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13_ncr:1_{54C0677A-7D33-4D2F-98D7-7E092AB26C55}" xr6:coauthVersionLast="47" xr6:coauthVersionMax="47" xr10:uidLastSave="{00000000-0000-0000-0000-000000000000}"/>
  <bookViews>
    <workbookView xWindow="-120" yWindow="-120" windowWidth="29040" windowHeight="15720" tabRatio="610" activeTab="1" xr2:uid="{00000000-000D-0000-FFFF-FFFF00000000}"/>
  </bookViews>
  <sheets>
    <sheet name="Day 5 SOX Review" sheetId="44" r:id="rId1"/>
    <sheet name="Error Checks" sheetId="47" r:id="rId2"/>
    <sheet name="Notes" sheetId="42" r:id="rId3"/>
    <sheet name="YTD PROGRAM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3" i="2" l="1"/>
  <c r="T91" i="2"/>
  <c r="T89" i="2"/>
  <c r="AM78" i="2" l="1"/>
  <c r="CT53" i="28"/>
  <c r="D5" i="28" l="1"/>
  <c r="C18" i="2" l="1"/>
  <c r="CI70" i="28" s="1"/>
  <c r="AR139" i="36" l="1"/>
  <c r="AE139" i="36"/>
  <c r="AD139" i="36"/>
  <c r="AC139" i="36"/>
  <c r="AB139" i="36"/>
  <c r="AA139" i="36"/>
  <c r="Z139" i="36"/>
  <c r="Y139" i="36"/>
  <c r="X139" i="36"/>
  <c r="W139" i="36"/>
  <c r="V139" i="36"/>
  <c r="U139" i="36"/>
  <c r="T139" i="36"/>
  <c r="N139" i="36"/>
  <c r="M139" i="36"/>
  <c r="L139" i="36"/>
  <c r="K139" i="36"/>
  <c r="J139" i="36"/>
  <c r="I139" i="36"/>
  <c r="H139" i="36"/>
  <c r="G139" i="36"/>
  <c r="F139" i="36"/>
  <c r="E139" i="36"/>
  <c r="D139" i="36"/>
  <c r="C139" i="36"/>
  <c r="BB138" i="36"/>
  <c r="AO138" i="36"/>
  <c r="AG138" i="36"/>
  <c r="AF138" i="36"/>
  <c r="AE138" i="36"/>
  <c r="AD138" i="36"/>
  <c r="AC138" i="36"/>
  <c r="AB138" i="36"/>
  <c r="AA138" i="36"/>
  <c r="Z138" i="36"/>
  <c r="Y138" i="36"/>
  <c r="X138" i="36"/>
  <c r="W138" i="36"/>
  <c r="V138" i="36"/>
  <c r="U138" i="36"/>
  <c r="T138" i="36"/>
  <c r="R138" i="36"/>
  <c r="Q138" i="36"/>
  <c r="N138" i="36"/>
  <c r="M138" i="36"/>
  <c r="L138" i="36"/>
  <c r="K138" i="36"/>
  <c r="J138" i="36"/>
  <c r="I138" i="36"/>
  <c r="H138" i="36"/>
  <c r="G138" i="36"/>
  <c r="F138" i="36"/>
  <c r="E138" i="36"/>
  <c r="D138" i="36"/>
  <c r="C138" i="36"/>
  <c r="BY137" i="36"/>
  <c r="BW137" i="36"/>
  <c r="AP137" i="36"/>
  <c r="AK137" i="36"/>
  <c r="AJ137" i="36"/>
  <c r="AI137" i="36"/>
  <c r="AE137" i="36"/>
  <c r="AD137" i="36"/>
  <c r="AC137" i="36"/>
  <c r="AB137" i="36"/>
  <c r="AA137" i="36"/>
  <c r="Z137" i="36"/>
  <c r="Y137" i="36"/>
  <c r="X137" i="36"/>
  <c r="W137" i="36"/>
  <c r="V137" i="36"/>
  <c r="U137" i="36"/>
  <c r="T137" i="36"/>
  <c r="Q137" i="36"/>
  <c r="P137" i="36"/>
  <c r="N137" i="36"/>
  <c r="M137" i="36"/>
  <c r="L137" i="36"/>
  <c r="K137" i="36"/>
  <c r="J137" i="36"/>
  <c r="I137" i="36"/>
  <c r="H137" i="36"/>
  <c r="G137" i="36"/>
  <c r="F137" i="36"/>
  <c r="E137" i="36"/>
  <c r="D137" i="36"/>
  <c r="C137" i="36"/>
  <c r="BD136" i="36"/>
  <c r="AG136" i="36"/>
  <c r="AF136" i="36"/>
  <c r="AE136" i="36"/>
  <c r="AD136" i="36"/>
  <c r="AC136" i="36"/>
  <c r="AB136" i="36"/>
  <c r="AA136" i="36"/>
  <c r="Z136" i="36"/>
  <c r="Y136" i="36"/>
  <c r="X136" i="36"/>
  <c r="W136" i="36"/>
  <c r="V136" i="36"/>
  <c r="U136" i="36"/>
  <c r="T136" i="36"/>
  <c r="O136" i="36"/>
  <c r="N136" i="36"/>
  <c r="M136" i="36"/>
  <c r="L136" i="36"/>
  <c r="K136" i="36"/>
  <c r="J136" i="36"/>
  <c r="I136" i="36"/>
  <c r="H136" i="36"/>
  <c r="G136" i="36"/>
  <c r="F136" i="36"/>
  <c r="E136" i="36"/>
  <c r="D136" i="36"/>
  <c r="C136" i="36"/>
  <c r="BP135" i="36"/>
  <c r="BG135" i="36"/>
  <c r="BB135" i="36"/>
  <c r="AJ135" i="36"/>
  <c r="AI135" i="36"/>
  <c r="AE135" i="36"/>
  <c r="AD135" i="36"/>
  <c r="AC135" i="36"/>
  <c r="AB135" i="36"/>
  <c r="AA135" i="36"/>
  <c r="Z135" i="36"/>
  <c r="Y135" i="36"/>
  <c r="X135" i="36"/>
  <c r="W135" i="36"/>
  <c r="V135" i="36"/>
  <c r="U135" i="36"/>
  <c r="T135" i="36"/>
  <c r="S135" i="36"/>
  <c r="N135" i="36"/>
  <c r="M135" i="36"/>
  <c r="L135" i="36"/>
  <c r="K135" i="36"/>
  <c r="J135" i="36"/>
  <c r="I135" i="36"/>
  <c r="H135" i="36"/>
  <c r="G135" i="36"/>
  <c r="F135" i="36"/>
  <c r="E135" i="36"/>
  <c r="D135" i="36"/>
  <c r="C135" i="36"/>
  <c r="BC134" i="36"/>
  <c r="AN134" i="36"/>
  <c r="AG134" i="36"/>
  <c r="AF134" i="36"/>
  <c r="AE134" i="36"/>
  <c r="AD134" i="36"/>
  <c r="AC134" i="36"/>
  <c r="AB134" i="36"/>
  <c r="AA134" i="36"/>
  <c r="Z134" i="36"/>
  <c r="Y134" i="36"/>
  <c r="X134" i="36"/>
  <c r="W134" i="36"/>
  <c r="V134" i="36"/>
  <c r="U134" i="36"/>
  <c r="T134" i="36"/>
  <c r="R134" i="36"/>
  <c r="Q134" i="36"/>
  <c r="N134" i="36"/>
  <c r="M134" i="36"/>
  <c r="L134" i="36"/>
  <c r="K134" i="36"/>
  <c r="J134" i="36"/>
  <c r="I134" i="36"/>
  <c r="H134" i="36"/>
  <c r="G134" i="36"/>
  <c r="F134" i="36"/>
  <c r="E134" i="36"/>
  <c r="D134" i="36"/>
  <c r="C134" i="36"/>
  <c r="AR133" i="36"/>
  <c r="AK133" i="36"/>
  <c r="AI133" i="36"/>
  <c r="AE133" i="36"/>
  <c r="AD133" i="36"/>
  <c r="AC133" i="36"/>
  <c r="AB133" i="36"/>
  <c r="AA133" i="36"/>
  <c r="Z133" i="36"/>
  <c r="Y133" i="36"/>
  <c r="X133" i="36"/>
  <c r="W133" i="36"/>
  <c r="V133" i="36"/>
  <c r="U133" i="36"/>
  <c r="T133" i="36"/>
  <c r="S133" i="36"/>
  <c r="N133" i="36"/>
  <c r="M133" i="36"/>
  <c r="L133" i="36"/>
  <c r="K133" i="36"/>
  <c r="J133" i="36"/>
  <c r="I133" i="36"/>
  <c r="H133" i="36"/>
  <c r="G133" i="36"/>
  <c r="F133" i="36"/>
  <c r="E133" i="36"/>
  <c r="D133" i="36"/>
  <c r="C133" i="36"/>
  <c r="AV132" i="36"/>
  <c r="AG132" i="36"/>
  <c r="AF132" i="36"/>
  <c r="AE132" i="36"/>
  <c r="AD132" i="36"/>
  <c r="AC132" i="36"/>
  <c r="AB132" i="36"/>
  <c r="AA132" i="36"/>
  <c r="Z132" i="36"/>
  <c r="Y132" i="36"/>
  <c r="X132" i="36"/>
  <c r="W132" i="36"/>
  <c r="V132" i="36"/>
  <c r="U132" i="36"/>
  <c r="T132" i="36"/>
  <c r="N132" i="36"/>
  <c r="M132" i="36"/>
  <c r="L132" i="36"/>
  <c r="K132" i="36"/>
  <c r="J132" i="36"/>
  <c r="I132" i="36"/>
  <c r="H132" i="36"/>
  <c r="G132" i="36"/>
  <c r="F132" i="36"/>
  <c r="E132" i="36"/>
  <c r="D132" i="36"/>
  <c r="C132" i="36"/>
  <c r="BL131" i="36"/>
  <c r="BG131" i="36"/>
  <c r="AK131" i="36"/>
  <c r="AJ131" i="36"/>
  <c r="AI131" i="36"/>
  <c r="AE131" i="36"/>
  <c r="AD131" i="36"/>
  <c r="AC131" i="36"/>
  <c r="AB131" i="36"/>
  <c r="AA131" i="36"/>
  <c r="Z131" i="36"/>
  <c r="Y131" i="36"/>
  <c r="X131" i="36"/>
  <c r="W131" i="36"/>
  <c r="V131" i="36"/>
  <c r="U131" i="36"/>
  <c r="T131" i="36"/>
  <c r="N131" i="36"/>
  <c r="M131" i="36"/>
  <c r="L131" i="36"/>
  <c r="K131" i="36"/>
  <c r="J131" i="36"/>
  <c r="I131" i="36"/>
  <c r="H131" i="36"/>
  <c r="G131" i="36"/>
  <c r="F131" i="36"/>
  <c r="E131" i="36"/>
  <c r="D131" i="36"/>
  <c r="C131" i="36"/>
  <c r="BU130" i="36"/>
  <c r="AO130" i="36"/>
  <c r="AF130" i="36"/>
  <c r="AE130" i="36"/>
  <c r="AD130" i="36"/>
  <c r="AC130" i="36"/>
  <c r="AB130" i="36"/>
  <c r="AA130" i="36"/>
  <c r="Z130" i="36"/>
  <c r="Y130" i="36"/>
  <c r="X130" i="36"/>
  <c r="W130" i="36"/>
  <c r="V130" i="36"/>
  <c r="U130" i="36"/>
  <c r="T130" i="36"/>
  <c r="S130" i="36"/>
  <c r="R130" i="36"/>
  <c r="N130" i="36"/>
  <c r="M130" i="36"/>
  <c r="L130" i="36"/>
  <c r="K130" i="36"/>
  <c r="J130" i="36"/>
  <c r="I130" i="36"/>
  <c r="H130" i="36"/>
  <c r="G130" i="36"/>
  <c r="F130" i="36"/>
  <c r="E130" i="36"/>
  <c r="D130" i="36"/>
  <c r="C130" i="36"/>
  <c r="BY129" i="36"/>
  <c r="AQ129" i="36"/>
  <c r="AK129" i="36"/>
  <c r="AJ129" i="36"/>
  <c r="AI129" i="36"/>
  <c r="AE129" i="36"/>
  <c r="AD129" i="36"/>
  <c r="AC129" i="36"/>
  <c r="AB129" i="36"/>
  <c r="AA129" i="36"/>
  <c r="Z129" i="36"/>
  <c r="Y129" i="36"/>
  <c r="X129" i="36"/>
  <c r="W129" i="36"/>
  <c r="V129" i="36"/>
  <c r="U129" i="36"/>
  <c r="T129" i="36"/>
  <c r="R129" i="36"/>
  <c r="Q129" i="36"/>
  <c r="N129" i="36"/>
  <c r="M129" i="36"/>
  <c r="L129" i="36"/>
  <c r="K129" i="36"/>
  <c r="J129" i="36"/>
  <c r="I129" i="36"/>
  <c r="H129" i="36"/>
  <c r="G129" i="36"/>
  <c r="F129" i="36"/>
  <c r="E129" i="36"/>
  <c r="D129" i="36"/>
  <c r="C129" i="36"/>
  <c r="BT128" i="36"/>
  <c r="BS128" i="36"/>
  <c r="AE128" i="36"/>
  <c r="AD128" i="36"/>
  <c r="AC128" i="36"/>
  <c r="AB128" i="36"/>
  <c r="AA128" i="36"/>
  <c r="Z128" i="36"/>
  <c r="Y128" i="36"/>
  <c r="X128" i="36"/>
  <c r="W128" i="36"/>
  <c r="V128" i="36"/>
  <c r="U128" i="36"/>
  <c r="T128" i="36"/>
  <c r="O128" i="36"/>
  <c r="N128" i="36"/>
  <c r="M128" i="36"/>
  <c r="L128" i="36"/>
  <c r="K128" i="36"/>
  <c r="J128" i="36"/>
  <c r="I128" i="36"/>
  <c r="H128" i="36"/>
  <c r="G128" i="36"/>
  <c r="F128" i="36"/>
  <c r="E128" i="36"/>
  <c r="D128" i="36"/>
  <c r="C128" i="36"/>
  <c r="BO127" i="36"/>
  <c r="BB127" i="36"/>
  <c r="AJ127" i="36"/>
  <c r="AI127" i="36"/>
  <c r="AE127" i="36"/>
  <c r="AD127" i="36"/>
  <c r="AC127" i="36"/>
  <c r="AB127" i="36"/>
  <c r="AA127" i="36"/>
  <c r="Z127" i="36"/>
  <c r="Y127" i="36"/>
  <c r="X127" i="36"/>
  <c r="W127" i="36"/>
  <c r="V127" i="36"/>
  <c r="U127" i="36"/>
  <c r="T127" i="36"/>
  <c r="P127" i="36"/>
  <c r="N127" i="36"/>
  <c r="M127" i="36"/>
  <c r="L127" i="36"/>
  <c r="K127" i="36"/>
  <c r="J127" i="36"/>
  <c r="I127" i="36"/>
  <c r="H127" i="36"/>
  <c r="G127" i="36"/>
  <c r="F127" i="36"/>
  <c r="E127" i="36"/>
  <c r="D127" i="36"/>
  <c r="BB122" i="36"/>
  <c r="AP122" i="36"/>
  <c r="AJ122" i="36"/>
  <c r="AI122" i="36"/>
  <c r="AE122" i="36"/>
  <c r="AD122" i="36"/>
  <c r="AC122" i="36"/>
  <c r="AB122" i="36"/>
  <c r="AA122" i="36"/>
  <c r="Z122" i="36"/>
  <c r="Y122" i="36"/>
  <c r="X122" i="36"/>
  <c r="W122" i="36"/>
  <c r="V122" i="36"/>
  <c r="U122" i="36"/>
  <c r="T122" i="36"/>
  <c r="O122" i="36"/>
  <c r="N122" i="36"/>
  <c r="M122" i="36"/>
  <c r="L122" i="36"/>
  <c r="K122" i="36"/>
  <c r="J122" i="36"/>
  <c r="I122" i="36"/>
  <c r="H122" i="36"/>
  <c r="G122" i="36"/>
  <c r="F122" i="36"/>
  <c r="E122" i="36"/>
  <c r="D122" i="36"/>
  <c r="C122" i="36"/>
  <c r="AZ121" i="36"/>
  <c r="AF121" i="36"/>
  <c r="AE121" i="36"/>
  <c r="AD121" i="36"/>
  <c r="AC121" i="36"/>
  <c r="AB121" i="36"/>
  <c r="AA121" i="36"/>
  <c r="Z121" i="36"/>
  <c r="Y121" i="36"/>
  <c r="X121" i="36"/>
  <c r="W121" i="36"/>
  <c r="V121" i="36"/>
  <c r="U121" i="36"/>
  <c r="T121" i="36"/>
  <c r="R121" i="36"/>
  <c r="P121" i="36"/>
  <c r="O121" i="36"/>
  <c r="N121" i="36"/>
  <c r="M121" i="36"/>
  <c r="L121" i="36"/>
  <c r="K121" i="36"/>
  <c r="J121" i="36"/>
  <c r="I121" i="36"/>
  <c r="H121" i="36"/>
  <c r="G121" i="36"/>
  <c r="F121" i="36"/>
  <c r="E121" i="36"/>
  <c r="D121" i="36"/>
  <c r="C121" i="36"/>
  <c r="BZ120" i="36"/>
  <c r="BN120" i="36"/>
  <c r="AO120" i="36"/>
  <c r="AM120" i="36"/>
  <c r="AJ120" i="36"/>
  <c r="AI120" i="36"/>
  <c r="AE120" i="36"/>
  <c r="AD120" i="36"/>
  <c r="AC120" i="36"/>
  <c r="AB120" i="36"/>
  <c r="AA120" i="36"/>
  <c r="Z120" i="36"/>
  <c r="Y120" i="36"/>
  <c r="X120" i="36"/>
  <c r="W120" i="36"/>
  <c r="V120" i="36"/>
  <c r="U120" i="36"/>
  <c r="T120" i="36"/>
  <c r="R120" i="36"/>
  <c r="Q120" i="36"/>
  <c r="N120" i="36"/>
  <c r="M120" i="36"/>
  <c r="L120" i="36"/>
  <c r="K120" i="36"/>
  <c r="J120" i="36"/>
  <c r="I120" i="36"/>
  <c r="H120" i="36"/>
  <c r="G120" i="36"/>
  <c r="F120" i="36"/>
  <c r="E120" i="36"/>
  <c r="D120" i="36"/>
  <c r="C120" i="36"/>
  <c r="CF119" i="36"/>
  <c r="BW119" i="36"/>
  <c r="AJ119" i="36"/>
  <c r="AF119" i="36"/>
  <c r="AE119" i="36"/>
  <c r="AD119" i="36"/>
  <c r="AC119" i="36"/>
  <c r="AB119" i="36"/>
  <c r="AA119" i="36"/>
  <c r="Z119" i="36"/>
  <c r="Y119" i="36"/>
  <c r="X119" i="36"/>
  <c r="W119" i="36"/>
  <c r="V119" i="36"/>
  <c r="U119" i="36"/>
  <c r="T119" i="36"/>
  <c r="N119" i="36"/>
  <c r="M119" i="36"/>
  <c r="L119" i="36"/>
  <c r="K119" i="36"/>
  <c r="J119" i="36"/>
  <c r="I119" i="36"/>
  <c r="H119" i="36"/>
  <c r="G119" i="36"/>
  <c r="F119" i="36"/>
  <c r="E119" i="36"/>
  <c r="D119" i="36"/>
  <c r="C119" i="36"/>
  <c r="BN118" i="36"/>
  <c r="BM118" i="36"/>
  <c r="AJ118" i="36"/>
  <c r="AF118" i="36"/>
  <c r="AE118" i="36"/>
  <c r="AD118" i="36"/>
  <c r="AC118" i="36"/>
  <c r="AB118" i="36"/>
  <c r="AA118" i="36"/>
  <c r="Z118" i="36"/>
  <c r="Y118" i="36"/>
  <c r="X118" i="36"/>
  <c r="W118" i="36"/>
  <c r="V118" i="36"/>
  <c r="U118" i="36"/>
  <c r="T118" i="36"/>
  <c r="S118" i="36"/>
  <c r="N118" i="36"/>
  <c r="M118" i="36"/>
  <c r="L118" i="36"/>
  <c r="K118" i="36"/>
  <c r="J118" i="36"/>
  <c r="I118" i="36"/>
  <c r="H118" i="36"/>
  <c r="G118" i="36"/>
  <c r="F118" i="36"/>
  <c r="E118" i="36"/>
  <c r="D118" i="36"/>
  <c r="C118" i="36"/>
  <c r="BA117" i="36"/>
  <c r="AY117" i="36"/>
  <c r="AN117" i="36"/>
  <c r="AE117" i="36"/>
  <c r="AD117" i="36"/>
  <c r="AC117" i="36"/>
  <c r="AB117" i="36"/>
  <c r="AA117" i="36"/>
  <c r="Z117" i="36"/>
  <c r="Y117" i="36"/>
  <c r="X117" i="36"/>
  <c r="W117" i="36"/>
  <c r="V117" i="36"/>
  <c r="U117" i="36"/>
  <c r="T117" i="36"/>
  <c r="Q117" i="36"/>
  <c r="N117" i="36"/>
  <c r="M117" i="36"/>
  <c r="L117" i="36"/>
  <c r="K117" i="36"/>
  <c r="J117" i="36"/>
  <c r="I117" i="36"/>
  <c r="H117" i="36"/>
  <c r="G117" i="36"/>
  <c r="F117" i="36"/>
  <c r="E117" i="36"/>
  <c r="D117" i="36"/>
  <c r="C117" i="36"/>
  <c r="CB116" i="36"/>
  <c r="CA116" i="36"/>
  <c r="AO116" i="36"/>
  <c r="AJ116" i="36"/>
  <c r="AI116" i="36"/>
  <c r="AF116" i="36"/>
  <c r="AE116" i="36"/>
  <c r="AD116" i="36"/>
  <c r="AC116" i="36"/>
  <c r="AB116" i="36"/>
  <c r="AA116" i="36"/>
  <c r="Z116" i="36"/>
  <c r="Y116" i="36"/>
  <c r="X116" i="36"/>
  <c r="W116" i="36"/>
  <c r="V116" i="36"/>
  <c r="U116" i="36"/>
  <c r="T116" i="36"/>
  <c r="S116" i="36"/>
  <c r="R116" i="36"/>
  <c r="N116" i="36"/>
  <c r="M116" i="36"/>
  <c r="L116" i="36"/>
  <c r="K116" i="36"/>
  <c r="J116" i="36"/>
  <c r="I116" i="36"/>
  <c r="H116" i="36"/>
  <c r="G116" i="36"/>
  <c r="F116" i="36"/>
  <c r="E116" i="36"/>
  <c r="D116" i="36"/>
  <c r="C116" i="36"/>
  <c r="BT115" i="36"/>
  <c r="AQ115" i="36"/>
  <c r="AJ115" i="36"/>
  <c r="AF115" i="36"/>
  <c r="AE115" i="36"/>
  <c r="AD115" i="36"/>
  <c r="AC115" i="36"/>
  <c r="AB115" i="36"/>
  <c r="AA115" i="36"/>
  <c r="Z115" i="36"/>
  <c r="Y115" i="36"/>
  <c r="X115" i="36"/>
  <c r="W115" i="36"/>
  <c r="V115" i="36"/>
  <c r="U115" i="36"/>
  <c r="T115" i="36"/>
  <c r="R115" i="36"/>
  <c r="P115" i="36"/>
  <c r="O115" i="36"/>
  <c r="N115" i="36"/>
  <c r="M115" i="36"/>
  <c r="L115" i="36"/>
  <c r="K115" i="36"/>
  <c r="J115" i="36"/>
  <c r="I115" i="36"/>
  <c r="H115" i="36"/>
  <c r="G115" i="36"/>
  <c r="F115" i="36"/>
  <c r="E115" i="36"/>
  <c r="D115" i="36"/>
  <c r="C115" i="36"/>
  <c r="CA114" i="36"/>
  <c r="AV114" i="36"/>
  <c r="AJ114" i="36"/>
  <c r="AI114" i="36"/>
  <c r="AF114" i="36"/>
  <c r="AE114" i="36"/>
  <c r="AD114" i="36"/>
  <c r="AC114" i="36"/>
  <c r="AB114" i="36"/>
  <c r="AA114" i="36"/>
  <c r="Z114" i="36"/>
  <c r="Y114" i="36"/>
  <c r="X114" i="36"/>
  <c r="W114" i="36"/>
  <c r="V114" i="36"/>
  <c r="U114" i="36"/>
  <c r="T114" i="36"/>
  <c r="N114" i="36"/>
  <c r="M114" i="36"/>
  <c r="L114" i="36"/>
  <c r="K114" i="36"/>
  <c r="J114" i="36"/>
  <c r="I114" i="36"/>
  <c r="H114" i="36"/>
  <c r="G114" i="36"/>
  <c r="F114" i="36"/>
  <c r="E114" i="36"/>
  <c r="D114" i="36"/>
  <c r="C114" i="36"/>
  <c r="CF113" i="36"/>
  <c r="CB113" i="36"/>
  <c r="AJ113" i="36"/>
  <c r="AF113" i="36"/>
  <c r="AE113" i="36"/>
  <c r="AD113" i="36"/>
  <c r="AC113" i="36"/>
  <c r="AB113" i="36"/>
  <c r="AA113" i="36"/>
  <c r="Z113" i="36"/>
  <c r="Y113" i="36"/>
  <c r="X113" i="36"/>
  <c r="W113" i="36"/>
  <c r="V113" i="36"/>
  <c r="U113" i="36"/>
  <c r="T113" i="36"/>
  <c r="N113" i="36"/>
  <c r="M113" i="36"/>
  <c r="L113" i="36"/>
  <c r="K113" i="36"/>
  <c r="J113" i="36"/>
  <c r="I113" i="36"/>
  <c r="H113" i="36"/>
  <c r="G113" i="36"/>
  <c r="F113" i="36"/>
  <c r="E113" i="36"/>
  <c r="D113" i="36"/>
  <c r="C113" i="36"/>
  <c r="BZ112" i="36"/>
  <c r="BY112" i="36"/>
  <c r="AP112" i="36"/>
  <c r="AJ112" i="36"/>
  <c r="AI112" i="36"/>
  <c r="AE112" i="36"/>
  <c r="AD112" i="36"/>
  <c r="AC112" i="36"/>
  <c r="AB112" i="36"/>
  <c r="AA112" i="36"/>
  <c r="Z112" i="36"/>
  <c r="Y112" i="36"/>
  <c r="X112" i="36"/>
  <c r="W112" i="36"/>
  <c r="V112" i="36"/>
  <c r="U112" i="36"/>
  <c r="T112" i="36"/>
  <c r="R112" i="36"/>
  <c r="O112" i="36"/>
  <c r="N112" i="36"/>
  <c r="M112" i="36"/>
  <c r="L112" i="36"/>
  <c r="K112" i="36"/>
  <c r="J112" i="36"/>
  <c r="I112" i="36"/>
  <c r="H112" i="36"/>
  <c r="G112" i="36"/>
  <c r="F112" i="36"/>
  <c r="E112" i="36"/>
  <c r="D112" i="36"/>
  <c r="C112" i="36"/>
  <c r="BX111" i="36"/>
  <c r="AY111" i="36"/>
  <c r="AN111" i="36"/>
  <c r="AM111" i="36"/>
  <c r="AJ111" i="36"/>
  <c r="AF111" i="36"/>
  <c r="AE111" i="36"/>
  <c r="AD111" i="36"/>
  <c r="AC111" i="36"/>
  <c r="AB111" i="36"/>
  <c r="AA111" i="36"/>
  <c r="Z111" i="36"/>
  <c r="Y111" i="36"/>
  <c r="X111" i="36"/>
  <c r="W111" i="36"/>
  <c r="V111" i="36"/>
  <c r="U111" i="36"/>
  <c r="T111" i="36"/>
  <c r="N111" i="36"/>
  <c r="M111" i="36"/>
  <c r="L111" i="36"/>
  <c r="K111" i="36"/>
  <c r="J111" i="36"/>
  <c r="I111" i="36"/>
  <c r="H111" i="36"/>
  <c r="G111" i="36"/>
  <c r="F111" i="36"/>
  <c r="E111" i="36"/>
  <c r="D111" i="36"/>
  <c r="C111" i="36"/>
  <c r="CF110" i="36"/>
  <c r="BH110" i="36"/>
  <c r="AV110" i="36"/>
  <c r="AJ110" i="36"/>
  <c r="AI110" i="36"/>
  <c r="AF110" i="36"/>
  <c r="AE110" i="36"/>
  <c r="AD110" i="36"/>
  <c r="AC110" i="36"/>
  <c r="AB110" i="36"/>
  <c r="AA110" i="36"/>
  <c r="Z110" i="36"/>
  <c r="Y110" i="36"/>
  <c r="X110" i="36"/>
  <c r="W110" i="36"/>
  <c r="V110" i="36"/>
  <c r="U110" i="36"/>
  <c r="T110" i="36"/>
  <c r="N110" i="36"/>
  <c r="M110" i="36"/>
  <c r="L110" i="36"/>
  <c r="K110" i="36"/>
  <c r="J110" i="36"/>
  <c r="I110" i="36"/>
  <c r="H110" i="36"/>
  <c r="G110" i="36"/>
  <c r="F110" i="36"/>
  <c r="E110" i="36"/>
  <c r="D110" i="36"/>
  <c r="BD139" i="31"/>
  <c r="BP139" i="31" s="1"/>
  <c r="CB139" i="31" s="1"/>
  <c r="CB139" i="36" s="1"/>
  <c r="AN139" i="31"/>
  <c r="AZ139" i="31" s="1"/>
  <c r="BL139" i="31" s="1"/>
  <c r="BX139" i="31" s="1"/>
  <c r="BX139" i="36" s="1"/>
  <c r="AT139" i="31"/>
  <c r="AT139" i="36" s="1"/>
  <c r="AR139" i="31"/>
  <c r="AM139" i="31"/>
  <c r="AY139" i="31" s="1"/>
  <c r="BK139" i="31" s="1"/>
  <c r="BW139" i="31" s="1"/>
  <c r="BW139" i="36" s="1"/>
  <c r="AX139" i="31"/>
  <c r="BJ139" i="31" s="1"/>
  <c r="BV139" i="31" s="1"/>
  <c r="CH139" i="31" s="1"/>
  <c r="CH139" i="36" s="1"/>
  <c r="AW139" i="31"/>
  <c r="BI139" i="31" s="1"/>
  <c r="BU139" i="31" s="1"/>
  <c r="CG139" i="31" s="1"/>
  <c r="CG139" i="36" s="1"/>
  <c r="AV139" i="31"/>
  <c r="BH139" i="31" s="1"/>
  <c r="BT139" i="31" s="1"/>
  <c r="CF139" i="31" s="1"/>
  <c r="CF139" i="36" s="1"/>
  <c r="AU139" i="31"/>
  <c r="BG139" i="31" s="1"/>
  <c r="BS139" i="31" s="1"/>
  <c r="CE139" i="31" s="1"/>
  <c r="CE139" i="36" s="1"/>
  <c r="AS139" i="31"/>
  <c r="BE139" i="31" s="1"/>
  <c r="BQ139" i="31" s="1"/>
  <c r="CC139" i="31" s="1"/>
  <c r="CC139" i="36" s="1"/>
  <c r="S139" i="31"/>
  <c r="AQ139" i="31" s="1"/>
  <c r="BC139" i="31" s="1"/>
  <c r="BO139" i="31" s="1"/>
  <c r="CA139" i="31" s="1"/>
  <c r="CA139" i="36" s="1"/>
  <c r="R139" i="31"/>
  <c r="AP139" i="31" s="1"/>
  <c r="BB139" i="31" s="1"/>
  <c r="BN139" i="31" s="1"/>
  <c r="BZ139" i="31" s="1"/>
  <c r="BZ139" i="36" s="1"/>
  <c r="Q139" i="31"/>
  <c r="AO139" i="31" s="1"/>
  <c r="BA139" i="31" s="1"/>
  <c r="BM139" i="31" s="1"/>
  <c r="BY139" i="31" s="1"/>
  <c r="BY139" i="36" s="1"/>
  <c r="P139" i="31"/>
  <c r="P139" i="36" s="1"/>
  <c r="O139" i="31"/>
  <c r="O139" i="36" s="1"/>
  <c r="AN138" i="31"/>
  <c r="AZ138" i="31" s="1"/>
  <c r="BL138" i="31" s="1"/>
  <c r="BX138" i="31" s="1"/>
  <c r="BX138" i="36" s="1"/>
  <c r="AT138" i="31"/>
  <c r="AT138" i="36" s="1"/>
  <c r="AR138" i="31"/>
  <c r="BD138" i="31" s="1"/>
  <c r="AQ138" i="31"/>
  <c r="BC138" i="31" s="1"/>
  <c r="BO138" i="31" s="1"/>
  <c r="CA138" i="31" s="1"/>
  <c r="CA138" i="36" s="1"/>
  <c r="AM138" i="31"/>
  <c r="AY138" i="31" s="1"/>
  <c r="BK138" i="31" s="1"/>
  <c r="BW138" i="31" s="1"/>
  <c r="BW138" i="36" s="1"/>
  <c r="AX138" i="31"/>
  <c r="BJ138" i="31" s="1"/>
  <c r="BV138" i="31" s="1"/>
  <c r="CH138" i="31" s="1"/>
  <c r="CH138" i="36" s="1"/>
  <c r="AW138" i="31"/>
  <c r="BI138" i="31" s="1"/>
  <c r="BU138" i="31" s="1"/>
  <c r="CG138" i="31" s="1"/>
  <c r="CG138" i="36" s="1"/>
  <c r="AV138" i="31"/>
  <c r="AU138" i="31"/>
  <c r="BG138" i="31" s="1"/>
  <c r="BS138" i="31" s="1"/>
  <c r="CE138" i="31" s="1"/>
  <c r="CE138" i="36" s="1"/>
  <c r="AS138" i="31"/>
  <c r="BE138" i="31" s="1"/>
  <c r="BQ138" i="31" s="1"/>
  <c r="CC138" i="31" s="1"/>
  <c r="CC138" i="36" s="1"/>
  <c r="S138" i="31"/>
  <c r="S138" i="36" s="1"/>
  <c r="R138" i="31"/>
  <c r="AP138" i="31" s="1"/>
  <c r="BB138" i="31" s="1"/>
  <c r="BN138" i="31" s="1"/>
  <c r="BZ138" i="31" s="1"/>
  <c r="BZ138" i="36" s="1"/>
  <c r="Q138" i="31"/>
  <c r="AO138" i="31" s="1"/>
  <c r="BA138" i="31" s="1"/>
  <c r="BM138" i="31" s="1"/>
  <c r="BY138" i="31" s="1"/>
  <c r="BY138" i="36" s="1"/>
  <c r="P138" i="31"/>
  <c r="P138" i="36" s="1"/>
  <c r="O138" i="31"/>
  <c r="O138" i="36" s="1"/>
  <c r="AN137" i="31"/>
  <c r="AZ137" i="31" s="1"/>
  <c r="AZ137" i="36" s="1"/>
  <c r="AT137" i="31"/>
  <c r="BF137" i="31" s="1"/>
  <c r="AR137" i="31"/>
  <c r="BD137" i="31" s="1"/>
  <c r="BP137" i="31" s="1"/>
  <c r="CB137" i="31" s="1"/>
  <c r="CB137" i="36" s="1"/>
  <c r="AM137" i="31"/>
  <c r="AY137" i="31" s="1"/>
  <c r="BK137" i="31" s="1"/>
  <c r="BW137" i="31" s="1"/>
  <c r="AX137" i="31"/>
  <c r="BJ137" i="31" s="1"/>
  <c r="BV137" i="31" s="1"/>
  <c r="CH137" i="31" s="1"/>
  <c r="CH137" i="36" s="1"/>
  <c r="AW137" i="31"/>
  <c r="BI137" i="31" s="1"/>
  <c r="BU137" i="31" s="1"/>
  <c r="CG137" i="31" s="1"/>
  <c r="CG137" i="36" s="1"/>
  <c r="AV137" i="31"/>
  <c r="AU137" i="31"/>
  <c r="BG137" i="31" s="1"/>
  <c r="BS137" i="31" s="1"/>
  <c r="CE137" i="31" s="1"/>
  <c r="CE137" i="36" s="1"/>
  <c r="AS137" i="31"/>
  <c r="BE137" i="31" s="1"/>
  <c r="BQ137" i="31" s="1"/>
  <c r="CC137" i="31" s="1"/>
  <c r="CC137" i="36" s="1"/>
  <c r="S137" i="31"/>
  <c r="AQ137" i="31" s="1"/>
  <c r="BC137" i="31" s="1"/>
  <c r="BO137" i="31" s="1"/>
  <c r="CA137" i="31" s="1"/>
  <c r="CA137" i="36" s="1"/>
  <c r="R137" i="31"/>
  <c r="AP137" i="31" s="1"/>
  <c r="BB137" i="31" s="1"/>
  <c r="BN137" i="31" s="1"/>
  <c r="BZ137" i="31" s="1"/>
  <c r="BZ137" i="36" s="1"/>
  <c r="Q137" i="31"/>
  <c r="AO137" i="31" s="1"/>
  <c r="BA137" i="31" s="1"/>
  <c r="BM137" i="31" s="1"/>
  <c r="BY137" i="31" s="1"/>
  <c r="P137" i="31"/>
  <c r="O137" i="31"/>
  <c r="O137" i="36" s="1"/>
  <c r="AT136" i="31"/>
  <c r="BF136" i="31" s="1"/>
  <c r="BR136" i="31" s="1"/>
  <c r="CD136" i="31" s="1"/>
  <c r="CD136" i="36" s="1"/>
  <c r="AR136" i="31"/>
  <c r="BD136" i="31" s="1"/>
  <c r="BP136" i="31" s="1"/>
  <c r="CB136" i="31" s="1"/>
  <c r="CB136" i="36" s="1"/>
  <c r="AQ136" i="31"/>
  <c r="BC136" i="31" s="1"/>
  <c r="BO136" i="31" s="1"/>
  <c r="CA136" i="31" s="1"/>
  <c r="CA136" i="36" s="1"/>
  <c r="AM136" i="31"/>
  <c r="AY136" i="31" s="1"/>
  <c r="BK136" i="31" s="1"/>
  <c r="BW136" i="31" s="1"/>
  <c r="BW136" i="36" s="1"/>
  <c r="AL136" i="36"/>
  <c r="AW136" i="31"/>
  <c r="BI136" i="31" s="1"/>
  <c r="BU136" i="31" s="1"/>
  <c r="CG136" i="31" s="1"/>
  <c r="CG136" i="36" s="1"/>
  <c r="AV136" i="31"/>
  <c r="BH136" i="31" s="1"/>
  <c r="BT136" i="31" s="1"/>
  <c r="CF136" i="31" s="1"/>
  <c r="CF136" i="36" s="1"/>
  <c r="AU136" i="31"/>
  <c r="BG136" i="31" s="1"/>
  <c r="BS136" i="31" s="1"/>
  <c r="CE136" i="31" s="1"/>
  <c r="CE136" i="36" s="1"/>
  <c r="AS136" i="31"/>
  <c r="BE136" i="31" s="1"/>
  <c r="BQ136" i="31" s="1"/>
  <c r="CC136" i="31" s="1"/>
  <c r="CC136" i="36" s="1"/>
  <c r="S136" i="31"/>
  <c r="S136" i="36" s="1"/>
  <c r="R136" i="31"/>
  <c r="AP136" i="31" s="1"/>
  <c r="BB136" i="31" s="1"/>
  <c r="BN136" i="31" s="1"/>
  <c r="BZ136" i="31" s="1"/>
  <c r="BZ136" i="36" s="1"/>
  <c r="Q136" i="31"/>
  <c r="AO136" i="31" s="1"/>
  <c r="BA136" i="31" s="1"/>
  <c r="BM136" i="31" s="1"/>
  <c r="BY136" i="31" s="1"/>
  <c r="BY136" i="36" s="1"/>
  <c r="P136" i="31"/>
  <c r="AN136" i="31" s="1"/>
  <c r="AZ136" i="31" s="1"/>
  <c r="BL136" i="31" s="1"/>
  <c r="BX136" i="31" s="1"/>
  <c r="BX136" i="36" s="1"/>
  <c r="O136" i="31"/>
  <c r="AT135" i="31"/>
  <c r="BF135" i="31" s="1"/>
  <c r="BR135" i="31" s="1"/>
  <c r="CD135" i="31" s="1"/>
  <c r="CD135" i="36" s="1"/>
  <c r="AR135" i="31"/>
  <c r="BD135" i="31" s="1"/>
  <c r="BP135" i="31" s="1"/>
  <c r="CB135" i="31" s="1"/>
  <c r="CB135" i="36" s="1"/>
  <c r="AQ135" i="31"/>
  <c r="BC135" i="31" s="1"/>
  <c r="BO135" i="31" s="1"/>
  <c r="CA135" i="31" s="1"/>
  <c r="CA135" i="36" s="1"/>
  <c r="AX135" i="31"/>
  <c r="AW135" i="31"/>
  <c r="BI135" i="31" s="1"/>
  <c r="BU135" i="31" s="1"/>
  <c r="CG135" i="31" s="1"/>
  <c r="CG135" i="36" s="1"/>
  <c r="AV135" i="31"/>
  <c r="AU135" i="31"/>
  <c r="BG135" i="31" s="1"/>
  <c r="BS135" i="31" s="1"/>
  <c r="CE135" i="31" s="1"/>
  <c r="CE135" i="36" s="1"/>
  <c r="AS135" i="31"/>
  <c r="BE135" i="31" s="1"/>
  <c r="BQ135" i="31" s="1"/>
  <c r="CC135" i="31" s="1"/>
  <c r="CC135" i="36" s="1"/>
  <c r="S135" i="31"/>
  <c r="R135" i="31"/>
  <c r="AP135" i="31" s="1"/>
  <c r="BB135" i="31" s="1"/>
  <c r="BN135" i="31" s="1"/>
  <c r="BZ135" i="31" s="1"/>
  <c r="BZ135" i="36" s="1"/>
  <c r="Q135" i="31"/>
  <c r="AO135" i="31" s="1"/>
  <c r="BA135" i="31" s="1"/>
  <c r="BM135" i="31" s="1"/>
  <c r="BY135" i="31" s="1"/>
  <c r="BY135" i="36" s="1"/>
  <c r="P135" i="31"/>
  <c r="AN135" i="31" s="1"/>
  <c r="AZ135" i="31" s="1"/>
  <c r="BL135" i="31" s="1"/>
  <c r="BX135" i="31" s="1"/>
  <c r="BX135" i="36" s="1"/>
  <c r="O135" i="31"/>
  <c r="AM135" i="31" s="1"/>
  <c r="AY135" i="31" s="1"/>
  <c r="BK135" i="31" s="1"/>
  <c r="BW135" i="31" s="1"/>
  <c r="BW135" i="36" s="1"/>
  <c r="AT134" i="31"/>
  <c r="BF134" i="31" s="1"/>
  <c r="BR134" i="31" s="1"/>
  <c r="CD134" i="31" s="1"/>
  <c r="CD134" i="36" s="1"/>
  <c r="AR134" i="31"/>
  <c r="BD134" i="31" s="1"/>
  <c r="BP134" i="31" s="1"/>
  <c r="CB134" i="31" s="1"/>
  <c r="CB134" i="36" s="1"/>
  <c r="AQ134" i="31"/>
  <c r="BC134" i="31" s="1"/>
  <c r="BO134" i="31" s="1"/>
  <c r="CA134" i="31" s="1"/>
  <c r="CA134" i="36" s="1"/>
  <c r="AL134" i="36"/>
  <c r="AW134" i="31"/>
  <c r="BI134" i="31" s="1"/>
  <c r="BU134" i="31" s="1"/>
  <c r="CG134" i="31" s="1"/>
  <c r="CG134" i="36" s="1"/>
  <c r="AV134" i="31"/>
  <c r="BH134" i="31" s="1"/>
  <c r="BT134" i="31" s="1"/>
  <c r="CF134" i="31" s="1"/>
  <c r="CF134" i="36" s="1"/>
  <c r="AU134" i="31"/>
  <c r="BG134" i="31" s="1"/>
  <c r="BS134" i="31" s="1"/>
  <c r="CE134" i="31" s="1"/>
  <c r="CE134" i="36" s="1"/>
  <c r="AS134" i="31"/>
  <c r="BE134" i="31" s="1"/>
  <c r="BQ134" i="31" s="1"/>
  <c r="CC134" i="31" s="1"/>
  <c r="CC134" i="36" s="1"/>
  <c r="S134" i="31"/>
  <c r="S134" i="36" s="1"/>
  <c r="R134" i="31"/>
  <c r="AP134" i="31" s="1"/>
  <c r="BB134" i="31" s="1"/>
  <c r="BN134" i="31" s="1"/>
  <c r="BZ134" i="31" s="1"/>
  <c r="BZ134" i="36" s="1"/>
  <c r="Q134" i="31"/>
  <c r="AO134" i="31" s="1"/>
  <c r="BA134" i="31" s="1"/>
  <c r="BM134" i="31" s="1"/>
  <c r="BY134" i="31" s="1"/>
  <c r="BY134" i="36" s="1"/>
  <c r="P134" i="31"/>
  <c r="AN134" i="31" s="1"/>
  <c r="AZ134" i="31" s="1"/>
  <c r="BL134" i="31" s="1"/>
  <c r="BX134" i="31" s="1"/>
  <c r="BX134" i="36" s="1"/>
  <c r="O134" i="31"/>
  <c r="AM134" i="31" s="1"/>
  <c r="AY134" i="31" s="1"/>
  <c r="BK134" i="31" s="1"/>
  <c r="BW134" i="31" s="1"/>
  <c r="BW134" i="36" s="1"/>
  <c r="BD133" i="31"/>
  <c r="BP133" i="31" s="1"/>
  <c r="CB133" i="31" s="1"/>
  <c r="CB133" i="36" s="1"/>
  <c r="AX133" i="31"/>
  <c r="BJ133" i="31" s="1"/>
  <c r="BV133" i="31" s="1"/>
  <c r="CH133" i="31" s="1"/>
  <c r="CH133" i="36" s="1"/>
  <c r="AN133" i="31"/>
  <c r="AZ133" i="31" s="1"/>
  <c r="BL133" i="31" s="1"/>
  <c r="BX133" i="31" s="1"/>
  <c r="BX133" i="36" s="1"/>
  <c r="AT133" i="31"/>
  <c r="BF133" i="31" s="1"/>
  <c r="BR133" i="31" s="1"/>
  <c r="CD133" i="31" s="1"/>
  <c r="CD133" i="36" s="1"/>
  <c r="AR133" i="31"/>
  <c r="AL133" i="36"/>
  <c r="AW133" i="31"/>
  <c r="BI133" i="31" s="1"/>
  <c r="BU133" i="31" s="1"/>
  <c r="CG133" i="31" s="1"/>
  <c r="CG133" i="36" s="1"/>
  <c r="AV133" i="31"/>
  <c r="BH133" i="31" s="1"/>
  <c r="BT133" i="31" s="1"/>
  <c r="CF133" i="31" s="1"/>
  <c r="CF133" i="36" s="1"/>
  <c r="AU133" i="31"/>
  <c r="BG133" i="31" s="1"/>
  <c r="BS133" i="31" s="1"/>
  <c r="CE133" i="31" s="1"/>
  <c r="CE133" i="36" s="1"/>
  <c r="AS133" i="31"/>
  <c r="BE133" i="31" s="1"/>
  <c r="BQ133" i="31" s="1"/>
  <c r="CC133" i="31" s="1"/>
  <c r="CC133" i="36" s="1"/>
  <c r="S133" i="31"/>
  <c r="AQ133" i="31" s="1"/>
  <c r="BC133" i="31" s="1"/>
  <c r="BO133" i="31" s="1"/>
  <c r="CA133" i="31" s="1"/>
  <c r="CA133" i="36" s="1"/>
  <c r="R133" i="31"/>
  <c r="AP133" i="31" s="1"/>
  <c r="BB133" i="31" s="1"/>
  <c r="BN133" i="31" s="1"/>
  <c r="BZ133" i="31" s="1"/>
  <c r="BZ133" i="36" s="1"/>
  <c r="Q133" i="31"/>
  <c r="AO133" i="31" s="1"/>
  <c r="BA133" i="31" s="1"/>
  <c r="BM133" i="31" s="1"/>
  <c r="BY133" i="31" s="1"/>
  <c r="BY133" i="36" s="1"/>
  <c r="P133" i="31"/>
  <c r="P133" i="36" s="1"/>
  <c r="O133" i="31"/>
  <c r="AM133" i="31" s="1"/>
  <c r="AY133" i="31" s="1"/>
  <c r="BK133" i="31" s="1"/>
  <c r="BW133" i="31" s="1"/>
  <c r="BW133" i="36" s="1"/>
  <c r="AT132" i="31"/>
  <c r="AT132" i="36" s="1"/>
  <c r="AR132" i="31"/>
  <c r="AR132" i="36" s="1"/>
  <c r="AQ132" i="31"/>
  <c r="BC132" i="31" s="1"/>
  <c r="BO132" i="31" s="1"/>
  <c r="CA132" i="31" s="1"/>
  <c r="CA132" i="36" s="1"/>
  <c r="AX132" i="31"/>
  <c r="BJ132" i="31" s="1"/>
  <c r="BV132" i="31" s="1"/>
  <c r="CH132" i="31" s="1"/>
  <c r="CH132" i="36" s="1"/>
  <c r="AW132" i="31"/>
  <c r="BI132" i="31" s="1"/>
  <c r="BU132" i="31" s="1"/>
  <c r="CG132" i="31" s="1"/>
  <c r="CG132" i="36" s="1"/>
  <c r="AV132" i="31"/>
  <c r="BH132" i="31" s="1"/>
  <c r="BT132" i="31" s="1"/>
  <c r="CF132" i="31" s="1"/>
  <c r="CF132" i="36" s="1"/>
  <c r="AU132" i="31"/>
  <c r="BG132" i="31" s="1"/>
  <c r="BS132" i="31" s="1"/>
  <c r="CE132" i="31" s="1"/>
  <c r="CE132" i="36" s="1"/>
  <c r="AS132" i="31"/>
  <c r="BE132" i="31" s="1"/>
  <c r="BQ132" i="31" s="1"/>
  <c r="CC132" i="31" s="1"/>
  <c r="CC132" i="36" s="1"/>
  <c r="S132" i="31"/>
  <c r="S132" i="36" s="1"/>
  <c r="R132" i="31"/>
  <c r="AP132" i="31" s="1"/>
  <c r="BB132" i="31" s="1"/>
  <c r="BN132" i="31" s="1"/>
  <c r="BZ132" i="31" s="1"/>
  <c r="BZ132" i="36" s="1"/>
  <c r="Q132" i="31"/>
  <c r="AO132" i="31" s="1"/>
  <c r="BA132" i="31" s="1"/>
  <c r="BM132" i="31" s="1"/>
  <c r="BY132" i="31" s="1"/>
  <c r="BY132" i="36" s="1"/>
  <c r="P132" i="31"/>
  <c r="AN132" i="31" s="1"/>
  <c r="AZ132" i="31" s="1"/>
  <c r="BL132" i="31" s="1"/>
  <c r="BX132" i="31" s="1"/>
  <c r="BX132" i="36" s="1"/>
  <c r="O132" i="31"/>
  <c r="AM132" i="31" s="1"/>
  <c r="AY132" i="31" s="1"/>
  <c r="BK132" i="31" s="1"/>
  <c r="BW132" i="31" s="1"/>
  <c r="BW132" i="36" s="1"/>
  <c r="AN131" i="31"/>
  <c r="AZ131" i="31" s="1"/>
  <c r="BL131" i="31" s="1"/>
  <c r="BX131" i="31" s="1"/>
  <c r="BX131" i="36" s="1"/>
  <c r="AT131" i="31"/>
  <c r="AT131" i="36" s="1"/>
  <c r="AR131" i="31"/>
  <c r="AR131" i="36" s="1"/>
  <c r="AM131" i="31"/>
  <c r="AY131" i="31" s="1"/>
  <c r="BK131" i="31" s="1"/>
  <c r="BW131" i="31" s="1"/>
  <c r="BW131" i="36" s="1"/>
  <c r="AX131" i="31"/>
  <c r="BJ131" i="31" s="1"/>
  <c r="BV131" i="31" s="1"/>
  <c r="CH131" i="31" s="1"/>
  <c r="CH131" i="36" s="1"/>
  <c r="AW131" i="31"/>
  <c r="BI131" i="31" s="1"/>
  <c r="BU131" i="31" s="1"/>
  <c r="CG131" i="31" s="1"/>
  <c r="CG131" i="36" s="1"/>
  <c r="AV131" i="31"/>
  <c r="BH131" i="31" s="1"/>
  <c r="BT131" i="31" s="1"/>
  <c r="CF131" i="31" s="1"/>
  <c r="CF131" i="36" s="1"/>
  <c r="AU131" i="31"/>
  <c r="BG131" i="31" s="1"/>
  <c r="BS131" i="31" s="1"/>
  <c r="CE131" i="31" s="1"/>
  <c r="CE131" i="36" s="1"/>
  <c r="AS131" i="31"/>
  <c r="BE131" i="31" s="1"/>
  <c r="BQ131" i="31" s="1"/>
  <c r="CC131" i="31" s="1"/>
  <c r="CC131" i="36" s="1"/>
  <c r="S131" i="31"/>
  <c r="AQ131" i="31" s="1"/>
  <c r="BC131" i="31" s="1"/>
  <c r="BO131" i="31" s="1"/>
  <c r="CA131" i="31" s="1"/>
  <c r="CA131" i="36" s="1"/>
  <c r="R131" i="31"/>
  <c r="AP131" i="31" s="1"/>
  <c r="BB131" i="31" s="1"/>
  <c r="BN131" i="31" s="1"/>
  <c r="BZ131" i="31" s="1"/>
  <c r="BZ131" i="36" s="1"/>
  <c r="Q131" i="31"/>
  <c r="AO131" i="31" s="1"/>
  <c r="BA131" i="31" s="1"/>
  <c r="BM131" i="31" s="1"/>
  <c r="BY131" i="31" s="1"/>
  <c r="BY131" i="36" s="1"/>
  <c r="P131" i="31"/>
  <c r="P131" i="36" s="1"/>
  <c r="O131" i="31"/>
  <c r="O131" i="36" s="1"/>
  <c r="AN130" i="31"/>
  <c r="AZ130" i="31" s="1"/>
  <c r="BL130" i="31" s="1"/>
  <c r="BX130" i="31" s="1"/>
  <c r="BX130" i="36" s="1"/>
  <c r="AT130" i="31"/>
  <c r="AT130" i="36" s="1"/>
  <c r="AR130" i="31"/>
  <c r="AR130" i="36" s="1"/>
  <c r="AQ130" i="31"/>
  <c r="BC130" i="31" s="1"/>
  <c r="BO130" i="31" s="1"/>
  <c r="CA130" i="31" s="1"/>
  <c r="CA130" i="36" s="1"/>
  <c r="AM130" i="31"/>
  <c r="AY130" i="31" s="1"/>
  <c r="BK130" i="31" s="1"/>
  <c r="BW130" i="31" s="1"/>
  <c r="BW130" i="36" s="1"/>
  <c r="AX130" i="31"/>
  <c r="BJ130" i="31" s="1"/>
  <c r="BV130" i="31" s="1"/>
  <c r="CH130" i="31" s="1"/>
  <c r="CH130" i="36" s="1"/>
  <c r="AW130" i="31"/>
  <c r="BI130" i="31" s="1"/>
  <c r="BU130" i="31" s="1"/>
  <c r="CG130" i="31" s="1"/>
  <c r="CG130" i="36" s="1"/>
  <c r="AV130" i="31"/>
  <c r="BH130" i="31" s="1"/>
  <c r="BT130" i="31" s="1"/>
  <c r="CF130" i="31" s="1"/>
  <c r="CF130" i="36" s="1"/>
  <c r="AU130" i="31"/>
  <c r="BG130" i="31" s="1"/>
  <c r="BS130" i="31" s="1"/>
  <c r="CE130" i="31" s="1"/>
  <c r="CE130" i="36" s="1"/>
  <c r="AS130" i="31"/>
  <c r="BE130" i="31" s="1"/>
  <c r="BQ130" i="31" s="1"/>
  <c r="CC130" i="31" s="1"/>
  <c r="CC130" i="36" s="1"/>
  <c r="S130" i="31"/>
  <c r="R130" i="31"/>
  <c r="AP130" i="31" s="1"/>
  <c r="BB130" i="31" s="1"/>
  <c r="BN130" i="31" s="1"/>
  <c r="BZ130" i="31" s="1"/>
  <c r="BZ130" i="36" s="1"/>
  <c r="Q130" i="31"/>
  <c r="AO130" i="31" s="1"/>
  <c r="BA130" i="31" s="1"/>
  <c r="BM130" i="31" s="1"/>
  <c r="BY130" i="31" s="1"/>
  <c r="BY130" i="36" s="1"/>
  <c r="P130" i="31"/>
  <c r="P130" i="36" s="1"/>
  <c r="O130" i="31"/>
  <c r="O130" i="36" s="1"/>
  <c r="AX129" i="31"/>
  <c r="BJ129" i="31" s="1"/>
  <c r="BV129" i="31" s="1"/>
  <c r="CH129" i="31" s="1"/>
  <c r="CH129" i="36" s="1"/>
  <c r="AW129" i="31"/>
  <c r="BI129" i="31" s="1"/>
  <c r="BU129" i="31" s="1"/>
  <c r="CG129" i="31" s="1"/>
  <c r="CG129" i="36" s="1"/>
  <c r="AR129" i="31"/>
  <c r="BD129" i="31" s="1"/>
  <c r="BP129" i="31" s="1"/>
  <c r="CB129" i="31" s="1"/>
  <c r="CB129" i="36" s="1"/>
  <c r="AQ129" i="31"/>
  <c r="BC129" i="31" s="1"/>
  <c r="BO129" i="31" s="1"/>
  <c r="CA129" i="31" s="1"/>
  <c r="CA129" i="36" s="1"/>
  <c r="AP129" i="31"/>
  <c r="BB129" i="31" s="1"/>
  <c r="BN129" i="31" s="1"/>
  <c r="BZ129" i="31" s="1"/>
  <c r="BZ129" i="36" s="1"/>
  <c r="AO129" i="31"/>
  <c r="BA129" i="31" s="1"/>
  <c r="BM129" i="31" s="1"/>
  <c r="BY129" i="31" s="1"/>
  <c r="AV129" i="31"/>
  <c r="BH129" i="31" s="1"/>
  <c r="BT129" i="31" s="1"/>
  <c r="CF129" i="31" s="1"/>
  <c r="CF129" i="36" s="1"/>
  <c r="AU129" i="31"/>
  <c r="BG129" i="31" s="1"/>
  <c r="BS129" i="31" s="1"/>
  <c r="CE129" i="31" s="1"/>
  <c r="CE129" i="36" s="1"/>
  <c r="AT129" i="31"/>
  <c r="BF129" i="31" s="1"/>
  <c r="BR129" i="31" s="1"/>
  <c r="CD129" i="31" s="1"/>
  <c r="CD129" i="36" s="1"/>
  <c r="AS129" i="31"/>
  <c r="BE129" i="31" s="1"/>
  <c r="BQ129" i="31" s="1"/>
  <c r="CC129" i="31" s="1"/>
  <c r="CC129" i="36" s="1"/>
  <c r="S129" i="31"/>
  <c r="S129" i="36" s="1"/>
  <c r="R129" i="31"/>
  <c r="Q129" i="31"/>
  <c r="P129" i="31"/>
  <c r="AN129" i="31" s="1"/>
  <c r="AZ129" i="31" s="1"/>
  <c r="BL129" i="31" s="1"/>
  <c r="BX129" i="31" s="1"/>
  <c r="BX129" i="36" s="1"/>
  <c r="O129" i="31"/>
  <c r="AM129" i="31" s="1"/>
  <c r="AY129" i="31" s="1"/>
  <c r="BK129" i="31" s="1"/>
  <c r="BW129" i="31" s="1"/>
  <c r="BW129" i="36" s="1"/>
  <c r="AX128" i="31"/>
  <c r="BJ128" i="31" s="1"/>
  <c r="BV128" i="31" s="1"/>
  <c r="CH128" i="31" s="1"/>
  <c r="CH128" i="36" s="1"/>
  <c r="AW128" i="31"/>
  <c r="BI128" i="31" s="1"/>
  <c r="BU128" i="31" s="1"/>
  <c r="CG128" i="31" s="1"/>
  <c r="CG128" i="36" s="1"/>
  <c r="AR128" i="31"/>
  <c r="BD128" i="31" s="1"/>
  <c r="BP128" i="31" s="1"/>
  <c r="CB128" i="31" s="1"/>
  <c r="CB128" i="36" s="1"/>
  <c r="AQ128" i="31"/>
  <c r="BC128" i="31" s="1"/>
  <c r="BO128" i="31" s="1"/>
  <c r="CA128" i="31" s="1"/>
  <c r="CA128" i="36" s="1"/>
  <c r="AP128" i="31"/>
  <c r="BB128" i="31" s="1"/>
  <c r="BN128" i="31" s="1"/>
  <c r="BZ128" i="31" s="1"/>
  <c r="BZ128" i="36" s="1"/>
  <c r="AO128" i="31"/>
  <c r="BA128" i="31" s="1"/>
  <c r="BM128" i="31" s="1"/>
  <c r="BY128" i="31" s="1"/>
  <c r="BY128" i="36" s="1"/>
  <c r="AV128" i="31"/>
  <c r="BH128" i="31" s="1"/>
  <c r="BT128" i="31" s="1"/>
  <c r="CF128" i="31" s="1"/>
  <c r="CF128" i="36" s="1"/>
  <c r="AU128" i="31"/>
  <c r="BG128" i="31" s="1"/>
  <c r="BS128" i="31" s="1"/>
  <c r="CE128" i="31" s="1"/>
  <c r="CE128" i="36" s="1"/>
  <c r="AT128" i="31"/>
  <c r="BF128" i="31" s="1"/>
  <c r="BR128" i="31" s="1"/>
  <c r="CD128" i="31" s="1"/>
  <c r="CD128" i="36" s="1"/>
  <c r="AS128" i="31"/>
  <c r="BE128" i="31" s="1"/>
  <c r="BQ128" i="31" s="1"/>
  <c r="CC128" i="31" s="1"/>
  <c r="CC128" i="36" s="1"/>
  <c r="S128" i="31"/>
  <c r="S128" i="36" s="1"/>
  <c r="R128" i="31"/>
  <c r="R128" i="36" s="1"/>
  <c r="Q128" i="31"/>
  <c r="Q128" i="36" s="1"/>
  <c r="P128" i="31"/>
  <c r="AN128" i="31" s="1"/>
  <c r="AZ128" i="31" s="1"/>
  <c r="BL128" i="31" s="1"/>
  <c r="BX128" i="31" s="1"/>
  <c r="BX128" i="36" s="1"/>
  <c r="O128" i="31"/>
  <c r="AM128" i="31" s="1"/>
  <c r="AY128" i="31" s="1"/>
  <c r="BK128" i="31" s="1"/>
  <c r="BW128" i="31" s="1"/>
  <c r="BW128" i="36" s="1"/>
  <c r="AM127" i="31"/>
  <c r="AY127" i="31" s="1"/>
  <c r="BK127" i="31" s="1"/>
  <c r="BW127" i="31" s="1"/>
  <c r="BW127" i="36" s="1"/>
  <c r="AX127" i="31"/>
  <c r="BJ127" i="31" s="1"/>
  <c r="BV127" i="31" s="1"/>
  <c r="CH127" i="31" s="1"/>
  <c r="CH127" i="36" s="1"/>
  <c r="AW127" i="31"/>
  <c r="BI127" i="31" s="1"/>
  <c r="BU127" i="31" s="1"/>
  <c r="CG127" i="31" s="1"/>
  <c r="CG127" i="36" s="1"/>
  <c r="AR127" i="31"/>
  <c r="BD127" i="31" s="1"/>
  <c r="BP127" i="31" s="1"/>
  <c r="CB127" i="31" s="1"/>
  <c r="CB127" i="36" s="1"/>
  <c r="AQ127" i="31"/>
  <c r="BC127" i="31" s="1"/>
  <c r="BO127" i="31" s="1"/>
  <c r="CA127" i="31" s="1"/>
  <c r="CA127" i="36" s="1"/>
  <c r="AP127" i="31"/>
  <c r="BB127" i="31" s="1"/>
  <c r="BN127" i="31" s="1"/>
  <c r="BZ127" i="31" s="1"/>
  <c r="BZ127" i="36" s="1"/>
  <c r="AO127" i="31"/>
  <c r="BA127" i="31" s="1"/>
  <c r="BM127" i="31" s="1"/>
  <c r="BY127" i="31" s="1"/>
  <c r="BY127" i="36" s="1"/>
  <c r="AV127" i="31"/>
  <c r="BH127" i="31" s="1"/>
  <c r="BT127" i="31" s="1"/>
  <c r="CF127" i="31" s="1"/>
  <c r="CF127" i="36" s="1"/>
  <c r="AU127" i="31"/>
  <c r="BG127" i="31" s="1"/>
  <c r="BS127" i="31" s="1"/>
  <c r="CE127" i="31" s="1"/>
  <c r="CE127" i="36" s="1"/>
  <c r="AT127" i="31"/>
  <c r="BF127" i="31" s="1"/>
  <c r="BR127" i="31" s="1"/>
  <c r="CD127" i="31" s="1"/>
  <c r="CD127" i="36" s="1"/>
  <c r="AS127" i="31"/>
  <c r="BE127" i="31" s="1"/>
  <c r="BQ127" i="31" s="1"/>
  <c r="CC127" i="31" s="1"/>
  <c r="CC127" i="36" s="1"/>
  <c r="S127" i="31"/>
  <c r="S127" i="36" s="1"/>
  <c r="R127" i="31"/>
  <c r="R127" i="36" s="1"/>
  <c r="Q127" i="31"/>
  <c r="Q127" i="36" s="1"/>
  <c r="P127" i="31"/>
  <c r="AN127" i="31" s="1"/>
  <c r="AZ127" i="31" s="1"/>
  <c r="BL127" i="31" s="1"/>
  <c r="BX127" i="31" s="1"/>
  <c r="BX127" i="36" s="1"/>
  <c r="O127" i="31"/>
  <c r="O127" i="36" s="1"/>
  <c r="AT122" i="31"/>
  <c r="BF122" i="31" s="1"/>
  <c r="BR122" i="31" s="1"/>
  <c r="CD122" i="31" s="1"/>
  <c r="AS122" i="31"/>
  <c r="BE122" i="31" s="1"/>
  <c r="BQ122" i="31" s="1"/>
  <c r="CC122" i="31" s="1"/>
  <c r="AR122" i="31"/>
  <c r="BD122" i="31" s="1"/>
  <c r="BP122" i="31" s="1"/>
  <c r="CB122" i="31" s="1"/>
  <c r="AQ122" i="31"/>
  <c r="BC122" i="31" s="1"/>
  <c r="BO122" i="31" s="1"/>
  <c r="CA122" i="31" s="1"/>
  <c r="AX122" i="31"/>
  <c r="BJ122" i="31" s="1"/>
  <c r="BV122" i="31" s="1"/>
  <c r="CH122" i="31" s="1"/>
  <c r="AW122" i="31"/>
  <c r="BI122" i="31" s="1"/>
  <c r="BU122" i="31" s="1"/>
  <c r="CG122" i="31" s="1"/>
  <c r="AV122" i="31"/>
  <c r="BH122" i="31" s="1"/>
  <c r="BT122" i="31" s="1"/>
  <c r="CF122" i="31" s="1"/>
  <c r="AU122" i="31"/>
  <c r="BG122" i="31" s="1"/>
  <c r="BS122" i="31" s="1"/>
  <c r="CE122" i="31" s="1"/>
  <c r="S122" i="31"/>
  <c r="S122" i="36" s="1"/>
  <c r="R122" i="31"/>
  <c r="AP122" i="31" s="1"/>
  <c r="BB122" i="31" s="1"/>
  <c r="BN122" i="31" s="1"/>
  <c r="BZ122" i="31" s="1"/>
  <c r="Q122" i="31"/>
  <c r="AO122" i="31" s="1"/>
  <c r="BA122" i="31" s="1"/>
  <c r="BM122" i="31" s="1"/>
  <c r="BY122" i="31" s="1"/>
  <c r="P122" i="31"/>
  <c r="AN122" i="31" s="1"/>
  <c r="AZ122" i="31" s="1"/>
  <c r="BL122" i="31" s="1"/>
  <c r="BX122" i="31" s="1"/>
  <c r="O122" i="31"/>
  <c r="AM122" i="31" s="1"/>
  <c r="AY122" i="31" s="1"/>
  <c r="BK122" i="31" s="1"/>
  <c r="BW122" i="31" s="1"/>
  <c r="BW122" i="36" s="1"/>
  <c r="AN121" i="31"/>
  <c r="AZ121" i="31" s="1"/>
  <c r="BL121" i="31" s="1"/>
  <c r="BX121" i="31" s="1"/>
  <c r="AT121" i="31"/>
  <c r="BF121" i="31" s="1"/>
  <c r="BR121" i="31" s="1"/>
  <c r="CD121" i="31" s="1"/>
  <c r="AS121" i="31"/>
  <c r="BE121" i="31" s="1"/>
  <c r="BQ121" i="31" s="1"/>
  <c r="CC121" i="31" s="1"/>
  <c r="AR121" i="31"/>
  <c r="BD121" i="31" s="1"/>
  <c r="BP121" i="31" s="1"/>
  <c r="CB121" i="31" s="1"/>
  <c r="AQ121" i="31"/>
  <c r="BC121" i="31" s="1"/>
  <c r="BO121" i="31" s="1"/>
  <c r="CA121" i="31" s="1"/>
  <c r="AX121" i="31"/>
  <c r="BJ121" i="31" s="1"/>
  <c r="BV121" i="31" s="1"/>
  <c r="CH121" i="31" s="1"/>
  <c r="AW121" i="31"/>
  <c r="BI121" i="31" s="1"/>
  <c r="BU121" i="31" s="1"/>
  <c r="CG121" i="31" s="1"/>
  <c r="AV121" i="31"/>
  <c r="BH121" i="31" s="1"/>
  <c r="BT121" i="31" s="1"/>
  <c r="CF121" i="31" s="1"/>
  <c r="AU121" i="31"/>
  <c r="BG121" i="31" s="1"/>
  <c r="BS121" i="31" s="1"/>
  <c r="CE121" i="31" s="1"/>
  <c r="S121" i="31"/>
  <c r="S121" i="36" s="1"/>
  <c r="R121" i="31"/>
  <c r="AP121" i="31" s="1"/>
  <c r="BB121" i="31" s="1"/>
  <c r="BN121" i="31" s="1"/>
  <c r="BZ121" i="31" s="1"/>
  <c r="Q121" i="31"/>
  <c r="AO121" i="31" s="1"/>
  <c r="BA121" i="31" s="1"/>
  <c r="BM121" i="31" s="1"/>
  <c r="BY121" i="31" s="1"/>
  <c r="P121" i="31"/>
  <c r="O121" i="31"/>
  <c r="AM121" i="31" s="1"/>
  <c r="AY121" i="31" s="1"/>
  <c r="BK121" i="31" s="1"/>
  <c r="BW121" i="31" s="1"/>
  <c r="BW211" i="31" s="1"/>
  <c r="AT120" i="31"/>
  <c r="BF120" i="31" s="1"/>
  <c r="BR120" i="31" s="1"/>
  <c r="CD120" i="31" s="1"/>
  <c r="AS120" i="31"/>
  <c r="BE120" i="31" s="1"/>
  <c r="BQ120" i="31" s="1"/>
  <c r="CC120" i="31" s="1"/>
  <c r="AR120" i="31"/>
  <c r="BD120" i="31" s="1"/>
  <c r="BP120" i="31" s="1"/>
  <c r="CB120" i="31" s="1"/>
  <c r="AQ120" i="31"/>
  <c r="BC120" i="31" s="1"/>
  <c r="BO120" i="31" s="1"/>
  <c r="CA120" i="31" s="1"/>
  <c r="CA120" i="36" s="1"/>
  <c r="AX120" i="31"/>
  <c r="BJ120" i="31" s="1"/>
  <c r="BV120" i="31" s="1"/>
  <c r="CH120" i="31" s="1"/>
  <c r="AW120" i="31"/>
  <c r="BI120" i="31" s="1"/>
  <c r="BU120" i="31" s="1"/>
  <c r="CG120" i="31" s="1"/>
  <c r="AV120" i="31"/>
  <c r="BH120" i="31" s="1"/>
  <c r="BT120" i="31" s="1"/>
  <c r="CF120" i="31" s="1"/>
  <c r="AU120" i="31"/>
  <c r="BG120" i="31" s="1"/>
  <c r="BS120" i="31" s="1"/>
  <c r="CE120" i="31" s="1"/>
  <c r="CE210" i="31" s="1"/>
  <c r="S120" i="31"/>
  <c r="S120" i="36" s="1"/>
  <c r="R120" i="31"/>
  <c r="AP120" i="31" s="1"/>
  <c r="BB120" i="31" s="1"/>
  <c r="BN120" i="31" s="1"/>
  <c r="BZ120" i="31" s="1"/>
  <c r="BZ210" i="31" s="1"/>
  <c r="Q120" i="31"/>
  <c r="AO120" i="31" s="1"/>
  <c r="BA120" i="31" s="1"/>
  <c r="BM120" i="31" s="1"/>
  <c r="BY120" i="31" s="1"/>
  <c r="P120" i="31"/>
  <c r="AN120" i="31" s="1"/>
  <c r="AZ120" i="31" s="1"/>
  <c r="BL120" i="31" s="1"/>
  <c r="BX120" i="31" s="1"/>
  <c r="O120" i="31"/>
  <c r="AM120" i="31" s="1"/>
  <c r="AY120" i="31" s="1"/>
  <c r="BK120" i="31" s="1"/>
  <c r="BW120" i="31" s="1"/>
  <c r="AT119" i="31"/>
  <c r="BF119" i="31" s="1"/>
  <c r="BR119" i="31" s="1"/>
  <c r="CD119" i="31" s="1"/>
  <c r="AS119" i="31"/>
  <c r="BE119" i="31" s="1"/>
  <c r="BQ119" i="31" s="1"/>
  <c r="CC119" i="31" s="1"/>
  <c r="AR119" i="31"/>
  <c r="BD119" i="31" s="1"/>
  <c r="BP119" i="31" s="1"/>
  <c r="CB119" i="31" s="1"/>
  <c r="AQ119" i="31"/>
  <c r="BC119" i="31" s="1"/>
  <c r="BO119" i="31" s="1"/>
  <c r="CA119" i="31" s="1"/>
  <c r="AX119" i="31"/>
  <c r="BJ119" i="31" s="1"/>
  <c r="BV119" i="31" s="1"/>
  <c r="CH119" i="31" s="1"/>
  <c r="AW119" i="31"/>
  <c r="BI119" i="31" s="1"/>
  <c r="BU119" i="31" s="1"/>
  <c r="CG119" i="31" s="1"/>
  <c r="AV119" i="31"/>
  <c r="BH119" i="31" s="1"/>
  <c r="BT119" i="31" s="1"/>
  <c r="CF119" i="31" s="1"/>
  <c r="CF209" i="31" s="1"/>
  <c r="AU119" i="31"/>
  <c r="BG119" i="31" s="1"/>
  <c r="BS119" i="31" s="1"/>
  <c r="CE119" i="31" s="1"/>
  <c r="S119" i="31"/>
  <c r="S119" i="36" s="1"/>
  <c r="R119" i="31"/>
  <c r="AP119" i="31" s="1"/>
  <c r="BB119" i="31" s="1"/>
  <c r="BN119" i="31" s="1"/>
  <c r="BZ119" i="31" s="1"/>
  <c r="Q119" i="31"/>
  <c r="AO119" i="31" s="1"/>
  <c r="BA119" i="31" s="1"/>
  <c r="BM119" i="31" s="1"/>
  <c r="BY119" i="31" s="1"/>
  <c r="P119" i="31"/>
  <c r="AN119" i="31" s="1"/>
  <c r="AZ119" i="31" s="1"/>
  <c r="BL119" i="31" s="1"/>
  <c r="BX119" i="31" s="1"/>
  <c r="O119" i="31"/>
  <c r="AM119" i="31" s="1"/>
  <c r="AY119" i="31" s="1"/>
  <c r="BK119" i="31" s="1"/>
  <c r="BW119" i="31" s="1"/>
  <c r="AT118" i="31"/>
  <c r="BF118" i="31" s="1"/>
  <c r="BR118" i="31" s="1"/>
  <c r="CD118" i="31" s="1"/>
  <c r="AS118" i="31"/>
  <c r="BE118" i="31" s="1"/>
  <c r="BQ118" i="31" s="1"/>
  <c r="CC118" i="31" s="1"/>
  <c r="AR118" i="31"/>
  <c r="BD118" i="31" s="1"/>
  <c r="BP118" i="31" s="1"/>
  <c r="CB118" i="31" s="1"/>
  <c r="AQ118" i="31"/>
  <c r="BC118" i="31" s="1"/>
  <c r="BO118" i="31" s="1"/>
  <c r="CA118" i="31" s="1"/>
  <c r="AX118" i="31"/>
  <c r="BJ118" i="31" s="1"/>
  <c r="BV118" i="31" s="1"/>
  <c r="CH118" i="31" s="1"/>
  <c r="AW118" i="31"/>
  <c r="BI118" i="31" s="1"/>
  <c r="BU118" i="31" s="1"/>
  <c r="CG118" i="31" s="1"/>
  <c r="AV118" i="31"/>
  <c r="BH118" i="31" s="1"/>
  <c r="BT118" i="31" s="1"/>
  <c r="CF118" i="31" s="1"/>
  <c r="AU118" i="31"/>
  <c r="BG118" i="31" s="1"/>
  <c r="BS118" i="31" s="1"/>
  <c r="CE118" i="31" s="1"/>
  <c r="S118" i="31"/>
  <c r="R118" i="31"/>
  <c r="AP118" i="31" s="1"/>
  <c r="BB118" i="31" s="1"/>
  <c r="BN118" i="31" s="1"/>
  <c r="BZ118" i="31" s="1"/>
  <c r="BZ208" i="31" s="1"/>
  <c r="Q118" i="31"/>
  <c r="AO118" i="31" s="1"/>
  <c r="BA118" i="31" s="1"/>
  <c r="BM118" i="31" s="1"/>
  <c r="BY118" i="31" s="1"/>
  <c r="P118" i="31"/>
  <c r="AN118" i="31" s="1"/>
  <c r="AZ118" i="31" s="1"/>
  <c r="BL118" i="31" s="1"/>
  <c r="BX118" i="31" s="1"/>
  <c r="O118" i="31"/>
  <c r="AM118" i="31" s="1"/>
  <c r="AY118" i="31" s="1"/>
  <c r="BK118" i="31" s="1"/>
  <c r="BW118" i="31" s="1"/>
  <c r="AT117" i="31"/>
  <c r="BF117" i="31" s="1"/>
  <c r="BR117" i="31" s="1"/>
  <c r="CD117" i="31" s="1"/>
  <c r="AS117" i="31"/>
  <c r="BE117" i="31" s="1"/>
  <c r="BQ117" i="31" s="1"/>
  <c r="CC117" i="31" s="1"/>
  <c r="AR117" i="31"/>
  <c r="BD117" i="31" s="1"/>
  <c r="BP117" i="31" s="1"/>
  <c r="CB117" i="31" s="1"/>
  <c r="AQ117" i="31"/>
  <c r="BC117" i="31" s="1"/>
  <c r="BO117" i="31" s="1"/>
  <c r="CA117" i="31" s="1"/>
  <c r="CA207" i="31" s="1"/>
  <c r="AX117" i="31"/>
  <c r="BJ117" i="31" s="1"/>
  <c r="BV117" i="31" s="1"/>
  <c r="CH117" i="31" s="1"/>
  <c r="AW117" i="31"/>
  <c r="BI117" i="31" s="1"/>
  <c r="BU117" i="31" s="1"/>
  <c r="CG117" i="31" s="1"/>
  <c r="AV117" i="31"/>
  <c r="BH117" i="31" s="1"/>
  <c r="BT117" i="31" s="1"/>
  <c r="CF117" i="31" s="1"/>
  <c r="AU117" i="31"/>
  <c r="BG117" i="31" s="1"/>
  <c r="BS117" i="31" s="1"/>
  <c r="CE117" i="31" s="1"/>
  <c r="S117" i="31"/>
  <c r="S117" i="36" s="1"/>
  <c r="R117" i="31"/>
  <c r="AP117" i="31" s="1"/>
  <c r="BB117" i="31" s="1"/>
  <c r="BN117" i="31" s="1"/>
  <c r="BZ117" i="31" s="1"/>
  <c r="Q117" i="31"/>
  <c r="AO117" i="31" s="1"/>
  <c r="BA117" i="31" s="1"/>
  <c r="BM117" i="31" s="1"/>
  <c r="BY117" i="31" s="1"/>
  <c r="P117" i="31"/>
  <c r="AN117" i="31" s="1"/>
  <c r="AZ117" i="31" s="1"/>
  <c r="BL117" i="31" s="1"/>
  <c r="BX117" i="31" s="1"/>
  <c r="O117" i="31"/>
  <c r="AM117" i="31" s="1"/>
  <c r="AY117" i="31" s="1"/>
  <c r="BK117" i="31" s="1"/>
  <c r="BW117" i="31" s="1"/>
  <c r="AT116" i="31"/>
  <c r="BF116" i="31" s="1"/>
  <c r="BR116" i="31" s="1"/>
  <c r="CD116" i="31" s="1"/>
  <c r="AS116" i="31"/>
  <c r="BE116" i="31" s="1"/>
  <c r="BQ116" i="31" s="1"/>
  <c r="CC116" i="31" s="1"/>
  <c r="AR116" i="31"/>
  <c r="BD116" i="31" s="1"/>
  <c r="BP116" i="31" s="1"/>
  <c r="CB116" i="31" s="1"/>
  <c r="AQ116" i="31"/>
  <c r="BC116" i="31" s="1"/>
  <c r="BO116" i="31" s="1"/>
  <c r="CA116" i="31" s="1"/>
  <c r="CA206" i="31" s="1"/>
  <c r="AX116" i="31"/>
  <c r="BJ116" i="31" s="1"/>
  <c r="BV116" i="31" s="1"/>
  <c r="CH116" i="31" s="1"/>
  <c r="AW116" i="31"/>
  <c r="BI116" i="31" s="1"/>
  <c r="BU116" i="31" s="1"/>
  <c r="CG116" i="31" s="1"/>
  <c r="AV116" i="31"/>
  <c r="BH116" i="31" s="1"/>
  <c r="BT116" i="31" s="1"/>
  <c r="CF116" i="31" s="1"/>
  <c r="AU116" i="31"/>
  <c r="S116" i="31"/>
  <c r="R116" i="31"/>
  <c r="AP116" i="31" s="1"/>
  <c r="BB116" i="31" s="1"/>
  <c r="BN116" i="31" s="1"/>
  <c r="BZ116" i="31" s="1"/>
  <c r="Q116" i="31"/>
  <c r="AO116" i="31" s="1"/>
  <c r="BA116" i="31" s="1"/>
  <c r="BM116" i="31" s="1"/>
  <c r="BY116" i="31" s="1"/>
  <c r="P116" i="31"/>
  <c r="AN116" i="31" s="1"/>
  <c r="AZ116" i="31" s="1"/>
  <c r="BL116" i="31" s="1"/>
  <c r="BX116" i="31" s="1"/>
  <c r="O116" i="31"/>
  <c r="AM116" i="31" s="1"/>
  <c r="AY116" i="31" s="1"/>
  <c r="BK116" i="31" s="1"/>
  <c r="BW116" i="31" s="1"/>
  <c r="AT115" i="31"/>
  <c r="BF115" i="31" s="1"/>
  <c r="BR115" i="31" s="1"/>
  <c r="CD115" i="31" s="1"/>
  <c r="AS115" i="31"/>
  <c r="BE115" i="31" s="1"/>
  <c r="BQ115" i="31" s="1"/>
  <c r="CC115" i="31" s="1"/>
  <c r="AR115" i="31"/>
  <c r="BD115" i="31" s="1"/>
  <c r="BP115" i="31" s="1"/>
  <c r="CB115" i="31" s="1"/>
  <c r="AQ115" i="31"/>
  <c r="BC115" i="31" s="1"/>
  <c r="BO115" i="31" s="1"/>
  <c r="CA115" i="31" s="1"/>
  <c r="AX115" i="31"/>
  <c r="BJ115" i="31" s="1"/>
  <c r="BV115" i="31" s="1"/>
  <c r="CH115" i="31" s="1"/>
  <c r="AW115" i="31"/>
  <c r="BI115" i="31" s="1"/>
  <c r="BU115" i="31" s="1"/>
  <c r="CG115" i="31" s="1"/>
  <c r="AV115" i="31"/>
  <c r="BH115" i="31" s="1"/>
  <c r="BT115" i="31" s="1"/>
  <c r="CF115" i="31" s="1"/>
  <c r="AU115" i="31"/>
  <c r="BG115" i="31" s="1"/>
  <c r="BS115" i="31" s="1"/>
  <c r="CE115" i="31" s="1"/>
  <c r="S115" i="31"/>
  <c r="S115" i="36" s="1"/>
  <c r="R115" i="31"/>
  <c r="AP115" i="31" s="1"/>
  <c r="BB115" i="31" s="1"/>
  <c r="BN115" i="31" s="1"/>
  <c r="BZ115" i="31" s="1"/>
  <c r="Q115" i="31"/>
  <c r="AO115" i="31" s="1"/>
  <c r="BA115" i="31" s="1"/>
  <c r="BM115" i="31" s="1"/>
  <c r="BY115" i="31" s="1"/>
  <c r="P115" i="31"/>
  <c r="AN115" i="31" s="1"/>
  <c r="AZ115" i="31" s="1"/>
  <c r="BL115" i="31" s="1"/>
  <c r="BX115" i="31" s="1"/>
  <c r="O115" i="31"/>
  <c r="AM115" i="31" s="1"/>
  <c r="AY115" i="31" s="1"/>
  <c r="BK115" i="31" s="1"/>
  <c r="BW115" i="31" s="1"/>
  <c r="AT114" i="31"/>
  <c r="BF114" i="31" s="1"/>
  <c r="BR114" i="31" s="1"/>
  <c r="CD114" i="31" s="1"/>
  <c r="AS114" i="31"/>
  <c r="AS114" i="36" s="1"/>
  <c r="AR114" i="31"/>
  <c r="BD114" i="31" s="1"/>
  <c r="AQ114" i="31"/>
  <c r="BC114" i="31" s="1"/>
  <c r="BO114" i="31" s="1"/>
  <c r="CA114" i="31" s="1"/>
  <c r="CA204" i="31" s="1"/>
  <c r="AX114" i="31"/>
  <c r="BJ114" i="31" s="1"/>
  <c r="BV114" i="31" s="1"/>
  <c r="CH114" i="31" s="1"/>
  <c r="AW114" i="31"/>
  <c r="BI114" i="31" s="1"/>
  <c r="BU114" i="31" s="1"/>
  <c r="CG114" i="31" s="1"/>
  <c r="AV114" i="31"/>
  <c r="BH114" i="31" s="1"/>
  <c r="BT114" i="31" s="1"/>
  <c r="CF114" i="31" s="1"/>
  <c r="AU114" i="31"/>
  <c r="BG114" i="31" s="1"/>
  <c r="BS114" i="31" s="1"/>
  <c r="CE114" i="31" s="1"/>
  <c r="S114" i="31"/>
  <c r="S114" i="36" s="1"/>
  <c r="R114" i="31"/>
  <c r="AP114" i="31" s="1"/>
  <c r="BB114" i="31" s="1"/>
  <c r="BN114" i="31" s="1"/>
  <c r="BZ114" i="31" s="1"/>
  <c r="BZ204" i="31" s="1"/>
  <c r="Q114" i="31"/>
  <c r="AO114" i="31" s="1"/>
  <c r="BA114" i="31" s="1"/>
  <c r="BM114" i="31" s="1"/>
  <c r="BY114" i="31" s="1"/>
  <c r="BY204" i="31" s="1"/>
  <c r="P114" i="31"/>
  <c r="AN114" i="31" s="1"/>
  <c r="AZ114" i="31" s="1"/>
  <c r="BL114" i="31" s="1"/>
  <c r="BX114" i="31" s="1"/>
  <c r="O114" i="31"/>
  <c r="AM114" i="31" s="1"/>
  <c r="AY114" i="31" s="1"/>
  <c r="BK114" i="31" s="1"/>
  <c r="BW114" i="31" s="1"/>
  <c r="AX113" i="31"/>
  <c r="BJ113" i="31" s="1"/>
  <c r="BV113" i="31" s="1"/>
  <c r="CH113" i="31" s="1"/>
  <c r="AT113" i="31"/>
  <c r="BF113" i="31" s="1"/>
  <c r="BR113" i="31" s="1"/>
  <c r="CD113" i="31" s="1"/>
  <c r="AS113" i="31"/>
  <c r="AS113" i="36" s="1"/>
  <c r="AQ113" i="31"/>
  <c r="BC113" i="31" s="1"/>
  <c r="AL113" i="36"/>
  <c r="AW113" i="31"/>
  <c r="BI113" i="31" s="1"/>
  <c r="BU113" i="31" s="1"/>
  <c r="CG113" i="31" s="1"/>
  <c r="AV113" i="31"/>
  <c r="BH113" i="31" s="1"/>
  <c r="BT113" i="31" s="1"/>
  <c r="CF113" i="31" s="1"/>
  <c r="AU113" i="31"/>
  <c r="BG113" i="31" s="1"/>
  <c r="BS113" i="31" s="1"/>
  <c r="CE113" i="31" s="1"/>
  <c r="AR113" i="31"/>
  <c r="BD113" i="31" s="1"/>
  <c r="BP113" i="31" s="1"/>
  <c r="CB113" i="31" s="1"/>
  <c r="S113" i="31"/>
  <c r="S113" i="36" s="1"/>
  <c r="R113" i="31"/>
  <c r="AP113" i="31" s="1"/>
  <c r="BB113" i="31" s="1"/>
  <c r="BN113" i="31" s="1"/>
  <c r="BZ113" i="31" s="1"/>
  <c r="Q113" i="31"/>
  <c r="AO113" i="31" s="1"/>
  <c r="BA113" i="31" s="1"/>
  <c r="BM113" i="31" s="1"/>
  <c r="BY113" i="31" s="1"/>
  <c r="P113" i="31"/>
  <c r="AN113" i="31" s="1"/>
  <c r="AZ113" i="31" s="1"/>
  <c r="BL113" i="31" s="1"/>
  <c r="BX113" i="31" s="1"/>
  <c r="O113" i="31"/>
  <c r="AM113" i="31" s="1"/>
  <c r="AY113" i="31" s="1"/>
  <c r="BK113" i="31" s="1"/>
  <c r="BW113" i="31" s="1"/>
  <c r="AU112" i="31"/>
  <c r="BG112" i="31" s="1"/>
  <c r="BS112" i="31" s="1"/>
  <c r="CE112" i="31" s="1"/>
  <c r="CE112" i="36" s="1"/>
  <c r="AT112" i="31"/>
  <c r="BF112" i="31" s="1"/>
  <c r="BR112" i="31" s="1"/>
  <c r="CD112" i="31" s="1"/>
  <c r="CD112" i="36" s="1"/>
  <c r="AS112" i="31"/>
  <c r="BE112" i="31" s="1"/>
  <c r="BQ112" i="31" s="1"/>
  <c r="CC112" i="31" s="1"/>
  <c r="CC112" i="36" s="1"/>
  <c r="AR112" i="31"/>
  <c r="BD112" i="31" s="1"/>
  <c r="BP112" i="31" s="1"/>
  <c r="CB112" i="31" s="1"/>
  <c r="CB112" i="36" s="1"/>
  <c r="AM112" i="31"/>
  <c r="AY112" i="31" s="1"/>
  <c r="BK112" i="31" s="1"/>
  <c r="BW112" i="31" s="1"/>
  <c r="BW112" i="36" s="1"/>
  <c r="AX112" i="31"/>
  <c r="BJ112" i="31" s="1"/>
  <c r="BV112" i="31" s="1"/>
  <c r="CH112" i="31" s="1"/>
  <c r="CH112" i="36" s="1"/>
  <c r="AW112" i="31"/>
  <c r="BI112" i="31" s="1"/>
  <c r="BU112" i="31" s="1"/>
  <c r="CG112" i="31" s="1"/>
  <c r="CG112" i="36" s="1"/>
  <c r="AV112" i="31"/>
  <c r="BH112" i="31" s="1"/>
  <c r="BT112" i="31" s="1"/>
  <c r="CF112" i="31" s="1"/>
  <c r="CF112" i="36" s="1"/>
  <c r="S112" i="31"/>
  <c r="AQ112" i="31" s="1"/>
  <c r="BC112" i="31" s="1"/>
  <c r="BO112" i="31" s="1"/>
  <c r="CA112" i="31" s="1"/>
  <c r="CA112" i="36" s="1"/>
  <c r="R112" i="31"/>
  <c r="AP112" i="31" s="1"/>
  <c r="BB112" i="31" s="1"/>
  <c r="BN112" i="31" s="1"/>
  <c r="BZ112" i="31" s="1"/>
  <c r="Q112" i="31"/>
  <c r="AO112" i="31" s="1"/>
  <c r="BA112" i="31" s="1"/>
  <c r="BM112" i="31" s="1"/>
  <c r="BY112" i="31" s="1"/>
  <c r="P112" i="31"/>
  <c r="AN112" i="31" s="1"/>
  <c r="AZ112" i="31" s="1"/>
  <c r="BL112" i="31" s="1"/>
  <c r="BX112" i="31" s="1"/>
  <c r="BX112" i="36" s="1"/>
  <c r="O112" i="31"/>
  <c r="AU111" i="31"/>
  <c r="BG111" i="31" s="1"/>
  <c r="BS111" i="31" s="1"/>
  <c r="CE111" i="31" s="1"/>
  <c r="CE111" i="36" s="1"/>
  <c r="AT111" i="31"/>
  <c r="BF111" i="31" s="1"/>
  <c r="BR111" i="31" s="1"/>
  <c r="CD111" i="31" s="1"/>
  <c r="CD111" i="36" s="1"/>
  <c r="AS111" i="31"/>
  <c r="BE111" i="31" s="1"/>
  <c r="BQ111" i="31" s="1"/>
  <c r="CC111" i="31" s="1"/>
  <c r="CC111" i="36" s="1"/>
  <c r="AR111" i="31"/>
  <c r="BD111" i="31" s="1"/>
  <c r="BP111" i="31" s="1"/>
  <c r="CB111" i="31" s="1"/>
  <c r="CB111" i="36" s="1"/>
  <c r="AM111" i="31"/>
  <c r="AY111" i="31" s="1"/>
  <c r="BK111" i="31" s="1"/>
  <c r="BW111" i="31" s="1"/>
  <c r="BW111" i="36" s="1"/>
  <c r="AX111" i="31"/>
  <c r="BJ111" i="31" s="1"/>
  <c r="BV111" i="31" s="1"/>
  <c r="CH111" i="31" s="1"/>
  <c r="CH111" i="36" s="1"/>
  <c r="AW111" i="31"/>
  <c r="BI111" i="31" s="1"/>
  <c r="BU111" i="31" s="1"/>
  <c r="CG111" i="31" s="1"/>
  <c r="CG111" i="36" s="1"/>
  <c r="AV111" i="31"/>
  <c r="BH111" i="31" s="1"/>
  <c r="BT111" i="31" s="1"/>
  <c r="CF111" i="31" s="1"/>
  <c r="CF111" i="36" s="1"/>
  <c r="S111" i="31"/>
  <c r="AQ111" i="31" s="1"/>
  <c r="BC111" i="31" s="1"/>
  <c r="BO111" i="31" s="1"/>
  <c r="CA111" i="31" s="1"/>
  <c r="CA111" i="36" s="1"/>
  <c r="R111" i="31"/>
  <c r="AP111" i="31" s="1"/>
  <c r="BB111" i="31" s="1"/>
  <c r="BN111" i="31" s="1"/>
  <c r="BZ111" i="31" s="1"/>
  <c r="BZ111" i="36" s="1"/>
  <c r="Q111" i="31"/>
  <c r="AO111" i="31" s="1"/>
  <c r="BA111" i="31" s="1"/>
  <c r="BM111" i="31" s="1"/>
  <c r="BY111" i="31" s="1"/>
  <c r="BY111" i="36" s="1"/>
  <c r="P111" i="31"/>
  <c r="AN111" i="31" s="1"/>
  <c r="AZ111" i="31" s="1"/>
  <c r="BL111" i="31" s="1"/>
  <c r="BX111" i="31" s="1"/>
  <c r="O111" i="31"/>
  <c r="O111" i="36" s="1"/>
  <c r="AU110" i="31"/>
  <c r="BG110" i="31" s="1"/>
  <c r="BS110" i="31" s="1"/>
  <c r="CE110" i="31" s="1"/>
  <c r="CE110" i="36" s="1"/>
  <c r="AT110" i="31"/>
  <c r="BF110" i="31" s="1"/>
  <c r="BR110" i="31" s="1"/>
  <c r="CD110" i="31" s="1"/>
  <c r="CD110" i="36" s="1"/>
  <c r="AS110" i="31"/>
  <c r="BE110" i="31" s="1"/>
  <c r="BQ110" i="31" s="1"/>
  <c r="CC110" i="31" s="1"/>
  <c r="CC110" i="36" s="1"/>
  <c r="AR110" i="31"/>
  <c r="BD110" i="31" s="1"/>
  <c r="BP110" i="31" s="1"/>
  <c r="CB110" i="31" s="1"/>
  <c r="CB110" i="36" s="1"/>
  <c r="AM110" i="31"/>
  <c r="AY110" i="31" s="1"/>
  <c r="BK110" i="31" s="1"/>
  <c r="BW110" i="31" s="1"/>
  <c r="BW110" i="36" s="1"/>
  <c r="AX110" i="31"/>
  <c r="BJ110" i="31" s="1"/>
  <c r="BV110" i="31" s="1"/>
  <c r="CH110" i="31" s="1"/>
  <c r="CH110" i="36" s="1"/>
  <c r="AW110" i="31"/>
  <c r="BI110" i="31" s="1"/>
  <c r="BU110" i="31" s="1"/>
  <c r="CG110" i="31" s="1"/>
  <c r="CG110" i="36" s="1"/>
  <c r="AV110" i="31"/>
  <c r="BH110" i="31" s="1"/>
  <c r="BT110" i="31" s="1"/>
  <c r="CF110" i="31" s="1"/>
  <c r="S110" i="31"/>
  <c r="AQ110" i="31" s="1"/>
  <c r="BC110" i="31" s="1"/>
  <c r="BO110" i="31" s="1"/>
  <c r="CA110" i="31" s="1"/>
  <c r="CA110" i="36" s="1"/>
  <c r="R110" i="31"/>
  <c r="AP110" i="31" s="1"/>
  <c r="BB110" i="31" s="1"/>
  <c r="BN110" i="31" s="1"/>
  <c r="BZ110" i="31" s="1"/>
  <c r="BZ110" i="36" s="1"/>
  <c r="Q110" i="31"/>
  <c r="AO110" i="31" s="1"/>
  <c r="BA110" i="31" s="1"/>
  <c r="BM110" i="31" s="1"/>
  <c r="BY110" i="31" s="1"/>
  <c r="BY110" i="36" s="1"/>
  <c r="P110" i="31"/>
  <c r="AN110" i="31" s="1"/>
  <c r="AZ110" i="31" s="1"/>
  <c r="BL110" i="31" s="1"/>
  <c r="BX110" i="31" s="1"/>
  <c r="BX110" i="36" s="1"/>
  <c r="O110" i="31"/>
  <c r="O110" i="36" s="1"/>
  <c r="AL139" i="35"/>
  <c r="AK139" i="35"/>
  <c r="AG139" i="35"/>
  <c r="AE139" i="35"/>
  <c r="AD139" i="35"/>
  <c r="AC139" i="35"/>
  <c r="AB139" i="35"/>
  <c r="AA139" i="35"/>
  <c r="Z139" i="35"/>
  <c r="Y139" i="35"/>
  <c r="X139" i="35"/>
  <c r="W139" i="35"/>
  <c r="V139" i="35"/>
  <c r="U139" i="35"/>
  <c r="T139" i="35"/>
  <c r="P139" i="35"/>
  <c r="O139" i="35"/>
  <c r="N139" i="35"/>
  <c r="M139" i="35"/>
  <c r="L139" i="35"/>
  <c r="K139" i="35"/>
  <c r="J139" i="35"/>
  <c r="I139" i="35"/>
  <c r="H139" i="35"/>
  <c r="G139" i="35"/>
  <c r="F139" i="35"/>
  <c r="E139" i="35"/>
  <c r="D139" i="35"/>
  <c r="C139" i="35"/>
  <c r="AX138" i="35"/>
  <c r="AK138" i="35"/>
  <c r="AG138" i="35"/>
  <c r="AE138" i="35"/>
  <c r="AD138" i="35"/>
  <c r="AC138" i="35"/>
  <c r="AB138" i="35"/>
  <c r="AA138" i="35"/>
  <c r="Z138" i="35"/>
  <c r="Y138" i="35"/>
  <c r="X138" i="35"/>
  <c r="W138" i="35"/>
  <c r="V138" i="35"/>
  <c r="U138" i="35"/>
  <c r="T138" i="35"/>
  <c r="R138" i="35"/>
  <c r="Q138" i="35"/>
  <c r="N138" i="35"/>
  <c r="M138" i="35"/>
  <c r="L138" i="35"/>
  <c r="K138" i="35"/>
  <c r="J138" i="35"/>
  <c r="I138" i="35"/>
  <c r="H138" i="35"/>
  <c r="G138" i="35"/>
  <c r="F138" i="35"/>
  <c r="E138" i="35"/>
  <c r="D138" i="35"/>
  <c r="C138" i="35"/>
  <c r="CA137" i="35"/>
  <c r="AZ137" i="35"/>
  <c r="AG137" i="35"/>
  <c r="AE137" i="35"/>
  <c r="AD137" i="35"/>
  <c r="AC137" i="35"/>
  <c r="AB137" i="35"/>
  <c r="AA137" i="35"/>
  <c r="Z137" i="35"/>
  <c r="Y137" i="35"/>
  <c r="X137" i="35"/>
  <c r="W137" i="35"/>
  <c r="V137" i="35"/>
  <c r="U137" i="35"/>
  <c r="T137" i="35"/>
  <c r="S137" i="35"/>
  <c r="R137" i="35"/>
  <c r="N137" i="35"/>
  <c r="M137" i="35"/>
  <c r="L137" i="35"/>
  <c r="K137" i="35"/>
  <c r="J137" i="35"/>
  <c r="I137" i="35"/>
  <c r="H137" i="35"/>
  <c r="G137" i="35"/>
  <c r="F137" i="35"/>
  <c r="E137" i="35"/>
  <c r="D137" i="35"/>
  <c r="C137" i="35"/>
  <c r="CA136" i="35"/>
  <c r="AK136" i="35"/>
  <c r="AE136" i="35"/>
  <c r="AD136" i="35"/>
  <c r="AC136" i="35"/>
  <c r="AB136" i="35"/>
  <c r="AA136" i="35"/>
  <c r="Z136" i="35"/>
  <c r="Y136" i="35"/>
  <c r="X136" i="35"/>
  <c r="W136" i="35"/>
  <c r="V136" i="35"/>
  <c r="U136" i="35"/>
  <c r="T136" i="35"/>
  <c r="S136" i="35"/>
  <c r="R136" i="35"/>
  <c r="N136" i="35"/>
  <c r="M136" i="35"/>
  <c r="L136" i="35"/>
  <c r="K136" i="35"/>
  <c r="J136" i="35"/>
  <c r="I136" i="35"/>
  <c r="H136" i="35"/>
  <c r="G136" i="35"/>
  <c r="F136" i="35"/>
  <c r="E136" i="35"/>
  <c r="D136" i="35"/>
  <c r="C136" i="35"/>
  <c r="CA135" i="35"/>
  <c r="AK135" i="35"/>
  <c r="AG135" i="35"/>
  <c r="AE135" i="35"/>
  <c r="AD135" i="35"/>
  <c r="AC135" i="35"/>
  <c r="AB135" i="35"/>
  <c r="AA135" i="35"/>
  <c r="Z135" i="35"/>
  <c r="Y135" i="35"/>
  <c r="X135" i="35"/>
  <c r="W135" i="35"/>
  <c r="V135" i="35"/>
  <c r="U135" i="35"/>
  <c r="T135" i="35"/>
  <c r="S135" i="35"/>
  <c r="N135" i="35"/>
  <c r="M135" i="35"/>
  <c r="L135" i="35"/>
  <c r="K135" i="35"/>
  <c r="J135" i="35"/>
  <c r="I135" i="35"/>
  <c r="H135" i="35"/>
  <c r="G135" i="35"/>
  <c r="F135" i="35"/>
  <c r="E135" i="35"/>
  <c r="D135" i="35"/>
  <c r="C135" i="35"/>
  <c r="AK134" i="35"/>
  <c r="AG134" i="35"/>
  <c r="AE134" i="35"/>
  <c r="AD134" i="35"/>
  <c r="AC134" i="35"/>
  <c r="AB134" i="35"/>
  <c r="AA134" i="35"/>
  <c r="Z134" i="35"/>
  <c r="Y134" i="35"/>
  <c r="X134" i="35"/>
  <c r="W134" i="35"/>
  <c r="V134" i="35"/>
  <c r="U134" i="35"/>
  <c r="T134" i="35"/>
  <c r="O134" i="35"/>
  <c r="N134" i="35"/>
  <c r="M134" i="35"/>
  <c r="L134" i="35"/>
  <c r="K134" i="35"/>
  <c r="J134" i="35"/>
  <c r="I134" i="35"/>
  <c r="H134" i="35"/>
  <c r="G134" i="35"/>
  <c r="F134" i="35"/>
  <c r="E134" i="35"/>
  <c r="D134" i="35"/>
  <c r="C134" i="35"/>
  <c r="AK133" i="35"/>
  <c r="AG133" i="35"/>
  <c r="AE133" i="35"/>
  <c r="AD133" i="35"/>
  <c r="AC133" i="35"/>
  <c r="AB133" i="35"/>
  <c r="AA133" i="35"/>
  <c r="Z133" i="35"/>
  <c r="Y133" i="35"/>
  <c r="X133" i="35"/>
  <c r="W133" i="35"/>
  <c r="V133" i="35"/>
  <c r="U133" i="35"/>
  <c r="T133" i="35"/>
  <c r="Q133" i="35"/>
  <c r="P133" i="35"/>
  <c r="N133" i="35"/>
  <c r="M133" i="35"/>
  <c r="L133" i="35"/>
  <c r="K133" i="35"/>
  <c r="J133" i="35"/>
  <c r="I133" i="35"/>
  <c r="H133" i="35"/>
  <c r="G133" i="35"/>
  <c r="F133" i="35"/>
  <c r="E133" i="35"/>
  <c r="D133" i="35"/>
  <c r="C133" i="35"/>
  <c r="BM132" i="35"/>
  <c r="AH132" i="35"/>
  <c r="AG132" i="35"/>
  <c r="AE132" i="35"/>
  <c r="AD132" i="35"/>
  <c r="AC132" i="35"/>
  <c r="AB132" i="35"/>
  <c r="AA132" i="35"/>
  <c r="Z132" i="35"/>
  <c r="Y132" i="35"/>
  <c r="X132" i="35"/>
  <c r="W132" i="35"/>
  <c r="V132" i="35"/>
  <c r="U132" i="35"/>
  <c r="T132" i="35"/>
  <c r="S132" i="35"/>
  <c r="N132" i="35"/>
  <c r="M132" i="35"/>
  <c r="L132" i="35"/>
  <c r="K132" i="35"/>
  <c r="J132" i="35"/>
  <c r="I132" i="35"/>
  <c r="H132" i="35"/>
  <c r="G132" i="35"/>
  <c r="F132" i="35"/>
  <c r="E132" i="35"/>
  <c r="D132" i="35"/>
  <c r="C132" i="35"/>
  <c r="AL131" i="35"/>
  <c r="AE131" i="35"/>
  <c r="AD131" i="35"/>
  <c r="AC131" i="35"/>
  <c r="AB131" i="35"/>
  <c r="AA131" i="35"/>
  <c r="Z131" i="35"/>
  <c r="Y131" i="35"/>
  <c r="X131" i="35"/>
  <c r="W131" i="35"/>
  <c r="V131" i="35"/>
  <c r="U131" i="35"/>
  <c r="T131" i="35"/>
  <c r="N131" i="35"/>
  <c r="M131" i="35"/>
  <c r="L131" i="35"/>
  <c r="K131" i="35"/>
  <c r="J131" i="35"/>
  <c r="I131" i="35"/>
  <c r="H131" i="35"/>
  <c r="G131" i="35"/>
  <c r="F131" i="35"/>
  <c r="E131" i="35"/>
  <c r="D131" i="35"/>
  <c r="C131" i="35"/>
  <c r="AK130" i="35"/>
  <c r="AG130" i="35"/>
  <c r="AE130" i="35"/>
  <c r="AD130" i="35"/>
  <c r="AC130" i="35"/>
  <c r="AB130" i="35"/>
  <c r="AA130" i="35"/>
  <c r="Z130" i="35"/>
  <c r="Y130" i="35"/>
  <c r="X130" i="35"/>
  <c r="W130" i="35"/>
  <c r="V130" i="35"/>
  <c r="U130" i="35"/>
  <c r="T130" i="35"/>
  <c r="N130" i="35"/>
  <c r="M130" i="35"/>
  <c r="L130" i="35"/>
  <c r="K130" i="35"/>
  <c r="J130" i="35"/>
  <c r="I130" i="35"/>
  <c r="H130" i="35"/>
  <c r="G130" i="35"/>
  <c r="F130" i="35"/>
  <c r="E130" i="35"/>
  <c r="D130" i="35"/>
  <c r="C130" i="35"/>
  <c r="AK129" i="35"/>
  <c r="AG129" i="35"/>
  <c r="AE129" i="35"/>
  <c r="AD129" i="35"/>
  <c r="AC129" i="35"/>
  <c r="AB129" i="35"/>
  <c r="AA129" i="35"/>
  <c r="Z129" i="35"/>
  <c r="Y129" i="35"/>
  <c r="X129" i="35"/>
  <c r="W129" i="35"/>
  <c r="V129" i="35"/>
  <c r="U129" i="35"/>
  <c r="T129" i="35"/>
  <c r="N129" i="35"/>
  <c r="M129" i="35"/>
  <c r="L129" i="35"/>
  <c r="K129" i="35"/>
  <c r="J129" i="35"/>
  <c r="I129" i="35"/>
  <c r="H129" i="35"/>
  <c r="G129" i="35"/>
  <c r="F129" i="35"/>
  <c r="E129" i="35"/>
  <c r="D129" i="35"/>
  <c r="C129" i="35"/>
  <c r="BN128" i="35"/>
  <c r="BA128" i="35"/>
  <c r="AK128" i="35"/>
  <c r="AG128" i="35"/>
  <c r="AE128" i="35"/>
  <c r="AD128" i="35"/>
  <c r="AC128" i="35"/>
  <c r="AB128" i="35"/>
  <c r="AA128" i="35"/>
  <c r="Z128" i="35"/>
  <c r="Y128" i="35"/>
  <c r="X128" i="35"/>
  <c r="W128" i="35"/>
  <c r="V128" i="35"/>
  <c r="U128" i="35"/>
  <c r="T128" i="35"/>
  <c r="S128" i="35"/>
  <c r="N128" i="35"/>
  <c r="M128" i="35"/>
  <c r="L128" i="35"/>
  <c r="K128" i="35"/>
  <c r="J128" i="35"/>
  <c r="I128" i="35"/>
  <c r="H128" i="35"/>
  <c r="G128" i="35"/>
  <c r="F128" i="35"/>
  <c r="E128" i="35"/>
  <c r="D128" i="35"/>
  <c r="C128" i="35"/>
  <c r="AK127" i="35"/>
  <c r="AG127" i="35"/>
  <c r="AE127" i="35"/>
  <c r="AD127" i="35"/>
  <c r="AC127" i="35"/>
  <c r="AB127" i="35"/>
  <c r="AA127" i="35"/>
  <c r="Z127" i="35"/>
  <c r="Y127" i="35"/>
  <c r="X127" i="35"/>
  <c r="W127" i="35"/>
  <c r="V127" i="35"/>
  <c r="U127" i="35"/>
  <c r="T127" i="35"/>
  <c r="N127" i="35"/>
  <c r="M127" i="35"/>
  <c r="L127" i="35"/>
  <c r="K127" i="35"/>
  <c r="J127" i="35"/>
  <c r="I127" i="35"/>
  <c r="H127" i="35"/>
  <c r="G127" i="35"/>
  <c r="F127" i="35"/>
  <c r="E127" i="35"/>
  <c r="D127" i="35"/>
  <c r="AE122" i="35"/>
  <c r="AD122" i="35"/>
  <c r="AC122" i="35"/>
  <c r="AB122" i="35"/>
  <c r="AA122" i="35"/>
  <c r="Z122" i="35"/>
  <c r="Y122" i="35"/>
  <c r="X122" i="35"/>
  <c r="W122" i="35"/>
  <c r="V122" i="35"/>
  <c r="U122" i="35"/>
  <c r="T122" i="35"/>
  <c r="O122" i="35"/>
  <c r="N122" i="35"/>
  <c r="M122" i="35"/>
  <c r="L122" i="35"/>
  <c r="K122" i="35"/>
  <c r="J122" i="35"/>
  <c r="I122" i="35"/>
  <c r="H122" i="35"/>
  <c r="G122" i="35"/>
  <c r="F122" i="35"/>
  <c r="E122" i="35"/>
  <c r="D122" i="35"/>
  <c r="C122" i="35"/>
  <c r="AR121" i="35"/>
  <c r="AE121" i="35"/>
  <c r="AD121" i="35"/>
  <c r="AC121" i="35"/>
  <c r="AB121" i="35"/>
  <c r="AA121" i="35"/>
  <c r="Z121" i="35"/>
  <c r="Y121" i="35"/>
  <c r="X121" i="35"/>
  <c r="W121" i="35"/>
  <c r="V121" i="35"/>
  <c r="U121" i="35"/>
  <c r="T121" i="35"/>
  <c r="P121" i="35"/>
  <c r="O121" i="35"/>
  <c r="N121" i="35"/>
  <c r="M121" i="35"/>
  <c r="L121" i="35"/>
  <c r="K121" i="35"/>
  <c r="J121" i="35"/>
  <c r="I121" i="35"/>
  <c r="H121" i="35"/>
  <c r="G121" i="35"/>
  <c r="F121" i="35"/>
  <c r="E121" i="35"/>
  <c r="D121" i="35"/>
  <c r="C121" i="35"/>
  <c r="BW120" i="35"/>
  <c r="BR120" i="35"/>
  <c r="AK120" i="35"/>
  <c r="AE120" i="35"/>
  <c r="AD120" i="35"/>
  <c r="AC120" i="35"/>
  <c r="AB120" i="35"/>
  <c r="AA120" i="35"/>
  <c r="Z120" i="35"/>
  <c r="Y120" i="35"/>
  <c r="X120" i="35"/>
  <c r="W120" i="35"/>
  <c r="V120" i="35"/>
  <c r="U120" i="35"/>
  <c r="T120" i="35"/>
  <c r="O120" i="35"/>
  <c r="N120" i="35"/>
  <c r="M120" i="35"/>
  <c r="L120" i="35"/>
  <c r="K120" i="35"/>
  <c r="J120" i="35"/>
  <c r="I120" i="35"/>
  <c r="H120" i="35"/>
  <c r="G120" i="35"/>
  <c r="F120" i="35"/>
  <c r="E120" i="35"/>
  <c r="D120" i="35"/>
  <c r="C120" i="35"/>
  <c r="BC119" i="35"/>
  <c r="AJ119" i="35"/>
  <c r="AH119" i="35"/>
  <c r="AG119" i="35"/>
  <c r="AE119" i="35"/>
  <c r="AD119" i="35"/>
  <c r="AC119" i="35"/>
  <c r="AB119" i="35"/>
  <c r="AA119" i="35"/>
  <c r="Z119" i="35"/>
  <c r="Y119" i="35"/>
  <c r="X119" i="35"/>
  <c r="W119" i="35"/>
  <c r="V119" i="35"/>
  <c r="U119" i="35"/>
  <c r="T119" i="35"/>
  <c r="P119" i="35"/>
  <c r="O119" i="35"/>
  <c r="N119" i="35"/>
  <c r="M119" i="35"/>
  <c r="L119" i="35"/>
  <c r="K119" i="35"/>
  <c r="J119" i="35"/>
  <c r="I119" i="35"/>
  <c r="H119" i="35"/>
  <c r="G119" i="35"/>
  <c r="F119" i="35"/>
  <c r="E119" i="35"/>
  <c r="D119" i="35"/>
  <c r="C119" i="35"/>
  <c r="BL118" i="35"/>
  <c r="BK118" i="35"/>
  <c r="AL118" i="35"/>
  <c r="AK118" i="35"/>
  <c r="AI118" i="35"/>
  <c r="AE118" i="35"/>
  <c r="AD118" i="35"/>
  <c r="AC118" i="35"/>
  <c r="AB118" i="35"/>
  <c r="AA118" i="35"/>
  <c r="Z118" i="35"/>
  <c r="Y118" i="35"/>
  <c r="X118" i="35"/>
  <c r="W118" i="35"/>
  <c r="V118" i="35"/>
  <c r="U118" i="35"/>
  <c r="T118" i="35"/>
  <c r="O118" i="35"/>
  <c r="N118" i="35"/>
  <c r="M118" i="35"/>
  <c r="L118" i="35"/>
  <c r="K118" i="35"/>
  <c r="J118" i="35"/>
  <c r="I118" i="35"/>
  <c r="H118" i="35"/>
  <c r="G118" i="35"/>
  <c r="F118" i="35"/>
  <c r="E118" i="35"/>
  <c r="D118" i="35"/>
  <c r="C118" i="35"/>
  <c r="BV117" i="35"/>
  <c r="BU117" i="35"/>
  <c r="AJ117" i="35"/>
  <c r="AH117" i="35"/>
  <c r="AG117" i="35"/>
  <c r="AE117" i="35"/>
  <c r="AD117" i="35"/>
  <c r="AC117" i="35"/>
  <c r="AB117" i="35"/>
  <c r="AA117" i="35"/>
  <c r="Z117" i="35"/>
  <c r="Y117" i="35"/>
  <c r="X117" i="35"/>
  <c r="W117" i="35"/>
  <c r="V117" i="35"/>
  <c r="U117" i="35"/>
  <c r="T117" i="35"/>
  <c r="R117" i="35"/>
  <c r="Q117" i="35"/>
  <c r="N117" i="35"/>
  <c r="M117" i="35"/>
  <c r="L117" i="35"/>
  <c r="K117" i="35"/>
  <c r="J117" i="35"/>
  <c r="I117" i="35"/>
  <c r="H117" i="35"/>
  <c r="G117" i="35"/>
  <c r="F117" i="35"/>
  <c r="E117" i="35"/>
  <c r="D117" i="35"/>
  <c r="C117" i="35"/>
  <c r="CB116" i="35"/>
  <c r="CA116" i="35"/>
  <c r="AL116" i="35"/>
  <c r="AK116" i="35"/>
  <c r="AI116" i="35"/>
  <c r="AF116" i="35"/>
  <c r="AE116" i="35"/>
  <c r="AD116" i="35"/>
  <c r="AC116" i="35"/>
  <c r="AB116" i="35"/>
  <c r="AA116" i="35"/>
  <c r="Z116" i="35"/>
  <c r="Y116" i="35"/>
  <c r="X116" i="35"/>
  <c r="W116" i="35"/>
  <c r="V116" i="35"/>
  <c r="U116" i="35"/>
  <c r="T116" i="35"/>
  <c r="R116" i="35"/>
  <c r="Q116" i="35"/>
  <c r="N116" i="35"/>
  <c r="M116" i="35"/>
  <c r="L116" i="35"/>
  <c r="K116" i="35"/>
  <c r="J116" i="35"/>
  <c r="I116" i="35"/>
  <c r="H116" i="35"/>
  <c r="G116" i="35"/>
  <c r="F116" i="35"/>
  <c r="E116" i="35"/>
  <c r="D116" i="35"/>
  <c r="C116" i="35"/>
  <c r="CD115" i="35"/>
  <c r="CC115" i="35"/>
  <c r="AX115" i="35"/>
  <c r="AR115" i="35"/>
  <c r="AJ115" i="35"/>
  <c r="AH115" i="35"/>
  <c r="AG115" i="35"/>
  <c r="AE115" i="35"/>
  <c r="AD115" i="35"/>
  <c r="AC115" i="35"/>
  <c r="AB115" i="35"/>
  <c r="AA115" i="35"/>
  <c r="Z115" i="35"/>
  <c r="Y115" i="35"/>
  <c r="X115" i="35"/>
  <c r="W115" i="35"/>
  <c r="V115" i="35"/>
  <c r="U115" i="35"/>
  <c r="T115" i="35"/>
  <c r="N115" i="35"/>
  <c r="M115" i="35"/>
  <c r="L115" i="35"/>
  <c r="K115" i="35"/>
  <c r="J115" i="35"/>
  <c r="I115" i="35"/>
  <c r="H115" i="35"/>
  <c r="G115" i="35"/>
  <c r="F115" i="35"/>
  <c r="E115" i="35"/>
  <c r="D115" i="35"/>
  <c r="C115" i="35"/>
  <c r="AY114" i="35"/>
  <c r="AI114" i="35"/>
  <c r="AF114" i="35"/>
  <c r="AE114" i="35"/>
  <c r="AD114" i="35"/>
  <c r="AC114" i="35"/>
  <c r="AB114" i="35"/>
  <c r="AA114" i="35"/>
  <c r="Z114" i="35"/>
  <c r="Y114" i="35"/>
  <c r="X114" i="35"/>
  <c r="W114" i="35"/>
  <c r="V114" i="35"/>
  <c r="U114" i="35"/>
  <c r="T114" i="35"/>
  <c r="S114" i="35"/>
  <c r="N114" i="35"/>
  <c r="M114" i="35"/>
  <c r="L114" i="35"/>
  <c r="K114" i="35"/>
  <c r="J114" i="35"/>
  <c r="I114" i="35"/>
  <c r="H114" i="35"/>
  <c r="G114" i="35"/>
  <c r="F114" i="35"/>
  <c r="E114" i="35"/>
  <c r="D114" i="35"/>
  <c r="C114" i="35"/>
  <c r="BB113" i="35"/>
  <c r="AY113" i="35"/>
  <c r="AJ113" i="35"/>
  <c r="AH113" i="35"/>
  <c r="AE113" i="35"/>
  <c r="AD113" i="35"/>
  <c r="AC113" i="35"/>
  <c r="AB113" i="35"/>
  <c r="AA113" i="35"/>
  <c r="Z113" i="35"/>
  <c r="Y113" i="35"/>
  <c r="X113" i="35"/>
  <c r="W113" i="35"/>
  <c r="V113" i="35"/>
  <c r="U113" i="35"/>
  <c r="T113" i="35"/>
  <c r="N113" i="35"/>
  <c r="M113" i="35"/>
  <c r="L113" i="35"/>
  <c r="K113" i="35"/>
  <c r="J113" i="35"/>
  <c r="I113" i="35"/>
  <c r="H113" i="35"/>
  <c r="G113" i="35"/>
  <c r="F113" i="35"/>
  <c r="E113" i="35"/>
  <c r="D113" i="35"/>
  <c r="C113" i="35"/>
  <c r="BL112" i="35"/>
  <c r="BK112" i="35"/>
  <c r="AM112" i="35"/>
  <c r="AL112" i="35"/>
  <c r="AI112" i="35"/>
  <c r="AF112" i="35"/>
  <c r="AE112" i="35"/>
  <c r="AD112" i="35"/>
  <c r="AC112" i="35"/>
  <c r="AB112" i="35"/>
  <c r="AA112" i="35"/>
  <c r="Z112" i="35"/>
  <c r="Y112" i="35"/>
  <c r="X112" i="35"/>
  <c r="W112" i="35"/>
  <c r="V112" i="35"/>
  <c r="U112" i="35"/>
  <c r="T112" i="35"/>
  <c r="S112" i="35"/>
  <c r="R112" i="35"/>
  <c r="N112" i="35"/>
  <c r="M112" i="35"/>
  <c r="L112" i="35"/>
  <c r="K112" i="35"/>
  <c r="J112" i="35"/>
  <c r="I112" i="35"/>
  <c r="H112" i="35"/>
  <c r="G112" i="35"/>
  <c r="F112" i="35"/>
  <c r="E112" i="35"/>
  <c r="D112" i="35"/>
  <c r="C112" i="35"/>
  <c r="CF111" i="35"/>
  <c r="BC111" i="35"/>
  <c r="AO111" i="35"/>
  <c r="AJ111" i="35"/>
  <c r="AH111" i="35"/>
  <c r="AG111" i="35"/>
  <c r="AE111" i="35"/>
  <c r="AD111" i="35"/>
  <c r="AC111" i="35"/>
  <c r="AB111" i="35"/>
  <c r="AA111" i="35"/>
  <c r="Z111" i="35"/>
  <c r="Y111" i="35"/>
  <c r="X111" i="35"/>
  <c r="W111" i="35"/>
  <c r="V111" i="35"/>
  <c r="U111" i="35"/>
  <c r="T111" i="35"/>
  <c r="S111" i="35"/>
  <c r="N111" i="35"/>
  <c r="M111" i="35"/>
  <c r="L111" i="35"/>
  <c r="K111" i="35"/>
  <c r="J111" i="35"/>
  <c r="I111" i="35"/>
  <c r="H111" i="35"/>
  <c r="G111" i="35"/>
  <c r="F111" i="35"/>
  <c r="E111" i="35"/>
  <c r="D111" i="35"/>
  <c r="C111" i="35"/>
  <c r="BB110" i="35"/>
  <c r="BA110" i="35"/>
  <c r="AL110" i="35"/>
  <c r="AI110" i="35"/>
  <c r="AF110" i="35"/>
  <c r="AE110" i="35"/>
  <c r="AD110" i="35"/>
  <c r="AC110" i="35"/>
  <c r="AB110" i="35"/>
  <c r="AA110" i="35"/>
  <c r="Z110" i="35"/>
  <c r="Y110" i="35"/>
  <c r="X110" i="35"/>
  <c r="W110" i="35"/>
  <c r="V110" i="35"/>
  <c r="U110" i="35"/>
  <c r="T110" i="35"/>
  <c r="N110" i="35"/>
  <c r="M110" i="35"/>
  <c r="L110" i="35"/>
  <c r="K110" i="35"/>
  <c r="J110" i="35"/>
  <c r="I110" i="35"/>
  <c r="H110" i="35"/>
  <c r="G110" i="35"/>
  <c r="F110" i="35"/>
  <c r="E110" i="35"/>
  <c r="D110" i="35"/>
  <c r="AS139" i="30"/>
  <c r="BE139" i="30" s="1"/>
  <c r="AN139" i="30"/>
  <c r="AZ139" i="30" s="1"/>
  <c r="BL139" i="30" s="1"/>
  <c r="BX139" i="30" s="1"/>
  <c r="BX139" i="35" s="1"/>
  <c r="AX139" i="30"/>
  <c r="BJ139" i="30" s="1"/>
  <c r="BV139" i="30" s="1"/>
  <c r="CH139" i="30" s="1"/>
  <c r="CH139" i="35" s="1"/>
  <c r="AR139" i="30"/>
  <c r="AR139" i="35" s="1"/>
  <c r="AP139" i="30"/>
  <c r="BB139" i="30" s="1"/>
  <c r="BN139" i="30" s="1"/>
  <c r="BZ139" i="30" s="1"/>
  <c r="BZ139" i="35" s="1"/>
  <c r="AW139" i="30"/>
  <c r="BI139" i="30" s="1"/>
  <c r="BU139" i="30" s="1"/>
  <c r="CG139" i="30" s="1"/>
  <c r="CG139" i="35" s="1"/>
  <c r="AV139" i="30"/>
  <c r="BH139" i="30" s="1"/>
  <c r="BT139" i="30" s="1"/>
  <c r="CF139" i="30" s="1"/>
  <c r="CF139" i="35" s="1"/>
  <c r="AU139" i="30"/>
  <c r="BG139" i="30" s="1"/>
  <c r="BS139" i="30" s="1"/>
  <c r="CE139" i="30" s="1"/>
  <c r="CE139" i="35" s="1"/>
  <c r="AT139" i="30"/>
  <c r="BF139" i="30" s="1"/>
  <c r="BR139" i="30" s="1"/>
  <c r="CD139" i="30" s="1"/>
  <c r="CD139" i="35" s="1"/>
  <c r="S139" i="30"/>
  <c r="AQ139" i="30" s="1"/>
  <c r="BC139" i="30" s="1"/>
  <c r="BO139" i="30" s="1"/>
  <c r="CA139" i="30" s="1"/>
  <c r="CA139" i="35" s="1"/>
  <c r="R139" i="30"/>
  <c r="R139" i="35" s="1"/>
  <c r="Q139" i="30"/>
  <c r="AO139" i="30" s="1"/>
  <c r="BA139" i="30" s="1"/>
  <c r="BM139" i="30" s="1"/>
  <c r="BY139" i="30" s="1"/>
  <c r="BY139" i="35" s="1"/>
  <c r="P139" i="30"/>
  <c r="O139" i="30"/>
  <c r="AM139" i="30" s="1"/>
  <c r="AY139" i="30" s="1"/>
  <c r="BK139" i="30" s="1"/>
  <c r="BW139" i="30" s="1"/>
  <c r="BW139" i="35" s="1"/>
  <c r="BJ138" i="30"/>
  <c r="BV138" i="30" s="1"/>
  <c r="CH138" i="30" s="1"/>
  <c r="CH138" i="35" s="1"/>
  <c r="AV138" i="30"/>
  <c r="BH138" i="30" s="1"/>
  <c r="BT138" i="30" s="1"/>
  <c r="CF138" i="30" s="1"/>
  <c r="CF138" i="35" s="1"/>
  <c r="AX138" i="30"/>
  <c r="AR138" i="30"/>
  <c r="BD138" i="30" s="1"/>
  <c r="BP138" i="30" s="1"/>
  <c r="CB138" i="30" s="1"/>
  <c r="CB138" i="35" s="1"/>
  <c r="AP138" i="30"/>
  <c r="BB138" i="30" s="1"/>
  <c r="BN138" i="30" s="1"/>
  <c r="BZ138" i="30" s="1"/>
  <c r="BZ138" i="35" s="1"/>
  <c r="AO138" i="30"/>
  <c r="BA138" i="30" s="1"/>
  <c r="BM138" i="30" s="1"/>
  <c r="BY138" i="30" s="1"/>
  <c r="BY138" i="35" s="1"/>
  <c r="AW138" i="30"/>
  <c r="BI138" i="30" s="1"/>
  <c r="BU138" i="30" s="1"/>
  <c r="CG138" i="30" s="1"/>
  <c r="CG138" i="35" s="1"/>
  <c r="AJ138" i="35"/>
  <c r="AU138" i="30"/>
  <c r="BG138" i="30" s="1"/>
  <c r="BS138" i="30" s="1"/>
  <c r="CE138" i="30" s="1"/>
  <c r="CE138" i="35" s="1"/>
  <c r="AT138" i="30"/>
  <c r="AS138" i="30"/>
  <c r="BE138" i="30" s="1"/>
  <c r="BQ138" i="30" s="1"/>
  <c r="CC138" i="30" s="1"/>
  <c r="CC138" i="35" s="1"/>
  <c r="S138" i="30"/>
  <c r="AQ138" i="30" s="1"/>
  <c r="BC138" i="30" s="1"/>
  <c r="BO138" i="30" s="1"/>
  <c r="CA138" i="30" s="1"/>
  <c r="CA138" i="35" s="1"/>
  <c r="R138" i="30"/>
  <c r="Q138" i="30"/>
  <c r="P138" i="30"/>
  <c r="AN138" i="30" s="1"/>
  <c r="AZ138" i="30" s="1"/>
  <c r="BL138" i="30" s="1"/>
  <c r="BX138" i="30" s="1"/>
  <c r="BX138" i="35" s="1"/>
  <c r="O138" i="30"/>
  <c r="AM138" i="30" s="1"/>
  <c r="AY138" i="30" s="1"/>
  <c r="BK138" i="30" s="1"/>
  <c r="BW138" i="30" s="1"/>
  <c r="BW138" i="35" s="1"/>
  <c r="BL137" i="30"/>
  <c r="BX137" i="30" s="1"/>
  <c r="BX137" i="35" s="1"/>
  <c r="AO137" i="30"/>
  <c r="AO137" i="35" s="1"/>
  <c r="AN137" i="30"/>
  <c r="AZ137" i="30" s="1"/>
  <c r="AX137" i="30"/>
  <c r="AX137" i="35" s="1"/>
  <c r="AK137" i="35"/>
  <c r="AR137" i="30"/>
  <c r="BD137" i="30" s="1"/>
  <c r="BP137" i="30" s="1"/>
  <c r="CB137" i="30" s="1"/>
  <c r="CB137" i="35" s="1"/>
  <c r="AP137" i="30"/>
  <c r="BB137" i="30" s="1"/>
  <c r="BN137" i="30" s="1"/>
  <c r="BZ137" i="30" s="1"/>
  <c r="BZ137" i="35" s="1"/>
  <c r="AJ137" i="35"/>
  <c r="AU137" i="30"/>
  <c r="BG137" i="30" s="1"/>
  <c r="BS137" i="30" s="1"/>
  <c r="CE137" i="30" s="1"/>
  <c r="CE137" i="35" s="1"/>
  <c r="AT137" i="30"/>
  <c r="BF137" i="30" s="1"/>
  <c r="BR137" i="30" s="1"/>
  <c r="CD137" i="30" s="1"/>
  <c r="CD137" i="35" s="1"/>
  <c r="AS137" i="30"/>
  <c r="BE137" i="30" s="1"/>
  <c r="BQ137" i="30" s="1"/>
  <c r="CC137" i="30" s="1"/>
  <c r="CC137" i="35" s="1"/>
  <c r="S137" i="30"/>
  <c r="AQ137" i="30" s="1"/>
  <c r="BC137" i="30" s="1"/>
  <c r="BO137" i="30" s="1"/>
  <c r="CA137" i="30" s="1"/>
  <c r="R137" i="30"/>
  <c r="Q137" i="30"/>
  <c r="Q137" i="35" s="1"/>
  <c r="P137" i="30"/>
  <c r="P137" i="35" s="1"/>
  <c r="O137" i="30"/>
  <c r="AM137" i="30" s="1"/>
  <c r="AY137" i="30" s="1"/>
  <c r="BK137" i="30" s="1"/>
  <c r="BW137" i="30" s="1"/>
  <c r="BW137" i="35" s="1"/>
  <c r="AT136" i="30"/>
  <c r="BF136" i="30" s="1"/>
  <c r="BR136" i="30" s="1"/>
  <c r="AX136" i="30"/>
  <c r="BJ136" i="30" s="1"/>
  <c r="BV136" i="30" s="1"/>
  <c r="CH136" i="30" s="1"/>
  <c r="CH136" i="35" s="1"/>
  <c r="AW136" i="30"/>
  <c r="BI136" i="30" s="1"/>
  <c r="BU136" i="30" s="1"/>
  <c r="CG136" i="30" s="1"/>
  <c r="CG136" i="35" s="1"/>
  <c r="AR136" i="30"/>
  <c r="BD136" i="30" s="1"/>
  <c r="AP136" i="30"/>
  <c r="BB136" i="30" s="1"/>
  <c r="AV136" i="30"/>
  <c r="BH136" i="30" s="1"/>
  <c r="BT136" i="30" s="1"/>
  <c r="CF136" i="30" s="1"/>
  <c r="CF136" i="35" s="1"/>
  <c r="AU136" i="30"/>
  <c r="BG136" i="30" s="1"/>
  <c r="BS136" i="30" s="1"/>
  <c r="CE136" i="30" s="1"/>
  <c r="CE136" i="35" s="1"/>
  <c r="AH136" i="35"/>
  <c r="AS136" i="30"/>
  <c r="BE136" i="30" s="1"/>
  <c r="BQ136" i="30" s="1"/>
  <c r="CC136" i="30" s="1"/>
  <c r="CC136" i="35" s="1"/>
  <c r="S136" i="30"/>
  <c r="AQ136" i="30" s="1"/>
  <c r="BC136" i="30" s="1"/>
  <c r="BO136" i="30" s="1"/>
  <c r="CA136" i="30" s="1"/>
  <c r="R136" i="30"/>
  <c r="Q136" i="30"/>
  <c r="AO136" i="30" s="1"/>
  <c r="BA136" i="30" s="1"/>
  <c r="BM136" i="30" s="1"/>
  <c r="BY136" i="30" s="1"/>
  <c r="BY136" i="35" s="1"/>
  <c r="P136" i="30"/>
  <c r="AN136" i="30" s="1"/>
  <c r="AZ136" i="30" s="1"/>
  <c r="BL136" i="30" s="1"/>
  <c r="BX136" i="30" s="1"/>
  <c r="BX136" i="35" s="1"/>
  <c r="O136" i="30"/>
  <c r="AM136" i="30" s="1"/>
  <c r="AY136" i="30" s="1"/>
  <c r="BK136" i="30" s="1"/>
  <c r="BW136" i="30" s="1"/>
  <c r="BW136" i="35" s="1"/>
  <c r="BD135" i="30"/>
  <c r="BP135" i="30" s="1"/>
  <c r="CB135" i="30" s="1"/>
  <c r="CB135" i="35" s="1"/>
  <c r="AN135" i="30"/>
  <c r="AZ135" i="30" s="1"/>
  <c r="BL135" i="30" s="1"/>
  <c r="BX135" i="30" s="1"/>
  <c r="BX135" i="35" s="1"/>
  <c r="AX135" i="30"/>
  <c r="BJ135" i="30" s="1"/>
  <c r="BV135" i="30" s="1"/>
  <c r="CH135" i="30" s="1"/>
  <c r="CH135" i="35" s="1"/>
  <c r="AS135" i="30"/>
  <c r="AR135" i="30"/>
  <c r="AR135" i="35" s="1"/>
  <c r="AP135" i="30"/>
  <c r="BB135" i="30" s="1"/>
  <c r="AW135" i="30"/>
  <c r="BI135" i="30" s="1"/>
  <c r="BU135" i="30" s="1"/>
  <c r="CG135" i="30" s="1"/>
  <c r="CG135" i="35" s="1"/>
  <c r="AV135" i="30"/>
  <c r="BH135" i="30" s="1"/>
  <c r="BT135" i="30" s="1"/>
  <c r="CF135" i="30" s="1"/>
  <c r="CF135" i="35" s="1"/>
  <c r="AU135" i="30"/>
  <c r="BG135" i="30" s="1"/>
  <c r="BS135" i="30" s="1"/>
  <c r="CE135" i="30" s="1"/>
  <c r="CE135" i="35" s="1"/>
  <c r="AT135" i="30"/>
  <c r="BF135" i="30" s="1"/>
  <c r="BR135" i="30" s="1"/>
  <c r="CD135" i="30" s="1"/>
  <c r="CD135" i="35" s="1"/>
  <c r="S135" i="30"/>
  <c r="AQ135" i="30" s="1"/>
  <c r="BC135" i="30" s="1"/>
  <c r="BO135" i="30" s="1"/>
  <c r="CA135" i="30" s="1"/>
  <c r="R135" i="30"/>
  <c r="R135" i="35" s="1"/>
  <c r="Q135" i="30"/>
  <c r="AO135" i="30" s="1"/>
  <c r="BA135" i="30" s="1"/>
  <c r="BM135" i="30" s="1"/>
  <c r="BY135" i="30" s="1"/>
  <c r="BY135" i="35" s="1"/>
  <c r="P135" i="30"/>
  <c r="P135" i="35" s="1"/>
  <c r="O135" i="30"/>
  <c r="AM135" i="30" s="1"/>
  <c r="AY135" i="30" s="1"/>
  <c r="BK135" i="30" s="1"/>
  <c r="BW135" i="30" s="1"/>
  <c r="BW135" i="35" s="1"/>
  <c r="AN134" i="30"/>
  <c r="AZ134" i="30" s="1"/>
  <c r="AZ134" i="35" s="1"/>
  <c r="AX134" i="30"/>
  <c r="BJ134" i="30" s="1"/>
  <c r="AU134" i="30"/>
  <c r="BG134" i="30" s="1"/>
  <c r="BS134" i="30" s="1"/>
  <c r="CE134" i="30" s="1"/>
  <c r="CE134" i="35" s="1"/>
  <c r="AR134" i="30"/>
  <c r="BD134" i="30" s="1"/>
  <c r="BP134" i="30" s="1"/>
  <c r="CB134" i="30" s="1"/>
  <c r="CB134" i="35" s="1"/>
  <c r="AP134" i="30"/>
  <c r="BB134" i="30" s="1"/>
  <c r="BN134" i="30" s="1"/>
  <c r="BZ134" i="30" s="1"/>
  <c r="BZ134" i="35" s="1"/>
  <c r="AO134" i="30"/>
  <c r="BA134" i="30" s="1"/>
  <c r="BM134" i="30" s="1"/>
  <c r="BY134" i="30" s="1"/>
  <c r="BY134" i="35" s="1"/>
  <c r="AM134" i="30"/>
  <c r="AY134" i="30" s="1"/>
  <c r="BK134" i="30" s="1"/>
  <c r="BW134" i="30" s="1"/>
  <c r="BW134" i="35" s="1"/>
  <c r="AW134" i="30"/>
  <c r="BI134" i="30" s="1"/>
  <c r="BU134" i="30" s="1"/>
  <c r="CG134" i="30" s="1"/>
  <c r="CG134" i="35" s="1"/>
  <c r="AJ134" i="35"/>
  <c r="AT134" i="30"/>
  <c r="BF134" i="30" s="1"/>
  <c r="BR134" i="30" s="1"/>
  <c r="CD134" i="30" s="1"/>
  <c r="CD134" i="35" s="1"/>
  <c r="AS134" i="30"/>
  <c r="BE134" i="30" s="1"/>
  <c r="BQ134" i="30" s="1"/>
  <c r="CC134" i="30" s="1"/>
  <c r="CC134" i="35" s="1"/>
  <c r="S134" i="30"/>
  <c r="AQ134" i="30" s="1"/>
  <c r="BC134" i="30" s="1"/>
  <c r="BO134" i="30" s="1"/>
  <c r="CA134" i="30" s="1"/>
  <c r="CA134" i="35" s="1"/>
  <c r="R134" i="30"/>
  <c r="R134" i="35" s="1"/>
  <c r="Q134" i="30"/>
  <c r="Q134" i="35" s="1"/>
  <c r="P134" i="30"/>
  <c r="P134" i="35" s="1"/>
  <c r="O134" i="30"/>
  <c r="AN133" i="30"/>
  <c r="AZ133" i="30" s="1"/>
  <c r="BL133" i="30" s="1"/>
  <c r="BX133" i="30" s="1"/>
  <c r="BX133" i="35" s="1"/>
  <c r="AX133" i="30"/>
  <c r="BJ133" i="30" s="1"/>
  <c r="BV133" i="30" s="1"/>
  <c r="CH133" i="30" s="1"/>
  <c r="CH133" i="35" s="1"/>
  <c r="AU133" i="30"/>
  <c r="BG133" i="30" s="1"/>
  <c r="BS133" i="30" s="1"/>
  <c r="CE133" i="30" s="1"/>
  <c r="CE133" i="35" s="1"/>
  <c r="AS133" i="30"/>
  <c r="BE133" i="30" s="1"/>
  <c r="BQ133" i="30" s="1"/>
  <c r="CC133" i="30" s="1"/>
  <c r="CC133" i="35" s="1"/>
  <c r="AR133" i="30"/>
  <c r="AR133" i="35" s="1"/>
  <c r="AP133" i="30"/>
  <c r="AP133" i="35" s="1"/>
  <c r="AM133" i="30"/>
  <c r="AY133" i="30" s="1"/>
  <c r="BK133" i="30" s="1"/>
  <c r="BW133" i="30" s="1"/>
  <c r="BW133" i="35" s="1"/>
  <c r="AW133" i="30"/>
  <c r="BI133" i="30" s="1"/>
  <c r="BU133" i="30" s="1"/>
  <c r="CG133" i="30" s="1"/>
  <c r="CG133" i="35" s="1"/>
  <c r="AJ133" i="35"/>
  <c r="AT133" i="30"/>
  <c r="BF133" i="30" s="1"/>
  <c r="BR133" i="30" s="1"/>
  <c r="CD133" i="30" s="1"/>
  <c r="CD133" i="35" s="1"/>
  <c r="S133" i="30"/>
  <c r="AQ133" i="30" s="1"/>
  <c r="BC133" i="30" s="1"/>
  <c r="BO133" i="30" s="1"/>
  <c r="CA133" i="30" s="1"/>
  <c r="CA133" i="35" s="1"/>
  <c r="R133" i="30"/>
  <c r="R133" i="35" s="1"/>
  <c r="Q133" i="30"/>
  <c r="AO133" i="30" s="1"/>
  <c r="BA133" i="30" s="1"/>
  <c r="BM133" i="30" s="1"/>
  <c r="BY133" i="30" s="1"/>
  <c r="BY133" i="35" s="1"/>
  <c r="P133" i="30"/>
  <c r="O133" i="30"/>
  <c r="O133" i="35" s="1"/>
  <c r="AV132" i="30"/>
  <c r="BH132" i="30" s="1"/>
  <c r="BT132" i="30" s="1"/>
  <c r="CF132" i="30" s="1"/>
  <c r="CF132" i="35" s="1"/>
  <c r="AN132" i="30"/>
  <c r="AZ132" i="30" s="1"/>
  <c r="BL132" i="30" s="1"/>
  <c r="AX132" i="30"/>
  <c r="AX132" i="35" s="1"/>
  <c r="AU132" i="30"/>
  <c r="BG132" i="30" s="1"/>
  <c r="BS132" i="30" s="1"/>
  <c r="CE132" i="30" s="1"/>
  <c r="CE132" i="35" s="1"/>
  <c r="AR132" i="30"/>
  <c r="BD132" i="30" s="1"/>
  <c r="BP132" i="30" s="1"/>
  <c r="CB132" i="30" s="1"/>
  <c r="CB132" i="35" s="1"/>
  <c r="AP132" i="30"/>
  <c r="BB132" i="30" s="1"/>
  <c r="BN132" i="30" s="1"/>
  <c r="BZ132" i="30" s="1"/>
  <c r="BZ132" i="35" s="1"/>
  <c r="AO132" i="30"/>
  <c r="BA132" i="30" s="1"/>
  <c r="BM132" i="30" s="1"/>
  <c r="BY132" i="30" s="1"/>
  <c r="BY132" i="35" s="1"/>
  <c r="AM132" i="30"/>
  <c r="AY132" i="30" s="1"/>
  <c r="BK132" i="30" s="1"/>
  <c r="BW132" i="30" s="1"/>
  <c r="BW132" i="35" s="1"/>
  <c r="AW132" i="30"/>
  <c r="BI132" i="30" s="1"/>
  <c r="BU132" i="30" s="1"/>
  <c r="CG132" i="30" s="1"/>
  <c r="CG132" i="35" s="1"/>
  <c r="AJ132" i="35"/>
  <c r="AT132" i="30"/>
  <c r="BF132" i="30" s="1"/>
  <c r="BR132" i="30" s="1"/>
  <c r="CD132" i="30" s="1"/>
  <c r="CD132" i="35" s="1"/>
  <c r="AS132" i="30"/>
  <c r="BE132" i="30" s="1"/>
  <c r="BQ132" i="30" s="1"/>
  <c r="CC132" i="30" s="1"/>
  <c r="CC132" i="35" s="1"/>
  <c r="S132" i="30"/>
  <c r="AQ132" i="30" s="1"/>
  <c r="BC132" i="30" s="1"/>
  <c r="BO132" i="30" s="1"/>
  <c r="CA132" i="30" s="1"/>
  <c r="CA132" i="35" s="1"/>
  <c r="R132" i="30"/>
  <c r="R132" i="35" s="1"/>
  <c r="Q132" i="30"/>
  <c r="Q132" i="35" s="1"/>
  <c r="P132" i="30"/>
  <c r="P132" i="35" s="1"/>
  <c r="O132" i="30"/>
  <c r="O132" i="35" s="1"/>
  <c r="BB131" i="30"/>
  <c r="BN131" i="30" s="1"/>
  <c r="BZ131" i="30" s="1"/>
  <c r="BZ131" i="35" s="1"/>
  <c r="AV131" i="30"/>
  <c r="BH131" i="30" s="1"/>
  <c r="BH131" i="35" s="1"/>
  <c r="AN131" i="30"/>
  <c r="AZ131" i="30" s="1"/>
  <c r="BL131" i="30" s="1"/>
  <c r="BX131" i="30" s="1"/>
  <c r="BX131" i="35" s="1"/>
  <c r="AX131" i="30"/>
  <c r="BJ131" i="30" s="1"/>
  <c r="BV131" i="30" s="1"/>
  <c r="CH131" i="30" s="1"/>
  <c r="CH131" i="35" s="1"/>
  <c r="AU131" i="30"/>
  <c r="BG131" i="30" s="1"/>
  <c r="BS131" i="30" s="1"/>
  <c r="CE131" i="30" s="1"/>
  <c r="CE131" i="35" s="1"/>
  <c r="AS131" i="30"/>
  <c r="BE131" i="30" s="1"/>
  <c r="BQ131" i="30" s="1"/>
  <c r="CC131" i="30" s="1"/>
  <c r="CC131" i="35" s="1"/>
  <c r="AR131" i="30"/>
  <c r="AR131" i="35" s="1"/>
  <c r="AP131" i="30"/>
  <c r="AP131" i="35" s="1"/>
  <c r="AM131" i="30"/>
  <c r="AY131" i="30" s="1"/>
  <c r="BK131" i="30" s="1"/>
  <c r="BW131" i="30" s="1"/>
  <c r="BW131" i="35" s="1"/>
  <c r="AW131" i="30"/>
  <c r="BI131" i="30" s="1"/>
  <c r="BU131" i="30" s="1"/>
  <c r="CG131" i="30" s="1"/>
  <c r="CG131" i="35" s="1"/>
  <c r="AJ131" i="35"/>
  <c r="AT131" i="30"/>
  <c r="BF131" i="30" s="1"/>
  <c r="BR131" i="30" s="1"/>
  <c r="CD131" i="30" s="1"/>
  <c r="CD131" i="35" s="1"/>
  <c r="S131" i="30"/>
  <c r="AQ131" i="30" s="1"/>
  <c r="BC131" i="30" s="1"/>
  <c r="BO131" i="30" s="1"/>
  <c r="CA131" i="30" s="1"/>
  <c r="CA131" i="35" s="1"/>
  <c r="R131" i="30"/>
  <c r="R131" i="35" s="1"/>
  <c r="Q131" i="30"/>
  <c r="AO131" i="30" s="1"/>
  <c r="BA131" i="30" s="1"/>
  <c r="BM131" i="30" s="1"/>
  <c r="BY131" i="30" s="1"/>
  <c r="BY131" i="35" s="1"/>
  <c r="P131" i="30"/>
  <c r="P131" i="35" s="1"/>
  <c r="O131" i="30"/>
  <c r="O131" i="35" s="1"/>
  <c r="AN130" i="30"/>
  <c r="AZ130" i="30" s="1"/>
  <c r="AZ130" i="35" s="1"/>
  <c r="AX130" i="30"/>
  <c r="BJ130" i="30" s="1"/>
  <c r="AU130" i="30"/>
  <c r="BG130" i="30" s="1"/>
  <c r="BS130" i="30" s="1"/>
  <c r="CE130" i="30" s="1"/>
  <c r="CE130" i="35" s="1"/>
  <c r="AR130" i="30"/>
  <c r="BD130" i="30" s="1"/>
  <c r="BP130" i="30" s="1"/>
  <c r="CB130" i="30" s="1"/>
  <c r="CB130" i="35" s="1"/>
  <c r="AP130" i="30"/>
  <c r="BB130" i="30" s="1"/>
  <c r="BN130" i="30" s="1"/>
  <c r="BZ130" i="30" s="1"/>
  <c r="BZ130" i="35" s="1"/>
  <c r="AO130" i="30"/>
  <c r="BA130" i="30" s="1"/>
  <c r="BM130" i="30" s="1"/>
  <c r="BY130" i="30" s="1"/>
  <c r="BY130" i="35" s="1"/>
  <c r="AM130" i="30"/>
  <c r="AY130" i="30" s="1"/>
  <c r="BK130" i="30" s="1"/>
  <c r="BW130" i="30" s="1"/>
  <c r="BW130" i="35" s="1"/>
  <c r="AW130" i="30"/>
  <c r="BI130" i="30" s="1"/>
  <c r="BU130" i="30" s="1"/>
  <c r="CG130" i="30" s="1"/>
  <c r="CG130" i="35" s="1"/>
  <c r="AV130" i="30"/>
  <c r="AT130" i="30"/>
  <c r="BF130" i="30" s="1"/>
  <c r="BR130" i="30" s="1"/>
  <c r="CD130" i="30" s="1"/>
  <c r="CD130" i="35" s="1"/>
  <c r="AS130" i="30"/>
  <c r="BE130" i="30" s="1"/>
  <c r="BQ130" i="30" s="1"/>
  <c r="CC130" i="30" s="1"/>
  <c r="CC130" i="35" s="1"/>
  <c r="S130" i="30"/>
  <c r="AQ130" i="30" s="1"/>
  <c r="BC130" i="30" s="1"/>
  <c r="BO130" i="30" s="1"/>
  <c r="CA130" i="30" s="1"/>
  <c r="CA130" i="35" s="1"/>
  <c r="R130" i="30"/>
  <c r="R130" i="35" s="1"/>
  <c r="Q130" i="30"/>
  <c r="Q130" i="35" s="1"/>
  <c r="P130" i="30"/>
  <c r="P130" i="35" s="1"/>
  <c r="O130" i="30"/>
  <c r="O130" i="35" s="1"/>
  <c r="BB129" i="30"/>
  <c r="BN129" i="30" s="1"/>
  <c r="BZ129" i="30" s="1"/>
  <c r="BZ129" i="35" s="1"/>
  <c r="AX129" i="30"/>
  <c r="BJ129" i="30" s="1"/>
  <c r="BV129" i="30" s="1"/>
  <c r="CH129" i="30" s="1"/>
  <c r="CH129" i="35" s="1"/>
  <c r="AV129" i="30"/>
  <c r="BH129" i="30" s="1"/>
  <c r="BT129" i="30" s="1"/>
  <c r="CF129" i="30" s="1"/>
  <c r="CF129" i="35" s="1"/>
  <c r="AU129" i="30"/>
  <c r="BG129" i="30" s="1"/>
  <c r="BS129" i="30" s="1"/>
  <c r="CE129" i="30" s="1"/>
  <c r="CE129" i="35" s="1"/>
  <c r="AP129" i="30"/>
  <c r="AP129" i="35" s="1"/>
  <c r="AO129" i="30"/>
  <c r="BA129" i="30" s="1"/>
  <c r="BM129" i="30" s="1"/>
  <c r="BY129" i="30" s="1"/>
  <c r="BY129" i="35" s="1"/>
  <c r="AN129" i="30"/>
  <c r="AZ129" i="30" s="1"/>
  <c r="BL129" i="30" s="1"/>
  <c r="BX129" i="30" s="1"/>
  <c r="BX129" i="35" s="1"/>
  <c r="AM129" i="30"/>
  <c r="AY129" i="30" s="1"/>
  <c r="BK129" i="30" s="1"/>
  <c r="BW129" i="30" s="1"/>
  <c r="BW129" i="35" s="1"/>
  <c r="AW129" i="30"/>
  <c r="BI129" i="30" s="1"/>
  <c r="BU129" i="30" s="1"/>
  <c r="CG129" i="30" s="1"/>
  <c r="CG129" i="35" s="1"/>
  <c r="AT129" i="30"/>
  <c r="BF129" i="30" s="1"/>
  <c r="BR129" i="30" s="1"/>
  <c r="CD129" i="30" s="1"/>
  <c r="CD129" i="35" s="1"/>
  <c r="AS129" i="30"/>
  <c r="BE129" i="30" s="1"/>
  <c r="BQ129" i="30" s="1"/>
  <c r="CC129" i="30" s="1"/>
  <c r="CC129" i="35" s="1"/>
  <c r="AR129" i="30"/>
  <c r="BD129" i="30" s="1"/>
  <c r="BP129" i="30" s="1"/>
  <c r="CB129" i="30" s="1"/>
  <c r="CB129" i="35" s="1"/>
  <c r="S129" i="30"/>
  <c r="AQ129" i="30" s="1"/>
  <c r="BC129" i="30" s="1"/>
  <c r="BO129" i="30" s="1"/>
  <c r="CA129" i="30" s="1"/>
  <c r="CA129" i="35" s="1"/>
  <c r="R129" i="30"/>
  <c r="R129" i="35" s="1"/>
  <c r="Q129" i="30"/>
  <c r="Q129" i="35" s="1"/>
  <c r="P129" i="30"/>
  <c r="P129" i="35" s="1"/>
  <c r="O129" i="30"/>
  <c r="O129" i="35" s="1"/>
  <c r="AX128" i="30"/>
  <c r="BJ128" i="30" s="1"/>
  <c r="BV128" i="30" s="1"/>
  <c r="CH128" i="30" s="1"/>
  <c r="CH128" i="35" s="1"/>
  <c r="AW128" i="30"/>
  <c r="BI128" i="30" s="1"/>
  <c r="BU128" i="30" s="1"/>
  <c r="CG128" i="30" s="1"/>
  <c r="CG128" i="35" s="1"/>
  <c r="AV128" i="30"/>
  <c r="BH128" i="30" s="1"/>
  <c r="BT128" i="30" s="1"/>
  <c r="CF128" i="30" s="1"/>
  <c r="CF128" i="35" s="1"/>
  <c r="AU128" i="30"/>
  <c r="BG128" i="30" s="1"/>
  <c r="BS128" i="30" s="1"/>
  <c r="CE128" i="30" s="1"/>
  <c r="CE128" i="35" s="1"/>
  <c r="AP128" i="30"/>
  <c r="BB128" i="30" s="1"/>
  <c r="BN128" i="30" s="1"/>
  <c r="BZ128" i="30" s="1"/>
  <c r="BZ128" i="35" s="1"/>
  <c r="AO128" i="30"/>
  <c r="BA128" i="30" s="1"/>
  <c r="BM128" i="30" s="1"/>
  <c r="BY128" i="30" s="1"/>
  <c r="BY128" i="35" s="1"/>
  <c r="AN128" i="30"/>
  <c r="AZ128" i="30" s="1"/>
  <c r="BL128" i="30" s="1"/>
  <c r="BX128" i="30" s="1"/>
  <c r="BX128" i="35" s="1"/>
  <c r="AM128" i="30"/>
  <c r="AY128" i="30" s="1"/>
  <c r="BK128" i="30" s="1"/>
  <c r="BW128" i="30" s="1"/>
  <c r="BW128" i="35" s="1"/>
  <c r="AT128" i="30"/>
  <c r="BF128" i="30" s="1"/>
  <c r="BR128" i="30" s="1"/>
  <c r="CD128" i="30" s="1"/>
  <c r="CD128" i="35" s="1"/>
  <c r="AS128" i="30"/>
  <c r="BE128" i="30" s="1"/>
  <c r="BQ128" i="30" s="1"/>
  <c r="CC128" i="30" s="1"/>
  <c r="CC128" i="35" s="1"/>
  <c r="AR128" i="30"/>
  <c r="BD128" i="30" s="1"/>
  <c r="BP128" i="30" s="1"/>
  <c r="CB128" i="30" s="1"/>
  <c r="CB128" i="35" s="1"/>
  <c r="S128" i="30"/>
  <c r="AQ128" i="30" s="1"/>
  <c r="BC128" i="30" s="1"/>
  <c r="BO128" i="30" s="1"/>
  <c r="CA128" i="30" s="1"/>
  <c r="CA128" i="35" s="1"/>
  <c r="R128" i="30"/>
  <c r="R128" i="35" s="1"/>
  <c r="Q128" i="30"/>
  <c r="Q128" i="35" s="1"/>
  <c r="P128" i="30"/>
  <c r="P128" i="35" s="1"/>
  <c r="O128" i="30"/>
  <c r="O128" i="35" s="1"/>
  <c r="AX127" i="30"/>
  <c r="BJ127" i="30" s="1"/>
  <c r="BV127" i="30" s="1"/>
  <c r="CH127" i="30" s="1"/>
  <c r="CH127" i="35" s="1"/>
  <c r="AW127" i="30"/>
  <c r="BI127" i="30" s="1"/>
  <c r="BU127" i="30" s="1"/>
  <c r="CG127" i="30" s="1"/>
  <c r="CG127" i="35" s="1"/>
  <c r="AV127" i="30"/>
  <c r="BH127" i="30" s="1"/>
  <c r="BT127" i="30" s="1"/>
  <c r="CF127" i="30" s="1"/>
  <c r="CF127" i="35" s="1"/>
  <c r="AU127" i="30"/>
  <c r="BG127" i="30" s="1"/>
  <c r="BS127" i="30" s="1"/>
  <c r="CE127" i="30" s="1"/>
  <c r="CE127" i="35" s="1"/>
  <c r="AP127" i="30"/>
  <c r="BB127" i="30" s="1"/>
  <c r="BN127" i="30" s="1"/>
  <c r="BZ127" i="30" s="1"/>
  <c r="BZ127" i="35" s="1"/>
  <c r="AO127" i="30"/>
  <c r="BA127" i="30" s="1"/>
  <c r="BM127" i="30" s="1"/>
  <c r="BY127" i="30" s="1"/>
  <c r="BY127" i="35" s="1"/>
  <c r="AN127" i="30"/>
  <c r="AZ127" i="30" s="1"/>
  <c r="BL127" i="30" s="1"/>
  <c r="BX127" i="30" s="1"/>
  <c r="BX127" i="35" s="1"/>
  <c r="AM127" i="30"/>
  <c r="AY127" i="30" s="1"/>
  <c r="BK127" i="30" s="1"/>
  <c r="BW127" i="30" s="1"/>
  <c r="BW127" i="35" s="1"/>
  <c r="AT127" i="30"/>
  <c r="BF127" i="30" s="1"/>
  <c r="BR127" i="30" s="1"/>
  <c r="CD127" i="30" s="1"/>
  <c r="CD127" i="35" s="1"/>
  <c r="AS127" i="30"/>
  <c r="BE127" i="30" s="1"/>
  <c r="BQ127" i="30" s="1"/>
  <c r="CC127" i="30" s="1"/>
  <c r="CC127" i="35" s="1"/>
  <c r="AR127" i="30"/>
  <c r="BD127" i="30" s="1"/>
  <c r="BP127" i="30" s="1"/>
  <c r="CB127" i="30" s="1"/>
  <c r="CB127" i="35" s="1"/>
  <c r="S127" i="30"/>
  <c r="AQ127" i="30" s="1"/>
  <c r="BC127" i="30" s="1"/>
  <c r="BO127" i="30" s="1"/>
  <c r="CA127" i="30" s="1"/>
  <c r="CA127" i="35" s="1"/>
  <c r="R127" i="30"/>
  <c r="R127" i="35" s="1"/>
  <c r="Q127" i="30"/>
  <c r="Q127" i="35" s="1"/>
  <c r="P127" i="30"/>
  <c r="P127" i="35" s="1"/>
  <c r="O127" i="30"/>
  <c r="O127" i="35" s="1"/>
  <c r="AN122" i="30"/>
  <c r="AZ122" i="30" s="1"/>
  <c r="BL122" i="30" s="1"/>
  <c r="BX122" i="30" s="1"/>
  <c r="AM122" i="30"/>
  <c r="AY122" i="30" s="1"/>
  <c r="BK122" i="30" s="1"/>
  <c r="BW122" i="30" s="1"/>
  <c r="AQ122" i="30"/>
  <c r="AQ122" i="35" s="1"/>
  <c r="AX122" i="30"/>
  <c r="BJ122" i="30" s="1"/>
  <c r="BV122" i="30" s="1"/>
  <c r="CH122" i="30" s="1"/>
  <c r="AV122" i="30"/>
  <c r="BH122" i="30" s="1"/>
  <c r="BT122" i="30" s="1"/>
  <c r="CF122" i="30" s="1"/>
  <c r="AI122" i="35"/>
  <c r="AT122" i="30"/>
  <c r="BF122" i="30" s="1"/>
  <c r="BR122" i="30" s="1"/>
  <c r="CD122" i="30" s="1"/>
  <c r="AS122" i="30"/>
  <c r="BE122" i="30" s="1"/>
  <c r="BQ122" i="30" s="1"/>
  <c r="CC122" i="30" s="1"/>
  <c r="S122" i="30"/>
  <c r="S122" i="35" s="1"/>
  <c r="R122" i="30"/>
  <c r="AP122" i="30" s="1"/>
  <c r="BB122" i="30" s="1"/>
  <c r="BN122" i="30" s="1"/>
  <c r="BZ122" i="30" s="1"/>
  <c r="Q122" i="30"/>
  <c r="AO122" i="30" s="1"/>
  <c r="BA122" i="30" s="1"/>
  <c r="BM122" i="30" s="1"/>
  <c r="BY122" i="30" s="1"/>
  <c r="BY212" i="30" s="1"/>
  <c r="P122" i="30"/>
  <c r="P122" i="35" s="1"/>
  <c r="O122" i="30"/>
  <c r="AN121" i="30"/>
  <c r="AZ121" i="30" s="1"/>
  <c r="BL121" i="30" s="1"/>
  <c r="BX121" i="30" s="1"/>
  <c r="AM121" i="30"/>
  <c r="AY121" i="30" s="1"/>
  <c r="BK121" i="30" s="1"/>
  <c r="AR121" i="30"/>
  <c r="BD121" i="30" s="1"/>
  <c r="AQ121" i="30"/>
  <c r="BC121" i="30" s="1"/>
  <c r="BO121" i="30" s="1"/>
  <c r="CA121" i="30" s="1"/>
  <c r="AX121" i="30"/>
  <c r="BJ121" i="30" s="1"/>
  <c r="BV121" i="30" s="1"/>
  <c r="CH121" i="30" s="1"/>
  <c r="AW121" i="30"/>
  <c r="BI121" i="30" s="1"/>
  <c r="BU121" i="30" s="1"/>
  <c r="CG121" i="30" s="1"/>
  <c r="AJ121" i="35"/>
  <c r="AI121" i="35"/>
  <c r="AT121" i="30"/>
  <c r="BF121" i="30" s="1"/>
  <c r="BR121" i="30" s="1"/>
  <c r="CD121" i="30" s="1"/>
  <c r="S121" i="30"/>
  <c r="S121" i="35" s="1"/>
  <c r="R121" i="30"/>
  <c r="AP121" i="30" s="1"/>
  <c r="BB121" i="30" s="1"/>
  <c r="BN121" i="30" s="1"/>
  <c r="BZ121" i="30" s="1"/>
  <c r="BZ211" i="30" s="1"/>
  <c r="Q121" i="30"/>
  <c r="AO121" i="30" s="1"/>
  <c r="BA121" i="30" s="1"/>
  <c r="BM121" i="30" s="1"/>
  <c r="BY121" i="30" s="1"/>
  <c r="P121" i="30"/>
  <c r="O121" i="30"/>
  <c r="AU120" i="30"/>
  <c r="AN120" i="30"/>
  <c r="AZ120" i="30" s="1"/>
  <c r="BL120" i="30" s="1"/>
  <c r="AQ120" i="30"/>
  <c r="BC120" i="30" s="1"/>
  <c r="BO120" i="30" s="1"/>
  <c r="CA120" i="30" s="1"/>
  <c r="CA210" i="30" s="1"/>
  <c r="AP120" i="30"/>
  <c r="BB120" i="30" s="1"/>
  <c r="BN120" i="30" s="1"/>
  <c r="BZ120" i="30" s="1"/>
  <c r="AW120" i="30"/>
  <c r="BI120" i="30" s="1"/>
  <c r="BU120" i="30" s="1"/>
  <c r="CG120" i="30" s="1"/>
  <c r="AV120" i="30"/>
  <c r="AI120" i="35"/>
  <c r="AT120" i="30"/>
  <c r="BF120" i="30" s="1"/>
  <c r="BR120" i="30" s="1"/>
  <c r="CD120" i="30" s="1"/>
  <c r="S120" i="30"/>
  <c r="S120" i="35" s="1"/>
  <c r="R120" i="30"/>
  <c r="R120" i="35" s="1"/>
  <c r="Q120" i="30"/>
  <c r="AO120" i="30" s="1"/>
  <c r="BA120" i="30" s="1"/>
  <c r="BM120" i="30" s="1"/>
  <c r="BY120" i="30" s="1"/>
  <c r="P120" i="30"/>
  <c r="P120" i="35" s="1"/>
  <c r="O120" i="30"/>
  <c r="AM120" i="30" s="1"/>
  <c r="AY120" i="30" s="1"/>
  <c r="BK120" i="30" s="1"/>
  <c r="BW120" i="30" s="1"/>
  <c r="AX119" i="30"/>
  <c r="AX119" i="35" s="1"/>
  <c r="AV119" i="30"/>
  <c r="AL119" i="35"/>
  <c r="AR119" i="30"/>
  <c r="BD119" i="30" s="1"/>
  <c r="BP119" i="30" s="1"/>
  <c r="CB119" i="30" s="1"/>
  <c r="AQ119" i="30"/>
  <c r="BC119" i="30" s="1"/>
  <c r="BO119" i="30" s="1"/>
  <c r="CA119" i="30" s="1"/>
  <c r="AO119" i="30"/>
  <c r="BA119" i="30" s="1"/>
  <c r="BM119" i="30" s="1"/>
  <c r="BY119" i="30" s="1"/>
  <c r="AT119" i="30"/>
  <c r="BF119" i="30" s="1"/>
  <c r="BR119" i="30" s="1"/>
  <c r="CD119" i="30" s="1"/>
  <c r="AS119" i="30"/>
  <c r="BE119" i="30" s="1"/>
  <c r="BQ119" i="30" s="1"/>
  <c r="CC119" i="30" s="1"/>
  <c r="S119" i="30"/>
  <c r="S119" i="35" s="1"/>
  <c r="R119" i="30"/>
  <c r="AP119" i="30" s="1"/>
  <c r="BB119" i="30" s="1"/>
  <c r="BN119" i="30" s="1"/>
  <c r="BZ119" i="30" s="1"/>
  <c r="Q119" i="30"/>
  <c r="Q119" i="35" s="1"/>
  <c r="P119" i="30"/>
  <c r="AN119" i="30" s="1"/>
  <c r="AZ119" i="30" s="1"/>
  <c r="BL119" i="30" s="1"/>
  <c r="BX119" i="30" s="1"/>
  <c r="O119" i="30"/>
  <c r="AM119" i="30" s="1"/>
  <c r="AY119" i="30" s="1"/>
  <c r="BK119" i="30" s="1"/>
  <c r="BW119" i="30" s="1"/>
  <c r="BW209" i="30" s="1"/>
  <c r="BC118" i="30"/>
  <c r="BO118" i="30" s="1"/>
  <c r="CA118" i="30" s="1"/>
  <c r="CA118" i="35" s="1"/>
  <c r="AX118" i="30"/>
  <c r="BJ118" i="30" s="1"/>
  <c r="BV118" i="30" s="1"/>
  <c r="CH118" i="30" s="1"/>
  <c r="CH118" i="35" s="1"/>
  <c r="AR118" i="30"/>
  <c r="AR118" i="35" s="1"/>
  <c r="AQ118" i="30"/>
  <c r="AQ118" i="35" s="1"/>
  <c r="AW118" i="30"/>
  <c r="BI118" i="30" s="1"/>
  <c r="BU118" i="30" s="1"/>
  <c r="CG118" i="30" s="1"/>
  <c r="CG118" i="35" s="1"/>
  <c r="AU118" i="30"/>
  <c r="BG118" i="30" s="1"/>
  <c r="BS118" i="30" s="1"/>
  <c r="CE118" i="30" s="1"/>
  <c r="CE118" i="35" s="1"/>
  <c r="AS118" i="30"/>
  <c r="BE118" i="30" s="1"/>
  <c r="BQ118" i="30" s="1"/>
  <c r="CC118" i="30" s="1"/>
  <c r="CC118" i="35" s="1"/>
  <c r="S118" i="30"/>
  <c r="S118" i="35" s="1"/>
  <c r="R118" i="30"/>
  <c r="AP118" i="30" s="1"/>
  <c r="BB118" i="30" s="1"/>
  <c r="BN118" i="30" s="1"/>
  <c r="BZ118" i="30" s="1"/>
  <c r="BZ118" i="35" s="1"/>
  <c r="Q118" i="30"/>
  <c r="AO118" i="30" s="1"/>
  <c r="BA118" i="30" s="1"/>
  <c r="BM118" i="30" s="1"/>
  <c r="BY118" i="30" s="1"/>
  <c r="BY118" i="35" s="1"/>
  <c r="P118" i="30"/>
  <c r="AN118" i="30" s="1"/>
  <c r="AZ118" i="30" s="1"/>
  <c r="BL118" i="30" s="1"/>
  <c r="BX118" i="30" s="1"/>
  <c r="BX118" i="35" s="1"/>
  <c r="O118" i="30"/>
  <c r="AM118" i="30" s="1"/>
  <c r="AY118" i="30" s="1"/>
  <c r="BK118" i="30" s="1"/>
  <c r="BW118" i="30" s="1"/>
  <c r="BW118" i="35" s="1"/>
  <c r="AN117" i="30"/>
  <c r="AZ117" i="30" s="1"/>
  <c r="BL117" i="30" s="1"/>
  <c r="BX117" i="30" s="1"/>
  <c r="BX117" i="35" s="1"/>
  <c r="AM117" i="30"/>
  <c r="AY117" i="30" s="1"/>
  <c r="BK117" i="30" s="1"/>
  <c r="BW117" i="30" s="1"/>
  <c r="BW117" i="35" s="1"/>
  <c r="AW117" i="30"/>
  <c r="BI117" i="30" s="1"/>
  <c r="BU117" i="30" s="1"/>
  <c r="CG117" i="30" s="1"/>
  <c r="CG117" i="35" s="1"/>
  <c r="AQ117" i="30"/>
  <c r="AQ117" i="35" s="1"/>
  <c r="AO117" i="30"/>
  <c r="BA117" i="30" s="1"/>
  <c r="BM117" i="30" s="1"/>
  <c r="BY117" i="30" s="1"/>
  <c r="BY117" i="35" s="1"/>
  <c r="AX117" i="30"/>
  <c r="BJ117" i="30" s="1"/>
  <c r="BV117" i="30" s="1"/>
  <c r="CH117" i="30" s="1"/>
  <c r="CH117" i="35" s="1"/>
  <c r="AV117" i="30"/>
  <c r="BH117" i="30" s="1"/>
  <c r="BT117" i="30" s="1"/>
  <c r="CF117" i="30" s="1"/>
  <c r="CF117" i="35" s="1"/>
  <c r="AT117" i="30"/>
  <c r="BF117" i="30" s="1"/>
  <c r="BR117" i="30" s="1"/>
  <c r="CD117" i="30" s="1"/>
  <c r="CD117" i="35" s="1"/>
  <c r="AS117" i="30"/>
  <c r="BE117" i="30" s="1"/>
  <c r="BQ117" i="30" s="1"/>
  <c r="CC117" i="30" s="1"/>
  <c r="CC117" i="35" s="1"/>
  <c r="S117" i="30"/>
  <c r="S117" i="35" s="1"/>
  <c r="R117" i="30"/>
  <c r="AP117" i="30" s="1"/>
  <c r="BB117" i="30" s="1"/>
  <c r="BN117" i="30" s="1"/>
  <c r="BZ117" i="30" s="1"/>
  <c r="BZ117" i="35" s="1"/>
  <c r="Q117" i="30"/>
  <c r="P117" i="30"/>
  <c r="P117" i="35" s="1"/>
  <c r="O117" i="30"/>
  <c r="O117" i="35" s="1"/>
  <c r="AX116" i="30"/>
  <c r="AX116" i="35" s="1"/>
  <c r="AW116" i="30"/>
  <c r="AR116" i="30"/>
  <c r="BD116" i="30" s="1"/>
  <c r="BP116" i="30" s="1"/>
  <c r="CB116" i="30" s="1"/>
  <c r="AQ116" i="30"/>
  <c r="BC116" i="30" s="1"/>
  <c r="BO116" i="30" s="1"/>
  <c r="CA116" i="30" s="1"/>
  <c r="AP116" i="30"/>
  <c r="BB116" i="30" s="1"/>
  <c r="BN116" i="30" s="1"/>
  <c r="BZ116" i="30" s="1"/>
  <c r="BZ116" i="35" s="1"/>
  <c r="AO116" i="30"/>
  <c r="BA116" i="30" s="1"/>
  <c r="BM116" i="30" s="1"/>
  <c r="BY116" i="30" s="1"/>
  <c r="BY116" i="35" s="1"/>
  <c r="AV116" i="30"/>
  <c r="BH116" i="30" s="1"/>
  <c r="AU116" i="30"/>
  <c r="AT116" i="30"/>
  <c r="BF116" i="30" s="1"/>
  <c r="BR116" i="30" s="1"/>
  <c r="CD116" i="30" s="1"/>
  <c r="CD116" i="35" s="1"/>
  <c r="S116" i="30"/>
  <c r="S116" i="35" s="1"/>
  <c r="R116" i="30"/>
  <c r="Q116" i="30"/>
  <c r="P116" i="30"/>
  <c r="AN116" i="30" s="1"/>
  <c r="AZ116" i="30" s="1"/>
  <c r="BL116" i="30" s="1"/>
  <c r="BX116" i="30" s="1"/>
  <c r="BX116" i="35" s="1"/>
  <c r="O116" i="30"/>
  <c r="AM116" i="30" s="1"/>
  <c r="AY116" i="30" s="1"/>
  <c r="BK116" i="30" s="1"/>
  <c r="BW116" i="30" s="1"/>
  <c r="BW116" i="35" s="1"/>
  <c r="BC115" i="30"/>
  <c r="BO115" i="30" s="1"/>
  <c r="CA115" i="30" s="1"/>
  <c r="CA115" i="35" s="1"/>
  <c r="AX115" i="30"/>
  <c r="BJ115" i="30" s="1"/>
  <c r="BV115" i="30" s="1"/>
  <c r="CH115" i="30" s="1"/>
  <c r="CH115" i="35" s="1"/>
  <c r="AL115" i="35"/>
  <c r="AT115" i="30"/>
  <c r="BF115" i="30" s="1"/>
  <c r="BR115" i="30" s="1"/>
  <c r="CD115" i="30" s="1"/>
  <c r="AR115" i="30"/>
  <c r="BD115" i="30" s="1"/>
  <c r="AQ115" i="30"/>
  <c r="AQ115" i="35" s="1"/>
  <c r="AO115" i="30"/>
  <c r="BA115" i="30" s="1"/>
  <c r="BM115" i="30" s="1"/>
  <c r="BY115" i="30" s="1"/>
  <c r="BY115" i="35" s="1"/>
  <c r="AV115" i="30"/>
  <c r="AU115" i="30"/>
  <c r="BG115" i="30" s="1"/>
  <c r="BS115" i="30" s="1"/>
  <c r="CE115" i="30" s="1"/>
  <c r="CE115" i="35" s="1"/>
  <c r="AS115" i="30"/>
  <c r="BE115" i="30" s="1"/>
  <c r="BQ115" i="30" s="1"/>
  <c r="CC115" i="30" s="1"/>
  <c r="S115" i="30"/>
  <c r="S115" i="35" s="1"/>
  <c r="R115" i="30"/>
  <c r="AP115" i="30" s="1"/>
  <c r="BB115" i="30" s="1"/>
  <c r="BN115" i="30" s="1"/>
  <c r="BZ115" i="30" s="1"/>
  <c r="BZ115" i="35" s="1"/>
  <c r="Q115" i="30"/>
  <c r="Q115" i="35" s="1"/>
  <c r="P115" i="30"/>
  <c r="AN115" i="30" s="1"/>
  <c r="AZ115" i="30" s="1"/>
  <c r="BL115" i="30" s="1"/>
  <c r="BX115" i="30" s="1"/>
  <c r="BX115" i="35" s="1"/>
  <c r="O115" i="30"/>
  <c r="AM115" i="30" s="1"/>
  <c r="AY115" i="30" s="1"/>
  <c r="BK115" i="30" s="1"/>
  <c r="BW115" i="30" s="1"/>
  <c r="BW115" i="35" s="1"/>
  <c r="BC114" i="30"/>
  <c r="BO114" i="30" s="1"/>
  <c r="CA114" i="30" s="1"/>
  <c r="CA114" i="35" s="1"/>
  <c r="AU114" i="30"/>
  <c r="BG114" i="30" s="1"/>
  <c r="BS114" i="30" s="1"/>
  <c r="AN114" i="30"/>
  <c r="AZ114" i="30" s="1"/>
  <c r="BL114" i="30" s="1"/>
  <c r="BX114" i="30" s="1"/>
  <c r="BX114" i="35" s="1"/>
  <c r="AM114" i="30"/>
  <c r="AY114" i="30" s="1"/>
  <c r="BK114" i="30" s="1"/>
  <c r="BW114" i="30" s="1"/>
  <c r="BW114" i="35" s="1"/>
  <c r="AW114" i="30"/>
  <c r="AR114" i="30"/>
  <c r="AR114" i="35" s="1"/>
  <c r="AQ114" i="30"/>
  <c r="AQ114" i="35" s="1"/>
  <c r="AP114" i="30"/>
  <c r="BB114" i="30" s="1"/>
  <c r="BN114" i="30" s="1"/>
  <c r="BZ114" i="30" s="1"/>
  <c r="BZ114" i="35" s="1"/>
  <c r="AO114" i="30"/>
  <c r="BA114" i="30" s="1"/>
  <c r="BM114" i="30" s="1"/>
  <c r="BY114" i="30" s="1"/>
  <c r="BY114" i="35" s="1"/>
  <c r="AX114" i="30"/>
  <c r="BJ114" i="30" s="1"/>
  <c r="BV114" i="30" s="1"/>
  <c r="CH114" i="30" s="1"/>
  <c r="CH114" i="35" s="1"/>
  <c r="AS114" i="30"/>
  <c r="BE114" i="30" s="1"/>
  <c r="BQ114" i="30" s="1"/>
  <c r="CC114" i="30" s="1"/>
  <c r="CC114" i="35" s="1"/>
  <c r="S114" i="30"/>
  <c r="R114" i="30"/>
  <c r="R114" i="35" s="1"/>
  <c r="Q114" i="30"/>
  <c r="Q114" i="35" s="1"/>
  <c r="P114" i="30"/>
  <c r="P114" i="35" s="1"/>
  <c r="O114" i="30"/>
  <c r="O114" i="35" s="1"/>
  <c r="AL113" i="35"/>
  <c r="AW113" i="30"/>
  <c r="BI113" i="30" s="1"/>
  <c r="BU113" i="30" s="1"/>
  <c r="CG113" i="30" s="1"/>
  <c r="CG113" i="35" s="1"/>
  <c r="AR113" i="30"/>
  <c r="BD113" i="30" s="1"/>
  <c r="BP113" i="30" s="1"/>
  <c r="CB113" i="30" s="1"/>
  <c r="CB113" i="35" s="1"/>
  <c r="AQ113" i="30"/>
  <c r="BC113" i="30" s="1"/>
  <c r="BO113" i="30" s="1"/>
  <c r="CA113" i="30" s="1"/>
  <c r="CA113" i="35" s="1"/>
  <c r="AO113" i="30"/>
  <c r="BA113" i="30" s="1"/>
  <c r="BM113" i="30" s="1"/>
  <c r="BY113" i="30" s="1"/>
  <c r="BY113" i="35" s="1"/>
  <c r="AV113" i="30"/>
  <c r="AI113" i="35"/>
  <c r="AT113" i="30"/>
  <c r="BF113" i="30" s="1"/>
  <c r="BR113" i="30" s="1"/>
  <c r="CD113" i="30" s="1"/>
  <c r="CD113" i="35" s="1"/>
  <c r="AS113" i="30"/>
  <c r="S113" i="30"/>
  <c r="S113" i="35" s="1"/>
  <c r="R113" i="30"/>
  <c r="AP113" i="30" s="1"/>
  <c r="BB113" i="30" s="1"/>
  <c r="BN113" i="30" s="1"/>
  <c r="BZ113" i="30" s="1"/>
  <c r="BZ113" i="35" s="1"/>
  <c r="Q113" i="30"/>
  <c r="Q113" i="35" s="1"/>
  <c r="P113" i="30"/>
  <c r="AN113" i="30" s="1"/>
  <c r="AZ113" i="30" s="1"/>
  <c r="BL113" i="30" s="1"/>
  <c r="BX113" i="30" s="1"/>
  <c r="BX113" i="35" s="1"/>
  <c r="O113" i="30"/>
  <c r="AM113" i="30" s="1"/>
  <c r="AY113" i="30" s="1"/>
  <c r="BK113" i="30" s="1"/>
  <c r="BW113" i="30" s="1"/>
  <c r="BW113" i="35" s="1"/>
  <c r="AX112" i="30"/>
  <c r="BJ112" i="30" s="1"/>
  <c r="BV112" i="30" s="1"/>
  <c r="CH112" i="30" s="1"/>
  <c r="CH112" i="35" s="1"/>
  <c r="AW112" i="30"/>
  <c r="AQ112" i="30"/>
  <c r="BC112" i="30" s="1"/>
  <c r="BO112" i="30" s="1"/>
  <c r="CA112" i="30" s="1"/>
  <c r="CA112" i="35" s="1"/>
  <c r="AP112" i="30"/>
  <c r="BB112" i="30" s="1"/>
  <c r="BN112" i="30" s="1"/>
  <c r="BZ112" i="30" s="1"/>
  <c r="BZ112" i="35" s="1"/>
  <c r="AO112" i="30"/>
  <c r="BA112" i="30" s="1"/>
  <c r="BM112" i="30" s="1"/>
  <c r="BY112" i="30" s="1"/>
  <c r="BY112" i="35" s="1"/>
  <c r="AN112" i="30"/>
  <c r="AZ112" i="30" s="1"/>
  <c r="BL112" i="30" s="1"/>
  <c r="BX112" i="30" s="1"/>
  <c r="BX112" i="35" s="1"/>
  <c r="AU112" i="30"/>
  <c r="BG112" i="30" s="1"/>
  <c r="BS112" i="30" s="1"/>
  <c r="CE112" i="30" s="1"/>
  <c r="CE112" i="35" s="1"/>
  <c r="AT112" i="30"/>
  <c r="BF112" i="30" s="1"/>
  <c r="BR112" i="30" s="1"/>
  <c r="CD112" i="30" s="1"/>
  <c r="CD112" i="35" s="1"/>
  <c r="AR112" i="30"/>
  <c r="BD112" i="30" s="1"/>
  <c r="BP112" i="30" s="1"/>
  <c r="CB112" i="30" s="1"/>
  <c r="CB112" i="35" s="1"/>
  <c r="S112" i="30"/>
  <c r="R112" i="30"/>
  <c r="Q112" i="30"/>
  <c r="Q112" i="35" s="1"/>
  <c r="P112" i="30"/>
  <c r="P112" i="35" s="1"/>
  <c r="O112" i="30"/>
  <c r="AM112" i="30" s="1"/>
  <c r="AY112" i="30" s="1"/>
  <c r="BK112" i="30" s="1"/>
  <c r="BW112" i="30" s="1"/>
  <c r="BW112" i="35" s="1"/>
  <c r="AX111" i="30"/>
  <c r="BJ111" i="30" s="1"/>
  <c r="BV111" i="30" s="1"/>
  <c r="CH111" i="30" s="1"/>
  <c r="CH111" i="35" s="1"/>
  <c r="AV111" i="30"/>
  <c r="BH111" i="30" s="1"/>
  <c r="BT111" i="30" s="1"/>
  <c r="CF111" i="30" s="1"/>
  <c r="AQ111" i="30"/>
  <c r="BC111" i="30" s="1"/>
  <c r="BO111" i="30" s="1"/>
  <c r="CA111" i="30" s="1"/>
  <c r="CA111" i="35" s="1"/>
  <c r="AP111" i="30"/>
  <c r="BB111" i="30" s="1"/>
  <c r="BN111" i="30" s="1"/>
  <c r="BZ111" i="30" s="1"/>
  <c r="BZ111" i="35" s="1"/>
  <c r="AN111" i="30"/>
  <c r="AZ111" i="30" s="1"/>
  <c r="BL111" i="30" s="1"/>
  <c r="BX111" i="30" s="1"/>
  <c r="BX111" i="35" s="1"/>
  <c r="AT111" i="30"/>
  <c r="BF111" i="30" s="1"/>
  <c r="BR111" i="30" s="1"/>
  <c r="CD111" i="30" s="1"/>
  <c r="CD111" i="35" s="1"/>
  <c r="AS111" i="30"/>
  <c r="BE111" i="30" s="1"/>
  <c r="BQ111" i="30" s="1"/>
  <c r="CC111" i="30" s="1"/>
  <c r="CC111" i="35" s="1"/>
  <c r="S111" i="30"/>
  <c r="R111" i="30"/>
  <c r="R111" i="35" s="1"/>
  <c r="Q111" i="30"/>
  <c r="AO111" i="30" s="1"/>
  <c r="BA111" i="30" s="1"/>
  <c r="BM111" i="30" s="1"/>
  <c r="BY111" i="30" s="1"/>
  <c r="BY111" i="35" s="1"/>
  <c r="P111" i="30"/>
  <c r="P111" i="35" s="1"/>
  <c r="O111" i="30"/>
  <c r="AM111" i="30" s="1"/>
  <c r="AY111" i="30" s="1"/>
  <c r="BK111" i="30" s="1"/>
  <c r="BW111" i="30" s="1"/>
  <c r="BW111" i="35" s="1"/>
  <c r="AM110" i="30"/>
  <c r="AY110" i="30" s="1"/>
  <c r="BK110" i="30" s="1"/>
  <c r="BW110" i="30" s="1"/>
  <c r="BW110" i="35" s="1"/>
  <c r="AX110" i="30"/>
  <c r="BJ110" i="30" s="1"/>
  <c r="BV110" i="30" s="1"/>
  <c r="CH110" i="30" s="1"/>
  <c r="CH110" i="35" s="1"/>
  <c r="AW110" i="30"/>
  <c r="AV110" i="30"/>
  <c r="BH110" i="30" s="1"/>
  <c r="BT110" i="30" s="1"/>
  <c r="CF110" i="30" s="1"/>
  <c r="CF110" i="35" s="1"/>
  <c r="AQ110" i="30"/>
  <c r="BC110" i="30" s="1"/>
  <c r="BO110" i="30" s="1"/>
  <c r="CA110" i="30" s="1"/>
  <c r="CA110" i="35" s="1"/>
  <c r="AP110" i="30"/>
  <c r="BB110" i="30" s="1"/>
  <c r="BN110" i="30" s="1"/>
  <c r="BZ110" i="30" s="1"/>
  <c r="BZ110" i="35" s="1"/>
  <c r="AO110" i="30"/>
  <c r="BA110" i="30" s="1"/>
  <c r="BM110" i="30" s="1"/>
  <c r="BY110" i="30" s="1"/>
  <c r="BY110" i="35" s="1"/>
  <c r="AN110" i="30"/>
  <c r="AZ110" i="30" s="1"/>
  <c r="BL110" i="30" s="1"/>
  <c r="BX110" i="30" s="1"/>
  <c r="BX110" i="35" s="1"/>
  <c r="AU110" i="30"/>
  <c r="BG110" i="30" s="1"/>
  <c r="BS110" i="30" s="1"/>
  <c r="CE110" i="30" s="1"/>
  <c r="CE110" i="35" s="1"/>
  <c r="AS110" i="30"/>
  <c r="BE110" i="30" s="1"/>
  <c r="BQ110" i="30" s="1"/>
  <c r="CC110" i="30" s="1"/>
  <c r="CC110" i="35" s="1"/>
  <c r="AR110" i="30"/>
  <c r="BD110" i="30" s="1"/>
  <c r="BP110" i="30" s="1"/>
  <c r="CB110" i="30" s="1"/>
  <c r="CB110" i="35" s="1"/>
  <c r="S110" i="30"/>
  <c r="S110" i="35" s="1"/>
  <c r="R110" i="30"/>
  <c r="R110" i="35" s="1"/>
  <c r="Q110" i="30"/>
  <c r="Q110" i="35" s="1"/>
  <c r="P110" i="30"/>
  <c r="P110" i="35" s="1"/>
  <c r="O110" i="30"/>
  <c r="O110" i="35" s="1"/>
  <c r="BY139" i="34"/>
  <c r="BX139" i="34"/>
  <c r="AJ139" i="34"/>
  <c r="AE139" i="34"/>
  <c r="AD139" i="34"/>
  <c r="AC139" i="34"/>
  <c r="AB139" i="34"/>
  <c r="AA139" i="34"/>
  <c r="Z139" i="34"/>
  <c r="Y139" i="34"/>
  <c r="X139" i="34"/>
  <c r="W139" i="34"/>
  <c r="V139" i="34"/>
  <c r="U139" i="34"/>
  <c r="T139" i="34"/>
  <c r="S139" i="34"/>
  <c r="N139" i="34"/>
  <c r="M139" i="34"/>
  <c r="L139" i="34"/>
  <c r="K139" i="34"/>
  <c r="J139" i="34"/>
  <c r="I139" i="34"/>
  <c r="H139" i="34"/>
  <c r="G139" i="34"/>
  <c r="F139" i="34"/>
  <c r="E139" i="34"/>
  <c r="D139" i="34"/>
  <c r="C139" i="34"/>
  <c r="AJ138" i="34"/>
  <c r="AF138" i="34"/>
  <c r="AE138" i="34"/>
  <c r="AD138" i="34"/>
  <c r="AC138" i="34"/>
  <c r="AB138" i="34"/>
  <c r="AA138" i="34"/>
  <c r="Z138" i="34"/>
  <c r="Y138" i="34"/>
  <c r="X138" i="34"/>
  <c r="W138" i="34"/>
  <c r="V138" i="34"/>
  <c r="U138" i="34"/>
  <c r="T138" i="34"/>
  <c r="O138" i="34"/>
  <c r="N138" i="34"/>
  <c r="M138" i="34"/>
  <c r="L138" i="34"/>
  <c r="K138" i="34"/>
  <c r="J138" i="34"/>
  <c r="I138" i="34"/>
  <c r="H138" i="34"/>
  <c r="G138" i="34"/>
  <c r="F138" i="34"/>
  <c r="E138" i="34"/>
  <c r="D138" i="34"/>
  <c r="C138" i="34"/>
  <c r="BH137" i="34"/>
  <c r="AZ137" i="34"/>
  <c r="AJ137" i="34"/>
  <c r="AF137" i="34"/>
  <c r="AE137" i="34"/>
  <c r="AD137" i="34"/>
  <c r="AC137" i="34"/>
  <c r="AB137" i="34"/>
  <c r="AA137" i="34"/>
  <c r="Z137" i="34"/>
  <c r="Y137" i="34"/>
  <c r="X137" i="34"/>
  <c r="W137" i="34"/>
  <c r="V137" i="34"/>
  <c r="U137" i="34"/>
  <c r="T137" i="34"/>
  <c r="N137" i="34"/>
  <c r="M137" i="34"/>
  <c r="L137" i="34"/>
  <c r="K137" i="34"/>
  <c r="J137" i="34"/>
  <c r="I137" i="34"/>
  <c r="H137" i="34"/>
  <c r="G137" i="34"/>
  <c r="F137" i="34"/>
  <c r="E137" i="34"/>
  <c r="D137" i="34"/>
  <c r="C137" i="34"/>
  <c r="AZ136" i="34"/>
  <c r="AJ136" i="34"/>
  <c r="AF136" i="34"/>
  <c r="AE136" i="34"/>
  <c r="AD136" i="34"/>
  <c r="AC136" i="34"/>
  <c r="AB136" i="34"/>
  <c r="AA136" i="34"/>
  <c r="Z136" i="34"/>
  <c r="Y136" i="34"/>
  <c r="X136" i="34"/>
  <c r="W136" i="34"/>
  <c r="V136" i="34"/>
  <c r="U136" i="34"/>
  <c r="T136" i="34"/>
  <c r="S136" i="34"/>
  <c r="N136" i="34"/>
  <c r="M136" i="34"/>
  <c r="L136" i="34"/>
  <c r="K136" i="34"/>
  <c r="J136" i="34"/>
  <c r="I136" i="34"/>
  <c r="H136" i="34"/>
  <c r="G136" i="34"/>
  <c r="F136" i="34"/>
  <c r="E136" i="34"/>
  <c r="D136" i="34"/>
  <c r="C136" i="34"/>
  <c r="AY135" i="34"/>
  <c r="AK135" i="34"/>
  <c r="AJ135" i="34"/>
  <c r="AF135" i="34"/>
  <c r="AE135" i="34"/>
  <c r="AD135" i="34"/>
  <c r="AC135" i="34"/>
  <c r="AB135" i="34"/>
  <c r="AA135" i="34"/>
  <c r="Z135" i="34"/>
  <c r="Y135" i="34"/>
  <c r="X135" i="34"/>
  <c r="W135" i="34"/>
  <c r="V135" i="34"/>
  <c r="U135" i="34"/>
  <c r="T135" i="34"/>
  <c r="N135" i="34"/>
  <c r="M135" i="34"/>
  <c r="L135" i="34"/>
  <c r="K135" i="34"/>
  <c r="J135" i="34"/>
  <c r="I135" i="34"/>
  <c r="H135" i="34"/>
  <c r="G135" i="34"/>
  <c r="F135" i="34"/>
  <c r="E135" i="34"/>
  <c r="D135" i="34"/>
  <c r="C135" i="34"/>
  <c r="BK134" i="34"/>
  <c r="BH134" i="34"/>
  <c r="AJ134" i="34"/>
  <c r="AG134" i="34"/>
  <c r="AF134" i="34"/>
  <c r="AE134" i="34"/>
  <c r="AD134" i="34"/>
  <c r="AC134" i="34"/>
  <c r="AB134" i="34"/>
  <c r="AA134" i="34"/>
  <c r="Z134" i="34"/>
  <c r="Y134" i="34"/>
  <c r="X134" i="34"/>
  <c r="W134" i="34"/>
  <c r="V134" i="34"/>
  <c r="U134" i="34"/>
  <c r="T134" i="34"/>
  <c r="P134" i="34"/>
  <c r="N134" i="34"/>
  <c r="M134" i="34"/>
  <c r="L134" i="34"/>
  <c r="K134" i="34"/>
  <c r="J134" i="34"/>
  <c r="I134" i="34"/>
  <c r="H134" i="34"/>
  <c r="G134" i="34"/>
  <c r="F134" i="34"/>
  <c r="E134" i="34"/>
  <c r="D134" i="34"/>
  <c r="C134" i="34"/>
  <c r="BZ133" i="34"/>
  <c r="BY133" i="34"/>
  <c r="AJ133" i="34"/>
  <c r="AF133" i="34"/>
  <c r="AE133" i="34"/>
  <c r="AD133" i="34"/>
  <c r="AC133" i="34"/>
  <c r="AB133" i="34"/>
  <c r="AA133" i="34"/>
  <c r="Z133" i="34"/>
  <c r="Y133" i="34"/>
  <c r="X133" i="34"/>
  <c r="W133" i="34"/>
  <c r="V133" i="34"/>
  <c r="U133" i="34"/>
  <c r="T133" i="34"/>
  <c r="N133" i="34"/>
  <c r="M133" i="34"/>
  <c r="L133" i="34"/>
  <c r="K133" i="34"/>
  <c r="J133" i="34"/>
  <c r="I133" i="34"/>
  <c r="H133" i="34"/>
  <c r="G133" i="34"/>
  <c r="F133" i="34"/>
  <c r="E133" i="34"/>
  <c r="D133" i="34"/>
  <c r="C133" i="34"/>
  <c r="BL132" i="34"/>
  <c r="AM132" i="34"/>
  <c r="AJ132" i="34"/>
  <c r="AG132" i="34"/>
  <c r="AF132" i="34"/>
  <c r="AE132" i="34"/>
  <c r="AD132" i="34"/>
  <c r="AC132" i="34"/>
  <c r="AB132" i="34"/>
  <c r="AA132" i="34"/>
  <c r="Z132" i="34"/>
  <c r="Y132" i="34"/>
  <c r="X132" i="34"/>
  <c r="W132" i="34"/>
  <c r="V132" i="34"/>
  <c r="U132" i="34"/>
  <c r="T132" i="34"/>
  <c r="S132" i="34"/>
  <c r="R132" i="34"/>
  <c r="N132" i="34"/>
  <c r="M132" i="34"/>
  <c r="L132" i="34"/>
  <c r="K132" i="34"/>
  <c r="J132" i="34"/>
  <c r="I132" i="34"/>
  <c r="H132" i="34"/>
  <c r="G132" i="34"/>
  <c r="F132" i="34"/>
  <c r="E132" i="34"/>
  <c r="D132" i="34"/>
  <c r="C132" i="34"/>
  <c r="CC131" i="34"/>
  <c r="AK131" i="34"/>
  <c r="AG131" i="34"/>
  <c r="AF131" i="34"/>
  <c r="AE131" i="34"/>
  <c r="AD131" i="34"/>
  <c r="AC131" i="34"/>
  <c r="AB131" i="34"/>
  <c r="AA131" i="34"/>
  <c r="Z131" i="34"/>
  <c r="Y131" i="34"/>
  <c r="X131" i="34"/>
  <c r="W131" i="34"/>
  <c r="V131" i="34"/>
  <c r="U131" i="34"/>
  <c r="T131" i="34"/>
  <c r="Q131" i="34"/>
  <c r="P131" i="34"/>
  <c r="N131" i="34"/>
  <c r="M131" i="34"/>
  <c r="L131" i="34"/>
  <c r="K131" i="34"/>
  <c r="J131" i="34"/>
  <c r="I131" i="34"/>
  <c r="H131" i="34"/>
  <c r="G131" i="34"/>
  <c r="F131" i="34"/>
  <c r="E131" i="34"/>
  <c r="D131" i="34"/>
  <c r="C131" i="34"/>
  <c r="BC130" i="34"/>
  <c r="AJ130" i="34"/>
  <c r="AG130" i="34"/>
  <c r="AF130" i="34"/>
  <c r="AE130" i="34"/>
  <c r="AD130" i="34"/>
  <c r="AC130" i="34"/>
  <c r="AB130" i="34"/>
  <c r="AA130" i="34"/>
  <c r="Z130" i="34"/>
  <c r="Y130" i="34"/>
  <c r="X130" i="34"/>
  <c r="W130" i="34"/>
  <c r="V130" i="34"/>
  <c r="U130" i="34"/>
  <c r="T130" i="34"/>
  <c r="N130" i="34"/>
  <c r="M130" i="34"/>
  <c r="L130" i="34"/>
  <c r="K130" i="34"/>
  <c r="J130" i="34"/>
  <c r="I130" i="34"/>
  <c r="H130" i="34"/>
  <c r="G130" i="34"/>
  <c r="F130" i="34"/>
  <c r="E130" i="34"/>
  <c r="D130" i="34"/>
  <c r="C130" i="34"/>
  <c r="BN129" i="34"/>
  <c r="AZ129" i="34"/>
  <c r="AK129" i="34"/>
  <c r="AJ129" i="34"/>
  <c r="AE129" i="34"/>
  <c r="AD129" i="34"/>
  <c r="AC129" i="34"/>
  <c r="AB129" i="34"/>
  <c r="AA129" i="34"/>
  <c r="Z129" i="34"/>
  <c r="Y129" i="34"/>
  <c r="X129" i="34"/>
  <c r="W129" i="34"/>
  <c r="V129" i="34"/>
  <c r="U129" i="34"/>
  <c r="T129" i="34"/>
  <c r="N129" i="34"/>
  <c r="M129" i="34"/>
  <c r="L129" i="34"/>
  <c r="K129" i="34"/>
  <c r="J129" i="34"/>
  <c r="I129" i="34"/>
  <c r="H129" i="34"/>
  <c r="G129" i="34"/>
  <c r="F129" i="34"/>
  <c r="E129" i="34"/>
  <c r="D129" i="34"/>
  <c r="C129" i="34"/>
  <c r="AJ128" i="34"/>
  <c r="AG128" i="34"/>
  <c r="AF128" i="34"/>
  <c r="AE128" i="34"/>
  <c r="AD128" i="34"/>
  <c r="AC128" i="34"/>
  <c r="AB128" i="34"/>
  <c r="AA128" i="34"/>
  <c r="Z128" i="34"/>
  <c r="Y128" i="34"/>
  <c r="X128" i="34"/>
  <c r="W128" i="34"/>
  <c r="V128" i="34"/>
  <c r="U128" i="34"/>
  <c r="T128" i="34"/>
  <c r="P128" i="34"/>
  <c r="O128" i="34"/>
  <c r="N128" i="34"/>
  <c r="M128" i="34"/>
  <c r="L128" i="34"/>
  <c r="K128" i="34"/>
  <c r="J128" i="34"/>
  <c r="I128" i="34"/>
  <c r="H128" i="34"/>
  <c r="G128" i="34"/>
  <c r="F128" i="34"/>
  <c r="E128" i="34"/>
  <c r="D128" i="34"/>
  <c r="C128" i="34"/>
  <c r="BQ127" i="34"/>
  <c r="AK127" i="34"/>
  <c r="AJ127" i="34"/>
  <c r="AG127" i="34"/>
  <c r="AF127" i="34"/>
  <c r="AE127" i="34"/>
  <c r="AD127" i="34"/>
  <c r="AC127" i="34"/>
  <c r="AB127" i="34"/>
  <c r="AA127" i="34"/>
  <c r="Z127" i="34"/>
  <c r="Y127" i="34"/>
  <c r="X127" i="34"/>
  <c r="W127" i="34"/>
  <c r="V127" i="34"/>
  <c r="U127" i="34"/>
  <c r="T127" i="34"/>
  <c r="O127" i="34"/>
  <c r="N127" i="34"/>
  <c r="M127" i="34"/>
  <c r="L127" i="34"/>
  <c r="K127" i="34"/>
  <c r="J127" i="34"/>
  <c r="I127" i="34"/>
  <c r="H127" i="34"/>
  <c r="G127" i="34"/>
  <c r="F127" i="34"/>
  <c r="E127" i="34"/>
  <c r="D127" i="34"/>
  <c r="C127" i="34"/>
  <c r="AJ122" i="34"/>
  <c r="AF122" i="34"/>
  <c r="AE122" i="34"/>
  <c r="AD122" i="34"/>
  <c r="AC122" i="34"/>
  <c r="AB122" i="34"/>
  <c r="AA122" i="34"/>
  <c r="Z122" i="34"/>
  <c r="Y122" i="34"/>
  <c r="X122" i="34"/>
  <c r="W122" i="34"/>
  <c r="V122" i="34"/>
  <c r="U122" i="34"/>
  <c r="T122" i="34"/>
  <c r="Q122" i="34"/>
  <c r="P122" i="34"/>
  <c r="N122" i="34"/>
  <c r="M122" i="34"/>
  <c r="L122" i="34"/>
  <c r="K122" i="34"/>
  <c r="J122" i="34"/>
  <c r="I122" i="34"/>
  <c r="H122" i="34"/>
  <c r="G122" i="34"/>
  <c r="F122" i="34"/>
  <c r="E122" i="34"/>
  <c r="D122" i="34"/>
  <c r="C122" i="34"/>
  <c r="AN121" i="34"/>
  <c r="AJ121" i="34"/>
  <c r="AF121" i="34"/>
  <c r="AE121" i="34"/>
  <c r="AD121" i="34"/>
  <c r="AC121" i="34"/>
  <c r="AB121" i="34"/>
  <c r="AA121" i="34"/>
  <c r="Z121" i="34"/>
  <c r="Y121" i="34"/>
  <c r="X121" i="34"/>
  <c r="W121" i="34"/>
  <c r="V121" i="34"/>
  <c r="U121" i="34"/>
  <c r="T121" i="34"/>
  <c r="S121" i="34"/>
  <c r="R121" i="34"/>
  <c r="N121" i="34"/>
  <c r="M121" i="34"/>
  <c r="L121" i="34"/>
  <c r="K121" i="34"/>
  <c r="J121" i="34"/>
  <c r="I121" i="34"/>
  <c r="H121" i="34"/>
  <c r="G121" i="34"/>
  <c r="F121" i="34"/>
  <c r="E121" i="34"/>
  <c r="D121" i="34"/>
  <c r="C121" i="34"/>
  <c r="BN120" i="34"/>
  <c r="AF120" i="34"/>
  <c r="AE120" i="34"/>
  <c r="AD120" i="34"/>
  <c r="AC120" i="34"/>
  <c r="AB120" i="34"/>
  <c r="AA120" i="34"/>
  <c r="Z120" i="34"/>
  <c r="Y120" i="34"/>
  <c r="X120" i="34"/>
  <c r="W120" i="34"/>
  <c r="V120" i="34"/>
  <c r="U120" i="34"/>
  <c r="T120" i="34"/>
  <c r="R120" i="34"/>
  <c r="Q120" i="34"/>
  <c r="N120" i="34"/>
  <c r="M120" i="34"/>
  <c r="L120" i="34"/>
  <c r="K120" i="34"/>
  <c r="J120" i="34"/>
  <c r="I120" i="34"/>
  <c r="H120" i="34"/>
  <c r="G120" i="34"/>
  <c r="F120" i="34"/>
  <c r="E120" i="34"/>
  <c r="D120" i="34"/>
  <c r="C120" i="34"/>
  <c r="BZ119" i="34"/>
  <c r="BM119" i="34"/>
  <c r="AJ119" i="34"/>
  <c r="AF119" i="34"/>
  <c r="AE119" i="34"/>
  <c r="AD119" i="34"/>
  <c r="AC119" i="34"/>
  <c r="AB119" i="34"/>
  <c r="AA119" i="34"/>
  <c r="Z119" i="34"/>
  <c r="Y119" i="34"/>
  <c r="X119" i="34"/>
  <c r="W119" i="34"/>
  <c r="V119" i="34"/>
  <c r="U119" i="34"/>
  <c r="T119" i="34"/>
  <c r="S119" i="34"/>
  <c r="N119" i="34"/>
  <c r="M119" i="34"/>
  <c r="L119" i="34"/>
  <c r="K119" i="34"/>
  <c r="J119" i="34"/>
  <c r="I119" i="34"/>
  <c r="H119" i="34"/>
  <c r="G119" i="34"/>
  <c r="F119" i="34"/>
  <c r="E119" i="34"/>
  <c r="D119" i="34"/>
  <c r="C119" i="34"/>
  <c r="AJ118" i="34"/>
  <c r="AF118" i="34"/>
  <c r="AE118" i="34"/>
  <c r="AD118" i="34"/>
  <c r="AC118" i="34"/>
  <c r="AB118" i="34"/>
  <c r="AA118" i="34"/>
  <c r="Z118" i="34"/>
  <c r="Y118" i="34"/>
  <c r="X118" i="34"/>
  <c r="W118" i="34"/>
  <c r="V118" i="34"/>
  <c r="U118" i="34"/>
  <c r="T118" i="34"/>
  <c r="N118" i="34"/>
  <c r="M118" i="34"/>
  <c r="L118" i="34"/>
  <c r="K118" i="34"/>
  <c r="J118" i="34"/>
  <c r="I118" i="34"/>
  <c r="H118" i="34"/>
  <c r="G118" i="34"/>
  <c r="F118" i="34"/>
  <c r="E118" i="34"/>
  <c r="D118" i="34"/>
  <c r="C118" i="34"/>
  <c r="AJ117" i="34"/>
  <c r="AF117" i="34"/>
  <c r="AE117" i="34"/>
  <c r="AD117" i="34"/>
  <c r="AC117" i="34"/>
  <c r="AB117" i="34"/>
  <c r="AA117" i="34"/>
  <c r="Z117" i="34"/>
  <c r="Y117" i="34"/>
  <c r="X117" i="34"/>
  <c r="W117" i="34"/>
  <c r="V117" i="34"/>
  <c r="U117" i="34"/>
  <c r="T117" i="34"/>
  <c r="N117" i="34"/>
  <c r="M117" i="34"/>
  <c r="L117" i="34"/>
  <c r="K117" i="34"/>
  <c r="J117" i="34"/>
  <c r="I117" i="34"/>
  <c r="H117" i="34"/>
  <c r="G117" i="34"/>
  <c r="F117" i="34"/>
  <c r="E117" i="34"/>
  <c r="D117" i="34"/>
  <c r="C117" i="34"/>
  <c r="AJ116" i="34"/>
  <c r="AF116" i="34"/>
  <c r="AE116" i="34"/>
  <c r="AD116" i="34"/>
  <c r="AC116" i="34"/>
  <c r="AB116" i="34"/>
  <c r="AA116" i="34"/>
  <c r="Z116" i="34"/>
  <c r="Y116" i="34"/>
  <c r="X116" i="34"/>
  <c r="W116" i="34"/>
  <c r="V116" i="34"/>
  <c r="U116" i="34"/>
  <c r="T116" i="34"/>
  <c r="P116" i="34"/>
  <c r="O116" i="34"/>
  <c r="N116" i="34"/>
  <c r="M116" i="34"/>
  <c r="L116" i="34"/>
  <c r="K116" i="34"/>
  <c r="J116" i="34"/>
  <c r="I116" i="34"/>
  <c r="H116" i="34"/>
  <c r="G116" i="34"/>
  <c r="F116" i="34"/>
  <c r="E116" i="34"/>
  <c r="D116" i="34"/>
  <c r="C116" i="34"/>
  <c r="AJ115" i="34"/>
  <c r="AI115" i="34"/>
  <c r="AF115" i="34"/>
  <c r="AE115" i="34"/>
  <c r="AD115" i="34"/>
  <c r="AC115" i="34"/>
  <c r="AB115" i="34"/>
  <c r="AA115" i="34"/>
  <c r="Z115" i="34"/>
  <c r="Y115" i="34"/>
  <c r="X115" i="34"/>
  <c r="W115" i="34"/>
  <c r="V115" i="34"/>
  <c r="U115" i="34"/>
  <c r="T115" i="34"/>
  <c r="N115" i="34"/>
  <c r="M115" i="34"/>
  <c r="L115" i="34"/>
  <c r="K115" i="34"/>
  <c r="J115" i="34"/>
  <c r="I115" i="34"/>
  <c r="H115" i="34"/>
  <c r="G115" i="34"/>
  <c r="F115" i="34"/>
  <c r="E115" i="34"/>
  <c r="D115" i="34"/>
  <c r="C115" i="34"/>
  <c r="BS114" i="34"/>
  <c r="BA114" i="34"/>
  <c r="AE114" i="34"/>
  <c r="AD114" i="34"/>
  <c r="AC114" i="34"/>
  <c r="AB114" i="34"/>
  <c r="AA114" i="34"/>
  <c r="Z114" i="34"/>
  <c r="Y114" i="34"/>
  <c r="X114" i="34"/>
  <c r="W114" i="34"/>
  <c r="V114" i="34"/>
  <c r="U114" i="34"/>
  <c r="T114" i="34"/>
  <c r="R114" i="34"/>
  <c r="Q114" i="34"/>
  <c r="N114" i="34"/>
  <c r="M114" i="34"/>
  <c r="L114" i="34"/>
  <c r="K114" i="34"/>
  <c r="J114" i="34"/>
  <c r="I114" i="34"/>
  <c r="H114" i="34"/>
  <c r="G114" i="34"/>
  <c r="F114" i="34"/>
  <c r="E114" i="34"/>
  <c r="D114" i="34"/>
  <c r="C114" i="34"/>
  <c r="CA113" i="34"/>
  <c r="BL113" i="34"/>
  <c r="AJ113" i="34"/>
  <c r="AI113" i="34"/>
  <c r="AE113" i="34"/>
  <c r="AD113" i="34"/>
  <c r="AC113" i="34"/>
  <c r="AB113" i="34"/>
  <c r="AA113" i="34"/>
  <c r="Z113" i="34"/>
  <c r="Y113" i="34"/>
  <c r="X113" i="34"/>
  <c r="W113" i="34"/>
  <c r="V113" i="34"/>
  <c r="U113" i="34"/>
  <c r="T113" i="34"/>
  <c r="N113" i="34"/>
  <c r="M113" i="34"/>
  <c r="L113" i="34"/>
  <c r="K113" i="34"/>
  <c r="J113" i="34"/>
  <c r="I113" i="34"/>
  <c r="H113" i="34"/>
  <c r="G113" i="34"/>
  <c r="F113" i="34"/>
  <c r="E113" i="34"/>
  <c r="D113" i="34"/>
  <c r="C113" i="34"/>
  <c r="AJ112" i="34"/>
  <c r="AF112" i="34"/>
  <c r="AE112" i="34"/>
  <c r="AD112" i="34"/>
  <c r="AC112" i="34"/>
  <c r="AB112" i="34"/>
  <c r="AA112" i="34"/>
  <c r="Z112" i="34"/>
  <c r="Y112" i="34"/>
  <c r="X112" i="34"/>
  <c r="W112" i="34"/>
  <c r="V112" i="34"/>
  <c r="U112" i="34"/>
  <c r="T112" i="34"/>
  <c r="O112" i="34"/>
  <c r="N112" i="34"/>
  <c r="M112" i="34"/>
  <c r="L112" i="34"/>
  <c r="K112" i="34"/>
  <c r="J112" i="34"/>
  <c r="I112" i="34"/>
  <c r="H112" i="34"/>
  <c r="G112" i="34"/>
  <c r="F112" i="34"/>
  <c r="E112" i="34"/>
  <c r="D112" i="34"/>
  <c r="C112" i="34"/>
  <c r="AJ111" i="34"/>
  <c r="AI111" i="34"/>
  <c r="AF111" i="34"/>
  <c r="AE111" i="34"/>
  <c r="AD111" i="34"/>
  <c r="AC111" i="34"/>
  <c r="AB111" i="34"/>
  <c r="AA111" i="34"/>
  <c r="Z111" i="34"/>
  <c r="Y111" i="34"/>
  <c r="X111" i="34"/>
  <c r="W111" i="34"/>
  <c r="V111" i="34"/>
  <c r="U111" i="34"/>
  <c r="T111" i="34"/>
  <c r="R111" i="34"/>
  <c r="Q111" i="34"/>
  <c r="N111" i="34"/>
  <c r="M111" i="34"/>
  <c r="L111" i="34"/>
  <c r="K111" i="34"/>
  <c r="J111" i="34"/>
  <c r="I111" i="34"/>
  <c r="H111" i="34"/>
  <c r="G111" i="34"/>
  <c r="F111" i="34"/>
  <c r="E111" i="34"/>
  <c r="D111" i="34"/>
  <c r="C111" i="34"/>
  <c r="BP110" i="34"/>
  <c r="AJ110" i="34"/>
  <c r="AF110" i="34"/>
  <c r="AE110" i="34"/>
  <c r="AD110" i="34"/>
  <c r="AC110" i="34"/>
  <c r="AB110" i="34"/>
  <c r="AA110" i="34"/>
  <c r="Z110" i="34"/>
  <c r="Y110" i="34"/>
  <c r="X110" i="34"/>
  <c r="W110" i="34"/>
  <c r="V110" i="34"/>
  <c r="U110" i="34"/>
  <c r="T110" i="34"/>
  <c r="N110" i="34"/>
  <c r="M110" i="34"/>
  <c r="L110" i="34"/>
  <c r="K110" i="34"/>
  <c r="J110" i="34"/>
  <c r="I110" i="34"/>
  <c r="H110" i="34"/>
  <c r="G110" i="34"/>
  <c r="F110" i="34"/>
  <c r="E110" i="34"/>
  <c r="D110" i="34"/>
  <c r="AM139" i="29"/>
  <c r="AY139" i="29" s="1"/>
  <c r="BK139" i="29" s="1"/>
  <c r="BW139" i="29" s="1"/>
  <c r="BW139" i="34" s="1"/>
  <c r="AT139" i="29"/>
  <c r="BF139" i="29" s="1"/>
  <c r="BR139" i="29" s="1"/>
  <c r="CD139" i="29" s="1"/>
  <c r="CD139" i="34" s="1"/>
  <c r="AR139" i="29"/>
  <c r="AR139" i="34" s="1"/>
  <c r="AQ139" i="29"/>
  <c r="BC139" i="29" s="1"/>
  <c r="AX139" i="29"/>
  <c r="BJ139" i="29" s="1"/>
  <c r="BV139" i="29" s="1"/>
  <c r="CH139" i="29" s="1"/>
  <c r="CH139" i="34" s="1"/>
  <c r="AV139" i="29"/>
  <c r="AU139" i="29"/>
  <c r="BG139" i="29" s="1"/>
  <c r="BS139" i="29" s="1"/>
  <c r="CE139" i="29" s="1"/>
  <c r="CE139" i="34" s="1"/>
  <c r="AS139" i="29"/>
  <c r="BE139" i="29" s="1"/>
  <c r="BQ139" i="29" s="1"/>
  <c r="CC139" i="29" s="1"/>
  <c r="CC139" i="34" s="1"/>
  <c r="S139" i="29"/>
  <c r="R139" i="29"/>
  <c r="AP139" i="29" s="1"/>
  <c r="BB139" i="29" s="1"/>
  <c r="BN139" i="29" s="1"/>
  <c r="BZ139" i="29" s="1"/>
  <c r="BZ139" i="34" s="1"/>
  <c r="Q139" i="29"/>
  <c r="AO139" i="29" s="1"/>
  <c r="BA139" i="29" s="1"/>
  <c r="BM139" i="29" s="1"/>
  <c r="BY139" i="29" s="1"/>
  <c r="P139" i="29"/>
  <c r="AN139" i="29" s="1"/>
  <c r="AZ139" i="29" s="1"/>
  <c r="BL139" i="29" s="1"/>
  <c r="BX139" i="29" s="1"/>
  <c r="O139" i="29"/>
  <c r="O139" i="34" s="1"/>
  <c r="BD138" i="29"/>
  <c r="BP138" i="29" s="1"/>
  <c r="CB138" i="29" s="1"/>
  <c r="CB138" i="34" s="1"/>
  <c r="AX138" i="29"/>
  <c r="BJ138" i="29" s="1"/>
  <c r="BV138" i="29" s="1"/>
  <c r="CH138" i="29" s="1"/>
  <c r="CH138" i="34" s="1"/>
  <c r="AN138" i="29"/>
  <c r="AZ138" i="29" s="1"/>
  <c r="BL138" i="29" s="1"/>
  <c r="BX138" i="29" s="1"/>
  <c r="BX138" i="34" s="1"/>
  <c r="AM138" i="29"/>
  <c r="AY138" i="29" s="1"/>
  <c r="BK138" i="29" s="1"/>
  <c r="BW138" i="29" s="1"/>
  <c r="BW138" i="34" s="1"/>
  <c r="AR138" i="29"/>
  <c r="AR138" i="34" s="1"/>
  <c r="AQ138" i="29"/>
  <c r="BC138" i="29" s="1"/>
  <c r="BO138" i="29" s="1"/>
  <c r="CA138" i="29" s="1"/>
  <c r="CA138" i="34" s="1"/>
  <c r="AL138" i="34"/>
  <c r="AV138" i="29"/>
  <c r="BH138" i="29" s="1"/>
  <c r="AU138" i="29"/>
  <c r="BG138" i="29" s="1"/>
  <c r="BS138" i="29" s="1"/>
  <c r="CE138" i="29" s="1"/>
  <c r="CE138" i="34" s="1"/>
  <c r="S138" i="29"/>
  <c r="S138" i="34" s="1"/>
  <c r="R138" i="29"/>
  <c r="AP138" i="29" s="1"/>
  <c r="BB138" i="29" s="1"/>
  <c r="BN138" i="29" s="1"/>
  <c r="BZ138" i="29" s="1"/>
  <c r="BZ138" i="34" s="1"/>
  <c r="Q138" i="29"/>
  <c r="AO138" i="29" s="1"/>
  <c r="BA138" i="29" s="1"/>
  <c r="BM138" i="29" s="1"/>
  <c r="BY138" i="29" s="1"/>
  <c r="BY138" i="34" s="1"/>
  <c r="P138" i="29"/>
  <c r="P138" i="34" s="1"/>
  <c r="O138" i="29"/>
  <c r="AP137" i="29"/>
  <c r="BB137" i="29" s="1"/>
  <c r="BN137" i="29" s="1"/>
  <c r="BZ137" i="29" s="1"/>
  <c r="BZ137" i="34" s="1"/>
  <c r="AN137" i="29"/>
  <c r="AZ137" i="29" s="1"/>
  <c r="BL137" i="29" s="1"/>
  <c r="BX137" i="29" s="1"/>
  <c r="BX137" i="34" s="1"/>
  <c r="AT137" i="29"/>
  <c r="AT137" i="34" s="1"/>
  <c r="AR137" i="29"/>
  <c r="BD137" i="29" s="1"/>
  <c r="BP137" i="29" s="1"/>
  <c r="CB137" i="29" s="1"/>
  <c r="CB137" i="34" s="1"/>
  <c r="AQ137" i="29"/>
  <c r="AQ137" i="34" s="1"/>
  <c r="AV137" i="29"/>
  <c r="BH137" i="29" s="1"/>
  <c r="BT137" i="29" s="1"/>
  <c r="CF137" i="29" s="1"/>
  <c r="CF137" i="34" s="1"/>
  <c r="AU137" i="29"/>
  <c r="BG137" i="29" s="1"/>
  <c r="BS137" i="29" s="1"/>
  <c r="CE137" i="29" s="1"/>
  <c r="CE137" i="34" s="1"/>
  <c r="AS137" i="29"/>
  <c r="BE137" i="29" s="1"/>
  <c r="BQ137" i="29" s="1"/>
  <c r="CC137" i="29" s="1"/>
  <c r="CC137" i="34" s="1"/>
  <c r="S137" i="29"/>
  <c r="S137" i="34" s="1"/>
  <c r="R137" i="29"/>
  <c r="R137" i="34" s="1"/>
  <c r="Q137" i="29"/>
  <c r="AO137" i="29" s="1"/>
  <c r="BA137" i="29" s="1"/>
  <c r="BM137" i="29" s="1"/>
  <c r="BY137" i="29" s="1"/>
  <c r="BY137" i="34" s="1"/>
  <c r="P137" i="29"/>
  <c r="P137" i="34" s="1"/>
  <c r="O137" i="29"/>
  <c r="AM137" i="29" s="1"/>
  <c r="AY137" i="29" s="1"/>
  <c r="BK137" i="29" s="1"/>
  <c r="BW137" i="29" s="1"/>
  <c r="BW137" i="34" s="1"/>
  <c r="BL136" i="29"/>
  <c r="BX136" i="29" s="1"/>
  <c r="BX136" i="34" s="1"/>
  <c r="AN136" i="29"/>
  <c r="AZ136" i="29" s="1"/>
  <c r="AT136" i="29"/>
  <c r="BF136" i="29" s="1"/>
  <c r="BR136" i="29" s="1"/>
  <c r="CD136" i="29" s="1"/>
  <c r="CD136" i="34" s="1"/>
  <c r="AR136" i="29"/>
  <c r="BD136" i="29" s="1"/>
  <c r="AQ136" i="29"/>
  <c r="AQ136" i="34" s="1"/>
  <c r="AO136" i="29"/>
  <c r="BA136" i="29" s="1"/>
  <c r="BM136" i="29" s="1"/>
  <c r="BY136" i="29" s="1"/>
  <c r="BY136" i="34" s="1"/>
  <c r="AX136" i="29"/>
  <c r="BJ136" i="29" s="1"/>
  <c r="BV136" i="29" s="1"/>
  <c r="CH136" i="29" s="1"/>
  <c r="CH136" i="34" s="1"/>
  <c r="AV136" i="29"/>
  <c r="BH136" i="29" s="1"/>
  <c r="AS136" i="29"/>
  <c r="S136" i="29"/>
  <c r="R136" i="29"/>
  <c r="AP136" i="29" s="1"/>
  <c r="BB136" i="29" s="1"/>
  <c r="BN136" i="29" s="1"/>
  <c r="BZ136" i="29" s="1"/>
  <c r="BZ136" i="34" s="1"/>
  <c r="Q136" i="29"/>
  <c r="Q136" i="34" s="1"/>
  <c r="P136" i="29"/>
  <c r="P136" i="34" s="1"/>
  <c r="O136" i="29"/>
  <c r="AM136" i="29" s="1"/>
  <c r="AY136" i="29" s="1"/>
  <c r="BK136" i="29" s="1"/>
  <c r="BW136" i="29" s="1"/>
  <c r="BW136" i="34" s="1"/>
  <c r="AX135" i="29"/>
  <c r="AM135" i="29"/>
  <c r="AY135" i="29" s="1"/>
  <c r="BK135" i="29" s="1"/>
  <c r="BW135" i="29" s="1"/>
  <c r="BW135" i="34" s="1"/>
  <c r="AW135" i="29"/>
  <c r="BI135" i="29" s="1"/>
  <c r="BU135" i="29" s="1"/>
  <c r="CG135" i="29" s="1"/>
  <c r="CG135" i="34" s="1"/>
  <c r="AT135" i="29"/>
  <c r="BF135" i="29" s="1"/>
  <c r="BR135" i="29" s="1"/>
  <c r="CD135" i="29" s="1"/>
  <c r="CD135" i="34" s="1"/>
  <c r="AR135" i="29"/>
  <c r="BD135" i="29" s="1"/>
  <c r="BP135" i="29" s="1"/>
  <c r="CB135" i="29" s="1"/>
  <c r="CB135" i="34" s="1"/>
  <c r="AQ135" i="29"/>
  <c r="AQ135" i="34" s="1"/>
  <c r="AO135" i="29"/>
  <c r="BA135" i="29" s="1"/>
  <c r="BM135" i="29" s="1"/>
  <c r="BY135" i="29" s="1"/>
  <c r="BY135" i="34" s="1"/>
  <c r="AL135" i="34"/>
  <c r="AV135" i="29"/>
  <c r="AU135" i="29"/>
  <c r="BG135" i="29" s="1"/>
  <c r="BS135" i="29" s="1"/>
  <c r="CE135" i="29" s="1"/>
  <c r="CE135" i="34" s="1"/>
  <c r="AS135" i="29"/>
  <c r="BE135" i="29" s="1"/>
  <c r="BQ135" i="29" s="1"/>
  <c r="CC135" i="29" s="1"/>
  <c r="CC135" i="34" s="1"/>
  <c r="S135" i="29"/>
  <c r="S135" i="34" s="1"/>
  <c r="R135" i="29"/>
  <c r="AP135" i="29" s="1"/>
  <c r="BB135" i="29" s="1"/>
  <c r="BN135" i="29" s="1"/>
  <c r="BZ135" i="29" s="1"/>
  <c r="BZ135" i="34" s="1"/>
  <c r="Q135" i="29"/>
  <c r="Q135" i="34" s="1"/>
  <c r="P135" i="29"/>
  <c r="AN135" i="29" s="1"/>
  <c r="AZ135" i="29" s="1"/>
  <c r="BL135" i="29" s="1"/>
  <c r="BX135" i="29" s="1"/>
  <c r="BX135" i="34" s="1"/>
  <c r="O135" i="29"/>
  <c r="O135" i="34" s="1"/>
  <c r="AX134" i="29"/>
  <c r="BJ134" i="29" s="1"/>
  <c r="BV134" i="29" s="1"/>
  <c r="CH134" i="29" s="1"/>
  <c r="CH134" i="34" s="1"/>
  <c r="AM134" i="29"/>
  <c r="AY134" i="29" s="1"/>
  <c r="BK134" i="29" s="1"/>
  <c r="BW134" i="29" s="1"/>
  <c r="BW134" i="34" s="1"/>
  <c r="AW134" i="29"/>
  <c r="BI134" i="29" s="1"/>
  <c r="BU134" i="29" s="1"/>
  <c r="CG134" i="29" s="1"/>
  <c r="CG134" i="34" s="1"/>
  <c r="AT134" i="29"/>
  <c r="BF134" i="29" s="1"/>
  <c r="AR134" i="29"/>
  <c r="BD134" i="29" s="1"/>
  <c r="BP134" i="29" s="1"/>
  <c r="CB134" i="29" s="1"/>
  <c r="CB134" i="34" s="1"/>
  <c r="AQ134" i="29"/>
  <c r="BC134" i="29" s="1"/>
  <c r="BO134" i="29" s="1"/>
  <c r="CA134" i="29" s="1"/>
  <c r="CA134" i="34" s="1"/>
  <c r="AO134" i="29"/>
  <c r="BA134" i="29" s="1"/>
  <c r="BM134" i="29" s="1"/>
  <c r="BY134" i="29" s="1"/>
  <c r="BY134" i="34" s="1"/>
  <c r="AL134" i="34"/>
  <c r="AV134" i="29"/>
  <c r="BH134" i="29" s="1"/>
  <c r="BT134" i="29" s="1"/>
  <c r="CF134" i="29" s="1"/>
  <c r="CF134" i="34" s="1"/>
  <c r="AU134" i="29"/>
  <c r="BG134" i="29" s="1"/>
  <c r="BS134" i="29" s="1"/>
  <c r="CE134" i="29" s="1"/>
  <c r="CE134" i="34" s="1"/>
  <c r="AS134" i="29"/>
  <c r="BE134" i="29" s="1"/>
  <c r="BQ134" i="29" s="1"/>
  <c r="CC134" i="29" s="1"/>
  <c r="CC134" i="34" s="1"/>
  <c r="S134" i="29"/>
  <c r="S134" i="34" s="1"/>
  <c r="R134" i="29"/>
  <c r="AP134" i="29" s="1"/>
  <c r="BB134" i="29" s="1"/>
  <c r="BN134" i="29" s="1"/>
  <c r="BZ134" i="29" s="1"/>
  <c r="BZ134" i="34" s="1"/>
  <c r="Q134" i="29"/>
  <c r="Q134" i="34" s="1"/>
  <c r="P134" i="29"/>
  <c r="AN134" i="29" s="1"/>
  <c r="AZ134" i="29" s="1"/>
  <c r="BL134" i="29" s="1"/>
  <c r="BX134" i="29" s="1"/>
  <c r="BX134" i="34" s="1"/>
  <c r="O134" i="29"/>
  <c r="O134" i="34" s="1"/>
  <c r="AM133" i="29"/>
  <c r="AY133" i="29" s="1"/>
  <c r="BK133" i="29" s="1"/>
  <c r="BW133" i="29" s="1"/>
  <c r="BW133" i="34" s="1"/>
  <c r="AW133" i="29"/>
  <c r="AR133" i="29"/>
  <c r="AR133" i="34" s="1"/>
  <c r="AQ133" i="29"/>
  <c r="BC133" i="29" s="1"/>
  <c r="BO133" i="29" s="1"/>
  <c r="CA133" i="29" s="1"/>
  <c r="CA133" i="34" s="1"/>
  <c r="AO133" i="29"/>
  <c r="BA133" i="29" s="1"/>
  <c r="BM133" i="29" s="1"/>
  <c r="BY133" i="29" s="1"/>
  <c r="AX133" i="29"/>
  <c r="BJ133" i="29" s="1"/>
  <c r="BV133" i="29" s="1"/>
  <c r="CH133" i="29" s="1"/>
  <c r="CH133" i="34" s="1"/>
  <c r="AV133" i="29"/>
  <c r="BH133" i="29" s="1"/>
  <c r="BT133" i="29" s="1"/>
  <c r="CF133" i="29" s="1"/>
  <c r="CF133" i="34" s="1"/>
  <c r="AI133" i="34"/>
  <c r="S133" i="29"/>
  <c r="S133" i="34" s="1"/>
  <c r="R133" i="29"/>
  <c r="AP133" i="29" s="1"/>
  <c r="BB133" i="29" s="1"/>
  <c r="BN133" i="29" s="1"/>
  <c r="BZ133" i="29" s="1"/>
  <c r="Q133" i="29"/>
  <c r="Q133" i="34" s="1"/>
  <c r="P133" i="29"/>
  <c r="AN133" i="29" s="1"/>
  <c r="AZ133" i="29" s="1"/>
  <c r="BL133" i="29" s="1"/>
  <c r="BX133" i="29" s="1"/>
  <c r="BX133" i="34" s="1"/>
  <c r="O133" i="29"/>
  <c r="O133" i="34" s="1"/>
  <c r="BF132" i="29"/>
  <c r="AM132" i="29"/>
  <c r="AY132" i="29" s="1"/>
  <c r="BK132" i="29" s="1"/>
  <c r="BW132" i="29" s="1"/>
  <c r="BW132" i="34" s="1"/>
  <c r="AW132" i="29"/>
  <c r="BI132" i="29" s="1"/>
  <c r="AT132" i="29"/>
  <c r="AT132" i="34" s="1"/>
  <c r="AR132" i="29"/>
  <c r="BD132" i="29" s="1"/>
  <c r="BP132" i="29" s="1"/>
  <c r="CB132" i="29" s="1"/>
  <c r="CB132" i="34" s="1"/>
  <c r="AQ132" i="29"/>
  <c r="AQ132" i="34" s="1"/>
  <c r="AO132" i="29"/>
  <c r="BA132" i="29" s="1"/>
  <c r="BM132" i="29" s="1"/>
  <c r="BY132" i="29" s="1"/>
  <c r="BY132" i="34" s="1"/>
  <c r="AX132" i="29"/>
  <c r="BJ132" i="29" s="1"/>
  <c r="BV132" i="29" s="1"/>
  <c r="CH132" i="29" s="1"/>
  <c r="CH132" i="34" s="1"/>
  <c r="AV132" i="29"/>
  <c r="BH132" i="29" s="1"/>
  <c r="BT132" i="29" s="1"/>
  <c r="CF132" i="29" s="1"/>
  <c r="CF132" i="34" s="1"/>
  <c r="AU132" i="29"/>
  <c r="AS132" i="29"/>
  <c r="S132" i="29"/>
  <c r="R132" i="29"/>
  <c r="AP132" i="29" s="1"/>
  <c r="BB132" i="29" s="1"/>
  <c r="BN132" i="29" s="1"/>
  <c r="BZ132" i="29" s="1"/>
  <c r="BZ132" i="34" s="1"/>
  <c r="Q132" i="29"/>
  <c r="Q132" i="34" s="1"/>
  <c r="P132" i="29"/>
  <c r="AN132" i="29" s="1"/>
  <c r="AZ132" i="29" s="1"/>
  <c r="BL132" i="29" s="1"/>
  <c r="BX132" i="29" s="1"/>
  <c r="BX132" i="34" s="1"/>
  <c r="O132" i="29"/>
  <c r="O132" i="34" s="1"/>
  <c r="BI131" i="29"/>
  <c r="BU131" i="29" s="1"/>
  <c r="CG131" i="29" s="1"/>
  <c r="CG131" i="34" s="1"/>
  <c r="AN131" i="29"/>
  <c r="AZ131" i="29" s="1"/>
  <c r="BL131" i="29" s="1"/>
  <c r="BX131" i="29" s="1"/>
  <c r="BX131" i="34" s="1"/>
  <c r="AW131" i="29"/>
  <c r="AW131" i="34" s="1"/>
  <c r="AT131" i="29"/>
  <c r="BF131" i="29" s="1"/>
  <c r="BR131" i="29" s="1"/>
  <c r="CD131" i="29" s="1"/>
  <c r="CD131" i="34" s="1"/>
  <c r="AR131" i="29"/>
  <c r="BD131" i="29" s="1"/>
  <c r="BP131" i="29" s="1"/>
  <c r="AQ131" i="29"/>
  <c r="BC131" i="29" s="1"/>
  <c r="BO131" i="29" s="1"/>
  <c r="CA131" i="29" s="1"/>
  <c r="CA131" i="34" s="1"/>
  <c r="AO131" i="29"/>
  <c r="BA131" i="29" s="1"/>
  <c r="BM131" i="29" s="1"/>
  <c r="BY131" i="29" s="1"/>
  <c r="BY131" i="34" s="1"/>
  <c r="AX131" i="29"/>
  <c r="AV131" i="29"/>
  <c r="AI131" i="34"/>
  <c r="AS131" i="29"/>
  <c r="BE131" i="29" s="1"/>
  <c r="BQ131" i="29" s="1"/>
  <c r="CC131" i="29" s="1"/>
  <c r="S131" i="29"/>
  <c r="S131" i="34" s="1"/>
  <c r="R131" i="29"/>
  <c r="AP131" i="29" s="1"/>
  <c r="BB131" i="29" s="1"/>
  <c r="BN131" i="29" s="1"/>
  <c r="BZ131" i="29" s="1"/>
  <c r="BZ131" i="34" s="1"/>
  <c r="Q131" i="29"/>
  <c r="P131" i="29"/>
  <c r="O131" i="29"/>
  <c r="AM131" i="29" s="1"/>
  <c r="AY131" i="29" s="1"/>
  <c r="BK131" i="29" s="1"/>
  <c r="BW131" i="29" s="1"/>
  <c r="BW131" i="34" s="1"/>
  <c r="BF130" i="29"/>
  <c r="AM130" i="29"/>
  <c r="AY130" i="29" s="1"/>
  <c r="AY130" i="34" s="1"/>
  <c r="AW130" i="29"/>
  <c r="BI130" i="29" s="1"/>
  <c r="BU130" i="29" s="1"/>
  <c r="CG130" i="29" s="1"/>
  <c r="CG130" i="34" s="1"/>
  <c r="AT130" i="29"/>
  <c r="AT130" i="34" s="1"/>
  <c r="AR130" i="29"/>
  <c r="AQ130" i="29"/>
  <c r="BC130" i="29" s="1"/>
  <c r="BO130" i="29" s="1"/>
  <c r="CA130" i="29" s="1"/>
  <c r="CA130" i="34" s="1"/>
  <c r="AO130" i="29"/>
  <c r="AO130" i="34" s="1"/>
  <c r="AX130" i="29"/>
  <c r="BJ130" i="29" s="1"/>
  <c r="BV130" i="29" s="1"/>
  <c r="CH130" i="29" s="1"/>
  <c r="CH130" i="34" s="1"/>
  <c r="AV130" i="29"/>
  <c r="BH130" i="29" s="1"/>
  <c r="AU130" i="29"/>
  <c r="AS130" i="29"/>
  <c r="BE130" i="29" s="1"/>
  <c r="BQ130" i="29" s="1"/>
  <c r="CC130" i="29" s="1"/>
  <c r="CC130" i="34" s="1"/>
  <c r="S130" i="29"/>
  <c r="S130" i="34" s="1"/>
  <c r="R130" i="29"/>
  <c r="AP130" i="29" s="1"/>
  <c r="BB130" i="29" s="1"/>
  <c r="BN130" i="29" s="1"/>
  <c r="BZ130" i="29" s="1"/>
  <c r="BZ130" i="34" s="1"/>
  <c r="Q130" i="29"/>
  <c r="Q130" i="34" s="1"/>
  <c r="P130" i="29"/>
  <c r="AN130" i="29" s="1"/>
  <c r="AZ130" i="29" s="1"/>
  <c r="BL130" i="29" s="1"/>
  <c r="BX130" i="29" s="1"/>
  <c r="BX130" i="34" s="1"/>
  <c r="O130" i="29"/>
  <c r="O130" i="34" s="1"/>
  <c r="AX129" i="29"/>
  <c r="AU129" i="29"/>
  <c r="BG129" i="29" s="1"/>
  <c r="BS129" i="29" s="1"/>
  <c r="CE129" i="29" s="1"/>
  <c r="CE129" i="34" s="1"/>
  <c r="AS129" i="29"/>
  <c r="BE129" i="29" s="1"/>
  <c r="BQ129" i="29" s="1"/>
  <c r="CC129" i="29" s="1"/>
  <c r="CC129" i="34" s="1"/>
  <c r="AP129" i="29"/>
  <c r="BB129" i="29" s="1"/>
  <c r="BN129" i="29" s="1"/>
  <c r="BZ129" i="29" s="1"/>
  <c r="BZ129" i="34" s="1"/>
  <c r="AM129" i="29"/>
  <c r="AY129" i="29" s="1"/>
  <c r="BK129" i="29" s="1"/>
  <c r="BW129" i="29" s="1"/>
  <c r="BW129" i="34" s="1"/>
  <c r="AW129" i="29"/>
  <c r="BI129" i="29" s="1"/>
  <c r="BU129" i="29" s="1"/>
  <c r="CG129" i="29" s="1"/>
  <c r="CG129" i="34" s="1"/>
  <c r="AV129" i="29"/>
  <c r="BH129" i="29" s="1"/>
  <c r="BT129" i="29" s="1"/>
  <c r="CF129" i="29" s="1"/>
  <c r="CF129" i="34" s="1"/>
  <c r="AT129" i="29"/>
  <c r="BF129" i="29" s="1"/>
  <c r="BR129" i="29" s="1"/>
  <c r="CD129" i="29" s="1"/>
  <c r="CD129" i="34" s="1"/>
  <c r="S129" i="29"/>
  <c r="AQ129" i="29" s="1"/>
  <c r="BC129" i="29" s="1"/>
  <c r="BO129" i="29" s="1"/>
  <c r="CA129" i="29" s="1"/>
  <c r="CA129" i="34" s="1"/>
  <c r="R129" i="29"/>
  <c r="R129" i="34" s="1"/>
  <c r="Q129" i="29"/>
  <c r="AO129" i="29" s="1"/>
  <c r="BA129" i="29" s="1"/>
  <c r="BM129" i="29" s="1"/>
  <c r="BY129" i="29" s="1"/>
  <c r="BY129" i="34" s="1"/>
  <c r="P129" i="29"/>
  <c r="AN129" i="29" s="1"/>
  <c r="AZ129" i="29" s="1"/>
  <c r="BL129" i="29" s="1"/>
  <c r="BX129" i="29" s="1"/>
  <c r="BX129" i="34" s="1"/>
  <c r="O129" i="29"/>
  <c r="O129" i="34" s="1"/>
  <c r="AX128" i="29"/>
  <c r="BJ128" i="29" s="1"/>
  <c r="BV128" i="29" s="1"/>
  <c r="CH128" i="29" s="1"/>
  <c r="CH128" i="34" s="1"/>
  <c r="AU128" i="29"/>
  <c r="BG128" i="29" s="1"/>
  <c r="BS128" i="29" s="1"/>
  <c r="CE128" i="29" s="1"/>
  <c r="CE128" i="34" s="1"/>
  <c r="AS128" i="29"/>
  <c r="BE128" i="29" s="1"/>
  <c r="BQ128" i="29" s="1"/>
  <c r="CC128" i="29" s="1"/>
  <c r="CC128" i="34" s="1"/>
  <c r="AR128" i="29"/>
  <c r="BD128" i="29" s="1"/>
  <c r="BP128" i="29" s="1"/>
  <c r="CB128" i="29" s="1"/>
  <c r="CB128" i="34" s="1"/>
  <c r="AP128" i="29"/>
  <c r="BB128" i="29" s="1"/>
  <c r="BN128" i="29" s="1"/>
  <c r="BZ128" i="29" s="1"/>
  <c r="BZ128" i="34" s="1"/>
  <c r="AM128" i="29"/>
  <c r="AY128" i="29" s="1"/>
  <c r="BK128" i="29" s="1"/>
  <c r="BW128" i="29" s="1"/>
  <c r="BW128" i="34" s="1"/>
  <c r="AV128" i="29"/>
  <c r="BH128" i="29" s="1"/>
  <c r="BT128" i="29" s="1"/>
  <c r="CF128" i="29" s="1"/>
  <c r="CF128" i="34" s="1"/>
  <c r="AT128" i="29"/>
  <c r="BF128" i="29" s="1"/>
  <c r="BR128" i="29" s="1"/>
  <c r="CD128" i="29" s="1"/>
  <c r="CD128" i="34" s="1"/>
  <c r="S128" i="29"/>
  <c r="AQ128" i="29" s="1"/>
  <c r="BC128" i="29" s="1"/>
  <c r="BO128" i="29" s="1"/>
  <c r="CA128" i="29" s="1"/>
  <c r="CA128" i="34" s="1"/>
  <c r="R128" i="29"/>
  <c r="R128" i="34" s="1"/>
  <c r="Q128" i="29"/>
  <c r="AO128" i="29" s="1"/>
  <c r="BA128" i="29" s="1"/>
  <c r="BM128" i="29" s="1"/>
  <c r="BY128" i="29" s="1"/>
  <c r="BY128" i="34" s="1"/>
  <c r="P128" i="29"/>
  <c r="AN128" i="29" s="1"/>
  <c r="AZ128" i="29" s="1"/>
  <c r="BL128" i="29" s="1"/>
  <c r="BX128" i="29" s="1"/>
  <c r="BX128" i="34" s="1"/>
  <c r="O128" i="29"/>
  <c r="AU127" i="29"/>
  <c r="BG127" i="29" s="1"/>
  <c r="BS127" i="29" s="1"/>
  <c r="CE127" i="29" s="1"/>
  <c r="CE127" i="34" s="1"/>
  <c r="AS127" i="29"/>
  <c r="BE127" i="29" s="1"/>
  <c r="BQ127" i="29" s="1"/>
  <c r="CC127" i="29" s="1"/>
  <c r="CC127" i="34" s="1"/>
  <c r="AR127" i="29"/>
  <c r="BD127" i="29" s="1"/>
  <c r="BP127" i="29" s="1"/>
  <c r="CB127" i="29" s="1"/>
  <c r="CB127" i="34" s="1"/>
  <c r="AP127" i="29"/>
  <c r="BB127" i="29" s="1"/>
  <c r="BN127" i="29" s="1"/>
  <c r="BZ127" i="29" s="1"/>
  <c r="BZ127" i="34" s="1"/>
  <c r="AM127" i="29"/>
  <c r="AY127" i="29" s="1"/>
  <c r="BK127" i="29" s="1"/>
  <c r="BW127" i="29" s="1"/>
  <c r="BW127" i="34" s="1"/>
  <c r="AW127" i="29"/>
  <c r="BI127" i="29" s="1"/>
  <c r="BU127" i="29" s="1"/>
  <c r="CG127" i="29" s="1"/>
  <c r="CG127" i="34" s="1"/>
  <c r="AV127" i="29"/>
  <c r="S127" i="29"/>
  <c r="AQ127" i="29" s="1"/>
  <c r="BC127" i="29" s="1"/>
  <c r="BO127" i="29" s="1"/>
  <c r="CA127" i="29" s="1"/>
  <c r="CA127" i="34" s="1"/>
  <c r="R127" i="29"/>
  <c r="R127" i="34" s="1"/>
  <c r="Q127" i="29"/>
  <c r="AO127" i="29" s="1"/>
  <c r="BA127" i="29" s="1"/>
  <c r="BM127" i="29" s="1"/>
  <c r="BY127" i="29" s="1"/>
  <c r="BY127" i="34" s="1"/>
  <c r="P127" i="29"/>
  <c r="AN127" i="29" s="1"/>
  <c r="AZ127" i="29" s="1"/>
  <c r="BL127" i="29" s="1"/>
  <c r="BX127" i="29" s="1"/>
  <c r="BX127" i="34" s="1"/>
  <c r="O127" i="29"/>
  <c r="AU122" i="29"/>
  <c r="BG122" i="29" s="1"/>
  <c r="BS122" i="29" s="1"/>
  <c r="CE122" i="29" s="1"/>
  <c r="AS122" i="29"/>
  <c r="BE122" i="29" s="1"/>
  <c r="BQ122" i="29" s="1"/>
  <c r="CC122" i="29" s="1"/>
  <c r="AR122" i="29"/>
  <c r="BD122" i="29" s="1"/>
  <c r="AQ122" i="29"/>
  <c r="BC122" i="29" s="1"/>
  <c r="BO122" i="29" s="1"/>
  <c r="CA122" i="29" s="1"/>
  <c r="AX122" i="29"/>
  <c r="BJ122" i="29" s="1"/>
  <c r="BV122" i="29" s="1"/>
  <c r="CH122" i="29" s="1"/>
  <c r="AW122" i="29"/>
  <c r="BI122" i="29" s="1"/>
  <c r="BU122" i="29" s="1"/>
  <c r="CG122" i="29" s="1"/>
  <c r="AV122" i="29"/>
  <c r="BH122" i="29" s="1"/>
  <c r="BT122" i="29" s="1"/>
  <c r="CF122" i="29" s="1"/>
  <c r="AI122" i="34"/>
  <c r="AT122" i="29"/>
  <c r="BF122" i="29" s="1"/>
  <c r="BR122" i="29" s="1"/>
  <c r="CD122" i="29" s="1"/>
  <c r="S122" i="29"/>
  <c r="S122" i="34" s="1"/>
  <c r="R122" i="29"/>
  <c r="AP122" i="29" s="1"/>
  <c r="BB122" i="29" s="1"/>
  <c r="BN122" i="29" s="1"/>
  <c r="BZ122" i="29" s="1"/>
  <c r="Q122" i="29"/>
  <c r="AO122" i="29" s="1"/>
  <c r="BA122" i="29" s="1"/>
  <c r="BM122" i="29" s="1"/>
  <c r="BY122" i="29" s="1"/>
  <c r="P122" i="29"/>
  <c r="AN122" i="29" s="1"/>
  <c r="AZ122" i="29" s="1"/>
  <c r="BL122" i="29" s="1"/>
  <c r="BX122" i="29" s="1"/>
  <c r="O122" i="29"/>
  <c r="AM122" i="29" s="1"/>
  <c r="AY122" i="29" s="1"/>
  <c r="BK122" i="29" s="1"/>
  <c r="BW122" i="29" s="1"/>
  <c r="AM121" i="29"/>
  <c r="AY121" i="29" s="1"/>
  <c r="BK121" i="29" s="1"/>
  <c r="BW121" i="29" s="1"/>
  <c r="AS121" i="29"/>
  <c r="BE121" i="29" s="1"/>
  <c r="AR121" i="29"/>
  <c r="BD121" i="29" s="1"/>
  <c r="BP121" i="29" s="1"/>
  <c r="CB121" i="29" s="1"/>
  <c r="AQ121" i="29"/>
  <c r="BC121" i="29" s="1"/>
  <c r="BO121" i="29" s="1"/>
  <c r="CA121" i="29" s="1"/>
  <c r="AX121" i="29"/>
  <c r="BJ121" i="29" s="1"/>
  <c r="BV121" i="29" s="1"/>
  <c r="CH121" i="29" s="1"/>
  <c r="AW121" i="29"/>
  <c r="AV121" i="29"/>
  <c r="AI121" i="34"/>
  <c r="AT121" i="29"/>
  <c r="BF121" i="29" s="1"/>
  <c r="BR121" i="29" s="1"/>
  <c r="CD121" i="29" s="1"/>
  <c r="S121" i="29"/>
  <c r="R121" i="29"/>
  <c r="AP121" i="29" s="1"/>
  <c r="BB121" i="29" s="1"/>
  <c r="BN121" i="29" s="1"/>
  <c r="BZ121" i="29" s="1"/>
  <c r="Q121" i="29"/>
  <c r="AO121" i="29" s="1"/>
  <c r="BA121" i="29" s="1"/>
  <c r="BM121" i="29" s="1"/>
  <c r="BY121" i="29" s="1"/>
  <c r="P121" i="29"/>
  <c r="AN121" i="29" s="1"/>
  <c r="AZ121" i="29" s="1"/>
  <c r="BL121" i="29" s="1"/>
  <c r="BX121" i="29" s="1"/>
  <c r="O121" i="29"/>
  <c r="O121" i="34" s="1"/>
  <c r="AT120" i="29"/>
  <c r="BF120" i="29" s="1"/>
  <c r="BR120" i="29" s="1"/>
  <c r="CD120" i="29" s="1"/>
  <c r="AS120" i="29"/>
  <c r="BE120" i="29" s="1"/>
  <c r="BQ120" i="29" s="1"/>
  <c r="CC120" i="29" s="1"/>
  <c r="AR120" i="29"/>
  <c r="BD120" i="29" s="1"/>
  <c r="BP120" i="29" s="1"/>
  <c r="CB120" i="29" s="1"/>
  <c r="AQ120" i="29"/>
  <c r="BC120" i="29" s="1"/>
  <c r="BO120" i="29" s="1"/>
  <c r="CA120" i="29" s="1"/>
  <c r="AX120" i="29"/>
  <c r="BJ120" i="29" s="1"/>
  <c r="BV120" i="29" s="1"/>
  <c r="CH120" i="29" s="1"/>
  <c r="AK120" i="34"/>
  <c r="AJ120" i="34"/>
  <c r="AU120" i="29"/>
  <c r="S120" i="29"/>
  <c r="S120" i="34" s="1"/>
  <c r="R120" i="29"/>
  <c r="AP120" i="29" s="1"/>
  <c r="BB120" i="29" s="1"/>
  <c r="BN120" i="29" s="1"/>
  <c r="BZ120" i="29" s="1"/>
  <c r="Q120" i="29"/>
  <c r="AO120" i="29" s="1"/>
  <c r="BA120" i="29" s="1"/>
  <c r="BM120" i="29" s="1"/>
  <c r="BY120" i="29" s="1"/>
  <c r="P120" i="29"/>
  <c r="AN120" i="29" s="1"/>
  <c r="AZ120" i="29" s="1"/>
  <c r="BL120" i="29" s="1"/>
  <c r="BX120" i="29" s="1"/>
  <c r="O120" i="29"/>
  <c r="AM120" i="29" s="1"/>
  <c r="AY120" i="29" s="1"/>
  <c r="BK120" i="29" s="1"/>
  <c r="BW120" i="29" s="1"/>
  <c r="BD119" i="29"/>
  <c r="BP119" i="29" s="1"/>
  <c r="CB119" i="29" s="1"/>
  <c r="AT119" i="29"/>
  <c r="BF119" i="29" s="1"/>
  <c r="BR119" i="29" s="1"/>
  <c r="CD119" i="29" s="1"/>
  <c r="AS119" i="29"/>
  <c r="BE119" i="29" s="1"/>
  <c r="BQ119" i="29" s="1"/>
  <c r="CC119" i="29" s="1"/>
  <c r="AR119" i="29"/>
  <c r="AR119" i="34" s="1"/>
  <c r="AQ119" i="29"/>
  <c r="AQ119" i="34" s="1"/>
  <c r="AX119" i="29"/>
  <c r="BJ119" i="29" s="1"/>
  <c r="BV119" i="29" s="1"/>
  <c r="CH119" i="29" s="1"/>
  <c r="AW119" i="29"/>
  <c r="AV119" i="29"/>
  <c r="BH119" i="29" s="1"/>
  <c r="BT119" i="29" s="1"/>
  <c r="CF119" i="29" s="1"/>
  <c r="AU119" i="29"/>
  <c r="BG119" i="29" s="1"/>
  <c r="BS119" i="29" s="1"/>
  <c r="CE119" i="29" s="1"/>
  <c r="S119" i="29"/>
  <c r="R119" i="29"/>
  <c r="AP119" i="29" s="1"/>
  <c r="BB119" i="29" s="1"/>
  <c r="BN119" i="29" s="1"/>
  <c r="BZ119" i="29" s="1"/>
  <c r="BZ209" i="29" s="1"/>
  <c r="Q119" i="29"/>
  <c r="AO119" i="29" s="1"/>
  <c r="BA119" i="29" s="1"/>
  <c r="BM119" i="29" s="1"/>
  <c r="BY119" i="29" s="1"/>
  <c r="P119" i="29"/>
  <c r="AN119" i="29" s="1"/>
  <c r="AZ119" i="29" s="1"/>
  <c r="BL119" i="29" s="1"/>
  <c r="BX119" i="29" s="1"/>
  <c r="O119" i="29"/>
  <c r="AM119" i="29" s="1"/>
  <c r="AY119" i="29" s="1"/>
  <c r="BK119" i="29" s="1"/>
  <c r="BW119" i="29" s="1"/>
  <c r="AT118" i="29"/>
  <c r="BF118" i="29" s="1"/>
  <c r="BR118" i="29" s="1"/>
  <c r="CD118" i="29" s="1"/>
  <c r="AS118" i="29"/>
  <c r="BE118" i="29" s="1"/>
  <c r="AR118" i="29"/>
  <c r="BD118" i="29" s="1"/>
  <c r="BP118" i="29" s="1"/>
  <c r="CB118" i="29" s="1"/>
  <c r="AQ118" i="29"/>
  <c r="BC118" i="29" s="1"/>
  <c r="BO118" i="29" s="1"/>
  <c r="CA118" i="29" s="1"/>
  <c r="AX118" i="29"/>
  <c r="BJ118" i="29" s="1"/>
  <c r="BV118" i="29" s="1"/>
  <c r="CH118" i="29" s="1"/>
  <c r="AW118" i="29"/>
  <c r="BI118" i="29" s="1"/>
  <c r="BU118" i="29" s="1"/>
  <c r="CG118" i="29" s="1"/>
  <c r="AV118" i="29"/>
  <c r="BH118" i="29" s="1"/>
  <c r="BT118" i="29" s="1"/>
  <c r="CF118" i="29" s="1"/>
  <c r="AU118" i="29"/>
  <c r="BG118" i="29" s="1"/>
  <c r="BS118" i="29" s="1"/>
  <c r="CE118" i="29" s="1"/>
  <c r="S118" i="29"/>
  <c r="S118" i="34" s="1"/>
  <c r="R118" i="29"/>
  <c r="AP118" i="29" s="1"/>
  <c r="BB118" i="29" s="1"/>
  <c r="BN118" i="29" s="1"/>
  <c r="BZ118" i="29" s="1"/>
  <c r="Q118" i="29"/>
  <c r="AO118" i="29" s="1"/>
  <c r="BA118" i="29" s="1"/>
  <c r="BM118" i="29" s="1"/>
  <c r="BY118" i="29" s="1"/>
  <c r="P118" i="29"/>
  <c r="AN118" i="29" s="1"/>
  <c r="AZ118" i="29" s="1"/>
  <c r="BL118" i="29" s="1"/>
  <c r="BX118" i="29" s="1"/>
  <c r="O118" i="29"/>
  <c r="AM118" i="29" s="1"/>
  <c r="AY118" i="29" s="1"/>
  <c r="BK118" i="29" s="1"/>
  <c r="BW118" i="29" s="1"/>
  <c r="AT117" i="29"/>
  <c r="BF117" i="29" s="1"/>
  <c r="BR117" i="29" s="1"/>
  <c r="CD117" i="29" s="1"/>
  <c r="AS117" i="29"/>
  <c r="BE117" i="29" s="1"/>
  <c r="BQ117" i="29" s="1"/>
  <c r="CC117" i="29" s="1"/>
  <c r="AR117" i="29"/>
  <c r="AR117" i="34" s="1"/>
  <c r="AQ117" i="29"/>
  <c r="BC117" i="29" s="1"/>
  <c r="BO117" i="29" s="1"/>
  <c r="CA117" i="29" s="1"/>
  <c r="AX117" i="29"/>
  <c r="BJ117" i="29" s="1"/>
  <c r="BV117" i="29" s="1"/>
  <c r="CH117" i="29" s="1"/>
  <c r="AW117" i="29"/>
  <c r="BI117" i="29" s="1"/>
  <c r="BU117" i="29" s="1"/>
  <c r="CG117" i="29" s="1"/>
  <c r="AV117" i="29"/>
  <c r="AI117" i="34"/>
  <c r="S117" i="29"/>
  <c r="S117" i="34" s="1"/>
  <c r="R117" i="29"/>
  <c r="AP117" i="29" s="1"/>
  <c r="BB117" i="29" s="1"/>
  <c r="BN117" i="29" s="1"/>
  <c r="BZ117" i="29" s="1"/>
  <c r="Q117" i="29"/>
  <c r="AO117" i="29" s="1"/>
  <c r="BA117" i="29" s="1"/>
  <c r="BM117" i="29" s="1"/>
  <c r="BY117" i="29" s="1"/>
  <c r="P117" i="29"/>
  <c r="AN117" i="29" s="1"/>
  <c r="AZ117" i="29" s="1"/>
  <c r="BL117" i="29" s="1"/>
  <c r="BX117" i="29" s="1"/>
  <c r="O117" i="29"/>
  <c r="AM117" i="29" s="1"/>
  <c r="AY117" i="29" s="1"/>
  <c r="BK117" i="29" s="1"/>
  <c r="BW117" i="29" s="1"/>
  <c r="AT116" i="29"/>
  <c r="BF116" i="29" s="1"/>
  <c r="BR116" i="29" s="1"/>
  <c r="CD116" i="29" s="1"/>
  <c r="AS116" i="29"/>
  <c r="BE116" i="29" s="1"/>
  <c r="BQ116" i="29" s="1"/>
  <c r="CC116" i="29" s="1"/>
  <c r="AR116" i="29"/>
  <c r="BD116" i="29" s="1"/>
  <c r="BP116" i="29" s="1"/>
  <c r="CB116" i="29" s="1"/>
  <c r="AQ116" i="29"/>
  <c r="BC116" i="29" s="1"/>
  <c r="BO116" i="29" s="1"/>
  <c r="CA116" i="29" s="1"/>
  <c r="AX116" i="29"/>
  <c r="BJ116" i="29" s="1"/>
  <c r="BV116" i="29" s="1"/>
  <c r="CH116" i="29" s="1"/>
  <c r="AW116" i="29"/>
  <c r="AV116" i="29"/>
  <c r="AU116" i="29"/>
  <c r="S116" i="29"/>
  <c r="S116" i="34" s="1"/>
  <c r="R116" i="29"/>
  <c r="AP116" i="29" s="1"/>
  <c r="BB116" i="29" s="1"/>
  <c r="BN116" i="29" s="1"/>
  <c r="BZ116" i="29" s="1"/>
  <c r="Q116" i="29"/>
  <c r="AO116" i="29" s="1"/>
  <c r="BA116" i="29" s="1"/>
  <c r="BM116" i="29" s="1"/>
  <c r="BY116" i="29" s="1"/>
  <c r="P116" i="29"/>
  <c r="AN116" i="29" s="1"/>
  <c r="AZ116" i="29" s="1"/>
  <c r="BL116" i="29" s="1"/>
  <c r="BX116" i="29" s="1"/>
  <c r="O116" i="29"/>
  <c r="AM116" i="29" s="1"/>
  <c r="AY116" i="29" s="1"/>
  <c r="BK116" i="29" s="1"/>
  <c r="BW116" i="29" s="1"/>
  <c r="AT115" i="29"/>
  <c r="BF115" i="29" s="1"/>
  <c r="BR115" i="29" s="1"/>
  <c r="CD115" i="29" s="1"/>
  <c r="AS115" i="29"/>
  <c r="BE115" i="29" s="1"/>
  <c r="BQ115" i="29" s="1"/>
  <c r="CC115" i="29" s="1"/>
  <c r="AR115" i="29"/>
  <c r="AR115" i="34" s="1"/>
  <c r="AQ115" i="29"/>
  <c r="BC115" i="29" s="1"/>
  <c r="AX115" i="29"/>
  <c r="BJ115" i="29" s="1"/>
  <c r="BV115" i="29" s="1"/>
  <c r="CH115" i="29" s="1"/>
  <c r="AW115" i="29"/>
  <c r="AV115" i="29"/>
  <c r="BH115" i="29" s="1"/>
  <c r="BT115" i="29" s="1"/>
  <c r="CF115" i="29" s="1"/>
  <c r="AU115" i="29"/>
  <c r="BG115" i="29" s="1"/>
  <c r="BS115" i="29" s="1"/>
  <c r="CE115" i="29" s="1"/>
  <c r="S115" i="29"/>
  <c r="S115" i="34" s="1"/>
  <c r="R115" i="29"/>
  <c r="AP115" i="29" s="1"/>
  <c r="BB115" i="29" s="1"/>
  <c r="BN115" i="29" s="1"/>
  <c r="BZ115" i="29" s="1"/>
  <c r="Q115" i="29"/>
  <c r="AO115" i="29" s="1"/>
  <c r="BA115" i="29" s="1"/>
  <c r="BM115" i="29" s="1"/>
  <c r="BY115" i="29" s="1"/>
  <c r="P115" i="29"/>
  <c r="AN115" i="29" s="1"/>
  <c r="AZ115" i="29" s="1"/>
  <c r="BL115" i="29" s="1"/>
  <c r="BX115" i="29" s="1"/>
  <c r="O115" i="29"/>
  <c r="AM115" i="29" s="1"/>
  <c r="AY115" i="29" s="1"/>
  <c r="BK115" i="29" s="1"/>
  <c r="BW115" i="29" s="1"/>
  <c r="AT114" i="29"/>
  <c r="BF114" i="29" s="1"/>
  <c r="BR114" i="29" s="1"/>
  <c r="CD114" i="29" s="1"/>
  <c r="AS114" i="29"/>
  <c r="AS114" i="34" s="1"/>
  <c r="AR114" i="29"/>
  <c r="BD114" i="29" s="1"/>
  <c r="BP114" i="29" s="1"/>
  <c r="CB114" i="29" s="1"/>
  <c r="AQ114" i="29"/>
  <c r="BC114" i="29" s="1"/>
  <c r="BO114" i="29" s="1"/>
  <c r="CA114" i="29" s="1"/>
  <c r="AX114" i="29"/>
  <c r="BJ114" i="29" s="1"/>
  <c r="BV114" i="29" s="1"/>
  <c r="CH114" i="29" s="1"/>
  <c r="AW114" i="29"/>
  <c r="BI114" i="29" s="1"/>
  <c r="BU114" i="29" s="1"/>
  <c r="CG114" i="29" s="1"/>
  <c r="AV114" i="29"/>
  <c r="BH114" i="29" s="1"/>
  <c r="BT114" i="29" s="1"/>
  <c r="CF114" i="29" s="1"/>
  <c r="AU114" i="29"/>
  <c r="BG114" i="29" s="1"/>
  <c r="BS114" i="29" s="1"/>
  <c r="CE114" i="29" s="1"/>
  <c r="S114" i="29"/>
  <c r="S114" i="34" s="1"/>
  <c r="R114" i="29"/>
  <c r="AP114" i="29" s="1"/>
  <c r="BB114" i="29" s="1"/>
  <c r="BN114" i="29" s="1"/>
  <c r="BZ114" i="29" s="1"/>
  <c r="Q114" i="29"/>
  <c r="AO114" i="29" s="1"/>
  <c r="BA114" i="29" s="1"/>
  <c r="BM114" i="29" s="1"/>
  <c r="BY114" i="29" s="1"/>
  <c r="P114" i="29"/>
  <c r="AN114" i="29" s="1"/>
  <c r="AZ114" i="29" s="1"/>
  <c r="BL114" i="29" s="1"/>
  <c r="BX114" i="29" s="1"/>
  <c r="O114" i="29"/>
  <c r="AM114" i="29" s="1"/>
  <c r="AY114" i="29" s="1"/>
  <c r="BK114" i="29" s="1"/>
  <c r="BW114" i="29" s="1"/>
  <c r="AV113" i="29"/>
  <c r="BH113" i="29" s="1"/>
  <c r="BT113" i="29" s="1"/>
  <c r="CF113" i="29" s="1"/>
  <c r="AT113" i="29"/>
  <c r="BF113" i="29" s="1"/>
  <c r="BR113" i="29" s="1"/>
  <c r="CD113" i="29" s="1"/>
  <c r="AS113" i="29"/>
  <c r="BE113" i="29" s="1"/>
  <c r="BQ113" i="29" s="1"/>
  <c r="CC113" i="29" s="1"/>
  <c r="AR113" i="29"/>
  <c r="BD113" i="29" s="1"/>
  <c r="AQ113" i="29"/>
  <c r="BC113" i="29" s="1"/>
  <c r="BO113" i="29" s="1"/>
  <c r="CA113" i="29" s="1"/>
  <c r="CA203" i="29" s="1"/>
  <c r="AX113" i="29"/>
  <c r="BJ113" i="29" s="1"/>
  <c r="BV113" i="29" s="1"/>
  <c r="CH113" i="29" s="1"/>
  <c r="AW113" i="29"/>
  <c r="BI113" i="29" s="1"/>
  <c r="BU113" i="29" s="1"/>
  <c r="CG113" i="29" s="1"/>
  <c r="AU113" i="29"/>
  <c r="S113" i="29"/>
  <c r="S113" i="34" s="1"/>
  <c r="R113" i="29"/>
  <c r="AP113" i="29" s="1"/>
  <c r="BB113" i="29" s="1"/>
  <c r="BN113" i="29" s="1"/>
  <c r="BZ113" i="29" s="1"/>
  <c r="Q113" i="29"/>
  <c r="AO113" i="29" s="1"/>
  <c r="BA113" i="29" s="1"/>
  <c r="BM113" i="29" s="1"/>
  <c r="BY113" i="29" s="1"/>
  <c r="P113" i="29"/>
  <c r="AN113" i="29" s="1"/>
  <c r="AZ113" i="29" s="1"/>
  <c r="BL113" i="29" s="1"/>
  <c r="BX113" i="29" s="1"/>
  <c r="O113" i="29"/>
  <c r="AM113" i="29" s="1"/>
  <c r="AY113" i="29" s="1"/>
  <c r="BK113" i="29" s="1"/>
  <c r="BW113" i="29" s="1"/>
  <c r="AX112" i="29"/>
  <c r="BJ112" i="29" s="1"/>
  <c r="BV112" i="29" s="1"/>
  <c r="CH112" i="29" s="1"/>
  <c r="AW112" i="29"/>
  <c r="BI112" i="29" s="1"/>
  <c r="BU112" i="29" s="1"/>
  <c r="CG112" i="29" s="1"/>
  <c r="AV112" i="29"/>
  <c r="BH112" i="29" s="1"/>
  <c r="BT112" i="29" s="1"/>
  <c r="CF112" i="29" s="1"/>
  <c r="AU112" i="29"/>
  <c r="BG112" i="29" s="1"/>
  <c r="BS112" i="29" s="1"/>
  <c r="CE112" i="29" s="1"/>
  <c r="AP112" i="29"/>
  <c r="BB112" i="29" s="1"/>
  <c r="BN112" i="29" s="1"/>
  <c r="BZ112" i="29" s="1"/>
  <c r="AO112" i="29"/>
  <c r="BA112" i="29" s="1"/>
  <c r="BM112" i="29" s="1"/>
  <c r="BY112" i="29" s="1"/>
  <c r="BY202" i="29" s="1"/>
  <c r="AN112" i="29"/>
  <c r="AZ112" i="29" s="1"/>
  <c r="BL112" i="29" s="1"/>
  <c r="BX112" i="29" s="1"/>
  <c r="AM112" i="29"/>
  <c r="AY112" i="29" s="1"/>
  <c r="BK112" i="29" s="1"/>
  <c r="BW112" i="29" s="1"/>
  <c r="AT112" i="29"/>
  <c r="BF112" i="29" s="1"/>
  <c r="BR112" i="29" s="1"/>
  <c r="CD112" i="29" s="1"/>
  <c r="AS112" i="29"/>
  <c r="BE112" i="29" s="1"/>
  <c r="BQ112" i="29" s="1"/>
  <c r="CC112" i="29" s="1"/>
  <c r="AR112" i="29"/>
  <c r="BD112" i="29" s="1"/>
  <c r="BP112" i="29" s="1"/>
  <c r="CB112" i="29" s="1"/>
  <c r="S112" i="29"/>
  <c r="AQ112" i="29" s="1"/>
  <c r="BC112" i="29" s="1"/>
  <c r="BO112" i="29" s="1"/>
  <c r="CA112" i="29" s="1"/>
  <c r="R112" i="29"/>
  <c r="R112" i="34" s="1"/>
  <c r="Q112" i="29"/>
  <c r="Q112" i="34" s="1"/>
  <c r="P112" i="29"/>
  <c r="P112" i="34" s="1"/>
  <c r="O112" i="29"/>
  <c r="AX111" i="29"/>
  <c r="BJ111" i="29" s="1"/>
  <c r="BV111" i="29" s="1"/>
  <c r="CH111" i="29" s="1"/>
  <c r="AW111" i="29"/>
  <c r="BI111" i="29" s="1"/>
  <c r="BU111" i="29" s="1"/>
  <c r="CG111" i="29" s="1"/>
  <c r="AV111" i="29"/>
  <c r="BH111" i="29" s="1"/>
  <c r="BT111" i="29" s="1"/>
  <c r="CF111" i="29" s="1"/>
  <c r="AU111" i="29"/>
  <c r="BG111" i="29" s="1"/>
  <c r="BS111" i="29" s="1"/>
  <c r="CE111" i="29" s="1"/>
  <c r="AP111" i="29"/>
  <c r="BB111" i="29" s="1"/>
  <c r="BN111" i="29" s="1"/>
  <c r="BZ111" i="29" s="1"/>
  <c r="AO111" i="29"/>
  <c r="BA111" i="29" s="1"/>
  <c r="BM111" i="29" s="1"/>
  <c r="BY111" i="29" s="1"/>
  <c r="AN111" i="29"/>
  <c r="AZ111" i="29" s="1"/>
  <c r="BL111" i="29" s="1"/>
  <c r="BX111" i="29" s="1"/>
  <c r="AM111" i="29"/>
  <c r="AY111" i="29" s="1"/>
  <c r="BK111" i="29" s="1"/>
  <c r="BW111" i="29" s="1"/>
  <c r="BW201" i="29" s="1"/>
  <c r="AT111" i="29"/>
  <c r="BF111" i="29" s="1"/>
  <c r="BR111" i="29" s="1"/>
  <c r="CD111" i="29" s="1"/>
  <c r="AS111" i="29"/>
  <c r="BE111" i="29" s="1"/>
  <c r="BQ111" i="29" s="1"/>
  <c r="CC111" i="29" s="1"/>
  <c r="AR111" i="29"/>
  <c r="BD111" i="29" s="1"/>
  <c r="BP111" i="29" s="1"/>
  <c r="CB111" i="29" s="1"/>
  <c r="S111" i="29"/>
  <c r="AQ111" i="29" s="1"/>
  <c r="BC111" i="29" s="1"/>
  <c r="BO111" i="29" s="1"/>
  <c r="CA111" i="29" s="1"/>
  <c r="R111" i="29"/>
  <c r="Q111" i="29"/>
  <c r="P111" i="29"/>
  <c r="P111" i="34" s="1"/>
  <c r="O111" i="29"/>
  <c r="O111" i="34" s="1"/>
  <c r="AX110" i="29"/>
  <c r="BJ110" i="29" s="1"/>
  <c r="BV110" i="29" s="1"/>
  <c r="CH110" i="29" s="1"/>
  <c r="CH110" i="34" s="1"/>
  <c r="AW110" i="29"/>
  <c r="BI110" i="29" s="1"/>
  <c r="BU110" i="29" s="1"/>
  <c r="CG110" i="29" s="1"/>
  <c r="CG110" i="34" s="1"/>
  <c r="AV110" i="29"/>
  <c r="BH110" i="29" s="1"/>
  <c r="BT110" i="29" s="1"/>
  <c r="CF110" i="29" s="1"/>
  <c r="CF110" i="34" s="1"/>
  <c r="AU110" i="29"/>
  <c r="BG110" i="29" s="1"/>
  <c r="BS110" i="29" s="1"/>
  <c r="CE110" i="29" s="1"/>
  <c r="CE110" i="34" s="1"/>
  <c r="AP110" i="29"/>
  <c r="BB110" i="29" s="1"/>
  <c r="BN110" i="29" s="1"/>
  <c r="BZ110" i="29" s="1"/>
  <c r="BZ110" i="34" s="1"/>
  <c r="AO110" i="29"/>
  <c r="BA110" i="29" s="1"/>
  <c r="BM110" i="29" s="1"/>
  <c r="BY110" i="29" s="1"/>
  <c r="BY110" i="34" s="1"/>
  <c r="AN110" i="29"/>
  <c r="AZ110" i="29" s="1"/>
  <c r="BL110" i="29" s="1"/>
  <c r="BX110" i="29" s="1"/>
  <c r="BX110" i="34" s="1"/>
  <c r="AM110" i="29"/>
  <c r="AY110" i="29" s="1"/>
  <c r="BK110" i="29" s="1"/>
  <c r="BW110" i="29" s="1"/>
  <c r="BW110" i="34" s="1"/>
  <c r="AT110" i="29"/>
  <c r="BF110" i="29" s="1"/>
  <c r="BR110" i="29" s="1"/>
  <c r="CD110" i="29" s="1"/>
  <c r="CD110" i="34" s="1"/>
  <c r="AS110" i="29"/>
  <c r="BE110" i="29" s="1"/>
  <c r="BQ110" i="29" s="1"/>
  <c r="CC110" i="29" s="1"/>
  <c r="CC110" i="34" s="1"/>
  <c r="AR110" i="29"/>
  <c r="BD110" i="29" s="1"/>
  <c r="BP110" i="29" s="1"/>
  <c r="CB110" i="29" s="1"/>
  <c r="CB110" i="34" s="1"/>
  <c r="S110" i="29"/>
  <c r="AQ110" i="29" s="1"/>
  <c r="BC110" i="29" s="1"/>
  <c r="BO110" i="29" s="1"/>
  <c r="CA110" i="29" s="1"/>
  <c r="CA110" i="34" s="1"/>
  <c r="R110" i="29"/>
  <c r="R110" i="34" s="1"/>
  <c r="Q110" i="29"/>
  <c r="Q110" i="34" s="1"/>
  <c r="P110" i="29"/>
  <c r="P110" i="34" s="1"/>
  <c r="O110" i="29"/>
  <c r="O110" i="34" s="1"/>
  <c r="AD93" i="43"/>
  <c r="Y93" i="43"/>
  <c r="S93" i="43"/>
  <c r="R93" i="43"/>
  <c r="Q93" i="43"/>
  <c r="P93" i="43"/>
  <c r="O93" i="43"/>
  <c r="N93" i="43"/>
  <c r="M93" i="43"/>
  <c r="L93" i="43"/>
  <c r="K93" i="43"/>
  <c r="J93" i="43"/>
  <c r="I93" i="43"/>
  <c r="H93" i="43"/>
  <c r="G93" i="43"/>
  <c r="F93" i="43"/>
  <c r="E93" i="43"/>
  <c r="D93" i="43"/>
  <c r="AA92" i="43"/>
  <c r="U92" i="43"/>
  <c r="S92" i="43"/>
  <c r="R92" i="43"/>
  <c r="Q92" i="43"/>
  <c r="P92" i="43"/>
  <c r="O92" i="43"/>
  <c r="N92" i="43"/>
  <c r="M92" i="43"/>
  <c r="L92" i="43"/>
  <c r="K92" i="43"/>
  <c r="J92" i="43"/>
  <c r="I92" i="43"/>
  <c r="H92" i="43"/>
  <c r="G92" i="43"/>
  <c r="F92" i="43"/>
  <c r="E92" i="43"/>
  <c r="D92" i="43"/>
  <c r="AB91" i="43"/>
  <c r="S91" i="43"/>
  <c r="R91" i="43"/>
  <c r="Q91" i="43"/>
  <c r="P91" i="43"/>
  <c r="O91" i="43"/>
  <c r="G91" i="43"/>
  <c r="F91" i="43"/>
  <c r="E91" i="43"/>
  <c r="D91" i="43"/>
  <c r="S90" i="43"/>
  <c r="R90" i="43"/>
  <c r="Q90" i="43"/>
  <c r="P90" i="43"/>
  <c r="O90" i="43"/>
  <c r="N90" i="43"/>
  <c r="M90" i="43"/>
  <c r="L90" i="43"/>
  <c r="K90" i="43"/>
  <c r="J90" i="43"/>
  <c r="I90" i="43"/>
  <c r="H90" i="43"/>
  <c r="G90" i="43"/>
  <c r="F90" i="43"/>
  <c r="E90" i="43"/>
  <c r="D90" i="43"/>
  <c r="BN105" i="36"/>
  <c r="AY105" i="36"/>
  <c r="AF105" i="36"/>
  <c r="AE105"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E105" i="36"/>
  <c r="D105" i="36"/>
  <c r="C105" i="36"/>
  <c r="BY104" i="36"/>
  <c r="BH104" i="36"/>
  <c r="AJ104" i="36"/>
  <c r="AE104"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D104" i="36"/>
  <c r="C104" i="36"/>
  <c r="BT103" i="36"/>
  <c r="AN103" i="36"/>
  <c r="AF103" i="36"/>
  <c r="AE103" i="36"/>
  <c r="AD103" i="36"/>
  <c r="AC103" i="36"/>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D103" i="36"/>
  <c r="C103" i="36"/>
  <c r="BM102" i="36"/>
  <c r="AJ102" i="36"/>
  <c r="AE102" i="36"/>
  <c r="AD102" i="36"/>
  <c r="AC102" i="36"/>
  <c r="AB102" i="36"/>
  <c r="AA102" i="36"/>
  <c r="Z102" i="36"/>
  <c r="Y102" i="36"/>
  <c r="X102" i="36"/>
  <c r="W102" i="36"/>
  <c r="V102" i="36"/>
  <c r="U102" i="36"/>
  <c r="T102" i="36"/>
  <c r="S102" i="36"/>
  <c r="R102" i="36"/>
  <c r="Q102" i="36"/>
  <c r="P102" i="36"/>
  <c r="O102" i="36"/>
  <c r="N102" i="36"/>
  <c r="M102" i="36"/>
  <c r="L102" i="36"/>
  <c r="K102" i="36"/>
  <c r="J102" i="36"/>
  <c r="I102" i="36"/>
  <c r="H102" i="36"/>
  <c r="G102" i="36"/>
  <c r="F102" i="36"/>
  <c r="E102" i="36"/>
  <c r="D102" i="36"/>
  <c r="C102" i="36"/>
  <c r="BW101" i="36"/>
  <c r="BW93" i="43" s="1"/>
  <c r="BB101" i="36"/>
  <c r="BB93" i="43" s="1"/>
  <c r="AN101" i="36"/>
  <c r="AN93" i="43" s="1"/>
  <c r="AE101" i="36"/>
  <c r="AE93" i="43" s="1"/>
  <c r="AD101" i="36"/>
  <c r="AC101" i="36"/>
  <c r="AC93" i="43" s="1"/>
  <c r="AB101" i="36"/>
  <c r="AB93" i="43" s="1"/>
  <c r="AA101" i="36"/>
  <c r="AA93" i="43" s="1"/>
  <c r="Z101" i="36"/>
  <c r="Z93" i="43" s="1"/>
  <c r="Y101" i="36"/>
  <c r="X101" i="36"/>
  <c r="X93" i="43" s="1"/>
  <c r="W101" i="36"/>
  <c r="W93" i="43" s="1"/>
  <c r="V101" i="36"/>
  <c r="V93" i="43" s="1"/>
  <c r="U101" i="36"/>
  <c r="U93" i="43" s="1"/>
  <c r="T101" i="36"/>
  <c r="T93" i="43" s="1"/>
  <c r="S101" i="36"/>
  <c r="R101" i="36"/>
  <c r="Q101" i="36"/>
  <c r="P101" i="36"/>
  <c r="O101" i="36"/>
  <c r="N101" i="36"/>
  <c r="M101" i="36"/>
  <c r="L101" i="36"/>
  <c r="K101" i="36"/>
  <c r="J101" i="36"/>
  <c r="I101" i="36"/>
  <c r="H101" i="36"/>
  <c r="G101" i="36"/>
  <c r="F101" i="36"/>
  <c r="E101" i="36"/>
  <c r="D101" i="36"/>
  <c r="C101" i="36"/>
  <c r="CA100" i="36"/>
  <c r="BM100" i="36"/>
  <c r="AY100" i="36"/>
  <c r="AJ100" i="36"/>
  <c r="AE100" i="36"/>
  <c r="AD100" i="36"/>
  <c r="AC100" i="36"/>
  <c r="AB100" i="36"/>
  <c r="AA100" i="36"/>
  <c r="Z100" i="36"/>
  <c r="Y100" i="36"/>
  <c r="X100" i="36"/>
  <c r="W100" i="36"/>
  <c r="V100" i="36"/>
  <c r="U100" i="36"/>
  <c r="T100" i="36"/>
  <c r="S100" i="36"/>
  <c r="R100" i="36"/>
  <c r="Q100" i="36"/>
  <c r="P100" i="36"/>
  <c r="O100" i="36"/>
  <c r="N100" i="36"/>
  <c r="M100" i="36"/>
  <c r="L100" i="36"/>
  <c r="K100" i="36"/>
  <c r="J100" i="36"/>
  <c r="I100" i="36"/>
  <c r="H100" i="36"/>
  <c r="G100" i="36"/>
  <c r="F100" i="36"/>
  <c r="E100" i="36"/>
  <c r="D100" i="36"/>
  <c r="C100" i="36"/>
  <c r="BX99" i="36"/>
  <c r="BC99" i="36"/>
  <c r="AO99" i="36"/>
  <c r="AE99" i="36"/>
  <c r="AD99" i="36"/>
  <c r="AC99" i="36"/>
  <c r="AB99" i="36"/>
  <c r="AA99" i="36"/>
  <c r="Z99" i="36"/>
  <c r="Y99" i="36"/>
  <c r="X99" i="36"/>
  <c r="W99" i="36"/>
  <c r="V99" i="36"/>
  <c r="U99" i="36"/>
  <c r="T99" i="36"/>
  <c r="S99" i="36"/>
  <c r="R99" i="36"/>
  <c r="Q99" i="36"/>
  <c r="P99" i="36"/>
  <c r="O99" i="36"/>
  <c r="N99" i="36"/>
  <c r="M99" i="36"/>
  <c r="L99" i="36"/>
  <c r="K99" i="36"/>
  <c r="J99" i="36"/>
  <c r="I99" i="36"/>
  <c r="H99" i="36"/>
  <c r="G99" i="36"/>
  <c r="F99" i="36"/>
  <c r="E99" i="36"/>
  <c r="D99" i="36"/>
  <c r="C99" i="36"/>
  <c r="CF98" i="36"/>
  <c r="BM98" i="36"/>
  <c r="AY98" i="36"/>
  <c r="AJ98" i="36"/>
  <c r="AE98" i="36"/>
  <c r="AD98" i="36"/>
  <c r="AC98" i="36"/>
  <c r="AB98" i="36"/>
  <c r="AA98" i="36"/>
  <c r="Z98" i="36"/>
  <c r="Y98" i="36"/>
  <c r="X98" i="36"/>
  <c r="W98" i="36"/>
  <c r="V98" i="36"/>
  <c r="U98" i="36"/>
  <c r="T98" i="36"/>
  <c r="S98" i="36"/>
  <c r="R98" i="36"/>
  <c r="Q98" i="36"/>
  <c r="P98" i="36"/>
  <c r="O98" i="36"/>
  <c r="N98" i="36"/>
  <c r="M98" i="36"/>
  <c r="L98" i="36"/>
  <c r="K98" i="36"/>
  <c r="J98" i="36"/>
  <c r="I98" i="36"/>
  <c r="H98" i="36"/>
  <c r="G98" i="36"/>
  <c r="F98" i="36"/>
  <c r="E98" i="36"/>
  <c r="D98" i="36"/>
  <c r="C98" i="36"/>
  <c r="BW97" i="36"/>
  <c r="AN97" i="36"/>
  <c r="AE97" i="36"/>
  <c r="AD97" i="36"/>
  <c r="AC97" i="36"/>
  <c r="AB97" i="36"/>
  <c r="AA97" i="36"/>
  <c r="Z97" i="36"/>
  <c r="Y97" i="36"/>
  <c r="X97" i="36"/>
  <c r="W97" i="36"/>
  <c r="V97" i="36"/>
  <c r="U97" i="36"/>
  <c r="T97" i="36"/>
  <c r="S97" i="36"/>
  <c r="R97" i="36"/>
  <c r="Q97" i="36"/>
  <c r="P97" i="36"/>
  <c r="O97" i="36"/>
  <c r="N97" i="36"/>
  <c r="M97" i="36"/>
  <c r="L97" i="36"/>
  <c r="K97" i="36"/>
  <c r="J97" i="36"/>
  <c r="I97" i="36"/>
  <c r="H97" i="36"/>
  <c r="G97" i="36"/>
  <c r="F97" i="36"/>
  <c r="E97" i="36"/>
  <c r="D97" i="36"/>
  <c r="C97" i="36"/>
  <c r="CA96" i="36"/>
  <c r="BM96" i="36"/>
  <c r="AY96" i="36"/>
  <c r="AJ96" i="36"/>
  <c r="AE96" i="36"/>
  <c r="AD96" i="36"/>
  <c r="AC96" i="36"/>
  <c r="AB96" i="36"/>
  <c r="AA96" i="36"/>
  <c r="Z96" i="36"/>
  <c r="Y96" i="36"/>
  <c r="X96" i="36"/>
  <c r="W96" i="36"/>
  <c r="V96" i="36"/>
  <c r="U96" i="36"/>
  <c r="T96" i="36"/>
  <c r="S96" i="36"/>
  <c r="R96" i="36"/>
  <c r="Q96" i="36"/>
  <c r="P96" i="36"/>
  <c r="O96" i="36"/>
  <c r="N96" i="36"/>
  <c r="M96" i="36"/>
  <c r="L96" i="36"/>
  <c r="K96" i="36"/>
  <c r="J96" i="36"/>
  <c r="I96" i="36"/>
  <c r="H96" i="36"/>
  <c r="G96" i="36"/>
  <c r="F96" i="36"/>
  <c r="E96" i="36"/>
  <c r="D96" i="36"/>
  <c r="C96" i="36"/>
  <c r="BK95" i="36"/>
  <c r="AQ95" i="36"/>
  <c r="AF95" i="36"/>
  <c r="AE95" i="36"/>
  <c r="AD95" i="36"/>
  <c r="AC95" i="36"/>
  <c r="AB95" i="36"/>
  <c r="AA95" i="36"/>
  <c r="Z95" i="36"/>
  <c r="Y95" i="36"/>
  <c r="X95" i="36"/>
  <c r="W95" i="36"/>
  <c r="V95" i="36"/>
  <c r="U95" i="36"/>
  <c r="T95" i="36"/>
  <c r="S95" i="36"/>
  <c r="R95" i="36"/>
  <c r="Q95" i="36"/>
  <c r="P95" i="36"/>
  <c r="O95" i="36"/>
  <c r="N95" i="36"/>
  <c r="M95" i="36"/>
  <c r="L95" i="36"/>
  <c r="K95" i="36"/>
  <c r="J95" i="36"/>
  <c r="I95" i="36"/>
  <c r="H95" i="36"/>
  <c r="G95" i="36"/>
  <c r="F95" i="36"/>
  <c r="E95" i="36"/>
  <c r="D95" i="36"/>
  <c r="C95" i="36"/>
  <c r="BW94" i="36"/>
  <c r="BC94" i="36"/>
  <c r="AO94" i="36"/>
  <c r="AJ94" i="36"/>
  <c r="AE94" i="36"/>
  <c r="AD94" i="36"/>
  <c r="AC94" i="36"/>
  <c r="AB94" i="36"/>
  <c r="AA94" i="36"/>
  <c r="Z94" i="36"/>
  <c r="Y94" i="36"/>
  <c r="X94" i="36"/>
  <c r="W94" i="36"/>
  <c r="V94" i="36"/>
  <c r="U94" i="36"/>
  <c r="T94" i="36"/>
  <c r="S94" i="36"/>
  <c r="R94" i="36"/>
  <c r="Q94" i="36"/>
  <c r="P94" i="36"/>
  <c r="O94" i="36"/>
  <c r="N94" i="36"/>
  <c r="M94" i="36"/>
  <c r="L94" i="36"/>
  <c r="K94" i="36"/>
  <c r="J94" i="36"/>
  <c r="I94" i="36"/>
  <c r="H94" i="36"/>
  <c r="G94" i="36"/>
  <c r="F94" i="36"/>
  <c r="E94" i="36"/>
  <c r="D94" i="36"/>
  <c r="C94" i="36"/>
  <c r="BO93" i="36"/>
  <c r="BA93" i="36"/>
  <c r="AM93" i="36"/>
  <c r="AF93" i="36"/>
  <c r="AE93" i="36"/>
  <c r="AD93" i="36"/>
  <c r="AC93" i="36"/>
  <c r="AB93" i="36"/>
  <c r="AA93" i="36"/>
  <c r="Z93" i="36"/>
  <c r="Y93" i="36"/>
  <c r="X93" i="36"/>
  <c r="W93" i="36"/>
  <c r="V93" i="36"/>
  <c r="U93" i="36"/>
  <c r="T93" i="36"/>
  <c r="S93" i="36"/>
  <c r="R93" i="36"/>
  <c r="Q93" i="36"/>
  <c r="P93" i="36"/>
  <c r="O93" i="36"/>
  <c r="N93" i="36"/>
  <c r="M93" i="36"/>
  <c r="L93" i="36"/>
  <c r="K93" i="36"/>
  <c r="J93" i="36"/>
  <c r="I93" i="36"/>
  <c r="H93" i="36"/>
  <c r="G93" i="36"/>
  <c r="F93" i="36"/>
  <c r="E93" i="36"/>
  <c r="D93" i="36"/>
  <c r="AN105" i="31"/>
  <c r="AZ105" i="31" s="1"/>
  <c r="BL105" i="31" s="1"/>
  <c r="BX105" i="31" s="1"/>
  <c r="BX105" i="36" s="1"/>
  <c r="AM105" i="31"/>
  <c r="AY105" i="31" s="1"/>
  <c r="BK105" i="31" s="1"/>
  <c r="BW105" i="31" s="1"/>
  <c r="BW105" i="36" s="1"/>
  <c r="AX105" i="31"/>
  <c r="BJ105" i="31" s="1"/>
  <c r="BV105" i="31" s="1"/>
  <c r="CH105" i="31" s="1"/>
  <c r="CH105" i="36" s="1"/>
  <c r="AR105" i="31"/>
  <c r="AR105" i="36" s="1"/>
  <c r="AP105" i="31"/>
  <c r="BB105" i="31" s="1"/>
  <c r="BN105" i="31" s="1"/>
  <c r="BZ105" i="31" s="1"/>
  <c r="BZ105" i="36" s="1"/>
  <c r="AW105" i="31"/>
  <c r="BI105" i="31" s="1"/>
  <c r="BU105" i="31" s="1"/>
  <c r="CG105" i="31" s="1"/>
  <c r="CG105" i="36" s="1"/>
  <c r="AV105" i="31"/>
  <c r="BH105" i="31" s="1"/>
  <c r="BT105" i="31" s="1"/>
  <c r="CF105" i="31" s="1"/>
  <c r="CF105" i="36" s="1"/>
  <c r="AU105" i="31"/>
  <c r="BG105" i="31" s="1"/>
  <c r="BS105" i="31" s="1"/>
  <c r="CE105" i="31" s="1"/>
  <c r="CE105" i="36" s="1"/>
  <c r="AT105" i="31"/>
  <c r="BF105" i="31" s="1"/>
  <c r="BR105" i="31" s="1"/>
  <c r="CD105" i="31" s="1"/>
  <c r="CD105" i="36" s="1"/>
  <c r="AS105" i="31"/>
  <c r="BE105" i="31" s="1"/>
  <c r="BQ105" i="31" s="1"/>
  <c r="CC105" i="31" s="1"/>
  <c r="CC105" i="36" s="1"/>
  <c r="S105" i="31"/>
  <c r="AQ105" i="31" s="1"/>
  <c r="BC105" i="31" s="1"/>
  <c r="BO105" i="31" s="1"/>
  <c r="CA105" i="31" s="1"/>
  <c r="CA105" i="36" s="1"/>
  <c r="R105" i="31"/>
  <c r="Q105" i="31"/>
  <c r="AO105" i="31" s="1"/>
  <c r="BA105" i="31" s="1"/>
  <c r="BM105" i="31" s="1"/>
  <c r="BY105" i="31" s="1"/>
  <c r="BY105" i="36" s="1"/>
  <c r="P105" i="31"/>
  <c r="O105" i="31"/>
  <c r="BJ104" i="31"/>
  <c r="BV104" i="31" s="1"/>
  <c r="CH104" i="31" s="1"/>
  <c r="CH104" i="36" s="1"/>
  <c r="AX104" i="31"/>
  <c r="AX104" i="36" s="1"/>
  <c r="AR104" i="31"/>
  <c r="BD104" i="31" s="1"/>
  <c r="AP104" i="31"/>
  <c r="BB104" i="31" s="1"/>
  <c r="BN104" i="31" s="1"/>
  <c r="BZ104" i="31" s="1"/>
  <c r="BZ104" i="36" s="1"/>
  <c r="AM104" i="31"/>
  <c r="AY104" i="31" s="1"/>
  <c r="BK104" i="31" s="1"/>
  <c r="BW104" i="31" s="1"/>
  <c r="BW104" i="36" s="1"/>
  <c r="AW104" i="31"/>
  <c r="BI104" i="31" s="1"/>
  <c r="BU104" i="31" s="1"/>
  <c r="CG104" i="31" s="1"/>
  <c r="CG104" i="36" s="1"/>
  <c r="AV104" i="31"/>
  <c r="BH104" i="31" s="1"/>
  <c r="BT104" i="31" s="1"/>
  <c r="CF104" i="31" s="1"/>
  <c r="CF104" i="36" s="1"/>
  <c r="AU104" i="31"/>
  <c r="BG104" i="31" s="1"/>
  <c r="BS104" i="31" s="1"/>
  <c r="CE104" i="31" s="1"/>
  <c r="CE104" i="36" s="1"/>
  <c r="AH104" i="36"/>
  <c r="AS104" i="31"/>
  <c r="BE104" i="31" s="1"/>
  <c r="BQ104" i="31" s="1"/>
  <c r="CC104" i="31" s="1"/>
  <c r="CC104" i="36" s="1"/>
  <c r="S104" i="31"/>
  <c r="AQ104" i="31" s="1"/>
  <c r="BC104" i="31" s="1"/>
  <c r="BO104" i="31" s="1"/>
  <c r="CA104" i="31" s="1"/>
  <c r="CA104" i="36" s="1"/>
  <c r="R104" i="31"/>
  <c r="Q104" i="31"/>
  <c r="AO104" i="31" s="1"/>
  <c r="BA104" i="31" s="1"/>
  <c r="BM104" i="31" s="1"/>
  <c r="BY104" i="31" s="1"/>
  <c r="P104" i="31"/>
  <c r="AN104" i="31" s="1"/>
  <c r="AZ104" i="31" s="1"/>
  <c r="BL104" i="31" s="1"/>
  <c r="BX104" i="31" s="1"/>
  <c r="BX104" i="36" s="1"/>
  <c r="O104" i="31"/>
  <c r="AV103" i="31"/>
  <c r="BH103" i="31" s="1"/>
  <c r="BT103" i="31" s="1"/>
  <c r="CF103" i="31" s="1"/>
  <c r="CF103" i="36" s="1"/>
  <c r="AX103" i="31"/>
  <c r="BJ103" i="31" s="1"/>
  <c r="BV103" i="31" s="1"/>
  <c r="CH103" i="31" s="1"/>
  <c r="CH103" i="36" s="1"/>
  <c r="AR103" i="31"/>
  <c r="BD103" i="31" s="1"/>
  <c r="BP103" i="31" s="1"/>
  <c r="CB103" i="31" s="1"/>
  <c r="CB103" i="36" s="1"/>
  <c r="AQ103" i="31"/>
  <c r="BC103" i="31" s="1"/>
  <c r="BO103" i="31" s="1"/>
  <c r="CA103" i="31" s="1"/>
  <c r="CA103" i="36" s="1"/>
  <c r="AP103" i="31"/>
  <c r="BB103" i="31" s="1"/>
  <c r="BN103" i="31" s="1"/>
  <c r="BZ103" i="31" s="1"/>
  <c r="BZ103" i="36" s="1"/>
  <c r="AW103" i="31"/>
  <c r="BI103" i="31" s="1"/>
  <c r="BU103" i="31" s="1"/>
  <c r="CG103" i="31" s="1"/>
  <c r="CG103" i="36" s="1"/>
  <c r="AJ103" i="36"/>
  <c r="AU103" i="31"/>
  <c r="BG103" i="31" s="1"/>
  <c r="BS103" i="31" s="1"/>
  <c r="CE103" i="31" s="1"/>
  <c r="CE103" i="36" s="1"/>
  <c r="AT103" i="31"/>
  <c r="BF103" i="31" s="1"/>
  <c r="BR103" i="31" s="1"/>
  <c r="CD103" i="31" s="1"/>
  <c r="CD103" i="36" s="1"/>
  <c r="AS103" i="31"/>
  <c r="BE103" i="31" s="1"/>
  <c r="BQ103" i="31" s="1"/>
  <c r="CC103" i="31" s="1"/>
  <c r="CC103" i="36" s="1"/>
  <c r="S103" i="31"/>
  <c r="R103" i="31"/>
  <c r="Q103" i="31"/>
  <c r="AO103" i="31" s="1"/>
  <c r="BA103" i="31" s="1"/>
  <c r="BM103" i="31" s="1"/>
  <c r="BY103" i="31" s="1"/>
  <c r="BY103" i="36" s="1"/>
  <c r="P103" i="31"/>
  <c r="AN103" i="31" s="1"/>
  <c r="AZ103" i="31" s="1"/>
  <c r="BL103" i="31" s="1"/>
  <c r="BX103" i="31" s="1"/>
  <c r="BX103" i="36" s="1"/>
  <c r="O103" i="31"/>
  <c r="AM103" i="31" s="1"/>
  <c r="AY103" i="31" s="1"/>
  <c r="BK103" i="31" s="1"/>
  <c r="BW103" i="31" s="1"/>
  <c r="BW103" i="36" s="1"/>
  <c r="BB102" i="31"/>
  <c r="BN102" i="31" s="1"/>
  <c r="BZ102" i="31" s="1"/>
  <c r="BZ102" i="36" s="1"/>
  <c r="AX102" i="31"/>
  <c r="BJ102" i="31" s="1"/>
  <c r="BV102" i="31" s="1"/>
  <c r="CH102" i="31" s="1"/>
  <c r="CH102" i="36" s="1"/>
  <c r="AR102" i="31"/>
  <c r="BD102" i="31" s="1"/>
  <c r="BP102" i="31" s="1"/>
  <c r="CB102" i="31" s="1"/>
  <c r="CB102" i="36" s="1"/>
  <c r="AP102" i="31"/>
  <c r="AP102" i="36" s="1"/>
  <c r="AW102" i="31"/>
  <c r="BI102" i="31" s="1"/>
  <c r="BU102" i="31" s="1"/>
  <c r="CG102" i="31" s="1"/>
  <c r="CG102" i="36" s="1"/>
  <c r="AV102" i="31"/>
  <c r="BH102" i="31" s="1"/>
  <c r="BT102" i="31" s="1"/>
  <c r="CF102" i="31" s="1"/>
  <c r="CF102" i="36" s="1"/>
  <c r="AU102" i="31"/>
  <c r="BG102" i="31" s="1"/>
  <c r="BS102" i="31" s="1"/>
  <c r="CE102" i="31" s="1"/>
  <c r="CE102" i="36" s="1"/>
  <c r="AT102" i="31"/>
  <c r="BF102" i="31" s="1"/>
  <c r="BR102" i="31" s="1"/>
  <c r="CD102" i="31" s="1"/>
  <c r="CD102" i="36" s="1"/>
  <c r="AS102" i="31"/>
  <c r="BE102" i="31" s="1"/>
  <c r="BQ102" i="31" s="1"/>
  <c r="CC102" i="31" s="1"/>
  <c r="CC102" i="36" s="1"/>
  <c r="S102" i="31"/>
  <c r="AQ102" i="31" s="1"/>
  <c r="BC102" i="31" s="1"/>
  <c r="BO102" i="31" s="1"/>
  <c r="CA102" i="31" s="1"/>
  <c r="CA102" i="36" s="1"/>
  <c r="R102" i="31"/>
  <c r="Q102" i="31"/>
  <c r="AO102" i="31" s="1"/>
  <c r="BA102" i="31" s="1"/>
  <c r="BM102" i="31" s="1"/>
  <c r="BY102" i="31" s="1"/>
  <c r="BY102" i="36" s="1"/>
  <c r="P102" i="31"/>
  <c r="AN102" i="31" s="1"/>
  <c r="AZ102" i="31" s="1"/>
  <c r="BL102" i="31" s="1"/>
  <c r="BX102" i="31" s="1"/>
  <c r="BX102" i="36" s="1"/>
  <c r="O102" i="31"/>
  <c r="AM102" i="31" s="1"/>
  <c r="AY102" i="31" s="1"/>
  <c r="BK102" i="31" s="1"/>
  <c r="BW102" i="31" s="1"/>
  <c r="BW102" i="36" s="1"/>
  <c r="AN101" i="31"/>
  <c r="AZ101" i="31" s="1"/>
  <c r="BL101" i="31" s="1"/>
  <c r="BX101" i="31" s="1"/>
  <c r="BX101" i="36" s="1"/>
  <c r="BX93" i="43" s="1"/>
  <c r="AM101" i="31"/>
  <c r="AY101" i="31" s="1"/>
  <c r="BK101" i="31" s="1"/>
  <c r="BW101" i="31" s="1"/>
  <c r="AX101" i="31"/>
  <c r="BJ101" i="31" s="1"/>
  <c r="BV101" i="31" s="1"/>
  <c r="CH101" i="31" s="1"/>
  <c r="CH101" i="36" s="1"/>
  <c r="CH93" i="43" s="1"/>
  <c r="AR101" i="31"/>
  <c r="AR101" i="36" s="1"/>
  <c r="AR93" i="43" s="1"/>
  <c r="AP101" i="31"/>
  <c r="BB101" i="31" s="1"/>
  <c r="BN101" i="31" s="1"/>
  <c r="BZ101" i="31" s="1"/>
  <c r="BZ101" i="36" s="1"/>
  <c r="BZ93" i="43" s="1"/>
  <c r="AW101" i="31"/>
  <c r="BI101" i="31" s="1"/>
  <c r="BU101" i="31" s="1"/>
  <c r="CG101" i="31" s="1"/>
  <c r="CG101" i="36" s="1"/>
  <c r="CG93" i="43" s="1"/>
  <c r="AV101" i="31"/>
  <c r="BH101" i="31" s="1"/>
  <c r="BT101" i="31" s="1"/>
  <c r="CF101" i="31" s="1"/>
  <c r="CF101" i="36" s="1"/>
  <c r="CF93" i="43" s="1"/>
  <c r="AU101" i="31"/>
  <c r="BG101" i="31" s="1"/>
  <c r="BS101" i="31" s="1"/>
  <c r="CE101" i="31" s="1"/>
  <c r="CE101" i="36" s="1"/>
  <c r="CE93" i="43" s="1"/>
  <c r="AT101" i="31"/>
  <c r="BF101" i="31" s="1"/>
  <c r="BR101" i="31" s="1"/>
  <c r="CD101" i="31" s="1"/>
  <c r="CD101" i="36" s="1"/>
  <c r="CD93" i="43" s="1"/>
  <c r="AS101" i="31"/>
  <c r="BE101" i="31" s="1"/>
  <c r="BQ101" i="31" s="1"/>
  <c r="CC101" i="31" s="1"/>
  <c r="CC101" i="36" s="1"/>
  <c r="CC93" i="43" s="1"/>
  <c r="S101" i="31"/>
  <c r="AQ101" i="31" s="1"/>
  <c r="BC101" i="31" s="1"/>
  <c r="BO101" i="31" s="1"/>
  <c r="CA101" i="31" s="1"/>
  <c r="CA101" i="36" s="1"/>
  <c r="CA93" i="43" s="1"/>
  <c r="R101" i="31"/>
  <c r="Q101" i="31"/>
  <c r="AO101" i="31" s="1"/>
  <c r="BA101" i="31" s="1"/>
  <c r="BM101" i="31" s="1"/>
  <c r="BY101" i="31" s="1"/>
  <c r="BY101" i="36" s="1"/>
  <c r="BY93" i="43" s="1"/>
  <c r="P101" i="31"/>
  <c r="O101" i="31"/>
  <c r="BD100" i="31"/>
  <c r="BP100" i="31" s="1"/>
  <c r="CB100" i="31" s="1"/>
  <c r="CB100" i="36" s="1"/>
  <c r="AX100" i="31"/>
  <c r="AX100" i="36" s="1"/>
  <c r="AR100" i="31"/>
  <c r="AR100" i="36" s="1"/>
  <c r="AP100" i="31"/>
  <c r="BB100" i="31" s="1"/>
  <c r="BN100" i="31" s="1"/>
  <c r="BZ100" i="31" s="1"/>
  <c r="BZ100" i="36" s="1"/>
  <c r="AM100" i="31"/>
  <c r="AY100" i="31" s="1"/>
  <c r="BK100" i="31" s="1"/>
  <c r="BW100" i="31" s="1"/>
  <c r="BW100" i="36" s="1"/>
  <c r="AW100" i="31"/>
  <c r="BI100" i="31" s="1"/>
  <c r="BU100" i="31" s="1"/>
  <c r="CG100" i="31" s="1"/>
  <c r="CG100" i="36" s="1"/>
  <c r="AV100" i="31"/>
  <c r="BH100" i="31" s="1"/>
  <c r="BT100" i="31" s="1"/>
  <c r="CF100" i="31" s="1"/>
  <c r="CF100" i="36" s="1"/>
  <c r="AU100" i="31"/>
  <c r="BG100" i="31" s="1"/>
  <c r="BS100" i="31" s="1"/>
  <c r="CE100" i="31" s="1"/>
  <c r="CE100" i="36" s="1"/>
  <c r="AH100" i="36"/>
  <c r="AS100" i="31"/>
  <c r="BE100" i="31" s="1"/>
  <c r="BQ100" i="31" s="1"/>
  <c r="CC100" i="31" s="1"/>
  <c r="CC100" i="36" s="1"/>
  <c r="S100" i="31"/>
  <c r="AQ100" i="31" s="1"/>
  <c r="BC100" i="31" s="1"/>
  <c r="BO100" i="31" s="1"/>
  <c r="CA100" i="31" s="1"/>
  <c r="R100" i="31"/>
  <c r="Q100" i="31"/>
  <c r="AO100" i="31" s="1"/>
  <c r="BA100" i="31" s="1"/>
  <c r="BM100" i="31" s="1"/>
  <c r="BY100" i="31" s="1"/>
  <c r="BY100" i="36" s="1"/>
  <c r="P100" i="31"/>
  <c r="AN100" i="31" s="1"/>
  <c r="AZ100" i="31" s="1"/>
  <c r="BL100" i="31" s="1"/>
  <c r="BX100" i="31" s="1"/>
  <c r="BX100" i="36" s="1"/>
  <c r="O100" i="31"/>
  <c r="AV99" i="31"/>
  <c r="BH99" i="31" s="1"/>
  <c r="BT99" i="31" s="1"/>
  <c r="CF99" i="31" s="1"/>
  <c r="CF99" i="36" s="1"/>
  <c r="AX99" i="31"/>
  <c r="BJ99" i="31" s="1"/>
  <c r="BV99" i="31" s="1"/>
  <c r="CH99" i="31" s="1"/>
  <c r="CH99" i="36" s="1"/>
  <c r="AR99" i="31"/>
  <c r="BD99" i="31" s="1"/>
  <c r="BP99" i="31" s="1"/>
  <c r="CB99" i="31" s="1"/>
  <c r="CB99" i="36" s="1"/>
  <c r="AQ99" i="31"/>
  <c r="BC99" i="31" s="1"/>
  <c r="BO99" i="31" s="1"/>
  <c r="CA99" i="31" s="1"/>
  <c r="CA99" i="36" s="1"/>
  <c r="AP99" i="31"/>
  <c r="BB99" i="31" s="1"/>
  <c r="BN99" i="31" s="1"/>
  <c r="BZ99" i="31" s="1"/>
  <c r="BZ99" i="36" s="1"/>
  <c r="AW99" i="31"/>
  <c r="BI99" i="31" s="1"/>
  <c r="BU99" i="31" s="1"/>
  <c r="CG99" i="31" s="1"/>
  <c r="CG99" i="36" s="1"/>
  <c r="AJ99" i="36"/>
  <c r="AU99" i="31"/>
  <c r="BG99" i="31" s="1"/>
  <c r="BS99" i="31" s="1"/>
  <c r="CE99" i="31" s="1"/>
  <c r="CE99" i="36" s="1"/>
  <c r="AT99" i="31"/>
  <c r="BF99" i="31" s="1"/>
  <c r="BR99" i="31" s="1"/>
  <c r="CD99" i="31" s="1"/>
  <c r="CD99" i="36" s="1"/>
  <c r="AS99" i="31"/>
  <c r="BE99" i="31" s="1"/>
  <c r="BQ99" i="31" s="1"/>
  <c r="CC99" i="31" s="1"/>
  <c r="CC99" i="36" s="1"/>
  <c r="S99" i="31"/>
  <c r="R99" i="31"/>
  <c r="Q99" i="31"/>
  <c r="AO99" i="31" s="1"/>
  <c r="BA99" i="31" s="1"/>
  <c r="BM99" i="31" s="1"/>
  <c r="BY99" i="31" s="1"/>
  <c r="BY99" i="36" s="1"/>
  <c r="P99" i="31"/>
  <c r="AN99" i="31" s="1"/>
  <c r="AZ99" i="31" s="1"/>
  <c r="BL99" i="31" s="1"/>
  <c r="BX99" i="31" s="1"/>
  <c r="O99" i="31"/>
  <c r="AM99" i="31" s="1"/>
  <c r="AY99" i="31" s="1"/>
  <c r="BK99" i="31" s="1"/>
  <c r="BW99" i="31" s="1"/>
  <c r="BW99" i="36" s="1"/>
  <c r="BB98" i="31"/>
  <c r="BN98" i="31" s="1"/>
  <c r="BZ98" i="31" s="1"/>
  <c r="BZ98" i="36" s="1"/>
  <c r="AX98" i="31"/>
  <c r="BJ98" i="31" s="1"/>
  <c r="BV98" i="31" s="1"/>
  <c r="CH98" i="31" s="1"/>
  <c r="CH98" i="36" s="1"/>
  <c r="AR98" i="31"/>
  <c r="AR98" i="36" s="1"/>
  <c r="AP98" i="31"/>
  <c r="AP98" i="36" s="1"/>
  <c r="AW98" i="31"/>
  <c r="BI98" i="31" s="1"/>
  <c r="BU98" i="31" s="1"/>
  <c r="CG98" i="31" s="1"/>
  <c r="CG98" i="36" s="1"/>
  <c r="AV98" i="31"/>
  <c r="BH98" i="31" s="1"/>
  <c r="BT98" i="31" s="1"/>
  <c r="CF98" i="31" s="1"/>
  <c r="AU98" i="31"/>
  <c r="BG98" i="31" s="1"/>
  <c r="BS98" i="31" s="1"/>
  <c r="CE98" i="31" s="1"/>
  <c r="CE98" i="36" s="1"/>
  <c r="AT98" i="31"/>
  <c r="BF98" i="31" s="1"/>
  <c r="BR98" i="31" s="1"/>
  <c r="CD98" i="31" s="1"/>
  <c r="CD98" i="36" s="1"/>
  <c r="AS98" i="31"/>
  <c r="BE98" i="31" s="1"/>
  <c r="BQ98" i="31" s="1"/>
  <c r="CC98" i="31" s="1"/>
  <c r="CC98" i="36" s="1"/>
  <c r="S98" i="31"/>
  <c r="AQ98" i="31" s="1"/>
  <c r="BC98" i="31" s="1"/>
  <c r="BO98" i="31" s="1"/>
  <c r="CA98" i="31" s="1"/>
  <c r="CA98" i="36" s="1"/>
  <c r="R98" i="31"/>
  <c r="Q98" i="31"/>
  <c r="AO98" i="31" s="1"/>
  <c r="BA98" i="31" s="1"/>
  <c r="BM98" i="31" s="1"/>
  <c r="BY98" i="31" s="1"/>
  <c r="BY98" i="36" s="1"/>
  <c r="P98" i="31"/>
  <c r="AN98" i="31" s="1"/>
  <c r="AZ98" i="31" s="1"/>
  <c r="BL98" i="31" s="1"/>
  <c r="BX98" i="31" s="1"/>
  <c r="BX98" i="36" s="1"/>
  <c r="O98" i="31"/>
  <c r="AM98" i="31" s="1"/>
  <c r="AY98" i="31" s="1"/>
  <c r="BK98" i="31" s="1"/>
  <c r="BW98" i="31" s="1"/>
  <c r="BW98" i="36" s="1"/>
  <c r="AN97" i="31"/>
  <c r="AZ97" i="31" s="1"/>
  <c r="BL97" i="31" s="1"/>
  <c r="BX97" i="31" s="1"/>
  <c r="BX97" i="36" s="1"/>
  <c r="AM97" i="31"/>
  <c r="AY97" i="31" s="1"/>
  <c r="BK97" i="31" s="1"/>
  <c r="BW97" i="31" s="1"/>
  <c r="AX97" i="31"/>
  <c r="BJ97" i="31" s="1"/>
  <c r="BV97" i="31" s="1"/>
  <c r="CH97" i="31" s="1"/>
  <c r="CH97" i="36" s="1"/>
  <c r="AR97" i="31"/>
  <c r="AR97" i="36" s="1"/>
  <c r="AP97" i="31"/>
  <c r="BB97" i="31" s="1"/>
  <c r="BN97" i="31" s="1"/>
  <c r="BZ97" i="31" s="1"/>
  <c r="BZ97" i="36" s="1"/>
  <c r="AW97" i="31"/>
  <c r="BI97" i="31" s="1"/>
  <c r="BU97" i="31" s="1"/>
  <c r="CG97" i="31" s="1"/>
  <c r="CG97" i="36" s="1"/>
  <c r="AV97" i="31"/>
  <c r="BH97" i="31" s="1"/>
  <c r="BT97" i="31" s="1"/>
  <c r="CF97" i="31" s="1"/>
  <c r="CF97" i="36" s="1"/>
  <c r="AU97" i="31"/>
  <c r="BG97" i="31" s="1"/>
  <c r="BS97" i="31" s="1"/>
  <c r="CE97" i="31" s="1"/>
  <c r="CE97" i="36" s="1"/>
  <c r="AT97" i="31"/>
  <c r="BF97" i="31" s="1"/>
  <c r="BR97" i="31" s="1"/>
  <c r="CD97" i="31" s="1"/>
  <c r="CD97" i="36" s="1"/>
  <c r="AS97" i="31"/>
  <c r="BE97" i="31" s="1"/>
  <c r="BQ97" i="31" s="1"/>
  <c r="CC97" i="31" s="1"/>
  <c r="CC97" i="36" s="1"/>
  <c r="S97" i="31"/>
  <c r="AQ97" i="31" s="1"/>
  <c r="BC97" i="31" s="1"/>
  <c r="BO97" i="31" s="1"/>
  <c r="CA97" i="31" s="1"/>
  <c r="CA97" i="36" s="1"/>
  <c r="R97" i="31"/>
  <c r="Q97" i="31"/>
  <c r="AO97" i="31" s="1"/>
  <c r="BA97" i="31" s="1"/>
  <c r="BM97" i="31" s="1"/>
  <c r="BY97" i="31" s="1"/>
  <c r="BY97" i="36" s="1"/>
  <c r="P97" i="31"/>
  <c r="O97" i="31"/>
  <c r="AX96" i="31"/>
  <c r="BJ96" i="31" s="1"/>
  <c r="BV96" i="31" s="1"/>
  <c r="CH96" i="31" s="1"/>
  <c r="CH96" i="36" s="1"/>
  <c r="AU96" i="31"/>
  <c r="BG96" i="31" s="1"/>
  <c r="BS96" i="31" s="1"/>
  <c r="CE96" i="31" s="1"/>
  <c r="CE96" i="36" s="1"/>
  <c r="AR96" i="31"/>
  <c r="BD96" i="31" s="1"/>
  <c r="BP96" i="31" s="1"/>
  <c r="CB96" i="31" s="1"/>
  <c r="CB96" i="36" s="1"/>
  <c r="AW96" i="31"/>
  <c r="BI96" i="31" s="1"/>
  <c r="BU96" i="31" s="1"/>
  <c r="CG96" i="31" s="1"/>
  <c r="CG96" i="36" s="1"/>
  <c r="AV96" i="31"/>
  <c r="BH96" i="31" s="1"/>
  <c r="BT96" i="31" s="1"/>
  <c r="CF96" i="31" s="1"/>
  <c r="CF96" i="36" s="1"/>
  <c r="AT96" i="31"/>
  <c r="BF96" i="31" s="1"/>
  <c r="BR96" i="31" s="1"/>
  <c r="CD96" i="31" s="1"/>
  <c r="CD96" i="36" s="1"/>
  <c r="AS96" i="31"/>
  <c r="BE96" i="31" s="1"/>
  <c r="BQ96" i="31" s="1"/>
  <c r="CC96" i="31" s="1"/>
  <c r="CC96" i="36" s="1"/>
  <c r="S96" i="31"/>
  <c r="AQ96" i="31" s="1"/>
  <c r="BC96" i="31" s="1"/>
  <c r="BO96" i="31" s="1"/>
  <c r="CA96" i="31" s="1"/>
  <c r="R96" i="31"/>
  <c r="AP96" i="31" s="1"/>
  <c r="BB96" i="31" s="1"/>
  <c r="BN96" i="31" s="1"/>
  <c r="BZ96" i="31" s="1"/>
  <c r="BZ96" i="36" s="1"/>
  <c r="Q96" i="31"/>
  <c r="AO96" i="31" s="1"/>
  <c r="BA96" i="31" s="1"/>
  <c r="BM96" i="31" s="1"/>
  <c r="BY96" i="31" s="1"/>
  <c r="BY96" i="36" s="1"/>
  <c r="P96" i="31"/>
  <c r="AN96" i="31" s="1"/>
  <c r="AZ96" i="31" s="1"/>
  <c r="BL96" i="31" s="1"/>
  <c r="BX96" i="31" s="1"/>
  <c r="BX96" i="36" s="1"/>
  <c r="O96" i="31"/>
  <c r="AM96" i="31" s="1"/>
  <c r="AY96" i="31" s="1"/>
  <c r="BK96" i="31" s="1"/>
  <c r="BW96" i="31" s="1"/>
  <c r="BW96" i="36" s="1"/>
  <c r="AT95" i="31"/>
  <c r="BF95" i="31" s="1"/>
  <c r="BR95" i="31" s="1"/>
  <c r="CD95" i="31" s="1"/>
  <c r="CD95" i="36" s="1"/>
  <c r="AS95" i="31"/>
  <c r="BE95" i="31" s="1"/>
  <c r="BQ95" i="31" s="1"/>
  <c r="CC95" i="31" s="1"/>
  <c r="CC95" i="36" s="1"/>
  <c r="AR95" i="31"/>
  <c r="BD95" i="31" s="1"/>
  <c r="BP95" i="31" s="1"/>
  <c r="CB95" i="31" s="1"/>
  <c r="CB95" i="36" s="1"/>
  <c r="AX95" i="31"/>
  <c r="BJ95" i="31" s="1"/>
  <c r="BV95" i="31" s="1"/>
  <c r="CH95" i="31" s="1"/>
  <c r="CH95" i="36" s="1"/>
  <c r="AW95" i="31"/>
  <c r="BI95" i="31" s="1"/>
  <c r="BU95" i="31" s="1"/>
  <c r="CG95" i="31" s="1"/>
  <c r="CG95" i="36" s="1"/>
  <c r="AV95" i="31"/>
  <c r="BH95" i="31" s="1"/>
  <c r="BT95" i="31" s="1"/>
  <c r="CF95" i="31" s="1"/>
  <c r="CF95" i="36" s="1"/>
  <c r="AU95" i="31"/>
  <c r="BG95" i="31" s="1"/>
  <c r="BS95" i="31" s="1"/>
  <c r="CE95" i="31" s="1"/>
  <c r="CE95" i="36" s="1"/>
  <c r="S95" i="31"/>
  <c r="AQ95" i="31" s="1"/>
  <c r="BC95" i="31" s="1"/>
  <c r="BO95" i="31" s="1"/>
  <c r="CA95" i="31" s="1"/>
  <c r="CA95" i="36" s="1"/>
  <c r="R95" i="31"/>
  <c r="AP95" i="31" s="1"/>
  <c r="BB95" i="31" s="1"/>
  <c r="BN95" i="31" s="1"/>
  <c r="BZ95" i="31" s="1"/>
  <c r="BZ95" i="36" s="1"/>
  <c r="Q95" i="31"/>
  <c r="AO95" i="31" s="1"/>
  <c r="BA95" i="31" s="1"/>
  <c r="BM95" i="31" s="1"/>
  <c r="BY95" i="31" s="1"/>
  <c r="BY95" i="36" s="1"/>
  <c r="P95" i="31"/>
  <c r="AN95" i="31" s="1"/>
  <c r="AZ95" i="31" s="1"/>
  <c r="BL95" i="31" s="1"/>
  <c r="BX95" i="31" s="1"/>
  <c r="BX95" i="36" s="1"/>
  <c r="O95" i="31"/>
  <c r="AM95" i="31" s="1"/>
  <c r="AY95" i="31" s="1"/>
  <c r="BK95" i="31" s="1"/>
  <c r="BW95" i="31" s="1"/>
  <c r="BW95" i="36" s="1"/>
  <c r="AT94" i="31"/>
  <c r="BF94" i="31" s="1"/>
  <c r="BR94" i="31" s="1"/>
  <c r="CD94" i="31" s="1"/>
  <c r="CD94" i="36" s="1"/>
  <c r="AS94" i="31"/>
  <c r="BE94" i="31" s="1"/>
  <c r="BQ94" i="31" s="1"/>
  <c r="CC94" i="31" s="1"/>
  <c r="CC94" i="36" s="1"/>
  <c r="AR94" i="31"/>
  <c r="BD94" i="31" s="1"/>
  <c r="BP94" i="31" s="1"/>
  <c r="CB94" i="31" s="1"/>
  <c r="CB94" i="36" s="1"/>
  <c r="AX94" i="31"/>
  <c r="BJ94" i="31" s="1"/>
  <c r="BV94" i="31" s="1"/>
  <c r="CH94" i="31" s="1"/>
  <c r="CH94" i="36" s="1"/>
  <c r="AW94" i="31"/>
  <c r="BI94" i="31" s="1"/>
  <c r="BU94" i="31" s="1"/>
  <c r="CG94" i="31" s="1"/>
  <c r="CG94" i="36" s="1"/>
  <c r="AV94" i="31"/>
  <c r="BH94" i="31" s="1"/>
  <c r="BT94" i="31" s="1"/>
  <c r="CF94" i="31" s="1"/>
  <c r="CF94" i="36" s="1"/>
  <c r="AU94" i="31"/>
  <c r="BG94" i="31" s="1"/>
  <c r="BS94" i="31" s="1"/>
  <c r="CE94" i="31" s="1"/>
  <c r="CE94" i="36" s="1"/>
  <c r="S94" i="31"/>
  <c r="AQ94" i="31" s="1"/>
  <c r="BC94" i="31" s="1"/>
  <c r="BO94" i="31" s="1"/>
  <c r="CA94" i="31" s="1"/>
  <c r="CA94" i="36" s="1"/>
  <c r="R94" i="31"/>
  <c r="AP94" i="31" s="1"/>
  <c r="BB94" i="31" s="1"/>
  <c r="BN94" i="31" s="1"/>
  <c r="BZ94" i="31" s="1"/>
  <c r="BZ94" i="36" s="1"/>
  <c r="Q94" i="31"/>
  <c r="AO94" i="31" s="1"/>
  <c r="BA94" i="31" s="1"/>
  <c r="BM94" i="31" s="1"/>
  <c r="BY94" i="31" s="1"/>
  <c r="BY94" i="36" s="1"/>
  <c r="P94" i="31"/>
  <c r="AN94" i="31" s="1"/>
  <c r="AZ94" i="31" s="1"/>
  <c r="BL94" i="31" s="1"/>
  <c r="BX94" i="31" s="1"/>
  <c r="BX94" i="36" s="1"/>
  <c r="O94" i="31"/>
  <c r="AM94" i="31" s="1"/>
  <c r="AY94" i="31" s="1"/>
  <c r="BK94" i="31" s="1"/>
  <c r="BW94" i="31" s="1"/>
  <c r="AT93" i="31"/>
  <c r="BF93" i="31" s="1"/>
  <c r="BR93" i="31" s="1"/>
  <c r="CD93" i="31" s="1"/>
  <c r="CD93" i="36" s="1"/>
  <c r="AS93" i="31"/>
  <c r="BE93" i="31" s="1"/>
  <c r="BQ93" i="31" s="1"/>
  <c r="CC93" i="31" s="1"/>
  <c r="CC93" i="36" s="1"/>
  <c r="AR93" i="31"/>
  <c r="BD93" i="31" s="1"/>
  <c r="BP93" i="31" s="1"/>
  <c r="CB93" i="31" s="1"/>
  <c r="CB93" i="36" s="1"/>
  <c r="AM93" i="31"/>
  <c r="AY93" i="31" s="1"/>
  <c r="BK93" i="31" s="1"/>
  <c r="BW93" i="31" s="1"/>
  <c r="BW93" i="36" s="1"/>
  <c r="AX93" i="31"/>
  <c r="BJ93" i="31" s="1"/>
  <c r="BV93" i="31" s="1"/>
  <c r="CH93" i="31" s="1"/>
  <c r="CH93" i="36" s="1"/>
  <c r="AW93" i="31"/>
  <c r="BI93" i="31" s="1"/>
  <c r="BU93" i="31" s="1"/>
  <c r="CG93" i="31" s="1"/>
  <c r="CG93" i="36" s="1"/>
  <c r="AV93" i="31"/>
  <c r="BH93" i="31" s="1"/>
  <c r="BT93" i="31" s="1"/>
  <c r="CF93" i="31" s="1"/>
  <c r="CF93" i="36" s="1"/>
  <c r="AU93" i="31"/>
  <c r="BG93" i="31" s="1"/>
  <c r="BS93" i="31" s="1"/>
  <c r="CE93" i="31" s="1"/>
  <c r="CE93" i="36" s="1"/>
  <c r="S93" i="31"/>
  <c r="AQ93" i="31" s="1"/>
  <c r="BC93" i="31" s="1"/>
  <c r="BO93" i="31" s="1"/>
  <c r="CA93" i="31" s="1"/>
  <c r="CA93" i="36" s="1"/>
  <c r="R93" i="31"/>
  <c r="AP93" i="31" s="1"/>
  <c r="BB93" i="31" s="1"/>
  <c r="BN93" i="31" s="1"/>
  <c r="BZ93" i="31" s="1"/>
  <c r="BZ93" i="36" s="1"/>
  <c r="Q93" i="31"/>
  <c r="AO93" i="31" s="1"/>
  <c r="BA93" i="31" s="1"/>
  <c r="BM93" i="31" s="1"/>
  <c r="BY93" i="31" s="1"/>
  <c r="BY93" i="36" s="1"/>
  <c r="P93" i="31"/>
  <c r="AN93" i="31" s="1"/>
  <c r="AZ93" i="31" s="1"/>
  <c r="BL93" i="31" s="1"/>
  <c r="BX93" i="31" s="1"/>
  <c r="BX93" i="36" s="1"/>
  <c r="O93" i="31"/>
  <c r="BZ105" i="35"/>
  <c r="BY105" i="35"/>
  <c r="BK105" i="35"/>
  <c r="AR105" i="35"/>
  <c r="AQ105" i="35"/>
  <c r="AJ105" i="35"/>
  <c r="AE105" i="35"/>
  <c r="AD105" i="35"/>
  <c r="AC105" i="35"/>
  <c r="AB105" i="35"/>
  <c r="AA105" i="35"/>
  <c r="Z105" i="35"/>
  <c r="Y105" i="35"/>
  <c r="X105" i="35"/>
  <c r="W105" i="35"/>
  <c r="V105" i="35"/>
  <c r="U105" i="35"/>
  <c r="T105" i="35"/>
  <c r="S105" i="35"/>
  <c r="R105" i="35"/>
  <c r="Q105" i="35"/>
  <c r="P105" i="35"/>
  <c r="O105" i="35"/>
  <c r="N105" i="35"/>
  <c r="M105" i="35"/>
  <c r="L105" i="35"/>
  <c r="K105" i="35"/>
  <c r="J105" i="35"/>
  <c r="I105" i="35"/>
  <c r="H105" i="35"/>
  <c r="G105" i="35"/>
  <c r="F105" i="35"/>
  <c r="E105" i="35"/>
  <c r="D105" i="35"/>
  <c r="C105" i="35"/>
  <c r="BX104" i="35"/>
  <c r="BW104" i="35"/>
  <c r="BB104" i="35"/>
  <c r="AN104" i="35"/>
  <c r="AM104" i="35"/>
  <c r="AF104" i="35"/>
  <c r="AE104" i="35"/>
  <c r="AD104" i="35"/>
  <c r="AC104" i="35"/>
  <c r="AB104" i="35"/>
  <c r="AA104" i="35"/>
  <c r="Z104" i="35"/>
  <c r="Y104" i="35"/>
  <c r="X104" i="35"/>
  <c r="W104" i="35"/>
  <c r="V104" i="35"/>
  <c r="U104" i="35"/>
  <c r="T104" i="35"/>
  <c r="S104" i="35"/>
  <c r="R104" i="35"/>
  <c r="Q104" i="35"/>
  <c r="P104" i="35"/>
  <c r="O104" i="35"/>
  <c r="N104" i="35"/>
  <c r="M104" i="35"/>
  <c r="L104" i="35"/>
  <c r="K104" i="35"/>
  <c r="J104" i="35"/>
  <c r="I104" i="35"/>
  <c r="H104" i="35"/>
  <c r="G104" i="35"/>
  <c r="F104" i="35"/>
  <c r="E104" i="35"/>
  <c r="D104" i="35"/>
  <c r="C104" i="35"/>
  <c r="CA103" i="35"/>
  <c r="BZ103" i="35"/>
  <c r="BM103" i="35"/>
  <c r="BL103" i="35"/>
  <c r="AR103" i="35"/>
  <c r="AQ103" i="35"/>
  <c r="AE103" i="35"/>
  <c r="AD103" i="35"/>
  <c r="AC103" i="35"/>
  <c r="AB103" i="35"/>
  <c r="AA103" i="35"/>
  <c r="Z103" i="35"/>
  <c r="Y103" i="35"/>
  <c r="X103" i="35"/>
  <c r="W103" i="35"/>
  <c r="V103" i="35"/>
  <c r="U103" i="35"/>
  <c r="T103" i="35"/>
  <c r="S103" i="35"/>
  <c r="R103" i="35"/>
  <c r="Q103" i="35"/>
  <c r="P103" i="35"/>
  <c r="O103" i="35"/>
  <c r="N103" i="35"/>
  <c r="M103" i="35"/>
  <c r="L103" i="35"/>
  <c r="K103" i="35"/>
  <c r="J103" i="35"/>
  <c r="I103" i="35"/>
  <c r="H103" i="35"/>
  <c r="G103" i="35"/>
  <c r="F103" i="35"/>
  <c r="E103" i="35"/>
  <c r="D103" i="35"/>
  <c r="C103" i="35"/>
  <c r="BW102" i="35"/>
  <c r="BB102" i="35"/>
  <c r="AO102" i="35"/>
  <c r="AN102" i="35"/>
  <c r="AF102" i="35"/>
  <c r="AE102" i="35"/>
  <c r="AD102" i="35"/>
  <c r="AC102" i="35"/>
  <c r="AB102" i="35"/>
  <c r="AA102" i="35"/>
  <c r="Z102" i="35"/>
  <c r="Y102" i="35"/>
  <c r="X102" i="35"/>
  <c r="W102" i="35"/>
  <c r="V102" i="35"/>
  <c r="U102" i="35"/>
  <c r="T102" i="35"/>
  <c r="S102" i="35"/>
  <c r="R102" i="35"/>
  <c r="Q102" i="35"/>
  <c r="P102" i="35"/>
  <c r="O102" i="35"/>
  <c r="N102" i="35"/>
  <c r="M102" i="35"/>
  <c r="L102" i="35"/>
  <c r="K102" i="35"/>
  <c r="J102" i="35"/>
  <c r="I102" i="35"/>
  <c r="H102" i="35"/>
  <c r="G102" i="35"/>
  <c r="F102" i="35"/>
  <c r="E102" i="35"/>
  <c r="D102" i="35"/>
  <c r="C102" i="35"/>
  <c r="CF101" i="35"/>
  <c r="CF92" i="43" s="1"/>
  <c r="BV101" i="35"/>
  <c r="BV92" i="43" s="1"/>
  <c r="BP101" i="35"/>
  <c r="BP92" i="43" s="1"/>
  <c r="BF101" i="35"/>
  <c r="BF92" i="43" s="1"/>
  <c r="AQ101" i="35"/>
  <c r="AQ92" i="43" s="1"/>
  <c r="AP101" i="35"/>
  <c r="AP92" i="43" s="1"/>
  <c r="AJ101" i="35"/>
  <c r="AJ92" i="43" s="1"/>
  <c r="AH101" i="35"/>
  <c r="AH92" i="43" s="1"/>
  <c r="AE101" i="35"/>
  <c r="AE92" i="43" s="1"/>
  <c r="AD101" i="35"/>
  <c r="AD92" i="43" s="1"/>
  <c r="AC101" i="35"/>
  <c r="AC92" i="43" s="1"/>
  <c r="AB101" i="35"/>
  <c r="AB92" i="43" s="1"/>
  <c r="AA101" i="35"/>
  <c r="Z101" i="35"/>
  <c r="Z92" i="43" s="1"/>
  <c r="Y101" i="35"/>
  <c r="Y92" i="43" s="1"/>
  <c r="X101" i="35"/>
  <c r="X92" i="43" s="1"/>
  <c r="W101" i="35"/>
  <c r="W92" i="43" s="1"/>
  <c r="V101" i="35"/>
  <c r="V92" i="43" s="1"/>
  <c r="U101" i="35"/>
  <c r="T101" i="35"/>
  <c r="T92" i="43" s="1"/>
  <c r="S101" i="35"/>
  <c r="R101" i="35"/>
  <c r="Q101" i="35"/>
  <c r="P101" i="35"/>
  <c r="O101" i="35"/>
  <c r="N101" i="35"/>
  <c r="M101" i="35"/>
  <c r="L101" i="35"/>
  <c r="K101" i="35"/>
  <c r="J101" i="35"/>
  <c r="I101" i="35"/>
  <c r="H101" i="35"/>
  <c r="G101" i="35"/>
  <c r="F101" i="35"/>
  <c r="E101" i="35"/>
  <c r="D101" i="35"/>
  <c r="C101" i="35"/>
  <c r="BX100" i="35"/>
  <c r="BW100" i="35"/>
  <c r="BJ100" i="35"/>
  <c r="BD100" i="35"/>
  <c r="AQ100" i="35"/>
  <c r="AP100" i="35"/>
  <c r="AL100" i="35"/>
  <c r="AF100" i="35"/>
  <c r="AE100" i="35"/>
  <c r="AD100" i="35"/>
  <c r="AC100" i="35"/>
  <c r="AB100" i="35"/>
  <c r="AA100" i="35"/>
  <c r="Z100" i="35"/>
  <c r="Y100" i="35"/>
  <c r="X100" i="35"/>
  <c r="W100" i="35"/>
  <c r="V100" i="35"/>
  <c r="U100" i="35"/>
  <c r="T100" i="35"/>
  <c r="S100" i="35"/>
  <c r="R100" i="35"/>
  <c r="Q100" i="35"/>
  <c r="P100" i="35"/>
  <c r="O100" i="35"/>
  <c r="N100" i="35"/>
  <c r="M100" i="35"/>
  <c r="L100" i="35"/>
  <c r="K100" i="35"/>
  <c r="J100" i="35"/>
  <c r="I100" i="35"/>
  <c r="H100" i="35"/>
  <c r="G100" i="35"/>
  <c r="F100" i="35"/>
  <c r="E100" i="35"/>
  <c r="D100" i="35"/>
  <c r="C100" i="35"/>
  <c r="BW99" i="35"/>
  <c r="BF99" i="35"/>
  <c r="AO99" i="35"/>
  <c r="AJ99" i="35"/>
  <c r="AH99" i="35"/>
  <c r="AE99" i="35"/>
  <c r="AD99" i="35"/>
  <c r="AC99" i="35"/>
  <c r="AB99" i="35"/>
  <c r="AA99" i="35"/>
  <c r="Z99" i="35"/>
  <c r="Y99" i="35"/>
  <c r="X99" i="35"/>
  <c r="W99" i="35"/>
  <c r="V99" i="35"/>
  <c r="U99" i="35"/>
  <c r="T99" i="35"/>
  <c r="S99" i="35"/>
  <c r="R99" i="35"/>
  <c r="Q99" i="35"/>
  <c r="P99" i="35"/>
  <c r="O99" i="35"/>
  <c r="N99" i="35"/>
  <c r="M99" i="35"/>
  <c r="L99" i="35"/>
  <c r="K99" i="35"/>
  <c r="J99" i="35"/>
  <c r="I99" i="35"/>
  <c r="H99" i="35"/>
  <c r="G99" i="35"/>
  <c r="F99" i="35"/>
  <c r="E99" i="35"/>
  <c r="D99" i="35"/>
  <c r="C99" i="35"/>
  <c r="BR98" i="35"/>
  <c r="BC98" i="35"/>
  <c r="BB98" i="35"/>
  <c r="AO98" i="35"/>
  <c r="AN98" i="35"/>
  <c r="AF98" i="35"/>
  <c r="AE98" i="35"/>
  <c r="AD98" i="35"/>
  <c r="AC98" i="35"/>
  <c r="AB98" i="35"/>
  <c r="AA98" i="35"/>
  <c r="Z98" i="35"/>
  <c r="Y98" i="35"/>
  <c r="X98" i="35"/>
  <c r="W98" i="35"/>
  <c r="V98" i="35"/>
  <c r="U98" i="35"/>
  <c r="T98" i="35"/>
  <c r="S98" i="35"/>
  <c r="R98" i="35"/>
  <c r="Q98" i="35"/>
  <c r="P98" i="35"/>
  <c r="O98" i="35"/>
  <c r="N98" i="35"/>
  <c r="M98" i="35"/>
  <c r="L98" i="35"/>
  <c r="K98" i="35"/>
  <c r="J98" i="35"/>
  <c r="I98" i="35"/>
  <c r="H98" i="35"/>
  <c r="G98" i="35"/>
  <c r="F98" i="35"/>
  <c r="E98" i="35"/>
  <c r="D98" i="35"/>
  <c r="C98" i="35"/>
  <c r="CF97" i="35"/>
  <c r="BV97" i="35"/>
  <c r="BF97" i="35"/>
  <c r="AP97" i="35"/>
  <c r="AJ97" i="35"/>
  <c r="AH97" i="35"/>
  <c r="AE97" i="35"/>
  <c r="AD97" i="35"/>
  <c r="AC97" i="35"/>
  <c r="AB97" i="35"/>
  <c r="AA97" i="35"/>
  <c r="Z97" i="35"/>
  <c r="Y97" i="35"/>
  <c r="X97" i="35"/>
  <c r="W97" i="35"/>
  <c r="V97" i="35"/>
  <c r="U97" i="35"/>
  <c r="T97" i="35"/>
  <c r="S97" i="35"/>
  <c r="R97" i="35"/>
  <c r="Q97" i="35"/>
  <c r="P97" i="35"/>
  <c r="O97" i="35"/>
  <c r="N97" i="35"/>
  <c r="M97" i="35"/>
  <c r="L97" i="35"/>
  <c r="K97" i="35"/>
  <c r="J97" i="35"/>
  <c r="I97" i="35"/>
  <c r="H97" i="35"/>
  <c r="G97" i="35"/>
  <c r="F97" i="35"/>
  <c r="E97" i="35"/>
  <c r="D97" i="35"/>
  <c r="C97" i="35"/>
  <c r="BK96" i="35"/>
  <c r="BJ96" i="35"/>
  <c r="AT96" i="35"/>
  <c r="AQ96" i="35"/>
  <c r="AL96" i="35"/>
  <c r="AF96" i="35"/>
  <c r="AE96" i="35"/>
  <c r="AD96" i="35"/>
  <c r="AC96" i="35"/>
  <c r="AB96" i="35"/>
  <c r="AA96" i="35"/>
  <c r="Z96" i="35"/>
  <c r="Y96" i="35"/>
  <c r="X96" i="35"/>
  <c r="W96" i="35"/>
  <c r="V96" i="35"/>
  <c r="U96" i="35"/>
  <c r="T96" i="35"/>
  <c r="S96" i="35"/>
  <c r="R96" i="35"/>
  <c r="Q96" i="35"/>
  <c r="P96" i="35"/>
  <c r="O96" i="35"/>
  <c r="N96" i="35"/>
  <c r="M96" i="35"/>
  <c r="L96" i="35"/>
  <c r="K96" i="35"/>
  <c r="J96" i="35"/>
  <c r="I96" i="35"/>
  <c r="H96" i="35"/>
  <c r="G96" i="35"/>
  <c r="F96" i="35"/>
  <c r="E96" i="35"/>
  <c r="D96" i="35"/>
  <c r="C96" i="35"/>
  <c r="BZ95" i="35"/>
  <c r="BY95" i="35"/>
  <c r="BL95" i="35"/>
  <c r="BK95" i="35"/>
  <c r="AR95" i="35"/>
  <c r="AJ95" i="35"/>
  <c r="AH95" i="35"/>
  <c r="AE95" i="35"/>
  <c r="AD95" i="35"/>
  <c r="AC95" i="35"/>
  <c r="AB95" i="35"/>
  <c r="AA95" i="35"/>
  <c r="Z95" i="35"/>
  <c r="Y95" i="35"/>
  <c r="X95" i="35"/>
  <c r="W95" i="35"/>
  <c r="V95" i="35"/>
  <c r="U95" i="35"/>
  <c r="T95" i="35"/>
  <c r="S95" i="35"/>
  <c r="R95" i="35"/>
  <c r="Q95" i="35"/>
  <c r="P95" i="35"/>
  <c r="O95" i="35"/>
  <c r="N95" i="35"/>
  <c r="M95" i="35"/>
  <c r="L95" i="35"/>
  <c r="K95" i="35"/>
  <c r="J95" i="35"/>
  <c r="I95" i="35"/>
  <c r="H95" i="35"/>
  <c r="G95" i="35"/>
  <c r="F95" i="35"/>
  <c r="E95" i="35"/>
  <c r="D95" i="35"/>
  <c r="C95" i="35"/>
  <c r="BZ94" i="35"/>
  <c r="BY94" i="35"/>
  <c r="BL94" i="35"/>
  <c r="BK94" i="35"/>
  <c r="AQ94" i="35"/>
  <c r="AF94" i="35"/>
  <c r="AE94" i="35"/>
  <c r="AD94" i="35"/>
  <c r="AC94" i="35"/>
  <c r="AB94" i="35"/>
  <c r="AA94" i="35"/>
  <c r="Z94" i="35"/>
  <c r="Y94" i="35"/>
  <c r="X94" i="35"/>
  <c r="W94" i="35"/>
  <c r="V94" i="35"/>
  <c r="U94" i="35"/>
  <c r="T94" i="35"/>
  <c r="S94" i="35"/>
  <c r="R94" i="35"/>
  <c r="Q94" i="35"/>
  <c r="P94" i="35"/>
  <c r="O94" i="35"/>
  <c r="N94" i="35"/>
  <c r="M94" i="35"/>
  <c r="L94" i="35"/>
  <c r="K94" i="35"/>
  <c r="J94" i="35"/>
  <c r="I94" i="35"/>
  <c r="H94" i="35"/>
  <c r="G94" i="35"/>
  <c r="F94" i="35"/>
  <c r="E94" i="35"/>
  <c r="D94" i="35"/>
  <c r="C94" i="35"/>
  <c r="BW93" i="35"/>
  <c r="BV93" i="35"/>
  <c r="BA93" i="35"/>
  <c r="AN93" i="35"/>
  <c r="AM93" i="35"/>
  <c r="AE93" i="35"/>
  <c r="AD93" i="35"/>
  <c r="AC93" i="35"/>
  <c r="AB93" i="35"/>
  <c r="AA93" i="35"/>
  <c r="Z93" i="35"/>
  <c r="Y93" i="35"/>
  <c r="X93" i="35"/>
  <c r="W93" i="35"/>
  <c r="V93" i="35"/>
  <c r="U93" i="35"/>
  <c r="T93" i="35"/>
  <c r="S93" i="35"/>
  <c r="R93" i="35"/>
  <c r="Q93" i="35"/>
  <c r="P93" i="35"/>
  <c r="O93" i="35"/>
  <c r="N93" i="35"/>
  <c r="M93" i="35"/>
  <c r="L93" i="35"/>
  <c r="K93" i="35"/>
  <c r="J93" i="35"/>
  <c r="I93" i="35"/>
  <c r="H93" i="35"/>
  <c r="G93" i="35"/>
  <c r="F93" i="35"/>
  <c r="E93" i="35"/>
  <c r="D93" i="35"/>
  <c r="BD105" i="30"/>
  <c r="BP105" i="30" s="1"/>
  <c r="CB105" i="30" s="1"/>
  <c r="CB105" i="35" s="1"/>
  <c r="BC105" i="30"/>
  <c r="BO105" i="30" s="1"/>
  <c r="CA105" i="30" s="1"/>
  <c r="CA105" i="35" s="1"/>
  <c r="AN105" i="30"/>
  <c r="AZ105" i="30" s="1"/>
  <c r="AZ105" i="35" s="1"/>
  <c r="AR105" i="30"/>
  <c r="AQ105" i="30"/>
  <c r="AX105" i="30"/>
  <c r="BJ105" i="30" s="1"/>
  <c r="BV105" i="30" s="1"/>
  <c r="CH105" i="30" s="1"/>
  <c r="CH105" i="35" s="1"/>
  <c r="AW105" i="30"/>
  <c r="BI105" i="30" s="1"/>
  <c r="BU105" i="30" s="1"/>
  <c r="CG105" i="30" s="1"/>
  <c r="CG105" i="35" s="1"/>
  <c r="AV105" i="30"/>
  <c r="BH105" i="30" s="1"/>
  <c r="BT105" i="30" s="1"/>
  <c r="CF105" i="30" s="1"/>
  <c r="CF105" i="35" s="1"/>
  <c r="AU105" i="30"/>
  <c r="BG105" i="30" s="1"/>
  <c r="BS105" i="30" s="1"/>
  <c r="CE105" i="30" s="1"/>
  <c r="CE105" i="35" s="1"/>
  <c r="AT105" i="30"/>
  <c r="BF105" i="30" s="1"/>
  <c r="BR105" i="30" s="1"/>
  <c r="CD105" i="30" s="1"/>
  <c r="CD105" i="35" s="1"/>
  <c r="AS105" i="30"/>
  <c r="BE105" i="30" s="1"/>
  <c r="BQ105" i="30" s="1"/>
  <c r="CC105" i="30" s="1"/>
  <c r="CC105" i="35" s="1"/>
  <c r="S105" i="30"/>
  <c r="R105" i="30"/>
  <c r="AP105" i="30" s="1"/>
  <c r="BB105" i="30" s="1"/>
  <c r="BN105" i="30" s="1"/>
  <c r="BZ105" i="30" s="1"/>
  <c r="Q105" i="30"/>
  <c r="AO105" i="30" s="1"/>
  <c r="BA105" i="30" s="1"/>
  <c r="BM105" i="30" s="1"/>
  <c r="BY105" i="30" s="1"/>
  <c r="P105" i="30"/>
  <c r="O105" i="30"/>
  <c r="AM105" i="30" s="1"/>
  <c r="AY105" i="30" s="1"/>
  <c r="BK105" i="30" s="1"/>
  <c r="BW105" i="30" s="1"/>
  <c r="BW105" i="35" s="1"/>
  <c r="BL104" i="30"/>
  <c r="BX104" i="30" s="1"/>
  <c r="BK104" i="30"/>
  <c r="BW104" i="30" s="1"/>
  <c r="BC104" i="30"/>
  <c r="BO104" i="30" s="1"/>
  <c r="CA104" i="30" s="1"/>
  <c r="CA104" i="35" s="1"/>
  <c r="AN104" i="30"/>
  <c r="AZ104" i="30" s="1"/>
  <c r="AZ104" i="35" s="1"/>
  <c r="AM104" i="30"/>
  <c r="AY104" i="30" s="1"/>
  <c r="AY104" i="35" s="1"/>
  <c r="AS104" i="30"/>
  <c r="BE104" i="30" s="1"/>
  <c r="BQ104" i="30" s="1"/>
  <c r="CC104" i="30" s="1"/>
  <c r="CC104" i="35" s="1"/>
  <c r="AR104" i="30"/>
  <c r="BD104" i="30" s="1"/>
  <c r="BP104" i="30" s="1"/>
  <c r="CB104" i="30" s="1"/>
  <c r="CB104" i="35" s="1"/>
  <c r="AQ104" i="30"/>
  <c r="AQ104" i="35" s="1"/>
  <c r="AX104" i="30"/>
  <c r="BJ104" i="30" s="1"/>
  <c r="BV104" i="30" s="1"/>
  <c r="CH104" i="30" s="1"/>
  <c r="CH104" i="35" s="1"/>
  <c r="AW104" i="30"/>
  <c r="BI104" i="30" s="1"/>
  <c r="BU104" i="30" s="1"/>
  <c r="CG104" i="30" s="1"/>
  <c r="CG104" i="35" s="1"/>
  <c r="AJ104" i="35"/>
  <c r="AU104" i="30"/>
  <c r="BG104" i="30" s="1"/>
  <c r="BS104" i="30" s="1"/>
  <c r="CE104" i="30" s="1"/>
  <c r="CE104" i="35" s="1"/>
  <c r="AT104" i="30"/>
  <c r="BF104" i="30" s="1"/>
  <c r="BR104" i="30" s="1"/>
  <c r="CD104" i="30" s="1"/>
  <c r="CD104" i="35" s="1"/>
  <c r="S104" i="30"/>
  <c r="R104" i="30"/>
  <c r="AP104" i="30" s="1"/>
  <c r="BB104" i="30" s="1"/>
  <c r="BN104" i="30" s="1"/>
  <c r="BZ104" i="30" s="1"/>
  <c r="BZ104" i="35" s="1"/>
  <c r="Q104" i="30"/>
  <c r="AO104" i="30" s="1"/>
  <c r="BA104" i="30" s="1"/>
  <c r="BM104" i="30" s="1"/>
  <c r="BY104" i="30" s="1"/>
  <c r="BY104" i="35" s="1"/>
  <c r="P104" i="30"/>
  <c r="O104" i="30"/>
  <c r="AU103" i="30"/>
  <c r="BG103" i="30" s="1"/>
  <c r="BS103" i="30" s="1"/>
  <c r="CE103" i="30" s="1"/>
  <c r="CE103" i="35" s="1"/>
  <c r="AN103" i="30"/>
  <c r="AZ103" i="30" s="1"/>
  <c r="BL103" i="30" s="1"/>
  <c r="BX103" i="30" s="1"/>
  <c r="BX103" i="35" s="1"/>
  <c r="AX103" i="30"/>
  <c r="BJ103" i="30" s="1"/>
  <c r="BV103" i="30" s="1"/>
  <c r="CH103" i="30" s="1"/>
  <c r="CH103" i="35" s="1"/>
  <c r="AS103" i="30"/>
  <c r="BE103" i="30" s="1"/>
  <c r="BQ103" i="30" s="1"/>
  <c r="CC103" i="30" s="1"/>
  <c r="CC103" i="35" s="1"/>
  <c r="AR103" i="30"/>
  <c r="BD103" i="30" s="1"/>
  <c r="BP103" i="30" s="1"/>
  <c r="CB103" i="30" s="1"/>
  <c r="CB103" i="35" s="1"/>
  <c r="AQ103" i="30"/>
  <c r="BC103" i="30" s="1"/>
  <c r="BO103" i="30" s="1"/>
  <c r="CA103" i="30" s="1"/>
  <c r="AP103" i="30"/>
  <c r="BB103" i="30" s="1"/>
  <c r="BN103" i="30" s="1"/>
  <c r="BZ103" i="30" s="1"/>
  <c r="AW103" i="30"/>
  <c r="BI103" i="30" s="1"/>
  <c r="BU103" i="30" s="1"/>
  <c r="CG103" i="30" s="1"/>
  <c r="CG103" i="35" s="1"/>
  <c r="AV103" i="30"/>
  <c r="AI103" i="35"/>
  <c r="AT103" i="30"/>
  <c r="BF103" i="30" s="1"/>
  <c r="BR103" i="30" s="1"/>
  <c r="CD103" i="30" s="1"/>
  <c r="CD103" i="35" s="1"/>
  <c r="S103" i="30"/>
  <c r="R103" i="30"/>
  <c r="Q103" i="30"/>
  <c r="AO103" i="30" s="1"/>
  <c r="BA103" i="30" s="1"/>
  <c r="BM103" i="30" s="1"/>
  <c r="BY103" i="30" s="1"/>
  <c r="BY103" i="35" s="1"/>
  <c r="P103" i="30"/>
  <c r="O103" i="30"/>
  <c r="AM103" i="30" s="1"/>
  <c r="AY103" i="30" s="1"/>
  <c r="BK103" i="30" s="1"/>
  <c r="BW103" i="30" s="1"/>
  <c r="BW103" i="35" s="1"/>
  <c r="BC102" i="30"/>
  <c r="BO102" i="30" s="1"/>
  <c r="CA102" i="30" s="1"/>
  <c r="CA102" i="35" s="1"/>
  <c r="AX102" i="30"/>
  <c r="BJ102" i="30" s="1"/>
  <c r="BV102" i="30" s="1"/>
  <c r="CH102" i="30" s="1"/>
  <c r="CH102" i="35" s="1"/>
  <c r="AR102" i="30"/>
  <c r="BD102" i="30" s="1"/>
  <c r="BP102" i="30" s="1"/>
  <c r="CB102" i="30" s="1"/>
  <c r="CB102" i="35" s="1"/>
  <c r="AQ102" i="30"/>
  <c r="AQ102" i="35" s="1"/>
  <c r="AP102" i="30"/>
  <c r="BB102" i="30" s="1"/>
  <c r="BN102" i="30" s="1"/>
  <c r="BZ102" i="30" s="1"/>
  <c r="BZ102" i="35" s="1"/>
  <c r="AW102" i="30"/>
  <c r="BI102" i="30" s="1"/>
  <c r="BU102" i="30" s="1"/>
  <c r="CG102" i="30" s="1"/>
  <c r="CG102" i="35" s="1"/>
  <c r="AV102" i="30"/>
  <c r="AU102" i="30"/>
  <c r="BG102" i="30" s="1"/>
  <c r="BS102" i="30" s="1"/>
  <c r="CE102" i="30" s="1"/>
  <c r="CE102" i="35" s="1"/>
  <c r="AT102" i="30"/>
  <c r="BF102" i="30" s="1"/>
  <c r="BR102" i="30" s="1"/>
  <c r="CD102" i="30" s="1"/>
  <c r="CD102" i="35" s="1"/>
  <c r="AS102" i="30"/>
  <c r="BE102" i="30" s="1"/>
  <c r="BQ102" i="30" s="1"/>
  <c r="CC102" i="30" s="1"/>
  <c r="CC102" i="35" s="1"/>
  <c r="S102" i="30"/>
  <c r="R102" i="30"/>
  <c r="Q102" i="30"/>
  <c r="AO102" i="30" s="1"/>
  <c r="BA102" i="30" s="1"/>
  <c r="BM102" i="30" s="1"/>
  <c r="BY102" i="30" s="1"/>
  <c r="BY102" i="35" s="1"/>
  <c r="P102" i="30"/>
  <c r="AN102" i="30" s="1"/>
  <c r="AZ102" i="30" s="1"/>
  <c r="BL102" i="30" s="1"/>
  <c r="BX102" i="30" s="1"/>
  <c r="BX102" i="35" s="1"/>
  <c r="O102" i="30"/>
  <c r="AM102" i="30" s="1"/>
  <c r="AY102" i="30" s="1"/>
  <c r="BK102" i="30" s="1"/>
  <c r="BW102" i="30" s="1"/>
  <c r="CB101" i="30"/>
  <c r="CB101" i="35" s="1"/>
  <c r="CB92" i="43" s="1"/>
  <c r="BD101" i="30"/>
  <c r="BP101" i="30" s="1"/>
  <c r="AV101" i="30"/>
  <c r="BH101" i="30" s="1"/>
  <c r="BT101" i="30" s="1"/>
  <c r="CF101" i="30" s="1"/>
  <c r="AX101" i="30"/>
  <c r="BJ101" i="30" s="1"/>
  <c r="BV101" i="30" s="1"/>
  <c r="CH101" i="30" s="1"/>
  <c r="CH101" i="35" s="1"/>
  <c r="CH92" i="43" s="1"/>
  <c r="AR101" i="30"/>
  <c r="AR101" i="35" s="1"/>
  <c r="AR92" i="43" s="1"/>
  <c r="AQ101" i="30"/>
  <c r="BC101" i="30" s="1"/>
  <c r="AP101" i="30"/>
  <c r="BB101" i="30" s="1"/>
  <c r="BN101" i="30" s="1"/>
  <c r="BZ101" i="30" s="1"/>
  <c r="BZ101" i="35" s="1"/>
  <c r="BZ92" i="43" s="1"/>
  <c r="AW101" i="30"/>
  <c r="BI101" i="30" s="1"/>
  <c r="BU101" i="30" s="1"/>
  <c r="CG101" i="30" s="1"/>
  <c r="CG101" i="35" s="1"/>
  <c r="CG92" i="43" s="1"/>
  <c r="AI101" i="35"/>
  <c r="AI92" i="43" s="1"/>
  <c r="AT101" i="30"/>
  <c r="BF101" i="30" s="1"/>
  <c r="BR101" i="30" s="1"/>
  <c r="CD101" i="30" s="1"/>
  <c r="CD101" i="35" s="1"/>
  <c r="CD92" i="43" s="1"/>
  <c r="AS101" i="30"/>
  <c r="BE101" i="30" s="1"/>
  <c r="BQ101" i="30" s="1"/>
  <c r="CC101" i="30" s="1"/>
  <c r="CC101" i="35" s="1"/>
  <c r="CC92" i="43" s="1"/>
  <c r="S101" i="30"/>
  <c r="R101" i="30"/>
  <c r="Q101" i="30"/>
  <c r="AO101" i="30" s="1"/>
  <c r="BA101" i="30" s="1"/>
  <c r="BM101" i="30" s="1"/>
  <c r="BY101" i="30" s="1"/>
  <c r="BY101" i="35" s="1"/>
  <c r="BY92" i="43" s="1"/>
  <c r="P101" i="30"/>
  <c r="AN101" i="30" s="1"/>
  <c r="AZ101" i="30" s="1"/>
  <c r="BL101" i="30" s="1"/>
  <c r="BX101" i="30" s="1"/>
  <c r="BX101" i="35" s="1"/>
  <c r="BX92" i="43" s="1"/>
  <c r="O101" i="30"/>
  <c r="AM101" i="30" s="1"/>
  <c r="AY101" i="30" s="1"/>
  <c r="BK101" i="30" s="1"/>
  <c r="BW101" i="30" s="1"/>
  <c r="BW101" i="35" s="1"/>
  <c r="BW92" i="43" s="1"/>
  <c r="BC100" i="30"/>
  <c r="BO100" i="30" s="1"/>
  <c r="CA100" i="30" s="1"/>
  <c r="CA100" i="35" s="1"/>
  <c r="AX100" i="30"/>
  <c r="BJ100" i="30" s="1"/>
  <c r="BV100" i="30" s="1"/>
  <c r="CH100" i="30" s="1"/>
  <c r="CH100" i="35" s="1"/>
  <c r="AR100" i="30"/>
  <c r="BD100" i="30" s="1"/>
  <c r="BP100" i="30" s="1"/>
  <c r="CB100" i="30" s="1"/>
  <c r="CB100" i="35" s="1"/>
  <c r="AQ100" i="30"/>
  <c r="AP100" i="30"/>
  <c r="BB100" i="30" s="1"/>
  <c r="BN100" i="30" s="1"/>
  <c r="BZ100" i="30" s="1"/>
  <c r="BZ100" i="35" s="1"/>
  <c r="AW100" i="30"/>
  <c r="BI100" i="30" s="1"/>
  <c r="BU100" i="30" s="1"/>
  <c r="CG100" i="30" s="1"/>
  <c r="CG100" i="35" s="1"/>
  <c r="AJ100" i="35"/>
  <c r="AU100" i="30"/>
  <c r="BG100" i="30" s="1"/>
  <c r="BS100" i="30" s="1"/>
  <c r="CE100" i="30" s="1"/>
  <c r="CE100" i="35" s="1"/>
  <c r="AT100" i="30"/>
  <c r="BF100" i="30" s="1"/>
  <c r="BR100" i="30" s="1"/>
  <c r="CD100" i="30" s="1"/>
  <c r="CD100" i="35" s="1"/>
  <c r="AS100" i="30"/>
  <c r="BE100" i="30" s="1"/>
  <c r="BQ100" i="30" s="1"/>
  <c r="CC100" i="30" s="1"/>
  <c r="CC100" i="35" s="1"/>
  <c r="S100" i="30"/>
  <c r="R100" i="30"/>
  <c r="Q100" i="30"/>
  <c r="AO100" i="30" s="1"/>
  <c r="BA100" i="30" s="1"/>
  <c r="BM100" i="30" s="1"/>
  <c r="BY100" i="30" s="1"/>
  <c r="BY100" i="35" s="1"/>
  <c r="P100" i="30"/>
  <c r="AN100" i="30" s="1"/>
  <c r="AZ100" i="30" s="1"/>
  <c r="BL100" i="30" s="1"/>
  <c r="BX100" i="30" s="1"/>
  <c r="O100" i="30"/>
  <c r="AM100" i="30" s="1"/>
  <c r="AY100" i="30" s="1"/>
  <c r="BK100" i="30" s="1"/>
  <c r="BW100" i="30" s="1"/>
  <c r="CB99" i="30"/>
  <c r="CB99" i="35" s="1"/>
  <c r="BD99" i="30"/>
  <c r="BP99" i="30" s="1"/>
  <c r="BP99" i="35" s="1"/>
  <c r="AV99" i="30"/>
  <c r="BH99" i="30" s="1"/>
  <c r="BT99" i="30" s="1"/>
  <c r="CF99" i="30" s="1"/>
  <c r="CF99" i="35" s="1"/>
  <c r="AX99" i="30"/>
  <c r="BJ99" i="30" s="1"/>
  <c r="BV99" i="30" s="1"/>
  <c r="CH99" i="30" s="1"/>
  <c r="CH99" i="35" s="1"/>
  <c r="AR99" i="30"/>
  <c r="AR99" i="35" s="1"/>
  <c r="AQ99" i="30"/>
  <c r="BC99" i="30" s="1"/>
  <c r="AP99" i="30"/>
  <c r="BB99" i="30" s="1"/>
  <c r="BN99" i="30" s="1"/>
  <c r="BZ99" i="30" s="1"/>
  <c r="BZ99" i="35" s="1"/>
  <c r="AW99" i="30"/>
  <c r="BI99" i="30" s="1"/>
  <c r="BU99" i="30" s="1"/>
  <c r="CG99" i="30" s="1"/>
  <c r="CG99" i="35" s="1"/>
  <c r="AI99" i="35"/>
  <c r="AT99" i="30"/>
  <c r="BF99" i="30" s="1"/>
  <c r="BR99" i="30" s="1"/>
  <c r="CD99" i="30" s="1"/>
  <c r="CD99" i="35" s="1"/>
  <c r="AS99" i="30"/>
  <c r="BE99" i="30" s="1"/>
  <c r="BQ99" i="30" s="1"/>
  <c r="CC99" i="30" s="1"/>
  <c r="CC99" i="35" s="1"/>
  <c r="S99" i="30"/>
  <c r="R99" i="30"/>
  <c r="Q99" i="30"/>
  <c r="AO99" i="30" s="1"/>
  <c r="BA99" i="30" s="1"/>
  <c r="BM99" i="30" s="1"/>
  <c r="BY99" i="30" s="1"/>
  <c r="BY99" i="35" s="1"/>
  <c r="P99" i="30"/>
  <c r="AN99" i="30" s="1"/>
  <c r="AZ99" i="30" s="1"/>
  <c r="BL99" i="30" s="1"/>
  <c r="BX99" i="30" s="1"/>
  <c r="BX99" i="35" s="1"/>
  <c r="O99" i="30"/>
  <c r="AM99" i="30" s="1"/>
  <c r="AY99" i="30" s="1"/>
  <c r="BK99" i="30" s="1"/>
  <c r="BW99" i="30" s="1"/>
  <c r="BC98" i="30"/>
  <c r="BO98" i="30" s="1"/>
  <c r="CA98" i="30" s="1"/>
  <c r="CA98" i="35" s="1"/>
  <c r="AX98" i="30"/>
  <c r="BJ98" i="30" s="1"/>
  <c r="BV98" i="30" s="1"/>
  <c r="CH98" i="30" s="1"/>
  <c r="CH98" i="35" s="1"/>
  <c r="AR98" i="30"/>
  <c r="BD98" i="30" s="1"/>
  <c r="BP98" i="30" s="1"/>
  <c r="CB98" i="30" s="1"/>
  <c r="CB98" i="35" s="1"/>
  <c r="AQ98" i="30"/>
  <c r="AQ98" i="35" s="1"/>
  <c r="AP98" i="30"/>
  <c r="BB98" i="30" s="1"/>
  <c r="BN98" i="30" s="1"/>
  <c r="BZ98" i="30" s="1"/>
  <c r="BZ98" i="35" s="1"/>
  <c r="AW98" i="30"/>
  <c r="BI98" i="30" s="1"/>
  <c r="BU98" i="30" s="1"/>
  <c r="CG98" i="30" s="1"/>
  <c r="CG98" i="35" s="1"/>
  <c r="AV98" i="30"/>
  <c r="AU98" i="30"/>
  <c r="BG98" i="30" s="1"/>
  <c r="BS98" i="30" s="1"/>
  <c r="CE98" i="30" s="1"/>
  <c r="CE98" i="35" s="1"/>
  <c r="AT98" i="30"/>
  <c r="BF98" i="30" s="1"/>
  <c r="BR98" i="30" s="1"/>
  <c r="CD98" i="30" s="1"/>
  <c r="CD98" i="35" s="1"/>
  <c r="AS98" i="30"/>
  <c r="BE98" i="30" s="1"/>
  <c r="BQ98" i="30" s="1"/>
  <c r="CC98" i="30" s="1"/>
  <c r="CC98" i="35" s="1"/>
  <c r="S98" i="30"/>
  <c r="R98" i="30"/>
  <c r="Q98" i="30"/>
  <c r="AO98" i="30" s="1"/>
  <c r="BA98" i="30" s="1"/>
  <c r="BM98" i="30" s="1"/>
  <c r="BY98" i="30" s="1"/>
  <c r="BY98" i="35" s="1"/>
  <c r="P98" i="30"/>
  <c r="AN98" i="30" s="1"/>
  <c r="AZ98" i="30" s="1"/>
  <c r="BL98" i="30" s="1"/>
  <c r="BX98" i="30" s="1"/>
  <c r="BX98" i="35" s="1"/>
  <c r="O98" i="30"/>
  <c r="AM98" i="30" s="1"/>
  <c r="AY98" i="30" s="1"/>
  <c r="BK98" i="30" s="1"/>
  <c r="BW98" i="30" s="1"/>
  <c r="BW98" i="35" s="1"/>
  <c r="AV97" i="30"/>
  <c r="BH97" i="30" s="1"/>
  <c r="BT97" i="30" s="1"/>
  <c r="CF97" i="30" s="1"/>
  <c r="AX97" i="30"/>
  <c r="BJ97" i="30" s="1"/>
  <c r="BV97" i="30" s="1"/>
  <c r="CH97" i="30" s="1"/>
  <c r="CH97" i="35" s="1"/>
  <c r="AR97" i="30"/>
  <c r="BD97" i="30" s="1"/>
  <c r="BP97" i="30" s="1"/>
  <c r="AQ97" i="30"/>
  <c r="AQ97" i="35" s="1"/>
  <c r="AP97" i="30"/>
  <c r="BB97" i="30" s="1"/>
  <c r="BN97" i="30" s="1"/>
  <c r="BZ97" i="30" s="1"/>
  <c r="BZ97" i="35" s="1"/>
  <c r="AW97" i="30"/>
  <c r="BI97" i="30" s="1"/>
  <c r="BU97" i="30" s="1"/>
  <c r="CG97" i="30" s="1"/>
  <c r="CG97" i="35" s="1"/>
  <c r="AI97" i="35"/>
  <c r="AT97" i="30"/>
  <c r="BF97" i="30" s="1"/>
  <c r="BR97" i="30" s="1"/>
  <c r="CD97" i="30" s="1"/>
  <c r="CD97" i="35" s="1"/>
  <c r="AS97" i="30"/>
  <c r="BE97" i="30" s="1"/>
  <c r="BQ97" i="30" s="1"/>
  <c r="CC97" i="30" s="1"/>
  <c r="CC97" i="35" s="1"/>
  <c r="S97" i="30"/>
  <c r="R97" i="30"/>
  <c r="Q97" i="30"/>
  <c r="AO97" i="30" s="1"/>
  <c r="BA97" i="30" s="1"/>
  <c r="BM97" i="30" s="1"/>
  <c r="BY97" i="30" s="1"/>
  <c r="BY97" i="35" s="1"/>
  <c r="P97" i="30"/>
  <c r="AN97" i="30" s="1"/>
  <c r="AZ97" i="30" s="1"/>
  <c r="BL97" i="30" s="1"/>
  <c r="BX97" i="30" s="1"/>
  <c r="BX97" i="35" s="1"/>
  <c r="O97" i="30"/>
  <c r="AM97" i="30" s="1"/>
  <c r="AY97" i="30" s="1"/>
  <c r="BK97" i="30" s="1"/>
  <c r="BW97" i="30" s="1"/>
  <c r="BW97" i="35" s="1"/>
  <c r="BC96" i="30"/>
  <c r="BO96" i="30" s="1"/>
  <c r="CA96" i="30" s="1"/>
  <c r="CA96" i="35" s="1"/>
  <c r="AX96" i="30"/>
  <c r="BJ96" i="30" s="1"/>
  <c r="BV96" i="30" s="1"/>
  <c r="CH96" i="30" s="1"/>
  <c r="CH96" i="35" s="1"/>
  <c r="AR96" i="30"/>
  <c r="BD96" i="30" s="1"/>
  <c r="BP96" i="30" s="1"/>
  <c r="CB96" i="30" s="1"/>
  <c r="CB96" i="35" s="1"/>
  <c r="AQ96" i="30"/>
  <c r="AP96" i="30"/>
  <c r="BB96" i="30" s="1"/>
  <c r="BN96" i="30" s="1"/>
  <c r="BZ96" i="30" s="1"/>
  <c r="BZ96" i="35" s="1"/>
  <c r="AW96" i="30"/>
  <c r="BI96" i="30" s="1"/>
  <c r="BU96" i="30" s="1"/>
  <c r="CG96" i="30" s="1"/>
  <c r="CG96" i="35" s="1"/>
  <c r="AJ96" i="35"/>
  <c r="AU96" i="30"/>
  <c r="BG96" i="30" s="1"/>
  <c r="BS96" i="30" s="1"/>
  <c r="CE96" i="30" s="1"/>
  <c r="CE96" i="35" s="1"/>
  <c r="AT96" i="30"/>
  <c r="BF96" i="30" s="1"/>
  <c r="BR96" i="30" s="1"/>
  <c r="CD96" i="30" s="1"/>
  <c r="CD96" i="35" s="1"/>
  <c r="AS96" i="30"/>
  <c r="BE96" i="30" s="1"/>
  <c r="BQ96" i="30" s="1"/>
  <c r="CC96" i="30" s="1"/>
  <c r="CC96" i="35" s="1"/>
  <c r="S96" i="30"/>
  <c r="R96" i="30"/>
  <c r="Q96" i="30"/>
  <c r="AO96" i="30" s="1"/>
  <c r="BA96" i="30" s="1"/>
  <c r="BM96" i="30" s="1"/>
  <c r="BY96" i="30" s="1"/>
  <c r="BY96" i="35" s="1"/>
  <c r="P96" i="30"/>
  <c r="AN96" i="30" s="1"/>
  <c r="AZ96" i="30" s="1"/>
  <c r="BL96" i="30" s="1"/>
  <c r="BX96" i="30" s="1"/>
  <c r="BX96" i="35" s="1"/>
  <c r="O96" i="30"/>
  <c r="AM96" i="30" s="1"/>
  <c r="AY96" i="30" s="1"/>
  <c r="BK96" i="30" s="1"/>
  <c r="BW96" i="30" s="1"/>
  <c r="BW96" i="35" s="1"/>
  <c r="AV95" i="30"/>
  <c r="BH95" i="30" s="1"/>
  <c r="BT95" i="30" s="1"/>
  <c r="CF95" i="30" s="1"/>
  <c r="CF95" i="35" s="1"/>
  <c r="AU95" i="30"/>
  <c r="BG95" i="30" s="1"/>
  <c r="BS95" i="30" s="1"/>
  <c r="CE95" i="30" s="1"/>
  <c r="CE95" i="35" s="1"/>
  <c r="AT95" i="30"/>
  <c r="BF95" i="30" s="1"/>
  <c r="BR95" i="30" s="1"/>
  <c r="CD95" i="30" s="1"/>
  <c r="CD95" i="35" s="1"/>
  <c r="AS95" i="30"/>
  <c r="BE95" i="30" s="1"/>
  <c r="BQ95" i="30" s="1"/>
  <c r="CC95" i="30" s="1"/>
  <c r="CC95" i="35" s="1"/>
  <c r="AN95" i="30"/>
  <c r="AZ95" i="30" s="1"/>
  <c r="BL95" i="30" s="1"/>
  <c r="BX95" i="30" s="1"/>
  <c r="BX95" i="35" s="1"/>
  <c r="AM95" i="30"/>
  <c r="AY95" i="30" s="1"/>
  <c r="BK95" i="30" s="1"/>
  <c r="BW95" i="30" s="1"/>
  <c r="BW95" i="35" s="1"/>
  <c r="AX95" i="30"/>
  <c r="BJ95" i="30" s="1"/>
  <c r="BV95" i="30" s="1"/>
  <c r="CH95" i="30" s="1"/>
  <c r="CH95" i="35" s="1"/>
  <c r="AW95" i="30"/>
  <c r="BI95" i="30" s="1"/>
  <c r="BU95" i="30" s="1"/>
  <c r="CG95" i="30" s="1"/>
  <c r="CG95" i="35" s="1"/>
  <c r="AR95" i="30"/>
  <c r="BD95" i="30" s="1"/>
  <c r="BP95" i="30" s="1"/>
  <c r="CB95" i="30" s="1"/>
  <c r="CB95" i="35" s="1"/>
  <c r="S95" i="30"/>
  <c r="AQ95" i="30" s="1"/>
  <c r="BC95" i="30" s="1"/>
  <c r="BO95" i="30" s="1"/>
  <c r="CA95" i="30" s="1"/>
  <c r="CA95" i="35" s="1"/>
  <c r="R95" i="30"/>
  <c r="AP95" i="30" s="1"/>
  <c r="BB95" i="30" s="1"/>
  <c r="BN95" i="30" s="1"/>
  <c r="BZ95" i="30" s="1"/>
  <c r="Q95" i="30"/>
  <c r="AO95" i="30" s="1"/>
  <c r="BA95" i="30" s="1"/>
  <c r="BM95" i="30" s="1"/>
  <c r="BY95" i="30" s="1"/>
  <c r="P95" i="30"/>
  <c r="O95" i="30"/>
  <c r="AV94" i="30"/>
  <c r="BH94" i="30" s="1"/>
  <c r="BT94" i="30" s="1"/>
  <c r="CF94" i="30" s="1"/>
  <c r="CF94" i="35" s="1"/>
  <c r="AU94" i="30"/>
  <c r="BG94" i="30" s="1"/>
  <c r="BS94" i="30" s="1"/>
  <c r="CE94" i="30" s="1"/>
  <c r="CE94" i="35" s="1"/>
  <c r="AT94" i="30"/>
  <c r="BF94" i="30" s="1"/>
  <c r="BR94" i="30" s="1"/>
  <c r="CD94" i="30" s="1"/>
  <c r="CD94" i="35" s="1"/>
  <c r="AS94" i="30"/>
  <c r="BE94" i="30" s="1"/>
  <c r="BQ94" i="30" s="1"/>
  <c r="CC94" i="30" s="1"/>
  <c r="CC94" i="35" s="1"/>
  <c r="AN94" i="30"/>
  <c r="AZ94" i="30" s="1"/>
  <c r="BL94" i="30" s="1"/>
  <c r="BX94" i="30" s="1"/>
  <c r="BX94" i="35" s="1"/>
  <c r="AM94" i="30"/>
  <c r="AY94" i="30" s="1"/>
  <c r="BK94" i="30" s="1"/>
  <c r="BW94" i="30" s="1"/>
  <c r="BW94" i="35" s="1"/>
  <c r="AX94" i="30"/>
  <c r="BJ94" i="30" s="1"/>
  <c r="BV94" i="30" s="1"/>
  <c r="CH94" i="30" s="1"/>
  <c r="CH94" i="35" s="1"/>
  <c r="AW94" i="30"/>
  <c r="BI94" i="30" s="1"/>
  <c r="BU94" i="30" s="1"/>
  <c r="CG94" i="30" s="1"/>
  <c r="CG94" i="35" s="1"/>
  <c r="AR94" i="30"/>
  <c r="BD94" i="30" s="1"/>
  <c r="BP94" i="30" s="1"/>
  <c r="CB94" i="30" s="1"/>
  <c r="CB94" i="35" s="1"/>
  <c r="S94" i="30"/>
  <c r="AQ94" i="30" s="1"/>
  <c r="BC94" i="30" s="1"/>
  <c r="BO94" i="30" s="1"/>
  <c r="CA94" i="30" s="1"/>
  <c r="CA94" i="35" s="1"/>
  <c r="R94" i="30"/>
  <c r="AP94" i="30" s="1"/>
  <c r="BB94" i="30" s="1"/>
  <c r="BN94" i="30" s="1"/>
  <c r="BZ94" i="30" s="1"/>
  <c r="Q94" i="30"/>
  <c r="AO94" i="30" s="1"/>
  <c r="BA94" i="30" s="1"/>
  <c r="BM94" i="30" s="1"/>
  <c r="BY94" i="30" s="1"/>
  <c r="P94" i="30"/>
  <c r="O94" i="30"/>
  <c r="AV93" i="30"/>
  <c r="BH93" i="30" s="1"/>
  <c r="BT93" i="30" s="1"/>
  <c r="CF93" i="30" s="1"/>
  <c r="CF93" i="35" s="1"/>
  <c r="AU93" i="30"/>
  <c r="BG93" i="30" s="1"/>
  <c r="BS93" i="30" s="1"/>
  <c r="CE93" i="30" s="1"/>
  <c r="CE93" i="35" s="1"/>
  <c r="AT93" i="30"/>
  <c r="BF93" i="30" s="1"/>
  <c r="BR93" i="30" s="1"/>
  <c r="CD93" i="30" s="1"/>
  <c r="CD93" i="35" s="1"/>
  <c r="AS93" i="30"/>
  <c r="BE93" i="30" s="1"/>
  <c r="BQ93" i="30" s="1"/>
  <c r="CC93" i="30" s="1"/>
  <c r="CC93" i="35" s="1"/>
  <c r="AN93" i="30"/>
  <c r="AZ93" i="30" s="1"/>
  <c r="BL93" i="30" s="1"/>
  <c r="BX93" i="30" s="1"/>
  <c r="BX93" i="35" s="1"/>
  <c r="AM93" i="30"/>
  <c r="AY93" i="30" s="1"/>
  <c r="BK93" i="30" s="1"/>
  <c r="BW93" i="30" s="1"/>
  <c r="AX93" i="30"/>
  <c r="BJ93" i="30" s="1"/>
  <c r="BV93" i="30" s="1"/>
  <c r="CH93" i="30" s="1"/>
  <c r="CH93" i="35" s="1"/>
  <c r="AW93" i="30"/>
  <c r="BI93" i="30" s="1"/>
  <c r="BU93" i="30" s="1"/>
  <c r="CG93" i="30" s="1"/>
  <c r="CG93" i="35" s="1"/>
  <c r="AR93" i="30"/>
  <c r="BD93" i="30" s="1"/>
  <c r="BP93" i="30" s="1"/>
  <c r="CB93" i="30" s="1"/>
  <c r="CB93" i="35" s="1"/>
  <c r="S93" i="30"/>
  <c r="AQ93" i="30" s="1"/>
  <c r="BC93" i="30" s="1"/>
  <c r="BO93" i="30" s="1"/>
  <c r="CA93" i="30" s="1"/>
  <c r="CA93" i="35" s="1"/>
  <c r="R93" i="30"/>
  <c r="AP93" i="30" s="1"/>
  <c r="BB93" i="30" s="1"/>
  <c r="BN93" i="30" s="1"/>
  <c r="BZ93" i="30" s="1"/>
  <c r="BZ93" i="35" s="1"/>
  <c r="Q93" i="30"/>
  <c r="AO93" i="30" s="1"/>
  <c r="BA93" i="30" s="1"/>
  <c r="BM93" i="30" s="1"/>
  <c r="BY93" i="30" s="1"/>
  <c r="BY93" i="35" s="1"/>
  <c r="P93" i="30"/>
  <c r="O93" i="30"/>
  <c r="BX105" i="34"/>
  <c r="AE105" i="34"/>
  <c r="AD105" i="34"/>
  <c r="AC105" i="34"/>
  <c r="AB105" i="34"/>
  <c r="AA105" i="34"/>
  <c r="S105" i="34"/>
  <c r="R105" i="34"/>
  <c r="Q105" i="34"/>
  <c r="P105" i="34"/>
  <c r="O105" i="34"/>
  <c r="N105" i="34"/>
  <c r="M105" i="34"/>
  <c r="L105" i="34"/>
  <c r="K105" i="34"/>
  <c r="J105" i="34"/>
  <c r="I105" i="34"/>
  <c r="H105" i="34"/>
  <c r="G105" i="34"/>
  <c r="F105" i="34"/>
  <c r="E105" i="34"/>
  <c r="D105" i="34"/>
  <c r="C105" i="34"/>
  <c r="BZ104" i="34"/>
  <c r="BK104" i="34"/>
  <c r="AO104" i="34"/>
  <c r="AE104" i="34"/>
  <c r="AD104" i="34"/>
  <c r="AC104" i="34"/>
  <c r="AB104" i="34"/>
  <c r="AA104" i="34"/>
  <c r="S104" i="34"/>
  <c r="R104" i="34"/>
  <c r="Q104" i="34"/>
  <c r="P104" i="34"/>
  <c r="O104" i="34"/>
  <c r="N104" i="34"/>
  <c r="M104" i="34"/>
  <c r="L104" i="34"/>
  <c r="K104" i="34"/>
  <c r="J104" i="34"/>
  <c r="I104" i="34"/>
  <c r="H104" i="34"/>
  <c r="G104" i="34"/>
  <c r="F104" i="34"/>
  <c r="E104" i="34"/>
  <c r="D104" i="34"/>
  <c r="C104" i="34"/>
  <c r="BM103" i="34"/>
  <c r="AE103" i="34"/>
  <c r="AD103" i="34"/>
  <c r="AC103" i="34"/>
  <c r="AB103" i="34"/>
  <c r="AA103" i="34"/>
  <c r="S103" i="34"/>
  <c r="R103" i="34"/>
  <c r="Q103" i="34"/>
  <c r="P103" i="34"/>
  <c r="O103" i="34"/>
  <c r="N103" i="34"/>
  <c r="M103" i="34"/>
  <c r="L103" i="34"/>
  <c r="K103" i="34"/>
  <c r="J103" i="34"/>
  <c r="I103" i="34"/>
  <c r="H103" i="34"/>
  <c r="G103" i="34"/>
  <c r="F103" i="34"/>
  <c r="E103" i="34"/>
  <c r="D103" i="34"/>
  <c r="C103" i="34"/>
  <c r="BO102" i="34"/>
  <c r="AZ102" i="34"/>
  <c r="AE102" i="34"/>
  <c r="AD102" i="34"/>
  <c r="AC102" i="34"/>
  <c r="AB102" i="34"/>
  <c r="AA102" i="34"/>
  <c r="S102" i="34"/>
  <c r="R102" i="34"/>
  <c r="Q102" i="34"/>
  <c r="P102" i="34"/>
  <c r="O102" i="34"/>
  <c r="N102" i="34"/>
  <c r="M102" i="34"/>
  <c r="L102" i="34"/>
  <c r="K102" i="34"/>
  <c r="J102" i="34"/>
  <c r="I102" i="34"/>
  <c r="H102" i="34"/>
  <c r="G102" i="34"/>
  <c r="F102" i="34"/>
  <c r="E102" i="34"/>
  <c r="D102" i="34"/>
  <c r="C102" i="34"/>
  <c r="BX101" i="34"/>
  <c r="BX91" i="43" s="1"/>
  <c r="AM101" i="34"/>
  <c r="AM91" i="43" s="1"/>
  <c r="AE101" i="34"/>
  <c r="AE91" i="43" s="1"/>
  <c r="AD101" i="34"/>
  <c r="AD91" i="43" s="1"/>
  <c r="AC101" i="34"/>
  <c r="AC91" i="43" s="1"/>
  <c r="AB101" i="34"/>
  <c r="AA101" i="34"/>
  <c r="AA91" i="43" s="1"/>
  <c r="S101" i="34"/>
  <c r="R101" i="34"/>
  <c r="Q101" i="34"/>
  <c r="P101" i="34"/>
  <c r="O101" i="34"/>
  <c r="N101" i="34"/>
  <c r="N91" i="43" s="1"/>
  <c r="M101" i="34"/>
  <c r="M91" i="43" s="1"/>
  <c r="L101" i="34"/>
  <c r="L91" i="43" s="1"/>
  <c r="K101" i="34"/>
  <c r="K91" i="43" s="1"/>
  <c r="J101" i="34"/>
  <c r="J91" i="43" s="1"/>
  <c r="I101" i="34"/>
  <c r="I91" i="43" s="1"/>
  <c r="H101" i="34"/>
  <c r="H91" i="43" s="1"/>
  <c r="G101" i="34"/>
  <c r="F101" i="34"/>
  <c r="E101" i="34"/>
  <c r="D101" i="34"/>
  <c r="C101" i="34"/>
  <c r="BZ100" i="34"/>
  <c r="BK100" i="34"/>
  <c r="AO100" i="34"/>
  <c r="AE100" i="34"/>
  <c r="AD100" i="34"/>
  <c r="AC100" i="34"/>
  <c r="AB100" i="34"/>
  <c r="AA100" i="34"/>
  <c r="S100" i="34"/>
  <c r="R100" i="34"/>
  <c r="Q100" i="34"/>
  <c r="P100" i="34"/>
  <c r="O100" i="34"/>
  <c r="N100" i="34"/>
  <c r="M100" i="34"/>
  <c r="L100" i="34"/>
  <c r="K100" i="34"/>
  <c r="J100" i="34"/>
  <c r="I100" i="34"/>
  <c r="H100" i="34"/>
  <c r="G100" i="34"/>
  <c r="F100" i="34"/>
  <c r="E100" i="34"/>
  <c r="D100" i="34"/>
  <c r="C100" i="34"/>
  <c r="AE99" i="34"/>
  <c r="AD99" i="34"/>
  <c r="AC99" i="34"/>
  <c r="AB99" i="34"/>
  <c r="AA99" i="34"/>
  <c r="S99" i="34"/>
  <c r="R99" i="34"/>
  <c r="Q99" i="34"/>
  <c r="P99" i="34"/>
  <c r="O99" i="34"/>
  <c r="N99" i="34"/>
  <c r="M99" i="34"/>
  <c r="L99" i="34"/>
  <c r="K99" i="34"/>
  <c r="J99" i="34"/>
  <c r="I99" i="34"/>
  <c r="H99" i="34"/>
  <c r="G99" i="34"/>
  <c r="F99" i="34"/>
  <c r="E99" i="34"/>
  <c r="D99" i="34"/>
  <c r="C99" i="34"/>
  <c r="BO98" i="34"/>
  <c r="AZ98" i="34"/>
  <c r="AE98" i="34"/>
  <c r="AD98" i="34"/>
  <c r="AC98" i="34"/>
  <c r="AB98" i="34"/>
  <c r="AA98" i="34"/>
  <c r="S98" i="34"/>
  <c r="R98" i="34"/>
  <c r="Q98" i="34"/>
  <c r="P98" i="34"/>
  <c r="O98" i="34"/>
  <c r="N98" i="34"/>
  <c r="M98" i="34"/>
  <c r="L98" i="34"/>
  <c r="K98" i="34"/>
  <c r="J98" i="34"/>
  <c r="I98" i="34"/>
  <c r="H98" i="34"/>
  <c r="G98" i="34"/>
  <c r="F98" i="34"/>
  <c r="E98" i="34"/>
  <c r="D98" i="34"/>
  <c r="C98" i="34"/>
  <c r="BB97" i="34"/>
  <c r="AM97" i="34"/>
  <c r="AE97" i="34"/>
  <c r="AD97" i="34"/>
  <c r="AC97" i="34"/>
  <c r="AB97" i="34"/>
  <c r="AA97" i="34"/>
  <c r="S97" i="34"/>
  <c r="R97" i="34"/>
  <c r="Q97" i="34"/>
  <c r="P97" i="34"/>
  <c r="O97" i="34"/>
  <c r="N97" i="34"/>
  <c r="M97" i="34"/>
  <c r="L97" i="34"/>
  <c r="K97" i="34"/>
  <c r="J97" i="34"/>
  <c r="I97" i="34"/>
  <c r="H97" i="34"/>
  <c r="G97" i="34"/>
  <c r="F97" i="34"/>
  <c r="E97" i="34"/>
  <c r="D97" i="34"/>
  <c r="C97" i="34"/>
  <c r="BZ96" i="34"/>
  <c r="BK96" i="34"/>
  <c r="AO96" i="34"/>
  <c r="AE96" i="34"/>
  <c r="AD96" i="34"/>
  <c r="AC96" i="34"/>
  <c r="AB96" i="34"/>
  <c r="AA96" i="34"/>
  <c r="S96" i="34"/>
  <c r="R96" i="34"/>
  <c r="Q96" i="34"/>
  <c r="P96" i="34"/>
  <c r="O96" i="34"/>
  <c r="N96" i="34"/>
  <c r="M96" i="34"/>
  <c r="L96" i="34"/>
  <c r="K96" i="34"/>
  <c r="J96" i="34"/>
  <c r="I96" i="34"/>
  <c r="H96" i="34"/>
  <c r="G96" i="34"/>
  <c r="F96" i="34"/>
  <c r="E96" i="34"/>
  <c r="D96" i="34"/>
  <c r="C96" i="34"/>
  <c r="BM95" i="34"/>
  <c r="AQ95" i="34"/>
  <c r="AE95" i="34"/>
  <c r="AD95" i="34"/>
  <c r="AC95" i="34"/>
  <c r="AB95" i="34"/>
  <c r="AA95" i="34"/>
  <c r="S95" i="34"/>
  <c r="R95" i="34"/>
  <c r="Q95" i="34"/>
  <c r="P95" i="34"/>
  <c r="O95" i="34"/>
  <c r="N95" i="34"/>
  <c r="M95" i="34"/>
  <c r="L95" i="34"/>
  <c r="K95" i="34"/>
  <c r="J95" i="34"/>
  <c r="I95" i="34"/>
  <c r="H95" i="34"/>
  <c r="G95" i="34"/>
  <c r="F95" i="34"/>
  <c r="E95" i="34"/>
  <c r="D95" i="34"/>
  <c r="C95" i="34"/>
  <c r="BO94" i="34"/>
  <c r="AZ94" i="34"/>
  <c r="AE94" i="34"/>
  <c r="AD94" i="34"/>
  <c r="AC94" i="34"/>
  <c r="AB94" i="34"/>
  <c r="AA94" i="34"/>
  <c r="S94" i="34"/>
  <c r="R94" i="34"/>
  <c r="Q94" i="34"/>
  <c r="P94" i="34"/>
  <c r="O94" i="34"/>
  <c r="N94" i="34"/>
  <c r="M94" i="34"/>
  <c r="L94" i="34"/>
  <c r="K94" i="34"/>
  <c r="J94" i="34"/>
  <c r="I94" i="34"/>
  <c r="H94" i="34"/>
  <c r="G94" i="34"/>
  <c r="F94" i="34"/>
  <c r="E94" i="34"/>
  <c r="D94" i="34"/>
  <c r="C94" i="34"/>
  <c r="BB93" i="34"/>
  <c r="AE93" i="34"/>
  <c r="AD93" i="34"/>
  <c r="AC93" i="34"/>
  <c r="AB93" i="34"/>
  <c r="AA93" i="34"/>
  <c r="S93" i="34"/>
  <c r="R93" i="34"/>
  <c r="Q93" i="34"/>
  <c r="P93" i="34"/>
  <c r="O93" i="34"/>
  <c r="N93" i="34"/>
  <c r="M93" i="34"/>
  <c r="L93" i="34"/>
  <c r="K93" i="34"/>
  <c r="J93" i="34"/>
  <c r="I93" i="34"/>
  <c r="H93" i="34"/>
  <c r="G93" i="34"/>
  <c r="F93" i="34"/>
  <c r="E93" i="34"/>
  <c r="D93" i="34"/>
  <c r="AM105" i="29"/>
  <c r="AY105" i="29" s="1"/>
  <c r="BK105" i="29" s="1"/>
  <c r="BW105" i="29" s="1"/>
  <c r="AQ105" i="29"/>
  <c r="AQ105" i="34" s="1"/>
  <c r="AP105" i="29"/>
  <c r="AP105" i="34" s="1"/>
  <c r="AV105" i="29"/>
  <c r="BH105" i="29" s="1"/>
  <c r="BT105" i="29" s="1"/>
  <c r="CF105" i="29" s="1"/>
  <c r="AT105" i="29"/>
  <c r="AR105" i="29"/>
  <c r="BD105" i="29" s="1"/>
  <c r="BP105" i="29" s="1"/>
  <c r="CB105" i="29" s="1"/>
  <c r="S105" i="29"/>
  <c r="R105" i="29"/>
  <c r="Q105" i="29"/>
  <c r="AO105" i="29" s="1"/>
  <c r="BA105" i="29" s="1"/>
  <c r="BM105" i="29" s="1"/>
  <c r="BY105" i="29" s="1"/>
  <c r="P105" i="29"/>
  <c r="AN105" i="29" s="1"/>
  <c r="AZ105" i="29" s="1"/>
  <c r="BL105" i="29" s="1"/>
  <c r="BX105" i="29" s="1"/>
  <c r="O105" i="29"/>
  <c r="AX104" i="29"/>
  <c r="AX104" i="34" s="1"/>
  <c r="AQ104" i="29"/>
  <c r="BC104" i="29" s="1"/>
  <c r="BO104" i="29" s="1"/>
  <c r="CA104" i="29" s="1"/>
  <c r="AP104" i="29"/>
  <c r="BB104" i="29" s="1"/>
  <c r="BN104" i="29" s="1"/>
  <c r="BZ104" i="29" s="1"/>
  <c r="AN104" i="29"/>
  <c r="AZ104" i="29" s="1"/>
  <c r="BL104" i="29" s="1"/>
  <c r="BX104" i="29" s="1"/>
  <c r="Z104" i="34"/>
  <c r="AV104" i="29"/>
  <c r="BH104" i="29" s="1"/>
  <c r="BT104" i="29" s="1"/>
  <c r="CF104" i="29" s="1"/>
  <c r="AI104" i="34"/>
  <c r="T104" i="34"/>
  <c r="S104" i="29"/>
  <c r="R104" i="29"/>
  <c r="Q104" i="29"/>
  <c r="AO104" i="29" s="1"/>
  <c r="BA104" i="29" s="1"/>
  <c r="BM104" i="29" s="1"/>
  <c r="BY104" i="29" s="1"/>
  <c r="P104" i="29"/>
  <c r="O104" i="29"/>
  <c r="AM104" i="29" s="1"/>
  <c r="AY104" i="29" s="1"/>
  <c r="BK104" i="29" s="1"/>
  <c r="BW104" i="29" s="1"/>
  <c r="AQ103" i="29"/>
  <c r="BC103" i="29" s="1"/>
  <c r="BO103" i="29" s="1"/>
  <c r="CA103" i="29" s="1"/>
  <c r="AP103" i="29"/>
  <c r="BB103" i="29" s="1"/>
  <c r="BN103" i="29" s="1"/>
  <c r="BZ103" i="29" s="1"/>
  <c r="AV103" i="29"/>
  <c r="BH103" i="29" s="1"/>
  <c r="BT103" i="29" s="1"/>
  <c r="CF103" i="29" s="1"/>
  <c r="AR103" i="29"/>
  <c r="BD103" i="29" s="1"/>
  <c r="BP103" i="29" s="1"/>
  <c r="CB103" i="29" s="1"/>
  <c r="S103" i="29"/>
  <c r="R103" i="29"/>
  <c r="Q103" i="29"/>
  <c r="AO103" i="29" s="1"/>
  <c r="BA103" i="29" s="1"/>
  <c r="BM103" i="29" s="1"/>
  <c r="BY103" i="29" s="1"/>
  <c r="P103" i="29"/>
  <c r="AN103" i="29" s="1"/>
  <c r="AZ103" i="29" s="1"/>
  <c r="BL103" i="29" s="1"/>
  <c r="BX103" i="29" s="1"/>
  <c r="O103" i="29"/>
  <c r="AM103" i="29" s="1"/>
  <c r="AY103" i="29" s="1"/>
  <c r="BK103" i="29" s="1"/>
  <c r="BW103" i="29" s="1"/>
  <c r="BC102" i="29"/>
  <c r="BO102" i="29" s="1"/>
  <c r="CA102" i="29" s="1"/>
  <c r="BB102" i="29"/>
  <c r="BN102" i="29" s="1"/>
  <c r="BZ102" i="29" s="1"/>
  <c r="AQ102" i="29"/>
  <c r="AQ102" i="34" s="1"/>
  <c r="AP102" i="29"/>
  <c r="AP102" i="34" s="1"/>
  <c r="Z102" i="34"/>
  <c r="X102" i="34"/>
  <c r="S102" i="29"/>
  <c r="R102" i="29"/>
  <c r="Q102" i="29"/>
  <c r="AO102" i="29" s="1"/>
  <c r="BA102" i="29" s="1"/>
  <c r="BM102" i="29" s="1"/>
  <c r="BY102" i="29" s="1"/>
  <c r="P102" i="29"/>
  <c r="AN102" i="29" s="1"/>
  <c r="AZ102" i="29" s="1"/>
  <c r="BL102" i="29" s="1"/>
  <c r="BX102" i="29" s="1"/>
  <c r="O102" i="29"/>
  <c r="AM102" i="29" s="1"/>
  <c r="AY102" i="29" s="1"/>
  <c r="BK102" i="29" s="1"/>
  <c r="BW102" i="29" s="1"/>
  <c r="AM101" i="29"/>
  <c r="AY101" i="29" s="1"/>
  <c r="BK101" i="29" s="1"/>
  <c r="BW101" i="29" s="1"/>
  <c r="AQ101" i="29"/>
  <c r="AQ101" i="34" s="1"/>
  <c r="AQ91" i="43" s="1"/>
  <c r="AP101" i="29"/>
  <c r="AP101" i="34" s="1"/>
  <c r="AP91" i="43" s="1"/>
  <c r="Z101" i="34"/>
  <c r="Z91" i="43" s="1"/>
  <c r="AV101" i="29"/>
  <c r="BH101" i="29" s="1"/>
  <c r="BT101" i="29" s="1"/>
  <c r="CF101" i="29" s="1"/>
  <c r="AR101" i="29"/>
  <c r="BD101" i="29" s="1"/>
  <c r="BP101" i="29" s="1"/>
  <c r="CB101" i="29" s="1"/>
  <c r="S101" i="29"/>
  <c r="R101" i="29"/>
  <c r="Q101" i="29"/>
  <c r="AO101" i="29" s="1"/>
  <c r="BA101" i="29" s="1"/>
  <c r="BM101" i="29" s="1"/>
  <c r="BY101" i="29" s="1"/>
  <c r="P101" i="29"/>
  <c r="AN101" i="29" s="1"/>
  <c r="AZ101" i="29" s="1"/>
  <c r="BL101" i="29" s="1"/>
  <c r="BX101" i="29" s="1"/>
  <c r="O101" i="29"/>
  <c r="BC100" i="29"/>
  <c r="BO100" i="29" s="1"/>
  <c r="CA100" i="29" s="1"/>
  <c r="CA100" i="34" s="1"/>
  <c r="AN100" i="29"/>
  <c r="AZ100" i="29" s="1"/>
  <c r="BL100" i="29" s="1"/>
  <c r="BX100" i="29" s="1"/>
  <c r="BX100" i="34" s="1"/>
  <c r="AM100" i="29"/>
  <c r="AY100" i="29" s="1"/>
  <c r="BK100" i="29" s="1"/>
  <c r="BW100" i="29" s="1"/>
  <c r="BW100" i="34" s="1"/>
  <c r="AX100" i="29"/>
  <c r="AX100" i="34" s="1"/>
  <c r="AQ100" i="29"/>
  <c r="AQ100" i="34" s="1"/>
  <c r="AP100" i="29"/>
  <c r="BB100" i="29" s="1"/>
  <c r="BN100" i="29" s="1"/>
  <c r="BZ100" i="29" s="1"/>
  <c r="Z100" i="34"/>
  <c r="AV100" i="29"/>
  <c r="BH100" i="29" s="1"/>
  <c r="BT100" i="29" s="1"/>
  <c r="CF100" i="29" s="1"/>
  <c r="CF100" i="34" s="1"/>
  <c r="AI100" i="34"/>
  <c r="T100" i="34"/>
  <c r="S100" i="29"/>
  <c r="R100" i="29"/>
  <c r="Q100" i="29"/>
  <c r="AO100" i="29" s="1"/>
  <c r="BA100" i="29" s="1"/>
  <c r="BM100" i="29" s="1"/>
  <c r="BY100" i="29" s="1"/>
  <c r="BY100" i="34" s="1"/>
  <c r="P100" i="29"/>
  <c r="O100" i="29"/>
  <c r="AQ99" i="29"/>
  <c r="BC99" i="29" s="1"/>
  <c r="BO99" i="29" s="1"/>
  <c r="CA99" i="29" s="1"/>
  <c r="CA99" i="34" s="1"/>
  <c r="AP99" i="29"/>
  <c r="BB99" i="29" s="1"/>
  <c r="BN99" i="29" s="1"/>
  <c r="BZ99" i="29" s="1"/>
  <c r="BZ99" i="34" s="1"/>
  <c r="AN99" i="29"/>
  <c r="AZ99" i="29" s="1"/>
  <c r="BL99" i="29" s="1"/>
  <c r="BX99" i="29" s="1"/>
  <c r="BX99" i="34" s="1"/>
  <c r="Z99" i="34"/>
  <c r="AV99" i="29"/>
  <c r="BH99" i="29" s="1"/>
  <c r="BT99" i="29" s="1"/>
  <c r="CF99" i="29" s="1"/>
  <c r="CF99" i="34" s="1"/>
  <c r="AR99" i="29"/>
  <c r="BD99" i="29" s="1"/>
  <c r="BP99" i="29" s="1"/>
  <c r="CB99" i="29" s="1"/>
  <c r="CB99" i="34" s="1"/>
  <c r="S99" i="29"/>
  <c r="R99" i="29"/>
  <c r="Q99" i="29"/>
  <c r="AO99" i="29" s="1"/>
  <c r="BA99" i="29" s="1"/>
  <c r="BM99" i="29" s="1"/>
  <c r="BY99" i="29" s="1"/>
  <c r="BY99" i="34" s="1"/>
  <c r="P99" i="29"/>
  <c r="O99" i="29"/>
  <c r="AM99" i="29" s="1"/>
  <c r="AY99" i="29" s="1"/>
  <c r="BK99" i="29" s="1"/>
  <c r="BW99" i="29" s="1"/>
  <c r="BW99" i="34" s="1"/>
  <c r="BB98" i="29"/>
  <c r="BN98" i="29" s="1"/>
  <c r="BZ98" i="29" s="1"/>
  <c r="BZ98" i="34" s="1"/>
  <c r="AV98" i="29"/>
  <c r="AQ98" i="29"/>
  <c r="BC98" i="29" s="1"/>
  <c r="BO98" i="29" s="1"/>
  <c r="CA98" i="29" s="1"/>
  <c r="CA98" i="34" s="1"/>
  <c r="AP98" i="29"/>
  <c r="AP98" i="34" s="1"/>
  <c r="Z98" i="34"/>
  <c r="X98" i="34"/>
  <c r="S98" i="29"/>
  <c r="R98" i="29"/>
  <c r="Q98" i="29"/>
  <c r="AO98" i="29" s="1"/>
  <c r="BA98" i="29" s="1"/>
  <c r="BM98" i="29" s="1"/>
  <c r="BY98" i="29" s="1"/>
  <c r="BY98" i="34" s="1"/>
  <c r="P98" i="29"/>
  <c r="AN98" i="29" s="1"/>
  <c r="AZ98" i="29" s="1"/>
  <c r="BL98" i="29" s="1"/>
  <c r="BX98" i="29" s="1"/>
  <c r="BX98" i="34" s="1"/>
  <c r="O98" i="29"/>
  <c r="AM98" i="29" s="1"/>
  <c r="AY98" i="29" s="1"/>
  <c r="BK98" i="29" s="1"/>
  <c r="BW98" i="29" s="1"/>
  <c r="BW98" i="34" s="1"/>
  <c r="AT97" i="29"/>
  <c r="AQ97" i="29"/>
  <c r="AQ97" i="34" s="1"/>
  <c r="AV97" i="29"/>
  <c r="BH97" i="29" s="1"/>
  <c r="BT97" i="29" s="1"/>
  <c r="CF97" i="29" s="1"/>
  <c r="CF97" i="34" s="1"/>
  <c r="V97" i="34"/>
  <c r="T97" i="34"/>
  <c r="S97" i="29"/>
  <c r="R97" i="29"/>
  <c r="AP97" i="29" s="1"/>
  <c r="BB97" i="29" s="1"/>
  <c r="BN97" i="29" s="1"/>
  <c r="BZ97" i="29" s="1"/>
  <c r="BZ97" i="34" s="1"/>
  <c r="Q97" i="29"/>
  <c r="AO97" i="29" s="1"/>
  <c r="BA97" i="29" s="1"/>
  <c r="BM97" i="29" s="1"/>
  <c r="BY97" i="29" s="1"/>
  <c r="BY97" i="34" s="1"/>
  <c r="P97" i="29"/>
  <c r="AN97" i="29" s="1"/>
  <c r="AZ97" i="29" s="1"/>
  <c r="BL97" i="29" s="1"/>
  <c r="BX97" i="29" s="1"/>
  <c r="BX97" i="34" s="1"/>
  <c r="O97" i="29"/>
  <c r="AM97" i="29" s="1"/>
  <c r="AY97" i="29" s="1"/>
  <c r="BK97" i="29" s="1"/>
  <c r="BW97" i="29" s="1"/>
  <c r="BW97" i="34" s="1"/>
  <c r="BC96" i="29"/>
  <c r="BO96" i="29" s="1"/>
  <c r="CA96" i="29" s="1"/>
  <c r="CA96" i="34" s="1"/>
  <c r="AX96" i="29"/>
  <c r="AQ96" i="29"/>
  <c r="AQ96" i="34" s="1"/>
  <c r="AP96" i="29"/>
  <c r="BB96" i="29" s="1"/>
  <c r="BN96" i="29" s="1"/>
  <c r="BZ96" i="29" s="1"/>
  <c r="Z96" i="34"/>
  <c r="AV96" i="29"/>
  <c r="BH96" i="29" s="1"/>
  <c r="BT96" i="29" s="1"/>
  <c r="CF96" i="29" s="1"/>
  <c r="CF96" i="34" s="1"/>
  <c r="AR96" i="29"/>
  <c r="BD96" i="29" s="1"/>
  <c r="BP96" i="29" s="1"/>
  <c r="CB96" i="29" s="1"/>
  <c r="CB96" i="34" s="1"/>
  <c r="S96" i="29"/>
  <c r="R96" i="29"/>
  <c r="Q96" i="29"/>
  <c r="AO96" i="29" s="1"/>
  <c r="BA96" i="29" s="1"/>
  <c r="BM96" i="29" s="1"/>
  <c r="BY96" i="29" s="1"/>
  <c r="BY96" i="34" s="1"/>
  <c r="P96" i="29"/>
  <c r="AN96" i="29" s="1"/>
  <c r="AZ96" i="29" s="1"/>
  <c r="BL96" i="29" s="1"/>
  <c r="BX96" i="29" s="1"/>
  <c r="BX96" i="34" s="1"/>
  <c r="O96" i="29"/>
  <c r="AM96" i="29" s="1"/>
  <c r="AY96" i="29" s="1"/>
  <c r="BK96" i="29" s="1"/>
  <c r="BW96" i="29" s="1"/>
  <c r="BW96" i="34" s="1"/>
  <c r="AM95" i="29"/>
  <c r="AY95" i="29" s="1"/>
  <c r="BK95" i="29" s="1"/>
  <c r="BW95" i="29" s="1"/>
  <c r="BW95" i="34" s="1"/>
  <c r="AV95" i="29"/>
  <c r="BH95" i="29" s="1"/>
  <c r="BT95" i="29" s="1"/>
  <c r="CF95" i="29" s="1"/>
  <c r="CF95" i="34" s="1"/>
  <c r="W95" i="34"/>
  <c r="V95" i="34"/>
  <c r="U95" i="34"/>
  <c r="S95" i="29"/>
  <c r="AQ95" i="29" s="1"/>
  <c r="BC95" i="29" s="1"/>
  <c r="BO95" i="29" s="1"/>
  <c r="CA95" i="29" s="1"/>
  <c r="CA95" i="34" s="1"/>
  <c r="R95" i="29"/>
  <c r="AP95" i="29" s="1"/>
  <c r="BB95" i="29" s="1"/>
  <c r="BN95" i="29" s="1"/>
  <c r="BZ95" i="29" s="1"/>
  <c r="BZ95" i="34" s="1"/>
  <c r="Q95" i="29"/>
  <c r="AO95" i="29" s="1"/>
  <c r="BA95" i="29" s="1"/>
  <c r="BM95" i="29" s="1"/>
  <c r="BY95" i="29" s="1"/>
  <c r="BY95" i="34" s="1"/>
  <c r="P95" i="29"/>
  <c r="AN95" i="29" s="1"/>
  <c r="AZ95" i="29" s="1"/>
  <c r="BL95" i="29" s="1"/>
  <c r="BX95" i="29" s="1"/>
  <c r="BX95" i="34" s="1"/>
  <c r="O95" i="29"/>
  <c r="AM94" i="29"/>
  <c r="AY94" i="29" s="1"/>
  <c r="BK94" i="29" s="1"/>
  <c r="BW94" i="29" s="1"/>
  <c r="BW94" i="34" s="1"/>
  <c r="AV94" i="29"/>
  <c r="BH94" i="29" s="1"/>
  <c r="BT94" i="29" s="1"/>
  <c r="CF94" i="29" s="1"/>
  <c r="CF94" i="34" s="1"/>
  <c r="U94" i="34"/>
  <c r="S94" i="29"/>
  <c r="AQ94" i="29" s="1"/>
  <c r="BC94" i="29" s="1"/>
  <c r="BO94" i="29" s="1"/>
  <c r="CA94" i="29" s="1"/>
  <c r="CA94" i="34" s="1"/>
  <c r="R94" i="29"/>
  <c r="AP94" i="29" s="1"/>
  <c r="BB94" i="29" s="1"/>
  <c r="BN94" i="29" s="1"/>
  <c r="BZ94" i="29" s="1"/>
  <c r="BZ94" i="34" s="1"/>
  <c r="Q94" i="29"/>
  <c r="AO94" i="29" s="1"/>
  <c r="BA94" i="29" s="1"/>
  <c r="BM94" i="29" s="1"/>
  <c r="BY94" i="29" s="1"/>
  <c r="BY94" i="34" s="1"/>
  <c r="P94" i="29"/>
  <c r="AN94" i="29" s="1"/>
  <c r="AZ94" i="29" s="1"/>
  <c r="BL94" i="29" s="1"/>
  <c r="BX94" i="29" s="1"/>
  <c r="BX94" i="34" s="1"/>
  <c r="O94" i="29"/>
  <c r="AM93" i="29"/>
  <c r="AY93" i="29" s="1"/>
  <c r="BK93" i="29" s="1"/>
  <c r="BW93" i="29" s="1"/>
  <c r="BW93" i="34" s="1"/>
  <c r="AV93" i="29"/>
  <c r="BH93" i="29" s="1"/>
  <c r="BT93" i="29" s="1"/>
  <c r="CF93" i="29" s="1"/>
  <c r="CF93" i="34" s="1"/>
  <c r="W93" i="34"/>
  <c r="V93" i="34"/>
  <c r="U93" i="34"/>
  <c r="S93" i="29"/>
  <c r="AQ93" i="29" s="1"/>
  <c r="BC93" i="29" s="1"/>
  <c r="BO93" i="29" s="1"/>
  <c r="CA93" i="29" s="1"/>
  <c r="CA93" i="34" s="1"/>
  <c r="R93" i="29"/>
  <c r="AP93" i="29" s="1"/>
  <c r="BB93" i="29" s="1"/>
  <c r="BN93" i="29" s="1"/>
  <c r="BZ93" i="29" s="1"/>
  <c r="BZ93" i="34" s="1"/>
  <c r="Q93" i="29"/>
  <c r="AO93" i="29" s="1"/>
  <c r="BA93" i="29" s="1"/>
  <c r="BM93" i="29" s="1"/>
  <c r="BY93" i="29" s="1"/>
  <c r="BY93" i="34" s="1"/>
  <c r="P93" i="29"/>
  <c r="AN93" i="29" s="1"/>
  <c r="AZ93" i="29" s="1"/>
  <c r="BL93" i="29" s="1"/>
  <c r="BX93" i="29" s="1"/>
  <c r="BX93" i="34" s="1"/>
  <c r="O93" i="29"/>
  <c r="BO113" i="31" l="1"/>
  <c r="CA113" i="31" s="1"/>
  <c r="BC113" i="36"/>
  <c r="CH116" i="36"/>
  <c r="CH206" i="31"/>
  <c r="CF118" i="36"/>
  <c r="BY113" i="36"/>
  <c r="BY203" i="31"/>
  <c r="CF115" i="36"/>
  <c r="CF205" i="31"/>
  <c r="BX116" i="36"/>
  <c r="BX206" i="31"/>
  <c r="CD117" i="36"/>
  <c r="CD207" i="31"/>
  <c r="CG118" i="36"/>
  <c r="CG208" i="31"/>
  <c r="BY119" i="36"/>
  <c r="BY209" i="31"/>
  <c r="CB119" i="36"/>
  <c r="CB209" i="31"/>
  <c r="BY122" i="36"/>
  <c r="BY212" i="31"/>
  <c r="AY110" i="36"/>
  <c r="S111" i="36"/>
  <c r="P112" i="36"/>
  <c r="Q113" i="36"/>
  <c r="R114" i="36"/>
  <c r="BY114" i="36"/>
  <c r="AM116" i="36"/>
  <c r="R117" i="36"/>
  <c r="Q119" i="36"/>
  <c r="BG127" i="36"/>
  <c r="AZ130" i="36"/>
  <c r="Q132" i="36"/>
  <c r="BO136" i="36"/>
  <c r="BZ113" i="36"/>
  <c r="BZ203" i="31"/>
  <c r="CD114" i="36"/>
  <c r="CG115" i="36"/>
  <c r="CG205" i="31"/>
  <c r="BY116" i="36"/>
  <c r="BY206" i="31"/>
  <c r="CB206" i="31"/>
  <c r="CE117" i="36"/>
  <c r="CE207" i="31"/>
  <c r="BW118" i="36"/>
  <c r="BW208" i="31"/>
  <c r="CH118" i="36"/>
  <c r="BZ119" i="36"/>
  <c r="BZ209" i="31"/>
  <c r="CC119" i="36"/>
  <c r="CC209" i="31"/>
  <c r="CF120" i="36"/>
  <c r="CA121" i="36"/>
  <c r="CA211" i="31"/>
  <c r="BZ122" i="36"/>
  <c r="BZ212" i="31"/>
  <c r="CC122" i="36"/>
  <c r="CC212" i="31"/>
  <c r="BG110" i="36"/>
  <c r="AO111" i="36"/>
  <c r="Q112" i="36"/>
  <c r="R113" i="36"/>
  <c r="AQ113" i="36"/>
  <c r="AM114" i="36"/>
  <c r="BZ114" i="36"/>
  <c r="Q115" i="36"/>
  <c r="AN116" i="36"/>
  <c r="AZ117" i="36"/>
  <c r="BZ118" i="36"/>
  <c r="R119" i="36"/>
  <c r="AR119" i="36"/>
  <c r="AN120" i="36"/>
  <c r="Q121" i="36"/>
  <c r="AM121" i="36"/>
  <c r="BC122" i="36"/>
  <c r="BN127" i="36"/>
  <c r="AO129" i="36"/>
  <c r="BK130" i="36"/>
  <c r="R132" i="36"/>
  <c r="AM132" i="36"/>
  <c r="AP134" i="36"/>
  <c r="BL135" i="36"/>
  <c r="P136" i="36"/>
  <c r="R137" i="36"/>
  <c r="AQ138" i="36"/>
  <c r="AP139" i="36"/>
  <c r="CE115" i="36"/>
  <c r="CE205" i="31"/>
  <c r="CD120" i="36"/>
  <c r="P113" i="36"/>
  <c r="CE114" i="36"/>
  <c r="CE204" i="31"/>
  <c r="CF117" i="36"/>
  <c r="CF207" i="31"/>
  <c r="CD119" i="36"/>
  <c r="CD209" i="31"/>
  <c r="BO122" i="36"/>
  <c r="Q131" i="36"/>
  <c r="Q136" i="36"/>
  <c r="S137" i="36"/>
  <c r="R111" i="36"/>
  <c r="P119" i="36"/>
  <c r="CH121" i="36"/>
  <c r="CH211" i="31"/>
  <c r="CD113" i="36"/>
  <c r="CC116" i="36"/>
  <c r="CC206" i="31"/>
  <c r="CA118" i="36"/>
  <c r="CA208" i="31"/>
  <c r="CG120" i="36"/>
  <c r="CG210" i="31"/>
  <c r="CB121" i="36"/>
  <c r="CD122" i="36"/>
  <c r="CD212" i="31"/>
  <c r="CE120" i="36"/>
  <c r="CH113" i="36"/>
  <c r="CH203" i="31"/>
  <c r="CF114" i="36"/>
  <c r="CF204" i="31"/>
  <c r="BX115" i="36"/>
  <c r="BX205" i="31"/>
  <c r="CA115" i="36"/>
  <c r="CA205" i="31"/>
  <c r="CD116" i="36"/>
  <c r="CD206" i="31"/>
  <c r="CG117" i="36"/>
  <c r="CG207" i="31"/>
  <c r="BY118" i="36"/>
  <c r="BY208" i="31"/>
  <c r="CB118" i="36"/>
  <c r="CB208" i="31"/>
  <c r="CE119" i="36"/>
  <c r="CE209" i="31"/>
  <c r="BW120" i="36"/>
  <c r="BW210" i="31"/>
  <c r="CH120" i="36"/>
  <c r="CH210" i="31"/>
  <c r="BZ121" i="36"/>
  <c r="BZ211" i="31"/>
  <c r="CC121" i="36"/>
  <c r="CC211" i="31"/>
  <c r="CE122" i="36"/>
  <c r="CE212" i="31"/>
  <c r="BD132" i="31"/>
  <c r="BP132" i="31" s="1"/>
  <c r="CB132" i="31" s="1"/>
  <c r="CB132" i="36" s="1"/>
  <c r="P110" i="36"/>
  <c r="BK110" i="36"/>
  <c r="AZ111" i="36"/>
  <c r="S112" i="36"/>
  <c r="AQ112" i="36"/>
  <c r="BH113" i="36"/>
  <c r="AY114" i="36"/>
  <c r="AR115" i="36"/>
  <c r="AZ116" i="36"/>
  <c r="BN117" i="36"/>
  <c r="O118" i="36"/>
  <c r="BH119" i="36"/>
  <c r="AZ120" i="36"/>
  <c r="BN121" i="36"/>
  <c r="P122" i="36"/>
  <c r="BP122" i="36"/>
  <c r="P128" i="36"/>
  <c r="AQ128" i="36"/>
  <c r="BC129" i="36"/>
  <c r="R131" i="36"/>
  <c r="AY132" i="36"/>
  <c r="O133" i="36"/>
  <c r="BE134" i="36"/>
  <c r="O135" i="36"/>
  <c r="R136" i="36"/>
  <c r="AN136" i="36"/>
  <c r="AS137" i="36"/>
  <c r="R139" i="36"/>
  <c r="BC139" i="36"/>
  <c r="BX113" i="36"/>
  <c r="BX203" i="31"/>
  <c r="BW116" i="36"/>
  <c r="BW206" i="31"/>
  <c r="CC117" i="36"/>
  <c r="CC207" i="31"/>
  <c r="CA119" i="36"/>
  <c r="CA209" i="31"/>
  <c r="BX122" i="36"/>
  <c r="BX212" i="31"/>
  <c r="BN111" i="36"/>
  <c r="Q114" i="36"/>
  <c r="P132" i="36"/>
  <c r="CB122" i="36"/>
  <c r="CB212" i="31"/>
  <c r="BZ116" i="36"/>
  <c r="BZ206" i="31"/>
  <c r="BX118" i="36"/>
  <c r="BX208" i="31"/>
  <c r="BY121" i="36"/>
  <c r="BY211" i="31"/>
  <c r="CE113" i="36"/>
  <c r="CE203" i="31"/>
  <c r="CG114" i="36"/>
  <c r="CG204" i="31"/>
  <c r="BY115" i="36"/>
  <c r="BY205" i="31"/>
  <c r="CB115" i="36"/>
  <c r="BW117" i="36"/>
  <c r="BW207" i="31"/>
  <c r="CH117" i="36"/>
  <c r="CC118" i="36"/>
  <c r="CC208" i="31"/>
  <c r="BX120" i="36"/>
  <c r="CA210" i="31"/>
  <c r="CD121" i="36"/>
  <c r="CF212" i="31"/>
  <c r="Q110" i="36"/>
  <c r="BT110" i="36"/>
  <c r="BA111" i="36"/>
  <c r="AY112" i="36"/>
  <c r="BP113" i="36"/>
  <c r="AZ114" i="36"/>
  <c r="AV115" i="36"/>
  <c r="O116" i="36"/>
  <c r="BA116" i="36"/>
  <c r="BO117" i="36"/>
  <c r="P118" i="36"/>
  <c r="BK119" i="36"/>
  <c r="BA120" i="36"/>
  <c r="BO121" i="36"/>
  <c r="Q122" i="36"/>
  <c r="AM127" i="36"/>
  <c r="AV128" i="36"/>
  <c r="BH129" i="36"/>
  <c r="S131" i="36"/>
  <c r="AM131" i="36"/>
  <c r="BK132" i="36"/>
  <c r="P135" i="36"/>
  <c r="AP136" i="36"/>
  <c r="BG137" i="36"/>
  <c r="S139" i="36"/>
  <c r="BL139" i="36"/>
  <c r="BZ117" i="36"/>
  <c r="BZ207" i="31"/>
  <c r="BX119" i="36"/>
  <c r="BX209" i="31"/>
  <c r="CG121" i="36"/>
  <c r="CG211" i="31"/>
  <c r="CA122" i="36"/>
  <c r="CA212" i="31"/>
  <c r="BM114" i="36"/>
  <c r="CH115" i="36"/>
  <c r="CH205" i="31"/>
  <c r="BD119" i="36"/>
  <c r="Q139" i="36"/>
  <c r="CF203" i="31"/>
  <c r="BW114" i="36"/>
  <c r="BW204" i="31"/>
  <c r="CH114" i="36"/>
  <c r="CH204" i="31"/>
  <c r="BZ115" i="36"/>
  <c r="BZ205" i="31"/>
  <c r="CC115" i="36"/>
  <c r="CC205" i="31"/>
  <c r="CF116" i="36"/>
  <c r="CF206" i="31"/>
  <c r="BX117" i="36"/>
  <c r="BX207" i="31"/>
  <c r="CD118" i="36"/>
  <c r="CD208" i="31"/>
  <c r="CG119" i="36"/>
  <c r="CG209" i="31"/>
  <c r="BY120" i="36"/>
  <c r="BY210" i="31"/>
  <c r="CB120" i="36"/>
  <c r="CB210" i="31"/>
  <c r="CE121" i="36"/>
  <c r="CE211" i="31"/>
  <c r="BX121" i="36"/>
  <c r="BX211" i="31"/>
  <c r="CG122" i="36"/>
  <c r="CG212" i="31"/>
  <c r="R110" i="36"/>
  <c r="P111" i="36"/>
  <c r="BL111" i="36"/>
  <c r="BH112" i="36"/>
  <c r="BS113" i="36"/>
  <c r="O114" i="36"/>
  <c r="BK114" i="36"/>
  <c r="BD115" i="36"/>
  <c r="P116" i="36"/>
  <c r="BM116" i="36"/>
  <c r="O117" i="36"/>
  <c r="BS117" i="36"/>
  <c r="Q118" i="36"/>
  <c r="BS119" i="36"/>
  <c r="O120" i="36"/>
  <c r="BB120" i="36"/>
  <c r="BW121" i="36"/>
  <c r="R122" i="36"/>
  <c r="AN122" i="36"/>
  <c r="CF122" i="36"/>
  <c r="AP127" i="36"/>
  <c r="BB128" i="36"/>
  <c r="O129" i="36"/>
  <c r="BO129" i="36"/>
  <c r="AO131" i="36"/>
  <c r="BT132" i="36"/>
  <c r="Q133" i="36"/>
  <c r="O134" i="36"/>
  <c r="Q135" i="36"/>
  <c r="AZ136" i="36"/>
  <c r="BK137" i="36"/>
  <c r="BN139" i="36"/>
  <c r="BW115" i="36"/>
  <c r="BW205" i="31"/>
  <c r="BW113" i="36"/>
  <c r="BW203" i="31"/>
  <c r="CG113" i="36"/>
  <c r="CG203" i="31"/>
  <c r="BX114" i="36"/>
  <c r="BX204" i="31"/>
  <c r="CD115" i="36"/>
  <c r="CG116" i="36"/>
  <c r="CG206" i="31"/>
  <c r="BY117" i="36"/>
  <c r="BY207" i="31"/>
  <c r="CB117" i="36"/>
  <c r="CB207" i="31"/>
  <c r="CE118" i="36"/>
  <c r="CE208" i="31"/>
  <c r="BW209" i="31"/>
  <c r="CH119" i="36"/>
  <c r="CC120" i="36"/>
  <c r="CC210" i="31"/>
  <c r="CF121" i="36"/>
  <c r="BW212" i="31"/>
  <c r="CH122" i="36"/>
  <c r="CH212" i="31"/>
  <c r="S110" i="36"/>
  <c r="AR110" i="36"/>
  <c r="Q111" i="36"/>
  <c r="BM111" i="36"/>
  <c r="BK112" i="36"/>
  <c r="O113" i="36"/>
  <c r="BT113" i="36"/>
  <c r="P114" i="36"/>
  <c r="BL114" i="36"/>
  <c r="BH115" i="36"/>
  <c r="Q116" i="36"/>
  <c r="BO116" i="36"/>
  <c r="P117" i="36"/>
  <c r="AM117" i="36"/>
  <c r="CA117" i="36"/>
  <c r="R118" i="36"/>
  <c r="AM118" i="36"/>
  <c r="O119" i="36"/>
  <c r="BT119" i="36"/>
  <c r="P120" i="36"/>
  <c r="BM120" i="36"/>
  <c r="AO122" i="36"/>
  <c r="AS127" i="36"/>
  <c r="BK128" i="36"/>
  <c r="P129" i="36"/>
  <c r="Q130" i="36"/>
  <c r="AM130" i="36"/>
  <c r="AZ131" i="36"/>
  <c r="O132" i="36"/>
  <c r="R133" i="36"/>
  <c r="AP133" i="36"/>
  <c r="P134" i="36"/>
  <c r="R135" i="36"/>
  <c r="AS135" i="36"/>
  <c r="BB136" i="36"/>
  <c r="BM137" i="36"/>
  <c r="AZ132" i="35"/>
  <c r="CA119" i="35"/>
  <c r="CA209" i="30"/>
  <c r="CD121" i="35"/>
  <c r="BX121" i="35"/>
  <c r="BX211" i="30"/>
  <c r="BG114" i="35"/>
  <c r="BO119" i="35"/>
  <c r="BY119" i="35"/>
  <c r="BY209" i="30"/>
  <c r="BX119" i="35"/>
  <c r="BX209" i="30"/>
  <c r="CB119" i="35"/>
  <c r="CF122" i="35"/>
  <c r="CF212" i="30"/>
  <c r="BJ132" i="30"/>
  <c r="BV132" i="30" s="1"/>
  <c r="CH132" i="30" s="1"/>
  <c r="CH132" i="35" s="1"/>
  <c r="BL134" i="30"/>
  <c r="BX134" i="30" s="1"/>
  <c r="BX134" i="35" s="1"/>
  <c r="BD110" i="35"/>
  <c r="BE111" i="35"/>
  <c r="AO112" i="35"/>
  <c r="BM112" i="35"/>
  <c r="O113" i="35"/>
  <c r="BC113" i="35"/>
  <c r="BK114" i="35"/>
  <c r="O115" i="35"/>
  <c r="BB115" i="35"/>
  <c r="AW117" i="35"/>
  <c r="P118" i="35"/>
  <c r="BQ118" i="35"/>
  <c r="BP119" i="35"/>
  <c r="BY120" i="35"/>
  <c r="Q121" i="35"/>
  <c r="AY121" i="35"/>
  <c r="AN122" i="35"/>
  <c r="BK129" i="35"/>
  <c r="AW133" i="35"/>
  <c r="S138" i="35"/>
  <c r="BK138" i="35"/>
  <c r="Q139" i="35"/>
  <c r="CH122" i="35"/>
  <c r="CH212" i="30"/>
  <c r="BL110" i="35"/>
  <c r="BO111" i="35"/>
  <c r="AT112" i="35"/>
  <c r="P113" i="35"/>
  <c r="BK113" i="35"/>
  <c r="BQ114" i="35"/>
  <c r="P115" i="35"/>
  <c r="BC115" i="35"/>
  <c r="AQ116" i="35"/>
  <c r="AX117" i="35"/>
  <c r="Q118" i="35"/>
  <c r="R119" i="35"/>
  <c r="BW119" i="35"/>
  <c r="Q120" i="35"/>
  <c r="AO120" i="35"/>
  <c r="CA120" i="35"/>
  <c r="R121" i="35"/>
  <c r="BL121" i="35"/>
  <c r="Q122" i="35"/>
  <c r="AT122" i="35"/>
  <c r="S129" i="35"/>
  <c r="AP130" i="35"/>
  <c r="S133" i="35"/>
  <c r="BK133" i="35"/>
  <c r="CD120" i="35"/>
  <c r="CD210" i="30"/>
  <c r="CG121" i="35"/>
  <c r="CG211" i="30"/>
  <c r="BM110" i="35"/>
  <c r="O111" i="35"/>
  <c r="BV111" i="35"/>
  <c r="AY112" i="35"/>
  <c r="BP113" i="35"/>
  <c r="BE115" i="35"/>
  <c r="AT116" i="35"/>
  <c r="AY117" i="35"/>
  <c r="R118" i="35"/>
  <c r="AP119" i="35"/>
  <c r="BZ119" i="35"/>
  <c r="AP120" i="35"/>
  <c r="BZ121" i="35"/>
  <c r="R122" i="35"/>
  <c r="BR122" i="35"/>
  <c r="S130" i="35"/>
  <c r="BC130" i="35"/>
  <c r="AP134" i="35"/>
  <c r="O135" i="35"/>
  <c r="S139" i="35"/>
  <c r="AN139" i="35"/>
  <c r="BZ120" i="35"/>
  <c r="BZ210" i="30"/>
  <c r="CD122" i="35"/>
  <c r="CD212" i="30"/>
  <c r="CH121" i="35"/>
  <c r="CH211" i="30"/>
  <c r="BZ122" i="35"/>
  <c r="BZ212" i="30"/>
  <c r="BW122" i="35"/>
  <c r="BW212" i="30"/>
  <c r="BN110" i="35"/>
  <c r="O112" i="35"/>
  <c r="AZ112" i="35"/>
  <c r="R113" i="35"/>
  <c r="AP113" i="35"/>
  <c r="BU113" i="35"/>
  <c r="R115" i="35"/>
  <c r="BO115" i="35"/>
  <c r="BL116" i="35"/>
  <c r="BF117" i="35"/>
  <c r="AM118" i="35"/>
  <c r="AQ119" i="35"/>
  <c r="AQ120" i="35"/>
  <c r="BT122" i="35"/>
  <c r="AQ127" i="35"/>
  <c r="BQ130" i="35"/>
  <c r="Q131" i="35"/>
  <c r="BA131" i="35"/>
  <c r="S134" i="35"/>
  <c r="BC134" i="35"/>
  <c r="O136" i="35"/>
  <c r="O137" i="35"/>
  <c r="BA139" i="35"/>
  <c r="CC119" i="35"/>
  <c r="CC209" i="30"/>
  <c r="BJ119" i="30"/>
  <c r="BY121" i="35"/>
  <c r="BY211" i="30"/>
  <c r="CA121" i="35"/>
  <c r="CA211" i="30"/>
  <c r="BX122" i="35"/>
  <c r="BX212" i="30"/>
  <c r="Q111" i="35"/>
  <c r="BA112" i="35"/>
  <c r="AQ113" i="35"/>
  <c r="AP115" i="35"/>
  <c r="BS115" i="35"/>
  <c r="O116" i="35"/>
  <c r="BR116" i="35"/>
  <c r="BH117" i="35"/>
  <c r="AY118" i="35"/>
  <c r="AY119" i="35"/>
  <c r="BC120" i="35"/>
  <c r="BY122" i="35"/>
  <c r="S127" i="35"/>
  <c r="BE127" i="35"/>
  <c r="BO131" i="35"/>
  <c r="BQ134" i="35"/>
  <c r="Q135" i="35"/>
  <c r="P136" i="35"/>
  <c r="O138" i="35"/>
  <c r="BN139" i="35"/>
  <c r="CD119" i="35"/>
  <c r="BW210" i="30"/>
  <c r="CG120" i="35"/>
  <c r="CC122" i="35"/>
  <c r="BA137" i="30"/>
  <c r="AZ110" i="35"/>
  <c r="BJ112" i="35"/>
  <c r="AR113" i="35"/>
  <c r="AN114" i="35"/>
  <c r="BV115" i="35"/>
  <c r="P116" i="35"/>
  <c r="BK117" i="35"/>
  <c r="AZ118" i="35"/>
  <c r="BB119" i="35"/>
  <c r="BM120" i="35"/>
  <c r="BU127" i="35"/>
  <c r="AN128" i="35"/>
  <c r="S131" i="35"/>
  <c r="AM132" i="35"/>
  <c r="AZ135" i="35"/>
  <c r="Q136" i="35"/>
  <c r="AZ136" i="35"/>
  <c r="AM137" i="35"/>
  <c r="P138" i="35"/>
  <c r="CF112" i="34"/>
  <c r="CF202" i="29"/>
  <c r="P130" i="34"/>
  <c r="CC111" i="34"/>
  <c r="CC201" i="29"/>
  <c r="CG111" i="34"/>
  <c r="CC112" i="34"/>
  <c r="CC202" i="29"/>
  <c r="CG112" i="34"/>
  <c r="CG202" i="29"/>
  <c r="CG113" i="34"/>
  <c r="CG203" i="29"/>
  <c r="BX114" i="34"/>
  <c r="BX204" i="29"/>
  <c r="CA114" i="34"/>
  <c r="CA204" i="29"/>
  <c r="CD115" i="34"/>
  <c r="BX117" i="34"/>
  <c r="BX207" i="29"/>
  <c r="CA117" i="34"/>
  <c r="CA207" i="29"/>
  <c r="CD118" i="34"/>
  <c r="CD208" i="29"/>
  <c r="BX120" i="34"/>
  <c r="BX210" i="29"/>
  <c r="CA120" i="34"/>
  <c r="S111" i="34"/>
  <c r="AV111" i="34"/>
  <c r="BA115" i="34"/>
  <c r="Q116" i="34"/>
  <c r="P117" i="34"/>
  <c r="O118" i="34"/>
  <c r="BP121" i="34"/>
  <c r="R122" i="34"/>
  <c r="AO122" i="34"/>
  <c r="P127" i="34"/>
  <c r="Q128" i="34"/>
  <c r="R131" i="34"/>
  <c r="AO132" i="34"/>
  <c r="BT132" i="34"/>
  <c r="P133" i="34"/>
  <c r="R134" i="34"/>
  <c r="BO134" i="34"/>
  <c r="AZ135" i="34"/>
  <c r="BK136" i="34"/>
  <c r="O137" i="34"/>
  <c r="BK137" i="34"/>
  <c r="CA112" i="34"/>
  <c r="CA202" i="29"/>
  <c r="CB119" i="34"/>
  <c r="CB112" i="34"/>
  <c r="CC115" i="34"/>
  <c r="CE122" i="34"/>
  <c r="CE212" i="29"/>
  <c r="CD111" i="34"/>
  <c r="CD201" i="29"/>
  <c r="CH111" i="34"/>
  <c r="CH201" i="29"/>
  <c r="CD112" i="34"/>
  <c r="CD202" i="29"/>
  <c r="CH112" i="34"/>
  <c r="CH113" i="34"/>
  <c r="CH203" i="29"/>
  <c r="BY114" i="34"/>
  <c r="BY204" i="29"/>
  <c r="CB114" i="34"/>
  <c r="CE115" i="34"/>
  <c r="BD115" i="29"/>
  <c r="BP115" i="29" s="1"/>
  <c r="CB115" i="29" s="1"/>
  <c r="BY117" i="34"/>
  <c r="BY207" i="29"/>
  <c r="CE118" i="34"/>
  <c r="CE208" i="29"/>
  <c r="BW119" i="34"/>
  <c r="BW209" i="29"/>
  <c r="CH119" i="34"/>
  <c r="CH209" i="29"/>
  <c r="BY120" i="34"/>
  <c r="BY210" i="29"/>
  <c r="CB120" i="34"/>
  <c r="CB210" i="29"/>
  <c r="CD121" i="34"/>
  <c r="BW121" i="34"/>
  <c r="BW211" i="29"/>
  <c r="CF122" i="34"/>
  <c r="BH111" i="34"/>
  <c r="BN115" i="34"/>
  <c r="R116" i="34"/>
  <c r="AY116" i="34"/>
  <c r="Q117" i="34"/>
  <c r="P118" i="34"/>
  <c r="BB122" i="34"/>
  <c r="Q127" i="34"/>
  <c r="R130" i="34"/>
  <c r="AO131" i="34"/>
  <c r="AR132" i="34"/>
  <c r="AM134" i="34"/>
  <c r="BU134" i="34"/>
  <c r="BI135" i="34"/>
  <c r="BL136" i="34"/>
  <c r="BT137" i="34"/>
  <c r="Q138" i="34"/>
  <c r="CA111" i="34"/>
  <c r="CA201" i="29"/>
  <c r="CF113" i="34"/>
  <c r="CD116" i="34"/>
  <c r="CE119" i="34"/>
  <c r="CB111" i="34"/>
  <c r="CB201" i="29"/>
  <c r="CH114" i="34"/>
  <c r="BZ118" i="34"/>
  <c r="BZ208" i="29"/>
  <c r="CF119" i="34"/>
  <c r="BZ121" i="34"/>
  <c r="BZ211" i="29"/>
  <c r="CD122" i="34"/>
  <c r="CD212" i="29"/>
  <c r="R115" i="34"/>
  <c r="BW112" i="34"/>
  <c r="BW202" i="29"/>
  <c r="BW113" i="34"/>
  <c r="BZ114" i="34"/>
  <c r="BZ204" i="29"/>
  <c r="CF115" i="34"/>
  <c r="CF205" i="29"/>
  <c r="BW116" i="34"/>
  <c r="BW206" i="29"/>
  <c r="CH116" i="34"/>
  <c r="CH206" i="29"/>
  <c r="BZ117" i="34"/>
  <c r="BZ207" i="29"/>
  <c r="CC117" i="34"/>
  <c r="CC207" i="29"/>
  <c r="CF118" i="34"/>
  <c r="BX119" i="34"/>
  <c r="BX209" i="29"/>
  <c r="BZ120" i="34"/>
  <c r="BZ210" i="29"/>
  <c r="CC120" i="34"/>
  <c r="CC210" i="29"/>
  <c r="BW122" i="34"/>
  <c r="BW212" i="29"/>
  <c r="CG122" i="34"/>
  <c r="BC136" i="29"/>
  <c r="BO136" i="29" s="1"/>
  <c r="BW111" i="34"/>
  <c r="AN112" i="34"/>
  <c r="O113" i="34"/>
  <c r="BM116" i="34"/>
  <c r="R117" i="34"/>
  <c r="AZ117" i="34"/>
  <c r="Q118" i="34"/>
  <c r="O119" i="34"/>
  <c r="BT122" i="34"/>
  <c r="S128" i="34"/>
  <c r="AV128" i="34"/>
  <c r="P129" i="34"/>
  <c r="AN130" i="34"/>
  <c r="AV132" i="34"/>
  <c r="R133" i="34"/>
  <c r="AO133" i="34"/>
  <c r="AQ134" i="34"/>
  <c r="P135" i="34"/>
  <c r="BL135" i="34"/>
  <c r="O136" i="34"/>
  <c r="Q137" i="34"/>
  <c r="R138" i="34"/>
  <c r="AN138" i="34"/>
  <c r="CE112" i="34"/>
  <c r="CE202" i="29"/>
  <c r="CG114" i="34"/>
  <c r="CG204" i="29"/>
  <c r="CG117" i="34"/>
  <c r="CG207" i="29"/>
  <c r="CB118" i="34"/>
  <c r="CB208" i="29"/>
  <c r="BY121" i="34"/>
  <c r="BY211" i="29"/>
  <c r="CC122" i="34"/>
  <c r="CC212" i="29"/>
  <c r="BH132" i="34"/>
  <c r="BW114" i="34"/>
  <c r="BW204" i="29"/>
  <c r="BW117" i="34"/>
  <c r="BW207" i="29"/>
  <c r="CH117" i="34"/>
  <c r="CH207" i="29"/>
  <c r="BW120" i="34"/>
  <c r="BW210" i="29"/>
  <c r="CB121" i="34"/>
  <c r="CB211" i="29"/>
  <c r="BX111" i="34"/>
  <c r="BX201" i="29"/>
  <c r="BX112" i="34"/>
  <c r="BX202" i="29"/>
  <c r="BX113" i="34"/>
  <c r="BX203" i="29"/>
  <c r="CD114" i="34"/>
  <c r="CD204" i="29"/>
  <c r="BX116" i="34"/>
  <c r="BX206" i="29"/>
  <c r="CA116" i="34"/>
  <c r="CA206" i="29"/>
  <c r="CD117" i="34"/>
  <c r="CG118" i="34"/>
  <c r="CG208" i="29"/>
  <c r="BY119" i="34"/>
  <c r="BY209" i="29"/>
  <c r="CD120" i="34"/>
  <c r="BX122" i="34"/>
  <c r="BX212" i="29"/>
  <c r="CH122" i="34"/>
  <c r="CH212" i="29"/>
  <c r="S112" i="34"/>
  <c r="AZ112" i="34"/>
  <c r="P113" i="34"/>
  <c r="BO117" i="34"/>
  <c r="R118" i="34"/>
  <c r="AP118" i="34"/>
  <c r="P119" i="34"/>
  <c r="S127" i="34"/>
  <c r="BH128" i="34"/>
  <c r="Q129" i="34"/>
  <c r="AP130" i="34"/>
  <c r="BA131" i="34"/>
  <c r="AY132" i="34"/>
  <c r="BA133" i="34"/>
  <c r="AW134" i="34"/>
  <c r="BM135" i="34"/>
  <c r="AN137" i="34"/>
  <c r="BB138" i="34"/>
  <c r="P139" i="34"/>
  <c r="CE111" i="34"/>
  <c r="CE201" i="29"/>
  <c r="BY118" i="34"/>
  <c r="BY208" i="29"/>
  <c r="CA121" i="34"/>
  <c r="CA211" i="29"/>
  <c r="Q115" i="34"/>
  <c r="CF111" i="34"/>
  <c r="CF201" i="29"/>
  <c r="BZ115" i="34"/>
  <c r="BZ205" i="29"/>
  <c r="BB121" i="34"/>
  <c r="BL130" i="34"/>
  <c r="BY111" i="34"/>
  <c r="BY201" i="29"/>
  <c r="BY113" i="34"/>
  <c r="CC113" i="34"/>
  <c r="CC203" i="29"/>
  <c r="CE114" i="34"/>
  <c r="BW115" i="34"/>
  <c r="BW205" i="29"/>
  <c r="CH115" i="34"/>
  <c r="CH205" i="29"/>
  <c r="BY116" i="34"/>
  <c r="BY206" i="29"/>
  <c r="CB116" i="34"/>
  <c r="BW118" i="34"/>
  <c r="BW208" i="29"/>
  <c r="CH118" i="34"/>
  <c r="CC119" i="34"/>
  <c r="BY122" i="34"/>
  <c r="BY212" i="29"/>
  <c r="CA122" i="34"/>
  <c r="BC135" i="29"/>
  <c r="BO135" i="29" s="1"/>
  <c r="CA135" i="29" s="1"/>
  <c r="CA135" i="34" s="1"/>
  <c r="AQ110" i="34"/>
  <c r="BM112" i="34"/>
  <c r="Q113" i="34"/>
  <c r="O114" i="34"/>
  <c r="O115" i="34"/>
  <c r="BC118" i="34"/>
  <c r="Q119" i="34"/>
  <c r="O120" i="34"/>
  <c r="P121" i="34"/>
  <c r="AS127" i="34"/>
  <c r="AN129" i="34"/>
  <c r="AQ130" i="34"/>
  <c r="BO131" i="34"/>
  <c r="P132" i="34"/>
  <c r="BA132" i="34"/>
  <c r="BB133" i="34"/>
  <c r="AY134" i="34"/>
  <c r="R135" i="34"/>
  <c r="BQ135" i="34"/>
  <c r="AS137" i="34"/>
  <c r="BC138" i="34"/>
  <c r="Q139" i="34"/>
  <c r="AQ139" i="34"/>
  <c r="BY115" i="34"/>
  <c r="BY205" i="29"/>
  <c r="BI127" i="34"/>
  <c r="CH120" i="34"/>
  <c r="O117" i="34"/>
  <c r="BZ111" i="34"/>
  <c r="BZ201" i="29"/>
  <c r="BZ112" i="34"/>
  <c r="BZ202" i="29"/>
  <c r="BZ113" i="34"/>
  <c r="BZ203" i="29"/>
  <c r="CD113" i="34"/>
  <c r="CF114" i="34"/>
  <c r="BX115" i="34"/>
  <c r="BX205" i="29"/>
  <c r="BZ116" i="34"/>
  <c r="BZ206" i="29"/>
  <c r="CC116" i="34"/>
  <c r="BX118" i="34"/>
  <c r="BX208" i="29"/>
  <c r="CA118" i="34"/>
  <c r="CA208" i="29"/>
  <c r="CD119" i="34"/>
  <c r="CD209" i="29"/>
  <c r="BX121" i="34"/>
  <c r="BX211" i="29"/>
  <c r="CH121" i="34"/>
  <c r="CH211" i="29"/>
  <c r="BZ122" i="34"/>
  <c r="BZ212" i="29"/>
  <c r="BA130" i="29"/>
  <c r="BM130" i="29" s="1"/>
  <c r="BY130" i="29" s="1"/>
  <c r="BY130" i="34" s="1"/>
  <c r="BD139" i="29"/>
  <c r="S110" i="34"/>
  <c r="BC110" i="34"/>
  <c r="BY112" i="34"/>
  <c r="R113" i="34"/>
  <c r="AQ113" i="34"/>
  <c r="P114" i="34"/>
  <c r="AN114" i="34"/>
  <c r="P115" i="34"/>
  <c r="BP118" i="34"/>
  <c r="R119" i="34"/>
  <c r="AM119" i="34"/>
  <c r="P120" i="34"/>
  <c r="Q121" i="34"/>
  <c r="O122" i="34"/>
  <c r="BE127" i="34"/>
  <c r="S129" i="34"/>
  <c r="AV129" i="34"/>
  <c r="AZ130" i="34"/>
  <c r="O131" i="34"/>
  <c r="BD132" i="34"/>
  <c r="BM133" i="34"/>
  <c r="BC134" i="34"/>
  <c r="AM135" i="34"/>
  <c r="R136" i="34"/>
  <c r="AN136" i="34"/>
  <c r="AV137" i="34"/>
  <c r="BP138" i="34"/>
  <c r="R139" i="34"/>
  <c r="AS139" i="34"/>
  <c r="BA127" i="36"/>
  <c r="AN128" i="36"/>
  <c r="BA128" i="36"/>
  <c r="AN127" i="36"/>
  <c r="AO128" i="36"/>
  <c r="BO130" i="36"/>
  <c r="AQ132" i="36"/>
  <c r="BC132" i="36"/>
  <c r="AN133" i="36"/>
  <c r="BB133" i="36"/>
  <c r="BO133" i="36"/>
  <c r="AO135" i="36"/>
  <c r="BM136" i="36"/>
  <c r="BS138" i="36"/>
  <c r="BL137" i="31"/>
  <c r="BF138" i="31"/>
  <c r="BR138" i="31" s="1"/>
  <c r="CD138" i="31" s="1"/>
  <c r="CD138" i="36" s="1"/>
  <c r="BF139" i="31"/>
  <c r="BR139" i="31" s="1"/>
  <c r="CD139" i="31" s="1"/>
  <c r="CD139" i="36" s="1"/>
  <c r="AO127" i="36"/>
  <c r="BC127" i="36"/>
  <c r="BQ127" i="36"/>
  <c r="AP128" i="36"/>
  <c r="BC128" i="36"/>
  <c r="AP129" i="36"/>
  <c r="BG129" i="36"/>
  <c r="BQ129" i="36"/>
  <c r="AN130" i="36"/>
  <c r="BA130" i="36"/>
  <c r="BS130" i="36"/>
  <c r="AN131" i="36"/>
  <c r="BA131" i="36"/>
  <c r="BM131" i="36"/>
  <c r="AU132" i="36"/>
  <c r="BE132" i="36"/>
  <c r="BU132" i="36"/>
  <c r="AO133" i="36"/>
  <c r="BC133" i="36"/>
  <c r="AO134" i="36"/>
  <c r="BD134" i="36"/>
  <c r="AP135" i="36"/>
  <c r="BC135" i="36"/>
  <c r="BQ135" i="36"/>
  <c r="AO136" i="36"/>
  <c r="BA136" i="36"/>
  <c r="BN136" i="36"/>
  <c r="AQ137" i="36"/>
  <c r="BI137" i="36"/>
  <c r="AP138" i="36"/>
  <c r="BC138" i="36"/>
  <c r="BU138" i="36"/>
  <c r="AQ139" i="36"/>
  <c r="BK139" i="36"/>
  <c r="AQ127" i="36"/>
  <c r="BH127" i="36"/>
  <c r="AU128" i="36"/>
  <c r="BL128" i="36"/>
  <c r="AS129" i="36"/>
  <c r="BI129" i="36"/>
  <c r="AP130" i="36"/>
  <c r="BC130" i="36"/>
  <c r="AP131" i="36"/>
  <c r="BC131" i="36"/>
  <c r="BO131" i="36"/>
  <c r="AW132" i="36"/>
  <c r="BL132" i="36"/>
  <c r="AQ133" i="36"/>
  <c r="BI133" i="36"/>
  <c r="AQ134" i="36"/>
  <c r="BK134" i="36"/>
  <c r="AR135" i="36"/>
  <c r="BK135" i="36"/>
  <c r="AQ136" i="36"/>
  <c r="BC136" i="36"/>
  <c r="BS136" i="36"/>
  <c r="AY137" i="36"/>
  <c r="AU138" i="36"/>
  <c r="BK138" i="36"/>
  <c r="AS139" i="36"/>
  <c r="BM139" i="36"/>
  <c r="BK127" i="36"/>
  <c r="BM128" i="36"/>
  <c r="AY129" i="36"/>
  <c r="BK129" i="36"/>
  <c r="AQ130" i="36"/>
  <c r="AQ131" i="36"/>
  <c r="BQ131" i="36"/>
  <c r="BM132" i="36"/>
  <c r="BK133" i="36"/>
  <c r="AY134" i="36"/>
  <c r="BL134" i="36"/>
  <c r="AU136" i="36"/>
  <c r="BT136" i="36"/>
  <c r="AW138" i="36"/>
  <c r="BL138" i="36"/>
  <c r="AY139" i="36"/>
  <c r="BB131" i="36"/>
  <c r="AQ135" i="36"/>
  <c r="BE138" i="36"/>
  <c r="BD131" i="31"/>
  <c r="BP131" i="31" s="1"/>
  <c r="CB131" i="31" s="1"/>
  <c r="CB131" i="36" s="1"/>
  <c r="AY127" i="36"/>
  <c r="BL127" i="36"/>
  <c r="AY128" i="36"/>
  <c r="BN128" i="36"/>
  <c r="AZ129" i="36"/>
  <c r="BL129" i="36"/>
  <c r="AU130" i="36"/>
  <c r="BL130" i="36"/>
  <c r="BH131" i="36"/>
  <c r="AN132" i="36"/>
  <c r="AZ132" i="36"/>
  <c r="BN132" i="36"/>
  <c r="AY133" i="36"/>
  <c r="BL133" i="36"/>
  <c r="AZ134" i="36"/>
  <c r="BM134" i="36"/>
  <c r="AY135" i="36"/>
  <c r="BM135" i="36"/>
  <c r="AV136" i="36"/>
  <c r="BE136" i="36"/>
  <c r="BU136" i="36"/>
  <c r="AM137" i="36"/>
  <c r="BA137" i="36"/>
  <c r="BN137" i="36"/>
  <c r="AY138" i="36"/>
  <c r="BM138" i="36"/>
  <c r="AM139" i="36"/>
  <c r="AZ139" i="36"/>
  <c r="BO139" i="36"/>
  <c r="BB130" i="36"/>
  <c r="BN131" i="36"/>
  <c r="BG133" i="36"/>
  <c r="BD130" i="31"/>
  <c r="BP130" i="31" s="1"/>
  <c r="CB130" i="31" s="1"/>
  <c r="CB130" i="36" s="1"/>
  <c r="AZ127" i="36"/>
  <c r="BM127" i="36"/>
  <c r="AM128" i="36"/>
  <c r="AZ128" i="36"/>
  <c r="BO128" i="36"/>
  <c r="AM129" i="36"/>
  <c r="BA129" i="36"/>
  <c r="BM129" i="36"/>
  <c r="AW130" i="36"/>
  <c r="BM130" i="36"/>
  <c r="AS131" i="36"/>
  <c r="BI131" i="36"/>
  <c r="AO132" i="36"/>
  <c r="BA132" i="36"/>
  <c r="BO132" i="36"/>
  <c r="AZ133" i="36"/>
  <c r="BM133" i="36"/>
  <c r="BA134" i="36"/>
  <c r="BN134" i="36"/>
  <c r="AM135" i="36"/>
  <c r="AZ135" i="36"/>
  <c r="BN135" i="36"/>
  <c r="AW136" i="36"/>
  <c r="BK136" i="36"/>
  <c r="AN137" i="36"/>
  <c r="BB137" i="36"/>
  <c r="BO137" i="36"/>
  <c r="AM138" i="36"/>
  <c r="AZ138" i="36"/>
  <c r="BN138" i="36"/>
  <c r="AN139" i="36"/>
  <c r="BA139" i="36"/>
  <c r="BQ139" i="36"/>
  <c r="AN129" i="36"/>
  <c r="BB129" i="36"/>
  <c r="BN129" i="36"/>
  <c r="AY130" i="36"/>
  <c r="BN130" i="36"/>
  <c r="AY131" i="36"/>
  <c r="BK131" i="36"/>
  <c r="AP132" i="36"/>
  <c r="BB132" i="36"/>
  <c r="BS132" i="36"/>
  <c r="AM133" i="36"/>
  <c r="BA133" i="36"/>
  <c r="BN133" i="36"/>
  <c r="AM134" i="36"/>
  <c r="BB134" i="36"/>
  <c r="BO134" i="36"/>
  <c r="AN135" i="36"/>
  <c r="BA135" i="36"/>
  <c r="BO135" i="36"/>
  <c r="AM136" i="36"/>
  <c r="AY136" i="36"/>
  <c r="BL136" i="36"/>
  <c r="AO137" i="36"/>
  <c r="BC137" i="36"/>
  <c r="BQ137" i="36"/>
  <c r="AN138" i="36"/>
  <c r="BA138" i="36"/>
  <c r="BO138" i="36"/>
  <c r="AO139" i="36"/>
  <c r="BB139" i="36"/>
  <c r="BJ135" i="31"/>
  <c r="AX135" i="36"/>
  <c r="BH138" i="31"/>
  <c r="AV138" i="36"/>
  <c r="BH137" i="31"/>
  <c r="AV137" i="36"/>
  <c r="BP138" i="31"/>
  <c r="BD138" i="36"/>
  <c r="BH135" i="31"/>
  <c r="AV135" i="36"/>
  <c r="BR137" i="31"/>
  <c r="BF137" i="36"/>
  <c r="AU134" i="36"/>
  <c r="BS134" i="36"/>
  <c r="AI139" i="36"/>
  <c r="BG139" i="36"/>
  <c r="AR127" i="36"/>
  <c r="BP127" i="36"/>
  <c r="AF128" i="36"/>
  <c r="BD128" i="36"/>
  <c r="AR129" i="36"/>
  <c r="BP129" i="36"/>
  <c r="AV130" i="36"/>
  <c r="BT130" i="36"/>
  <c r="BD132" i="36"/>
  <c r="AJ133" i="36"/>
  <c r="BH133" i="36"/>
  <c r="BP133" i="36"/>
  <c r="AV134" i="36"/>
  <c r="BT134" i="36"/>
  <c r="AR137" i="36"/>
  <c r="BP137" i="36"/>
  <c r="AJ139" i="36"/>
  <c r="BH139" i="36"/>
  <c r="BP139" i="36"/>
  <c r="BF130" i="31"/>
  <c r="BF131" i="31"/>
  <c r="AL127" i="36"/>
  <c r="AT127" i="36"/>
  <c r="BJ127" i="36"/>
  <c r="BR127" i="36"/>
  <c r="AH128" i="36"/>
  <c r="AX128" i="36"/>
  <c r="BF128" i="36"/>
  <c r="BV128" i="36"/>
  <c r="AL129" i="36"/>
  <c r="AT129" i="36"/>
  <c r="BJ129" i="36"/>
  <c r="BR129" i="36"/>
  <c r="AH130" i="36"/>
  <c r="AX130" i="36"/>
  <c r="BV130" i="36"/>
  <c r="AL131" i="36"/>
  <c r="BJ131" i="36"/>
  <c r="AH132" i="36"/>
  <c r="AX132" i="36"/>
  <c r="BV132" i="36"/>
  <c r="AT133" i="36"/>
  <c r="BJ133" i="36"/>
  <c r="BR133" i="36"/>
  <c r="AH134" i="36"/>
  <c r="BF134" i="36"/>
  <c r="AL135" i="36"/>
  <c r="AT135" i="36"/>
  <c r="BR135" i="36"/>
  <c r="AH136" i="36"/>
  <c r="BF136" i="36"/>
  <c r="AL137" i="36"/>
  <c r="AT137" i="36"/>
  <c r="BJ137" i="36"/>
  <c r="AH138" i="36"/>
  <c r="AX138" i="36"/>
  <c r="BV138" i="36"/>
  <c r="AL139" i="36"/>
  <c r="BJ139" i="36"/>
  <c r="BR139" i="36"/>
  <c r="BF132" i="31"/>
  <c r="BE128" i="36"/>
  <c r="BI135" i="36"/>
  <c r="BI139" i="36"/>
  <c r="AU127" i="36"/>
  <c r="BS127" i="36"/>
  <c r="AI128" i="36"/>
  <c r="BG128" i="36"/>
  <c r="AU129" i="36"/>
  <c r="BS129" i="36"/>
  <c r="AI130" i="36"/>
  <c r="BG130" i="36"/>
  <c r="AU131" i="36"/>
  <c r="BS131" i="36"/>
  <c r="AI132" i="36"/>
  <c r="BG132" i="36"/>
  <c r="AU133" i="36"/>
  <c r="BS133" i="36"/>
  <c r="AI134" i="36"/>
  <c r="BG134" i="36"/>
  <c r="AU135" i="36"/>
  <c r="BS135" i="36"/>
  <c r="AI136" i="36"/>
  <c r="BG136" i="36"/>
  <c r="AU137" i="36"/>
  <c r="BS137" i="36"/>
  <c r="AI138" i="36"/>
  <c r="BG138" i="36"/>
  <c r="AU139" i="36"/>
  <c r="BS139" i="36"/>
  <c r="AG128" i="36"/>
  <c r="BU128" i="36"/>
  <c r="AG130" i="36"/>
  <c r="AX136" i="31"/>
  <c r="AF127" i="36"/>
  <c r="AV127" i="36"/>
  <c r="BD127" i="36"/>
  <c r="BT127" i="36"/>
  <c r="AJ128" i="36"/>
  <c r="AR128" i="36"/>
  <c r="BH128" i="36"/>
  <c r="BP128" i="36"/>
  <c r="AF129" i="36"/>
  <c r="AV129" i="36"/>
  <c r="BD129" i="36"/>
  <c r="BT129" i="36"/>
  <c r="AJ130" i="36"/>
  <c r="BH130" i="36"/>
  <c r="BP130" i="36"/>
  <c r="AF131" i="36"/>
  <c r="AV131" i="36"/>
  <c r="BT131" i="36"/>
  <c r="AJ132" i="36"/>
  <c r="BH132" i="36"/>
  <c r="BP132" i="36"/>
  <c r="AF133" i="36"/>
  <c r="AV133" i="36"/>
  <c r="BD133" i="36"/>
  <c r="BT133" i="36"/>
  <c r="AJ134" i="36"/>
  <c r="AR134" i="36"/>
  <c r="BH134" i="36"/>
  <c r="BP134" i="36"/>
  <c r="AF135" i="36"/>
  <c r="BD135" i="36"/>
  <c r="AJ136" i="36"/>
  <c r="AR136" i="36"/>
  <c r="BH136" i="36"/>
  <c r="BP136" i="36"/>
  <c r="AF137" i="36"/>
  <c r="BD137" i="36"/>
  <c r="AJ138" i="36"/>
  <c r="AR138" i="36"/>
  <c r="AF139" i="36"/>
  <c r="AV139" i="36"/>
  <c r="BD139" i="36"/>
  <c r="BT139" i="36"/>
  <c r="AK127" i="36"/>
  <c r="AW128" i="36"/>
  <c r="BE130" i="36"/>
  <c r="AS133" i="36"/>
  <c r="BU134" i="36"/>
  <c r="AK135" i="36"/>
  <c r="AK139" i="36"/>
  <c r="AG127" i="36"/>
  <c r="AW127" i="36"/>
  <c r="BE127" i="36"/>
  <c r="BU127" i="36"/>
  <c r="AK128" i="36"/>
  <c r="AS128" i="36"/>
  <c r="BI128" i="36"/>
  <c r="BQ128" i="36"/>
  <c r="AG129" i="36"/>
  <c r="AW129" i="36"/>
  <c r="BE129" i="36"/>
  <c r="BU129" i="36"/>
  <c r="AK130" i="36"/>
  <c r="AS130" i="36"/>
  <c r="BI130" i="36"/>
  <c r="BQ130" i="36"/>
  <c r="AG131" i="36"/>
  <c r="AW131" i="36"/>
  <c r="BE131" i="36"/>
  <c r="BU131" i="36"/>
  <c r="AK132" i="36"/>
  <c r="AS132" i="36"/>
  <c r="BI132" i="36"/>
  <c r="BQ132" i="36"/>
  <c r="AG133" i="36"/>
  <c r="AW133" i="36"/>
  <c r="BE133" i="36"/>
  <c r="BU133" i="36"/>
  <c r="AK134" i="36"/>
  <c r="AS134" i="36"/>
  <c r="BI134" i="36"/>
  <c r="BQ134" i="36"/>
  <c r="AG135" i="36"/>
  <c r="AW135" i="36"/>
  <c r="BE135" i="36"/>
  <c r="BU135" i="36"/>
  <c r="AK136" i="36"/>
  <c r="AS136" i="36"/>
  <c r="BI136" i="36"/>
  <c r="BQ136" i="36"/>
  <c r="AG137" i="36"/>
  <c r="AW137" i="36"/>
  <c r="BE137" i="36"/>
  <c r="BU137" i="36"/>
  <c r="AK138" i="36"/>
  <c r="AS138" i="36"/>
  <c r="BI138" i="36"/>
  <c r="BQ138" i="36"/>
  <c r="AG139" i="36"/>
  <c r="AW139" i="36"/>
  <c r="BE139" i="36"/>
  <c r="BU139" i="36"/>
  <c r="BI127" i="36"/>
  <c r="BQ133" i="36"/>
  <c r="AW134" i="36"/>
  <c r="AX134" i="31"/>
  <c r="AH127" i="36"/>
  <c r="AX127" i="36"/>
  <c r="BF127" i="36"/>
  <c r="BV127" i="36"/>
  <c r="AL128" i="36"/>
  <c r="AT128" i="36"/>
  <c r="BJ128" i="36"/>
  <c r="BR128" i="36"/>
  <c r="AH129" i="36"/>
  <c r="AX129" i="36"/>
  <c r="BF129" i="36"/>
  <c r="BV129" i="36"/>
  <c r="AL130" i="36"/>
  <c r="BJ130" i="36"/>
  <c r="AH131" i="36"/>
  <c r="AX131" i="36"/>
  <c r="BV131" i="36"/>
  <c r="AL132" i="36"/>
  <c r="BJ132" i="36"/>
  <c r="AH133" i="36"/>
  <c r="AX133" i="36"/>
  <c r="BF133" i="36"/>
  <c r="BV133" i="36"/>
  <c r="AT134" i="36"/>
  <c r="BR134" i="36"/>
  <c r="AH135" i="36"/>
  <c r="BF135" i="36"/>
  <c r="AT136" i="36"/>
  <c r="BR136" i="36"/>
  <c r="AH137" i="36"/>
  <c r="AX137" i="36"/>
  <c r="BV137" i="36"/>
  <c r="AL138" i="36"/>
  <c r="BJ138" i="36"/>
  <c r="AH139" i="36"/>
  <c r="AX139" i="36"/>
  <c r="BF139" i="36"/>
  <c r="BV139" i="36"/>
  <c r="BD113" i="36"/>
  <c r="BA118" i="36"/>
  <c r="BL112" i="36"/>
  <c r="AU113" i="36"/>
  <c r="BK115" i="36"/>
  <c r="BB116" i="36"/>
  <c r="AO118" i="36"/>
  <c r="BB118" i="36"/>
  <c r="BO118" i="36"/>
  <c r="AV119" i="36"/>
  <c r="BO120" i="36"/>
  <c r="BB121" i="36"/>
  <c r="BG122" i="36"/>
  <c r="AZ118" i="36"/>
  <c r="AM110" i="36"/>
  <c r="AZ110" i="36"/>
  <c r="BL110" i="36"/>
  <c r="AP111" i="36"/>
  <c r="BB111" i="36"/>
  <c r="BO111" i="36"/>
  <c r="AZ112" i="36"/>
  <c r="BM112" i="36"/>
  <c r="AV113" i="36"/>
  <c r="BK113" i="36"/>
  <c r="AN114" i="36"/>
  <c r="BA114" i="36"/>
  <c r="BN114" i="36"/>
  <c r="AY115" i="36"/>
  <c r="BL115" i="36"/>
  <c r="AP116" i="36"/>
  <c r="BC116" i="36"/>
  <c r="BP116" i="36"/>
  <c r="AO117" i="36"/>
  <c r="BB117" i="36"/>
  <c r="BT117" i="36"/>
  <c r="AP118" i="36"/>
  <c r="BC118" i="36"/>
  <c r="BP118" i="36"/>
  <c r="AM119" i="36"/>
  <c r="AY119" i="36"/>
  <c r="BL119" i="36"/>
  <c r="AP120" i="36"/>
  <c r="BC120" i="36"/>
  <c r="BP120" i="36"/>
  <c r="AN121" i="36"/>
  <c r="BC121" i="36"/>
  <c r="AQ122" i="36"/>
  <c r="BH122" i="36"/>
  <c r="AN110" i="36"/>
  <c r="BA110" i="36"/>
  <c r="BM110" i="36"/>
  <c r="AQ111" i="36"/>
  <c r="BC111" i="36"/>
  <c r="BP111" i="36"/>
  <c r="BA112" i="36"/>
  <c r="BN112" i="36"/>
  <c r="AM113" i="36"/>
  <c r="AY113" i="36"/>
  <c r="BL113" i="36"/>
  <c r="AO114" i="36"/>
  <c r="BB114" i="36"/>
  <c r="BO114" i="36"/>
  <c r="AM115" i="36"/>
  <c r="AZ115" i="36"/>
  <c r="BM115" i="36"/>
  <c r="AQ116" i="36"/>
  <c r="BD116" i="36"/>
  <c r="BT116" i="36"/>
  <c r="AP117" i="36"/>
  <c r="BC117" i="36"/>
  <c r="AQ118" i="36"/>
  <c r="BD118" i="36"/>
  <c r="BT118" i="36"/>
  <c r="AN119" i="36"/>
  <c r="AZ119" i="36"/>
  <c r="BM119" i="36"/>
  <c r="AQ120" i="36"/>
  <c r="BG120" i="36"/>
  <c r="BT120" i="36"/>
  <c r="AO121" i="36"/>
  <c r="BD121" i="36"/>
  <c r="AR122" i="36"/>
  <c r="BK122" i="36"/>
  <c r="AO110" i="36"/>
  <c r="BB110" i="36"/>
  <c r="BN110" i="36"/>
  <c r="AR111" i="36"/>
  <c r="BD111" i="36"/>
  <c r="BS111" i="36"/>
  <c r="AM112" i="36"/>
  <c r="BB112" i="36"/>
  <c r="BO112" i="36"/>
  <c r="AN113" i="36"/>
  <c r="AZ113" i="36"/>
  <c r="BM113" i="36"/>
  <c r="AP114" i="36"/>
  <c r="BC114" i="36"/>
  <c r="BT114" i="36"/>
  <c r="AN115" i="36"/>
  <c r="BA115" i="36"/>
  <c r="BN115" i="36"/>
  <c r="AR116" i="36"/>
  <c r="BH116" i="36"/>
  <c r="AQ117" i="36"/>
  <c r="BK117" i="36"/>
  <c r="AR118" i="36"/>
  <c r="BH118" i="36"/>
  <c r="AO119" i="36"/>
  <c r="BA119" i="36"/>
  <c r="BN119" i="36"/>
  <c r="AR120" i="36"/>
  <c r="BH120" i="36"/>
  <c r="AP121" i="36"/>
  <c r="BK121" i="36"/>
  <c r="AY122" i="36"/>
  <c r="BL122" i="36"/>
  <c r="AP110" i="36"/>
  <c r="BC110" i="36"/>
  <c r="BO110" i="36"/>
  <c r="AU111" i="36"/>
  <c r="BH111" i="36"/>
  <c r="BT111" i="36"/>
  <c r="AN112" i="36"/>
  <c r="BC112" i="36"/>
  <c r="AO113" i="36"/>
  <c r="BA113" i="36"/>
  <c r="BN113" i="36"/>
  <c r="AQ114" i="36"/>
  <c r="BG114" i="36"/>
  <c r="AO115" i="36"/>
  <c r="BB115" i="36"/>
  <c r="BO115" i="36"/>
  <c r="AV116" i="36"/>
  <c r="BK116" i="36"/>
  <c r="AU117" i="36"/>
  <c r="BL117" i="36"/>
  <c r="AV118" i="36"/>
  <c r="BK118" i="36"/>
  <c r="AP119" i="36"/>
  <c r="BB119" i="36"/>
  <c r="BO119" i="36"/>
  <c r="AV120" i="36"/>
  <c r="BK120" i="36"/>
  <c r="AQ121" i="36"/>
  <c r="BL121" i="36"/>
  <c r="AZ122" i="36"/>
  <c r="BM122" i="36"/>
  <c r="AR113" i="36"/>
  <c r="BN116" i="36"/>
  <c r="AN118" i="36"/>
  <c r="AU119" i="36"/>
  <c r="BA121" i="36"/>
  <c r="AQ110" i="36"/>
  <c r="BD110" i="36"/>
  <c r="BP110" i="36"/>
  <c r="AV111" i="36"/>
  <c r="BK111" i="36"/>
  <c r="AO112" i="36"/>
  <c r="BG112" i="36"/>
  <c r="AP113" i="36"/>
  <c r="BB113" i="36"/>
  <c r="BO113" i="36"/>
  <c r="AR114" i="36"/>
  <c r="BH114" i="36"/>
  <c r="AP115" i="36"/>
  <c r="BC115" i="36"/>
  <c r="BP115" i="36"/>
  <c r="AY116" i="36"/>
  <c r="BL116" i="36"/>
  <c r="AV117" i="36"/>
  <c r="BM117" i="36"/>
  <c r="AY118" i="36"/>
  <c r="BL118" i="36"/>
  <c r="AQ119" i="36"/>
  <c r="BC119" i="36"/>
  <c r="BP119" i="36"/>
  <c r="AY120" i="36"/>
  <c r="BL120" i="36"/>
  <c r="AY121" i="36"/>
  <c r="BM121" i="36"/>
  <c r="AM122" i="36"/>
  <c r="BA122" i="36"/>
  <c r="BN122" i="36"/>
  <c r="BG116" i="31"/>
  <c r="AU116" i="36"/>
  <c r="BP114" i="31"/>
  <c r="BD114" i="36"/>
  <c r="BE114" i="31"/>
  <c r="AL110" i="36"/>
  <c r="AT110" i="36"/>
  <c r="BJ110" i="36"/>
  <c r="BR110" i="36"/>
  <c r="AH111" i="36"/>
  <c r="AX111" i="36"/>
  <c r="BF111" i="36"/>
  <c r="BV111" i="36"/>
  <c r="AL112" i="36"/>
  <c r="AT112" i="36"/>
  <c r="BJ112" i="36"/>
  <c r="BR112" i="36"/>
  <c r="AH113" i="36"/>
  <c r="AX113" i="36"/>
  <c r="BF113" i="36"/>
  <c r="BV113" i="36"/>
  <c r="AL114" i="36"/>
  <c r="AT114" i="36"/>
  <c r="BJ114" i="36"/>
  <c r="BR114" i="36"/>
  <c r="AH115" i="36"/>
  <c r="AX115" i="36"/>
  <c r="BF115" i="36"/>
  <c r="BV115" i="36"/>
  <c r="AL116" i="36"/>
  <c r="AT116" i="36"/>
  <c r="BJ116" i="36"/>
  <c r="BR116" i="36"/>
  <c r="AH117" i="36"/>
  <c r="AX117" i="36"/>
  <c r="BF117" i="36"/>
  <c r="BV117" i="36"/>
  <c r="AL118" i="36"/>
  <c r="AT118" i="36"/>
  <c r="BJ118" i="36"/>
  <c r="BR118" i="36"/>
  <c r="AH119" i="36"/>
  <c r="AX119" i="36"/>
  <c r="BF119" i="36"/>
  <c r="BV119" i="36"/>
  <c r="AL120" i="36"/>
  <c r="AT120" i="36"/>
  <c r="BJ120" i="36"/>
  <c r="BR120" i="36"/>
  <c r="AH121" i="36"/>
  <c r="AX121" i="36"/>
  <c r="BF121" i="36"/>
  <c r="BV121" i="36"/>
  <c r="AL122" i="36"/>
  <c r="AT122" i="36"/>
  <c r="BJ122" i="36"/>
  <c r="BR122" i="36"/>
  <c r="BE113" i="31"/>
  <c r="AU110" i="36"/>
  <c r="BS110" i="36"/>
  <c r="AI111" i="36"/>
  <c r="BG111" i="36"/>
  <c r="AU112" i="36"/>
  <c r="BS112" i="36"/>
  <c r="AI113" i="36"/>
  <c r="BG113" i="36"/>
  <c r="AU114" i="36"/>
  <c r="BS114" i="36"/>
  <c r="AI115" i="36"/>
  <c r="BG115" i="36"/>
  <c r="AI117" i="36"/>
  <c r="BG117" i="36"/>
  <c r="AU118" i="36"/>
  <c r="BS118" i="36"/>
  <c r="AI119" i="36"/>
  <c r="BG119" i="36"/>
  <c r="AU120" i="36"/>
  <c r="BS120" i="36"/>
  <c r="AI121" i="36"/>
  <c r="BG121" i="36"/>
  <c r="AU122" i="36"/>
  <c r="BS122" i="36"/>
  <c r="AF112" i="36"/>
  <c r="AV112" i="36"/>
  <c r="BD112" i="36"/>
  <c r="BT112" i="36"/>
  <c r="AJ117" i="36"/>
  <c r="AR117" i="36"/>
  <c r="BH117" i="36"/>
  <c r="BP117" i="36"/>
  <c r="AF120" i="36"/>
  <c r="BD120" i="36"/>
  <c r="AJ121" i="36"/>
  <c r="AR121" i="36"/>
  <c r="BH121" i="36"/>
  <c r="BP121" i="36"/>
  <c r="AF122" i="36"/>
  <c r="AV122" i="36"/>
  <c r="BD122" i="36"/>
  <c r="BT122" i="36"/>
  <c r="AG110" i="36"/>
  <c r="AW110" i="36"/>
  <c r="BE110" i="36"/>
  <c r="BU110" i="36"/>
  <c r="AK111" i="36"/>
  <c r="AS111" i="36"/>
  <c r="BI111" i="36"/>
  <c r="BQ111" i="36"/>
  <c r="AG112" i="36"/>
  <c r="AW112" i="36"/>
  <c r="BE112" i="36"/>
  <c r="BU112" i="36"/>
  <c r="AK113" i="36"/>
  <c r="BI113" i="36"/>
  <c r="AG114" i="36"/>
  <c r="AW114" i="36"/>
  <c r="BU114" i="36"/>
  <c r="AK115" i="36"/>
  <c r="AS115" i="36"/>
  <c r="BI115" i="36"/>
  <c r="BQ115" i="36"/>
  <c r="AG116" i="36"/>
  <c r="AW116" i="36"/>
  <c r="BE116" i="36"/>
  <c r="BU116" i="36"/>
  <c r="AK117" i="36"/>
  <c r="AS117" i="36"/>
  <c r="BI117" i="36"/>
  <c r="BQ117" i="36"/>
  <c r="AG118" i="36"/>
  <c r="AW118" i="36"/>
  <c r="BE118" i="36"/>
  <c r="BU118" i="36"/>
  <c r="AK119" i="36"/>
  <c r="AS119" i="36"/>
  <c r="BI119" i="36"/>
  <c r="BQ119" i="36"/>
  <c r="AG120" i="36"/>
  <c r="AW120" i="36"/>
  <c r="BE120" i="36"/>
  <c r="BU120" i="36"/>
  <c r="AK121" i="36"/>
  <c r="AS121" i="36"/>
  <c r="BI121" i="36"/>
  <c r="BQ121" i="36"/>
  <c r="AG122" i="36"/>
  <c r="AW122" i="36"/>
  <c r="BE122" i="36"/>
  <c r="BU122" i="36"/>
  <c r="AH110" i="36"/>
  <c r="AX110" i="36"/>
  <c r="BF110" i="36"/>
  <c r="BV110" i="36"/>
  <c r="AL111" i="36"/>
  <c r="AT111" i="36"/>
  <c r="BJ111" i="36"/>
  <c r="BR111" i="36"/>
  <c r="AH112" i="36"/>
  <c r="AX112" i="36"/>
  <c r="BF112" i="36"/>
  <c r="BV112" i="36"/>
  <c r="AT113" i="36"/>
  <c r="BJ113" i="36"/>
  <c r="BR113" i="36"/>
  <c r="AH114" i="36"/>
  <c r="AX114" i="36"/>
  <c r="BF114" i="36"/>
  <c r="BV114" i="36"/>
  <c r="AL115" i="36"/>
  <c r="AT115" i="36"/>
  <c r="BJ115" i="36"/>
  <c r="BR115" i="36"/>
  <c r="AH116" i="36"/>
  <c r="AX116" i="36"/>
  <c r="BF116" i="36"/>
  <c r="BV116" i="36"/>
  <c r="AL117" i="36"/>
  <c r="AT117" i="36"/>
  <c r="BJ117" i="36"/>
  <c r="BR117" i="36"/>
  <c r="AH118" i="36"/>
  <c r="AX118" i="36"/>
  <c r="BF118" i="36"/>
  <c r="BV118" i="36"/>
  <c r="AL119" i="36"/>
  <c r="AT119" i="36"/>
  <c r="BJ119" i="36"/>
  <c r="BR119" i="36"/>
  <c r="AH120" i="36"/>
  <c r="AX120" i="36"/>
  <c r="BF120" i="36"/>
  <c r="BV120" i="36"/>
  <c r="AL121" i="36"/>
  <c r="AT121" i="36"/>
  <c r="BJ121" i="36"/>
  <c r="BR121" i="36"/>
  <c r="AH122" i="36"/>
  <c r="AX122" i="36"/>
  <c r="BF122" i="36"/>
  <c r="BV122" i="36"/>
  <c r="AU115" i="36"/>
  <c r="BS115" i="36"/>
  <c r="AI118" i="36"/>
  <c r="BG118" i="36"/>
  <c r="AU121" i="36"/>
  <c r="BS121" i="36"/>
  <c r="AR112" i="36"/>
  <c r="BP112" i="36"/>
  <c r="AF117" i="36"/>
  <c r="BD117" i="36"/>
  <c r="AV121" i="36"/>
  <c r="BT121" i="36"/>
  <c r="AK110" i="36"/>
  <c r="AS110" i="36"/>
  <c r="BI110" i="36"/>
  <c r="BQ110" i="36"/>
  <c r="AG111" i="36"/>
  <c r="AW111" i="36"/>
  <c r="BE111" i="36"/>
  <c r="BU111" i="36"/>
  <c r="AK112" i="36"/>
  <c r="AS112" i="36"/>
  <c r="BI112" i="36"/>
  <c r="BQ112" i="36"/>
  <c r="AG113" i="36"/>
  <c r="AW113" i="36"/>
  <c r="BU113" i="36"/>
  <c r="AK114" i="36"/>
  <c r="BI114" i="36"/>
  <c r="AG115" i="36"/>
  <c r="AW115" i="36"/>
  <c r="BE115" i="36"/>
  <c r="BU115" i="36"/>
  <c r="AK116" i="36"/>
  <c r="AS116" i="36"/>
  <c r="BI116" i="36"/>
  <c r="BQ116" i="36"/>
  <c r="AG117" i="36"/>
  <c r="AW117" i="36"/>
  <c r="BE117" i="36"/>
  <c r="BU117" i="36"/>
  <c r="AK118" i="36"/>
  <c r="AS118" i="36"/>
  <c r="BI118" i="36"/>
  <c r="BQ118" i="36"/>
  <c r="AG119" i="36"/>
  <c r="AW119" i="36"/>
  <c r="BE119" i="36"/>
  <c r="BU119" i="36"/>
  <c r="AK120" i="36"/>
  <c r="AS120" i="36"/>
  <c r="BI120" i="36"/>
  <c r="BQ120" i="36"/>
  <c r="AG121" i="36"/>
  <c r="AW121" i="36"/>
  <c r="BE121" i="36"/>
  <c r="BU121" i="36"/>
  <c r="AK122" i="36"/>
  <c r="AS122" i="36"/>
  <c r="BI122" i="36"/>
  <c r="BQ122" i="36"/>
  <c r="AN93" i="36"/>
  <c r="BB93" i="36"/>
  <c r="BT93" i="36"/>
  <c r="AP94" i="36"/>
  <c r="BH94" i="36"/>
  <c r="AV95" i="36"/>
  <c r="BL95" i="36"/>
  <c r="AZ96" i="36"/>
  <c r="BN96" i="36"/>
  <c r="AO97" i="36"/>
  <c r="BC97" i="36"/>
  <c r="AZ98" i="36"/>
  <c r="BN98" i="36"/>
  <c r="AP99" i="36"/>
  <c r="BK99" i="36"/>
  <c r="AZ100" i="36"/>
  <c r="BN100" i="36"/>
  <c r="AO101" i="36"/>
  <c r="AO93" i="43" s="1"/>
  <c r="BC101" i="36"/>
  <c r="BC93" i="43" s="1"/>
  <c r="AZ102" i="36"/>
  <c r="BN102" i="36"/>
  <c r="AO103" i="36"/>
  <c r="BC103" i="36"/>
  <c r="AQ104" i="36"/>
  <c r="BK104" i="36"/>
  <c r="AZ105" i="36"/>
  <c r="BO105" i="36"/>
  <c r="AO93" i="36"/>
  <c r="BC93" i="36"/>
  <c r="AQ94" i="36"/>
  <c r="BK94" i="36"/>
  <c r="AY95" i="36"/>
  <c r="BM95" i="36"/>
  <c r="AM96" i="36"/>
  <c r="BA96" i="36"/>
  <c r="BO96" i="36"/>
  <c r="AP97" i="36"/>
  <c r="BK97" i="36"/>
  <c r="BA98" i="36"/>
  <c r="BO98" i="36"/>
  <c r="AQ99" i="36"/>
  <c r="BL99" i="36"/>
  <c r="AM100" i="36"/>
  <c r="BA100" i="36"/>
  <c r="BO100" i="36"/>
  <c r="AP101" i="36"/>
  <c r="AP93" i="43" s="1"/>
  <c r="BK101" i="36"/>
  <c r="BK93" i="43" s="1"/>
  <c r="BA102" i="36"/>
  <c r="BO102" i="36"/>
  <c r="AP103" i="36"/>
  <c r="BD103" i="36"/>
  <c r="AR104" i="36"/>
  <c r="BL104" i="36"/>
  <c r="AM105" i="36"/>
  <c r="BA105" i="36"/>
  <c r="BT105" i="36"/>
  <c r="AP93" i="36"/>
  <c r="BD93" i="36"/>
  <c r="AR94" i="36"/>
  <c r="BL94" i="36"/>
  <c r="AZ95" i="36"/>
  <c r="BN95" i="36"/>
  <c r="AN96" i="36"/>
  <c r="BB96" i="36"/>
  <c r="BP96" i="36"/>
  <c r="AQ97" i="36"/>
  <c r="BL97" i="36"/>
  <c r="AM98" i="36"/>
  <c r="BB98" i="36"/>
  <c r="AV99" i="36"/>
  <c r="BM99" i="36"/>
  <c r="AN100" i="36"/>
  <c r="BB100" i="36"/>
  <c r="BP100" i="36"/>
  <c r="AQ101" i="36"/>
  <c r="AQ93" i="43" s="1"/>
  <c r="BL101" i="36"/>
  <c r="BL93" i="43" s="1"/>
  <c r="AM102" i="36"/>
  <c r="BB102" i="36"/>
  <c r="AQ103" i="36"/>
  <c r="BK103" i="36"/>
  <c r="AY104" i="36"/>
  <c r="BM104" i="36"/>
  <c r="AN105" i="36"/>
  <c r="BB105" i="36"/>
  <c r="AQ93" i="36"/>
  <c r="BK93" i="36"/>
  <c r="AY94" i="36"/>
  <c r="BM94" i="36"/>
  <c r="AM95" i="36"/>
  <c r="BA95" i="36"/>
  <c r="BO95" i="36"/>
  <c r="AO96" i="36"/>
  <c r="BC96" i="36"/>
  <c r="AV97" i="36"/>
  <c r="BM97" i="36"/>
  <c r="AN98" i="36"/>
  <c r="BC98" i="36"/>
  <c r="AY99" i="36"/>
  <c r="BN99" i="36"/>
  <c r="AO100" i="36"/>
  <c r="BC100" i="36"/>
  <c r="AV101" i="36"/>
  <c r="AV93" i="43" s="1"/>
  <c r="BM101" i="36"/>
  <c r="BM93" i="43" s="1"/>
  <c r="AN102" i="36"/>
  <c r="BC102" i="36"/>
  <c r="AV103" i="36"/>
  <c r="BL103" i="36"/>
  <c r="AZ104" i="36"/>
  <c r="BN104" i="36"/>
  <c r="AO105" i="36"/>
  <c r="BC105" i="36"/>
  <c r="BB97" i="36"/>
  <c r="BB103" i="36"/>
  <c r="AP104" i="36"/>
  <c r="AV93" i="36"/>
  <c r="BL93" i="36"/>
  <c r="AZ94" i="36"/>
  <c r="BN94" i="36"/>
  <c r="AN95" i="36"/>
  <c r="BB95" i="36"/>
  <c r="BT95" i="36"/>
  <c r="AP96" i="36"/>
  <c r="BH96" i="36"/>
  <c r="AY97" i="36"/>
  <c r="BN97" i="36"/>
  <c r="AO98" i="36"/>
  <c r="BH98" i="36"/>
  <c r="AZ99" i="36"/>
  <c r="BO99" i="36"/>
  <c r="AP100" i="36"/>
  <c r="BH100" i="36"/>
  <c r="AY101" i="36"/>
  <c r="AY93" i="43" s="1"/>
  <c r="BN101" i="36"/>
  <c r="BN93" i="43" s="1"/>
  <c r="AO102" i="36"/>
  <c r="BH102" i="36"/>
  <c r="AY103" i="36"/>
  <c r="BM103" i="36"/>
  <c r="AM104" i="36"/>
  <c r="BA104" i="36"/>
  <c r="BO104" i="36"/>
  <c r="AP105" i="36"/>
  <c r="BK105" i="36"/>
  <c r="AY102" i="36"/>
  <c r="AY93" i="36"/>
  <c r="BM93" i="36"/>
  <c r="AM94" i="36"/>
  <c r="BA94" i="36"/>
  <c r="BO94" i="36"/>
  <c r="AO95" i="36"/>
  <c r="BC95" i="36"/>
  <c r="AQ96" i="36"/>
  <c r="BK96" i="36"/>
  <c r="AZ97" i="36"/>
  <c r="BO97" i="36"/>
  <c r="BK98" i="36"/>
  <c r="AM99" i="36"/>
  <c r="BA99" i="36"/>
  <c r="BT99" i="36"/>
  <c r="AQ100" i="36"/>
  <c r="BK100" i="36"/>
  <c r="AZ101" i="36"/>
  <c r="AZ93" i="43" s="1"/>
  <c r="BO101" i="36"/>
  <c r="BO93" i="43" s="1"/>
  <c r="BK102" i="36"/>
  <c r="AZ103" i="36"/>
  <c r="BN103" i="36"/>
  <c r="AN104" i="36"/>
  <c r="BB104" i="36"/>
  <c r="AQ105" i="36"/>
  <c r="BL105" i="36"/>
  <c r="AZ93" i="36"/>
  <c r="BN93" i="36"/>
  <c r="AN94" i="36"/>
  <c r="BB94" i="36"/>
  <c r="BP94" i="36"/>
  <c r="AP95" i="36"/>
  <c r="BD95" i="36"/>
  <c r="AR96" i="36"/>
  <c r="BL96" i="36"/>
  <c r="AM97" i="36"/>
  <c r="BA97" i="36"/>
  <c r="BT97" i="36"/>
  <c r="AQ98" i="36"/>
  <c r="BL98" i="36"/>
  <c r="AN99" i="36"/>
  <c r="BB99" i="36"/>
  <c r="BL100" i="36"/>
  <c r="AM101" i="36"/>
  <c r="AM93" i="43" s="1"/>
  <c r="BA101" i="36"/>
  <c r="BA93" i="43" s="1"/>
  <c r="BT101" i="36"/>
  <c r="BT93" i="43" s="1"/>
  <c r="AQ102" i="36"/>
  <c r="BL102" i="36"/>
  <c r="AM103" i="36"/>
  <c r="BA103" i="36"/>
  <c r="BO103" i="36"/>
  <c r="AO104" i="36"/>
  <c r="BC104" i="36"/>
  <c r="AV105" i="36"/>
  <c r="BM105" i="36"/>
  <c r="BP104" i="31"/>
  <c r="BD104" i="36"/>
  <c r="AF97" i="36"/>
  <c r="AT100" i="31"/>
  <c r="AG93" i="36"/>
  <c r="AW93" i="36"/>
  <c r="BE93" i="36"/>
  <c r="BU93" i="36"/>
  <c r="AK94" i="36"/>
  <c r="AS94" i="36"/>
  <c r="BI94" i="36"/>
  <c r="BQ94" i="36"/>
  <c r="AG95" i="36"/>
  <c r="AW95" i="36"/>
  <c r="BE95" i="36"/>
  <c r="BU95" i="36"/>
  <c r="AK96" i="36"/>
  <c r="AS96" i="36"/>
  <c r="BI96" i="36"/>
  <c r="BQ96" i="36"/>
  <c r="AG97" i="36"/>
  <c r="AW97" i="36"/>
  <c r="BE97" i="36"/>
  <c r="BU97" i="36"/>
  <c r="AK98" i="36"/>
  <c r="AS98" i="36"/>
  <c r="BI98" i="36"/>
  <c r="BQ98" i="36"/>
  <c r="AG99" i="36"/>
  <c r="AW99" i="36"/>
  <c r="BE99" i="36"/>
  <c r="BU99" i="36"/>
  <c r="AK100" i="36"/>
  <c r="AS100" i="36"/>
  <c r="BI100" i="36"/>
  <c r="BQ100" i="36"/>
  <c r="AG101" i="36"/>
  <c r="AG93" i="43" s="1"/>
  <c r="AW101" i="36"/>
  <c r="AW93" i="43" s="1"/>
  <c r="BE101" i="36"/>
  <c r="BE93" i="43" s="1"/>
  <c r="BU101" i="36"/>
  <c r="BU93" i="43" s="1"/>
  <c r="AK102" i="36"/>
  <c r="AS102" i="36"/>
  <c r="BI102" i="36"/>
  <c r="BQ102" i="36"/>
  <c r="AG103" i="36"/>
  <c r="AW103" i="36"/>
  <c r="BE103" i="36"/>
  <c r="BU103" i="36"/>
  <c r="AK104" i="36"/>
  <c r="AS104" i="36"/>
  <c r="BI104" i="36"/>
  <c r="BQ104" i="36"/>
  <c r="AG105" i="36"/>
  <c r="AW105" i="36"/>
  <c r="BE105" i="36"/>
  <c r="BU105" i="36"/>
  <c r="AH93" i="36"/>
  <c r="AX93" i="36"/>
  <c r="BF93" i="36"/>
  <c r="BV93" i="36"/>
  <c r="AL94" i="36"/>
  <c r="AT94" i="36"/>
  <c r="BJ94" i="36"/>
  <c r="BR94" i="36"/>
  <c r="AH95" i="36"/>
  <c r="AX95" i="36"/>
  <c r="BF95" i="36"/>
  <c r="BV95" i="36"/>
  <c r="AL96" i="36"/>
  <c r="AT96" i="36"/>
  <c r="BJ96" i="36"/>
  <c r="BR96" i="36"/>
  <c r="AH97" i="36"/>
  <c r="AX97" i="36"/>
  <c r="BF97" i="36"/>
  <c r="BV97" i="36"/>
  <c r="AL98" i="36"/>
  <c r="AT98" i="36"/>
  <c r="BJ98" i="36"/>
  <c r="BR98" i="36"/>
  <c r="AH99" i="36"/>
  <c r="AX99" i="36"/>
  <c r="BF99" i="36"/>
  <c r="BV99" i="36"/>
  <c r="AL100" i="36"/>
  <c r="AH101" i="36"/>
  <c r="AH93" i="43" s="1"/>
  <c r="AX101" i="36"/>
  <c r="AX93" i="43" s="1"/>
  <c r="BF101" i="36"/>
  <c r="BF93" i="43" s="1"/>
  <c r="BV101" i="36"/>
  <c r="BV93" i="43" s="1"/>
  <c r="AL102" i="36"/>
  <c r="AT102" i="36"/>
  <c r="BJ102" i="36"/>
  <c r="BR102" i="36"/>
  <c r="AH103" i="36"/>
  <c r="AX103" i="36"/>
  <c r="BF103" i="36"/>
  <c r="BV103" i="36"/>
  <c r="AL104" i="36"/>
  <c r="BJ104" i="36"/>
  <c r="AH105" i="36"/>
  <c r="AX105" i="36"/>
  <c r="BF105" i="36"/>
  <c r="BV105" i="36"/>
  <c r="BD98" i="31"/>
  <c r="BJ100" i="31"/>
  <c r="BD105" i="31"/>
  <c r="AI93" i="36"/>
  <c r="BG93" i="36"/>
  <c r="AU94" i="36"/>
  <c r="BS94" i="36"/>
  <c r="AI95" i="36"/>
  <c r="BG95" i="36"/>
  <c r="AU96" i="36"/>
  <c r="BS96" i="36"/>
  <c r="AI97" i="36"/>
  <c r="BG97" i="36"/>
  <c r="AU98" i="36"/>
  <c r="BS98" i="36"/>
  <c r="AI99" i="36"/>
  <c r="BG99" i="36"/>
  <c r="AU100" i="36"/>
  <c r="BS100" i="36"/>
  <c r="AI101" i="36"/>
  <c r="AI93" i="43" s="1"/>
  <c r="BG101" i="36"/>
  <c r="BG93" i="43" s="1"/>
  <c r="AU102" i="36"/>
  <c r="BS102" i="36"/>
  <c r="AI103" i="36"/>
  <c r="BG103" i="36"/>
  <c r="AU104" i="36"/>
  <c r="BS104" i="36"/>
  <c r="AI105" i="36"/>
  <c r="BG105" i="36"/>
  <c r="AF99" i="36"/>
  <c r="BD97" i="31"/>
  <c r="BD101" i="31"/>
  <c r="AJ93" i="36"/>
  <c r="AR93" i="36"/>
  <c r="BH93" i="36"/>
  <c r="BP93" i="36"/>
  <c r="AF94" i="36"/>
  <c r="AV94" i="36"/>
  <c r="BD94" i="36"/>
  <c r="BT94" i="36"/>
  <c r="AJ95" i="36"/>
  <c r="AR95" i="36"/>
  <c r="BH95" i="36"/>
  <c r="BP95" i="36"/>
  <c r="AF96" i="36"/>
  <c r="AV96" i="36"/>
  <c r="BD96" i="36"/>
  <c r="BT96" i="36"/>
  <c r="AJ97" i="36"/>
  <c r="BH97" i="36"/>
  <c r="AF98" i="36"/>
  <c r="AV98" i="36"/>
  <c r="BT98" i="36"/>
  <c r="AR99" i="36"/>
  <c r="BH99" i="36"/>
  <c r="BP99" i="36"/>
  <c r="AF100" i="36"/>
  <c r="AV100" i="36"/>
  <c r="BD100" i="36"/>
  <c r="BT100" i="36"/>
  <c r="AJ101" i="36"/>
  <c r="AJ93" i="43" s="1"/>
  <c r="BH101" i="36"/>
  <c r="BH93" i="43" s="1"/>
  <c r="AF102" i="36"/>
  <c r="AV102" i="36"/>
  <c r="BD102" i="36"/>
  <c r="BT102" i="36"/>
  <c r="AR103" i="36"/>
  <c r="BH103" i="36"/>
  <c r="BP103" i="36"/>
  <c r="AF104" i="36"/>
  <c r="AV104" i="36"/>
  <c r="BT104" i="36"/>
  <c r="AJ105" i="36"/>
  <c r="BH105" i="36"/>
  <c r="AF101" i="36"/>
  <c r="AF93" i="43" s="1"/>
  <c r="BP102" i="36"/>
  <c r="AK93" i="36"/>
  <c r="AS93" i="36"/>
  <c r="BI93" i="36"/>
  <c r="BQ93" i="36"/>
  <c r="AG94" i="36"/>
  <c r="AW94" i="36"/>
  <c r="BE94" i="36"/>
  <c r="BU94" i="36"/>
  <c r="AK95" i="36"/>
  <c r="AS95" i="36"/>
  <c r="BI95" i="36"/>
  <c r="BQ95" i="36"/>
  <c r="AG96" i="36"/>
  <c r="AW96" i="36"/>
  <c r="BE96" i="36"/>
  <c r="BU96" i="36"/>
  <c r="AK97" i="36"/>
  <c r="AS97" i="36"/>
  <c r="BI97" i="36"/>
  <c r="BQ97" i="36"/>
  <c r="AG98" i="36"/>
  <c r="AW98" i="36"/>
  <c r="BE98" i="36"/>
  <c r="BU98" i="36"/>
  <c r="AK99" i="36"/>
  <c r="AS99" i="36"/>
  <c r="BI99" i="36"/>
  <c r="BQ99" i="36"/>
  <c r="AG100" i="36"/>
  <c r="AW100" i="36"/>
  <c r="BE100" i="36"/>
  <c r="BU100" i="36"/>
  <c r="AK101" i="36"/>
  <c r="AK93" i="43" s="1"/>
  <c r="AS101" i="36"/>
  <c r="AS93" i="43" s="1"/>
  <c r="BI101" i="36"/>
  <c r="BI93" i="43" s="1"/>
  <c r="BQ101" i="36"/>
  <c r="BQ93" i="43" s="1"/>
  <c r="AG102" i="36"/>
  <c r="AW102" i="36"/>
  <c r="BE102" i="36"/>
  <c r="BU102" i="36"/>
  <c r="AK103" i="36"/>
  <c r="AS103" i="36"/>
  <c r="BI103" i="36"/>
  <c r="BQ103" i="36"/>
  <c r="AG104" i="36"/>
  <c r="AW104" i="36"/>
  <c r="BE104" i="36"/>
  <c r="BU104" i="36"/>
  <c r="AK105" i="36"/>
  <c r="AS105" i="36"/>
  <c r="BI105" i="36"/>
  <c r="BQ105" i="36"/>
  <c r="AT104" i="31"/>
  <c r="AL93" i="36"/>
  <c r="AT93" i="36"/>
  <c r="BJ93" i="36"/>
  <c r="BR93" i="36"/>
  <c r="AH94" i="36"/>
  <c r="AX94" i="36"/>
  <c r="BF94" i="36"/>
  <c r="BV94" i="36"/>
  <c r="AL95" i="36"/>
  <c r="AT95" i="36"/>
  <c r="BJ95" i="36"/>
  <c r="BR95" i="36"/>
  <c r="AH96" i="36"/>
  <c r="AX96" i="36"/>
  <c r="BF96" i="36"/>
  <c r="BV96" i="36"/>
  <c r="AL97" i="36"/>
  <c r="AT97" i="36"/>
  <c r="BJ97" i="36"/>
  <c r="BR97" i="36"/>
  <c r="AH98" i="36"/>
  <c r="AX98" i="36"/>
  <c r="BF98" i="36"/>
  <c r="BV98" i="36"/>
  <c r="AL99" i="36"/>
  <c r="AT99" i="36"/>
  <c r="BJ99" i="36"/>
  <c r="BR99" i="36"/>
  <c r="AL101" i="36"/>
  <c r="AL93" i="43" s="1"/>
  <c r="AT101" i="36"/>
  <c r="AT93" i="43" s="1"/>
  <c r="BJ101" i="36"/>
  <c r="BJ93" i="43" s="1"/>
  <c r="BR101" i="36"/>
  <c r="BR93" i="43" s="1"/>
  <c r="AH102" i="36"/>
  <c r="AX102" i="36"/>
  <c r="BF102" i="36"/>
  <c r="BV102" i="36"/>
  <c r="AL103" i="36"/>
  <c r="AT103" i="36"/>
  <c r="BJ103" i="36"/>
  <c r="BR103" i="36"/>
  <c r="BV104" i="36"/>
  <c r="AL105" i="36"/>
  <c r="AT105" i="36"/>
  <c r="BJ105" i="36"/>
  <c r="BR105" i="36"/>
  <c r="BD99" i="36"/>
  <c r="AR102" i="36"/>
  <c r="AU93" i="36"/>
  <c r="BS93" i="36"/>
  <c r="AI94" i="36"/>
  <c r="BG94" i="36"/>
  <c r="AU95" i="36"/>
  <c r="BS95" i="36"/>
  <c r="AI96" i="36"/>
  <c r="BG96" i="36"/>
  <c r="AU97" i="36"/>
  <c r="BS97" i="36"/>
  <c r="AI98" i="36"/>
  <c r="BG98" i="36"/>
  <c r="AU99" i="36"/>
  <c r="BS99" i="36"/>
  <c r="AI100" i="36"/>
  <c r="BG100" i="36"/>
  <c r="AU101" i="36"/>
  <c r="AU93" i="43" s="1"/>
  <c r="BS101" i="36"/>
  <c r="BS93" i="43" s="1"/>
  <c r="AI102" i="36"/>
  <c r="BG102" i="36"/>
  <c r="AU103" i="36"/>
  <c r="BS103" i="36"/>
  <c r="AI104" i="36"/>
  <c r="BG104" i="36"/>
  <c r="AU105" i="36"/>
  <c r="BS105" i="36"/>
  <c r="BX132" i="30"/>
  <c r="BX132" i="35" s="1"/>
  <c r="BL132" i="35"/>
  <c r="BN136" i="30"/>
  <c r="BB136" i="35"/>
  <c r="BN135" i="30"/>
  <c r="BB135" i="35"/>
  <c r="AW129" i="35"/>
  <c r="AM135" i="35"/>
  <c r="AM136" i="35"/>
  <c r="BL130" i="30"/>
  <c r="AS127" i="35"/>
  <c r="BI127" i="35"/>
  <c r="AO128" i="35"/>
  <c r="BB128" i="35"/>
  <c r="BO128" i="35"/>
  <c r="AY129" i="35"/>
  <c r="BL129" i="35"/>
  <c r="AQ130" i="35"/>
  <c r="BE130" i="35"/>
  <c r="BU130" i="35"/>
  <c r="AO131" i="35"/>
  <c r="BB131" i="35"/>
  <c r="BR131" i="35"/>
  <c r="AN132" i="35"/>
  <c r="BA132" i="35"/>
  <c r="BN132" i="35"/>
  <c r="AY133" i="35"/>
  <c r="BL133" i="35"/>
  <c r="AQ134" i="35"/>
  <c r="BE134" i="35"/>
  <c r="BU134" i="35"/>
  <c r="AN135" i="35"/>
  <c r="BA135" i="35"/>
  <c r="BO135" i="35"/>
  <c r="AN136" i="35"/>
  <c r="BA136" i="35"/>
  <c r="BO136" i="35"/>
  <c r="AN137" i="35"/>
  <c r="BO137" i="35"/>
  <c r="AM138" i="35"/>
  <c r="AY138" i="35"/>
  <c r="BL138" i="35"/>
  <c r="AO139" i="35"/>
  <c r="BB139" i="35"/>
  <c r="BO139" i="35"/>
  <c r="AN131" i="35"/>
  <c r="AW127" i="35"/>
  <c r="BK127" i="35"/>
  <c r="AP128" i="35"/>
  <c r="BC128" i="35"/>
  <c r="BQ128" i="35"/>
  <c r="AM129" i="35"/>
  <c r="AZ129" i="35"/>
  <c r="BM129" i="35"/>
  <c r="AS130" i="35"/>
  <c r="BI130" i="35"/>
  <c r="BC131" i="35"/>
  <c r="BU131" i="35"/>
  <c r="AO132" i="35"/>
  <c r="BB132" i="35"/>
  <c r="BO132" i="35"/>
  <c r="AM133" i="35"/>
  <c r="AZ133" i="35"/>
  <c r="BM133" i="35"/>
  <c r="AS134" i="35"/>
  <c r="BI134" i="35"/>
  <c r="AO135" i="35"/>
  <c r="BR135" i="35"/>
  <c r="AO136" i="35"/>
  <c r="BU136" i="35"/>
  <c r="BB137" i="35"/>
  <c r="BQ137" i="35"/>
  <c r="AN138" i="35"/>
  <c r="AZ138" i="35"/>
  <c r="BM138" i="35"/>
  <c r="AP139" i="35"/>
  <c r="BC139" i="35"/>
  <c r="BU139" i="35"/>
  <c r="AY127" i="35"/>
  <c r="BL127" i="35"/>
  <c r="AQ128" i="35"/>
  <c r="BE128" i="35"/>
  <c r="BU128" i="35"/>
  <c r="AN129" i="35"/>
  <c r="BA129" i="35"/>
  <c r="BN129" i="35"/>
  <c r="AW130" i="35"/>
  <c r="BK130" i="35"/>
  <c r="AQ131" i="35"/>
  <c r="BJ131" i="35"/>
  <c r="AP132" i="35"/>
  <c r="BC132" i="35"/>
  <c r="BQ132" i="35"/>
  <c r="AN133" i="35"/>
  <c r="BA133" i="35"/>
  <c r="AW134" i="35"/>
  <c r="BK134" i="35"/>
  <c r="AP135" i="35"/>
  <c r="BC135" i="35"/>
  <c r="BU135" i="35"/>
  <c r="AP136" i="35"/>
  <c r="BC136" i="35"/>
  <c r="BV136" i="35"/>
  <c r="AP137" i="35"/>
  <c r="BC137" i="35"/>
  <c r="BR137" i="35"/>
  <c r="AO138" i="35"/>
  <c r="BA138" i="35"/>
  <c r="BN138" i="35"/>
  <c r="AQ139" i="35"/>
  <c r="BI139" i="35"/>
  <c r="AM127" i="35"/>
  <c r="AZ127" i="35"/>
  <c r="BM127" i="35"/>
  <c r="AS128" i="35"/>
  <c r="BI128" i="35"/>
  <c r="AO129" i="35"/>
  <c r="BB129" i="35"/>
  <c r="BO129" i="35"/>
  <c r="AY130" i="35"/>
  <c r="AT131" i="35"/>
  <c r="BK131" i="35"/>
  <c r="AQ132" i="35"/>
  <c r="BE132" i="35"/>
  <c r="AO133" i="35"/>
  <c r="BO133" i="35"/>
  <c r="AY134" i="35"/>
  <c r="BL134" i="35"/>
  <c r="AQ135" i="35"/>
  <c r="BI135" i="35"/>
  <c r="AQ136" i="35"/>
  <c r="BI136" i="35"/>
  <c r="AQ137" i="35"/>
  <c r="BE137" i="35"/>
  <c r="AP138" i="35"/>
  <c r="BB138" i="35"/>
  <c r="BO138" i="35"/>
  <c r="AS139" i="35"/>
  <c r="BJ139" i="35"/>
  <c r="BN137" i="35"/>
  <c r="BB133" i="30"/>
  <c r="AN127" i="35"/>
  <c r="BA127" i="35"/>
  <c r="BN127" i="35"/>
  <c r="AW128" i="35"/>
  <c r="BK128" i="35"/>
  <c r="BC129" i="35"/>
  <c r="BQ129" i="35"/>
  <c r="AM130" i="35"/>
  <c r="BM130" i="35"/>
  <c r="AW131" i="35"/>
  <c r="BL131" i="35"/>
  <c r="AS132" i="35"/>
  <c r="BF132" i="35"/>
  <c r="BC133" i="35"/>
  <c r="BQ133" i="35"/>
  <c r="AM134" i="35"/>
  <c r="BM134" i="35"/>
  <c r="AT135" i="35"/>
  <c r="BK135" i="35"/>
  <c r="AW136" i="35"/>
  <c r="BK136" i="35"/>
  <c r="AS137" i="35"/>
  <c r="BK137" i="35"/>
  <c r="AQ138" i="35"/>
  <c r="BC138" i="35"/>
  <c r="BQ138" i="35"/>
  <c r="AW139" i="35"/>
  <c r="BK139" i="35"/>
  <c r="BD133" i="30"/>
  <c r="BP133" i="30" s="1"/>
  <c r="CB133" i="30" s="1"/>
  <c r="CB133" i="35" s="1"/>
  <c r="AO127" i="35"/>
  <c r="BB127" i="35"/>
  <c r="BO127" i="35"/>
  <c r="AY128" i="35"/>
  <c r="BL128" i="35"/>
  <c r="AQ129" i="35"/>
  <c r="BE129" i="35"/>
  <c r="BU129" i="35"/>
  <c r="AN130" i="35"/>
  <c r="BA130" i="35"/>
  <c r="BN130" i="35"/>
  <c r="AY131" i="35"/>
  <c r="BM131" i="35"/>
  <c r="BK132" i="35"/>
  <c r="AQ133" i="35"/>
  <c r="BE133" i="35"/>
  <c r="BU133" i="35"/>
  <c r="AN134" i="35"/>
  <c r="BA134" i="35"/>
  <c r="BN134" i="35"/>
  <c r="AW135" i="35"/>
  <c r="BL135" i="35"/>
  <c r="AX136" i="35"/>
  <c r="BL136" i="35"/>
  <c r="AT137" i="35"/>
  <c r="BL137" i="35"/>
  <c r="AS138" i="35"/>
  <c r="BE138" i="35"/>
  <c r="BU138" i="35"/>
  <c r="AY139" i="35"/>
  <c r="BL139" i="35"/>
  <c r="AP127" i="35"/>
  <c r="BC127" i="35"/>
  <c r="BQ127" i="35"/>
  <c r="AM128" i="35"/>
  <c r="AZ128" i="35"/>
  <c r="BM128" i="35"/>
  <c r="AS129" i="35"/>
  <c r="BI129" i="35"/>
  <c r="AO130" i="35"/>
  <c r="BB130" i="35"/>
  <c r="BO130" i="35"/>
  <c r="AM131" i="35"/>
  <c r="AZ131" i="35"/>
  <c r="BN131" i="35"/>
  <c r="AY132" i="35"/>
  <c r="AS133" i="35"/>
  <c r="BI133" i="35"/>
  <c r="AO134" i="35"/>
  <c r="BB134" i="35"/>
  <c r="BO134" i="35"/>
  <c r="AY135" i="35"/>
  <c r="BM135" i="35"/>
  <c r="AY136" i="35"/>
  <c r="BM136" i="35"/>
  <c r="AY137" i="35"/>
  <c r="AW138" i="35"/>
  <c r="BI138" i="35"/>
  <c r="BV138" i="35"/>
  <c r="AM139" i="35"/>
  <c r="AZ139" i="35"/>
  <c r="BM139" i="35"/>
  <c r="BP136" i="30"/>
  <c r="BD136" i="35"/>
  <c r="BE135" i="30"/>
  <c r="AS135" i="35"/>
  <c r="BV134" i="30"/>
  <c r="BJ134" i="35"/>
  <c r="CD136" i="30"/>
  <c r="CD136" i="35" s="1"/>
  <c r="BR136" i="35"/>
  <c r="BV130" i="30"/>
  <c r="BJ130" i="35"/>
  <c r="BH130" i="30"/>
  <c r="AV130" i="35"/>
  <c r="BF138" i="30"/>
  <c r="AT138" i="35"/>
  <c r="BQ139" i="30"/>
  <c r="BE139" i="35"/>
  <c r="AS131" i="35"/>
  <c r="BQ131" i="35"/>
  <c r="AG136" i="35"/>
  <c r="BE136" i="35"/>
  <c r="AW137" i="30"/>
  <c r="AL127" i="35"/>
  <c r="AT127" i="35"/>
  <c r="BJ127" i="35"/>
  <c r="BR127" i="35"/>
  <c r="AH128" i="35"/>
  <c r="AX128" i="35"/>
  <c r="BF128" i="35"/>
  <c r="BV128" i="35"/>
  <c r="AL129" i="35"/>
  <c r="AT129" i="35"/>
  <c r="BJ129" i="35"/>
  <c r="BR129" i="35"/>
  <c r="AH130" i="35"/>
  <c r="AX130" i="35"/>
  <c r="BF130" i="35"/>
  <c r="BV132" i="35"/>
  <c r="AL133" i="35"/>
  <c r="AT133" i="35"/>
  <c r="BJ133" i="35"/>
  <c r="BR133" i="35"/>
  <c r="AH134" i="35"/>
  <c r="AX134" i="35"/>
  <c r="BF134" i="35"/>
  <c r="AL135" i="35"/>
  <c r="BJ135" i="35"/>
  <c r="BF136" i="35"/>
  <c r="AL137" i="35"/>
  <c r="AH138" i="35"/>
  <c r="AT139" i="35"/>
  <c r="BR139" i="35"/>
  <c r="BD131" i="30"/>
  <c r="AV134" i="30"/>
  <c r="AU127" i="35"/>
  <c r="BS127" i="35"/>
  <c r="AI128" i="35"/>
  <c r="BG128" i="35"/>
  <c r="AU129" i="35"/>
  <c r="BS129" i="35"/>
  <c r="AI130" i="35"/>
  <c r="BG130" i="35"/>
  <c r="AU131" i="35"/>
  <c r="BS131" i="35"/>
  <c r="AI132" i="35"/>
  <c r="BG132" i="35"/>
  <c r="AU133" i="35"/>
  <c r="BS133" i="35"/>
  <c r="AI134" i="35"/>
  <c r="BG134" i="35"/>
  <c r="AU135" i="35"/>
  <c r="BS135" i="35"/>
  <c r="AI136" i="35"/>
  <c r="BG136" i="35"/>
  <c r="AU137" i="35"/>
  <c r="BS137" i="35"/>
  <c r="AI138" i="35"/>
  <c r="BG138" i="35"/>
  <c r="AU139" i="35"/>
  <c r="BS139" i="35"/>
  <c r="AV137" i="30"/>
  <c r="AK131" i="35"/>
  <c r="BI131" i="35"/>
  <c r="AW132" i="35"/>
  <c r="BU132" i="35"/>
  <c r="BT131" i="30"/>
  <c r="BJ137" i="30"/>
  <c r="AF127" i="35"/>
  <c r="AV127" i="35"/>
  <c r="BD127" i="35"/>
  <c r="BT127" i="35"/>
  <c r="AJ128" i="35"/>
  <c r="AR128" i="35"/>
  <c r="BH128" i="35"/>
  <c r="BP128" i="35"/>
  <c r="AF129" i="35"/>
  <c r="AV129" i="35"/>
  <c r="BD129" i="35"/>
  <c r="BT129" i="35"/>
  <c r="AJ130" i="35"/>
  <c r="AR130" i="35"/>
  <c r="BP130" i="35"/>
  <c r="AF131" i="35"/>
  <c r="AV131" i="35"/>
  <c r="AR132" i="35"/>
  <c r="BH132" i="35"/>
  <c r="BP132" i="35"/>
  <c r="AF133" i="35"/>
  <c r="BD133" i="35"/>
  <c r="AR134" i="35"/>
  <c r="BP134" i="35"/>
  <c r="AF135" i="35"/>
  <c r="AV135" i="35"/>
  <c r="BD135" i="35"/>
  <c r="BT135" i="35"/>
  <c r="AJ136" i="35"/>
  <c r="AR136" i="35"/>
  <c r="BH136" i="35"/>
  <c r="AF137" i="35"/>
  <c r="BD137" i="35"/>
  <c r="AR138" i="35"/>
  <c r="BH138" i="35"/>
  <c r="BP138" i="35"/>
  <c r="AF139" i="35"/>
  <c r="AV139" i="35"/>
  <c r="BT139" i="35"/>
  <c r="AH127" i="35"/>
  <c r="AX127" i="35"/>
  <c r="BF127" i="35"/>
  <c r="BV127" i="35"/>
  <c r="AL128" i="35"/>
  <c r="AT128" i="35"/>
  <c r="BJ128" i="35"/>
  <c r="BR128" i="35"/>
  <c r="AH129" i="35"/>
  <c r="AX129" i="35"/>
  <c r="BF129" i="35"/>
  <c r="BV129" i="35"/>
  <c r="AL130" i="35"/>
  <c r="AT130" i="35"/>
  <c r="BR130" i="35"/>
  <c r="AH131" i="35"/>
  <c r="AX131" i="35"/>
  <c r="BF131" i="35"/>
  <c r="BV131" i="35"/>
  <c r="AL132" i="35"/>
  <c r="AT132" i="35"/>
  <c r="BJ132" i="35"/>
  <c r="BR132" i="35"/>
  <c r="AH133" i="35"/>
  <c r="AX133" i="35"/>
  <c r="BF133" i="35"/>
  <c r="BV133" i="35"/>
  <c r="AL134" i="35"/>
  <c r="AT134" i="35"/>
  <c r="BR134" i="35"/>
  <c r="AH135" i="35"/>
  <c r="AX135" i="35"/>
  <c r="BF135" i="35"/>
  <c r="BV135" i="35"/>
  <c r="AL136" i="35"/>
  <c r="AT136" i="35"/>
  <c r="BJ136" i="35"/>
  <c r="AH137" i="35"/>
  <c r="BF137" i="35"/>
  <c r="AL138" i="35"/>
  <c r="BJ138" i="35"/>
  <c r="AH139" i="35"/>
  <c r="AX139" i="35"/>
  <c r="BF139" i="35"/>
  <c r="BV139" i="35"/>
  <c r="AG131" i="35"/>
  <c r="BE131" i="35"/>
  <c r="AK132" i="35"/>
  <c r="BI132" i="35"/>
  <c r="AS136" i="35"/>
  <c r="BQ136" i="35"/>
  <c r="AV133" i="30"/>
  <c r="BD139" i="30"/>
  <c r="AI127" i="35"/>
  <c r="BG127" i="35"/>
  <c r="AU128" i="35"/>
  <c r="BS128" i="35"/>
  <c r="AI129" i="35"/>
  <c r="BG129" i="35"/>
  <c r="AU130" i="35"/>
  <c r="BS130" i="35"/>
  <c r="AI131" i="35"/>
  <c r="BG131" i="35"/>
  <c r="AU132" i="35"/>
  <c r="BS132" i="35"/>
  <c r="AI133" i="35"/>
  <c r="BG133" i="35"/>
  <c r="AU134" i="35"/>
  <c r="BS134" i="35"/>
  <c r="AI135" i="35"/>
  <c r="BG135" i="35"/>
  <c r="AU136" i="35"/>
  <c r="BS136" i="35"/>
  <c r="AI137" i="35"/>
  <c r="BG137" i="35"/>
  <c r="AU138" i="35"/>
  <c r="BS138" i="35"/>
  <c r="AI139" i="35"/>
  <c r="BG139" i="35"/>
  <c r="AJ127" i="35"/>
  <c r="AR127" i="35"/>
  <c r="BH127" i="35"/>
  <c r="BP127" i="35"/>
  <c r="AF128" i="35"/>
  <c r="AV128" i="35"/>
  <c r="BD128" i="35"/>
  <c r="BT128" i="35"/>
  <c r="AJ129" i="35"/>
  <c r="AR129" i="35"/>
  <c r="BH129" i="35"/>
  <c r="BP129" i="35"/>
  <c r="AF130" i="35"/>
  <c r="BD130" i="35"/>
  <c r="AF132" i="35"/>
  <c r="AV132" i="35"/>
  <c r="BD132" i="35"/>
  <c r="BT132" i="35"/>
  <c r="BP133" i="35"/>
  <c r="AF134" i="35"/>
  <c r="BD134" i="35"/>
  <c r="AJ135" i="35"/>
  <c r="BH135" i="35"/>
  <c r="BP135" i="35"/>
  <c r="AF136" i="35"/>
  <c r="AV136" i="35"/>
  <c r="BT136" i="35"/>
  <c r="AR137" i="35"/>
  <c r="BP137" i="35"/>
  <c r="AF138" i="35"/>
  <c r="AV138" i="35"/>
  <c r="BD138" i="35"/>
  <c r="BT138" i="35"/>
  <c r="AJ139" i="35"/>
  <c r="BH139" i="35"/>
  <c r="BW121" i="30"/>
  <c r="BK121" i="35"/>
  <c r="BX120" i="30"/>
  <c r="BL120" i="35"/>
  <c r="AO110" i="35"/>
  <c r="AQ111" i="35"/>
  <c r="BF111" i="35"/>
  <c r="AZ116" i="35"/>
  <c r="BN116" i="35"/>
  <c r="AN118" i="35"/>
  <c r="BB118" i="35"/>
  <c r="BN118" i="35"/>
  <c r="AR119" i="35"/>
  <c r="BF119" i="35"/>
  <c r="BK120" i="35"/>
  <c r="BN121" i="35"/>
  <c r="AP122" i="35"/>
  <c r="AN110" i="35"/>
  <c r="AP111" i="35"/>
  <c r="BF113" i="35"/>
  <c r="AP114" i="35"/>
  <c r="AY116" i="35"/>
  <c r="BM116" i="35"/>
  <c r="BA118" i="35"/>
  <c r="BM118" i="35"/>
  <c r="BE119" i="35"/>
  <c r="BI120" i="35"/>
  <c r="AX121" i="35"/>
  <c r="BM121" i="35"/>
  <c r="AO122" i="35"/>
  <c r="BB122" i="35"/>
  <c r="BD118" i="30"/>
  <c r="BP118" i="30" s="1"/>
  <c r="CB118" i="30" s="1"/>
  <c r="CB118" i="35" s="1"/>
  <c r="BC122" i="30"/>
  <c r="AP110" i="35"/>
  <c r="BC110" i="35"/>
  <c r="BO110" i="35"/>
  <c r="AX111" i="35"/>
  <c r="BH111" i="35"/>
  <c r="AN112" i="35"/>
  <c r="BB112" i="35"/>
  <c r="BN112" i="35"/>
  <c r="AW113" i="35"/>
  <c r="BL113" i="35"/>
  <c r="AS114" i="35"/>
  <c r="BL114" i="35"/>
  <c r="AU115" i="35"/>
  <c r="BF115" i="35"/>
  <c r="AM116" i="35"/>
  <c r="BA116" i="35"/>
  <c r="BO116" i="35"/>
  <c r="AM117" i="35"/>
  <c r="AZ117" i="35"/>
  <c r="BL117" i="35"/>
  <c r="AO118" i="35"/>
  <c r="BC118" i="35"/>
  <c r="BO118" i="35"/>
  <c r="BK119" i="35"/>
  <c r="AT120" i="35"/>
  <c r="AM121" i="35"/>
  <c r="AZ121" i="35"/>
  <c r="BO121" i="35"/>
  <c r="BK122" i="35"/>
  <c r="BC114" i="35"/>
  <c r="AQ110" i="35"/>
  <c r="BQ110" i="35"/>
  <c r="AY111" i="35"/>
  <c r="BK111" i="35"/>
  <c r="BC112" i="35"/>
  <c r="BO112" i="35"/>
  <c r="BM113" i="35"/>
  <c r="BM114" i="35"/>
  <c r="BK115" i="35"/>
  <c r="AN116" i="35"/>
  <c r="BB116" i="35"/>
  <c r="AN117" i="35"/>
  <c r="BA117" i="35"/>
  <c r="BM117" i="35"/>
  <c r="AP118" i="35"/>
  <c r="BG118" i="35"/>
  <c r="BL119" i="35"/>
  <c r="AY120" i="35"/>
  <c r="AN121" i="35"/>
  <c r="BA121" i="35"/>
  <c r="BV121" i="35"/>
  <c r="BL122" i="35"/>
  <c r="BC117" i="30"/>
  <c r="AS110" i="35"/>
  <c r="BG110" i="35"/>
  <c r="BT110" i="35"/>
  <c r="AZ111" i="35"/>
  <c r="BL111" i="35"/>
  <c r="AP112" i="35"/>
  <c r="BD112" i="35"/>
  <c r="BR112" i="35"/>
  <c r="AM113" i="35"/>
  <c r="AZ113" i="35"/>
  <c r="BN113" i="35"/>
  <c r="AZ114" i="35"/>
  <c r="BN114" i="35"/>
  <c r="AM115" i="35"/>
  <c r="AY115" i="35"/>
  <c r="BL115" i="35"/>
  <c r="AO116" i="35"/>
  <c r="BC116" i="35"/>
  <c r="AO117" i="35"/>
  <c r="BB117" i="35"/>
  <c r="BN117" i="35"/>
  <c r="BI118" i="35"/>
  <c r="AM119" i="35"/>
  <c r="AZ119" i="35"/>
  <c r="BM119" i="35"/>
  <c r="AZ120" i="35"/>
  <c r="BN120" i="35"/>
  <c r="AO121" i="35"/>
  <c r="BB121" i="35"/>
  <c r="AV122" i="35"/>
  <c r="BM122" i="35"/>
  <c r="AO114" i="35"/>
  <c r="BA122" i="35"/>
  <c r="BJ116" i="30"/>
  <c r="BV116" i="30" s="1"/>
  <c r="AV110" i="35"/>
  <c r="BJ110" i="35"/>
  <c r="AM111" i="35"/>
  <c r="BA111" i="35"/>
  <c r="BM111" i="35"/>
  <c r="AQ112" i="35"/>
  <c r="BG112" i="35"/>
  <c r="AN113" i="35"/>
  <c r="BA113" i="35"/>
  <c r="BO113" i="35"/>
  <c r="AM114" i="35"/>
  <c r="BA114" i="35"/>
  <c r="BO114" i="35"/>
  <c r="AN115" i="35"/>
  <c r="AZ115" i="35"/>
  <c r="BM115" i="35"/>
  <c r="AP116" i="35"/>
  <c r="BD116" i="35"/>
  <c r="AP117" i="35"/>
  <c r="AS118" i="35"/>
  <c r="BJ118" i="35"/>
  <c r="AN119" i="35"/>
  <c r="BA119" i="35"/>
  <c r="BN119" i="35"/>
  <c r="AM120" i="35"/>
  <c r="BA120" i="35"/>
  <c r="BO120" i="35"/>
  <c r="AP121" i="35"/>
  <c r="BC121" i="35"/>
  <c r="AY122" i="35"/>
  <c r="BN122" i="35"/>
  <c r="AM110" i="35"/>
  <c r="AY110" i="35"/>
  <c r="BK110" i="35"/>
  <c r="AN111" i="35"/>
  <c r="BB111" i="35"/>
  <c r="BN111" i="35"/>
  <c r="AO113" i="35"/>
  <c r="BB114" i="35"/>
  <c r="AO115" i="35"/>
  <c r="BA115" i="35"/>
  <c r="BN115" i="35"/>
  <c r="BK116" i="35"/>
  <c r="BE117" i="35"/>
  <c r="AO119" i="35"/>
  <c r="AN120" i="35"/>
  <c r="BB120" i="35"/>
  <c r="AQ121" i="35"/>
  <c r="AM122" i="35"/>
  <c r="AZ122" i="35"/>
  <c r="BG116" i="30"/>
  <c r="AU116" i="35"/>
  <c r="BT116" i="30"/>
  <c r="BH116" i="35"/>
  <c r="AS120" i="30"/>
  <c r="AG120" i="35"/>
  <c r="BP121" i="30"/>
  <c r="BD121" i="35"/>
  <c r="BI114" i="30"/>
  <c r="AW114" i="35"/>
  <c r="AK114" i="35"/>
  <c r="BI110" i="30"/>
  <c r="AW110" i="35"/>
  <c r="AW111" i="30"/>
  <c r="AK111" i="35"/>
  <c r="BI112" i="30"/>
  <c r="AW112" i="35"/>
  <c r="AR122" i="30"/>
  <c r="AF122" i="35"/>
  <c r="AV114" i="30"/>
  <c r="AJ114" i="35"/>
  <c r="AW115" i="30"/>
  <c r="AK115" i="35"/>
  <c r="AV118" i="30"/>
  <c r="AJ118" i="35"/>
  <c r="BH120" i="30"/>
  <c r="AV120" i="35"/>
  <c r="AV121" i="30"/>
  <c r="AK110" i="35"/>
  <c r="BG120" i="30"/>
  <c r="AU120" i="35"/>
  <c r="BH113" i="30"/>
  <c r="AV113" i="35"/>
  <c r="CE114" i="30"/>
  <c r="CE114" i="35" s="1"/>
  <c r="BS114" i="35"/>
  <c r="AS121" i="30"/>
  <c r="AG121" i="35"/>
  <c r="BV119" i="30"/>
  <c r="BJ119" i="35"/>
  <c r="AV116" i="35"/>
  <c r="AU111" i="30"/>
  <c r="AI111" i="35"/>
  <c r="AV112" i="30"/>
  <c r="AJ112" i="35"/>
  <c r="AS116" i="30"/>
  <c r="AG116" i="35"/>
  <c r="BI116" i="30"/>
  <c r="AW116" i="35"/>
  <c r="AR117" i="30"/>
  <c r="AF117" i="35"/>
  <c r="AX120" i="30"/>
  <c r="AL120" i="35"/>
  <c r="AU122" i="30"/>
  <c r="AI117" i="35"/>
  <c r="AU117" i="30"/>
  <c r="BH119" i="30"/>
  <c r="AV119" i="35"/>
  <c r="AR120" i="30"/>
  <c r="AF120" i="35"/>
  <c r="BE113" i="30"/>
  <c r="AS113" i="35"/>
  <c r="AT114" i="30"/>
  <c r="AH114" i="35"/>
  <c r="BP115" i="30"/>
  <c r="BD115" i="35"/>
  <c r="AT118" i="30"/>
  <c r="AH118" i="35"/>
  <c r="AI119" i="35"/>
  <c r="AU119" i="30"/>
  <c r="AT110" i="30"/>
  <c r="AH110" i="35"/>
  <c r="AR111" i="30"/>
  <c r="AF111" i="35"/>
  <c r="AS112" i="30"/>
  <c r="AG112" i="35"/>
  <c r="AX113" i="30"/>
  <c r="BH115" i="30"/>
  <c r="AV115" i="35"/>
  <c r="AW119" i="30"/>
  <c r="AK119" i="35"/>
  <c r="AK112" i="35"/>
  <c r="AW122" i="30"/>
  <c r="AK122" i="35"/>
  <c r="AG113" i="35"/>
  <c r="AF118" i="35"/>
  <c r="AU113" i="30"/>
  <c r="BD114" i="30"/>
  <c r="AG110" i="35"/>
  <c r="BE110" i="35"/>
  <c r="AS111" i="35"/>
  <c r="BQ111" i="35"/>
  <c r="AK113" i="35"/>
  <c r="BI113" i="35"/>
  <c r="AG114" i="35"/>
  <c r="BE114" i="35"/>
  <c r="AS115" i="35"/>
  <c r="BQ115" i="35"/>
  <c r="AK117" i="35"/>
  <c r="AS117" i="35"/>
  <c r="BI117" i="35"/>
  <c r="BQ117" i="35"/>
  <c r="AG118" i="35"/>
  <c r="AW118" i="35"/>
  <c r="BE118" i="35"/>
  <c r="BU118" i="35"/>
  <c r="AS119" i="35"/>
  <c r="BQ119" i="35"/>
  <c r="AW120" i="35"/>
  <c r="BU120" i="35"/>
  <c r="AK121" i="35"/>
  <c r="BI121" i="35"/>
  <c r="AG122" i="35"/>
  <c r="BE122" i="35"/>
  <c r="AX110" i="35"/>
  <c r="BV110" i="35"/>
  <c r="AL111" i="35"/>
  <c r="AT111" i="35"/>
  <c r="BJ111" i="35"/>
  <c r="BR111" i="35"/>
  <c r="AH112" i="35"/>
  <c r="AX112" i="35"/>
  <c r="BF112" i="35"/>
  <c r="BV112" i="35"/>
  <c r="AT113" i="35"/>
  <c r="BR113" i="35"/>
  <c r="AX114" i="35"/>
  <c r="BV114" i="35"/>
  <c r="AT115" i="35"/>
  <c r="BJ115" i="35"/>
  <c r="BR115" i="35"/>
  <c r="AH116" i="35"/>
  <c r="BF116" i="35"/>
  <c r="AL117" i="35"/>
  <c r="AT117" i="35"/>
  <c r="BJ117" i="35"/>
  <c r="BR117" i="35"/>
  <c r="AX118" i="35"/>
  <c r="BV118" i="35"/>
  <c r="AT119" i="35"/>
  <c r="BR119" i="35"/>
  <c r="AH120" i="35"/>
  <c r="BF120" i="35"/>
  <c r="AL121" i="35"/>
  <c r="AT121" i="35"/>
  <c r="BJ121" i="35"/>
  <c r="BR121" i="35"/>
  <c r="AH122" i="35"/>
  <c r="AX122" i="35"/>
  <c r="BF122" i="35"/>
  <c r="BV122" i="35"/>
  <c r="AJ110" i="35"/>
  <c r="AR110" i="35"/>
  <c r="BH110" i="35"/>
  <c r="BP110" i="35"/>
  <c r="AV111" i="35"/>
  <c r="BT111" i="35"/>
  <c r="AR112" i="35"/>
  <c r="BP112" i="35"/>
  <c r="AF113" i="35"/>
  <c r="BD113" i="35"/>
  <c r="AF115" i="35"/>
  <c r="AJ116" i="35"/>
  <c r="AR116" i="35"/>
  <c r="BP116" i="35"/>
  <c r="AV117" i="35"/>
  <c r="BT117" i="35"/>
  <c r="AF119" i="35"/>
  <c r="BD119" i="35"/>
  <c r="AJ120" i="35"/>
  <c r="AF121" i="35"/>
  <c r="AJ122" i="35"/>
  <c r="BH122" i="35"/>
  <c r="AW121" i="35"/>
  <c r="BU121" i="35"/>
  <c r="AS122" i="35"/>
  <c r="BQ122" i="35"/>
  <c r="AL114" i="35"/>
  <c r="BJ114" i="35"/>
  <c r="AH121" i="35"/>
  <c r="BF121" i="35"/>
  <c r="AL122" i="35"/>
  <c r="BJ122" i="35"/>
  <c r="AU121" i="30"/>
  <c r="AU110" i="35"/>
  <c r="BS110" i="35"/>
  <c r="AU112" i="35"/>
  <c r="BS112" i="35"/>
  <c r="AU114" i="35"/>
  <c r="AI115" i="35"/>
  <c r="BG115" i="35"/>
  <c r="AU118" i="35"/>
  <c r="BS118" i="35"/>
  <c r="CB97" i="30"/>
  <c r="CB97" i="35" s="1"/>
  <c r="BP97" i="35"/>
  <c r="BO101" i="30"/>
  <c r="BC101" i="35"/>
  <c r="BC92" i="43" s="1"/>
  <c r="BO99" i="30"/>
  <c r="BC99" i="35"/>
  <c r="BC102" i="35"/>
  <c r="AO93" i="35"/>
  <c r="BC93" i="35"/>
  <c r="AY94" i="35"/>
  <c r="BM94" i="35"/>
  <c r="AZ95" i="35"/>
  <c r="BM95" i="35"/>
  <c r="AY96" i="35"/>
  <c r="BL96" i="35"/>
  <c r="AR97" i="35"/>
  <c r="BH97" i="35"/>
  <c r="AP98" i="35"/>
  <c r="BD98" i="35"/>
  <c r="AQ99" i="35"/>
  <c r="BK99" i="35"/>
  <c r="AT100" i="35"/>
  <c r="BK100" i="35"/>
  <c r="BH101" i="35"/>
  <c r="BH92" i="43" s="1"/>
  <c r="AP102" i="35"/>
  <c r="BD102" i="35"/>
  <c r="AY103" i="35"/>
  <c r="BN103" i="35"/>
  <c r="AO104" i="35"/>
  <c r="BD104" i="35"/>
  <c r="AY105" i="35"/>
  <c r="BM105" i="35"/>
  <c r="BB93" i="35"/>
  <c r="AY95" i="35"/>
  <c r="BL105" i="30"/>
  <c r="AP93" i="35"/>
  <c r="BK93" i="35"/>
  <c r="AZ94" i="35"/>
  <c r="BN94" i="35"/>
  <c r="AM95" i="35"/>
  <c r="BA95" i="35"/>
  <c r="BN95" i="35"/>
  <c r="AZ96" i="35"/>
  <c r="BM96" i="35"/>
  <c r="AX97" i="35"/>
  <c r="BK97" i="35"/>
  <c r="BK98" i="35"/>
  <c r="BL99" i="35"/>
  <c r="AY100" i="35"/>
  <c r="BL100" i="35"/>
  <c r="AX101" i="35"/>
  <c r="AX92" i="43" s="1"/>
  <c r="BK101" i="35"/>
  <c r="BK92" i="43" s="1"/>
  <c r="BK102" i="35"/>
  <c r="AZ103" i="35"/>
  <c r="BO103" i="35"/>
  <c r="AP104" i="35"/>
  <c r="BK104" i="35"/>
  <c r="BN105" i="35"/>
  <c r="BC97" i="30"/>
  <c r="AQ93" i="35"/>
  <c r="BL93" i="35"/>
  <c r="AM94" i="35"/>
  <c r="BA94" i="35"/>
  <c r="BO94" i="35"/>
  <c r="AN95" i="35"/>
  <c r="BB95" i="35"/>
  <c r="BO95" i="35"/>
  <c r="AM96" i="35"/>
  <c r="BA96" i="35"/>
  <c r="BN96" i="35"/>
  <c r="AY97" i="35"/>
  <c r="BL97" i="35"/>
  <c r="AT98" i="35"/>
  <c r="BL98" i="35"/>
  <c r="AY99" i="35"/>
  <c r="BM99" i="35"/>
  <c r="AZ100" i="35"/>
  <c r="BM100" i="35"/>
  <c r="AY101" i="35"/>
  <c r="AY92" i="43" s="1"/>
  <c r="BL101" i="35"/>
  <c r="BL92" i="43" s="1"/>
  <c r="AT102" i="35"/>
  <c r="BL102" i="35"/>
  <c r="AM103" i="35"/>
  <c r="BA103" i="35"/>
  <c r="BP103" i="35"/>
  <c r="BL104" i="35"/>
  <c r="AM105" i="35"/>
  <c r="BA105" i="35"/>
  <c r="BO105" i="35"/>
  <c r="BR102" i="35"/>
  <c r="AX93" i="35"/>
  <c r="BM93" i="35"/>
  <c r="AN94" i="35"/>
  <c r="BB94" i="35"/>
  <c r="BT94" i="35"/>
  <c r="AO95" i="35"/>
  <c r="BC95" i="35"/>
  <c r="BP95" i="35"/>
  <c r="AN96" i="35"/>
  <c r="BB96" i="35"/>
  <c r="BO96" i="35"/>
  <c r="AM97" i="35"/>
  <c r="AZ97" i="35"/>
  <c r="BM97" i="35"/>
  <c r="AY98" i="35"/>
  <c r="BM98" i="35"/>
  <c r="AZ99" i="35"/>
  <c r="BN99" i="35"/>
  <c r="AM100" i="35"/>
  <c r="BA100" i="35"/>
  <c r="BN100" i="35"/>
  <c r="AM101" i="35"/>
  <c r="AM92" i="43" s="1"/>
  <c r="AZ101" i="35"/>
  <c r="AZ92" i="43" s="1"/>
  <c r="BM101" i="35"/>
  <c r="BM92" i="43" s="1"/>
  <c r="AY102" i="35"/>
  <c r="BM102" i="35"/>
  <c r="AN103" i="35"/>
  <c r="BB103" i="35"/>
  <c r="BM104" i="35"/>
  <c r="AN105" i="35"/>
  <c r="BB105" i="35"/>
  <c r="BP105" i="35"/>
  <c r="AY93" i="35"/>
  <c r="BN93" i="35"/>
  <c r="AO94" i="35"/>
  <c r="BC94" i="35"/>
  <c r="AP95" i="35"/>
  <c r="BF95" i="35"/>
  <c r="AO96" i="35"/>
  <c r="BC96" i="35"/>
  <c r="BR96" i="35"/>
  <c r="AN97" i="35"/>
  <c r="BA97" i="35"/>
  <c r="BN97" i="35"/>
  <c r="AZ98" i="35"/>
  <c r="BN98" i="35"/>
  <c r="AM99" i="35"/>
  <c r="BA99" i="35"/>
  <c r="AN100" i="35"/>
  <c r="BB100" i="35"/>
  <c r="BO100" i="35"/>
  <c r="AN101" i="35"/>
  <c r="AN92" i="43" s="1"/>
  <c r="BA101" i="35"/>
  <c r="BA92" i="43" s="1"/>
  <c r="BN101" i="35"/>
  <c r="BN92" i="43" s="1"/>
  <c r="AZ102" i="35"/>
  <c r="BN102" i="35"/>
  <c r="AO103" i="35"/>
  <c r="BC103" i="35"/>
  <c r="BN104" i="35"/>
  <c r="AO105" i="35"/>
  <c r="BC105" i="35"/>
  <c r="AV94" i="35"/>
  <c r="AP99" i="35"/>
  <c r="BC104" i="35"/>
  <c r="AZ93" i="35"/>
  <c r="BO93" i="35"/>
  <c r="AP94" i="35"/>
  <c r="BD94" i="35"/>
  <c r="AQ95" i="35"/>
  <c r="BH95" i="35"/>
  <c r="AP96" i="35"/>
  <c r="BD96" i="35"/>
  <c r="AO97" i="35"/>
  <c r="BB97" i="35"/>
  <c r="AM98" i="35"/>
  <c r="BA98" i="35"/>
  <c r="BO98" i="35"/>
  <c r="AN99" i="35"/>
  <c r="BB99" i="35"/>
  <c r="AO100" i="35"/>
  <c r="BC100" i="35"/>
  <c r="BR100" i="35"/>
  <c r="AO101" i="35"/>
  <c r="AO92" i="43" s="1"/>
  <c r="BB101" i="35"/>
  <c r="BB92" i="43" s="1"/>
  <c r="AM102" i="35"/>
  <c r="BA102" i="35"/>
  <c r="BO102" i="35"/>
  <c r="AP103" i="35"/>
  <c r="BK103" i="35"/>
  <c r="BA104" i="35"/>
  <c r="BO104" i="35"/>
  <c r="AP105" i="35"/>
  <c r="BH105" i="35"/>
  <c r="BH102" i="30"/>
  <c r="AV102" i="35"/>
  <c r="BH103" i="30"/>
  <c r="AV103" i="35"/>
  <c r="BH98" i="30"/>
  <c r="AV98" i="35"/>
  <c r="AJ103" i="35"/>
  <c r="AK93" i="35"/>
  <c r="AS93" i="35"/>
  <c r="BI93" i="35"/>
  <c r="BQ93" i="35"/>
  <c r="AG94" i="35"/>
  <c r="AW94" i="35"/>
  <c r="BE94" i="35"/>
  <c r="BU94" i="35"/>
  <c r="AK95" i="35"/>
  <c r="AS95" i="35"/>
  <c r="BI95" i="35"/>
  <c r="BQ95" i="35"/>
  <c r="AG96" i="35"/>
  <c r="AW96" i="35"/>
  <c r="BE96" i="35"/>
  <c r="BU96" i="35"/>
  <c r="AK97" i="35"/>
  <c r="AS97" i="35"/>
  <c r="BI97" i="35"/>
  <c r="BQ97" i="35"/>
  <c r="AG98" i="35"/>
  <c r="AW98" i="35"/>
  <c r="BE98" i="35"/>
  <c r="BU98" i="35"/>
  <c r="AK99" i="35"/>
  <c r="AS99" i="35"/>
  <c r="BI99" i="35"/>
  <c r="BQ99" i="35"/>
  <c r="AG100" i="35"/>
  <c r="AW100" i="35"/>
  <c r="BE100" i="35"/>
  <c r="BU100" i="35"/>
  <c r="AK101" i="35"/>
  <c r="AK92" i="43" s="1"/>
  <c r="AS101" i="35"/>
  <c r="AS92" i="43" s="1"/>
  <c r="BI101" i="35"/>
  <c r="BI92" i="43" s="1"/>
  <c r="BQ101" i="35"/>
  <c r="BQ92" i="43" s="1"/>
  <c r="AG102" i="35"/>
  <c r="AW102" i="35"/>
  <c r="BE102" i="35"/>
  <c r="BU102" i="35"/>
  <c r="AK103" i="35"/>
  <c r="AS103" i="35"/>
  <c r="BI103" i="35"/>
  <c r="BQ103" i="35"/>
  <c r="AG104" i="35"/>
  <c r="AW104" i="35"/>
  <c r="BE104" i="35"/>
  <c r="BU104" i="35"/>
  <c r="AK105" i="35"/>
  <c r="AS105" i="35"/>
  <c r="BI105" i="35"/>
  <c r="BQ105" i="35"/>
  <c r="BH93" i="35"/>
  <c r="AV104" i="30"/>
  <c r="AL93" i="35"/>
  <c r="AT93" i="35"/>
  <c r="BJ93" i="35"/>
  <c r="BR93" i="35"/>
  <c r="AH94" i="35"/>
  <c r="AX94" i="35"/>
  <c r="BF94" i="35"/>
  <c r="BV94" i="35"/>
  <c r="AL95" i="35"/>
  <c r="AT95" i="35"/>
  <c r="BJ95" i="35"/>
  <c r="BR95" i="35"/>
  <c r="AH96" i="35"/>
  <c r="AX96" i="35"/>
  <c r="BF96" i="35"/>
  <c r="BV96" i="35"/>
  <c r="AL97" i="35"/>
  <c r="AT97" i="35"/>
  <c r="BJ97" i="35"/>
  <c r="BR97" i="35"/>
  <c r="AH98" i="35"/>
  <c r="AX98" i="35"/>
  <c r="BF98" i="35"/>
  <c r="BV98" i="35"/>
  <c r="AL99" i="35"/>
  <c r="AT99" i="35"/>
  <c r="BJ99" i="35"/>
  <c r="BR99" i="35"/>
  <c r="AH100" i="35"/>
  <c r="AX100" i="35"/>
  <c r="BF100" i="35"/>
  <c r="BV100" i="35"/>
  <c r="AL101" i="35"/>
  <c r="AL92" i="43" s="1"/>
  <c r="AT101" i="35"/>
  <c r="AT92" i="43" s="1"/>
  <c r="BJ101" i="35"/>
  <c r="BJ92" i="43" s="1"/>
  <c r="BR101" i="35"/>
  <c r="BR92" i="43" s="1"/>
  <c r="AH102" i="35"/>
  <c r="AX102" i="35"/>
  <c r="BF102" i="35"/>
  <c r="BV102" i="35"/>
  <c r="AL103" i="35"/>
  <c r="AT103" i="35"/>
  <c r="BJ103" i="35"/>
  <c r="BR103" i="35"/>
  <c r="AH104" i="35"/>
  <c r="AX104" i="35"/>
  <c r="BF104" i="35"/>
  <c r="BV104" i="35"/>
  <c r="AL105" i="35"/>
  <c r="AT105" i="35"/>
  <c r="BJ105" i="35"/>
  <c r="BR105" i="35"/>
  <c r="BP93" i="35"/>
  <c r="AV96" i="30"/>
  <c r="AU97" i="30"/>
  <c r="AV100" i="30"/>
  <c r="AU101" i="30"/>
  <c r="AU93" i="35"/>
  <c r="BS93" i="35"/>
  <c r="AI94" i="35"/>
  <c r="BG94" i="35"/>
  <c r="AU95" i="35"/>
  <c r="BS95" i="35"/>
  <c r="AI96" i="35"/>
  <c r="BG96" i="35"/>
  <c r="AI98" i="35"/>
  <c r="BG98" i="35"/>
  <c r="AI100" i="35"/>
  <c r="BG100" i="35"/>
  <c r="AI102" i="35"/>
  <c r="BG102" i="35"/>
  <c r="AU103" i="35"/>
  <c r="BS103" i="35"/>
  <c r="AI104" i="35"/>
  <c r="BG104" i="35"/>
  <c r="AU105" i="35"/>
  <c r="BS105" i="35"/>
  <c r="BH99" i="35"/>
  <c r="AF93" i="35"/>
  <c r="AV93" i="35"/>
  <c r="BD93" i="35"/>
  <c r="BT93" i="35"/>
  <c r="AJ94" i="35"/>
  <c r="AR94" i="35"/>
  <c r="BH94" i="35"/>
  <c r="BP94" i="35"/>
  <c r="AF95" i="35"/>
  <c r="AV95" i="35"/>
  <c r="BD95" i="35"/>
  <c r="BT95" i="35"/>
  <c r="AR96" i="35"/>
  <c r="BP96" i="35"/>
  <c r="AF97" i="35"/>
  <c r="AV97" i="35"/>
  <c r="BD97" i="35"/>
  <c r="BT97" i="35"/>
  <c r="AJ98" i="35"/>
  <c r="AR98" i="35"/>
  <c r="BP98" i="35"/>
  <c r="AF99" i="35"/>
  <c r="AV99" i="35"/>
  <c r="BD99" i="35"/>
  <c r="BT99" i="35"/>
  <c r="AR100" i="35"/>
  <c r="BP100" i="35"/>
  <c r="AF101" i="35"/>
  <c r="AF92" i="43" s="1"/>
  <c r="AV101" i="35"/>
  <c r="AV92" i="43" s="1"/>
  <c r="BD101" i="35"/>
  <c r="BD92" i="43" s="1"/>
  <c r="BT101" i="35"/>
  <c r="BT92" i="43" s="1"/>
  <c r="AJ102" i="35"/>
  <c r="AR102" i="35"/>
  <c r="BP102" i="35"/>
  <c r="AF103" i="35"/>
  <c r="BD103" i="35"/>
  <c r="AR104" i="35"/>
  <c r="BP104" i="35"/>
  <c r="AF105" i="35"/>
  <c r="AV105" i="35"/>
  <c r="BD105" i="35"/>
  <c r="BT105" i="35"/>
  <c r="AR93" i="35"/>
  <c r="AG93" i="35"/>
  <c r="AW93" i="35"/>
  <c r="BE93" i="35"/>
  <c r="BU93" i="35"/>
  <c r="AK94" i="35"/>
  <c r="AS94" i="35"/>
  <c r="BI94" i="35"/>
  <c r="BQ94" i="35"/>
  <c r="AG95" i="35"/>
  <c r="AW95" i="35"/>
  <c r="BE95" i="35"/>
  <c r="BU95" i="35"/>
  <c r="AK96" i="35"/>
  <c r="AS96" i="35"/>
  <c r="BI96" i="35"/>
  <c r="BQ96" i="35"/>
  <c r="AG97" i="35"/>
  <c r="AW97" i="35"/>
  <c r="BE97" i="35"/>
  <c r="BU97" i="35"/>
  <c r="AK98" i="35"/>
  <c r="AS98" i="35"/>
  <c r="BI98" i="35"/>
  <c r="BQ98" i="35"/>
  <c r="AG99" i="35"/>
  <c r="AW99" i="35"/>
  <c r="BE99" i="35"/>
  <c r="BU99" i="35"/>
  <c r="AK100" i="35"/>
  <c r="AS100" i="35"/>
  <c r="BI100" i="35"/>
  <c r="BQ100" i="35"/>
  <c r="AG101" i="35"/>
  <c r="AG92" i="43" s="1"/>
  <c r="AW101" i="35"/>
  <c r="AW92" i="43" s="1"/>
  <c r="BE101" i="35"/>
  <c r="BE92" i="43" s="1"/>
  <c r="BU101" i="35"/>
  <c r="BU92" i="43" s="1"/>
  <c r="AK102" i="35"/>
  <c r="AS102" i="35"/>
  <c r="BI102" i="35"/>
  <c r="BQ102" i="35"/>
  <c r="AG103" i="35"/>
  <c r="AW103" i="35"/>
  <c r="BE103" i="35"/>
  <c r="BU103" i="35"/>
  <c r="AK104" i="35"/>
  <c r="AS104" i="35"/>
  <c r="BI104" i="35"/>
  <c r="BQ104" i="35"/>
  <c r="AG105" i="35"/>
  <c r="AW105" i="35"/>
  <c r="BE105" i="35"/>
  <c r="BU105" i="35"/>
  <c r="AH93" i="35"/>
  <c r="BF93" i="35"/>
  <c r="AL94" i="35"/>
  <c r="AT94" i="35"/>
  <c r="BJ94" i="35"/>
  <c r="BR94" i="35"/>
  <c r="AX95" i="35"/>
  <c r="BV95" i="35"/>
  <c r="AL98" i="35"/>
  <c r="BJ98" i="35"/>
  <c r="AX99" i="35"/>
  <c r="BV99" i="35"/>
  <c r="AL102" i="35"/>
  <c r="BJ102" i="35"/>
  <c r="AH103" i="35"/>
  <c r="AX103" i="35"/>
  <c r="BF103" i="35"/>
  <c r="BV103" i="35"/>
  <c r="AL104" i="35"/>
  <c r="AT104" i="35"/>
  <c r="BJ104" i="35"/>
  <c r="BR104" i="35"/>
  <c r="AH105" i="35"/>
  <c r="AX105" i="35"/>
  <c r="BF105" i="35"/>
  <c r="BV105" i="35"/>
  <c r="AJ93" i="35"/>
  <c r="AU99" i="30"/>
  <c r="AI93" i="35"/>
  <c r="BG93" i="35"/>
  <c r="AU94" i="35"/>
  <c r="BS94" i="35"/>
  <c r="AI95" i="35"/>
  <c r="BG95" i="35"/>
  <c r="AU96" i="35"/>
  <c r="BS96" i="35"/>
  <c r="AU98" i="35"/>
  <c r="BS98" i="35"/>
  <c r="AU100" i="35"/>
  <c r="BS100" i="35"/>
  <c r="AU102" i="35"/>
  <c r="BS102" i="35"/>
  <c r="BG103" i="35"/>
  <c r="AU104" i="35"/>
  <c r="BS104" i="35"/>
  <c r="AI105" i="35"/>
  <c r="BG105" i="35"/>
  <c r="BP136" i="29"/>
  <c r="CB136" i="29" s="1"/>
  <c r="CB136" i="34" s="1"/>
  <c r="BD136" i="34"/>
  <c r="BO139" i="29"/>
  <c r="BC139" i="34"/>
  <c r="CB131" i="29"/>
  <c r="CB131" i="34" s="1"/>
  <c r="BP131" i="34"/>
  <c r="AY128" i="34"/>
  <c r="AM127" i="34"/>
  <c r="AY127" i="34"/>
  <c r="BK127" i="34"/>
  <c r="AM128" i="34"/>
  <c r="AZ128" i="34"/>
  <c r="BL128" i="34"/>
  <c r="AP129" i="34"/>
  <c r="BB129" i="34"/>
  <c r="BO129" i="34"/>
  <c r="AV130" i="34"/>
  <c r="AQ131" i="34"/>
  <c r="BC131" i="34"/>
  <c r="AW132" i="34"/>
  <c r="BK132" i="34"/>
  <c r="AP133" i="34"/>
  <c r="BC133" i="34"/>
  <c r="BT133" i="34"/>
  <c r="AN134" i="34"/>
  <c r="AZ134" i="34"/>
  <c r="BL134" i="34"/>
  <c r="AN135" i="34"/>
  <c r="BA135" i="34"/>
  <c r="BN135" i="34"/>
  <c r="AY136" i="34"/>
  <c r="BM136" i="34"/>
  <c r="AM137" i="34"/>
  <c r="AY137" i="34"/>
  <c r="BL137" i="34"/>
  <c r="AP138" i="34"/>
  <c r="BD138" i="34"/>
  <c r="BL139" i="34"/>
  <c r="BS127" i="34"/>
  <c r="BK128" i="34"/>
  <c r="BA129" i="34"/>
  <c r="AP131" i="34"/>
  <c r="AO138" i="34"/>
  <c r="BK139" i="34"/>
  <c r="AN127" i="34"/>
  <c r="AZ127" i="34"/>
  <c r="BL127" i="34"/>
  <c r="AN128" i="34"/>
  <c r="BA128" i="34"/>
  <c r="BM128" i="34"/>
  <c r="AQ129" i="34"/>
  <c r="BC129" i="34"/>
  <c r="BQ129" i="34"/>
  <c r="AW130" i="34"/>
  <c r="AR131" i="34"/>
  <c r="BE131" i="34"/>
  <c r="BQ131" i="34"/>
  <c r="AQ133" i="34"/>
  <c r="BH133" i="34"/>
  <c r="AO134" i="34"/>
  <c r="BA134" i="34"/>
  <c r="BM134" i="34"/>
  <c r="AO135" i="34"/>
  <c r="BB135" i="34"/>
  <c r="BO135" i="34"/>
  <c r="BN136" i="34"/>
  <c r="BM137" i="34"/>
  <c r="AQ138" i="34"/>
  <c r="BK138" i="34"/>
  <c r="BM139" i="34"/>
  <c r="AP139" i="34"/>
  <c r="AU127" i="34"/>
  <c r="AO129" i="34"/>
  <c r="BE130" i="34"/>
  <c r="BB131" i="34"/>
  <c r="AR136" i="34"/>
  <c r="BK130" i="29"/>
  <c r="BD133" i="29"/>
  <c r="BP133" i="29" s="1"/>
  <c r="BC137" i="29"/>
  <c r="AO127" i="34"/>
  <c r="BA127" i="34"/>
  <c r="BM127" i="34"/>
  <c r="AO128" i="34"/>
  <c r="BB128" i="34"/>
  <c r="BN128" i="34"/>
  <c r="AS129" i="34"/>
  <c r="BH129" i="34"/>
  <c r="BT129" i="34"/>
  <c r="AS131" i="34"/>
  <c r="BI131" i="34"/>
  <c r="AN132" i="34"/>
  <c r="AZ132" i="34"/>
  <c r="BM132" i="34"/>
  <c r="BK133" i="34"/>
  <c r="AP134" i="34"/>
  <c r="BB134" i="34"/>
  <c r="BN134" i="34"/>
  <c r="AP135" i="34"/>
  <c r="BC135" i="34"/>
  <c r="BP135" i="34"/>
  <c r="AM136" i="34"/>
  <c r="BA136" i="34"/>
  <c r="AO137" i="34"/>
  <c r="BA137" i="34"/>
  <c r="BN137" i="34"/>
  <c r="BL138" i="34"/>
  <c r="AY139" i="34"/>
  <c r="BN139" i="34"/>
  <c r="BC132" i="29"/>
  <c r="BF137" i="29"/>
  <c r="BR137" i="29" s="1"/>
  <c r="AP127" i="34"/>
  <c r="BB127" i="34"/>
  <c r="BN127" i="34"/>
  <c r="AP128" i="34"/>
  <c r="BC128" i="34"/>
  <c r="BO128" i="34"/>
  <c r="BI129" i="34"/>
  <c r="BU129" i="34"/>
  <c r="AM130" i="34"/>
  <c r="BN130" i="34"/>
  <c r="BK131" i="34"/>
  <c r="BN132" i="34"/>
  <c r="AV133" i="34"/>
  <c r="BL133" i="34"/>
  <c r="BD135" i="34"/>
  <c r="BB136" i="34"/>
  <c r="AP137" i="34"/>
  <c r="BB137" i="34"/>
  <c r="AY138" i="34"/>
  <c r="BM138" i="34"/>
  <c r="AM139" i="34"/>
  <c r="AZ139" i="34"/>
  <c r="AQ127" i="34"/>
  <c r="BC127" i="34"/>
  <c r="BO127" i="34"/>
  <c r="AQ128" i="34"/>
  <c r="BD128" i="34"/>
  <c r="BP128" i="34"/>
  <c r="AW129" i="34"/>
  <c r="BK129" i="34"/>
  <c r="BA130" i="34"/>
  <c r="BO130" i="34"/>
  <c r="AM131" i="34"/>
  <c r="AY131" i="34"/>
  <c r="BL131" i="34"/>
  <c r="AP132" i="34"/>
  <c r="BB132" i="34"/>
  <c r="AY133" i="34"/>
  <c r="AR134" i="34"/>
  <c r="BD134" i="34"/>
  <c r="BP134" i="34"/>
  <c r="AR135" i="34"/>
  <c r="AO136" i="34"/>
  <c r="BC136" i="34"/>
  <c r="BP137" i="34"/>
  <c r="AZ138" i="34"/>
  <c r="BN138" i="34"/>
  <c r="AN139" i="34"/>
  <c r="BA139" i="34"/>
  <c r="BQ139" i="34"/>
  <c r="BO133" i="34"/>
  <c r="AR127" i="34"/>
  <c r="BD127" i="34"/>
  <c r="BP127" i="34"/>
  <c r="AR128" i="34"/>
  <c r="BE128" i="34"/>
  <c r="BT128" i="34"/>
  <c r="AM129" i="34"/>
  <c r="AY129" i="34"/>
  <c r="BL129" i="34"/>
  <c r="BB130" i="34"/>
  <c r="BU130" i="34"/>
  <c r="AN131" i="34"/>
  <c r="AZ131" i="34"/>
  <c r="BM131" i="34"/>
  <c r="BP132" i="34"/>
  <c r="AM133" i="34"/>
  <c r="AZ133" i="34"/>
  <c r="BN133" i="34"/>
  <c r="AV134" i="34"/>
  <c r="BE134" i="34"/>
  <c r="BT134" i="34"/>
  <c r="AS135" i="34"/>
  <c r="BK135" i="34"/>
  <c r="AP136" i="34"/>
  <c r="AR137" i="34"/>
  <c r="BD137" i="34"/>
  <c r="BQ137" i="34"/>
  <c r="AM138" i="34"/>
  <c r="BA138" i="34"/>
  <c r="BO138" i="34"/>
  <c r="AO139" i="34"/>
  <c r="BB139" i="34"/>
  <c r="BM129" i="34"/>
  <c r="BN131" i="34"/>
  <c r="AN133" i="34"/>
  <c r="BR130" i="29"/>
  <c r="BF130" i="34"/>
  <c r="BH131" i="29"/>
  <c r="AV131" i="34"/>
  <c r="AU131" i="29"/>
  <c r="BE132" i="29"/>
  <c r="AS132" i="34"/>
  <c r="BU132" i="29"/>
  <c r="BI132" i="34"/>
  <c r="AT133" i="29"/>
  <c r="AH133" i="34"/>
  <c r="BR134" i="29"/>
  <c r="BF134" i="34"/>
  <c r="AW137" i="29"/>
  <c r="AK137" i="34"/>
  <c r="BF137" i="34"/>
  <c r="BT138" i="29"/>
  <c r="BH138" i="34"/>
  <c r="AG136" i="34"/>
  <c r="AV136" i="34"/>
  <c r="BJ131" i="29"/>
  <c r="AX131" i="34"/>
  <c r="BG132" i="29"/>
  <c r="AU132" i="34"/>
  <c r="AS133" i="29"/>
  <c r="AG133" i="34"/>
  <c r="BI133" i="29"/>
  <c r="AW133" i="34"/>
  <c r="AX137" i="29"/>
  <c r="AL137" i="34"/>
  <c r="AW138" i="29"/>
  <c r="AK138" i="34"/>
  <c r="AT127" i="29"/>
  <c r="AH127" i="34"/>
  <c r="AX127" i="29"/>
  <c r="AL127" i="34"/>
  <c r="AW128" i="29"/>
  <c r="AK128" i="34"/>
  <c r="BD130" i="29"/>
  <c r="AR130" i="34"/>
  <c r="BE136" i="29"/>
  <c r="AS136" i="34"/>
  <c r="AW136" i="29"/>
  <c r="AK136" i="34"/>
  <c r="BH139" i="29"/>
  <c r="AV139" i="34"/>
  <c r="BP139" i="29"/>
  <c r="BD139" i="34"/>
  <c r="BH127" i="29"/>
  <c r="AV127" i="34"/>
  <c r="AR129" i="29"/>
  <c r="AF129" i="34"/>
  <c r="BR132" i="29"/>
  <c r="BF132" i="34"/>
  <c r="BH135" i="29"/>
  <c r="AV135" i="34"/>
  <c r="BJ135" i="29"/>
  <c r="AX135" i="34"/>
  <c r="AU136" i="29"/>
  <c r="AI136" i="34"/>
  <c r="AW139" i="29"/>
  <c r="AK139" i="34"/>
  <c r="BT136" i="29"/>
  <c r="BH136" i="34"/>
  <c r="BG130" i="29"/>
  <c r="AU130" i="34"/>
  <c r="AT138" i="29"/>
  <c r="AH138" i="34"/>
  <c r="AJ131" i="34"/>
  <c r="AK133" i="34"/>
  <c r="BJ129" i="29"/>
  <c r="AX129" i="34"/>
  <c r="BT130" i="29"/>
  <c r="BH130" i="34"/>
  <c r="AS138" i="29"/>
  <c r="AG138" i="34"/>
  <c r="AV138" i="34"/>
  <c r="AH128" i="34"/>
  <c r="AX128" i="34"/>
  <c r="BF128" i="34"/>
  <c r="BV128" i="34"/>
  <c r="AL129" i="34"/>
  <c r="AT129" i="34"/>
  <c r="BR129" i="34"/>
  <c r="AH130" i="34"/>
  <c r="AX130" i="34"/>
  <c r="BV130" i="34"/>
  <c r="AL131" i="34"/>
  <c r="AT131" i="34"/>
  <c r="BR131" i="34"/>
  <c r="AH132" i="34"/>
  <c r="AX132" i="34"/>
  <c r="BV132" i="34"/>
  <c r="AL133" i="34"/>
  <c r="BJ133" i="34"/>
  <c r="AH134" i="34"/>
  <c r="AX134" i="34"/>
  <c r="BV134" i="34"/>
  <c r="AT135" i="34"/>
  <c r="BR135" i="34"/>
  <c r="AH136" i="34"/>
  <c r="AX136" i="34"/>
  <c r="BF136" i="34"/>
  <c r="BV136" i="34"/>
  <c r="AX138" i="34"/>
  <c r="BV138" i="34"/>
  <c r="AL139" i="34"/>
  <c r="AT139" i="34"/>
  <c r="BJ139" i="34"/>
  <c r="BR139" i="34"/>
  <c r="AU133" i="29"/>
  <c r="AI128" i="34"/>
  <c r="BG128" i="34"/>
  <c r="AU129" i="34"/>
  <c r="BS129" i="34"/>
  <c r="AI130" i="34"/>
  <c r="AI132" i="34"/>
  <c r="AI134" i="34"/>
  <c r="BG134" i="34"/>
  <c r="AU135" i="34"/>
  <c r="BS135" i="34"/>
  <c r="AU137" i="34"/>
  <c r="BS137" i="34"/>
  <c r="AI138" i="34"/>
  <c r="BG138" i="34"/>
  <c r="AU139" i="34"/>
  <c r="BS139" i="34"/>
  <c r="BD131" i="34"/>
  <c r="AF139" i="34"/>
  <c r="AW127" i="34"/>
  <c r="BU127" i="34"/>
  <c r="AS128" i="34"/>
  <c r="BQ128" i="34"/>
  <c r="AG129" i="34"/>
  <c r="BE129" i="34"/>
  <c r="AK130" i="34"/>
  <c r="AS130" i="34"/>
  <c r="BI130" i="34"/>
  <c r="BQ130" i="34"/>
  <c r="BU131" i="34"/>
  <c r="AK132" i="34"/>
  <c r="AK134" i="34"/>
  <c r="AS134" i="34"/>
  <c r="BI134" i="34"/>
  <c r="BQ134" i="34"/>
  <c r="AG135" i="34"/>
  <c r="AW135" i="34"/>
  <c r="BE135" i="34"/>
  <c r="BU135" i="34"/>
  <c r="AG137" i="34"/>
  <c r="BE137" i="34"/>
  <c r="AG139" i="34"/>
  <c r="BE139" i="34"/>
  <c r="AL128" i="34"/>
  <c r="AT128" i="34"/>
  <c r="BJ128" i="34"/>
  <c r="BR128" i="34"/>
  <c r="AH129" i="34"/>
  <c r="BF129" i="34"/>
  <c r="AL130" i="34"/>
  <c r="BJ130" i="34"/>
  <c r="AH131" i="34"/>
  <c r="BF131" i="34"/>
  <c r="AL132" i="34"/>
  <c r="BJ132" i="34"/>
  <c r="AX133" i="34"/>
  <c r="BV133" i="34"/>
  <c r="AT134" i="34"/>
  <c r="BJ134" i="34"/>
  <c r="AH135" i="34"/>
  <c r="BF135" i="34"/>
  <c r="AL136" i="34"/>
  <c r="AT136" i="34"/>
  <c r="BJ136" i="34"/>
  <c r="BR136" i="34"/>
  <c r="AH137" i="34"/>
  <c r="BJ138" i="34"/>
  <c r="AH139" i="34"/>
  <c r="AX139" i="34"/>
  <c r="BF139" i="34"/>
  <c r="BV139" i="34"/>
  <c r="BP136" i="34"/>
  <c r="AI127" i="34"/>
  <c r="BG127" i="34"/>
  <c r="AU128" i="34"/>
  <c r="BS128" i="34"/>
  <c r="AI129" i="34"/>
  <c r="BG129" i="34"/>
  <c r="AU134" i="34"/>
  <c r="BS134" i="34"/>
  <c r="AI135" i="34"/>
  <c r="BG135" i="34"/>
  <c r="AI137" i="34"/>
  <c r="BG137" i="34"/>
  <c r="AU138" i="34"/>
  <c r="BS138" i="34"/>
  <c r="AI139" i="34"/>
  <c r="BG139" i="34"/>
  <c r="BO115" i="29"/>
  <c r="BC115" i="34"/>
  <c r="BD117" i="29"/>
  <c r="BP117" i="29" s="1"/>
  <c r="CB117" i="29" s="1"/>
  <c r="AR110" i="34"/>
  <c r="BD110" i="34"/>
  <c r="BS110" i="34"/>
  <c r="AY111" i="34"/>
  <c r="BK111" i="34"/>
  <c r="AO112" i="34"/>
  <c r="BA112" i="34"/>
  <c r="BN112" i="34"/>
  <c r="AY113" i="34"/>
  <c r="BM113" i="34"/>
  <c r="AO114" i="34"/>
  <c r="BB114" i="34"/>
  <c r="BT114" i="34"/>
  <c r="AO115" i="34"/>
  <c r="BB115" i="34"/>
  <c r="AZ116" i="34"/>
  <c r="BN116" i="34"/>
  <c r="AM117" i="34"/>
  <c r="BA117" i="34"/>
  <c r="AQ118" i="34"/>
  <c r="BD118" i="34"/>
  <c r="BT118" i="34"/>
  <c r="AN119" i="34"/>
  <c r="BA119" i="34"/>
  <c r="BN119" i="34"/>
  <c r="BA120" i="34"/>
  <c r="BO120" i="34"/>
  <c r="AO121" i="34"/>
  <c r="BC121" i="34"/>
  <c r="AP122" i="34"/>
  <c r="BC122" i="34"/>
  <c r="AU110" i="34"/>
  <c r="BH110" i="34"/>
  <c r="BT110" i="34"/>
  <c r="AM111" i="34"/>
  <c r="AZ111" i="34"/>
  <c r="BL111" i="34"/>
  <c r="AP112" i="34"/>
  <c r="BB112" i="34"/>
  <c r="BO112" i="34"/>
  <c r="AZ113" i="34"/>
  <c r="BN113" i="34"/>
  <c r="AP114" i="34"/>
  <c r="BC114" i="34"/>
  <c r="AP115" i="34"/>
  <c r="AM116" i="34"/>
  <c r="BA116" i="34"/>
  <c r="BO116" i="34"/>
  <c r="AN117" i="34"/>
  <c r="BB117" i="34"/>
  <c r="AR118" i="34"/>
  <c r="BH118" i="34"/>
  <c r="AO119" i="34"/>
  <c r="BB119" i="34"/>
  <c r="AM120" i="34"/>
  <c r="BB120" i="34"/>
  <c r="AP121" i="34"/>
  <c r="BD121" i="34"/>
  <c r="AQ122" i="34"/>
  <c r="BH122" i="34"/>
  <c r="AV110" i="34"/>
  <c r="BK110" i="34"/>
  <c r="AN111" i="34"/>
  <c r="BA111" i="34"/>
  <c r="BM111" i="34"/>
  <c r="AQ112" i="34"/>
  <c r="BC112" i="34"/>
  <c r="BP112" i="34"/>
  <c r="BA113" i="34"/>
  <c r="BO113" i="34"/>
  <c r="AQ114" i="34"/>
  <c r="BK114" i="34"/>
  <c r="AQ115" i="34"/>
  <c r="BG115" i="34"/>
  <c r="BT115" i="34"/>
  <c r="AN116" i="34"/>
  <c r="BB116" i="34"/>
  <c r="BP116" i="34"/>
  <c r="AO117" i="34"/>
  <c r="BC117" i="34"/>
  <c r="AV118" i="34"/>
  <c r="BK118" i="34"/>
  <c r="AP119" i="34"/>
  <c r="BP119" i="34"/>
  <c r="AN120" i="34"/>
  <c r="BC120" i="34"/>
  <c r="AQ121" i="34"/>
  <c r="BK121" i="34"/>
  <c r="AR122" i="34"/>
  <c r="BK122" i="34"/>
  <c r="AZ119" i="34"/>
  <c r="AZ120" i="34"/>
  <c r="BC119" i="29"/>
  <c r="AM110" i="34"/>
  <c r="AY110" i="34"/>
  <c r="BL110" i="34"/>
  <c r="AO111" i="34"/>
  <c r="BB111" i="34"/>
  <c r="BN111" i="34"/>
  <c r="AR112" i="34"/>
  <c r="BD112" i="34"/>
  <c r="BS112" i="34"/>
  <c r="AM113" i="34"/>
  <c r="BB113" i="34"/>
  <c r="AU114" i="34"/>
  <c r="BL114" i="34"/>
  <c r="BH115" i="34"/>
  <c r="AO116" i="34"/>
  <c r="BC116" i="34"/>
  <c r="AP117" i="34"/>
  <c r="BK117" i="34"/>
  <c r="AY118" i="34"/>
  <c r="BL118" i="34"/>
  <c r="BD119" i="34"/>
  <c r="BT119" i="34"/>
  <c r="AO120" i="34"/>
  <c r="BD120" i="34"/>
  <c r="AR121" i="34"/>
  <c r="BL121" i="34"/>
  <c r="AV122" i="34"/>
  <c r="BL122" i="34"/>
  <c r="AN110" i="34"/>
  <c r="AZ110" i="34"/>
  <c r="BM110" i="34"/>
  <c r="AP111" i="34"/>
  <c r="BC111" i="34"/>
  <c r="BO111" i="34"/>
  <c r="AU112" i="34"/>
  <c r="BH112" i="34"/>
  <c r="BT112" i="34"/>
  <c r="AN113" i="34"/>
  <c r="BC113" i="34"/>
  <c r="AV114" i="34"/>
  <c r="BM114" i="34"/>
  <c r="AV115" i="34"/>
  <c r="BK115" i="34"/>
  <c r="AP116" i="34"/>
  <c r="BD116" i="34"/>
  <c r="AQ117" i="34"/>
  <c r="BL117" i="34"/>
  <c r="AM118" i="34"/>
  <c r="AZ118" i="34"/>
  <c r="BM118" i="34"/>
  <c r="BH119" i="34"/>
  <c r="AP120" i="34"/>
  <c r="BK120" i="34"/>
  <c r="AY121" i="34"/>
  <c r="BM121" i="34"/>
  <c r="AY122" i="34"/>
  <c r="BM122" i="34"/>
  <c r="AO110" i="34"/>
  <c r="BA110" i="34"/>
  <c r="BN110" i="34"/>
  <c r="AQ111" i="34"/>
  <c r="BD111" i="34"/>
  <c r="BP111" i="34"/>
  <c r="AV112" i="34"/>
  <c r="BK112" i="34"/>
  <c r="AO113" i="34"/>
  <c r="BH113" i="34"/>
  <c r="AY114" i="34"/>
  <c r="BN114" i="34"/>
  <c r="AY115" i="34"/>
  <c r="BL115" i="34"/>
  <c r="AQ116" i="34"/>
  <c r="BK116" i="34"/>
  <c r="BM117" i="34"/>
  <c r="AN118" i="34"/>
  <c r="BA118" i="34"/>
  <c r="BN118" i="34"/>
  <c r="AV119" i="34"/>
  <c r="BK119" i="34"/>
  <c r="AQ120" i="34"/>
  <c r="BL120" i="34"/>
  <c r="AZ121" i="34"/>
  <c r="BN121" i="34"/>
  <c r="AM122" i="34"/>
  <c r="AZ122" i="34"/>
  <c r="BN122" i="34"/>
  <c r="AN115" i="34"/>
  <c r="AP110" i="34"/>
  <c r="BB110" i="34"/>
  <c r="BO110" i="34"/>
  <c r="AR111" i="34"/>
  <c r="BG111" i="34"/>
  <c r="BT111" i="34"/>
  <c r="AM112" i="34"/>
  <c r="AY112" i="34"/>
  <c r="BL112" i="34"/>
  <c r="AP113" i="34"/>
  <c r="BK113" i="34"/>
  <c r="AM114" i="34"/>
  <c r="AZ114" i="34"/>
  <c r="BO114" i="34"/>
  <c r="AM115" i="34"/>
  <c r="AZ115" i="34"/>
  <c r="BM115" i="34"/>
  <c r="AR116" i="34"/>
  <c r="BL116" i="34"/>
  <c r="AY117" i="34"/>
  <c r="BN117" i="34"/>
  <c r="AO118" i="34"/>
  <c r="BB118" i="34"/>
  <c r="BO118" i="34"/>
  <c r="AY119" i="34"/>
  <c r="BL119" i="34"/>
  <c r="AY120" i="34"/>
  <c r="BM120" i="34"/>
  <c r="AM121" i="34"/>
  <c r="BA121" i="34"/>
  <c r="BO121" i="34"/>
  <c r="AN122" i="34"/>
  <c r="BA122" i="34"/>
  <c r="BO122" i="34"/>
  <c r="BH117" i="29"/>
  <c r="AV117" i="34"/>
  <c r="BH121" i="29"/>
  <c r="AV121" i="34"/>
  <c r="BG116" i="29"/>
  <c r="AU116" i="34"/>
  <c r="BG120" i="29"/>
  <c r="AU120" i="34"/>
  <c r="BI121" i="29"/>
  <c r="AW121" i="34"/>
  <c r="BH116" i="29"/>
  <c r="AV116" i="34"/>
  <c r="BQ118" i="29"/>
  <c r="BE118" i="34"/>
  <c r="BP122" i="29"/>
  <c r="BD122" i="34"/>
  <c r="BQ121" i="29"/>
  <c r="BE121" i="34"/>
  <c r="BG113" i="29"/>
  <c r="AU113" i="34"/>
  <c r="BP113" i="29"/>
  <c r="BD113" i="34"/>
  <c r="BI115" i="29"/>
  <c r="AW115" i="34"/>
  <c r="BI116" i="29"/>
  <c r="AW116" i="34"/>
  <c r="BI119" i="29"/>
  <c r="AW119" i="34"/>
  <c r="AR113" i="34"/>
  <c r="AW120" i="29"/>
  <c r="AG110" i="34"/>
  <c r="AW110" i="34"/>
  <c r="BE110" i="34"/>
  <c r="BU110" i="34"/>
  <c r="AK111" i="34"/>
  <c r="AS111" i="34"/>
  <c r="BI111" i="34"/>
  <c r="BQ111" i="34"/>
  <c r="AG112" i="34"/>
  <c r="AW112" i="34"/>
  <c r="BE112" i="34"/>
  <c r="BU112" i="34"/>
  <c r="AK113" i="34"/>
  <c r="AS113" i="34"/>
  <c r="BI113" i="34"/>
  <c r="BQ113" i="34"/>
  <c r="AG114" i="34"/>
  <c r="AW114" i="34"/>
  <c r="BU114" i="34"/>
  <c r="AK115" i="34"/>
  <c r="AS115" i="34"/>
  <c r="BQ115" i="34"/>
  <c r="AG116" i="34"/>
  <c r="BE116" i="34"/>
  <c r="AK117" i="34"/>
  <c r="AS117" i="34"/>
  <c r="BI117" i="34"/>
  <c r="BQ117" i="34"/>
  <c r="AG118" i="34"/>
  <c r="AW118" i="34"/>
  <c r="BU118" i="34"/>
  <c r="AK119" i="34"/>
  <c r="AS119" i="34"/>
  <c r="BQ119" i="34"/>
  <c r="AG120" i="34"/>
  <c r="BE120" i="34"/>
  <c r="AK121" i="34"/>
  <c r="AS121" i="34"/>
  <c r="AG122" i="34"/>
  <c r="AW122" i="34"/>
  <c r="BE122" i="34"/>
  <c r="BU122" i="34"/>
  <c r="AV120" i="29"/>
  <c r="AU121" i="29"/>
  <c r="AH110" i="34"/>
  <c r="AX110" i="34"/>
  <c r="BF110" i="34"/>
  <c r="BV110" i="34"/>
  <c r="AL111" i="34"/>
  <c r="AT111" i="34"/>
  <c r="BJ111" i="34"/>
  <c r="BR111" i="34"/>
  <c r="AH112" i="34"/>
  <c r="AX112" i="34"/>
  <c r="BF112" i="34"/>
  <c r="BV112" i="34"/>
  <c r="AL113" i="34"/>
  <c r="AT113" i="34"/>
  <c r="BJ113" i="34"/>
  <c r="BR113" i="34"/>
  <c r="AH114" i="34"/>
  <c r="AX114" i="34"/>
  <c r="BF114" i="34"/>
  <c r="BV114" i="34"/>
  <c r="AL115" i="34"/>
  <c r="AT115" i="34"/>
  <c r="BJ115" i="34"/>
  <c r="BR115" i="34"/>
  <c r="AH116" i="34"/>
  <c r="AX116" i="34"/>
  <c r="BF116" i="34"/>
  <c r="BV116" i="34"/>
  <c r="AL117" i="34"/>
  <c r="AT117" i="34"/>
  <c r="BJ117" i="34"/>
  <c r="BR117" i="34"/>
  <c r="AH118" i="34"/>
  <c r="AX118" i="34"/>
  <c r="BF118" i="34"/>
  <c r="BV118" i="34"/>
  <c r="AL119" i="34"/>
  <c r="AT119" i="34"/>
  <c r="BJ119" i="34"/>
  <c r="BR119" i="34"/>
  <c r="AH120" i="34"/>
  <c r="AX120" i="34"/>
  <c r="BF120" i="34"/>
  <c r="BV120" i="34"/>
  <c r="AL121" i="34"/>
  <c r="AT121" i="34"/>
  <c r="BJ121" i="34"/>
  <c r="BR121" i="34"/>
  <c r="AH122" i="34"/>
  <c r="AX122" i="34"/>
  <c r="BF122" i="34"/>
  <c r="BV122" i="34"/>
  <c r="AF114" i="34"/>
  <c r="BD114" i="34"/>
  <c r="BE114" i="29"/>
  <c r="AI110" i="34"/>
  <c r="BG110" i="34"/>
  <c r="AU111" i="34"/>
  <c r="BS111" i="34"/>
  <c r="AI112" i="34"/>
  <c r="BG112" i="34"/>
  <c r="AI114" i="34"/>
  <c r="BG114" i="34"/>
  <c r="AU115" i="34"/>
  <c r="BS115" i="34"/>
  <c r="AI116" i="34"/>
  <c r="AI118" i="34"/>
  <c r="BG118" i="34"/>
  <c r="AU119" i="34"/>
  <c r="BS119" i="34"/>
  <c r="AI120" i="34"/>
  <c r="BG122" i="34"/>
  <c r="BP114" i="34"/>
  <c r="AK110" i="34"/>
  <c r="AS110" i="34"/>
  <c r="BI110" i="34"/>
  <c r="BQ110" i="34"/>
  <c r="AG111" i="34"/>
  <c r="AW111" i="34"/>
  <c r="BE111" i="34"/>
  <c r="BU111" i="34"/>
  <c r="AK112" i="34"/>
  <c r="AS112" i="34"/>
  <c r="BI112" i="34"/>
  <c r="BQ112" i="34"/>
  <c r="AG113" i="34"/>
  <c r="AW113" i="34"/>
  <c r="BE113" i="34"/>
  <c r="BU113" i="34"/>
  <c r="AK114" i="34"/>
  <c r="BI114" i="34"/>
  <c r="AG115" i="34"/>
  <c r="BE115" i="34"/>
  <c r="AK116" i="34"/>
  <c r="AS116" i="34"/>
  <c r="BQ116" i="34"/>
  <c r="AG117" i="34"/>
  <c r="AW117" i="34"/>
  <c r="BE117" i="34"/>
  <c r="BU117" i="34"/>
  <c r="AK118" i="34"/>
  <c r="AS118" i="34"/>
  <c r="BI118" i="34"/>
  <c r="AG119" i="34"/>
  <c r="BE119" i="34"/>
  <c r="AS120" i="34"/>
  <c r="BQ120" i="34"/>
  <c r="AG121" i="34"/>
  <c r="AK122" i="34"/>
  <c r="AS122" i="34"/>
  <c r="BI122" i="34"/>
  <c r="BQ122" i="34"/>
  <c r="AF113" i="34"/>
  <c r="BT113" i="34"/>
  <c r="AJ114" i="34"/>
  <c r="BH114" i="34"/>
  <c r="BD117" i="34"/>
  <c r="BP120" i="34"/>
  <c r="AU117" i="29"/>
  <c r="AL110" i="34"/>
  <c r="AT110" i="34"/>
  <c r="BJ110" i="34"/>
  <c r="BR110" i="34"/>
  <c r="AH111" i="34"/>
  <c r="AX111" i="34"/>
  <c r="BF111" i="34"/>
  <c r="BV111" i="34"/>
  <c r="AL112" i="34"/>
  <c r="AT112" i="34"/>
  <c r="BJ112" i="34"/>
  <c r="BR112" i="34"/>
  <c r="AH113" i="34"/>
  <c r="AX113" i="34"/>
  <c r="BF113" i="34"/>
  <c r="BV113" i="34"/>
  <c r="AL114" i="34"/>
  <c r="AT114" i="34"/>
  <c r="BJ114" i="34"/>
  <c r="BR114" i="34"/>
  <c r="AH115" i="34"/>
  <c r="AX115" i="34"/>
  <c r="BF115" i="34"/>
  <c r="BV115" i="34"/>
  <c r="AL116" i="34"/>
  <c r="AT116" i="34"/>
  <c r="BJ116" i="34"/>
  <c r="BR116" i="34"/>
  <c r="AH117" i="34"/>
  <c r="AX117" i="34"/>
  <c r="BF117" i="34"/>
  <c r="BV117" i="34"/>
  <c r="AL118" i="34"/>
  <c r="AT118" i="34"/>
  <c r="BJ118" i="34"/>
  <c r="BR118" i="34"/>
  <c r="AH119" i="34"/>
  <c r="AX119" i="34"/>
  <c r="BF119" i="34"/>
  <c r="BV119" i="34"/>
  <c r="AL120" i="34"/>
  <c r="AT120" i="34"/>
  <c r="BJ120" i="34"/>
  <c r="BR120" i="34"/>
  <c r="AH121" i="34"/>
  <c r="AX121" i="34"/>
  <c r="BF121" i="34"/>
  <c r="BV121" i="34"/>
  <c r="AL122" i="34"/>
  <c r="AT122" i="34"/>
  <c r="BJ122" i="34"/>
  <c r="BR122" i="34"/>
  <c r="AV113" i="34"/>
  <c r="AR114" i="34"/>
  <c r="AR120" i="34"/>
  <c r="AU118" i="34"/>
  <c r="BS118" i="34"/>
  <c r="AI119" i="34"/>
  <c r="BG119" i="34"/>
  <c r="AU122" i="34"/>
  <c r="BS122" i="34"/>
  <c r="BC97" i="29"/>
  <c r="BB105" i="29"/>
  <c r="AN93" i="34"/>
  <c r="BC93" i="34"/>
  <c r="BA94" i="34"/>
  <c r="AY95" i="34"/>
  <c r="BN95" i="34"/>
  <c r="AP96" i="34"/>
  <c r="BL96" i="34"/>
  <c r="AN97" i="34"/>
  <c r="BA98" i="34"/>
  <c r="AY99" i="34"/>
  <c r="BN99" i="34"/>
  <c r="AP100" i="34"/>
  <c r="BL100" i="34"/>
  <c r="AN101" i="34"/>
  <c r="AN91" i="43" s="1"/>
  <c r="BY101" i="34"/>
  <c r="BY91" i="43" s="1"/>
  <c r="BA102" i="34"/>
  <c r="BW102" i="34"/>
  <c r="AY103" i="34"/>
  <c r="BN103" i="34"/>
  <c r="AP104" i="34"/>
  <c r="BL104" i="34"/>
  <c r="CA104" i="34"/>
  <c r="AN105" i="34"/>
  <c r="BY105" i="34"/>
  <c r="AM93" i="34"/>
  <c r="AM105" i="34"/>
  <c r="BC105" i="29"/>
  <c r="AO93" i="34"/>
  <c r="BK93" i="34"/>
  <c r="AM94" i="34"/>
  <c r="BB94" i="34"/>
  <c r="AZ95" i="34"/>
  <c r="BO95" i="34"/>
  <c r="BM96" i="34"/>
  <c r="AO97" i="34"/>
  <c r="BK97" i="34"/>
  <c r="AM98" i="34"/>
  <c r="BB98" i="34"/>
  <c r="AZ99" i="34"/>
  <c r="BO99" i="34"/>
  <c r="BM100" i="34"/>
  <c r="AO101" i="34"/>
  <c r="AO91" i="43" s="1"/>
  <c r="BK101" i="34"/>
  <c r="BK91" i="43" s="1"/>
  <c r="AM102" i="34"/>
  <c r="BB102" i="34"/>
  <c r="BX102" i="34"/>
  <c r="AZ103" i="34"/>
  <c r="BO103" i="34"/>
  <c r="AQ104" i="34"/>
  <c r="BM104" i="34"/>
  <c r="AO105" i="34"/>
  <c r="BK105" i="34"/>
  <c r="BM99" i="34"/>
  <c r="BB101" i="29"/>
  <c r="AP93" i="34"/>
  <c r="BL93" i="34"/>
  <c r="AN94" i="34"/>
  <c r="BC94" i="34"/>
  <c r="BA95" i="34"/>
  <c r="AY96" i="34"/>
  <c r="BN96" i="34"/>
  <c r="AP97" i="34"/>
  <c r="BL97" i="34"/>
  <c r="AN98" i="34"/>
  <c r="BC98" i="34"/>
  <c r="BA99" i="34"/>
  <c r="AY100" i="34"/>
  <c r="BN100" i="34"/>
  <c r="BL101" i="34"/>
  <c r="BL91" i="43" s="1"/>
  <c r="AN102" i="34"/>
  <c r="BC102" i="34"/>
  <c r="BY102" i="34"/>
  <c r="BA103" i="34"/>
  <c r="BW103" i="34"/>
  <c r="AY104" i="34"/>
  <c r="BN104" i="34"/>
  <c r="BL105" i="34"/>
  <c r="BC101" i="29"/>
  <c r="AQ93" i="34"/>
  <c r="BM93" i="34"/>
  <c r="AO94" i="34"/>
  <c r="BK94" i="34"/>
  <c r="AM95" i="34"/>
  <c r="BB95" i="34"/>
  <c r="AZ96" i="34"/>
  <c r="BO96" i="34"/>
  <c r="BM97" i="34"/>
  <c r="AO98" i="34"/>
  <c r="BK98" i="34"/>
  <c r="AM99" i="34"/>
  <c r="BB99" i="34"/>
  <c r="AZ100" i="34"/>
  <c r="BO100" i="34"/>
  <c r="BM101" i="34"/>
  <c r="BM91" i="43" s="1"/>
  <c r="AO102" i="34"/>
  <c r="BK102" i="34"/>
  <c r="BZ102" i="34"/>
  <c r="AM103" i="34"/>
  <c r="BB103" i="34"/>
  <c r="BX103" i="34"/>
  <c r="AZ104" i="34"/>
  <c r="BO104" i="34"/>
  <c r="BM105" i="34"/>
  <c r="AY93" i="34"/>
  <c r="BN93" i="34"/>
  <c r="AP94" i="34"/>
  <c r="BL94" i="34"/>
  <c r="AN95" i="34"/>
  <c r="BC95" i="34"/>
  <c r="BA96" i="34"/>
  <c r="AY97" i="34"/>
  <c r="BN97" i="34"/>
  <c r="BL98" i="34"/>
  <c r="AN99" i="34"/>
  <c r="BC99" i="34"/>
  <c r="BA100" i="34"/>
  <c r="AY101" i="34"/>
  <c r="AY91" i="43" s="1"/>
  <c r="BL102" i="34"/>
  <c r="CA102" i="34"/>
  <c r="AN103" i="34"/>
  <c r="BC103" i="34"/>
  <c r="BY103" i="34"/>
  <c r="BA104" i="34"/>
  <c r="BW104" i="34"/>
  <c r="AY105" i="34"/>
  <c r="AQ99" i="34"/>
  <c r="AQ103" i="34"/>
  <c r="AZ93" i="34"/>
  <c r="BO93" i="34"/>
  <c r="AQ94" i="34"/>
  <c r="BM94" i="34"/>
  <c r="AO95" i="34"/>
  <c r="BK95" i="34"/>
  <c r="AM96" i="34"/>
  <c r="BB96" i="34"/>
  <c r="AZ97" i="34"/>
  <c r="AQ98" i="34"/>
  <c r="BM98" i="34"/>
  <c r="AO99" i="34"/>
  <c r="BK99" i="34"/>
  <c r="AM100" i="34"/>
  <c r="BB100" i="34"/>
  <c r="AZ101" i="34"/>
  <c r="AZ91" i="43" s="1"/>
  <c r="BM102" i="34"/>
  <c r="AO103" i="34"/>
  <c r="BK103" i="34"/>
  <c r="BZ103" i="34"/>
  <c r="AM104" i="34"/>
  <c r="BB104" i="34"/>
  <c r="BX104" i="34"/>
  <c r="AZ105" i="34"/>
  <c r="BA93" i="34"/>
  <c r="AY94" i="34"/>
  <c r="BN94" i="34"/>
  <c r="AP95" i="34"/>
  <c r="BL95" i="34"/>
  <c r="AN96" i="34"/>
  <c r="BC96" i="34"/>
  <c r="BA97" i="34"/>
  <c r="AY98" i="34"/>
  <c r="BN98" i="34"/>
  <c r="AP99" i="34"/>
  <c r="BL99" i="34"/>
  <c r="AN100" i="34"/>
  <c r="BC100" i="34"/>
  <c r="BA101" i="34"/>
  <c r="BA91" i="43" s="1"/>
  <c r="BW101" i="34"/>
  <c r="BW91" i="43" s="1"/>
  <c r="AY102" i="34"/>
  <c r="BN102" i="34"/>
  <c r="AP103" i="34"/>
  <c r="BL103" i="34"/>
  <c r="CA103" i="34"/>
  <c r="AN104" i="34"/>
  <c r="BC104" i="34"/>
  <c r="BY104" i="34"/>
  <c r="BA105" i="34"/>
  <c r="BW105" i="34"/>
  <c r="BD105" i="34"/>
  <c r="W98" i="34"/>
  <c r="AJ99" i="34"/>
  <c r="AR105" i="34"/>
  <c r="AR96" i="34"/>
  <c r="AH97" i="34"/>
  <c r="BT99" i="34"/>
  <c r="BJ100" i="29"/>
  <c r="BV100" i="29" s="1"/>
  <c r="BV100" i="34" s="1"/>
  <c r="T95" i="34"/>
  <c r="X97" i="34"/>
  <c r="AV100" i="34"/>
  <c r="AH105" i="34"/>
  <c r="AV102" i="29"/>
  <c r="BH102" i="29" s="1"/>
  <c r="BT102" i="29" s="1"/>
  <c r="CF102" i="29" s="1"/>
  <c r="AF96" i="34"/>
  <c r="Z97" i="34"/>
  <c r="BH99" i="34"/>
  <c r="AX98" i="29"/>
  <c r="AF100" i="34"/>
  <c r="T96" i="34"/>
  <c r="AJ98" i="34"/>
  <c r="CF101" i="34"/>
  <c r="CF91" i="43" s="1"/>
  <c r="AX105" i="29"/>
  <c r="AL105" i="34"/>
  <c r="AR102" i="29"/>
  <c r="AF102" i="34"/>
  <c r="AT94" i="29"/>
  <c r="AH94" i="34"/>
  <c r="AR98" i="29"/>
  <c r="AF98" i="34"/>
  <c r="BF105" i="29"/>
  <c r="AT105" i="34"/>
  <c r="AR93" i="29"/>
  <c r="AF93" i="34"/>
  <c r="AU94" i="29"/>
  <c r="AI94" i="34"/>
  <c r="BH98" i="29"/>
  <c r="AV98" i="34"/>
  <c r="AR94" i="29"/>
  <c r="AF94" i="34"/>
  <c r="AX103" i="29"/>
  <c r="AL103" i="34"/>
  <c r="AT96" i="29"/>
  <c r="AH96" i="34"/>
  <c r="AR95" i="29"/>
  <c r="AF95" i="34"/>
  <c r="CH100" i="29"/>
  <c r="CH100" i="34" s="1"/>
  <c r="V103" i="34"/>
  <c r="Y94" i="34"/>
  <c r="W103" i="34"/>
  <c r="U104" i="34"/>
  <c r="Y105" i="34"/>
  <c r="V96" i="34"/>
  <c r="AV97" i="34"/>
  <c r="AL98" i="34"/>
  <c r="BT100" i="34"/>
  <c r="T103" i="34"/>
  <c r="AF103" i="34"/>
  <c r="V104" i="34"/>
  <c r="Z105" i="34"/>
  <c r="AV105" i="34"/>
  <c r="BP105" i="34"/>
  <c r="CB105" i="34"/>
  <c r="U98" i="34"/>
  <c r="V101" i="34"/>
  <c r="V91" i="43" s="1"/>
  <c r="AT104" i="29"/>
  <c r="AH104" i="34"/>
  <c r="T94" i="34"/>
  <c r="X95" i="34"/>
  <c r="W96" i="34"/>
  <c r="AJ96" i="34"/>
  <c r="BD96" i="34"/>
  <c r="BP96" i="34"/>
  <c r="AJ97" i="34"/>
  <c r="BT97" i="34"/>
  <c r="T102" i="34"/>
  <c r="X103" i="34"/>
  <c r="AR103" i="34"/>
  <c r="BD103" i="34"/>
  <c r="W104" i="34"/>
  <c r="AJ104" i="34"/>
  <c r="AJ105" i="34"/>
  <c r="BT105" i="34"/>
  <c r="BJ96" i="29"/>
  <c r="AX96" i="34"/>
  <c r="U101" i="34"/>
  <c r="U91" i="43" s="1"/>
  <c r="AX95" i="29"/>
  <c r="AL95" i="34"/>
  <c r="Y96" i="34"/>
  <c r="AU98" i="29"/>
  <c r="AI98" i="34"/>
  <c r="BJ98" i="29"/>
  <c r="AX98" i="34"/>
  <c r="Y100" i="34"/>
  <c r="Y103" i="34"/>
  <c r="T93" i="34"/>
  <c r="V94" i="34"/>
  <c r="Z95" i="34"/>
  <c r="AV95" i="34"/>
  <c r="X96" i="34"/>
  <c r="AL96" i="34"/>
  <c r="BH96" i="34"/>
  <c r="BH97" i="34"/>
  <c r="T101" i="34"/>
  <c r="T91" i="43" s="1"/>
  <c r="AF101" i="34"/>
  <c r="AF91" i="43" s="1"/>
  <c r="V102" i="34"/>
  <c r="Z103" i="34"/>
  <c r="AV103" i="34"/>
  <c r="BP103" i="34"/>
  <c r="CB103" i="34"/>
  <c r="X104" i="34"/>
  <c r="AL104" i="34"/>
  <c r="BH104" i="34"/>
  <c r="BH105" i="34"/>
  <c r="AT98" i="29"/>
  <c r="AH98" i="34"/>
  <c r="Y97" i="34"/>
  <c r="AR100" i="29"/>
  <c r="Y101" i="34"/>
  <c r="Y91" i="43" s="1"/>
  <c r="U102" i="34"/>
  <c r="X93" i="34"/>
  <c r="W94" i="34"/>
  <c r="AJ94" i="34"/>
  <c r="AJ95" i="34"/>
  <c r="BT95" i="34"/>
  <c r="AV96" i="34"/>
  <c r="X101" i="34"/>
  <c r="X91" i="43" s="1"/>
  <c r="AR101" i="34"/>
  <c r="AR91" i="43" s="1"/>
  <c r="BD101" i="34"/>
  <c r="BD91" i="43" s="1"/>
  <c r="W102" i="34"/>
  <c r="AJ102" i="34"/>
  <c r="AJ103" i="34"/>
  <c r="BT103" i="34"/>
  <c r="AV104" i="34"/>
  <c r="CF104" i="34"/>
  <c r="CF105" i="34"/>
  <c r="Y93" i="34"/>
  <c r="BF97" i="29"/>
  <c r="AT97" i="34"/>
  <c r="AT100" i="29"/>
  <c r="AH100" i="34"/>
  <c r="AX93" i="29"/>
  <c r="AL93" i="34"/>
  <c r="AU96" i="29"/>
  <c r="AI96" i="34"/>
  <c r="U99" i="34"/>
  <c r="AX97" i="29"/>
  <c r="AL97" i="34"/>
  <c r="Y98" i="34"/>
  <c r="V99" i="34"/>
  <c r="AU100" i="29"/>
  <c r="AT102" i="29"/>
  <c r="AH102" i="34"/>
  <c r="Y104" i="34"/>
  <c r="AU104" i="29"/>
  <c r="U105" i="34"/>
  <c r="Z93" i="34"/>
  <c r="AV93" i="34"/>
  <c r="X94" i="34"/>
  <c r="BH94" i="34"/>
  <c r="BH95" i="34"/>
  <c r="BT96" i="34"/>
  <c r="T99" i="34"/>
  <c r="AF99" i="34"/>
  <c r="V100" i="34"/>
  <c r="AV101" i="34"/>
  <c r="AV91" i="43" s="1"/>
  <c r="BP101" i="34"/>
  <c r="BP91" i="43" s="1"/>
  <c r="CB101" i="34"/>
  <c r="CB91" i="43" s="1"/>
  <c r="BH103" i="34"/>
  <c r="BT104" i="34"/>
  <c r="Y99" i="34"/>
  <c r="Z94" i="34"/>
  <c r="W97" i="34"/>
  <c r="W99" i="34"/>
  <c r="AU102" i="29"/>
  <c r="AI102" i="34"/>
  <c r="BJ104" i="29"/>
  <c r="AJ93" i="34"/>
  <c r="BT93" i="34"/>
  <c r="AV94" i="34"/>
  <c r="T98" i="34"/>
  <c r="X99" i="34"/>
  <c r="AR99" i="34"/>
  <c r="BD99" i="34"/>
  <c r="W100" i="34"/>
  <c r="AJ100" i="34"/>
  <c r="AJ101" i="34"/>
  <c r="AJ91" i="43" s="1"/>
  <c r="BT101" i="34"/>
  <c r="BT91" i="43" s="1"/>
  <c r="AV102" i="34"/>
  <c r="CF103" i="34"/>
  <c r="U97" i="34"/>
  <c r="AX101" i="29"/>
  <c r="AL101" i="34"/>
  <c r="AL91" i="43" s="1"/>
  <c r="Y102" i="34"/>
  <c r="X105" i="34"/>
  <c r="Y95" i="34"/>
  <c r="W101" i="34"/>
  <c r="W91" i="43" s="1"/>
  <c r="U96" i="34"/>
  <c r="U100" i="34"/>
  <c r="U103" i="34"/>
  <c r="W105" i="34"/>
  <c r="BH93" i="34"/>
  <c r="BT94" i="34"/>
  <c r="V98" i="34"/>
  <c r="AV99" i="34"/>
  <c r="BP99" i="34"/>
  <c r="X100" i="34"/>
  <c r="AL100" i="34"/>
  <c r="BH100" i="34"/>
  <c r="BH101" i="34"/>
  <c r="BH91" i="43" s="1"/>
  <c r="T105" i="34"/>
  <c r="AF105" i="34"/>
  <c r="V105" i="34"/>
  <c r="BZ93" i="33"/>
  <c r="BZ90" i="43" s="1"/>
  <c r="BY93" i="33"/>
  <c r="BY90" i="43" s="1"/>
  <c r="BM93" i="33"/>
  <c r="BM90" i="43" s="1"/>
  <c r="BL93" i="33"/>
  <c r="BL90" i="43" s="1"/>
  <c r="AS93" i="33"/>
  <c r="AS90" i="43" s="1"/>
  <c r="AQ93" i="33"/>
  <c r="AQ90" i="43" s="1"/>
  <c r="AK93" i="33"/>
  <c r="AK90" i="43" s="1"/>
  <c r="AE93" i="33"/>
  <c r="AD93" i="33"/>
  <c r="AC93" i="33"/>
  <c r="AB93" i="33"/>
  <c r="AA93" i="33"/>
  <c r="Z93" i="33"/>
  <c r="Y93" i="33"/>
  <c r="X93" i="33"/>
  <c r="W93" i="33"/>
  <c r="V93" i="33"/>
  <c r="U93" i="33"/>
  <c r="T93" i="33"/>
  <c r="S93" i="33"/>
  <c r="R93" i="33"/>
  <c r="Q93" i="33"/>
  <c r="P93" i="33"/>
  <c r="O93" i="33"/>
  <c r="N93" i="33"/>
  <c r="M93" i="33"/>
  <c r="L93" i="33"/>
  <c r="K93" i="33"/>
  <c r="J93" i="33"/>
  <c r="I93" i="33"/>
  <c r="H93" i="33"/>
  <c r="G93" i="33"/>
  <c r="F93" i="33"/>
  <c r="E93" i="33"/>
  <c r="D93" i="33"/>
  <c r="P93" i="10"/>
  <c r="Q93" i="10"/>
  <c r="AO93" i="10" s="1"/>
  <c r="BA93" i="10" s="1"/>
  <c r="BM93" i="10" s="1"/>
  <c r="BY93" i="10" s="1"/>
  <c r="R93" i="10"/>
  <c r="S93" i="10"/>
  <c r="AR93" i="10"/>
  <c r="BD93" i="10" s="1"/>
  <c r="BP93" i="10" s="1"/>
  <c r="CB93" i="10" s="1"/>
  <c r="CB93" i="33" s="1"/>
  <c r="CB90" i="43" s="1"/>
  <c r="AS93" i="10"/>
  <c r="BE93" i="10" s="1"/>
  <c r="BQ93" i="10" s="1"/>
  <c r="CC93" i="10" s="1"/>
  <c r="CC93" i="33" s="1"/>
  <c r="CC90" i="43" s="1"/>
  <c r="AT93" i="10"/>
  <c r="BF93" i="10" s="1"/>
  <c r="BR93" i="10" s="1"/>
  <c r="CD93" i="10" s="1"/>
  <c r="CD93" i="33" s="1"/>
  <c r="CD90" i="43" s="1"/>
  <c r="AW93" i="10"/>
  <c r="BI93" i="10" s="1"/>
  <c r="BU93" i="10" s="1"/>
  <c r="CG93" i="10" s="1"/>
  <c r="CG93" i="33" s="1"/>
  <c r="CG90" i="43" s="1"/>
  <c r="AN93" i="10"/>
  <c r="AZ93" i="10" s="1"/>
  <c r="BL93" i="10" s="1"/>
  <c r="BX93" i="10" s="1"/>
  <c r="BX93" i="33" s="1"/>
  <c r="BX90" i="43" s="1"/>
  <c r="AP93" i="10"/>
  <c r="BB93" i="10" s="1"/>
  <c r="BN93" i="10" s="1"/>
  <c r="BZ93" i="10" s="1"/>
  <c r="AI93" i="33"/>
  <c r="AI90" i="43" s="1"/>
  <c r="AV93" i="10"/>
  <c r="BH93" i="10" s="1"/>
  <c r="BT93" i="10" s="1"/>
  <c r="CF93" i="10" s="1"/>
  <c r="CF93" i="33" s="1"/>
  <c r="CF90" i="43" s="1"/>
  <c r="AX93" i="10"/>
  <c r="BJ93" i="10" s="1"/>
  <c r="BV93" i="10" s="1"/>
  <c r="CH93" i="10" s="1"/>
  <c r="CH93" i="33" s="1"/>
  <c r="CH90" i="43" s="1"/>
  <c r="AM93" i="10"/>
  <c r="AY93" i="10" s="1"/>
  <c r="AQ93" i="10"/>
  <c r="BC93" i="10" s="1"/>
  <c r="O93" i="10"/>
  <c r="AM78" i="32"/>
  <c r="AL78" i="32"/>
  <c r="AH78" i="32"/>
  <c r="AG78" i="32"/>
  <c r="AF78" i="32"/>
  <c r="AE78" i="32"/>
  <c r="AD78" i="32"/>
  <c r="AC78" i="32"/>
  <c r="AB78" i="32"/>
  <c r="AA78" i="32"/>
  <c r="Z78" i="32"/>
  <c r="Y78" i="32"/>
  <c r="X78" i="32"/>
  <c r="W78" i="32"/>
  <c r="V78" i="32"/>
  <c r="U78" i="32"/>
  <c r="T78" i="32"/>
  <c r="R78" i="32"/>
  <c r="N78" i="32"/>
  <c r="M78" i="32"/>
  <c r="L78" i="32"/>
  <c r="K78" i="32"/>
  <c r="J78" i="32"/>
  <c r="I78" i="32"/>
  <c r="H78" i="32"/>
  <c r="G78" i="32"/>
  <c r="F78" i="32"/>
  <c r="E78" i="32"/>
  <c r="D78" i="32"/>
  <c r="AY78" i="2"/>
  <c r="BK78" i="2" s="1"/>
  <c r="BW78" i="2" s="1"/>
  <c r="BW78" i="32" s="1"/>
  <c r="AQ78" i="2"/>
  <c r="BC78" i="2" s="1"/>
  <c r="BO78" i="2" s="1"/>
  <c r="CA78" i="2" s="1"/>
  <c r="CA78" i="32" s="1"/>
  <c r="AX78" i="2"/>
  <c r="BJ78" i="2" s="1"/>
  <c r="BV78" i="2" s="1"/>
  <c r="CH78" i="2" s="1"/>
  <c r="CH78" i="32" s="1"/>
  <c r="AW78" i="2"/>
  <c r="BI78" i="2" s="1"/>
  <c r="BU78" i="2" s="1"/>
  <c r="CG78" i="2" s="1"/>
  <c r="CG78" i="32" s="1"/>
  <c r="AV78" i="2"/>
  <c r="BH78" i="2" s="1"/>
  <c r="BT78" i="2" s="1"/>
  <c r="CF78" i="2" s="1"/>
  <c r="CF78" i="32" s="1"/>
  <c r="AU78" i="2"/>
  <c r="BG78" i="2" s="1"/>
  <c r="BS78" i="2" s="1"/>
  <c r="CE78" i="2" s="1"/>
  <c r="CE78" i="32" s="1"/>
  <c r="AT78" i="2"/>
  <c r="BF78" i="2" s="1"/>
  <c r="BR78" i="2" s="1"/>
  <c r="CD78" i="2" s="1"/>
  <c r="CD78" i="32" s="1"/>
  <c r="AS78" i="2"/>
  <c r="BE78" i="2" s="1"/>
  <c r="BQ78" i="2" s="1"/>
  <c r="CC78" i="2" s="1"/>
  <c r="CC78" i="32" s="1"/>
  <c r="AR78" i="2"/>
  <c r="BD78" i="2" s="1"/>
  <c r="BP78" i="2" s="1"/>
  <c r="CB78" i="2" s="1"/>
  <c r="CB78" i="32" s="1"/>
  <c r="S78" i="2"/>
  <c r="R78" i="2"/>
  <c r="Q78" i="2"/>
  <c r="P78" i="2"/>
  <c r="P78" i="32" s="1"/>
  <c r="O78" i="2"/>
  <c r="BD131" i="36" l="1"/>
  <c r="BP131" i="36"/>
  <c r="CD211" i="31"/>
  <c r="CB203" i="31"/>
  <c r="CB205" i="31"/>
  <c r="CA113" i="36"/>
  <c r="CA203" i="31"/>
  <c r="CD209" i="30"/>
  <c r="BA137" i="35"/>
  <c r="BM137" i="30"/>
  <c r="BX120" i="35"/>
  <c r="BX210" i="30"/>
  <c r="BW121" i="35"/>
  <c r="BW211" i="30"/>
  <c r="CB117" i="34"/>
  <c r="CB207" i="29"/>
  <c r="BP115" i="34"/>
  <c r="CB209" i="29"/>
  <c r="BY203" i="29"/>
  <c r="BD115" i="34"/>
  <c r="BM130" i="34"/>
  <c r="BP117" i="34"/>
  <c r="CB115" i="34"/>
  <c r="CB205" i="29"/>
  <c r="BO136" i="34"/>
  <c r="CA136" i="29"/>
  <c r="CA136" i="34" s="1"/>
  <c r="CB204" i="29"/>
  <c r="O78" i="32"/>
  <c r="AQ78" i="32"/>
  <c r="AO78" i="2"/>
  <c r="AN78" i="2"/>
  <c r="AP78" i="2"/>
  <c r="BB78" i="2" s="1"/>
  <c r="Q78" i="32"/>
  <c r="S78" i="32"/>
  <c r="BD78" i="32"/>
  <c r="BX137" i="31"/>
  <c r="BL137" i="36"/>
  <c r="BF138" i="36"/>
  <c r="BD130" i="36"/>
  <c r="BR138" i="36"/>
  <c r="BR131" i="31"/>
  <c r="BF131" i="36"/>
  <c r="CB138" i="31"/>
  <c r="BP138" i="36"/>
  <c r="BR130" i="31"/>
  <c r="BF130" i="36"/>
  <c r="BT137" i="31"/>
  <c r="BH137" i="36"/>
  <c r="BR132" i="31"/>
  <c r="BF132" i="36"/>
  <c r="BJ134" i="31"/>
  <c r="AX134" i="36"/>
  <c r="CD137" i="31"/>
  <c r="BR137" i="36"/>
  <c r="BH138" i="36"/>
  <c r="BT138" i="31"/>
  <c r="BJ136" i="31"/>
  <c r="AX136" i="36"/>
  <c r="BT135" i="31"/>
  <c r="BH135" i="36"/>
  <c r="BV135" i="31"/>
  <c r="BJ135" i="36"/>
  <c r="BQ114" i="31"/>
  <c r="BE114" i="36"/>
  <c r="CB114" i="31"/>
  <c r="BP114" i="36"/>
  <c r="BQ113" i="31"/>
  <c r="BE113" i="36"/>
  <c r="BS116" i="31"/>
  <c r="BG116" i="36"/>
  <c r="BF104" i="31"/>
  <c r="AT104" i="36"/>
  <c r="BP98" i="31"/>
  <c r="BD98" i="36"/>
  <c r="BP101" i="31"/>
  <c r="BD101" i="36"/>
  <c r="BD93" i="43" s="1"/>
  <c r="BP97" i="31"/>
  <c r="BD97" i="36"/>
  <c r="BF100" i="31"/>
  <c r="AT100" i="36"/>
  <c r="BP105" i="31"/>
  <c r="BD105" i="36"/>
  <c r="BV100" i="31"/>
  <c r="BJ100" i="36"/>
  <c r="CB104" i="31"/>
  <c r="CB104" i="36" s="1"/>
  <c r="BP104" i="36"/>
  <c r="BN133" i="30"/>
  <c r="BB133" i="35"/>
  <c r="BZ135" i="30"/>
  <c r="BZ135" i="35" s="1"/>
  <c r="BN135" i="35"/>
  <c r="BZ136" i="30"/>
  <c r="BN136" i="35"/>
  <c r="BX130" i="30"/>
  <c r="BX130" i="35" s="1"/>
  <c r="BL130" i="35"/>
  <c r="BV137" i="30"/>
  <c r="BJ137" i="35"/>
  <c r="CC139" i="30"/>
  <c r="BQ139" i="35"/>
  <c r="CF131" i="30"/>
  <c r="CF131" i="35" s="1"/>
  <c r="BT131" i="35"/>
  <c r="BH134" i="30"/>
  <c r="AV134" i="35"/>
  <c r="BI137" i="30"/>
  <c r="AW137" i="35"/>
  <c r="BR138" i="30"/>
  <c r="BF138" i="35"/>
  <c r="CH134" i="30"/>
  <c r="CH134" i="35" s="1"/>
  <c r="BV134" i="35"/>
  <c r="BP131" i="30"/>
  <c r="BD131" i="35"/>
  <c r="BT130" i="30"/>
  <c r="BH130" i="35"/>
  <c r="BQ135" i="30"/>
  <c r="BE135" i="35"/>
  <c r="BP139" i="30"/>
  <c r="BD139" i="35"/>
  <c r="BH137" i="30"/>
  <c r="AV137" i="35"/>
  <c r="BH133" i="30"/>
  <c r="AV133" i="35"/>
  <c r="CH130" i="30"/>
  <c r="CH130" i="35" s="1"/>
  <c r="BV130" i="35"/>
  <c r="CB136" i="30"/>
  <c r="BP136" i="35"/>
  <c r="BP118" i="35"/>
  <c r="BO117" i="30"/>
  <c r="BC117" i="35"/>
  <c r="BD118" i="35"/>
  <c r="BJ116" i="35"/>
  <c r="BO122" i="30"/>
  <c r="BC122" i="35"/>
  <c r="AX113" i="35"/>
  <c r="BJ113" i="30"/>
  <c r="BQ113" i="30"/>
  <c r="BE113" i="35"/>
  <c r="CH116" i="30"/>
  <c r="CH116" i="35" s="1"/>
  <c r="BV116" i="35"/>
  <c r="CH119" i="30"/>
  <c r="BV119" i="35"/>
  <c r="BS120" i="30"/>
  <c r="BG120" i="35"/>
  <c r="BI115" i="30"/>
  <c r="AW115" i="35"/>
  <c r="BI111" i="30"/>
  <c r="AW111" i="35"/>
  <c r="BG122" i="30"/>
  <c r="AU122" i="35"/>
  <c r="BE116" i="30"/>
  <c r="AS116" i="35"/>
  <c r="CB121" i="30"/>
  <c r="BP121" i="35"/>
  <c r="BD120" i="30"/>
  <c r="AR120" i="35"/>
  <c r="BJ120" i="30"/>
  <c r="AX120" i="35"/>
  <c r="BH112" i="30"/>
  <c r="AV112" i="35"/>
  <c r="BE120" i="30"/>
  <c r="AS120" i="35"/>
  <c r="BE112" i="30"/>
  <c r="AS112" i="35"/>
  <c r="BU110" i="30"/>
  <c r="BI110" i="35"/>
  <c r="BG121" i="30"/>
  <c r="AU121" i="35"/>
  <c r="BP114" i="30"/>
  <c r="BD114" i="35"/>
  <c r="BD111" i="30"/>
  <c r="AR111" i="35"/>
  <c r="CB115" i="30"/>
  <c r="CB115" i="35" s="1"/>
  <c r="BP115" i="35"/>
  <c r="BT119" i="30"/>
  <c r="BH119" i="35"/>
  <c r="BT120" i="30"/>
  <c r="BH120" i="35"/>
  <c r="AR122" i="35"/>
  <c r="BD122" i="30"/>
  <c r="BH114" i="30"/>
  <c r="AV114" i="35"/>
  <c r="BG113" i="30"/>
  <c r="AU113" i="35"/>
  <c r="BI119" i="30"/>
  <c r="AW119" i="35"/>
  <c r="BG117" i="30"/>
  <c r="AU117" i="35"/>
  <c r="AR117" i="35"/>
  <c r="BD117" i="30"/>
  <c r="BG111" i="30"/>
  <c r="AU111" i="35"/>
  <c r="CF116" i="30"/>
  <c r="CF116" i="35" s="1"/>
  <c r="BT116" i="35"/>
  <c r="BE121" i="30"/>
  <c r="AS121" i="35"/>
  <c r="BF110" i="30"/>
  <c r="AT110" i="35"/>
  <c r="BF114" i="30"/>
  <c r="AT114" i="35"/>
  <c r="BT113" i="30"/>
  <c r="BH113" i="35"/>
  <c r="BH118" i="30"/>
  <c r="AV118" i="35"/>
  <c r="BU112" i="30"/>
  <c r="BI112" i="35"/>
  <c r="BI122" i="30"/>
  <c r="AW122" i="35"/>
  <c r="BF118" i="30"/>
  <c r="AT118" i="35"/>
  <c r="BH121" i="30"/>
  <c r="AV121" i="35"/>
  <c r="BT115" i="30"/>
  <c r="BH115" i="35"/>
  <c r="BG119" i="30"/>
  <c r="AU119" i="35"/>
  <c r="BU116" i="30"/>
  <c r="BI116" i="35"/>
  <c r="BU114" i="30"/>
  <c r="BI114" i="35"/>
  <c r="BS116" i="30"/>
  <c r="BG116" i="35"/>
  <c r="CA99" i="30"/>
  <c r="CA99" i="35" s="1"/>
  <c r="BO99" i="35"/>
  <c r="BO97" i="30"/>
  <c r="BC97" i="35"/>
  <c r="BX105" i="30"/>
  <c r="BX105" i="35" s="1"/>
  <c r="BL105" i="35"/>
  <c r="BO101" i="35"/>
  <c r="BO92" i="43" s="1"/>
  <c r="CA101" i="30"/>
  <c r="CA101" i="35" s="1"/>
  <c r="CA92" i="43" s="1"/>
  <c r="BG99" i="30"/>
  <c r="AU99" i="35"/>
  <c r="BG101" i="30"/>
  <c r="AU101" i="35"/>
  <c r="AU92" i="43" s="1"/>
  <c r="BH100" i="30"/>
  <c r="AV100" i="35"/>
  <c r="BH104" i="30"/>
  <c r="AV104" i="35"/>
  <c r="BT98" i="30"/>
  <c r="BH98" i="35"/>
  <c r="BG97" i="30"/>
  <c r="AU97" i="35"/>
  <c r="BH96" i="30"/>
  <c r="AV96" i="35"/>
  <c r="BH103" i="35"/>
  <c r="BT103" i="30"/>
  <c r="BT102" i="30"/>
  <c r="BH102" i="35"/>
  <c r="CB133" i="29"/>
  <c r="BP133" i="34"/>
  <c r="BW130" i="29"/>
  <c r="BK130" i="34"/>
  <c r="CA139" i="29"/>
  <c r="BO139" i="34"/>
  <c r="BO132" i="29"/>
  <c r="BC132" i="34"/>
  <c r="BD133" i="34"/>
  <c r="BO137" i="29"/>
  <c r="BC137" i="34"/>
  <c r="BV129" i="29"/>
  <c r="BJ129" i="34"/>
  <c r="CG132" i="29"/>
  <c r="CG132" i="34" s="1"/>
  <c r="BU132" i="34"/>
  <c r="BG132" i="34"/>
  <c r="BS132" i="29"/>
  <c r="BI139" i="29"/>
  <c r="AW139" i="34"/>
  <c r="CD132" i="29"/>
  <c r="BR132" i="34"/>
  <c r="BT139" i="29"/>
  <c r="BH139" i="34"/>
  <c r="BI128" i="29"/>
  <c r="AW128" i="34"/>
  <c r="BJ137" i="29"/>
  <c r="AX137" i="34"/>
  <c r="BV131" i="29"/>
  <c r="BJ131" i="34"/>
  <c r="BI137" i="29"/>
  <c r="AW137" i="34"/>
  <c r="BQ132" i="29"/>
  <c r="BE132" i="34"/>
  <c r="CD137" i="29"/>
  <c r="BR137" i="34"/>
  <c r="BG131" i="29"/>
  <c r="AU131" i="34"/>
  <c r="BT135" i="29"/>
  <c r="BH135" i="34"/>
  <c r="BE138" i="29"/>
  <c r="AS138" i="34"/>
  <c r="AT138" i="34"/>
  <c r="BF138" i="29"/>
  <c r="BG136" i="29"/>
  <c r="AU136" i="34"/>
  <c r="BD129" i="29"/>
  <c r="AR129" i="34"/>
  <c r="BI136" i="29"/>
  <c r="AW136" i="34"/>
  <c r="BJ127" i="29"/>
  <c r="AX127" i="34"/>
  <c r="BU133" i="29"/>
  <c r="BI133" i="34"/>
  <c r="CD134" i="29"/>
  <c r="BR134" i="34"/>
  <c r="CF136" i="29"/>
  <c r="BT136" i="34"/>
  <c r="BP130" i="29"/>
  <c r="BD130" i="34"/>
  <c r="BT131" i="29"/>
  <c r="BH131" i="34"/>
  <c r="CB139" i="29"/>
  <c r="CB139" i="34" s="1"/>
  <c r="BP139" i="34"/>
  <c r="CF130" i="29"/>
  <c r="BT130" i="34"/>
  <c r="BS130" i="29"/>
  <c r="BG130" i="34"/>
  <c r="BV135" i="29"/>
  <c r="BJ135" i="34"/>
  <c r="BT127" i="29"/>
  <c r="BH127" i="34"/>
  <c r="BQ136" i="29"/>
  <c r="BE136" i="34"/>
  <c r="BF127" i="29"/>
  <c r="AT127" i="34"/>
  <c r="BE133" i="29"/>
  <c r="AS133" i="34"/>
  <c r="CF138" i="29"/>
  <c r="CF138" i="34" s="1"/>
  <c r="BT138" i="34"/>
  <c r="BF133" i="29"/>
  <c r="AT133" i="34"/>
  <c r="BI138" i="29"/>
  <c r="AW138" i="34"/>
  <c r="BG133" i="29"/>
  <c r="AU133" i="34"/>
  <c r="CD130" i="29"/>
  <c r="BR130" i="34"/>
  <c r="BO119" i="29"/>
  <c r="BC119" i="34"/>
  <c r="CA115" i="29"/>
  <c r="BO115" i="34"/>
  <c r="BG117" i="29"/>
  <c r="AU117" i="34"/>
  <c r="BU115" i="29"/>
  <c r="BI115" i="34"/>
  <c r="CB113" i="29"/>
  <c r="BP113" i="34"/>
  <c r="CC118" i="29"/>
  <c r="BQ118" i="34"/>
  <c r="BS116" i="29"/>
  <c r="BG116" i="34"/>
  <c r="BG120" i="34"/>
  <c r="BS120" i="29"/>
  <c r="BQ114" i="29"/>
  <c r="BE114" i="34"/>
  <c r="BG121" i="29"/>
  <c r="AU121" i="34"/>
  <c r="CB122" i="29"/>
  <c r="BP122" i="34"/>
  <c r="BH120" i="29"/>
  <c r="AV120" i="34"/>
  <c r="BU119" i="29"/>
  <c r="BI119" i="34"/>
  <c r="BS113" i="29"/>
  <c r="BG113" i="34"/>
  <c r="BH116" i="34"/>
  <c r="BT116" i="29"/>
  <c r="BT121" i="29"/>
  <c r="BH121" i="34"/>
  <c r="BI120" i="29"/>
  <c r="AW120" i="34"/>
  <c r="BU116" i="29"/>
  <c r="BI116" i="34"/>
  <c r="CC121" i="29"/>
  <c r="BQ121" i="34"/>
  <c r="BU121" i="29"/>
  <c r="BI121" i="34"/>
  <c r="BT117" i="29"/>
  <c r="BH117" i="34"/>
  <c r="BT102" i="34"/>
  <c r="BO101" i="29"/>
  <c r="BC101" i="34"/>
  <c r="BC91" i="43" s="1"/>
  <c r="BO105" i="29"/>
  <c r="BC105" i="34"/>
  <c r="BN101" i="29"/>
  <c r="BB101" i="34"/>
  <c r="BB91" i="43" s="1"/>
  <c r="BH102" i="34"/>
  <c r="BN105" i="29"/>
  <c r="BB105" i="34"/>
  <c r="CF102" i="34"/>
  <c r="BO97" i="29"/>
  <c r="BC97" i="34"/>
  <c r="BJ100" i="34"/>
  <c r="BG104" i="29"/>
  <c r="AU104" i="34"/>
  <c r="AW101" i="29"/>
  <c r="AK101" i="34"/>
  <c r="AK91" i="43" s="1"/>
  <c r="BG98" i="29"/>
  <c r="AU98" i="34"/>
  <c r="BV96" i="29"/>
  <c r="BJ96" i="34"/>
  <c r="AI103" i="34"/>
  <c r="AU103" i="29"/>
  <c r="AS103" i="29"/>
  <c r="AG103" i="34"/>
  <c r="BJ101" i="29"/>
  <c r="AX101" i="34"/>
  <c r="AX91" i="43" s="1"/>
  <c r="AS93" i="29"/>
  <c r="AG93" i="34"/>
  <c r="BR97" i="29"/>
  <c r="BF97" i="34"/>
  <c r="BD100" i="29"/>
  <c r="AR100" i="34"/>
  <c r="AR104" i="29"/>
  <c r="AF104" i="34"/>
  <c r="BD95" i="29"/>
  <c r="AR95" i="34"/>
  <c r="BT98" i="29"/>
  <c r="BH98" i="34"/>
  <c r="BD98" i="29"/>
  <c r="AR98" i="34"/>
  <c r="AH99" i="34"/>
  <c r="AT99" i="29"/>
  <c r="AU97" i="29"/>
  <c r="AI97" i="34"/>
  <c r="AW104" i="29"/>
  <c r="AK104" i="34"/>
  <c r="AW98" i="29"/>
  <c r="AK98" i="34"/>
  <c r="AU95" i="29"/>
  <c r="AI95" i="34"/>
  <c r="AW103" i="29"/>
  <c r="AK103" i="34"/>
  <c r="AW96" i="29"/>
  <c r="AK96" i="34"/>
  <c r="AW94" i="29"/>
  <c r="AK94" i="34"/>
  <c r="AU93" i="29"/>
  <c r="AI93" i="34"/>
  <c r="AS99" i="29"/>
  <c r="AG99" i="34"/>
  <c r="AU101" i="29"/>
  <c r="AI101" i="34"/>
  <c r="AI91" i="43" s="1"/>
  <c r="BV104" i="29"/>
  <c r="BJ104" i="34"/>
  <c r="AS100" i="29"/>
  <c r="AG100" i="34"/>
  <c r="AS97" i="29"/>
  <c r="AG97" i="34"/>
  <c r="AX102" i="29"/>
  <c r="AL102" i="34"/>
  <c r="BG96" i="29"/>
  <c r="AU96" i="34"/>
  <c r="AW97" i="29"/>
  <c r="AK97" i="34"/>
  <c r="BF104" i="29"/>
  <c r="AT104" i="34"/>
  <c r="BF96" i="29"/>
  <c r="AT96" i="34"/>
  <c r="BG94" i="29"/>
  <c r="AU94" i="34"/>
  <c r="BF94" i="29"/>
  <c r="AT94" i="34"/>
  <c r="AR97" i="29"/>
  <c r="AF97" i="34"/>
  <c r="BF102" i="29"/>
  <c r="AT102" i="34"/>
  <c r="BJ97" i="29"/>
  <c r="AX97" i="34"/>
  <c r="AW93" i="29"/>
  <c r="AK93" i="34"/>
  <c r="AW100" i="29"/>
  <c r="AK100" i="34"/>
  <c r="BJ95" i="29"/>
  <c r="AX95" i="34"/>
  <c r="AW105" i="29"/>
  <c r="AK105" i="34"/>
  <c r="BG100" i="29"/>
  <c r="AU100" i="34"/>
  <c r="BJ93" i="29"/>
  <c r="AX93" i="34"/>
  <c r="BF98" i="29"/>
  <c r="AT98" i="34"/>
  <c r="AH101" i="34"/>
  <c r="AH91" i="43" s="1"/>
  <c r="AT101" i="29"/>
  <c r="AT103" i="29"/>
  <c r="AH103" i="34"/>
  <c r="AX103" i="34"/>
  <c r="BJ103" i="29"/>
  <c r="BD93" i="29"/>
  <c r="AR93" i="34"/>
  <c r="BD102" i="29"/>
  <c r="AR102" i="34"/>
  <c r="AW95" i="29"/>
  <c r="AK95" i="34"/>
  <c r="AX94" i="29"/>
  <c r="AL94" i="34"/>
  <c r="AS96" i="29"/>
  <c r="AG96" i="34"/>
  <c r="AW99" i="29"/>
  <c r="AK99" i="34"/>
  <c r="AX99" i="29"/>
  <c r="AL99" i="34"/>
  <c r="AT93" i="29"/>
  <c r="AH93" i="34"/>
  <c r="AS102" i="29"/>
  <c r="AG102" i="34"/>
  <c r="BV98" i="29"/>
  <c r="BJ98" i="34"/>
  <c r="AS101" i="29"/>
  <c r="AG101" i="34"/>
  <c r="AG91" i="43" s="1"/>
  <c r="AS104" i="29"/>
  <c r="AG104" i="34"/>
  <c r="AS95" i="29"/>
  <c r="AG95" i="34"/>
  <c r="BG102" i="29"/>
  <c r="AU102" i="34"/>
  <c r="AS94" i="29"/>
  <c r="AG94" i="34"/>
  <c r="AU105" i="29"/>
  <c r="AI105" i="34"/>
  <c r="AT95" i="29"/>
  <c r="AH95" i="34"/>
  <c r="AW102" i="29"/>
  <c r="AK102" i="34"/>
  <c r="AI99" i="34"/>
  <c r="AU99" i="29"/>
  <c r="AS105" i="29"/>
  <c r="AG105" i="34"/>
  <c r="BF100" i="29"/>
  <c r="AT100" i="34"/>
  <c r="AS98" i="29"/>
  <c r="AG98" i="34"/>
  <c r="BD94" i="29"/>
  <c r="AR94" i="34"/>
  <c r="BR105" i="29"/>
  <c r="BF105" i="34"/>
  <c r="BJ105" i="29"/>
  <c r="AX105" i="34"/>
  <c r="BC93" i="33"/>
  <c r="BC90" i="43" s="1"/>
  <c r="BO93" i="10"/>
  <c r="BK93" i="10"/>
  <c r="AY93" i="33"/>
  <c r="AY90" i="43" s="1"/>
  <c r="AZ93" i="33"/>
  <c r="AZ90" i="43" s="1"/>
  <c r="BN93" i="33"/>
  <c r="BN90" i="43" s="1"/>
  <c r="AM93" i="33"/>
  <c r="AM90" i="43" s="1"/>
  <c r="BA93" i="33"/>
  <c r="BA90" i="43" s="1"/>
  <c r="AN93" i="33"/>
  <c r="AN90" i="43" s="1"/>
  <c r="BB93" i="33"/>
  <c r="BB90" i="43" s="1"/>
  <c r="BQ93" i="33"/>
  <c r="BQ90" i="43" s="1"/>
  <c r="AC90" i="43"/>
  <c r="AD90" i="43"/>
  <c r="AA90" i="43"/>
  <c r="AO93" i="33"/>
  <c r="AO90" i="43" s="1"/>
  <c r="AE90" i="43"/>
  <c r="AB90" i="43"/>
  <c r="AP93" i="33"/>
  <c r="AP90" i="43" s="1"/>
  <c r="BI93" i="33"/>
  <c r="BI90" i="43" s="1"/>
  <c r="BR93" i="33"/>
  <c r="BR90" i="43" s="1"/>
  <c r="W90" i="43"/>
  <c r="V90" i="43"/>
  <c r="BJ93" i="33"/>
  <c r="BJ90" i="43" s="1"/>
  <c r="X90" i="43"/>
  <c r="AF93" i="33"/>
  <c r="AF90" i="43" s="1"/>
  <c r="AV93" i="33"/>
  <c r="AV90" i="43" s="1"/>
  <c r="BD93" i="33"/>
  <c r="BD90" i="43" s="1"/>
  <c r="BT93" i="33"/>
  <c r="BT90" i="43" s="1"/>
  <c r="AT93" i="33"/>
  <c r="AT90" i="43" s="1"/>
  <c r="Y90" i="43"/>
  <c r="AG93" i="33"/>
  <c r="AG90" i="43" s="1"/>
  <c r="AW93" i="33"/>
  <c r="AW90" i="43" s="1"/>
  <c r="BE93" i="33"/>
  <c r="BE90" i="43" s="1"/>
  <c r="BU93" i="33"/>
  <c r="BU90" i="43" s="1"/>
  <c r="U90" i="43"/>
  <c r="AU93" i="10"/>
  <c r="Z90" i="43"/>
  <c r="AH93" i="33"/>
  <c r="AH90" i="43" s="1"/>
  <c r="AX93" i="33"/>
  <c r="AX90" i="43" s="1"/>
  <c r="BF93" i="33"/>
  <c r="BF90" i="43" s="1"/>
  <c r="BV93" i="33"/>
  <c r="BV90" i="43" s="1"/>
  <c r="AL93" i="33"/>
  <c r="AL90" i="43" s="1"/>
  <c r="T90" i="43"/>
  <c r="AJ93" i="33"/>
  <c r="AJ90" i="43" s="1"/>
  <c r="AR93" i="33"/>
  <c r="AR90" i="43" s="1"/>
  <c r="BH93" i="33"/>
  <c r="BH90" i="43" s="1"/>
  <c r="BP93" i="33"/>
  <c r="BP90" i="43" s="1"/>
  <c r="AP78" i="32"/>
  <c r="BC78" i="32"/>
  <c r="BO78" i="32"/>
  <c r="AT78" i="32"/>
  <c r="BE78" i="32"/>
  <c r="BS78" i="32"/>
  <c r="AU78" i="32"/>
  <c r="BF78" i="32"/>
  <c r="BR78" i="32"/>
  <c r="AY78" i="32"/>
  <c r="BK78" i="32"/>
  <c r="AI78" i="32"/>
  <c r="BG78" i="32"/>
  <c r="AV78" i="32"/>
  <c r="BT78" i="32"/>
  <c r="AW78" i="32"/>
  <c r="BU78" i="32"/>
  <c r="AX78" i="32"/>
  <c r="BV78" i="32"/>
  <c r="AJ78" i="32"/>
  <c r="AR78" i="32"/>
  <c r="BH78" i="32"/>
  <c r="BP78" i="32"/>
  <c r="AK78" i="32"/>
  <c r="AS78" i="32"/>
  <c r="BI78" i="32"/>
  <c r="BQ78" i="32"/>
  <c r="BJ78" i="32"/>
  <c r="CH90" i="36"/>
  <c r="CG90" i="36"/>
  <c r="CF90" i="36"/>
  <c r="CE90" i="36"/>
  <c r="CD90" i="36"/>
  <c r="CC90" i="36"/>
  <c r="CB90" i="36"/>
  <c r="CA90" i="36"/>
  <c r="BZ90" i="36"/>
  <c r="BY90" i="36"/>
  <c r="BX90" i="36"/>
  <c r="BW90" i="36"/>
  <c r="BV90" i="36"/>
  <c r="BU90" i="36"/>
  <c r="BT90" i="36"/>
  <c r="BS90" i="36"/>
  <c r="BR90" i="36"/>
  <c r="BQ90" i="36"/>
  <c r="BP90" i="36"/>
  <c r="BO90" i="36"/>
  <c r="BN90" i="36"/>
  <c r="BM90" i="36"/>
  <c r="BL90" i="36"/>
  <c r="BK90" i="36"/>
  <c r="BJ90" i="36"/>
  <c r="BI90" i="36"/>
  <c r="BH90" i="36"/>
  <c r="BG90" i="36"/>
  <c r="BF90" i="36"/>
  <c r="BE90" i="36"/>
  <c r="BD90" i="36"/>
  <c r="BC90" i="36"/>
  <c r="BB90" i="36"/>
  <c r="BA90" i="36"/>
  <c r="AZ90" i="36"/>
  <c r="AY90" i="36"/>
  <c r="AX90" i="36"/>
  <c r="AW90" i="36"/>
  <c r="AV90" i="36"/>
  <c r="AU90" i="36"/>
  <c r="AT90" i="36"/>
  <c r="AS90" i="36"/>
  <c r="AR90" i="36"/>
  <c r="AQ90" i="36"/>
  <c r="AP90" i="36"/>
  <c r="AO90" i="36"/>
  <c r="AN90" i="36"/>
  <c r="AM90" i="36"/>
  <c r="AL90" i="36"/>
  <c r="AK90" i="36"/>
  <c r="AJ90" i="36"/>
  <c r="AI90" i="36"/>
  <c r="AH90" i="36"/>
  <c r="AG90" i="36"/>
  <c r="AF90" i="36"/>
  <c r="AE90" i="36"/>
  <c r="AD90" i="36"/>
  <c r="AC90" i="36"/>
  <c r="AB90" i="36"/>
  <c r="AA90" i="36"/>
  <c r="Z90" i="36"/>
  <c r="Y90" i="36"/>
  <c r="X90" i="36"/>
  <c r="W90" i="36"/>
  <c r="V90" i="36"/>
  <c r="U90" i="36"/>
  <c r="T90" i="36"/>
  <c r="S90" i="36"/>
  <c r="R90" i="36"/>
  <c r="Q90" i="36"/>
  <c r="P90" i="36"/>
  <c r="O90" i="36"/>
  <c r="N90" i="36"/>
  <c r="M90" i="36"/>
  <c r="L90" i="36"/>
  <c r="K90" i="36"/>
  <c r="J90" i="36"/>
  <c r="I90" i="36"/>
  <c r="H90" i="36"/>
  <c r="G90" i="36"/>
  <c r="F90" i="36"/>
  <c r="E90" i="36"/>
  <c r="D90" i="36"/>
  <c r="C90" i="36"/>
  <c r="CH89" i="36"/>
  <c r="CG89" i="36"/>
  <c r="CF89" i="36"/>
  <c r="CE89" i="36"/>
  <c r="CD89" i="36"/>
  <c r="CC89" i="36"/>
  <c r="CB89" i="36"/>
  <c r="CA89" i="36"/>
  <c r="BZ89" i="36"/>
  <c r="BY89" i="36"/>
  <c r="BX89" i="36"/>
  <c r="BW89" i="36"/>
  <c r="BV89" i="36"/>
  <c r="BU89" i="36"/>
  <c r="BT89" i="36"/>
  <c r="BS89" i="36"/>
  <c r="BR89" i="36"/>
  <c r="BQ89" i="36"/>
  <c r="BP89" i="36"/>
  <c r="BO89" i="36"/>
  <c r="BN89" i="36"/>
  <c r="BM89" i="36"/>
  <c r="BL89" i="36"/>
  <c r="BK89" i="36"/>
  <c r="BJ89" i="36"/>
  <c r="BI89" i="36"/>
  <c r="BH89" i="36"/>
  <c r="BG89" i="36"/>
  <c r="BF89" i="36"/>
  <c r="BE89" i="36"/>
  <c r="BD89" i="36"/>
  <c r="BC89" i="36"/>
  <c r="BB89" i="36"/>
  <c r="BA89" i="36"/>
  <c r="AZ89" i="36"/>
  <c r="AY89" i="36"/>
  <c r="AX89" i="36"/>
  <c r="AW89" i="36"/>
  <c r="AV89" i="36"/>
  <c r="AU89" i="36"/>
  <c r="AT89" i="36"/>
  <c r="AS89" i="36"/>
  <c r="AR89" i="36"/>
  <c r="AQ89" i="36"/>
  <c r="AP89" i="36"/>
  <c r="AO89" i="36"/>
  <c r="AN89" i="36"/>
  <c r="AM89" i="36"/>
  <c r="AL89" i="36"/>
  <c r="AK89" i="36"/>
  <c r="AJ89" i="36"/>
  <c r="AI89" i="36"/>
  <c r="AH89" i="36"/>
  <c r="AG89" i="36"/>
  <c r="AF89" i="36"/>
  <c r="AE89" i="36"/>
  <c r="AD89" i="36"/>
  <c r="AC89" i="36"/>
  <c r="AB89" i="36"/>
  <c r="AA89" i="36"/>
  <c r="Z89" i="36"/>
  <c r="Y89" i="36"/>
  <c r="X89" i="36"/>
  <c r="W89" i="36"/>
  <c r="V89" i="36"/>
  <c r="U89" i="36"/>
  <c r="T89" i="36"/>
  <c r="S89" i="36"/>
  <c r="R89" i="36"/>
  <c r="Q89" i="36"/>
  <c r="P89" i="36"/>
  <c r="O89" i="36"/>
  <c r="N89" i="36"/>
  <c r="M89" i="36"/>
  <c r="L89" i="36"/>
  <c r="K89" i="36"/>
  <c r="J89" i="36"/>
  <c r="I89" i="36"/>
  <c r="H89" i="36"/>
  <c r="G89" i="36"/>
  <c r="F89" i="36"/>
  <c r="E89" i="36"/>
  <c r="D89" i="36"/>
  <c r="C89" i="36"/>
  <c r="CH88" i="36"/>
  <c r="CG88" i="36"/>
  <c r="CF88" i="36"/>
  <c r="CE88" i="36"/>
  <c r="CD88" i="36"/>
  <c r="CC88" i="36"/>
  <c r="CB88" i="36"/>
  <c r="CA88" i="36"/>
  <c r="BZ88" i="36"/>
  <c r="BY88" i="36"/>
  <c r="BX88" i="36"/>
  <c r="BW88" i="36"/>
  <c r="BV88" i="36"/>
  <c r="BU88" i="36"/>
  <c r="BT88" i="36"/>
  <c r="BS88" i="36"/>
  <c r="BR88" i="36"/>
  <c r="BQ88" i="36"/>
  <c r="BP88" i="36"/>
  <c r="BO88" i="36"/>
  <c r="BN88" i="36"/>
  <c r="BM88" i="36"/>
  <c r="BL88" i="36"/>
  <c r="BK88" i="36"/>
  <c r="BJ88" i="36"/>
  <c r="BI88" i="36"/>
  <c r="BH88" i="36"/>
  <c r="BG88" i="36"/>
  <c r="BF88" i="36"/>
  <c r="BE88" i="36"/>
  <c r="BD88" i="36"/>
  <c r="BC88" i="36"/>
  <c r="BB88" i="36"/>
  <c r="BA88" i="36"/>
  <c r="AZ88" i="36"/>
  <c r="AY88" i="36"/>
  <c r="AX88" i="36"/>
  <c r="AW88" i="36"/>
  <c r="AV88" i="36"/>
  <c r="AU88" i="36"/>
  <c r="AT88" i="36"/>
  <c r="AS88" i="36"/>
  <c r="AR88" i="36"/>
  <c r="AQ88" i="36"/>
  <c r="AP88" i="36"/>
  <c r="AO88" i="36"/>
  <c r="AN88" i="36"/>
  <c r="AM88" i="36"/>
  <c r="AL88" i="36"/>
  <c r="AK88" i="36"/>
  <c r="AJ88" i="36"/>
  <c r="AI88" i="36"/>
  <c r="AH88" i="36"/>
  <c r="AG88" i="36"/>
  <c r="AF88" i="36"/>
  <c r="AE88" i="36"/>
  <c r="AD88" i="36"/>
  <c r="AC88" i="36"/>
  <c r="AB88" i="36"/>
  <c r="AA88" i="36"/>
  <c r="Z88" i="36"/>
  <c r="Y88" i="36"/>
  <c r="X88" i="36"/>
  <c r="W88" i="36"/>
  <c r="V88" i="36"/>
  <c r="U88" i="36"/>
  <c r="T88" i="36"/>
  <c r="S88" i="36"/>
  <c r="R88" i="36"/>
  <c r="Q88" i="36"/>
  <c r="P88" i="36"/>
  <c r="O88" i="36"/>
  <c r="N88" i="36"/>
  <c r="M88" i="36"/>
  <c r="L88" i="36"/>
  <c r="K88" i="36"/>
  <c r="J88" i="36"/>
  <c r="I88" i="36"/>
  <c r="H88" i="36"/>
  <c r="G88" i="36"/>
  <c r="F88" i="36"/>
  <c r="E88" i="36"/>
  <c r="D88" i="36"/>
  <c r="C88" i="36"/>
  <c r="CH87" i="36"/>
  <c r="CG87" i="36"/>
  <c r="CF87" i="36"/>
  <c r="CE87" i="36"/>
  <c r="CD87" i="36"/>
  <c r="CC87" i="36"/>
  <c r="CB87" i="36"/>
  <c r="CA87" i="36"/>
  <c r="BZ87" i="36"/>
  <c r="BY87" i="36"/>
  <c r="BX87" i="36"/>
  <c r="BW87" i="36"/>
  <c r="BV87" i="36"/>
  <c r="BU87" i="36"/>
  <c r="BT87" i="36"/>
  <c r="BS87" i="36"/>
  <c r="BR87" i="36"/>
  <c r="BQ87" i="36"/>
  <c r="BP87" i="36"/>
  <c r="BO87" i="36"/>
  <c r="BN87" i="36"/>
  <c r="BM87" i="36"/>
  <c r="BL87" i="36"/>
  <c r="BK87" i="36"/>
  <c r="BJ87" i="36"/>
  <c r="BI87" i="36"/>
  <c r="BH87" i="36"/>
  <c r="BG87" i="36"/>
  <c r="BF87" i="36"/>
  <c r="BE87" i="36"/>
  <c r="BD87" i="36"/>
  <c r="BC87" i="36"/>
  <c r="BB87" i="36"/>
  <c r="BA87" i="36"/>
  <c r="AZ87" i="36"/>
  <c r="AY87" i="36"/>
  <c r="AX87" i="36"/>
  <c r="AW87" i="36"/>
  <c r="AV87" i="36"/>
  <c r="AU87" i="36"/>
  <c r="AT87" i="36"/>
  <c r="AS87" i="36"/>
  <c r="AR87" i="36"/>
  <c r="AQ87" i="36"/>
  <c r="AP87" i="36"/>
  <c r="AO87" i="36"/>
  <c r="AN87" i="36"/>
  <c r="AM87" i="36"/>
  <c r="AL87" i="36"/>
  <c r="AK87" i="36"/>
  <c r="AJ87" i="36"/>
  <c r="AI87" i="36"/>
  <c r="AH87" i="36"/>
  <c r="AG87" i="36"/>
  <c r="AF87" i="36"/>
  <c r="AE87" i="36"/>
  <c r="AD87" i="36"/>
  <c r="AC87" i="36"/>
  <c r="AB87" i="36"/>
  <c r="AA87" i="36"/>
  <c r="Z87" i="36"/>
  <c r="Y87" i="36"/>
  <c r="X87" i="36"/>
  <c r="W87" i="36"/>
  <c r="V87" i="36"/>
  <c r="U87" i="36"/>
  <c r="T87" i="36"/>
  <c r="S87" i="36"/>
  <c r="R87" i="36"/>
  <c r="Q87" i="36"/>
  <c r="P87" i="36"/>
  <c r="O87" i="36"/>
  <c r="N87" i="36"/>
  <c r="M87" i="36"/>
  <c r="L87" i="36"/>
  <c r="K87" i="36"/>
  <c r="J87" i="36"/>
  <c r="I87" i="36"/>
  <c r="H87" i="36"/>
  <c r="G87" i="36"/>
  <c r="F87" i="36"/>
  <c r="E87" i="36"/>
  <c r="D87" i="36"/>
  <c r="C87" i="36"/>
  <c r="CH86" i="36"/>
  <c r="CG86" i="36"/>
  <c r="CF86" i="36"/>
  <c r="CE86" i="36"/>
  <c r="CD86" i="36"/>
  <c r="CC86" i="36"/>
  <c r="CB86" i="36"/>
  <c r="CA86" i="36"/>
  <c r="BZ86" i="36"/>
  <c r="BY86" i="36"/>
  <c r="BX86" i="36"/>
  <c r="BW86" i="36"/>
  <c r="BV86" i="36"/>
  <c r="BU86" i="36"/>
  <c r="BT86" i="36"/>
  <c r="BS86" i="36"/>
  <c r="BR86" i="36"/>
  <c r="BQ86" i="36"/>
  <c r="BP86" i="36"/>
  <c r="BO86" i="36"/>
  <c r="BN86" i="36"/>
  <c r="BM86" i="36"/>
  <c r="BL86" i="36"/>
  <c r="BK86" i="36"/>
  <c r="BJ86" i="36"/>
  <c r="BI86" i="36"/>
  <c r="BH86" i="36"/>
  <c r="BG86" i="36"/>
  <c r="BF86" i="36"/>
  <c r="BE86" i="36"/>
  <c r="BD86" i="36"/>
  <c r="BC86" i="36"/>
  <c r="BB86" i="36"/>
  <c r="BA86" i="36"/>
  <c r="AZ86" i="36"/>
  <c r="AY86" i="36"/>
  <c r="AX86" i="36"/>
  <c r="AW86" i="36"/>
  <c r="AV86" i="36"/>
  <c r="AU86" i="36"/>
  <c r="AT86" i="36"/>
  <c r="AS86" i="36"/>
  <c r="AR86" i="36"/>
  <c r="AQ86" i="36"/>
  <c r="AP86" i="36"/>
  <c r="AO86" i="36"/>
  <c r="AN86" i="36"/>
  <c r="AM86" i="36"/>
  <c r="AL86" i="36"/>
  <c r="AK86" i="36"/>
  <c r="AJ86" i="36"/>
  <c r="AI86" i="36"/>
  <c r="AH86" i="36"/>
  <c r="AG86" i="36"/>
  <c r="AF86" i="36"/>
  <c r="AE86" i="36"/>
  <c r="AD86" i="36"/>
  <c r="AC86" i="36"/>
  <c r="AB86" i="36"/>
  <c r="AA86" i="36"/>
  <c r="Z86" i="36"/>
  <c r="Y86" i="36"/>
  <c r="X86" i="36"/>
  <c r="W86" i="36"/>
  <c r="V86" i="36"/>
  <c r="U86" i="36"/>
  <c r="T86" i="36"/>
  <c r="S86" i="36"/>
  <c r="R86" i="36"/>
  <c r="Q86" i="36"/>
  <c r="P86" i="36"/>
  <c r="O86" i="36"/>
  <c r="N86" i="36"/>
  <c r="M86" i="36"/>
  <c r="L86" i="36"/>
  <c r="K86" i="36"/>
  <c r="J86" i="36"/>
  <c r="I86" i="36"/>
  <c r="H86" i="36"/>
  <c r="G86" i="36"/>
  <c r="F86" i="36"/>
  <c r="E86" i="36"/>
  <c r="D86" i="36"/>
  <c r="C86" i="36"/>
  <c r="CH85" i="36"/>
  <c r="CG85" i="36"/>
  <c r="CF85" i="36"/>
  <c r="CE85" i="36"/>
  <c r="CD85" i="36"/>
  <c r="CC85" i="36"/>
  <c r="CB85" i="36"/>
  <c r="CA85" i="36"/>
  <c r="BZ85" i="36"/>
  <c r="BY85" i="36"/>
  <c r="BX85" i="36"/>
  <c r="BW85" i="36"/>
  <c r="BV85" i="36"/>
  <c r="BU85" i="36"/>
  <c r="BT85" i="36"/>
  <c r="BS85" i="36"/>
  <c r="BR85" i="36"/>
  <c r="BQ85" i="36"/>
  <c r="BP85" i="36"/>
  <c r="BO85" i="36"/>
  <c r="BN85" i="36"/>
  <c r="BM85" i="36"/>
  <c r="BL85" i="36"/>
  <c r="BK85" i="36"/>
  <c r="BJ85" i="36"/>
  <c r="BI85" i="36"/>
  <c r="BH85" i="36"/>
  <c r="BG85" i="36"/>
  <c r="BF85" i="36"/>
  <c r="BE85" i="36"/>
  <c r="BD85" i="36"/>
  <c r="BC85" i="36"/>
  <c r="BB85" i="36"/>
  <c r="BA85" i="36"/>
  <c r="AZ85" i="36"/>
  <c r="AY85" i="36"/>
  <c r="AX85" i="36"/>
  <c r="AW85" i="36"/>
  <c r="AV85" i="36"/>
  <c r="AU85" i="36"/>
  <c r="AT85" i="36"/>
  <c r="AS85" i="36"/>
  <c r="AR85" i="36"/>
  <c r="AQ85" i="36"/>
  <c r="AP85" i="36"/>
  <c r="AO85" i="36"/>
  <c r="AN85" i="36"/>
  <c r="AM85" i="36"/>
  <c r="AL85" i="36"/>
  <c r="AK85" i="36"/>
  <c r="AJ85" i="36"/>
  <c r="AI85" i="36"/>
  <c r="AH85" i="36"/>
  <c r="AG85" i="36"/>
  <c r="AF85" i="36"/>
  <c r="AE85" i="36"/>
  <c r="AD85" i="36"/>
  <c r="AC85" i="36"/>
  <c r="AB85" i="36"/>
  <c r="AA85" i="36"/>
  <c r="Z85" i="36"/>
  <c r="Y85" i="36"/>
  <c r="X85" i="36"/>
  <c r="W85" i="36"/>
  <c r="V85" i="36"/>
  <c r="U85" i="36"/>
  <c r="T85" i="36"/>
  <c r="S85" i="36"/>
  <c r="R85" i="36"/>
  <c r="Q85" i="36"/>
  <c r="P85" i="36"/>
  <c r="O85" i="36"/>
  <c r="N85" i="36"/>
  <c r="M85" i="36"/>
  <c r="L85" i="36"/>
  <c r="K85" i="36"/>
  <c r="J85" i="36"/>
  <c r="I85" i="36"/>
  <c r="H85" i="36"/>
  <c r="G85" i="36"/>
  <c r="F85" i="36"/>
  <c r="E85" i="36"/>
  <c r="D85" i="36"/>
  <c r="C85" i="36"/>
  <c r="CH84" i="36"/>
  <c r="CG84" i="36"/>
  <c r="CF84" i="36"/>
  <c r="CE84" i="36"/>
  <c r="CD84" i="36"/>
  <c r="CC84" i="36"/>
  <c r="CB84" i="36"/>
  <c r="CA84" i="36"/>
  <c r="BZ84" i="36"/>
  <c r="BY84" i="36"/>
  <c r="BX84" i="36"/>
  <c r="BW84" i="36"/>
  <c r="BV84" i="36"/>
  <c r="BU84" i="36"/>
  <c r="BT84" i="36"/>
  <c r="BS84" i="36"/>
  <c r="BR84" i="36"/>
  <c r="BQ84" i="36"/>
  <c r="BP84" i="36"/>
  <c r="BO84" i="36"/>
  <c r="BN84" i="36"/>
  <c r="BM84" i="36"/>
  <c r="BL84" i="36"/>
  <c r="BK84" i="36"/>
  <c r="BJ84" i="36"/>
  <c r="BI84" i="36"/>
  <c r="BH84" i="36"/>
  <c r="BG84" i="36"/>
  <c r="BF84" i="36"/>
  <c r="BE84" i="36"/>
  <c r="BD84" i="36"/>
  <c r="BC84" i="36"/>
  <c r="BB84" i="36"/>
  <c r="BA84" i="36"/>
  <c r="AZ84" i="36"/>
  <c r="AY84" i="36"/>
  <c r="AX84" i="36"/>
  <c r="AW84" i="36"/>
  <c r="AV84" i="36"/>
  <c r="AU84" i="36"/>
  <c r="AT84" i="36"/>
  <c r="AS84" i="36"/>
  <c r="AR84" i="36"/>
  <c r="AQ84" i="36"/>
  <c r="AP84" i="36"/>
  <c r="AO84" i="36"/>
  <c r="AN84" i="36"/>
  <c r="AM84" i="36"/>
  <c r="AL84" i="36"/>
  <c r="AK84" i="36"/>
  <c r="AJ84" i="36"/>
  <c r="AI84" i="36"/>
  <c r="AH84" i="36"/>
  <c r="AG84" i="36"/>
  <c r="AF84" i="36"/>
  <c r="AE84" i="36"/>
  <c r="AD84" i="36"/>
  <c r="AC84" i="36"/>
  <c r="AB84" i="36"/>
  <c r="AA84" i="36"/>
  <c r="Z84" i="36"/>
  <c r="Y84" i="36"/>
  <c r="X84" i="36"/>
  <c r="W84" i="36"/>
  <c r="V84" i="36"/>
  <c r="U84" i="36"/>
  <c r="T84" i="36"/>
  <c r="S84" i="36"/>
  <c r="R84" i="36"/>
  <c r="Q84" i="36"/>
  <c r="P84" i="36"/>
  <c r="O84" i="36"/>
  <c r="N84" i="36"/>
  <c r="M84" i="36"/>
  <c r="L84" i="36"/>
  <c r="K84" i="36"/>
  <c r="J84" i="36"/>
  <c r="I84" i="36"/>
  <c r="H84" i="36"/>
  <c r="G84" i="36"/>
  <c r="F84" i="36"/>
  <c r="E84" i="36"/>
  <c r="D84" i="36"/>
  <c r="C84" i="36"/>
  <c r="CH83" i="36"/>
  <c r="CG83" i="36"/>
  <c r="CF83" i="36"/>
  <c r="CE83" i="36"/>
  <c r="CD83" i="36"/>
  <c r="CC83" i="36"/>
  <c r="CB83" i="36"/>
  <c r="CA83" i="36"/>
  <c r="BZ83" i="36"/>
  <c r="BY83" i="36"/>
  <c r="BX83" i="36"/>
  <c r="BW83" i="36"/>
  <c r="BV83" i="36"/>
  <c r="BU83" i="36"/>
  <c r="BT83" i="36"/>
  <c r="BS83" i="36"/>
  <c r="BR83" i="36"/>
  <c r="BQ83" i="36"/>
  <c r="BP83" i="36"/>
  <c r="BO83" i="36"/>
  <c r="BN83" i="36"/>
  <c r="BM83" i="36"/>
  <c r="BL83" i="36"/>
  <c r="BK83" i="36"/>
  <c r="BJ83" i="36"/>
  <c r="BI83" i="36"/>
  <c r="BH83" i="36"/>
  <c r="BG83" i="36"/>
  <c r="BF83" i="36"/>
  <c r="BE83" i="36"/>
  <c r="BD83" i="36"/>
  <c r="BC83" i="36"/>
  <c r="BB83" i="36"/>
  <c r="BA83" i="36"/>
  <c r="AZ83" i="36"/>
  <c r="AY83" i="36"/>
  <c r="AX83" i="36"/>
  <c r="AW83" i="36"/>
  <c r="AV83" i="36"/>
  <c r="AU83" i="36"/>
  <c r="AT83" i="36"/>
  <c r="AS83" i="36"/>
  <c r="AR83" i="36"/>
  <c r="AQ83" i="36"/>
  <c r="AP83" i="36"/>
  <c r="AO83" i="36"/>
  <c r="AN83" i="36"/>
  <c r="AM83" i="36"/>
  <c r="AL83" i="36"/>
  <c r="AK83" i="36"/>
  <c r="AJ83" i="36"/>
  <c r="AI83" i="36"/>
  <c r="AH83" i="36"/>
  <c r="AG83" i="36"/>
  <c r="AF83" i="36"/>
  <c r="AE83" i="36"/>
  <c r="AD83" i="36"/>
  <c r="AC83" i="36"/>
  <c r="AB83" i="36"/>
  <c r="AA83" i="36"/>
  <c r="Z83" i="36"/>
  <c r="Y83" i="36"/>
  <c r="X83" i="36"/>
  <c r="W83" i="36"/>
  <c r="V83" i="36"/>
  <c r="U83" i="36"/>
  <c r="T83" i="36"/>
  <c r="S83" i="36"/>
  <c r="R83" i="36"/>
  <c r="Q83" i="36"/>
  <c r="P83" i="36"/>
  <c r="O83" i="36"/>
  <c r="N83" i="36"/>
  <c r="M83" i="36"/>
  <c r="L83" i="36"/>
  <c r="K83" i="36"/>
  <c r="J83" i="36"/>
  <c r="I83" i="36"/>
  <c r="H83" i="36"/>
  <c r="G83" i="36"/>
  <c r="F83" i="36"/>
  <c r="E83" i="36"/>
  <c r="D83" i="36"/>
  <c r="C83" i="36"/>
  <c r="CH82" i="36"/>
  <c r="CG82" i="36"/>
  <c r="CF82" i="36"/>
  <c r="CE82" i="36"/>
  <c r="CD82" i="36"/>
  <c r="CC82" i="36"/>
  <c r="CB82" i="36"/>
  <c r="CA82" i="36"/>
  <c r="BZ82" i="36"/>
  <c r="BY82" i="36"/>
  <c r="BX82" i="36"/>
  <c r="BW82" i="36"/>
  <c r="BV82" i="36"/>
  <c r="BU82" i="36"/>
  <c r="BT82" i="36"/>
  <c r="BS82" i="36"/>
  <c r="BR82" i="36"/>
  <c r="BQ82" i="36"/>
  <c r="BP82" i="36"/>
  <c r="BO82" i="36"/>
  <c r="BN82" i="36"/>
  <c r="BM82" i="36"/>
  <c r="BL82" i="36"/>
  <c r="BK82" i="36"/>
  <c r="BJ82" i="36"/>
  <c r="BI82" i="36"/>
  <c r="BH82" i="36"/>
  <c r="BG82" i="36"/>
  <c r="BF82" i="36"/>
  <c r="BE82" i="36"/>
  <c r="BD82" i="36"/>
  <c r="BC82" i="36"/>
  <c r="BB82" i="36"/>
  <c r="BA82" i="36"/>
  <c r="AZ82" i="36"/>
  <c r="AY82" i="36"/>
  <c r="AX82" i="36"/>
  <c r="AW82" i="36"/>
  <c r="AV82" i="36"/>
  <c r="AU82" i="36"/>
  <c r="AT82" i="36"/>
  <c r="AS82" i="36"/>
  <c r="AR82" i="36"/>
  <c r="AQ82" i="36"/>
  <c r="AP82" i="36"/>
  <c r="AO82" i="36"/>
  <c r="AN82" i="36"/>
  <c r="AM82" i="36"/>
  <c r="AL82" i="36"/>
  <c r="AK82" i="36"/>
  <c r="AJ82" i="36"/>
  <c r="AI82" i="36"/>
  <c r="AH82" i="36"/>
  <c r="AG82" i="36"/>
  <c r="AF82" i="36"/>
  <c r="AE82" i="36"/>
  <c r="AD82" i="36"/>
  <c r="AC82" i="36"/>
  <c r="AB82" i="36"/>
  <c r="AA82" i="36"/>
  <c r="Z82" i="36"/>
  <c r="Y82" i="36"/>
  <c r="X82" i="36"/>
  <c r="W82" i="36"/>
  <c r="V82" i="36"/>
  <c r="U82" i="36"/>
  <c r="T82" i="36"/>
  <c r="S82" i="36"/>
  <c r="R82" i="36"/>
  <c r="Q82" i="36"/>
  <c r="P82" i="36"/>
  <c r="O82" i="36"/>
  <c r="N82" i="36"/>
  <c r="M82" i="36"/>
  <c r="L82" i="36"/>
  <c r="K82" i="36"/>
  <c r="J82" i="36"/>
  <c r="I82" i="36"/>
  <c r="H82" i="36"/>
  <c r="G82" i="36"/>
  <c r="F82" i="36"/>
  <c r="E82" i="36"/>
  <c r="D82" i="36"/>
  <c r="C82" i="36"/>
  <c r="CH81" i="36"/>
  <c r="CG81" i="36"/>
  <c r="CF81" i="36"/>
  <c r="CE81" i="36"/>
  <c r="CD81" i="36"/>
  <c r="CC81" i="36"/>
  <c r="CB81" i="36"/>
  <c r="CA81" i="36"/>
  <c r="BZ81" i="36"/>
  <c r="BY81" i="36"/>
  <c r="BX81" i="36"/>
  <c r="BW81" i="36"/>
  <c r="BV81" i="36"/>
  <c r="BU81" i="36"/>
  <c r="BT81" i="36"/>
  <c r="BS81" i="36"/>
  <c r="BR81" i="36"/>
  <c r="BQ81" i="36"/>
  <c r="BP81" i="36"/>
  <c r="BO81" i="36"/>
  <c r="BN81" i="36"/>
  <c r="BM81" i="36"/>
  <c r="BL81" i="36"/>
  <c r="BK81" i="36"/>
  <c r="BJ81" i="36"/>
  <c r="BI81" i="36"/>
  <c r="BH81" i="36"/>
  <c r="BG81" i="36"/>
  <c r="BF81" i="36"/>
  <c r="BE81" i="36"/>
  <c r="BD81" i="36"/>
  <c r="BC81" i="36"/>
  <c r="BB81" i="36"/>
  <c r="BA81" i="36"/>
  <c r="AZ81" i="36"/>
  <c r="AY81" i="36"/>
  <c r="AX81" i="36"/>
  <c r="AW81" i="36"/>
  <c r="AV81" i="36"/>
  <c r="AU81" i="36"/>
  <c r="AT81" i="36"/>
  <c r="AS81" i="36"/>
  <c r="AR81" i="36"/>
  <c r="AQ81" i="36"/>
  <c r="AP81" i="36"/>
  <c r="AO81" i="36"/>
  <c r="AN81" i="36"/>
  <c r="AM81" i="36"/>
  <c r="AL81" i="36"/>
  <c r="AK81" i="36"/>
  <c r="AJ81" i="36"/>
  <c r="AI81" i="36"/>
  <c r="AH81" i="36"/>
  <c r="AG81" i="36"/>
  <c r="AF81" i="36"/>
  <c r="AE81" i="36"/>
  <c r="AD81" i="36"/>
  <c r="AC81" i="36"/>
  <c r="AB81" i="36"/>
  <c r="AA81" i="36"/>
  <c r="Z81" i="36"/>
  <c r="Y81" i="36"/>
  <c r="X81" i="36"/>
  <c r="W81" i="36"/>
  <c r="V81" i="36"/>
  <c r="U81" i="36"/>
  <c r="T81" i="36"/>
  <c r="S81" i="36"/>
  <c r="R81" i="36"/>
  <c r="Q81" i="36"/>
  <c r="P81" i="36"/>
  <c r="O81" i="36"/>
  <c r="N81" i="36"/>
  <c r="M81" i="36"/>
  <c r="L81" i="36"/>
  <c r="K81" i="36"/>
  <c r="J81" i="36"/>
  <c r="I81" i="36"/>
  <c r="H81" i="36"/>
  <c r="G81" i="36"/>
  <c r="F81" i="36"/>
  <c r="E81" i="36"/>
  <c r="D81" i="36"/>
  <c r="C81" i="36"/>
  <c r="CH80" i="36"/>
  <c r="CG80" i="36"/>
  <c r="CF80" i="36"/>
  <c r="CE80" i="36"/>
  <c r="CD80" i="36"/>
  <c r="CC80" i="36"/>
  <c r="CB80" i="36"/>
  <c r="CA80" i="36"/>
  <c r="BZ80" i="36"/>
  <c r="BY80" i="36"/>
  <c r="BX80" i="36"/>
  <c r="BW80" i="36"/>
  <c r="BV80" i="36"/>
  <c r="BU80" i="36"/>
  <c r="BT80" i="36"/>
  <c r="BS80" i="36"/>
  <c r="BR80" i="36"/>
  <c r="BQ80" i="36"/>
  <c r="BP80" i="36"/>
  <c r="BO80" i="36"/>
  <c r="BN80" i="36"/>
  <c r="BM80" i="36"/>
  <c r="BL80" i="36"/>
  <c r="BK80" i="36"/>
  <c r="BJ80" i="36"/>
  <c r="BI80" i="36"/>
  <c r="BH80" i="36"/>
  <c r="BG80" i="36"/>
  <c r="BF80" i="36"/>
  <c r="BE80" i="36"/>
  <c r="BD80" i="36"/>
  <c r="BC80" i="36"/>
  <c r="BB80" i="36"/>
  <c r="BA80" i="36"/>
  <c r="AZ80" i="36"/>
  <c r="AY80" i="36"/>
  <c r="AX80" i="36"/>
  <c r="AW80" i="36"/>
  <c r="AV80" i="36"/>
  <c r="AU80" i="36"/>
  <c r="AT80" i="36"/>
  <c r="AS80" i="36"/>
  <c r="AR80" i="36"/>
  <c r="AQ80" i="36"/>
  <c r="AP80" i="36"/>
  <c r="AO80" i="36"/>
  <c r="AN80" i="36"/>
  <c r="AM80" i="36"/>
  <c r="AL80" i="36"/>
  <c r="AK80" i="36"/>
  <c r="AJ80" i="36"/>
  <c r="AI80" i="36"/>
  <c r="AH80" i="36"/>
  <c r="AG80" i="36"/>
  <c r="AF80" i="36"/>
  <c r="AE80" i="36"/>
  <c r="AD80" i="36"/>
  <c r="AC80" i="36"/>
  <c r="AB80" i="36"/>
  <c r="AA80" i="36"/>
  <c r="Z80" i="36"/>
  <c r="Y80" i="36"/>
  <c r="X80" i="36"/>
  <c r="W80" i="36"/>
  <c r="V80" i="36"/>
  <c r="U80" i="36"/>
  <c r="T80" i="36"/>
  <c r="S80" i="36"/>
  <c r="R80" i="36"/>
  <c r="Q80" i="36"/>
  <c r="P80" i="36"/>
  <c r="O80" i="36"/>
  <c r="N80" i="36"/>
  <c r="M80" i="36"/>
  <c r="L80" i="36"/>
  <c r="K80" i="36"/>
  <c r="J80" i="36"/>
  <c r="I80" i="36"/>
  <c r="H80" i="36"/>
  <c r="G80" i="36"/>
  <c r="F80" i="36"/>
  <c r="E80" i="36"/>
  <c r="D80" i="36"/>
  <c r="C80" i="36"/>
  <c r="CH79" i="36"/>
  <c r="CG79" i="36"/>
  <c r="CF79" i="36"/>
  <c r="CE79" i="36"/>
  <c r="CD79" i="36"/>
  <c r="CC79" i="36"/>
  <c r="CB79" i="36"/>
  <c r="CA79" i="36"/>
  <c r="BZ79" i="36"/>
  <c r="BY79" i="36"/>
  <c r="BX79" i="36"/>
  <c r="BW79" i="36"/>
  <c r="BV79" i="36"/>
  <c r="BU79" i="36"/>
  <c r="BT79" i="36"/>
  <c r="BS79" i="36"/>
  <c r="BR79" i="36"/>
  <c r="BQ79" i="36"/>
  <c r="BP79" i="36"/>
  <c r="BO79" i="36"/>
  <c r="BN79" i="36"/>
  <c r="BM79" i="36"/>
  <c r="BL79" i="36"/>
  <c r="BK79" i="36"/>
  <c r="BJ79" i="36"/>
  <c r="BI79" i="36"/>
  <c r="BH79" i="36"/>
  <c r="BG79" i="36"/>
  <c r="BF79" i="36"/>
  <c r="BE79" i="36"/>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D79" i="36"/>
  <c r="C79" i="36"/>
  <c r="CH78" i="36"/>
  <c r="CG78" i="36"/>
  <c r="CF78" i="36"/>
  <c r="CE78" i="36"/>
  <c r="CD78" i="36"/>
  <c r="CC78" i="36"/>
  <c r="CB78" i="36"/>
  <c r="CA78" i="36"/>
  <c r="BZ78" i="36"/>
  <c r="BY78" i="36"/>
  <c r="BX78" i="36"/>
  <c r="BV78" i="36"/>
  <c r="BU78" i="36"/>
  <c r="BT78" i="36"/>
  <c r="BS78" i="36"/>
  <c r="BR78" i="36"/>
  <c r="BQ78" i="36"/>
  <c r="BP78" i="36"/>
  <c r="BO78" i="36"/>
  <c r="BN78" i="36"/>
  <c r="BM78" i="36"/>
  <c r="BL78" i="36"/>
  <c r="BJ78" i="36"/>
  <c r="BI78" i="36"/>
  <c r="BH78" i="36"/>
  <c r="BG78" i="36"/>
  <c r="BF78" i="36"/>
  <c r="BE78" i="36"/>
  <c r="BD78" i="36"/>
  <c r="BC78" i="36"/>
  <c r="BB78" i="36"/>
  <c r="BA78" i="36"/>
  <c r="AZ78" i="36"/>
  <c r="AX78" i="36"/>
  <c r="AW78" i="36"/>
  <c r="AV78" i="36"/>
  <c r="AU78" i="36"/>
  <c r="AT78" i="36"/>
  <c r="AS78" i="36"/>
  <c r="AR78" i="36"/>
  <c r="AQ78" i="36"/>
  <c r="AP78" i="36"/>
  <c r="AO78" i="36"/>
  <c r="AN78" i="36"/>
  <c r="AL78" i="36"/>
  <c r="AK78" i="36"/>
  <c r="AJ78" i="36"/>
  <c r="AI78" i="36"/>
  <c r="AH78" i="36"/>
  <c r="AG78" i="36"/>
  <c r="AF78" i="36"/>
  <c r="AE78" i="36"/>
  <c r="AD78" i="36"/>
  <c r="AC78" i="36"/>
  <c r="AB78" i="36"/>
  <c r="Z78" i="36"/>
  <c r="Y78" i="36"/>
  <c r="X78" i="36"/>
  <c r="W78" i="36"/>
  <c r="V78" i="36"/>
  <c r="U78" i="36"/>
  <c r="T78" i="36"/>
  <c r="S78" i="36"/>
  <c r="R78" i="36"/>
  <c r="Q78" i="36"/>
  <c r="P78" i="36"/>
  <c r="N78" i="36"/>
  <c r="M78" i="36"/>
  <c r="L78" i="36"/>
  <c r="K78" i="36"/>
  <c r="J78" i="36"/>
  <c r="I78" i="36"/>
  <c r="H78" i="36"/>
  <c r="G78" i="36"/>
  <c r="F78" i="36"/>
  <c r="E78" i="36"/>
  <c r="D78" i="36"/>
  <c r="CH90" i="35"/>
  <c r="CG90" i="35"/>
  <c r="CF90" i="35"/>
  <c r="CE90" i="35"/>
  <c r="CD90" i="35"/>
  <c r="CC90" i="35"/>
  <c r="CB90" i="35"/>
  <c r="CA90" i="35"/>
  <c r="BZ90" i="35"/>
  <c r="BY90" i="35"/>
  <c r="BX90" i="35"/>
  <c r="BW90" i="35"/>
  <c r="BV90" i="35"/>
  <c r="BU90" i="35"/>
  <c r="BT90" i="35"/>
  <c r="BS90" i="35"/>
  <c r="BR90" i="35"/>
  <c r="BQ90" i="35"/>
  <c r="BP90" i="35"/>
  <c r="BO90" i="35"/>
  <c r="BN90" i="35"/>
  <c r="BM90" i="35"/>
  <c r="BL90" i="35"/>
  <c r="BK90" i="35"/>
  <c r="BJ90" i="35"/>
  <c r="BI90" i="35"/>
  <c r="BH90" i="35"/>
  <c r="BG90" i="35"/>
  <c r="BF90" i="35"/>
  <c r="BE90" i="35"/>
  <c r="BD90" i="35"/>
  <c r="BC90" i="35"/>
  <c r="BB90" i="35"/>
  <c r="BA90" i="35"/>
  <c r="AZ90" i="35"/>
  <c r="AY90" i="35"/>
  <c r="AX90" i="35"/>
  <c r="AW90" i="35"/>
  <c r="AV90" i="35"/>
  <c r="AU90" i="35"/>
  <c r="AT90" i="35"/>
  <c r="AS90" i="35"/>
  <c r="AR90" i="35"/>
  <c r="AQ90" i="35"/>
  <c r="AP90" i="35"/>
  <c r="AO90" i="35"/>
  <c r="AN90" i="35"/>
  <c r="AM90" i="35"/>
  <c r="AL90" i="35"/>
  <c r="AK90" i="35"/>
  <c r="AJ90" i="35"/>
  <c r="AI90" i="35"/>
  <c r="AH90" i="35"/>
  <c r="AG90" i="35"/>
  <c r="AF90" i="35"/>
  <c r="AE90" i="35"/>
  <c r="AD90" i="35"/>
  <c r="AC90" i="35"/>
  <c r="AB90" i="35"/>
  <c r="AA90" i="35"/>
  <c r="Z90" i="35"/>
  <c r="Y90" i="35"/>
  <c r="X90" i="35"/>
  <c r="W90" i="35"/>
  <c r="V90" i="35"/>
  <c r="U90" i="35"/>
  <c r="T90" i="35"/>
  <c r="S90" i="35"/>
  <c r="R90" i="35"/>
  <c r="Q90" i="35"/>
  <c r="P90" i="35"/>
  <c r="O90" i="35"/>
  <c r="N90" i="35"/>
  <c r="M90" i="35"/>
  <c r="L90" i="35"/>
  <c r="K90" i="35"/>
  <c r="J90" i="35"/>
  <c r="I90" i="35"/>
  <c r="H90" i="35"/>
  <c r="G90" i="35"/>
  <c r="F90" i="35"/>
  <c r="E90" i="35"/>
  <c r="D90" i="35"/>
  <c r="C90" i="35"/>
  <c r="CH89" i="35"/>
  <c r="CG89" i="35"/>
  <c r="CF89" i="35"/>
  <c r="CE89" i="35"/>
  <c r="CD89" i="35"/>
  <c r="CC89" i="35"/>
  <c r="CB89" i="35"/>
  <c r="CA89" i="35"/>
  <c r="BZ89" i="35"/>
  <c r="BY89" i="35"/>
  <c r="BX89" i="35"/>
  <c r="BW89" i="35"/>
  <c r="BV89" i="35"/>
  <c r="BU89" i="35"/>
  <c r="BT89" i="35"/>
  <c r="BS89" i="35"/>
  <c r="BR89" i="35"/>
  <c r="BQ89" i="35"/>
  <c r="BP89" i="35"/>
  <c r="BO89" i="35"/>
  <c r="BN89" i="35"/>
  <c r="BM89" i="35"/>
  <c r="BL89" i="35"/>
  <c r="BK89" i="35"/>
  <c r="BJ89" i="35"/>
  <c r="BI89" i="35"/>
  <c r="BH89" i="35"/>
  <c r="BG89" i="35"/>
  <c r="BF89" i="35"/>
  <c r="BE89" i="35"/>
  <c r="BD89" i="35"/>
  <c r="BC89" i="35"/>
  <c r="BB89" i="35"/>
  <c r="BA89" i="35"/>
  <c r="AZ89" i="35"/>
  <c r="AY89" i="35"/>
  <c r="AX89" i="35"/>
  <c r="AW89" i="35"/>
  <c r="AV89" i="35"/>
  <c r="AU89" i="35"/>
  <c r="AT89" i="35"/>
  <c r="AS89" i="35"/>
  <c r="AR89" i="35"/>
  <c r="AQ89" i="35"/>
  <c r="AP89" i="35"/>
  <c r="AO89" i="35"/>
  <c r="AN89" i="35"/>
  <c r="AM89" i="35"/>
  <c r="AL89" i="35"/>
  <c r="AK89" i="35"/>
  <c r="AJ89" i="35"/>
  <c r="AI89" i="35"/>
  <c r="AH89" i="35"/>
  <c r="AG89" i="35"/>
  <c r="AF89" i="35"/>
  <c r="AE89" i="35"/>
  <c r="AD89" i="35"/>
  <c r="AC89" i="35"/>
  <c r="AB89" i="35"/>
  <c r="AA89" i="35"/>
  <c r="Z89" i="35"/>
  <c r="Y89" i="35"/>
  <c r="X89" i="35"/>
  <c r="W89" i="35"/>
  <c r="V89" i="35"/>
  <c r="U89" i="35"/>
  <c r="T89" i="35"/>
  <c r="S89" i="35"/>
  <c r="R89" i="35"/>
  <c r="Q89" i="35"/>
  <c r="P89" i="35"/>
  <c r="O89" i="35"/>
  <c r="N89" i="35"/>
  <c r="M89" i="35"/>
  <c r="L89" i="35"/>
  <c r="K89" i="35"/>
  <c r="J89" i="35"/>
  <c r="I89" i="35"/>
  <c r="H89" i="35"/>
  <c r="G89" i="35"/>
  <c r="F89" i="35"/>
  <c r="E89" i="35"/>
  <c r="D89" i="35"/>
  <c r="C89" i="35"/>
  <c r="CH88" i="35"/>
  <c r="CG88" i="35"/>
  <c r="CF88" i="35"/>
  <c r="CE88" i="35"/>
  <c r="CD88" i="35"/>
  <c r="CC88" i="35"/>
  <c r="CB88" i="35"/>
  <c r="CA88" i="35"/>
  <c r="BZ88" i="35"/>
  <c r="BY88" i="35"/>
  <c r="BX88" i="35"/>
  <c r="BW88" i="35"/>
  <c r="BV88" i="35"/>
  <c r="BU88" i="35"/>
  <c r="BT88" i="35"/>
  <c r="BS88" i="35"/>
  <c r="BR88" i="35"/>
  <c r="BQ88" i="35"/>
  <c r="BP88" i="35"/>
  <c r="BO88" i="35"/>
  <c r="BN88" i="35"/>
  <c r="BM88" i="35"/>
  <c r="BL88" i="35"/>
  <c r="BK88" i="35"/>
  <c r="BJ88" i="35"/>
  <c r="BI88" i="35"/>
  <c r="BH88" i="35"/>
  <c r="BG88" i="35"/>
  <c r="BF88" i="35"/>
  <c r="BE88" i="35"/>
  <c r="BD88" i="35"/>
  <c r="BC88" i="35"/>
  <c r="BB88" i="35"/>
  <c r="BA88" i="35"/>
  <c r="AZ88" i="35"/>
  <c r="AY88" i="35"/>
  <c r="AX88" i="35"/>
  <c r="AW88" i="35"/>
  <c r="AV88" i="35"/>
  <c r="AU88" i="35"/>
  <c r="AT88" i="35"/>
  <c r="AS88" i="35"/>
  <c r="AR88" i="35"/>
  <c r="AQ88" i="35"/>
  <c r="AP88" i="35"/>
  <c r="AO88" i="35"/>
  <c r="AN88" i="35"/>
  <c r="AM88" i="35"/>
  <c r="AL88" i="35"/>
  <c r="AK88" i="35"/>
  <c r="AJ88" i="35"/>
  <c r="AI88" i="35"/>
  <c r="AH88" i="35"/>
  <c r="AG88" i="35"/>
  <c r="AF88" i="35"/>
  <c r="AE88" i="35"/>
  <c r="AD88" i="35"/>
  <c r="AC88" i="35"/>
  <c r="AB88" i="35"/>
  <c r="AA88" i="35"/>
  <c r="Z88" i="35"/>
  <c r="Y88" i="35"/>
  <c r="X88" i="35"/>
  <c r="W88" i="35"/>
  <c r="V88" i="35"/>
  <c r="U88" i="35"/>
  <c r="T88" i="35"/>
  <c r="S88" i="35"/>
  <c r="R88" i="35"/>
  <c r="Q88" i="35"/>
  <c r="P88" i="35"/>
  <c r="O88" i="35"/>
  <c r="N88" i="35"/>
  <c r="M88" i="35"/>
  <c r="L88" i="35"/>
  <c r="K88" i="35"/>
  <c r="J88" i="35"/>
  <c r="I88" i="35"/>
  <c r="H88" i="35"/>
  <c r="G88" i="35"/>
  <c r="F88" i="35"/>
  <c r="E88" i="35"/>
  <c r="D88" i="35"/>
  <c r="C88" i="35"/>
  <c r="CH87" i="35"/>
  <c r="CG87" i="35"/>
  <c r="CF87" i="35"/>
  <c r="CE87" i="35"/>
  <c r="CD87" i="35"/>
  <c r="CC87" i="35"/>
  <c r="CB87" i="35"/>
  <c r="CA87" i="35"/>
  <c r="BZ87" i="35"/>
  <c r="BY87" i="35"/>
  <c r="BX87" i="35"/>
  <c r="BW87" i="35"/>
  <c r="BV87" i="35"/>
  <c r="BU87" i="35"/>
  <c r="BT87" i="35"/>
  <c r="BS87" i="35"/>
  <c r="BR87" i="35"/>
  <c r="BQ87" i="35"/>
  <c r="BP87" i="35"/>
  <c r="BO87" i="35"/>
  <c r="BN87" i="35"/>
  <c r="BM87" i="35"/>
  <c r="BL87" i="35"/>
  <c r="BK87" i="35"/>
  <c r="BJ87" i="35"/>
  <c r="BI87" i="35"/>
  <c r="BH87" i="35"/>
  <c r="BG87" i="35"/>
  <c r="BF87" i="35"/>
  <c r="BE87" i="35"/>
  <c r="BD87" i="35"/>
  <c r="BC87" i="35"/>
  <c r="BB87" i="35"/>
  <c r="BA87" i="35"/>
  <c r="AZ87" i="35"/>
  <c r="AY87" i="35"/>
  <c r="AX87" i="35"/>
  <c r="AW87" i="35"/>
  <c r="AV87" i="35"/>
  <c r="AU87" i="35"/>
  <c r="AT87" i="35"/>
  <c r="AS87" i="35"/>
  <c r="AR87" i="35"/>
  <c r="AQ87" i="35"/>
  <c r="AP87" i="35"/>
  <c r="AO87" i="35"/>
  <c r="AN87" i="35"/>
  <c r="AM87" i="35"/>
  <c r="AL87" i="35"/>
  <c r="AK87" i="35"/>
  <c r="AJ87" i="35"/>
  <c r="AI87" i="35"/>
  <c r="AH87" i="35"/>
  <c r="AG87" i="35"/>
  <c r="AF87" i="35"/>
  <c r="AE87" i="35"/>
  <c r="AD87" i="35"/>
  <c r="AC87" i="35"/>
  <c r="AB87" i="35"/>
  <c r="AA87" i="35"/>
  <c r="Z87" i="35"/>
  <c r="Y87" i="35"/>
  <c r="X87" i="35"/>
  <c r="W87" i="35"/>
  <c r="V87" i="35"/>
  <c r="U87" i="35"/>
  <c r="T87" i="35"/>
  <c r="S87" i="35"/>
  <c r="R87" i="35"/>
  <c r="Q87" i="35"/>
  <c r="P87" i="35"/>
  <c r="O87" i="35"/>
  <c r="N87" i="35"/>
  <c r="M87" i="35"/>
  <c r="L87" i="35"/>
  <c r="K87" i="35"/>
  <c r="J87" i="35"/>
  <c r="I87" i="35"/>
  <c r="H87" i="35"/>
  <c r="G87" i="35"/>
  <c r="F87" i="35"/>
  <c r="E87" i="35"/>
  <c r="D87" i="35"/>
  <c r="C87" i="35"/>
  <c r="CH86" i="35"/>
  <c r="CG86" i="35"/>
  <c r="CF86" i="35"/>
  <c r="CE86" i="35"/>
  <c r="CD86" i="35"/>
  <c r="CC86" i="35"/>
  <c r="CB86" i="35"/>
  <c r="CA86" i="35"/>
  <c r="BZ86" i="35"/>
  <c r="BY86" i="35"/>
  <c r="BX86" i="35"/>
  <c r="BW86" i="35"/>
  <c r="BV86" i="35"/>
  <c r="BU86" i="35"/>
  <c r="BT86" i="35"/>
  <c r="BS86" i="35"/>
  <c r="BR86" i="35"/>
  <c r="BQ86" i="35"/>
  <c r="BP86" i="35"/>
  <c r="BO86" i="35"/>
  <c r="BN86" i="35"/>
  <c r="BM86" i="35"/>
  <c r="BL86" i="35"/>
  <c r="BK86" i="35"/>
  <c r="BJ86" i="35"/>
  <c r="BI86" i="35"/>
  <c r="BH86" i="35"/>
  <c r="BG86" i="35"/>
  <c r="BF86" i="35"/>
  <c r="BE86" i="35"/>
  <c r="BD86" i="35"/>
  <c r="BC86" i="35"/>
  <c r="BB86" i="35"/>
  <c r="BA86" i="35"/>
  <c r="AZ86" i="35"/>
  <c r="AY86" i="35"/>
  <c r="AX86" i="35"/>
  <c r="AW86" i="35"/>
  <c r="AV86" i="35"/>
  <c r="AU86" i="35"/>
  <c r="AT86" i="35"/>
  <c r="AS86" i="35"/>
  <c r="AR86" i="35"/>
  <c r="AQ86" i="35"/>
  <c r="AP86" i="35"/>
  <c r="AO86" i="35"/>
  <c r="AN86" i="35"/>
  <c r="AM86" i="35"/>
  <c r="AL86" i="35"/>
  <c r="AK86" i="35"/>
  <c r="AJ86" i="35"/>
  <c r="AI86" i="35"/>
  <c r="AH86" i="35"/>
  <c r="AG86" i="35"/>
  <c r="AF86" i="35"/>
  <c r="AE86" i="35"/>
  <c r="AD86" i="35"/>
  <c r="AC86" i="35"/>
  <c r="AB86" i="35"/>
  <c r="AA86" i="35"/>
  <c r="Z86" i="35"/>
  <c r="Y86" i="35"/>
  <c r="X86" i="35"/>
  <c r="W86" i="35"/>
  <c r="V86" i="35"/>
  <c r="U86" i="35"/>
  <c r="T86" i="35"/>
  <c r="S86" i="35"/>
  <c r="R86" i="35"/>
  <c r="Q86" i="35"/>
  <c r="P86" i="35"/>
  <c r="O86" i="35"/>
  <c r="N86" i="35"/>
  <c r="M86" i="35"/>
  <c r="L86" i="35"/>
  <c r="K86" i="35"/>
  <c r="J86" i="35"/>
  <c r="I86" i="35"/>
  <c r="H86" i="35"/>
  <c r="G86" i="35"/>
  <c r="F86" i="35"/>
  <c r="E86" i="35"/>
  <c r="D86" i="35"/>
  <c r="C86" i="35"/>
  <c r="CH85" i="35"/>
  <c r="CG85" i="35"/>
  <c r="CF85" i="35"/>
  <c r="CE85" i="35"/>
  <c r="CD85" i="35"/>
  <c r="CC85" i="35"/>
  <c r="CB85" i="35"/>
  <c r="CA85" i="35"/>
  <c r="BZ85" i="35"/>
  <c r="BY85" i="35"/>
  <c r="BX85" i="35"/>
  <c r="BW85" i="35"/>
  <c r="BV85" i="35"/>
  <c r="BU85" i="35"/>
  <c r="BT85" i="35"/>
  <c r="BS85" i="35"/>
  <c r="BR85" i="35"/>
  <c r="BQ85" i="35"/>
  <c r="BP85" i="35"/>
  <c r="BO85" i="35"/>
  <c r="BN85" i="35"/>
  <c r="BM85" i="35"/>
  <c r="BL85" i="35"/>
  <c r="BK85" i="35"/>
  <c r="BJ85" i="35"/>
  <c r="BI85" i="35"/>
  <c r="BH85" i="35"/>
  <c r="BG85" i="35"/>
  <c r="BF85" i="35"/>
  <c r="BE85" i="35"/>
  <c r="BD85" i="35"/>
  <c r="BC85" i="35"/>
  <c r="BB85" i="35"/>
  <c r="BA85" i="35"/>
  <c r="AZ85" i="35"/>
  <c r="AY85" i="35"/>
  <c r="AX85" i="35"/>
  <c r="AW85" i="35"/>
  <c r="AV85" i="35"/>
  <c r="AU85" i="35"/>
  <c r="AT85" i="35"/>
  <c r="AS85" i="35"/>
  <c r="AR85" i="35"/>
  <c r="AQ85" i="35"/>
  <c r="AP85" i="35"/>
  <c r="AO85" i="35"/>
  <c r="AN85" i="35"/>
  <c r="AM85" i="35"/>
  <c r="AL85" i="35"/>
  <c r="AK85" i="35"/>
  <c r="AJ85" i="35"/>
  <c r="AI85" i="35"/>
  <c r="AH85" i="35"/>
  <c r="AG85" i="35"/>
  <c r="AF85" i="35"/>
  <c r="AE85" i="35"/>
  <c r="AD85" i="35"/>
  <c r="AC85" i="35"/>
  <c r="AB85" i="35"/>
  <c r="AA85" i="35"/>
  <c r="Z85" i="35"/>
  <c r="Y85" i="35"/>
  <c r="X85" i="35"/>
  <c r="W85" i="35"/>
  <c r="V85" i="35"/>
  <c r="U85" i="35"/>
  <c r="T85" i="35"/>
  <c r="S85" i="35"/>
  <c r="R85" i="35"/>
  <c r="Q85" i="35"/>
  <c r="P85" i="35"/>
  <c r="O85" i="35"/>
  <c r="N85" i="35"/>
  <c r="M85" i="35"/>
  <c r="L85" i="35"/>
  <c r="K85" i="35"/>
  <c r="J85" i="35"/>
  <c r="I85" i="35"/>
  <c r="H85" i="35"/>
  <c r="G85" i="35"/>
  <c r="F85" i="35"/>
  <c r="E85" i="35"/>
  <c r="D85" i="35"/>
  <c r="C85" i="35"/>
  <c r="CH84" i="35"/>
  <c r="CG84" i="35"/>
  <c r="CF84" i="35"/>
  <c r="CE84" i="35"/>
  <c r="CD84" i="35"/>
  <c r="CC84" i="35"/>
  <c r="CB84" i="35"/>
  <c r="CA84" i="35"/>
  <c r="BZ84" i="35"/>
  <c r="BY84" i="35"/>
  <c r="BX84" i="35"/>
  <c r="BW84" i="35"/>
  <c r="BV84" i="35"/>
  <c r="BU84" i="35"/>
  <c r="BT84" i="35"/>
  <c r="BS84" i="35"/>
  <c r="BR84" i="35"/>
  <c r="BQ84" i="35"/>
  <c r="BP84" i="35"/>
  <c r="BO84" i="35"/>
  <c r="BN84" i="35"/>
  <c r="BM84" i="35"/>
  <c r="BL84" i="35"/>
  <c r="BK84" i="35"/>
  <c r="BJ84" i="35"/>
  <c r="BI84" i="35"/>
  <c r="BH84" i="35"/>
  <c r="BG84" i="35"/>
  <c r="BF84" i="35"/>
  <c r="BE84" i="35"/>
  <c r="BD84" i="35"/>
  <c r="BC84" i="35"/>
  <c r="BB84" i="35"/>
  <c r="BA84" i="35"/>
  <c r="AZ84" i="35"/>
  <c r="AY84" i="35"/>
  <c r="AX84" i="35"/>
  <c r="AW84" i="35"/>
  <c r="AV84" i="35"/>
  <c r="AU84" i="35"/>
  <c r="AT84" i="35"/>
  <c r="AS84" i="35"/>
  <c r="AR84" i="35"/>
  <c r="AQ84" i="35"/>
  <c r="AP84" i="35"/>
  <c r="AO84" i="35"/>
  <c r="AN84" i="35"/>
  <c r="AM84" i="35"/>
  <c r="AL84" i="35"/>
  <c r="AK84" i="35"/>
  <c r="AJ84" i="35"/>
  <c r="AI84" i="35"/>
  <c r="AH84" i="35"/>
  <c r="AG84" i="35"/>
  <c r="AF84" i="35"/>
  <c r="AE84" i="35"/>
  <c r="AD84" i="35"/>
  <c r="AC84" i="35"/>
  <c r="AB84" i="35"/>
  <c r="AA84" i="35"/>
  <c r="Z84" i="35"/>
  <c r="Y84" i="35"/>
  <c r="X84" i="35"/>
  <c r="W84" i="35"/>
  <c r="V84" i="35"/>
  <c r="U84" i="35"/>
  <c r="T84" i="35"/>
  <c r="S84" i="35"/>
  <c r="R84" i="35"/>
  <c r="Q84" i="35"/>
  <c r="P84" i="35"/>
  <c r="O84" i="35"/>
  <c r="N84" i="35"/>
  <c r="M84" i="35"/>
  <c r="L84" i="35"/>
  <c r="K84" i="35"/>
  <c r="J84" i="35"/>
  <c r="I84" i="35"/>
  <c r="H84" i="35"/>
  <c r="G84" i="35"/>
  <c r="F84" i="35"/>
  <c r="E84" i="35"/>
  <c r="D84" i="35"/>
  <c r="C84" i="35"/>
  <c r="CH83" i="35"/>
  <c r="CG83" i="35"/>
  <c r="CF83" i="35"/>
  <c r="CE83" i="35"/>
  <c r="CD83" i="35"/>
  <c r="CC83" i="35"/>
  <c r="CB83" i="35"/>
  <c r="CA83" i="35"/>
  <c r="BZ83" i="35"/>
  <c r="BY83" i="35"/>
  <c r="BX83" i="35"/>
  <c r="BW83" i="35"/>
  <c r="BV83" i="35"/>
  <c r="BU83" i="35"/>
  <c r="BT83" i="35"/>
  <c r="BS83" i="35"/>
  <c r="BR83" i="35"/>
  <c r="BQ83" i="35"/>
  <c r="BP83" i="35"/>
  <c r="BO83" i="35"/>
  <c r="BN83" i="35"/>
  <c r="BM83" i="35"/>
  <c r="BL83" i="35"/>
  <c r="BK83" i="35"/>
  <c r="BJ83" i="35"/>
  <c r="BI83" i="35"/>
  <c r="BH83" i="35"/>
  <c r="BG83" i="35"/>
  <c r="BF83" i="35"/>
  <c r="BE83" i="35"/>
  <c r="BD83" i="35"/>
  <c r="BC83" i="35"/>
  <c r="BB83" i="35"/>
  <c r="BA83" i="35"/>
  <c r="AZ83" i="35"/>
  <c r="AY83" i="35"/>
  <c r="AX83" i="35"/>
  <c r="AW83" i="35"/>
  <c r="AV83" i="35"/>
  <c r="AU83" i="35"/>
  <c r="AT83" i="35"/>
  <c r="AS83" i="35"/>
  <c r="AR83" i="35"/>
  <c r="AQ83" i="35"/>
  <c r="AP83" i="35"/>
  <c r="AO83" i="35"/>
  <c r="AN83" i="35"/>
  <c r="AM83" i="35"/>
  <c r="AL83" i="35"/>
  <c r="AK83" i="35"/>
  <c r="AJ83" i="35"/>
  <c r="AI83" i="35"/>
  <c r="AH83" i="35"/>
  <c r="AG83" i="35"/>
  <c r="AF83" i="35"/>
  <c r="AE83" i="35"/>
  <c r="AD83" i="35"/>
  <c r="AC83" i="35"/>
  <c r="AB83" i="35"/>
  <c r="AA83" i="35"/>
  <c r="Z83" i="35"/>
  <c r="Y83" i="35"/>
  <c r="X83" i="35"/>
  <c r="W83" i="35"/>
  <c r="V83" i="35"/>
  <c r="U83" i="35"/>
  <c r="T83" i="35"/>
  <c r="S83" i="35"/>
  <c r="R83" i="35"/>
  <c r="Q83" i="35"/>
  <c r="P83" i="35"/>
  <c r="O83" i="35"/>
  <c r="N83" i="35"/>
  <c r="M83" i="35"/>
  <c r="L83" i="35"/>
  <c r="K83" i="35"/>
  <c r="J83" i="35"/>
  <c r="I83" i="35"/>
  <c r="H83" i="35"/>
  <c r="G83" i="35"/>
  <c r="F83" i="35"/>
  <c r="E83" i="35"/>
  <c r="D83" i="35"/>
  <c r="C83" i="35"/>
  <c r="CH82" i="35"/>
  <c r="CG82" i="35"/>
  <c r="CF82" i="35"/>
  <c r="CE82" i="35"/>
  <c r="CD82" i="35"/>
  <c r="CC82" i="35"/>
  <c r="CB82" i="35"/>
  <c r="CA82" i="35"/>
  <c r="BZ82" i="35"/>
  <c r="BY82" i="35"/>
  <c r="BX82" i="35"/>
  <c r="BW82" i="35"/>
  <c r="BV82" i="35"/>
  <c r="BU82" i="35"/>
  <c r="BT82" i="35"/>
  <c r="BS82" i="35"/>
  <c r="BR82" i="35"/>
  <c r="BQ82" i="35"/>
  <c r="BP82" i="35"/>
  <c r="BO82" i="35"/>
  <c r="BN82" i="35"/>
  <c r="BM82" i="35"/>
  <c r="BL82" i="35"/>
  <c r="BK82" i="35"/>
  <c r="BJ82" i="35"/>
  <c r="BI82" i="35"/>
  <c r="BH82" i="35"/>
  <c r="BG82" i="35"/>
  <c r="BF82" i="35"/>
  <c r="BE82" i="35"/>
  <c r="BD82" i="35"/>
  <c r="BC82" i="35"/>
  <c r="BB82" i="35"/>
  <c r="BA82" i="35"/>
  <c r="AZ82" i="35"/>
  <c r="AY82" i="35"/>
  <c r="AX82" i="35"/>
  <c r="AW82" i="35"/>
  <c r="AV82" i="35"/>
  <c r="AU82" i="35"/>
  <c r="AT82" i="35"/>
  <c r="AS82" i="35"/>
  <c r="AR82" i="35"/>
  <c r="AQ82" i="35"/>
  <c r="AP82" i="35"/>
  <c r="AO82" i="35"/>
  <c r="AN82" i="35"/>
  <c r="AM82" i="35"/>
  <c r="AL82" i="35"/>
  <c r="AK82" i="35"/>
  <c r="AJ82" i="35"/>
  <c r="AI82" i="35"/>
  <c r="AH82" i="35"/>
  <c r="AG82" i="35"/>
  <c r="AF82" i="35"/>
  <c r="AE82" i="35"/>
  <c r="AD82" i="35"/>
  <c r="AC82" i="35"/>
  <c r="AB82" i="35"/>
  <c r="AA82" i="35"/>
  <c r="Z82" i="35"/>
  <c r="Y82" i="35"/>
  <c r="X82" i="35"/>
  <c r="W82" i="35"/>
  <c r="V82" i="35"/>
  <c r="U82" i="35"/>
  <c r="T82" i="35"/>
  <c r="S82" i="35"/>
  <c r="R82" i="35"/>
  <c r="Q82" i="35"/>
  <c r="P82" i="35"/>
  <c r="O82" i="35"/>
  <c r="N82" i="35"/>
  <c r="M82" i="35"/>
  <c r="L82" i="35"/>
  <c r="K82" i="35"/>
  <c r="J82" i="35"/>
  <c r="I82" i="35"/>
  <c r="H82" i="35"/>
  <c r="G82" i="35"/>
  <c r="F82" i="35"/>
  <c r="E82" i="35"/>
  <c r="D82" i="35"/>
  <c r="C82" i="35"/>
  <c r="CH81" i="35"/>
  <c r="CG81" i="35"/>
  <c r="CF81" i="35"/>
  <c r="CE81" i="35"/>
  <c r="CD81" i="35"/>
  <c r="CC81" i="35"/>
  <c r="CB81" i="35"/>
  <c r="CA81" i="35"/>
  <c r="BZ81" i="35"/>
  <c r="BY81" i="35"/>
  <c r="BX81" i="35"/>
  <c r="BW81" i="35"/>
  <c r="BV81" i="35"/>
  <c r="BU81" i="35"/>
  <c r="BT81" i="35"/>
  <c r="BS81" i="35"/>
  <c r="BR81" i="35"/>
  <c r="BQ81" i="35"/>
  <c r="BP81" i="35"/>
  <c r="BO81" i="35"/>
  <c r="BN81" i="35"/>
  <c r="BM81" i="35"/>
  <c r="BL81" i="35"/>
  <c r="BK81" i="35"/>
  <c r="BJ81" i="35"/>
  <c r="BI81" i="35"/>
  <c r="BH81" i="35"/>
  <c r="BG81" i="35"/>
  <c r="BF81" i="35"/>
  <c r="BE81" i="35"/>
  <c r="BD81" i="35"/>
  <c r="BC81" i="35"/>
  <c r="BB81" i="35"/>
  <c r="BA81" i="35"/>
  <c r="AZ81" i="35"/>
  <c r="AY81" i="35"/>
  <c r="AX81" i="35"/>
  <c r="AW81" i="35"/>
  <c r="AV81" i="35"/>
  <c r="AU81" i="35"/>
  <c r="AT81" i="35"/>
  <c r="AS81" i="35"/>
  <c r="AR81" i="35"/>
  <c r="AQ81" i="35"/>
  <c r="AP81" i="35"/>
  <c r="AO81" i="35"/>
  <c r="AN81" i="35"/>
  <c r="AM81" i="35"/>
  <c r="AL81" i="35"/>
  <c r="AK81" i="35"/>
  <c r="AJ81" i="35"/>
  <c r="AI81" i="35"/>
  <c r="AH81" i="35"/>
  <c r="AG81" i="35"/>
  <c r="AF81" i="35"/>
  <c r="AE81" i="35"/>
  <c r="AD81" i="35"/>
  <c r="AC81" i="35"/>
  <c r="AB81" i="35"/>
  <c r="AA81" i="35"/>
  <c r="Z81" i="35"/>
  <c r="Y81" i="35"/>
  <c r="X81" i="35"/>
  <c r="W81" i="35"/>
  <c r="V81" i="35"/>
  <c r="U81" i="35"/>
  <c r="T81" i="35"/>
  <c r="S81" i="35"/>
  <c r="R81" i="35"/>
  <c r="Q81" i="35"/>
  <c r="P81" i="35"/>
  <c r="O81" i="35"/>
  <c r="N81" i="35"/>
  <c r="M81" i="35"/>
  <c r="L81" i="35"/>
  <c r="K81" i="35"/>
  <c r="J81" i="35"/>
  <c r="I81" i="35"/>
  <c r="H81" i="35"/>
  <c r="G81" i="35"/>
  <c r="F81" i="35"/>
  <c r="E81" i="35"/>
  <c r="D81" i="35"/>
  <c r="C81" i="35"/>
  <c r="CH80" i="35"/>
  <c r="CG80" i="35"/>
  <c r="CF80" i="35"/>
  <c r="CE80" i="35"/>
  <c r="CD80" i="35"/>
  <c r="CC80" i="35"/>
  <c r="CB80" i="35"/>
  <c r="CA80" i="35"/>
  <c r="BZ80" i="35"/>
  <c r="BY80" i="35"/>
  <c r="BX80" i="35"/>
  <c r="BW80" i="35"/>
  <c r="BV80" i="35"/>
  <c r="BU80" i="35"/>
  <c r="BT80" i="35"/>
  <c r="BS80" i="35"/>
  <c r="BR80" i="35"/>
  <c r="BQ80" i="35"/>
  <c r="BP80" i="35"/>
  <c r="BO80" i="35"/>
  <c r="BN80" i="35"/>
  <c r="BM80" i="35"/>
  <c r="BL80" i="35"/>
  <c r="BK80" i="35"/>
  <c r="BJ80" i="35"/>
  <c r="BI80" i="35"/>
  <c r="BH80" i="35"/>
  <c r="BG80" i="35"/>
  <c r="BF80" i="35"/>
  <c r="BE80" i="35"/>
  <c r="BD80" i="35"/>
  <c r="BC80" i="35"/>
  <c r="BB80" i="35"/>
  <c r="BA80" i="35"/>
  <c r="AZ80" i="35"/>
  <c r="AY80" i="35"/>
  <c r="AX80" i="35"/>
  <c r="AW80" i="35"/>
  <c r="AV80" i="35"/>
  <c r="AU80" i="35"/>
  <c r="AT80" i="35"/>
  <c r="AS80" i="35"/>
  <c r="AR80" i="35"/>
  <c r="AQ80" i="35"/>
  <c r="AP80" i="35"/>
  <c r="AO80" i="35"/>
  <c r="AN80" i="35"/>
  <c r="AM80" i="35"/>
  <c r="AL80" i="35"/>
  <c r="AK80" i="35"/>
  <c r="AJ80" i="35"/>
  <c r="AI80" i="35"/>
  <c r="AH80" i="35"/>
  <c r="AG80" i="35"/>
  <c r="AF80" i="35"/>
  <c r="AE80" i="35"/>
  <c r="AD80" i="35"/>
  <c r="AC80" i="35"/>
  <c r="AB80" i="35"/>
  <c r="AA80" i="35"/>
  <c r="Z80" i="35"/>
  <c r="Y80" i="35"/>
  <c r="X80" i="35"/>
  <c r="W80" i="35"/>
  <c r="V80" i="35"/>
  <c r="U80" i="35"/>
  <c r="T80" i="35"/>
  <c r="S80" i="35"/>
  <c r="R80" i="35"/>
  <c r="Q80" i="35"/>
  <c r="P80" i="35"/>
  <c r="O80" i="35"/>
  <c r="N80" i="35"/>
  <c r="M80" i="35"/>
  <c r="L80" i="35"/>
  <c r="K80" i="35"/>
  <c r="J80" i="35"/>
  <c r="I80" i="35"/>
  <c r="H80" i="35"/>
  <c r="G80" i="35"/>
  <c r="F80" i="35"/>
  <c r="E80" i="35"/>
  <c r="D80" i="35"/>
  <c r="C80" i="35"/>
  <c r="CH79" i="35"/>
  <c r="CG79" i="35"/>
  <c r="CF79" i="35"/>
  <c r="CE79" i="35"/>
  <c r="CD79" i="35"/>
  <c r="CC79" i="35"/>
  <c r="CB79" i="35"/>
  <c r="CA79" i="35"/>
  <c r="BZ79" i="35"/>
  <c r="BY79" i="35"/>
  <c r="BX79" i="35"/>
  <c r="BW79" i="35"/>
  <c r="BV79" i="35"/>
  <c r="BU79" i="35"/>
  <c r="BT79" i="35"/>
  <c r="BS79" i="35"/>
  <c r="BR79" i="35"/>
  <c r="BQ79" i="35"/>
  <c r="BP79" i="35"/>
  <c r="BO79" i="35"/>
  <c r="BN79" i="35"/>
  <c r="BM79" i="35"/>
  <c r="BL79" i="35"/>
  <c r="BK79" i="35"/>
  <c r="BJ79" i="35"/>
  <c r="BI79" i="35"/>
  <c r="BH79" i="35"/>
  <c r="BG79" i="35"/>
  <c r="BF79" i="35"/>
  <c r="BE79" i="35"/>
  <c r="BD79" i="35"/>
  <c r="BC79" i="35"/>
  <c r="BB79" i="35"/>
  <c r="BA79" i="35"/>
  <c r="AZ79" i="35"/>
  <c r="AY79" i="35"/>
  <c r="AX79" i="35"/>
  <c r="AW79" i="35"/>
  <c r="AV79" i="35"/>
  <c r="AU79" i="35"/>
  <c r="AT79" i="35"/>
  <c r="AS79" i="35"/>
  <c r="AR79" i="35"/>
  <c r="AQ79" i="35"/>
  <c r="AP79" i="35"/>
  <c r="AO79" i="35"/>
  <c r="AN79" i="35"/>
  <c r="AM79" i="35"/>
  <c r="AL79" i="35"/>
  <c r="AK79" i="35"/>
  <c r="AJ79" i="35"/>
  <c r="AI79" i="35"/>
  <c r="AH79" i="35"/>
  <c r="AG79" i="35"/>
  <c r="AF79" i="35"/>
  <c r="AE79" i="35"/>
  <c r="AD79" i="35"/>
  <c r="AC79" i="35"/>
  <c r="AB79" i="35"/>
  <c r="AA79" i="35"/>
  <c r="Z79" i="35"/>
  <c r="Y79" i="35"/>
  <c r="X79" i="35"/>
  <c r="W79" i="35"/>
  <c r="V79" i="35"/>
  <c r="U79" i="35"/>
  <c r="T79" i="35"/>
  <c r="S79" i="35"/>
  <c r="R79" i="35"/>
  <c r="Q79" i="35"/>
  <c r="P79" i="35"/>
  <c r="O79" i="35"/>
  <c r="N79" i="35"/>
  <c r="M79" i="35"/>
  <c r="L79" i="35"/>
  <c r="K79" i="35"/>
  <c r="J79" i="35"/>
  <c r="I79" i="35"/>
  <c r="H79" i="35"/>
  <c r="G79" i="35"/>
  <c r="F79" i="35"/>
  <c r="E79" i="35"/>
  <c r="D79" i="35"/>
  <c r="C79" i="35"/>
  <c r="CH78" i="35"/>
  <c r="CG78" i="35"/>
  <c r="CF78" i="35"/>
  <c r="CE78" i="35"/>
  <c r="CD78" i="35"/>
  <c r="CC78" i="35"/>
  <c r="CB78" i="35"/>
  <c r="CA78" i="35"/>
  <c r="BZ78" i="35"/>
  <c r="BY78" i="35"/>
  <c r="BX78" i="35"/>
  <c r="BV78" i="35"/>
  <c r="BU78" i="35"/>
  <c r="BT78" i="35"/>
  <c r="BS78" i="35"/>
  <c r="BR78" i="35"/>
  <c r="BQ78" i="35"/>
  <c r="BP78" i="35"/>
  <c r="BO78" i="35"/>
  <c r="BN78" i="35"/>
  <c r="BM78" i="35"/>
  <c r="BL78" i="35"/>
  <c r="BJ78" i="35"/>
  <c r="BI78" i="35"/>
  <c r="BH78" i="35"/>
  <c r="BG78" i="35"/>
  <c r="BF78" i="35"/>
  <c r="BE78" i="35"/>
  <c r="BD78" i="35"/>
  <c r="BC78" i="35"/>
  <c r="BB78" i="35"/>
  <c r="BA78" i="35"/>
  <c r="AZ78" i="35"/>
  <c r="AX78" i="35"/>
  <c r="AW78" i="35"/>
  <c r="AV78" i="35"/>
  <c r="AU78" i="35"/>
  <c r="AT78" i="35"/>
  <c r="AS78" i="35"/>
  <c r="AR78" i="35"/>
  <c r="AQ78" i="35"/>
  <c r="AP78" i="35"/>
  <c r="AO78" i="35"/>
  <c r="AN78" i="35"/>
  <c r="AL78" i="35"/>
  <c r="AK78" i="35"/>
  <c r="AJ78" i="35"/>
  <c r="AI78" i="35"/>
  <c r="AH78" i="35"/>
  <c r="AG78" i="35"/>
  <c r="AF78" i="35"/>
  <c r="AE78" i="35"/>
  <c r="AD78" i="35"/>
  <c r="AC78" i="35"/>
  <c r="AB78" i="35"/>
  <c r="Z78" i="35"/>
  <c r="Y78" i="35"/>
  <c r="X78" i="35"/>
  <c r="W78" i="35"/>
  <c r="V78" i="35"/>
  <c r="U78" i="35"/>
  <c r="T78" i="35"/>
  <c r="S78" i="35"/>
  <c r="R78" i="35"/>
  <c r="Q78" i="35"/>
  <c r="P78" i="35"/>
  <c r="N78" i="35"/>
  <c r="M78" i="35"/>
  <c r="L78" i="35"/>
  <c r="K78" i="35"/>
  <c r="J78" i="35"/>
  <c r="I78" i="35"/>
  <c r="H78" i="35"/>
  <c r="G78" i="35"/>
  <c r="F78" i="35"/>
  <c r="E78" i="35"/>
  <c r="D78" i="35"/>
  <c r="CH90" i="34"/>
  <c r="CG90" i="34"/>
  <c r="CF90" i="34"/>
  <c r="CE90" i="34"/>
  <c r="CD90" i="34"/>
  <c r="CC90" i="34"/>
  <c r="CB90" i="34"/>
  <c r="CA90" i="34"/>
  <c r="BZ90" i="34"/>
  <c r="BY90" i="34"/>
  <c r="BX90" i="34"/>
  <c r="BW90" i="34"/>
  <c r="BV90" i="34"/>
  <c r="BU90" i="34"/>
  <c r="BT90" i="34"/>
  <c r="BS90" i="34"/>
  <c r="BR90" i="34"/>
  <c r="BQ90" i="34"/>
  <c r="BP90" i="34"/>
  <c r="BO90" i="34"/>
  <c r="BN90" i="34"/>
  <c r="BM90" i="34"/>
  <c r="BL90" i="34"/>
  <c r="BK90" i="34"/>
  <c r="BJ90" i="34"/>
  <c r="BI90" i="34"/>
  <c r="BH90" i="34"/>
  <c r="BG90" i="34"/>
  <c r="BF90" i="34"/>
  <c r="BE90" i="34"/>
  <c r="BD90" i="34"/>
  <c r="BC90" i="34"/>
  <c r="BB90" i="34"/>
  <c r="BA90" i="34"/>
  <c r="AZ90" i="34"/>
  <c r="AY90" i="34"/>
  <c r="AX90" i="34"/>
  <c r="AW90" i="34"/>
  <c r="AV90" i="34"/>
  <c r="AU90" i="34"/>
  <c r="AT90" i="34"/>
  <c r="AS90" i="34"/>
  <c r="AR90" i="34"/>
  <c r="AQ90" i="34"/>
  <c r="AP90" i="34"/>
  <c r="AO90" i="34"/>
  <c r="AN90" i="34"/>
  <c r="AM90" i="34"/>
  <c r="AL90" i="34"/>
  <c r="AK90" i="34"/>
  <c r="AJ90" i="34"/>
  <c r="AI90" i="34"/>
  <c r="AH90" i="34"/>
  <c r="AG90" i="34"/>
  <c r="AF90" i="34"/>
  <c r="AE90" i="34"/>
  <c r="AD90" i="34"/>
  <c r="AC90" i="34"/>
  <c r="AB90" i="34"/>
  <c r="AA90" i="34"/>
  <c r="Z90" i="34"/>
  <c r="Y90" i="34"/>
  <c r="X90" i="34"/>
  <c r="W90" i="34"/>
  <c r="V90" i="34"/>
  <c r="U90" i="34"/>
  <c r="T90" i="34"/>
  <c r="S90" i="34"/>
  <c r="R90" i="34"/>
  <c r="Q90" i="34"/>
  <c r="P90" i="34"/>
  <c r="O90" i="34"/>
  <c r="N90" i="34"/>
  <c r="M90" i="34"/>
  <c r="L90" i="34"/>
  <c r="K90" i="34"/>
  <c r="J90" i="34"/>
  <c r="I90" i="34"/>
  <c r="H90" i="34"/>
  <c r="G90" i="34"/>
  <c r="F90" i="34"/>
  <c r="E90" i="34"/>
  <c r="D90" i="34"/>
  <c r="C90" i="34"/>
  <c r="CH89" i="34"/>
  <c r="CG89" i="34"/>
  <c r="CF89" i="34"/>
  <c r="CE89" i="34"/>
  <c r="CD89" i="34"/>
  <c r="CC89" i="34"/>
  <c r="CB89" i="34"/>
  <c r="CA89" i="34"/>
  <c r="BZ89" i="34"/>
  <c r="BY89" i="34"/>
  <c r="BX89" i="34"/>
  <c r="BW89" i="34"/>
  <c r="BV89" i="34"/>
  <c r="BU89" i="34"/>
  <c r="BT89" i="34"/>
  <c r="BS89" i="34"/>
  <c r="BR89" i="34"/>
  <c r="BQ89" i="34"/>
  <c r="BP89" i="34"/>
  <c r="BO89" i="34"/>
  <c r="BN89" i="34"/>
  <c r="BM89" i="34"/>
  <c r="BL89" i="34"/>
  <c r="BK89" i="34"/>
  <c r="BJ89" i="34"/>
  <c r="BI89" i="34"/>
  <c r="BH89" i="34"/>
  <c r="BG89" i="34"/>
  <c r="BF89" i="34"/>
  <c r="BE89" i="34"/>
  <c r="BD89" i="34"/>
  <c r="BC89" i="34"/>
  <c r="BB89" i="34"/>
  <c r="BA89" i="34"/>
  <c r="AZ89" i="34"/>
  <c r="AY89" i="34"/>
  <c r="AX89" i="34"/>
  <c r="AW89" i="34"/>
  <c r="AV89" i="34"/>
  <c r="AU89" i="34"/>
  <c r="AT89" i="34"/>
  <c r="AS89" i="34"/>
  <c r="AR89" i="34"/>
  <c r="AQ89" i="34"/>
  <c r="AP89" i="34"/>
  <c r="AO89" i="34"/>
  <c r="AN89" i="34"/>
  <c r="AM89" i="34"/>
  <c r="AL89" i="34"/>
  <c r="AK89" i="34"/>
  <c r="AJ89" i="34"/>
  <c r="AI89" i="34"/>
  <c r="AH89" i="34"/>
  <c r="AG89" i="34"/>
  <c r="AF89" i="34"/>
  <c r="AE89" i="34"/>
  <c r="AD89" i="34"/>
  <c r="AC89" i="34"/>
  <c r="AB89" i="34"/>
  <c r="AA89" i="34"/>
  <c r="Z89" i="34"/>
  <c r="Y89" i="34"/>
  <c r="X89" i="34"/>
  <c r="W89" i="34"/>
  <c r="V89" i="34"/>
  <c r="U89" i="34"/>
  <c r="T89" i="34"/>
  <c r="S89" i="34"/>
  <c r="R89" i="34"/>
  <c r="Q89" i="34"/>
  <c r="P89" i="34"/>
  <c r="O89" i="34"/>
  <c r="N89" i="34"/>
  <c r="M89" i="34"/>
  <c r="L89" i="34"/>
  <c r="K89" i="34"/>
  <c r="J89" i="34"/>
  <c r="I89" i="34"/>
  <c r="H89" i="34"/>
  <c r="G89" i="34"/>
  <c r="F89" i="34"/>
  <c r="E89" i="34"/>
  <c r="D89" i="34"/>
  <c r="C89" i="34"/>
  <c r="CH88" i="34"/>
  <c r="CG88" i="34"/>
  <c r="CF88" i="34"/>
  <c r="CE88" i="34"/>
  <c r="CD88" i="34"/>
  <c r="CC88" i="34"/>
  <c r="CB88" i="34"/>
  <c r="CA88" i="34"/>
  <c r="BZ88" i="34"/>
  <c r="BY88" i="34"/>
  <c r="BX88" i="34"/>
  <c r="BW88" i="34"/>
  <c r="BV88" i="34"/>
  <c r="BU88" i="34"/>
  <c r="BT88" i="34"/>
  <c r="BS88" i="34"/>
  <c r="BR88" i="34"/>
  <c r="BQ88" i="34"/>
  <c r="BP88" i="34"/>
  <c r="BO88" i="34"/>
  <c r="BN88" i="34"/>
  <c r="BM88" i="34"/>
  <c r="BL88" i="34"/>
  <c r="BK88" i="34"/>
  <c r="BJ88" i="34"/>
  <c r="BI88" i="34"/>
  <c r="BH88" i="34"/>
  <c r="BG88" i="34"/>
  <c r="BF88" i="34"/>
  <c r="BE88" i="34"/>
  <c r="BD88" i="34"/>
  <c r="BC88" i="34"/>
  <c r="BB88" i="34"/>
  <c r="BA88" i="34"/>
  <c r="AZ88" i="34"/>
  <c r="AY88" i="34"/>
  <c r="AX88" i="34"/>
  <c r="AW88" i="34"/>
  <c r="AV88" i="34"/>
  <c r="AU88" i="34"/>
  <c r="AT88" i="34"/>
  <c r="AS88" i="34"/>
  <c r="AR88" i="34"/>
  <c r="AQ88" i="34"/>
  <c r="AP88" i="34"/>
  <c r="AO88" i="34"/>
  <c r="AN88" i="34"/>
  <c r="AM88" i="34"/>
  <c r="AL88" i="34"/>
  <c r="AK88" i="34"/>
  <c r="AJ88" i="34"/>
  <c r="AI88" i="34"/>
  <c r="AH88" i="34"/>
  <c r="AG88" i="34"/>
  <c r="AF88" i="34"/>
  <c r="AE88" i="34"/>
  <c r="AD88" i="34"/>
  <c r="AC88" i="34"/>
  <c r="AB88" i="34"/>
  <c r="AA88" i="34"/>
  <c r="Z88" i="34"/>
  <c r="Y88" i="34"/>
  <c r="X88" i="34"/>
  <c r="W88" i="34"/>
  <c r="V88" i="34"/>
  <c r="U88" i="34"/>
  <c r="T88" i="34"/>
  <c r="S88" i="34"/>
  <c r="R88" i="34"/>
  <c r="Q88" i="34"/>
  <c r="P88" i="34"/>
  <c r="O88" i="34"/>
  <c r="N88" i="34"/>
  <c r="M88" i="34"/>
  <c r="L88" i="34"/>
  <c r="K88" i="34"/>
  <c r="J88" i="34"/>
  <c r="I88" i="34"/>
  <c r="H88" i="34"/>
  <c r="G88" i="34"/>
  <c r="F88" i="34"/>
  <c r="E88" i="34"/>
  <c r="D88" i="34"/>
  <c r="C88" i="34"/>
  <c r="CH87" i="34"/>
  <c r="CG87" i="34"/>
  <c r="CF87" i="34"/>
  <c r="CE87" i="34"/>
  <c r="CD87" i="34"/>
  <c r="CC87" i="34"/>
  <c r="CB87" i="34"/>
  <c r="CA87" i="34"/>
  <c r="BZ87" i="34"/>
  <c r="BY87" i="34"/>
  <c r="BX87" i="34"/>
  <c r="BW87" i="34"/>
  <c r="BV87" i="34"/>
  <c r="BU87" i="34"/>
  <c r="BT87" i="34"/>
  <c r="BS87" i="34"/>
  <c r="BR87" i="34"/>
  <c r="BQ87" i="34"/>
  <c r="BP87" i="34"/>
  <c r="BO87" i="34"/>
  <c r="BN87" i="34"/>
  <c r="BM87" i="34"/>
  <c r="BL87" i="34"/>
  <c r="BK87" i="34"/>
  <c r="BJ87" i="34"/>
  <c r="BI87" i="34"/>
  <c r="BH87" i="34"/>
  <c r="BG87" i="34"/>
  <c r="BF87" i="34"/>
  <c r="BE87" i="34"/>
  <c r="BD87" i="34"/>
  <c r="BC87" i="34"/>
  <c r="BB87" i="34"/>
  <c r="BA87" i="34"/>
  <c r="AZ87" i="34"/>
  <c r="AY87" i="34"/>
  <c r="AX87" i="34"/>
  <c r="AW87" i="34"/>
  <c r="AV87" i="34"/>
  <c r="AU87" i="34"/>
  <c r="AT87" i="34"/>
  <c r="AS87" i="34"/>
  <c r="AR87" i="34"/>
  <c r="AQ87" i="34"/>
  <c r="AP87" i="34"/>
  <c r="AO87" i="34"/>
  <c r="AN87" i="34"/>
  <c r="AM87" i="34"/>
  <c r="AL87" i="34"/>
  <c r="AK87" i="34"/>
  <c r="AJ87" i="34"/>
  <c r="AI87" i="34"/>
  <c r="AH87" i="34"/>
  <c r="AG87" i="34"/>
  <c r="AF87" i="34"/>
  <c r="AE87" i="34"/>
  <c r="AD87" i="34"/>
  <c r="AC87" i="34"/>
  <c r="AB87" i="34"/>
  <c r="AA87" i="34"/>
  <c r="Z87" i="34"/>
  <c r="Y87" i="34"/>
  <c r="X87" i="34"/>
  <c r="W87" i="34"/>
  <c r="V87" i="34"/>
  <c r="U87" i="34"/>
  <c r="T87" i="34"/>
  <c r="S87" i="34"/>
  <c r="R87" i="34"/>
  <c r="Q87" i="34"/>
  <c r="P87" i="34"/>
  <c r="O87" i="34"/>
  <c r="N87" i="34"/>
  <c r="M87" i="34"/>
  <c r="L87" i="34"/>
  <c r="K87" i="34"/>
  <c r="J87" i="34"/>
  <c r="I87" i="34"/>
  <c r="H87" i="34"/>
  <c r="G87" i="34"/>
  <c r="F87" i="34"/>
  <c r="E87" i="34"/>
  <c r="D87" i="34"/>
  <c r="C87" i="34"/>
  <c r="CH86" i="34"/>
  <c r="CG86" i="34"/>
  <c r="CF86" i="34"/>
  <c r="CE86" i="34"/>
  <c r="CD86" i="34"/>
  <c r="CC86" i="34"/>
  <c r="CB86" i="34"/>
  <c r="CA86" i="34"/>
  <c r="BZ86" i="34"/>
  <c r="BY86" i="34"/>
  <c r="BX86" i="34"/>
  <c r="BW86" i="34"/>
  <c r="BV86" i="34"/>
  <c r="BU86" i="34"/>
  <c r="BT86" i="34"/>
  <c r="BS86" i="34"/>
  <c r="BR86" i="34"/>
  <c r="BQ86" i="34"/>
  <c r="BP86" i="34"/>
  <c r="BO86" i="34"/>
  <c r="BN86" i="34"/>
  <c r="BM86" i="34"/>
  <c r="BL86" i="34"/>
  <c r="BK86" i="34"/>
  <c r="BJ86" i="34"/>
  <c r="BI86" i="34"/>
  <c r="BH86" i="34"/>
  <c r="BG86" i="34"/>
  <c r="BF86" i="34"/>
  <c r="BE86" i="34"/>
  <c r="BD86" i="34"/>
  <c r="BC86" i="34"/>
  <c r="BB86" i="34"/>
  <c r="BA86" i="34"/>
  <c r="AZ86" i="34"/>
  <c r="AY86" i="34"/>
  <c r="AX86" i="34"/>
  <c r="AW86" i="34"/>
  <c r="AV86" i="34"/>
  <c r="AU86" i="34"/>
  <c r="AT86" i="34"/>
  <c r="AS86" i="34"/>
  <c r="AR86" i="34"/>
  <c r="AQ86" i="34"/>
  <c r="AP86" i="34"/>
  <c r="AO86" i="34"/>
  <c r="AN86" i="34"/>
  <c r="AM86" i="34"/>
  <c r="AL86" i="34"/>
  <c r="AK86" i="34"/>
  <c r="AJ86" i="34"/>
  <c r="AI86" i="34"/>
  <c r="AH86" i="34"/>
  <c r="AG86" i="34"/>
  <c r="AF86" i="34"/>
  <c r="AE86" i="34"/>
  <c r="AD86" i="34"/>
  <c r="AC86" i="34"/>
  <c r="AB86" i="34"/>
  <c r="AA86" i="34"/>
  <c r="Z86" i="34"/>
  <c r="Y86" i="34"/>
  <c r="X86" i="34"/>
  <c r="W86" i="34"/>
  <c r="V86" i="34"/>
  <c r="U86" i="34"/>
  <c r="T86" i="34"/>
  <c r="S86" i="34"/>
  <c r="R86" i="34"/>
  <c r="Q86" i="34"/>
  <c r="P86" i="34"/>
  <c r="O86" i="34"/>
  <c r="N86" i="34"/>
  <c r="M86" i="34"/>
  <c r="L86" i="34"/>
  <c r="K86" i="34"/>
  <c r="J86" i="34"/>
  <c r="I86" i="34"/>
  <c r="H86" i="34"/>
  <c r="G86" i="34"/>
  <c r="F86" i="34"/>
  <c r="E86" i="34"/>
  <c r="D86" i="34"/>
  <c r="C86" i="34"/>
  <c r="CH85" i="34"/>
  <c r="CG85" i="34"/>
  <c r="CF85" i="34"/>
  <c r="CE85" i="34"/>
  <c r="CD85" i="34"/>
  <c r="CC85" i="34"/>
  <c r="CB85" i="34"/>
  <c r="CA85" i="34"/>
  <c r="BZ85" i="34"/>
  <c r="BY85" i="34"/>
  <c r="BX85" i="34"/>
  <c r="BW85" i="34"/>
  <c r="BV85" i="34"/>
  <c r="BU85" i="34"/>
  <c r="BT85" i="34"/>
  <c r="BS85" i="34"/>
  <c r="BR85" i="34"/>
  <c r="BQ85" i="34"/>
  <c r="BP85" i="34"/>
  <c r="BO85" i="34"/>
  <c r="BN85" i="34"/>
  <c r="BM85" i="34"/>
  <c r="BL85" i="34"/>
  <c r="BK85" i="34"/>
  <c r="BJ85" i="34"/>
  <c r="BI85" i="34"/>
  <c r="BH85" i="34"/>
  <c r="BG85" i="34"/>
  <c r="BF85" i="34"/>
  <c r="BE85" i="34"/>
  <c r="BD85" i="34"/>
  <c r="BC85" i="34"/>
  <c r="BB85" i="34"/>
  <c r="BA85" i="34"/>
  <c r="AZ85" i="34"/>
  <c r="AY85" i="34"/>
  <c r="AX85" i="34"/>
  <c r="AW85" i="34"/>
  <c r="AV85" i="34"/>
  <c r="AU85" i="34"/>
  <c r="AT85" i="34"/>
  <c r="AS85" i="34"/>
  <c r="AR85" i="34"/>
  <c r="AQ85" i="34"/>
  <c r="AP85" i="34"/>
  <c r="AO85" i="34"/>
  <c r="AN85" i="34"/>
  <c r="AM85" i="34"/>
  <c r="AL85" i="34"/>
  <c r="AK85" i="34"/>
  <c r="AJ85" i="34"/>
  <c r="AI85" i="34"/>
  <c r="AH85" i="34"/>
  <c r="AG85" i="34"/>
  <c r="AF85" i="34"/>
  <c r="AE85" i="34"/>
  <c r="AD85" i="34"/>
  <c r="AC85" i="34"/>
  <c r="AB85" i="34"/>
  <c r="AA85" i="34"/>
  <c r="Z85" i="34"/>
  <c r="Y85" i="34"/>
  <c r="X85" i="34"/>
  <c r="W85" i="34"/>
  <c r="V85" i="34"/>
  <c r="U85" i="34"/>
  <c r="T85" i="34"/>
  <c r="S85" i="34"/>
  <c r="R85" i="34"/>
  <c r="Q85" i="34"/>
  <c r="P85" i="34"/>
  <c r="O85" i="34"/>
  <c r="N85" i="34"/>
  <c r="M85" i="34"/>
  <c r="L85" i="34"/>
  <c r="K85" i="34"/>
  <c r="J85" i="34"/>
  <c r="I85" i="34"/>
  <c r="H85" i="34"/>
  <c r="G85" i="34"/>
  <c r="F85" i="34"/>
  <c r="E85" i="34"/>
  <c r="D85" i="34"/>
  <c r="C85" i="34"/>
  <c r="CH84" i="34"/>
  <c r="CG84" i="34"/>
  <c r="CF84" i="34"/>
  <c r="CE84" i="34"/>
  <c r="CD84" i="34"/>
  <c r="CC84" i="34"/>
  <c r="CB84" i="34"/>
  <c r="CA84" i="34"/>
  <c r="BZ84" i="34"/>
  <c r="BY84" i="34"/>
  <c r="BX84" i="34"/>
  <c r="BW84" i="34"/>
  <c r="BV84" i="34"/>
  <c r="BU84" i="34"/>
  <c r="BT84" i="34"/>
  <c r="BS84" i="34"/>
  <c r="BR84" i="34"/>
  <c r="BQ84" i="34"/>
  <c r="BP84" i="34"/>
  <c r="BO84" i="34"/>
  <c r="BN84" i="34"/>
  <c r="BM84" i="34"/>
  <c r="BL84" i="34"/>
  <c r="BK84" i="34"/>
  <c r="BJ84" i="34"/>
  <c r="BI84" i="34"/>
  <c r="BH84" i="34"/>
  <c r="BG84" i="34"/>
  <c r="BF84" i="34"/>
  <c r="BE84" i="34"/>
  <c r="BD84" i="34"/>
  <c r="BC84" i="34"/>
  <c r="BB84" i="34"/>
  <c r="BA84" i="34"/>
  <c r="AZ84" i="34"/>
  <c r="AY84" i="34"/>
  <c r="AX84" i="34"/>
  <c r="AW84" i="34"/>
  <c r="AV84" i="34"/>
  <c r="AU84" i="34"/>
  <c r="AT84" i="34"/>
  <c r="AS84" i="34"/>
  <c r="AR84" i="34"/>
  <c r="AQ84" i="34"/>
  <c r="AP84" i="34"/>
  <c r="AO84" i="34"/>
  <c r="AN84" i="34"/>
  <c r="AM84" i="34"/>
  <c r="AL84" i="34"/>
  <c r="AK84" i="34"/>
  <c r="AJ84" i="34"/>
  <c r="AI84" i="34"/>
  <c r="AH84" i="34"/>
  <c r="AG84" i="34"/>
  <c r="AF84" i="34"/>
  <c r="AE84" i="34"/>
  <c r="AD84" i="34"/>
  <c r="AC84" i="34"/>
  <c r="AB84" i="34"/>
  <c r="AA84" i="34"/>
  <c r="Z84" i="34"/>
  <c r="Y84" i="34"/>
  <c r="X84" i="34"/>
  <c r="W84" i="34"/>
  <c r="V84" i="34"/>
  <c r="U84" i="34"/>
  <c r="T84" i="34"/>
  <c r="S84" i="34"/>
  <c r="R84" i="34"/>
  <c r="Q84" i="34"/>
  <c r="P84" i="34"/>
  <c r="O84" i="34"/>
  <c r="N84" i="34"/>
  <c r="M84" i="34"/>
  <c r="L84" i="34"/>
  <c r="K84" i="34"/>
  <c r="J84" i="34"/>
  <c r="I84" i="34"/>
  <c r="H84" i="34"/>
  <c r="G84" i="34"/>
  <c r="F84" i="34"/>
  <c r="E84" i="34"/>
  <c r="D84" i="34"/>
  <c r="C84" i="34"/>
  <c r="CH83" i="34"/>
  <c r="CG83" i="34"/>
  <c r="CF83" i="34"/>
  <c r="CE83" i="34"/>
  <c r="CD83" i="34"/>
  <c r="CC83" i="34"/>
  <c r="CB83" i="34"/>
  <c r="CA83" i="34"/>
  <c r="BZ83" i="34"/>
  <c r="BY83" i="34"/>
  <c r="BX83" i="34"/>
  <c r="BW83" i="34"/>
  <c r="BV83" i="34"/>
  <c r="BU83" i="34"/>
  <c r="BT83" i="34"/>
  <c r="BS83" i="34"/>
  <c r="BR83" i="34"/>
  <c r="BQ83" i="34"/>
  <c r="BP83" i="34"/>
  <c r="BO83" i="34"/>
  <c r="BN83" i="34"/>
  <c r="BM83" i="34"/>
  <c r="BL83" i="34"/>
  <c r="BK83" i="34"/>
  <c r="BJ83" i="34"/>
  <c r="BI83" i="34"/>
  <c r="BH83" i="34"/>
  <c r="BG83" i="34"/>
  <c r="BF83" i="34"/>
  <c r="BE83" i="34"/>
  <c r="BD83" i="34"/>
  <c r="BC83" i="34"/>
  <c r="BB83" i="34"/>
  <c r="BA83" i="34"/>
  <c r="AZ83" i="34"/>
  <c r="AY83" i="34"/>
  <c r="AX83" i="34"/>
  <c r="AW83" i="34"/>
  <c r="AV83" i="34"/>
  <c r="AU83" i="34"/>
  <c r="AT83" i="34"/>
  <c r="AS83" i="34"/>
  <c r="AR83" i="34"/>
  <c r="AQ83" i="34"/>
  <c r="AP83" i="34"/>
  <c r="AO83" i="34"/>
  <c r="AN83" i="34"/>
  <c r="AM83" i="34"/>
  <c r="AL83" i="34"/>
  <c r="AK83" i="34"/>
  <c r="AJ83" i="34"/>
  <c r="AI83" i="34"/>
  <c r="AH83" i="34"/>
  <c r="AG83" i="34"/>
  <c r="AF83" i="34"/>
  <c r="AE83" i="34"/>
  <c r="AD83" i="34"/>
  <c r="AC83" i="34"/>
  <c r="AB83" i="34"/>
  <c r="AA83" i="34"/>
  <c r="Z83" i="34"/>
  <c r="Y83" i="34"/>
  <c r="X83" i="34"/>
  <c r="W83" i="34"/>
  <c r="V83" i="34"/>
  <c r="U83" i="34"/>
  <c r="T83" i="34"/>
  <c r="S83" i="34"/>
  <c r="R83" i="34"/>
  <c r="Q83" i="34"/>
  <c r="P83" i="34"/>
  <c r="O83" i="34"/>
  <c r="N83" i="34"/>
  <c r="M83" i="34"/>
  <c r="L83" i="34"/>
  <c r="K83" i="34"/>
  <c r="J83" i="34"/>
  <c r="I83" i="34"/>
  <c r="H83" i="34"/>
  <c r="G83" i="34"/>
  <c r="F83" i="34"/>
  <c r="E83" i="34"/>
  <c r="D83" i="34"/>
  <c r="C83" i="34"/>
  <c r="CH82" i="34"/>
  <c r="CG82" i="34"/>
  <c r="CF82" i="34"/>
  <c r="CE82" i="34"/>
  <c r="CD82" i="34"/>
  <c r="CC82" i="34"/>
  <c r="CB82" i="34"/>
  <c r="CA82" i="34"/>
  <c r="BZ82" i="34"/>
  <c r="BY82" i="34"/>
  <c r="BX82" i="34"/>
  <c r="BW82" i="34"/>
  <c r="BV82" i="34"/>
  <c r="BU82" i="34"/>
  <c r="BT82" i="34"/>
  <c r="BS82" i="34"/>
  <c r="BR82" i="34"/>
  <c r="BQ82" i="34"/>
  <c r="BP82" i="34"/>
  <c r="BO82" i="34"/>
  <c r="BN82" i="34"/>
  <c r="BM82" i="34"/>
  <c r="BL82" i="34"/>
  <c r="BK82" i="34"/>
  <c r="BJ82" i="34"/>
  <c r="BI82" i="34"/>
  <c r="BH82" i="34"/>
  <c r="BG82" i="34"/>
  <c r="BF82" i="34"/>
  <c r="BE82" i="34"/>
  <c r="BD82" i="34"/>
  <c r="BC82" i="34"/>
  <c r="BB82" i="34"/>
  <c r="BA82" i="34"/>
  <c r="AZ82" i="34"/>
  <c r="AY82" i="34"/>
  <c r="AX82" i="34"/>
  <c r="AW82" i="34"/>
  <c r="AV82" i="34"/>
  <c r="AU82" i="34"/>
  <c r="AT82" i="34"/>
  <c r="AS82" i="34"/>
  <c r="AR82" i="34"/>
  <c r="AQ82" i="34"/>
  <c r="AP82" i="34"/>
  <c r="AO82" i="34"/>
  <c r="AN82" i="34"/>
  <c r="AM82" i="34"/>
  <c r="AL82" i="34"/>
  <c r="AK82" i="34"/>
  <c r="AJ82" i="34"/>
  <c r="AI82" i="34"/>
  <c r="AH82" i="34"/>
  <c r="AG82" i="34"/>
  <c r="AF82" i="34"/>
  <c r="AE82" i="34"/>
  <c r="AD82" i="34"/>
  <c r="AC82" i="34"/>
  <c r="AB82" i="34"/>
  <c r="AA82" i="34"/>
  <c r="Z82" i="34"/>
  <c r="Y82" i="34"/>
  <c r="X82" i="34"/>
  <c r="W82" i="34"/>
  <c r="V82" i="34"/>
  <c r="U82" i="34"/>
  <c r="T82" i="34"/>
  <c r="S82" i="34"/>
  <c r="R82" i="34"/>
  <c r="Q82" i="34"/>
  <c r="P82" i="34"/>
  <c r="O82" i="34"/>
  <c r="N82" i="34"/>
  <c r="M82" i="34"/>
  <c r="L82" i="34"/>
  <c r="K82" i="34"/>
  <c r="J82" i="34"/>
  <c r="I82" i="34"/>
  <c r="H82" i="34"/>
  <c r="G82" i="34"/>
  <c r="F82" i="34"/>
  <c r="E82" i="34"/>
  <c r="D82" i="34"/>
  <c r="C82" i="34"/>
  <c r="CH81" i="34"/>
  <c r="CG81" i="34"/>
  <c r="CF81" i="34"/>
  <c r="CE81" i="34"/>
  <c r="CD81" i="34"/>
  <c r="CC81" i="34"/>
  <c r="CB81" i="34"/>
  <c r="CA81" i="34"/>
  <c r="BZ81" i="34"/>
  <c r="BY81" i="34"/>
  <c r="BX81" i="34"/>
  <c r="BW81" i="34"/>
  <c r="BV81" i="34"/>
  <c r="BU81" i="34"/>
  <c r="BT81" i="34"/>
  <c r="BS81" i="34"/>
  <c r="BR81" i="34"/>
  <c r="BQ81" i="34"/>
  <c r="BP81" i="34"/>
  <c r="BO81" i="34"/>
  <c r="BN81" i="34"/>
  <c r="BM81" i="34"/>
  <c r="BL81" i="34"/>
  <c r="BK81" i="34"/>
  <c r="BJ81" i="34"/>
  <c r="BI81" i="34"/>
  <c r="BH81" i="34"/>
  <c r="BG81" i="34"/>
  <c r="BF81" i="34"/>
  <c r="BE81" i="34"/>
  <c r="BD81" i="34"/>
  <c r="BC81" i="34"/>
  <c r="BB81" i="34"/>
  <c r="BA81" i="34"/>
  <c r="AZ81" i="34"/>
  <c r="AY81" i="34"/>
  <c r="AX81" i="34"/>
  <c r="AW81" i="34"/>
  <c r="AV81" i="34"/>
  <c r="AU81" i="34"/>
  <c r="AT81" i="34"/>
  <c r="AS81" i="34"/>
  <c r="AR81" i="34"/>
  <c r="AQ81" i="34"/>
  <c r="AP81" i="34"/>
  <c r="AO81" i="34"/>
  <c r="AN81" i="34"/>
  <c r="AM81" i="34"/>
  <c r="AL81" i="34"/>
  <c r="AK81" i="34"/>
  <c r="AJ81" i="34"/>
  <c r="AI81" i="34"/>
  <c r="AH81" i="34"/>
  <c r="AG81" i="34"/>
  <c r="AF81" i="34"/>
  <c r="AE81" i="34"/>
  <c r="AD81" i="34"/>
  <c r="AC81" i="34"/>
  <c r="AB81" i="34"/>
  <c r="AA81" i="34"/>
  <c r="Z81" i="34"/>
  <c r="Y81" i="34"/>
  <c r="X81" i="34"/>
  <c r="W81" i="34"/>
  <c r="V81" i="34"/>
  <c r="U81" i="34"/>
  <c r="T81" i="34"/>
  <c r="S81" i="34"/>
  <c r="R81" i="34"/>
  <c r="Q81" i="34"/>
  <c r="P81" i="34"/>
  <c r="O81" i="34"/>
  <c r="N81" i="34"/>
  <c r="M81" i="34"/>
  <c r="L81" i="34"/>
  <c r="K81" i="34"/>
  <c r="J81" i="34"/>
  <c r="I81" i="34"/>
  <c r="H81" i="34"/>
  <c r="G81" i="34"/>
  <c r="F81" i="34"/>
  <c r="E81" i="34"/>
  <c r="D81" i="34"/>
  <c r="C81" i="34"/>
  <c r="CH80" i="34"/>
  <c r="CG80" i="34"/>
  <c r="CF80" i="34"/>
  <c r="CE80" i="34"/>
  <c r="CD80" i="34"/>
  <c r="CC80" i="34"/>
  <c r="CB80" i="34"/>
  <c r="CA80" i="34"/>
  <c r="BZ80" i="34"/>
  <c r="BY80" i="34"/>
  <c r="BX80" i="34"/>
  <c r="BW80" i="34"/>
  <c r="BV80" i="34"/>
  <c r="BU80" i="34"/>
  <c r="BT80" i="34"/>
  <c r="BS80" i="34"/>
  <c r="BR80" i="34"/>
  <c r="BQ80" i="34"/>
  <c r="BP80" i="34"/>
  <c r="BO80" i="34"/>
  <c r="BN80" i="34"/>
  <c r="BM80" i="34"/>
  <c r="BL80" i="34"/>
  <c r="BK80" i="34"/>
  <c r="BJ80" i="34"/>
  <c r="BI80" i="34"/>
  <c r="BH80" i="34"/>
  <c r="BG80" i="34"/>
  <c r="BF80" i="34"/>
  <c r="BE80" i="34"/>
  <c r="BD80" i="34"/>
  <c r="BC80" i="34"/>
  <c r="BB80" i="34"/>
  <c r="BA80" i="34"/>
  <c r="AZ80" i="34"/>
  <c r="AY80" i="34"/>
  <c r="AX80" i="34"/>
  <c r="AW80" i="34"/>
  <c r="AV80" i="34"/>
  <c r="AU80" i="34"/>
  <c r="AT80" i="34"/>
  <c r="AS80" i="34"/>
  <c r="AR80" i="34"/>
  <c r="AQ80" i="34"/>
  <c r="AP80" i="34"/>
  <c r="AO80" i="34"/>
  <c r="AN80" i="34"/>
  <c r="AM80" i="34"/>
  <c r="AL80" i="34"/>
  <c r="AK80" i="34"/>
  <c r="AJ80" i="34"/>
  <c r="AI80" i="34"/>
  <c r="AH80" i="34"/>
  <c r="AG80" i="34"/>
  <c r="AF80" i="34"/>
  <c r="AE80" i="34"/>
  <c r="AD80" i="34"/>
  <c r="AC80" i="34"/>
  <c r="AB80" i="34"/>
  <c r="AA80" i="34"/>
  <c r="Z80" i="34"/>
  <c r="Y80" i="34"/>
  <c r="X80" i="34"/>
  <c r="W80" i="34"/>
  <c r="V80" i="34"/>
  <c r="U80" i="34"/>
  <c r="T80" i="34"/>
  <c r="S80" i="34"/>
  <c r="R80" i="34"/>
  <c r="Q80" i="34"/>
  <c r="P80" i="34"/>
  <c r="O80" i="34"/>
  <c r="N80" i="34"/>
  <c r="M80" i="34"/>
  <c r="L80" i="34"/>
  <c r="K80" i="34"/>
  <c r="J80" i="34"/>
  <c r="I80" i="34"/>
  <c r="H80" i="34"/>
  <c r="G80" i="34"/>
  <c r="F80" i="34"/>
  <c r="E80" i="34"/>
  <c r="D80" i="34"/>
  <c r="C80" i="34"/>
  <c r="CH79" i="34"/>
  <c r="CG79" i="34"/>
  <c r="CF79" i="34"/>
  <c r="CE79" i="34"/>
  <c r="CD79" i="34"/>
  <c r="CC79" i="34"/>
  <c r="CB79" i="34"/>
  <c r="CA79" i="34"/>
  <c r="BZ79" i="34"/>
  <c r="BY79" i="34"/>
  <c r="BX79" i="34"/>
  <c r="BW79" i="34"/>
  <c r="BV79" i="34"/>
  <c r="BU79" i="34"/>
  <c r="BT79" i="34"/>
  <c r="BS79" i="34"/>
  <c r="BR79" i="34"/>
  <c r="BQ79" i="34"/>
  <c r="BP79" i="34"/>
  <c r="BO79" i="34"/>
  <c r="BN79" i="34"/>
  <c r="BM79" i="34"/>
  <c r="BL79" i="34"/>
  <c r="BK79" i="34"/>
  <c r="BJ79" i="34"/>
  <c r="BI79" i="34"/>
  <c r="BH79" i="34"/>
  <c r="BG79" i="34"/>
  <c r="BF79" i="34"/>
  <c r="BE79" i="34"/>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D79" i="34"/>
  <c r="C79" i="34"/>
  <c r="CH78" i="34"/>
  <c r="CG78" i="34"/>
  <c r="CF78" i="34"/>
  <c r="CE78" i="34"/>
  <c r="CD78" i="34"/>
  <c r="CC78" i="34"/>
  <c r="CB78" i="34"/>
  <c r="CA78" i="34"/>
  <c r="BZ78" i="34"/>
  <c r="BY78" i="34"/>
  <c r="BX78" i="34"/>
  <c r="BV78" i="34"/>
  <c r="BU78" i="34"/>
  <c r="BT78" i="34"/>
  <c r="BS78" i="34"/>
  <c r="BR78" i="34"/>
  <c r="BQ78" i="34"/>
  <c r="BP78" i="34"/>
  <c r="BO78" i="34"/>
  <c r="BN78" i="34"/>
  <c r="BM78" i="34"/>
  <c r="BL78" i="34"/>
  <c r="BJ78" i="34"/>
  <c r="BI78" i="34"/>
  <c r="BH78" i="34"/>
  <c r="BG78" i="34"/>
  <c r="BF78" i="34"/>
  <c r="BE78" i="34"/>
  <c r="BD78" i="34"/>
  <c r="BC78" i="34"/>
  <c r="BB78" i="34"/>
  <c r="BA78" i="34"/>
  <c r="AZ78" i="34"/>
  <c r="AX78" i="34"/>
  <c r="AW78" i="34"/>
  <c r="AV78" i="34"/>
  <c r="AU78" i="34"/>
  <c r="AT78" i="34"/>
  <c r="AS78" i="34"/>
  <c r="AR78" i="34"/>
  <c r="AQ78" i="34"/>
  <c r="AP78" i="34"/>
  <c r="AO78" i="34"/>
  <c r="AN78" i="34"/>
  <c r="AL78" i="34"/>
  <c r="AK78" i="34"/>
  <c r="AJ78" i="34"/>
  <c r="AI78" i="34"/>
  <c r="AH78" i="34"/>
  <c r="AG78" i="34"/>
  <c r="AF78" i="34"/>
  <c r="AE78" i="34"/>
  <c r="AD78" i="34"/>
  <c r="AC78" i="34"/>
  <c r="AB78" i="34"/>
  <c r="Z78" i="34"/>
  <c r="Y78" i="34"/>
  <c r="X78" i="34"/>
  <c r="W78" i="34"/>
  <c r="V78" i="34"/>
  <c r="U78" i="34"/>
  <c r="T78" i="34"/>
  <c r="S78" i="34"/>
  <c r="R78" i="34"/>
  <c r="Q78" i="34"/>
  <c r="P78" i="34"/>
  <c r="N78" i="34"/>
  <c r="M78" i="34"/>
  <c r="L78" i="34"/>
  <c r="K78" i="34"/>
  <c r="J78" i="34"/>
  <c r="I78" i="34"/>
  <c r="H78" i="34"/>
  <c r="G78" i="34"/>
  <c r="F78" i="34"/>
  <c r="E78" i="34"/>
  <c r="D78" i="34"/>
  <c r="CH90" i="31"/>
  <c r="CG90" i="31"/>
  <c r="CF90" i="31"/>
  <c r="CE90" i="31"/>
  <c r="CD90" i="31"/>
  <c r="CC90" i="31"/>
  <c r="CB90" i="31"/>
  <c r="CA90" i="31"/>
  <c r="BZ90" i="31"/>
  <c r="BY90" i="31"/>
  <c r="BX90" i="31"/>
  <c r="BW90" i="31"/>
  <c r="BV90" i="31"/>
  <c r="BU90" i="31"/>
  <c r="BT90" i="31"/>
  <c r="BS90" i="31"/>
  <c r="BR90" i="31"/>
  <c r="BQ90" i="31"/>
  <c r="BP90" i="31"/>
  <c r="BO90" i="31"/>
  <c r="BN90" i="31"/>
  <c r="BM90" i="31"/>
  <c r="BL90" i="31"/>
  <c r="BK90" i="31"/>
  <c r="BJ90" i="31"/>
  <c r="BI90" i="31"/>
  <c r="BH90" i="31"/>
  <c r="BG90" i="31"/>
  <c r="BF90" i="31"/>
  <c r="BE90" i="31"/>
  <c r="BD90" i="31"/>
  <c r="BC90" i="31"/>
  <c r="BB90" i="31"/>
  <c r="BA90" i="31"/>
  <c r="AZ90" i="31"/>
  <c r="AY90" i="31"/>
  <c r="AX90" i="31"/>
  <c r="AW90" i="31"/>
  <c r="AV90" i="31"/>
  <c r="AU90" i="31"/>
  <c r="AT90" i="31"/>
  <c r="AS90" i="31"/>
  <c r="AR90" i="31"/>
  <c r="AQ90" i="31"/>
  <c r="AP90" i="31"/>
  <c r="AO90" i="31"/>
  <c r="AN90" i="31"/>
  <c r="AM90" i="31"/>
  <c r="AL90" i="31"/>
  <c r="AK90" i="31"/>
  <c r="AJ90" i="31"/>
  <c r="AI90" i="31"/>
  <c r="AH90" i="31"/>
  <c r="AG90" i="31"/>
  <c r="AF90" i="31"/>
  <c r="AE90" i="31"/>
  <c r="AD90" i="31"/>
  <c r="AC90" i="31"/>
  <c r="AB90" i="31"/>
  <c r="AA90" i="31"/>
  <c r="Z90" i="31"/>
  <c r="Y90" i="31"/>
  <c r="X90" i="31"/>
  <c r="W90" i="31"/>
  <c r="V90" i="31"/>
  <c r="U90" i="31"/>
  <c r="T90" i="31"/>
  <c r="S90" i="31"/>
  <c r="R90" i="31"/>
  <c r="Q90" i="31"/>
  <c r="P90" i="31"/>
  <c r="O90" i="31"/>
  <c r="N90" i="31"/>
  <c r="M90" i="31"/>
  <c r="L90" i="31"/>
  <c r="K90" i="31"/>
  <c r="J90" i="31"/>
  <c r="I90" i="31"/>
  <c r="H90" i="31"/>
  <c r="G90" i="31"/>
  <c r="F90" i="31"/>
  <c r="E90" i="31"/>
  <c r="D90" i="31"/>
  <c r="C90" i="31"/>
  <c r="CH89" i="31"/>
  <c r="CG89" i="31"/>
  <c r="CF89" i="31"/>
  <c r="CE89" i="31"/>
  <c r="CD89" i="31"/>
  <c r="CC89" i="31"/>
  <c r="CB89" i="31"/>
  <c r="CA89" i="31"/>
  <c r="BZ89" i="31"/>
  <c r="BY89" i="31"/>
  <c r="BX89" i="31"/>
  <c r="BW89" i="31"/>
  <c r="BV89" i="31"/>
  <c r="BU89" i="31"/>
  <c r="BT89" i="31"/>
  <c r="BS89" i="31"/>
  <c r="BR89" i="31"/>
  <c r="BQ89" i="31"/>
  <c r="BP89" i="31"/>
  <c r="BO89" i="31"/>
  <c r="BN89" i="31"/>
  <c r="BM89" i="31"/>
  <c r="BL89" i="31"/>
  <c r="BK89" i="31"/>
  <c r="BJ89" i="31"/>
  <c r="BI89" i="31"/>
  <c r="BH89" i="31"/>
  <c r="BG89" i="31"/>
  <c r="BF89" i="31"/>
  <c r="BE89" i="31"/>
  <c r="BD89" i="31"/>
  <c r="BC89" i="31"/>
  <c r="BB89" i="31"/>
  <c r="BA89" i="31"/>
  <c r="AZ89" i="31"/>
  <c r="AY89" i="31"/>
  <c r="AX89" i="31"/>
  <c r="AW89" i="31"/>
  <c r="AV89" i="31"/>
  <c r="AU89" i="31"/>
  <c r="AT89" i="31"/>
  <c r="AS89" i="31"/>
  <c r="AR89" i="31"/>
  <c r="AQ89" i="31"/>
  <c r="AP89" i="31"/>
  <c r="AO89" i="31"/>
  <c r="AN89" i="31"/>
  <c r="AM89" i="31"/>
  <c r="AL89" i="31"/>
  <c r="AK89" i="31"/>
  <c r="AJ89" i="31"/>
  <c r="AI89" i="31"/>
  <c r="AH89" i="31"/>
  <c r="AG89" i="31"/>
  <c r="AF89" i="31"/>
  <c r="AE89" i="31"/>
  <c r="AD89" i="31"/>
  <c r="AC89" i="31"/>
  <c r="AB89" i="31"/>
  <c r="AA89" i="31"/>
  <c r="Z89" i="31"/>
  <c r="Y89" i="31"/>
  <c r="X89" i="31"/>
  <c r="W89" i="31"/>
  <c r="V89" i="31"/>
  <c r="U89" i="31"/>
  <c r="T89" i="31"/>
  <c r="S89" i="31"/>
  <c r="R89" i="31"/>
  <c r="Q89" i="31"/>
  <c r="P89" i="31"/>
  <c r="O89" i="31"/>
  <c r="N89" i="31"/>
  <c r="M89" i="31"/>
  <c r="L89" i="31"/>
  <c r="K89" i="31"/>
  <c r="J89" i="31"/>
  <c r="I89" i="31"/>
  <c r="H89" i="31"/>
  <c r="G89" i="31"/>
  <c r="F89" i="31"/>
  <c r="E89" i="31"/>
  <c r="D89" i="31"/>
  <c r="C89" i="31"/>
  <c r="CH88" i="31"/>
  <c r="CG88" i="31"/>
  <c r="CF88" i="31"/>
  <c r="CE88" i="31"/>
  <c r="CD88" i="31"/>
  <c r="CC88" i="31"/>
  <c r="CB88" i="31"/>
  <c r="CA88" i="31"/>
  <c r="BZ88" i="31"/>
  <c r="BY88" i="31"/>
  <c r="BX88" i="31"/>
  <c r="BW88" i="31"/>
  <c r="BV88" i="31"/>
  <c r="BU88" i="31"/>
  <c r="BT88" i="31"/>
  <c r="BS88" i="31"/>
  <c r="BR88" i="31"/>
  <c r="BQ88" i="31"/>
  <c r="BP88" i="31"/>
  <c r="BO88" i="31"/>
  <c r="BN88" i="31"/>
  <c r="BM88" i="31"/>
  <c r="BL88" i="31"/>
  <c r="BK88" i="31"/>
  <c r="BJ88" i="31"/>
  <c r="BI88" i="31"/>
  <c r="BH88" i="31"/>
  <c r="BG88" i="31"/>
  <c r="BF88" i="31"/>
  <c r="BE88" i="31"/>
  <c r="BD88" i="31"/>
  <c r="BC88" i="31"/>
  <c r="BB88" i="31"/>
  <c r="BA88" i="31"/>
  <c r="AZ88" i="31"/>
  <c r="AY88" i="31"/>
  <c r="AX88" i="31"/>
  <c r="AW88" i="31"/>
  <c r="AV88" i="31"/>
  <c r="AU88" i="31"/>
  <c r="AT88" i="31"/>
  <c r="AS88" i="31"/>
  <c r="AR88" i="31"/>
  <c r="AQ88" i="31"/>
  <c r="AP88" i="31"/>
  <c r="AO88" i="31"/>
  <c r="AN88" i="31"/>
  <c r="AM88" i="31"/>
  <c r="AL88" i="31"/>
  <c r="AK88" i="31"/>
  <c r="AJ88" i="31"/>
  <c r="AI88" i="31"/>
  <c r="AH88" i="31"/>
  <c r="AG88" i="31"/>
  <c r="AF88" i="31"/>
  <c r="AE88" i="31"/>
  <c r="AD88" i="31"/>
  <c r="AC88" i="31"/>
  <c r="AB88" i="31"/>
  <c r="AA88" i="31"/>
  <c r="Z88" i="31"/>
  <c r="Y88" i="31"/>
  <c r="X88" i="31"/>
  <c r="W88" i="31"/>
  <c r="V88" i="31"/>
  <c r="U88" i="31"/>
  <c r="T88" i="31"/>
  <c r="S88" i="31"/>
  <c r="R88" i="31"/>
  <c r="Q88" i="31"/>
  <c r="P88" i="31"/>
  <c r="O88" i="31"/>
  <c r="N88" i="31"/>
  <c r="M88" i="31"/>
  <c r="L88" i="31"/>
  <c r="K88" i="31"/>
  <c r="J88" i="31"/>
  <c r="I88" i="31"/>
  <c r="H88" i="31"/>
  <c r="G88" i="31"/>
  <c r="F88" i="31"/>
  <c r="E88" i="31"/>
  <c r="D88" i="31"/>
  <c r="C88" i="31"/>
  <c r="CH87" i="31"/>
  <c r="CG87" i="31"/>
  <c r="CF87" i="31"/>
  <c r="CE87" i="31"/>
  <c r="CD87" i="31"/>
  <c r="CC87" i="31"/>
  <c r="CB87" i="31"/>
  <c r="CA87" i="31"/>
  <c r="BZ87" i="31"/>
  <c r="BY87" i="31"/>
  <c r="BX87" i="31"/>
  <c r="BW87" i="31"/>
  <c r="BV87" i="31"/>
  <c r="BU87" i="31"/>
  <c r="BT87" i="31"/>
  <c r="BS87" i="31"/>
  <c r="BR87" i="31"/>
  <c r="BQ87" i="31"/>
  <c r="BP87" i="31"/>
  <c r="BO87" i="31"/>
  <c r="BN87" i="31"/>
  <c r="BM87" i="31"/>
  <c r="BL87" i="31"/>
  <c r="BK87" i="31"/>
  <c r="BJ87" i="31"/>
  <c r="BI87" i="31"/>
  <c r="BH87" i="31"/>
  <c r="BG87" i="31"/>
  <c r="BF87" i="31"/>
  <c r="BE87" i="31"/>
  <c r="BD87" i="31"/>
  <c r="BC87" i="31"/>
  <c r="BB87" i="31"/>
  <c r="BA87" i="31"/>
  <c r="AZ87" i="31"/>
  <c r="AY87" i="31"/>
  <c r="AX87" i="31"/>
  <c r="AW87" i="31"/>
  <c r="AV87" i="31"/>
  <c r="AU87" i="31"/>
  <c r="AT87" i="31"/>
  <c r="AS87" i="31"/>
  <c r="AR87" i="31"/>
  <c r="AQ87" i="31"/>
  <c r="AP87" i="31"/>
  <c r="AO87" i="31"/>
  <c r="AN87" i="31"/>
  <c r="AM87" i="31"/>
  <c r="AL87" i="31"/>
  <c r="AK87" i="31"/>
  <c r="AJ87" i="31"/>
  <c r="AI87" i="31"/>
  <c r="AH87" i="31"/>
  <c r="AG87" i="31"/>
  <c r="AF87" i="31"/>
  <c r="AE87" i="31"/>
  <c r="AD87" i="31"/>
  <c r="AC87" i="31"/>
  <c r="AB87" i="31"/>
  <c r="AA87" i="31"/>
  <c r="Z87" i="31"/>
  <c r="Y87" i="31"/>
  <c r="X87" i="31"/>
  <c r="W87" i="31"/>
  <c r="V87" i="31"/>
  <c r="U87" i="31"/>
  <c r="T87" i="31"/>
  <c r="S87" i="31"/>
  <c r="R87" i="31"/>
  <c r="Q87" i="31"/>
  <c r="P87" i="31"/>
  <c r="O87" i="31"/>
  <c r="N87" i="31"/>
  <c r="M87" i="31"/>
  <c r="L87" i="31"/>
  <c r="K87" i="31"/>
  <c r="J87" i="31"/>
  <c r="I87" i="31"/>
  <c r="H87" i="31"/>
  <c r="G87" i="31"/>
  <c r="F87" i="31"/>
  <c r="E87" i="31"/>
  <c r="D87" i="31"/>
  <c r="C87" i="31"/>
  <c r="CH86" i="31"/>
  <c r="CG86" i="31"/>
  <c r="CF86" i="31"/>
  <c r="CE86" i="31"/>
  <c r="CD86" i="31"/>
  <c r="CC86" i="31"/>
  <c r="CB86" i="31"/>
  <c r="CA86" i="31"/>
  <c r="BZ86" i="31"/>
  <c r="BY86" i="31"/>
  <c r="BX86" i="31"/>
  <c r="BW86" i="31"/>
  <c r="BV86" i="31"/>
  <c r="BU86" i="31"/>
  <c r="BT86" i="31"/>
  <c r="BS86" i="31"/>
  <c r="BR86" i="31"/>
  <c r="BQ86" i="31"/>
  <c r="BP86" i="31"/>
  <c r="BO86" i="31"/>
  <c r="BN86" i="31"/>
  <c r="BM86" i="31"/>
  <c r="BL86" i="31"/>
  <c r="BK86" i="31"/>
  <c r="BJ86" i="31"/>
  <c r="BI86" i="31"/>
  <c r="BH86" i="31"/>
  <c r="BG86" i="31"/>
  <c r="BF86" i="31"/>
  <c r="BE86" i="31"/>
  <c r="BD86" i="31"/>
  <c r="BC86" i="31"/>
  <c r="BB86" i="31"/>
  <c r="BA86" i="31"/>
  <c r="AZ86" i="31"/>
  <c r="AY86" i="31"/>
  <c r="AX86" i="31"/>
  <c r="AW86" i="31"/>
  <c r="AV86" i="31"/>
  <c r="AU86" i="31"/>
  <c r="AT86" i="31"/>
  <c r="AS86" i="31"/>
  <c r="AR86" i="31"/>
  <c r="AQ86" i="31"/>
  <c r="AP86" i="31"/>
  <c r="AO86" i="31"/>
  <c r="AN86" i="31"/>
  <c r="AM86" i="31"/>
  <c r="AL86" i="31"/>
  <c r="AK86" i="31"/>
  <c r="AJ86" i="31"/>
  <c r="AI86" i="31"/>
  <c r="AH86" i="31"/>
  <c r="AG86" i="31"/>
  <c r="AF86" i="31"/>
  <c r="AE86" i="31"/>
  <c r="AD86" i="31"/>
  <c r="AC86" i="31"/>
  <c r="AB86" i="31"/>
  <c r="AA86" i="31"/>
  <c r="Z86" i="31"/>
  <c r="Y86" i="31"/>
  <c r="X86" i="31"/>
  <c r="W86" i="31"/>
  <c r="V86" i="31"/>
  <c r="U86" i="31"/>
  <c r="T86" i="31"/>
  <c r="S86" i="31"/>
  <c r="R86" i="31"/>
  <c r="Q86" i="31"/>
  <c r="P86" i="31"/>
  <c r="O86" i="31"/>
  <c r="N86" i="31"/>
  <c r="M86" i="31"/>
  <c r="L86" i="31"/>
  <c r="K86" i="31"/>
  <c r="J86" i="31"/>
  <c r="I86" i="31"/>
  <c r="H86" i="31"/>
  <c r="G86" i="31"/>
  <c r="F86" i="31"/>
  <c r="E86" i="31"/>
  <c r="D86" i="31"/>
  <c r="C86" i="31"/>
  <c r="CH85" i="31"/>
  <c r="CG85" i="31"/>
  <c r="CF85" i="31"/>
  <c r="CE85" i="31"/>
  <c r="CD85" i="31"/>
  <c r="CC85" i="31"/>
  <c r="CB85" i="31"/>
  <c r="CA85" i="31"/>
  <c r="BZ85" i="31"/>
  <c r="BY85" i="31"/>
  <c r="BX85" i="31"/>
  <c r="BW85" i="31"/>
  <c r="BV85" i="31"/>
  <c r="BU85" i="31"/>
  <c r="BT85" i="31"/>
  <c r="BS85" i="31"/>
  <c r="BR85" i="31"/>
  <c r="BQ85" i="31"/>
  <c r="BP85" i="31"/>
  <c r="BO85" i="31"/>
  <c r="BN85" i="31"/>
  <c r="BM85" i="31"/>
  <c r="BL85" i="31"/>
  <c r="BK85" i="31"/>
  <c r="BJ85" i="31"/>
  <c r="BI85" i="31"/>
  <c r="BH85" i="31"/>
  <c r="BG85" i="31"/>
  <c r="BF85" i="31"/>
  <c r="BE85" i="31"/>
  <c r="BD85" i="31"/>
  <c r="BC85" i="31"/>
  <c r="BB85" i="31"/>
  <c r="BA85" i="31"/>
  <c r="AZ85" i="31"/>
  <c r="AY85" i="31"/>
  <c r="AX85" i="31"/>
  <c r="AW85" i="31"/>
  <c r="AV85" i="31"/>
  <c r="AU85" i="31"/>
  <c r="AT85" i="31"/>
  <c r="AS85" i="31"/>
  <c r="AR85" i="31"/>
  <c r="AQ85" i="31"/>
  <c r="AP85" i="31"/>
  <c r="AO85" i="31"/>
  <c r="AN85" i="31"/>
  <c r="AM85" i="31"/>
  <c r="AL85" i="31"/>
  <c r="AK85" i="31"/>
  <c r="AJ85" i="31"/>
  <c r="AI85" i="31"/>
  <c r="AH85" i="31"/>
  <c r="AG85" i="31"/>
  <c r="AF85" i="31"/>
  <c r="AE85" i="31"/>
  <c r="AD85" i="31"/>
  <c r="AC85" i="31"/>
  <c r="AB85" i="31"/>
  <c r="AA85" i="31"/>
  <c r="Z85" i="31"/>
  <c r="Y85" i="31"/>
  <c r="X85" i="31"/>
  <c r="W85" i="31"/>
  <c r="V85" i="31"/>
  <c r="U85" i="31"/>
  <c r="T85" i="31"/>
  <c r="S85" i="31"/>
  <c r="R85" i="31"/>
  <c r="Q85" i="31"/>
  <c r="P85" i="31"/>
  <c r="O85" i="31"/>
  <c r="N85" i="31"/>
  <c r="M85" i="31"/>
  <c r="L85" i="31"/>
  <c r="K85" i="31"/>
  <c r="J85" i="31"/>
  <c r="I85" i="31"/>
  <c r="H85" i="31"/>
  <c r="G85" i="31"/>
  <c r="F85" i="31"/>
  <c r="E85" i="31"/>
  <c r="D85" i="31"/>
  <c r="C85" i="31"/>
  <c r="CH84" i="31"/>
  <c r="CG84" i="31"/>
  <c r="CF84" i="31"/>
  <c r="CE84" i="31"/>
  <c r="CD84" i="31"/>
  <c r="CC84" i="31"/>
  <c r="CB84" i="31"/>
  <c r="CA84" i="31"/>
  <c r="BZ84" i="31"/>
  <c r="BY84" i="31"/>
  <c r="BX84" i="31"/>
  <c r="BW84" i="31"/>
  <c r="BV84" i="31"/>
  <c r="BU84" i="31"/>
  <c r="BT84" i="31"/>
  <c r="BS84" i="31"/>
  <c r="BR84" i="31"/>
  <c r="BQ84" i="31"/>
  <c r="BP84" i="31"/>
  <c r="BO84" i="31"/>
  <c r="BN84" i="31"/>
  <c r="BM84" i="31"/>
  <c r="BL84" i="31"/>
  <c r="BK84" i="31"/>
  <c r="BJ84" i="31"/>
  <c r="BI84" i="31"/>
  <c r="BH84" i="31"/>
  <c r="BG84" i="31"/>
  <c r="BF84" i="31"/>
  <c r="BE84" i="31"/>
  <c r="BD84" i="31"/>
  <c r="BC84" i="31"/>
  <c r="BB84" i="31"/>
  <c r="BA84" i="31"/>
  <c r="AZ84" i="31"/>
  <c r="AY84" i="31"/>
  <c r="AX84" i="31"/>
  <c r="AW84" i="31"/>
  <c r="AV84" i="31"/>
  <c r="AU84" i="31"/>
  <c r="AT84" i="31"/>
  <c r="AS84" i="31"/>
  <c r="AR84" i="31"/>
  <c r="AQ84" i="31"/>
  <c r="AP84" i="31"/>
  <c r="AO84" i="31"/>
  <c r="AN84" i="31"/>
  <c r="AM84" i="31"/>
  <c r="AL84" i="31"/>
  <c r="AK84" i="31"/>
  <c r="AJ84" i="31"/>
  <c r="AI84" i="31"/>
  <c r="AH84" i="31"/>
  <c r="AG84" i="31"/>
  <c r="AF84" i="31"/>
  <c r="AE84" i="31"/>
  <c r="AD84" i="31"/>
  <c r="AC84" i="31"/>
  <c r="AB84" i="31"/>
  <c r="AA84" i="31"/>
  <c r="Z84" i="31"/>
  <c r="Y84" i="31"/>
  <c r="X84" i="31"/>
  <c r="W84" i="31"/>
  <c r="V84" i="31"/>
  <c r="U84" i="31"/>
  <c r="T84" i="31"/>
  <c r="S84" i="31"/>
  <c r="R84" i="31"/>
  <c r="Q84" i="31"/>
  <c r="P84" i="31"/>
  <c r="O84" i="31"/>
  <c r="N84" i="31"/>
  <c r="M84" i="31"/>
  <c r="L84" i="31"/>
  <c r="K84" i="31"/>
  <c r="J84" i="31"/>
  <c r="I84" i="31"/>
  <c r="H84" i="31"/>
  <c r="G84" i="31"/>
  <c r="F84" i="31"/>
  <c r="E84" i="31"/>
  <c r="D84" i="31"/>
  <c r="C84" i="31"/>
  <c r="CH83" i="31"/>
  <c r="CG83" i="31"/>
  <c r="CF83" i="31"/>
  <c r="CE83" i="31"/>
  <c r="CD83" i="31"/>
  <c r="CC83" i="31"/>
  <c r="CB83" i="31"/>
  <c r="CA83" i="31"/>
  <c r="BZ83" i="31"/>
  <c r="BY83" i="31"/>
  <c r="BX83" i="31"/>
  <c r="BW83" i="31"/>
  <c r="BV83" i="31"/>
  <c r="BU83" i="31"/>
  <c r="BT83" i="31"/>
  <c r="BS83" i="31"/>
  <c r="BR83" i="31"/>
  <c r="BQ83" i="31"/>
  <c r="BP83" i="31"/>
  <c r="BO83" i="31"/>
  <c r="BN83" i="31"/>
  <c r="BM83" i="31"/>
  <c r="BL83" i="31"/>
  <c r="BK83" i="31"/>
  <c r="BJ83" i="31"/>
  <c r="BI83" i="31"/>
  <c r="BH83" i="31"/>
  <c r="BG83" i="31"/>
  <c r="BF83" i="31"/>
  <c r="BE83" i="31"/>
  <c r="BD83" i="31"/>
  <c r="BC83" i="31"/>
  <c r="BB83" i="31"/>
  <c r="BA83" i="31"/>
  <c r="AZ83" i="31"/>
  <c r="AY83" i="31"/>
  <c r="AX83" i="31"/>
  <c r="AW83" i="31"/>
  <c r="AV83" i="31"/>
  <c r="AU83" i="31"/>
  <c r="AT83" i="31"/>
  <c r="AS83" i="31"/>
  <c r="AR83" i="31"/>
  <c r="AQ83" i="31"/>
  <c r="AP83" i="31"/>
  <c r="AO83" i="31"/>
  <c r="AN83" i="31"/>
  <c r="AM83" i="31"/>
  <c r="AL83" i="31"/>
  <c r="AK83" i="31"/>
  <c r="AJ83" i="31"/>
  <c r="AI83" i="31"/>
  <c r="AH83" i="31"/>
  <c r="AG83" i="31"/>
  <c r="AF83" i="31"/>
  <c r="AE83" i="31"/>
  <c r="AD83" i="31"/>
  <c r="AC83" i="31"/>
  <c r="AB83" i="31"/>
  <c r="AA83" i="31"/>
  <c r="Z83" i="31"/>
  <c r="Y83" i="31"/>
  <c r="X83" i="31"/>
  <c r="W83" i="31"/>
  <c r="V83" i="31"/>
  <c r="U83" i="31"/>
  <c r="T83" i="31"/>
  <c r="S83" i="31"/>
  <c r="R83" i="31"/>
  <c r="Q83" i="31"/>
  <c r="P83" i="31"/>
  <c r="O83" i="31"/>
  <c r="N83" i="31"/>
  <c r="M83" i="31"/>
  <c r="L83" i="31"/>
  <c r="K83" i="31"/>
  <c r="J83" i="31"/>
  <c r="I83" i="31"/>
  <c r="H83" i="31"/>
  <c r="G83" i="31"/>
  <c r="F83" i="31"/>
  <c r="E83" i="31"/>
  <c r="D83" i="31"/>
  <c r="C83" i="31"/>
  <c r="CH82" i="31"/>
  <c r="CG82" i="31"/>
  <c r="CF82" i="31"/>
  <c r="CE82" i="31"/>
  <c r="CD82" i="31"/>
  <c r="CC82" i="31"/>
  <c r="CB82" i="31"/>
  <c r="CA82" i="31"/>
  <c r="BZ82" i="31"/>
  <c r="BY82" i="31"/>
  <c r="BX82" i="31"/>
  <c r="BW82" i="31"/>
  <c r="BV82" i="31"/>
  <c r="BU82" i="31"/>
  <c r="BT82" i="31"/>
  <c r="BS82" i="31"/>
  <c r="BR82" i="31"/>
  <c r="BQ82" i="31"/>
  <c r="BP82" i="31"/>
  <c r="BO82" i="31"/>
  <c r="BN82" i="31"/>
  <c r="BM82" i="31"/>
  <c r="BL82" i="31"/>
  <c r="BK82" i="31"/>
  <c r="BJ82" i="31"/>
  <c r="BI82" i="31"/>
  <c r="BH82" i="31"/>
  <c r="BG82" i="31"/>
  <c r="BF82" i="31"/>
  <c r="BE82" i="31"/>
  <c r="BD82" i="31"/>
  <c r="BC82" i="31"/>
  <c r="BB82" i="31"/>
  <c r="BA82" i="31"/>
  <c r="AZ82" i="31"/>
  <c r="AY82" i="31"/>
  <c r="AX82" i="31"/>
  <c r="AW82" i="31"/>
  <c r="AV82" i="31"/>
  <c r="AU82" i="31"/>
  <c r="AT82" i="31"/>
  <c r="AS82" i="31"/>
  <c r="AR82" i="31"/>
  <c r="AQ82" i="31"/>
  <c r="AP82" i="31"/>
  <c r="AO82" i="31"/>
  <c r="AN82" i="31"/>
  <c r="AM82" i="31"/>
  <c r="AL82" i="31"/>
  <c r="AK82" i="31"/>
  <c r="AJ82" i="31"/>
  <c r="AI82" i="31"/>
  <c r="AH82" i="31"/>
  <c r="AG82" i="31"/>
  <c r="AF82" i="31"/>
  <c r="AE82" i="31"/>
  <c r="AD82" i="31"/>
  <c r="AC82" i="31"/>
  <c r="AB82" i="31"/>
  <c r="AA82" i="31"/>
  <c r="Z82" i="31"/>
  <c r="Y82" i="31"/>
  <c r="X82" i="31"/>
  <c r="W82" i="31"/>
  <c r="V82" i="31"/>
  <c r="U82" i="31"/>
  <c r="T82" i="31"/>
  <c r="S82" i="31"/>
  <c r="R82" i="31"/>
  <c r="Q82" i="31"/>
  <c r="P82" i="31"/>
  <c r="O82" i="31"/>
  <c r="N82" i="31"/>
  <c r="M82" i="31"/>
  <c r="L82" i="31"/>
  <c r="K82" i="31"/>
  <c r="J82" i="31"/>
  <c r="I82" i="31"/>
  <c r="H82" i="31"/>
  <c r="G82" i="31"/>
  <c r="F82" i="31"/>
  <c r="E82" i="31"/>
  <c r="D82" i="31"/>
  <c r="C82" i="31"/>
  <c r="CH81" i="31"/>
  <c r="CG81" i="31"/>
  <c r="CF81" i="31"/>
  <c r="CE81" i="31"/>
  <c r="CD81" i="31"/>
  <c r="CC81" i="31"/>
  <c r="CB81" i="31"/>
  <c r="CA81" i="31"/>
  <c r="BZ81" i="31"/>
  <c r="BY81" i="31"/>
  <c r="BX81" i="31"/>
  <c r="BW81" i="31"/>
  <c r="BV81" i="31"/>
  <c r="BU81" i="31"/>
  <c r="BT81" i="31"/>
  <c r="BS81" i="31"/>
  <c r="BR81" i="31"/>
  <c r="BQ81" i="31"/>
  <c r="BP81" i="31"/>
  <c r="BO81" i="31"/>
  <c r="BN81" i="31"/>
  <c r="BM81" i="31"/>
  <c r="BL81" i="31"/>
  <c r="BK81" i="31"/>
  <c r="BJ81" i="31"/>
  <c r="BI81" i="31"/>
  <c r="BH81" i="31"/>
  <c r="BG81" i="31"/>
  <c r="BF81" i="31"/>
  <c r="BE81" i="31"/>
  <c r="BD81" i="31"/>
  <c r="BC81" i="31"/>
  <c r="BB81" i="31"/>
  <c r="BA81" i="31"/>
  <c r="AZ81" i="31"/>
  <c r="AY81" i="31"/>
  <c r="AX81" i="31"/>
  <c r="AW81" i="31"/>
  <c r="AV81" i="31"/>
  <c r="AU81" i="31"/>
  <c r="AT81" i="31"/>
  <c r="AS81" i="31"/>
  <c r="AR81" i="31"/>
  <c r="AQ81" i="31"/>
  <c r="AP81" i="31"/>
  <c r="AO81" i="31"/>
  <c r="AN81" i="31"/>
  <c r="AM81" i="31"/>
  <c r="AL81" i="31"/>
  <c r="AK81" i="31"/>
  <c r="AJ81" i="31"/>
  <c r="AI81" i="31"/>
  <c r="AH81" i="31"/>
  <c r="AG81" i="31"/>
  <c r="AF81" i="31"/>
  <c r="AE81" i="31"/>
  <c r="AD81" i="31"/>
  <c r="AC81" i="31"/>
  <c r="AB81" i="31"/>
  <c r="AA81" i="31"/>
  <c r="Z81" i="31"/>
  <c r="Y81" i="31"/>
  <c r="X81" i="31"/>
  <c r="W81" i="31"/>
  <c r="V81" i="31"/>
  <c r="U81" i="31"/>
  <c r="T81" i="31"/>
  <c r="S81" i="31"/>
  <c r="R81" i="31"/>
  <c r="Q81" i="31"/>
  <c r="P81" i="31"/>
  <c r="O81" i="31"/>
  <c r="N81" i="31"/>
  <c r="M81" i="31"/>
  <c r="L81" i="31"/>
  <c r="K81" i="31"/>
  <c r="J81" i="31"/>
  <c r="I81" i="31"/>
  <c r="H81" i="31"/>
  <c r="G81" i="31"/>
  <c r="F81" i="31"/>
  <c r="E81" i="31"/>
  <c r="D81" i="31"/>
  <c r="C81" i="31"/>
  <c r="CH80" i="31"/>
  <c r="CG80" i="31"/>
  <c r="CF80" i="31"/>
  <c r="CE80" i="31"/>
  <c r="CD80" i="31"/>
  <c r="CC80" i="31"/>
  <c r="CB80" i="31"/>
  <c r="CA80" i="31"/>
  <c r="BZ80" i="31"/>
  <c r="BY80" i="31"/>
  <c r="BX80" i="31"/>
  <c r="BW80" i="31"/>
  <c r="BV80" i="31"/>
  <c r="BU80" i="31"/>
  <c r="BT80" i="31"/>
  <c r="BS80" i="31"/>
  <c r="BR80" i="31"/>
  <c r="BQ80" i="31"/>
  <c r="BP80" i="31"/>
  <c r="BO80" i="31"/>
  <c r="BN80" i="31"/>
  <c r="BM80" i="31"/>
  <c r="BL80" i="31"/>
  <c r="BK80" i="31"/>
  <c r="BJ80" i="31"/>
  <c r="BI80" i="31"/>
  <c r="BH80" i="31"/>
  <c r="BG80" i="31"/>
  <c r="BF80" i="31"/>
  <c r="BE80" i="31"/>
  <c r="BD80" i="31"/>
  <c r="BC80" i="31"/>
  <c r="BB80" i="31"/>
  <c r="BA80" i="31"/>
  <c r="AZ80" i="31"/>
  <c r="AY80" i="31"/>
  <c r="AX80" i="31"/>
  <c r="AW80" i="31"/>
  <c r="AV80" i="31"/>
  <c r="AU80" i="31"/>
  <c r="AT80" i="31"/>
  <c r="AS80" i="31"/>
  <c r="AR80" i="31"/>
  <c r="AQ80" i="31"/>
  <c r="AP80" i="31"/>
  <c r="AO80" i="31"/>
  <c r="AN80" i="31"/>
  <c r="AM80" i="31"/>
  <c r="AL80" i="31"/>
  <c r="AK80" i="31"/>
  <c r="AJ80" i="31"/>
  <c r="AI80" i="31"/>
  <c r="AH80" i="31"/>
  <c r="AG80" i="31"/>
  <c r="AF80" i="31"/>
  <c r="AE80" i="31"/>
  <c r="AD80" i="31"/>
  <c r="AC80" i="31"/>
  <c r="AB80" i="31"/>
  <c r="AA80" i="31"/>
  <c r="Z80" i="31"/>
  <c r="Y80" i="31"/>
  <c r="X80" i="31"/>
  <c r="W80" i="31"/>
  <c r="V80" i="31"/>
  <c r="U80" i="31"/>
  <c r="T80" i="31"/>
  <c r="S80" i="31"/>
  <c r="R80" i="31"/>
  <c r="Q80" i="31"/>
  <c r="P80" i="31"/>
  <c r="O80" i="31"/>
  <c r="N80" i="31"/>
  <c r="M80" i="31"/>
  <c r="L80" i="31"/>
  <c r="K80" i="31"/>
  <c r="J80" i="31"/>
  <c r="I80" i="31"/>
  <c r="H80" i="31"/>
  <c r="G80" i="31"/>
  <c r="F80" i="31"/>
  <c r="E80" i="31"/>
  <c r="D80" i="31"/>
  <c r="C80" i="31"/>
  <c r="CH79" i="31"/>
  <c r="CG79" i="31"/>
  <c r="CF79" i="31"/>
  <c r="CE79" i="31"/>
  <c r="CD79" i="31"/>
  <c r="CC79" i="31"/>
  <c r="CB79" i="31"/>
  <c r="CA79" i="31"/>
  <c r="BZ79" i="31"/>
  <c r="BY79" i="31"/>
  <c r="BX79" i="31"/>
  <c r="BW79" i="31"/>
  <c r="BV79" i="31"/>
  <c r="BU79" i="31"/>
  <c r="BT79" i="31"/>
  <c r="BS79" i="31"/>
  <c r="BR79" i="31"/>
  <c r="BQ79" i="31"/>
  <c r="BP79" i="31"/>
  <c r="BO79" i="31"/>
  <c r="BN79" i="31"/>
  <c r="BM79" i="31"/>
  <c r="BL79" i="31"/>
  <c r="BK79" i="31"/>
  <c r="BJ79" i="31"/>
  <c r="BI79" i="31"/>
  <c r="BH79" i="31"/>
  <c r="BG79" i="31"/>
  <c r="BF79" i="31"/>
  <c r="BE79" i="3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D79" i="31"/>
  <c r="C79" i="31"/>
  <c r="CH78" i="31"/>
  <c r="CG78" i="31"/>
  <c r="CF78" i="31"/>
  <c r="CE78" i="31"/>
  <c r="CD78" i="31"/>
  <c r="CC78" i="31"/>
  <c r="CB78" i="31"/>
  <c r="CA78" i="31"/>
  <c r="BZ78" i="31"/>
  <c r="BY78" i="31"/>
  <c r="BX78" i="31"/>
  <c r="BV78" i="31"/>
  <c r="BU78" i="31"/>
  <c r="BT78" i="31"/>
  <c r="BS78" i="31"/>
  <c r="BR78" i="31"/>
  <c r="BQ78" i="31"/>
  <c r="BP78" i="31"/>
  <c r="BO78" i="31"/>
  <c r="BN78" i="31"/>
  <c r="BM78" i="31"/>
  <c r="BL78" i="31"/>
  <c r="BJ78" i="31"/>
  <c r="BI78" i="31"/>
  <c r="BH78" i="31"/>
  <c r="BG78" i="31"/>
  <c r="BF78" i="31"/>
  <c r="BE78" i="31"/>
  <c r="BD78" i="31"/>
  <c r="BC78" i="31"/>
  <c r="BB78" i="31"/>
  <c r="BA78" i="31"/>
  <c r="AZ78" i="31"/>
  <c r="AX78" i="31"/>
  <c r="AW78" i="31"/>
  <c r="AV78" i="31"/>
  <c r="AU78" i="31"/>
  <c r="AT78" i="31"/>
  <c r="AS78" i="31"/>
  <c r="AR78" i="31"/>
  <c r="AQ78" i="31"/>
  <c r="AP78" i="31"/>
  <c r="AO78" i="31"/>
  <c r="AN78" i="31"/>
  <c r="AL78" i="31"/>
  <c r="AK78" i="31"/>
  <c r="AJ78" i="31"/>
  <c r="AI78" i="31"/>
  <c r="AH78" i="31"/>
  <c r="AG78" i="31"/>
  <c r="AF78" i="31"/>
  <c r="AE78" i="31"/>
  <c r="AD78" i="31"/>
  <c r="AC78" i="31"/>
  <c r="AB78" i="31"/>
  <c r="Z78" i="31"/>
  <c r="Y78" i="31"/>
  <c r="X78" i="31"/>
  <c r="W78" i="31"/>
  <c r="V78" i="31"/>
  <c r="U78" i="31"/>
  <c r="T78" i="31"/>
  <c r="S78" i="31"/>
  <c r="R78" i="31"/>
  <c r="Q78" i="31"/>
  <c r="P78" i="31"/>
  <c r="N78" i="31"/>
  <c r="M78" i="31"/>
  <c r="L78" i="31"/>
  <c r="K78" i="31"/>
  <c r="J78" i="31"/>
  <c r="I78" i="31"/>
  <c r="H78" i="31"/>
  <c r="G78" i="31"/>
  <c r="F78" i="31"/>
  <c r="E78" i="31"/>
  <c r="D78" i="31"/>
  <c r="CH90" i="30"/>
  <c r="CG90" i="30"/>
  <c r="CF90" i="30"/>
  <c r="CE90" i="30"/>
  <c r="CD90" i="30"/>
  <c r="CC90" i="30"/>
  <c r="CB90" i="30"/>
  <c r="CA90" i="30"/>
  <c r="BZ90" i="30"/>
  <c r="BY90" i="30"/>
  <c r="BX90" i="30"/>
  <c r="BW90" i="30"/>
  <c r="BV90" i="30"/>
  <c r="BU90" i="30"/>
  <c r="BT90" i="30"/>
  <c r="BS90" i="30"/>
  <c r="BR90" i="30"/>
  <c r="BQ90" i="30"/>
  <c r="BP90" i="30"/>
  <c r="BO90" i="30"/>
  <c r="BN90" i="30"/>
  <c r="BM90" i="30"/>
  <c r="BL90" i="30"/>
  <c r="BK90" i="30"/>
  <c r="BJ90" i="30"/>
  <c r="BI90" i="30"/>
  <c r="BH90" i="30"/>
  <c r="BG90" i="30"/>
  <c r="BF90" i="30"/>
  <c r="BE90" i="30"/>
  <c r="BD90" i="30"/>
  <c r="BC90" i="30"/>
  <c r="BB90" i="30"/>
  <c r="BA90" i="30"/>
  <c r="AZ90" i="30"/>
  <c r="AY90" i="30"/>
  <c r="AX90" i="30"/>
  <c r="AW90" i="30"/>
  <c r="AV90" i="30"/>
  <c r="AU90" i="30"/>
  <c r="AT90" i="30"/>
  <c r="AS90" i="30"/>
  <c r="AR90" i="30"/>
  <c r="AQ90" i="30"/>
  <c r="AP90" i="30"/>
  <c r="AO90" i="30"/>
  <c r="AN90" i="30"/>
  <c r="AM90" i="30"/>
  <c r="AL90" i="30"/>
  <c r="AK90" i="30"/>
  <c r="AJ90" i="30"/>
  <c r="AI90" i="30"/>
  <c r="AH90" i="30"/>
  <c r="AG90" i="30"/>
  <c r="AF90" i="30"/>
  <c r="AE90" i="30"/>
  <c r="AD90" i="30"/>
  <c r="AC90" i="30"/>
  <c r="AB90" i="30"/>
  <c r="AA90" i="30"/>
  <c r="Z90" i="30"/>
  <c r="Y90" i="30"/>
  <c r="X90" i="30"/>
  <c r="W90" i="30"/>
  <c r="V90" i="30"/>
  <c r="U90" i="30"/>
  <c r="T90" i="30"/>
  <c r="S90" i="30"/>
  <c r="R90" i="30"/>
  <c r="Q90" i="30"/>
  <c r="P90" i="30"/>
  <c r="O90" i="30"/>
  <c r="N90" i="30"/>
  <c r="M90" i="30"/>
  <c r="L90" i="30"/>
  <c r="K90" i="30"/>
  <c r="J90" i="30"/>
  <c r="I90" i="30"/>
  <c r="H90" i="30"/>
  <c r="G90" i="30"/>
  <c r="F90" i="30"/>
  <c r="E90" i="30"/>
  <c r="D90" i="30"/>
  <c r="C90" i="30"/>
  <c r="CH89" i="30"/>
  <c r="CG89" i="30"/>
  <c r="CF89" i="30"/>
  <c r="CE89" i="30"/>
  <c r="CD89" i="30"/>
  <c r="CC89" i="30"/>
  <c r="CB89" i="30"/>
  <c r="CA89" i="30"/>
  <c r="BZ89" i="30"/>
  <c r="BY89" i="30"/>
  <c r="BX89" i="30"/>
  <c r="BW89" i="30"/>
  <c r="BV89" i="30"/>
  <c r="BU89" i="30"/>
  <c r="BT89" i="30"/>
  <c r="BS89" i="30"/>
  <c r="BR89" i="30"/>
  <c r="BQ89" i="30"/>
  <c r="BP89" i="30"/>
  <c r="BO89" i="30"/>
  <c r="BN89" i="30"/>
  <c r="BM89" i="30"/>
  <c r="BL89" i="30"/>
  <c r="BK89" i="30"/>
  <c r="BJ89" i="30"/>
  <c r="BI89" i="30"/>
  <c r="BH89" i="30"/>
  <c r="BG89" i="30"/>
  <c r="BF89" i="30"/>
  <c r="BE89" i="30"/>
  <c r="BD89" i="30"/>
  <c r="BC89" i="30"/>
  <c r="BB89" i="30"/>
  <c r="BA89" i="30"/>
  <c r="AZ89" i="30"/>
  <c r="AY89" i="30"/>
  <c r="AX89" i="30"/>
  <c r="AW89" i="30"/>
  <c r="AV89" i="30"/>
  <c r="AU89" i="30"/>
  <c r="AT89" i="30"/>
  <c r="AS89" i="30"/>
  <c r="AR89" i="30"/>
  <c r="AQ89" i="30"/>
  <c r="AP89" i="30"/>
  <c r="AO89" i="30"/>
  <c r="AN89" i="30"/>
  <c r="AM89" i="30"/>
  <c r="AL89" i="30"/>
  <c r="AK89" i="30"/>
  <c r="AJ89" i="30"/>
  <c r="AI89" i="30"/>
  <c r="AH89" i="30"/>
  <c r="AG89" i="30"/>
  <c r="AF89" i="30"/>
  <c r="AE89" i="30"/>
  <c r="AD89" i="30"/>
  <c r="AC89" i="30"/>
  <c r="AB89" i="30"/>
  <c r="AA89" i="30"/>
  <c r="Z89" i="30"/>
  <c r="Y89" i="30"/>
  <c r="X89" i="30"/>
  <c r="W89" i="30"/>
  <c r="V89" i="30"/>
  <c r="U89" i="30"/>
  <c r="T89" i="30"/>
  <c r="S89" i="30"/>
  <c r="R89" i="30"/>
  <c r="Q89" i="30"/>
  <c r="P89" i="30"/>
  <c r="O89" i="30"/>
  <c r="N89" i="30"/>
  <c r="M89" i="30"/>
  <c r="L89" i="30"/>
  <c r="K89" i="30"/>
  <c r="J89" i="30"/>
  <c r="I89" i="30"/>
  <c r="H89" i="30"/>
  <c r="G89" i="30"/>
  <c r="F89" i="30"/>
  <c r="E89" i="30"/>
  <c r="D89" i="30"/>
  <c r="C89" i="30"/>
  <c r="CH88" i="30"/>
  <c r="CG88" i="30"/>
  <c r="CF88" i="30"/>
  <c r="CE88" i="30"/>
  <c r="CD88" i="30"/>
  <c r="CC88" i="30"/>
  <c r="CB88" i="30"/>
  <c r="CA88" i="30"/>
  <c r="BZ88" i="30"/>
  <c r="BY88" i="30"/>
  <c r="BX88" i="30"/>
  <c r="BW88" i="30"/>
  <c r="BV88" i="30"/>
  <c r="BU88" i="30"/>
  <c r="BT88" i="30"/>
  <c r="BS88" i="30"/>
  <c r="BR88" i="30"/>
  <c r="BQ88" i="30"/>
  <c r="BP88" i="30"/>
  <c r="BO88" i="30"/>
  <c r="BN88" i="30"/>
  <c r="BM88" i="30"/>
  <c r="BL88" i="30"/>
  <c r="BK88" i="30"/>
  <c r="BJ88" i="30"/>
  <c r="BI88" i="30"/>
  <c r="BH88" i="30"/>
  <c r="BG88" i="30"/>
  <c r="BF88" i="30"/>
  <c r="BE88" i="30"/>
  <c r="BD88" i="30"/>
  <c r="BC88" i="30"/>
  <c r="BB88" i="30"/>
  <c r="BA88" i="30"/>
  <c r="AZ88" i="30"/>
  <c r="AY88" i="30"/>
  <c r="AX88" i="30"/>
  <c r="AW88" i="30"/>
  <c r="AV88" i="30"/>
  <c r="AU88" i="30"/>
  <c r="AT88" i="30"/>
  <c r="AS88" i="30"/>
  <c r="AR88" i="30"/>
  <c r="AQ88" i="30"/>
  <c r="AP88" i="30"/>
  <c r="AO88" i="30"/>
  <c r="AN88" i="30"/>
  <c r="AM88" i="30"/>
  <c r="AL88" i="30"/>
  <c r="AK88" i="30"/>
  <c r="AJ88" i="30"/>
  <c r="AI88" i="30"/>
  <c r="AH88" i="30"/>
  <c r="AG88" i="30"/>
  <c r="AF88" i="30"/>
  <c r="AE88" i="30"/>
  <c r="AD88" i="30"/>
  <c r="AC88" i="30"/>
  <c r="AB88" i="30"/>
  <c r="AA88" i="30"/>
  <c r="Z88" i="30"/>
  <c r="Y88" i="30"/>
  <c r="X88" i="30"/>
  <c r="W88" i="30"/>
  <c r="V88" i="30"/>
  <c r="U88" i="30"/>
  <c r="T88" i="30"/>
  <c r="S88" i="30"/>
  <c r="R88" i="30"/>
  <c r="Q88" i="30"/>
  <c r="P88" i="30"/>
  <c r="O88" i="30"/>
  <c r="N88" i="30"/>
  <c r="M88" i="30"/>
  <c r="L88" i="30"/>
  <c r="K88" i="30"/>
  <c r="J88" i="30"/>
  <c r="I88" i="30"/>
  <c r="H88" i="30"/>
  <c r="G88" i="30"/>
  <c r="F88" i="30"/>
  <c r="E88" i="30"/>
  <c r="D88" i="30"/>
  <c r="C88" i="30"/>
  <c r="CH87" i="30"/>
  <c r="CG87" i="30"/>
  <c r="CF87" i="30"/>
  <c r="CE87" i="30"/>
  <c r="CD87" i="30"/>
  <c r="CC87" i="30"/>
  <c r="CB87" i="30"/>
  <c r="CA87" i="30"/>
  <c r="BZ87" i="30"/>
  <c r="BY87" i="30"/>
  <c r="BX87" i="30"/>
  <c r="BW87" i="30"/>
  <c r="BV87" i="30"/>
  <c r="BU87" i="30"/>
  <c r="BT87" i="30"/>
  <c r="BS87" i="30"/>
  <c r="BR87" i="30"/>
  <c r="BQ87" i="30"/>
  <c r="BP87" i="30"/>
  <c r="BO87" i="30"/>
  <c r="BN87" i="30"/>
  <c r="BM87" i="30"/>
  <c r="BL87" i="30"/>
  <c r="BK87" i="30"/>
  <c r="BJ87" i="30"/>
  <c r="BI87" i="30"/>
  <c r="BH87" i="30"/>
  <c r="BG87" i="30"/>
  <c r="BF87" i="30"/>
  <c r="BE87" i="30"/>
  <c r="BD87" i="30"/>
  <c r="BC87" i="30"/>
  <c r="BB87" i="30"/>
  <c r="BA87" i="30"/>
  <c r="AZ87" i="30"/>
  <c r="AY87" i="30"/>
  <c r="AX87" i="30"/>
  <c r="AW87" i="30"/>
  <c r="AV87" i="30"/>
  <c r="AU87" i="30"/>
  <c r="AT87" i="30"/>
  <c r="AS87" i="30"/>
  <c r="AR87" i="30"/>
  <c r="AQ87" i="30"/>
  <c r="AP87" i="30"/>
  <c r="AO87" i="30"/>
  <c r="AN87" i="30"/>
  <c r="AM87" i="30"/>
  <c r="AL87" i="30"/>
  <c r="AK87" i="30"/>
  <c r="AJ87" i="30"/>
  <c r="AI87" i="30"/>
  <c r="AH87" i="30"/>
  <c r="AG87" i="30"/>
  <c r="AF87" i="30"/>
  <c r="AE87" i="30"/>
  <c r="AD87" i="30"/>
  <c r="AC87" i="30"/>
  <c r="AB87" i="30"/>
  <c r="AA87" i="30"/>
  <c r="Z87" i="30"/>
  <c r="Y87" i="30"/>
  <c r="X87" i="30"/>
  <c r="W87" i="30"/>
  <c r="V87" i="30"/>
  <c r="U87" i="30"/>
  <c r="T87" i="30"/>
  <c r="S87" i="30"/>
  <c r="R87" i="30"/>
  <c r="Q87" i="30"/>
  <c r="P87" i="30"/>
  <c r="O87" i="30"/>
  <c r="N87" i="30"/>
  <c r="M87" i="30"/>
  <c r="L87" i="30"/>
  <c r="K87" i="30"/>
  <c r="J87" i="30"/>
  <c r="I87" i="30"/>
  <c r="H87" i="30"/>
  <c r="G87" i="30"/>
  <c r="F87" i="30"/>
  <c r="E87" i="30"/>
  <c r="D87" i="30"/>
  <c r="C87" i="30"/>
  <c r="CH86" i="30"/>
  <c r="CG86" i="30"/>
  <c r="CF86" i="30"/>
  <c r="CE86" i="30"/>
  <c r="CD86" i="30"/>
  <c r="CC86" i="30"/>
  <c r="CB86" i="30"/>
  <c r="CA86" i="30"/>
  <c r="BZ86" i="30"/>
  <c r="BY86" i="30"/>
  <c r="BX86" i="30"/>
  <c r="BW86" i="30"/>
  <c r="BV86" i="30"/>
  <c r="BU86" i="30"/>
  <c r="BT86" i="30"/>
  <c r="BS86" i="30"/>
  <c r="BR86" i="30"/>
  <c r="BQ86" i="30"/>
  <c r="BP86" i="30"/>
  <c r="BO86" i="30"/>
  <c r="BN86" i="30"/>
  <c r="BM86" i="30"/>
  <c r="BL86" i="30"/>
  <c r="BK86" i="30"/>
  <c r="BJ86" i="30"/>
  <c r="BI86" i="30"/>
  <c r="BH86" i="30"/>
  <c r="BG86" i="30"/>
  <c r="BF86" i="30"/>
  <c r="BE86" i="30"/>
  <c r="BD86" i="30"/>
  <c r="BC86" i="30"/>
  <c r="BB86" i="30"/>
  <c r="BA86" i="30"/>
  <c r="AZ86" i="30"/>
  <c r="AY86" i="30"/>
  <c r="AX86" i="30"/>
  <c r="AW86" i="30"/>
  <c r="AV86" i="30"/>
  <c r="AU86" i="30"/>
  <c r="AT86" i="30"/>
  <c r="AS86" i="30"/>
  <c r="AR86" i="30"/>
  <c r="AQ86" i="30"/>
  <c r="AP86" i="30"/>
  <c r="AO86" i="30"/>
  <c r="AN86" i="30"/>
  <c r="AM86" i="30"/>
  <c r="AL86" i="30"/>
  <c r="AK86" i="30"/>
  <c r="AJ86" i="30"/>
  <c r="AI86" i="30"/>
  <c r="AH86" i="30"/>
  <c r="AG86" i="30"/>
  <c r="AF86" i="30"/>
  <c r="AE86" i="30"/>
  <c r="AD86" i="30"/>
  <c r="AC86" i="30"/>
  <c r="AB86" i="30"/>
  <c r="AA86" i="30"/>
  <c r="Z86" i="30"/>
  <c r="Y86" i="30"/>
  <c r="X86" i="30"/>
  <c r="W86" i="30"/>
  <c r="V86" i="30"/>
  <c r="U86" i="30"/>
  <c r="T86" i="30"/>
  <c r="S86" i="30"/>
  <c r="R86" i="30"/>
  <c r="Q86" i="30"/>
  <c r="P86" i="30"/>
  <c r="O86" i="30"/>
  <c r="N86" i="30"/>
  <c r="M86" i="30"/>
  <c r="L86" i="30"/>
  <c r="K86" i="30"/>
  <c r="J86" i="30"/>
  <c r="I86" i="30"/>
  <c r="H86" i="30"/>
  <c r="G86" i="30"/>
  <c r="F86" i="30"/>
  <c r="E86" i="30"/>
  <c r="D86" i="30"/>
  <c r="C86" i="30"/>
  <c r="CH85" i="30"/>
  <c r="CG85" i="30"/>
  <c r="CF85" i="30"/>
  <c r="CE85" i="30"/>
  <c r="CD85" i="30"/>
  <c r="CC85" i="30"/>
  <c r="CB85" i="30"/>
  <c r="CA85" i="30"/>
  <c r="BZ85" i="30"/>
  <c r="BY85" i="30"/>
  <c r="BX85" i="30"/>
  <c r="BW85" i="30"/>
  <c r="BV85" i="30"/>
  <c r="BU85" i="30"/>
  <c r="BT85" i="30"/>
  <c r="BS85" i="30"/>
  <c r="BR85" i="30"/>
  <c r="BQ85" i="30"/>
  <c r="BP85" i="30"/>
  <c r="BO85" i="30"/>
  <c r="BN85" i="30"/>
  <c r="BM85" i="30"/>
  <c r="BL85" i="30"/>
  <c r="BK85" i="30"/>
  <c r="BJ85" i="30"/>
  <c r="BI85" i="30"/>
  <c r="BH85" i="30"/>
  <c r="BG85" i="30"/>
  <c r="BF85" i="30"/>
  <c r="BE85" i="30"/>
  <c r="BD85" i="30"/>
  <c r="BC85" i="30"/>
  <c r="BB85" i="30"/>
  <c r="BA85" i="30"/>
  <c r="AZ85" i="30"/>
  <c r="AY85" i="30"/>
  <c r="AX85" i="30"/>
  <c r="AW85" i="30"/>
  <c r="AV85" i="30"/>
  <c r="AU85" i="30"/>
  <c r="AT85" i="30"/>
  <c r="AS85" i="30"/>
  <c r="AR85" i="30"/>
  <c r="AQ85" i="30"/>
  <c r="AP85" i="30"/>
  <c r="AO85" i="30"/>
  <c r="AN85" i="30"/>
  <c r="AM85" i="30"/>
  <c r="AL85" i="30"/>
  <c r="AK85" i="30"/>
  <c r="AJ85" i="30"/>
  <c r="AI85" i="30"/>
  <c r="AH85" i="30"/>
  <c r="AG85" i="30"/>
  <c r="AF85" i="30"/>
  <c r="AE85" i="30"/>
  <c r="AD85" i="30"/>
  <c r="AC85" i="30"/>
  <c r="AB85" i="30"/>
  <c r="AA85" i="30"/>
  <c r="Z85" i="30"/>
  <c r="Y85" i="30"/>
  <c r="X85" i="30"/>
  <c r="W85" i="30"/>
  <c r="V85" i="30"/>
  <c r="U85" i="30"/>
  <c r="T85" i="30"/>
  <c r="S85" i="30"/>
  <c r="R85" i="30"/>
  <c r="Q85" i="30"/>
  <c r="P85" i="30"/>
  <c r="O85" i="30"/>
  <c r="N85" i="30"/>
  <c r="M85" i="30"/>
  <c r="L85" i="30"/>
  <c r="K85" i="30"/>
  <c r="J85" i="30"/>
  <c r="I85" i="30"/>
  <c r="H85" i="30"/>
  <c r="G85" i="30"/>
  <c r="F85" i="30"/>
  <c r="E85" i="30"/>
  <c r="D85" i="30"/>
  <c r="C85" i="30"/>
  <c r="CH84" i="30"/>
  <c r="CG84" i="30"/>
  <c r="CF84" i="30"/>
  <c r="CE84" i="30"/>
  <c r="CD84" i="30"/>
  <c r="CC84" i="30"/>
  <c r="CB84" i="30"/>
  <c r="CA84" i="30"/>
  <c r="BZ84" i="30"/>
  <c r="BY84" i="30"/>
  <c r="BX84" i="30"/>
  <c r="BW84" i="30"/>
  <c r="BV84" i="30"/>
  <c r="BU84" i="30"/>
  <c r="BT84" i="30"/>
  <c r="BS84" i="30"/>
  <c r="BR84" i="30"/>
  <c r="BQ84" i="30"/>
  <c r="BP84" i="30"/>
  <c r="BO84" i="30"/>
  <c r="BN84" i="30"/>
  <c r="BM84" i="30"/>
  <c r="BL84" i="30"/>
  <c r="BK84" i="30"/>
  <c r="BJ84" i="30"/>
  <c r="BI84" i="30"/>
  <c r="BH84" i="30"/>
  <c r="BG84" i="30"/>
  <c r="BF84" i="30"/>
  <c r="BE84" i="30"/>
  <c r="BD84" i="30"/>
  <c r="BC84" i="30"/>
  <c r="BB84" i="30"/>
  <c r="BA84" i="30"/>
  <c r="AZ84" i="30"/>
  <c r="AY84" i="30"/>
  <c r="AX84" i="30"/>
  <c r="AW84" i="30"/>
  <c r="AV84" i="30"/>
  <c r="AU84" i="30"/>
  <c r="AT84" i="30"/>
  <c r="AS84" i="30"/>
  <c r="AR84" i="30"/>
  <c r="AQ84" i="30"/>
  <c r="AP84" i="30"/>
  <c r="AO84" i="30"/>
  <c r="AN84" i="30"/>
  <c r="AM84" i="30"/>
  <c r="AL84" i="30"/>
  <c r="AK84" i="30"/>
  <c r="AJ84" i="30"/>
  <c r="AI84" i="30"/>
  <c r="AH84" i="30"/>
  <c r="AG84" i="30"/>
  <c r="AF84" i="30"/>
  <c r="AE84" i="30"/>
  <c r="AD84" i="30"/>
  <c r="AC84" i="30"/>
  <c r="AB84" i="30"/>
  <c r="AA84" i="30"/>
  <c r="Z84" i="30"/>
  <c r="Y84" i="30"/>
  <c r="X84" i="30"/>
  <c r="W84" i="30"/>
  <c r="V84" i="30"/>
  <c r="U84" i="30"/>
  <c r="T84" i="30"/>
  <c r="S84" i="30"/>
  <c r="R84" i="30"/>
  <c r="Q84" i="30"/>
  <c r="P84" i="30"/>
  <c r="O84" i="30"/>
  <c r="N84" i="30"/>
  <c r="M84" i="30"/>
  <c r="L84" i="30"/>
  <c r="K84" i="30"/>
  <c r="J84" i="30"/>
  <c r="I84" i="30"/>
  <c r="H84" i="30"/>
  <c r="G84" i="30"/>
  <c r="F84" i="30"/>
  <c r="E84" i="30"/>
  <c r="D84" i="30"/>
  <c r="C84" i="30"/>
  <c r="CH83" i="30"/>
  <c r="CG83" i="30"/>
  <c r="CF83" i="30"/>
  <c r="CE83" i="30"/>
  <c r="CD83" i="30"/>
  <c r="CC83" i="30"/>
  <c r="CB83" i="30"/>
  <c r="CA83" i="30"/>
  <c r="BZ83" i="30"/>
  <c r="BY83" i="30"/>
  <c r="BX83" i="30"/>
  <c r="BW83" i="30"/>
  <c r="BV83" i="30"/>
  <c r="BU83" i="30"/>
  <c r="BT83" i="30"/>
  <c r="BS83" i="30"/>
  <c r="BR83" i="30"/>
  <c r="BQ83" i="30"/>
  <c r="BP83" i="30"/>
  <c r="BO83" i="30"/>
  <c r="BN83" i="30"/>
  <c r="BM83" i="30"/>
  <c r="BL83" i="30"/>
  <c r="BK83" i="30"/>
  <c r="BJ83" i="30"/>
  <c r="BI83" i="30"/>
  <c r="BH83" i="30"/>
  <c r="BG83" i="30"/>
  <c r="BF83" i="30"/>
  <c r="BE83" i="30"/>
  <c r="BD83" i="30"/>
  <c r="BC83" i="30"/>
  <c r="BB83" i="30"/>
  <c r="BA83" i="30"/>
  <c r="AZ83" i="30"/>
  <c r="AY83" i="30"/>
  <c r="AX83" i="30"/>
  <c r="AW83" i="30"/>
  <c r="AV83" i="30"/>
  <c r="AU83" i="30"/>
  <c r="AT83" i="30"/>
  <c r="AS83" i="30"/>
  <c r="AR83" i="30"/>
  <c r="AQ83" i="30"/>
  <c r="AP83" i="30"/>
  <c r="AO83" i="30"/>
  <c r="AN83" i="30"/>
  <c r="AM83" i="30"/>
  <c r="AL83" i="30"/>
  <c r="AK83" i="30"/>
  <c r="AJ83" i="30"/>
  <c r="AI83" i="30"/>
  <c r="AH83" i="30"/>
  <c r="AG83" i="30"/>
  <c r="AF83" i="30"/>
  <c r="AE83" i="30"/>
  <c r="AD83" i="30"/>
  <c r="AC83" i="30"/>
  <c r="AB83" i="30"/>
  <c r="AA83" i="30"/>
  <c r="Z83" i="30"/>
  <c r="Y83" i="30"/>
  <c r="X83" i="30"/>
  <c r="W83" i="30"/>
  <c r="V83" i="30"/>
  <c r="U83" i="30"/>
  <c r="T83" i="30"/>
  <c r="S83" i="30"/>
  <c r="R83" i="30"/>
  <c r="Q83" i="30"/>
  <c r="P83" i="30"/>
  <c r="O83" i="30"/>
  <c r="N83" i="30"/>
  <c r="M83" i="30"/>
  <c r="L83" i="30"/>
  <c r="K83" i="30"/>
  <c r="J83" i="30"/>
  <c r="I83" i="30"/>
  <c r="H83" i="30"/>
  <c r="G83" i="30"/>
  <c r="F83" i="30"/>
  <c r="E83" i="30"/>
  <c r="D83" i="30"/>
  <c r="C83" i="30"/>
  <c r="CH82" i="30"/>
  <c r="CG82" i="30"/>
  <c r="CF82" i="30"/>
  <c r="CE82" i="30"/>
  <c r="CD82" i="30"/>
  <c r="CC82" i="30"/>
  <c r="CB82" i="30"/>
  <c r="CA82" i="30"/>
  <c r="BZ82" i="30"/>
  <c r="BY82" i="30"/>
  <c r="BX82" i="30"/>
  <c r="BW82" i="30"/>
  <c r="BV82" i="30"/>
  <c r="BU82" i="30"/>
  <c r="BT82" i="30"/>
  <c r="BS82" i="30"/>
  <c r="BR82" i="30"/>
  <c r="BQ82" i="30"/>
  <c r="BP82" i="30"/>
  <c r="BO82" i="30"/>
  <c r="BN82" i="30"/>
  <c r="BM82" i="30"/>
  <c r="BL82" i="30"/>
  <c r="BK82" i="30"/>
  <c r="BJ82" i="30"/>
  <c r="BI82" i="30"/>
  <c r="BH82" i="30"/>
  <c r="BG82" i="30"/>
  <c r="BF82" i="30"/>
  <c r="BE82" i="30"/>
  <c r="BD82" i="30"/>
  <c r="BC82" i="30"/>
  <c r="BB82" i="30"/>
  <c r="BA82" i="30"/>
  <c r="AZ82" i="30"/>
  <c r="AY82" i="30"/>
  <c r="AX82" i="30"/>
  <c r="AW82" i="30"/>
  <c r="AV82" i="30"/>
  <c r="AU82" i="30"/>
  <c r="AT82" i="30"/>
  <c r="AS82" i="30"/>
  <c r="AR82" i="30"/>
  <c r="AQ82" i="30"/>
  <c r="AP82" i="30"/>
  <c r="AO82" i="30"/>
  <c r="AN82" i="30"/>
  <c r="AM82" i="30"/>
  <c r="AL82" i="30"/>
  <c r="AK82" i="30"/>
  <c r="AJ82" i="30"/>
  <c r="AI82" i="30"/>
  <c r="AH82" i="30"/>
  <c r="AG82" i="30"/>
  <c r="AF82" i="30"/>
  <c r="AE82" i="30"/>
  <c r="AD82" i="30"/>
  <c r="AC82" i="30"/>
  <c r="AB82" i="30"/>
  <c r="AA82" i="30"/>
  <c r="Z82" i="30"/>
  <c r="Y82" i="30"/>
  <c r="X82" i="30"/>
  <c r="W82" i="30"/>
  <c r="V82" i="30"/>
  <c r="U82" i="30"/>
  <c r="T82" i="30"/>
  <c r="S82" i="30"/>
  <c r="R82" i="30"/>
  <c r="Q82" i="30"/>
  <c r="P82" i="30"/>
  <c r="O82" i="30"/>
  <c r="N82" i="30"/>
  <c r="M82" i="30"/>
  <c r="L82" i="30"/>
  <c r="K82" i="30"/>
  <c r="J82" i="30"/>
  <c r="I82" i="30"/>
  <c r="H82" i="30"/>
  <c r="G82" i="30"/>
  <c r="F82" i="30"/>
  <c r="E82" i="30"/>
  <c r="D82" i="30"/>
  <c r="C82" i="30"/>
  <c r="CH81" i="30"/>
  <c r="CG81" i="30"/>
  <c r="CF81" i="30"/>
  <c r="CE81" i="30"/>
  <c r="CD81" i="30"/>
  <c r="CC81" i="30"/>
  <c r="CB81" i="30"/>
  <c r="CA81" i="30"/>
  <c r="BZ81" i="30"/>
  <c r="BY81" i="30"/>
  <c r="BX81" i="30"/>
  <c r="BW81" i="30"/>
  <c r="BV81" i="30"/>
  <c r="BU81" i="30"/>
  <c r="BT81" i="30"/>
  <c r="BS81" i="30"/>
  <c r="BR81" i="30"/>
  <c r="BQ81" i="30"/>
  <c r="BP81" i="30"/>
  <c r="BO81" i="30"/>
  <c r="BN81" i="30"/>
  <c r="BM81" i="30"/>
  <c r="BL81" i="30"/>
  <c r="BK81" i="30"/>
  <c r="BJ81" i="30"/>
  <c r="BI81" i="30"/>
  <c r="BH81" i="30"/>
  <c r="BG81" i="30"/>
  <c r="BF81" i="30"/>
  <c r="BE81" i="30"/>
  <c r="BD81" i="30"/>
  <c r="BC81" i="30"/>
  <c r="BB81" i="30"/>
  <c r="BA81" i="30"/>
  <c r="AZ81" i="30"/>
  <c r="AY81" i="30"/>
  <c r="AX81" i="30"/>
  <c r="AW81" i="30"/>
  <c r="AV81" i="30"/>
  <c r="AU81" i="30"/>
  <c r="AT81" i="30"/>
  <c r="AS81" i="30"/>
  <c r="AR81" i="30"/>
  <c r="AQ81" i="30"/>
  <c r="AP81" i="30"/>
  <c r="AO81" i="30"/>
  <c r="AN81" i="30"/>
  <c r="AM81" i="30"/>
  <c r="AL81" i="30"/>
  <c r="AK81" i="30"/>
  <c r="AJ81" i="30"/>
  <c r="AI81" i="30"/>
  <c r="AH81" i="30"/>
  <c r="AG81" i="30"/>
  <c r="AF81" i="30"/>
  <c r="AE81" i="30"/>
  <c r="AD81" i="30"/>
  <c r="AC81" i="30"/>
  <c r="AB81" i="30"/>
  <c r="AA81" i="30"/>
  <c r="Z81" i="30"/>
  <c r="Y81" i="30"/>
  <c r="X81" i="30"/>
  <c r="W81" i="30"/>
  <c r="V81" i="30"/>
  <c r="U81" i="30"/>
  <c r="T81" i="30"/>
  <c r="S81" i="30"/>
  <c r="R81" i="30"/>
  <c r="Q81" i="30"/>
  <c r="P81" i="30"/>
  <c r="O81" i="30"/>
  <c r="N81" i="30"/>
  <c r="M81" i="30"/>
  <c r="L81" i="30"/>
  <c r="K81" i="30"/>
  <c r="J81" i="30"/>
  <c r="I81" i="30"/>
  <c r="H81" i="30"/>
  <c r="G81" i="30"/>
  <c r="F81" i="30"/>
  <c r="E81" i="30"/>
  <c r="D81" i="30"/>
  <c r="C81" i="30"/>
  <c r="CH80" i="30"/>
  <c r="CG80" i="30"/>
  <c r="CF80" i="30"/>
  <c r="CE80" i="30"/>
  <c r="CD80" i="30"/>
  <c r="CC80" i="30"/>
  <c r="CB80" i="30"/>
  <c r="CA80" i="30"/>
  <c r="BZ80" i="30"/>
  <c r="BY80" i="30"/>
  <c r="BX80" i="30"/>
  <c r="BW80" i="30"/>
  <c r="BV80" i="30"/>
  <c r="BU80" i="30"/>
  <c r="BT80" i="30"/>
  <c r="BS80" i="30"/>
  <c r="BR80" i="30"/>
  <c r="BQ80" i="30"/>
  <c r="BP80" i="30"/>
  <c r="BO80" i="30"/>
  <c r="BN80" i="30"/>
  <c r="BM80" i="30"/>
  <c r="BL80" i="30"/>
  <c r="BK80" i="30"/>
  <c r="BJ80" i="30"/>
  <c r="BI80" i="30"/>
  <c r="BH80" i="30"/>
  <c r="BG80" i="30"/>
  <c r="BF80" i="30"/>
  <c r="BE80" i="30"/>
  <c r="BD80" i="30"/>
  <c r="BC80" i="30"/>
  <c r="BB80" i="30"/>
  <c r="BA80" i="30"/>
  <c r="AZ80" i="30"/>
  <c r="AY80" i="30"/>
  <c r="AX80" i="30"/>
  <c r="AW80" i="30"/>
  <c r="AV80" i="30"/>
  <c r="AU80" i="30"/>
  <c r="AT80" i="30"/>
  <c r="AS80" i="30"/>
  <c r="AR80" i="30"/>
  <c r="AQ80" i="30"/>
  <c r="AP80" i="30"/>
  <c r="AO80" i="30"/>
  <c r="AN80" i="30"/>
  <c r="AM80" i="30"/>
  <c r="AL80" i="30"/>
  <c r="AK80" i="30"/>
  <c r="AJ80" i="30"/>
  <c r="AI80" i="30"/>
  <c r="AH80" i="30"/>
  <c r="AG80" i="30"/>
  <c r="AF80" i="30"/>
  <c r="AE80" i="30"/>
  <c r="AD80" i="30"/>
  <c r="AC80" i="30"/>
  <c r="AB80" i="30"/>
  <c r="AA80" i="30"/>
  <c r="Z80" i="30"/>
  <c r="Y80" i="30"/>
  <c r="X80" i="30"/>
  <c r="W80" i="30"/>
  <c r="V80" i="30"/>
  <c r="U80" i="30"/>
  <c r="T80" i="30"/>
  <c r="S80" i="30"/>
  <c r="R80" i="30"/>
  <c r="Q80" i="30"/>
  <c r="P80" i="30"/>
  <c r="O80" i="30"/>
  <c r="N80" i="30"/>
  <c r="M80" i="30"/>
  <c r="L80" i="30"/>
  <c r="K80" i="30"/>
  <c r="J80" i="30"/>
  <c r="I80" i="30"/>
  <c r="H80" i="30"/>
  <c r="G80" i="30"/>
  <c r="F80" i="30"/>
  <c r="E80" i="30"/>
  <c r="D80" i="30"/>
  <c r="C80" i="30"/>
  <c r="CH79" i="30"/>
  <c r="CG79" i="30"/>
  <c r="CF79" i="30"/>
  <c r="CE79" i="30"/>
  <c r="CD79" i="30"/>
  <c r="CC79" i="30"/>
  <c r="CB79" i="30"/>
  <c r="CA79" i="30"/>
  <c r="BZ79" i="30"/>
  <c r="BY79" i="30"/>
  <c r="BX79" i="30"/>
  <c r="BW79" i="30"/>
  <c r="BV79" i="30"/>
  <c r="BU79" i="30"/>
  <c r="BT79" i="30"/>
  <c r="BS79" i="30"/>
  <c r="BR79" i="30"/>
  <c r="BQ79" i="30"/>
  <c r="BP79" i="30"/>
  <c r="BO79" i="30"/>
  <c r="BN79" i="30"/>
  <c r="BM79" i="30"/>
  <c r="BL79" i="30"/>
  <c r="BK79" i="30"/>
  <c r="BJ79" i="30"/>
  <c r="BI79" i="30"/>
  <c r="BH79" i="30"/>
  <c r="BG79" i="30"/>
  <c r="BF79" i="30"/>
  <c r="BE79" i="30"/>
  <c r="BD79" i="30"/>
  <c r="BC79" i="30"/>
  <c r="BB79" i="30"/>
  <c r="BA79" i="30"/>
  <c r="AZ79" i="30"/>
  <c r="AY79" i="30"/>
  <c r="AX79" i="30"/>
  <c r="AW79" i="30"/>
  <c r="AV79" i="30"/>
  <c r="AU79" i="30"/>
  <c r="AT79" i="30"/>
  <c r="AS79" i="30"/>
  <c r="AR79" i="30"/>
  <c r="AQ79" i="30"/>
  <c r="AP79" i="30"/>
  <c r="AO79" i="30"/>
  <c r="AN79" i="30"/>
  <c r="AM79" i="30"/>
  <c r="AL79" i="30"/>
  <c r="AK79" i="30"/>
  <c r="AJ79" i="30"/>
  <c r="AI79" i="30"/>
  <c r="AH79" i="30"/>
  <c r="AG79" i="30"/>
  <c r="AF79" i="30"/>
  <c r="AE79" i="30"/>
  <c r="AD79" i="30"/>
  <c r="AC79" i="30"/>
  <c r="AB79" i="30"/>
  <c r="AA79" i="30"/>
  <c r="Z79" i="30"/>
  <c r="Y79" i="30"/>
  <c r="X79" i="30"/>
  <c r="W79" i="30"/>
  <c r="V79" i="30"/>
  <c r="U79" i="30"/>
  <c r="T79" i="30"/>
  <c r="S79" i="30"/>
  <c r="R79" i="30"/>
  <c r="Q79" i="30"/>
  <c r="P79" i="30"/>
  <c r="O79" i="30"/>
  <c r="N79" i="30"/>
  <c r="M79" i="30"/>
  <c r="L79" i="30"/>
  <c r="K79" i="30"/>
  <c r="J79" i="30"/>
  <c r="I79" i="30"/>
  <c r="H79" i="30"/>
  <c r="G79" i="30"/>
  <c r="F79" i="30"/>
  <c r="E79" i="30"/>
  <c r="D79" i="30"/>
  <c r="C79" i="30"/>
  <c r="CH78" i="30"/>
  <c r="CG78" i="30"/>
  <c r="CF78" i="30"/>
  <c r="CE78" i="30"/>
  <c r="CD78" i="30"/>
  <c r="CC78" i="30"/>
  <c r="CB78" i="30"/>
  <c r="CA78" i="30"/>
  <c r="BZ78" i="30"/>
  <c r="BY78" i="30"/>
  <c r="BX78" i="30"/>
  <c r="BV78" i="30"/>
  <c r="BU78" i="30"/>
  <c r="BT78" i="30"/>
  <c r="BS78" i="30"/>
  <c r="BR78" i="30"/>
  <c r="BQ78" i="30"/>
  <c r="BP78" i="30"/>
  <c r="BO78" i="30"/>
  <c r="BN78" i="30"/>
  <c r="BM78" i="30"/>
  <c r="BL78" i="30"/>
  <c r="BJ78" i="30"/>
  <c r="BI78" i="30"/>
  <c r="BH78" i="30"/>
  <c r="BG78" i="30"/>
  <c r="BF78" i="30"/>
  <c r="BE78" i="30"/>
  <c r="BD78" i="30"/>
  <c r="BC78" i="30"/>
  <c r="BB78" i="30"/>
  <c r="BA78" i="30"/>
  <c r="AZ78" i="30"/>
  <c r="AX78" i="30"/>
  <c r="AW78" i="30"/>
  <c r="AV78" i="30"/>
  <c r="AU78" i="30"/>
  <c r="AT78" i="30"/>
  <c r="AS78" i="30"/>
  <c r="AR78" i="30"/>
  <c r="AQ78" i="30"/>
  <c r="AP78" i="30"/>
  <c r="AO78" i="30"/>
  <c r="AN78" i="30"/>
  <c r="AL78" i="30"/>
  <c r="AK78" i="30"/>
  <c r="AJ78" i="30"/>
  <c r="AI78" i="30"/>
  <c r="AH78" i="30"/>
  <c r="AG78" i="30"/>
  <c r="AF78" i="30"/>
  <c r="AE78" i="30"/>
  <c r="AD78" i="30"/>
  <c r="AC78" i="30"/>
  <c r="AB78" i="30"/>
  <c r="Z78" i="30"/>
  <c r="Y78" i="30"/>
  <c r="X78" i="30"/>
  <c r="W78" i="30"/>
  <c r="V78" i="30"/>
  <c r="U78" i="30"/>
  <c r="T78" i="30"/>
  <c r="S78" i="30"/>
  <c r="R78" i="30"/>
  <c r="Q78" i="30"/>
  <c r="P78" i="30"/>
  <c r="N78" i="30"/>
  <c r="M78" i="30"/>
  <c r="L78" i="30"/>
  <c r="K78" i="30"/>
  <c r="J78" i="30"/>
  <c r="I78" i="30"/>
  <c r="H78" i="30"/>
  <c r="G78" i="30"/>
  <c r="F78" i="30"/>
  <c r="E78" i="30"/>
  <c r="D78" i="30"/>
  <c r="CH90" i="29"/>
  <c r="CG90" i="29"/>
  <c r="CF90" i="29"/>
  <c r="CE90" i="29"/>
  <c r="CD90" i="29"/>
  <c r="CC90" i="29"/>
  <c r="CB90" i="29"/>
  <c r="CA90" i="29"/>
  <c r="BZ90" i="29"/>
  <c r="BY90" i="29"/>
  <c r="BX90" i="29"/>
  <c r="BW90" i="29"/>
  <c r="BV90" i="29"/>
  <c r="BU90" i="29"/>
  <c r="BT90" i="29"/>
  <c r="BS90" i="29"/>
  <c r="BR90" i="29"/>
  <c r="BQ90" i="29"/>
  <c r="BP90" i="29"/>
  <c r="BO90" i="29"/>
  <c r="BN90" i="29"/>
  <c r="BM90" i="29"/>
  <c r="BL90" i="29"/>
  <c r="BK90" i="29"/>
  <c r="BJ90" i="29"/>
  <c r="BI90" i="29"/>
  <c r="BH90" i="29"/>
  <c r="BG90" i="29"/>
  <c r="BF90" i="29"/>
  <c r="BE90" i="29"/>
  <c r="BD90" i="29"/>
  <c r="BC90" i="29"/>
  <c r="BB90" i="29"/>
  <c r="BA90" i="29"/>
  <c r="AZ90" i="29"/>
  <c r="AY90" i="29"/>
  <c r="AX90" i="29"/>
  <c r="AW90" i="29"/>
  <c r="AV90" i="29"/>
  <c r="AU90" i="29"/>
  <c r="AT90" i="29"/>
  <c r="AS90" i="29"/>
  <c r="AR90" i="29"/>
  <c r="AQ90" i="29"/>
  <c r="AP90" i="29"/>
  <c r="AO90" i="29"/>
  <c r="AN90" i="29"/>
  <c r="AM90" i="29"/>
  <c r="AL90" i="29"/>
  <c r="AK90" i="29"/>
  <c r="AJ90" i="29"/>
  <c r="AI90" i="29"/>
  <c r="AH90" i="29"/>
  <c r="AG90" i="29"/>
  <c r="AF90" i="29"/>
  <c r="AE90" i="29"/>
  <c r="AD90" i="29"/>
  <c r="AC90" i="29"/>
  <c r="AB90" i="29"/>
  <c r="AA90" i="29"/>
  <c r="Z90" i="29"/>
  <c r="Y90" i="29"/>
  <c r="X90" i="29"/>
  <c r="W90" i="29"/>
  <c r="V90" i="29"/>
  <c r="U90" i="29"/>
  <c r="T90" i="29"/>
  <c r="S90" i="29"/>
  <c r="R90" i="29"/>
  <c r="Q90" i="29"/>
  <c r="P90" i="29"/>
  <c r="O90" i="29"/>
  <c r="N90" i="29"/>
  <c r="M90" i="29"/>
  <c r="L90" i="29"/>
  <c r="K90" i="29"/>
  <c r="J90" i="29"/>
  <c r="I90" i="29"/>
  <c r="H90" i="29"/>
  <c r="G90" i="29"/>
  <c r="F90" i="29"/>
  <c r="E90" i="29"/>
  <c r="D90" i="29"/>
  <c r="C90" i="29"/>
  <c r="CH89" i="29"/>
  <c r="CG89" i="29"/>
  <c r="CF89" i="29"/>
  <c r="CE89" i="29"/>
  <c r="CD89" i="29"/>
  <c r="CC89" i="29"/>
  <c r="CB89" i="29"/>
  <c r="CA89" i="29"/>
  <c r="BZ89" i="29"/>
  <c r="BY89" i="29"/>
  <c r="BX89" i="29"/>
  <c r="BW89" i="29"/>
  <c r="BV89" i="29"/>
  <c r="BU89" i="29"/>
  <c r="BT89" i="29"/>
  <c r="BS89" i="29"/>
  <c r="BR89" i="29"/>
  <c r="BQ89" i="29"/>
  <c r="BP89" i="29"/>
  <c r="BO89" i="29"/>
  <c r="BN89" i="29"/>
  <c r="BM89" i="29"/>
  <c r="BL89" i="29"/>
  <c r="BK89" i="29"/>
  <c r="BJ89" i="29"/>
  <c r="BI89" i="29"/>
  <c r="BH89" i="29"/>
  <c r="BG89" i="29"/>
  <c r="BF89" i="29"/>
  <c r="BE89" i="29"/>
  <c r="BD89" i="29"/>
  <c r="BC89" i="29"/>
  <c r="BB89" i="29"/>
  <c r="BA89" i="29"/>
  <c r="AZ89" i="29"/>
  <c r="AY89" i="29"/>
  <c r="AX89" i="29"/>
  <c r="AW89" i="29"/>
  <c r="AV89" i="29"/>
  <c r="AU89" i="29"/>
  <c r="AT89" i="29"/>
  <c r="AS89" i="29"/>
  <c r="AR89" i="29"/>
  <c r="AQ89" i="29"/>
  <c r="AP89" i="29"/>
  <c r="AO89" i="29"/>
  <c r="AN89" i="29"/>
  <c r="AM89" i="29"/>
  <c r="AL89" i="29"/>
  <c r="AK89" i="29"/>
  <c r="AJ89" i="29"/>
  <c r="AI89" i="29"/>
  <c r="AH89" i="29"/>
  <c r="AG89" i="29"/>
  <c r="AF89" i="29"/>
  <c r="AE89" i="29"/>
  <c r="AD89" i="29"/>
  <c r="AC89" i="29"/>
  <c r="AB89" i="29"/>
  <c r="AA89" i="29"/>
  <c r="Z89" i="29"/>
  <c r="Y89" i="29"/>
  <c r="X89" i="29"/>
  <c r="W89" i="29"/>
  <c r="V89" i="29"/>
  <c r="U89" i="29"/>
  <c r="T89" i="29"/>
  <c r="S89" i="29"/>
  <c r="R89" i="29"/>
  <c r="Q89" i="29"/>
  <c r="P89" i="29"/>
  <c r="O89" i="29"/>
  <c r="N89" i="29"/>
  <c r="M89" i="29"/>
  <c r="L89" i="29"/>
  <c r="K89" i="29"/>
  <c r="J89" i="29"/>
  <c r="I89" i="29"/>
  <c r="H89" i="29"/>
  <c r="G89" i="29"/>
  <c r="F89" i="29"/>
  <c r="E89" i="29"/>
  <c r="D89" i="29"/>
  <c r="C89" i="29"/>
  <c r="CH88" i="29"/>
  <c r="CG88" i="29"/>
  <c r="CF88" i="29"/>
  <c r="CE88" i="29"/>
  <c r="CD88" i="29"/>
  <c r="CC88" i="29"/>
  <c r="CB88" i="29"/>
  <c r="CA88" i="29"/>
  <c r="BZ88" i="29"/>
  <c r="BY88" i="29"/>
  <c r="BX88" i="29"/>
  <c r="BW88" i="29"/>
  <c r="BV88" i="29"/>
  <c r="BU88" i="29"/>
  <c r="BT88" i="29"/>
  <c r="BS88" i="29"/>
  <c r="BR88" i="29"/>
  <c r="BQ88" i="29"/>
  <c r="BP88" i="29"/>
  <c r="BO88" i="29"/>
  <c r="BN88" i="29"/>
  <c r="BM88" i="29"/>
  <c r="BL88" i="29"/>
  <c r="BK88" i="29"/>
  <c r="BJ88" i="29"/>
  <c r="BI88" i="29"/>
  <c r="BH88" i="29"/>
  <c r="BG88" i="29"/>
  <c r="BF88" i="29"/>
  <c r="BE88" i="29"/>
  <c r="BD88" i="29"/>
  <c r="BC88" i="29"/>
  <c r="BB88" i="29"/>
  <c r="BA88" i="29"/>
  <c r="AZ88" i="29"/>
  <c r="AY88" i="29"/>
  <c r="AX88" i="29"/>
  <c r="AW88" i="29"/>
  <c r="AV88" i="29"/>
  <c r="AU88" i="29"/>
  <c r="AT88" i="29"/>
  <c r="AS88" i="29"/>
  <c r="AR88" i="29"/>
  <c r="AQ88" i="29"/>
  <c r="AP88" i="29"/>
  <c r="AO88" i="29"/>
  <c r="AN88" i="29"/>
  <c r="AM88" i="29"/>
  <c r="AL88" i="29"/>
  <c r="AK88" i="29"/>
  <c r="AJ88" i="29"/>
  <c r="AI88" i="29"/>
  <c r="AH88" i="29"/>
  <c r="AG88" i="29"/>
  <c r="AF88" i="29"/>
  <c r="AE88" i="29"/>
  <c r="AD88" i="29"/>
  <c r="AC88" i="29"/>
  <c r="AB88" i="29"/>
  <c r="AA88" i="29"/>
  <c r="Z88" i="29"/>
  <c r="Y88" i="29"/>
  <c r="X88" i="29"/>
  <c r="W88" i="29"/>
  <c r="V88" i="29"/>
  <c r="U88" i="29"/>
  <c r="T88" i="29"/>
  <c r="S88" i="29"/>
  <c r="R88" i="29"/>
  <c r="Q88" i="29"/>
  <c r="P88" i="29"/>
  <c r="O88" i="29"/>
  <c r="N88" i="29"/>
  <c r="M88" i="29"/>
  <c r="L88" i="29"/>
  <c r="K88" i="29"/>
  <c r="J88" i="29"/>
  <c r="I88" i="29"/>
  <c r="H88" i="29"/>
  <c r="G88" i="29"/>
  <c r="F88" i="29"/>
  <c r="E88" i="29"/>
  <c r="D88" i="29"/>
  <c r="C88" i="29"/>
  <c r="CH87" i="29"/>
  <c r="CG87" i="29"/>
  <c r="CF87" i="29"/>
  <c r="CE87" i="29"/>
  <c r="CD87" i="29"/>
  <c r="CC87" i="29"/>
  <c r="CB87" i="29"/>
  <c r="CA87" i="29"/>
  <c r="BZ87" i="29"/>
  <c r="BY87" i="29"/>
  <c r="BX87" i="29"/>
  <c r="BW87" i="29"/>
  <c r="BV87" i="29"/>
  <c r="BU87" i="29"/>
  <c r="BT87" i="29"/>
  <c r="BS87" i="29"/>
  <c r="BR87" i="29"/>
  <c r="BQ87" i="29"/>
  <c r="BP87" i="29"/>
  <c r="BO87" i="29"/>
  <c r="BN87" i="29"/>
  <c r="BM87" i="29"/>
  <c r="BL87" i="29"/>
  <c r="BK87" i="29"/>
  <c r="BJ87" i="29"/>
  <c r="BI87" i="29"/>
  <c r="BH87" i="29"/>
  <c r="BG87" i="29"/>
  <c r="BF87" i="29"/>
  <c r="BE87" i="29"/>
  <c r="BD87" i="29"/>
  <c r="BC87" i="29"/>
  <c r="BB87" i="29"/>
  <c r="BA87" i="29"/>
  <c r="AZ87" i="29"/>
  <c r="AY87" i="29"/>
  <c r="AX87" i="29"/>
  <c r="AW87" i="29"/>
  <c r="AV87" i="29"/>
  <c r="AU87" i="29"/>
  <c r="AT87" i="29"/>
  <c r="AS87" i="29"/>
  <c r="AR87" i="29"/>
  <c r="AQ87" i="29"/>
  <c r="AP87" i="29"/>
  <c r="AO87" i="29"/>
  <c r="AN87" i="29"/>
  <c r="AM87" i="29"/>
  <c r="AL87" i="29"/>
  <c r="AK87" i="29"/>
  <c r="AJ87" i="29"/>
  <c r="AI87" i="29"/>
  <c r="AH87" i="29"/>
  <c r="AG87" i="29"/>
  <c r="AF87" i="29"/>
  <c r="AE87" i="29"/>
  <c r="AD87" i="29"/>
  <c r="AC87" i="29"/>
  <c r="AB87" i="29"/>
  <c r="AA87" i="29"/>
  <c r="Z87" i="29"/>
  <c r="Y87" i="29"/>
  <c r="X87" i="29"/>
  <c r="W87" i="29"/>
  <c r="V87" i="29"/>
  <c r="U87" i="29"/>
  <c r="T87" i="29"/>
  <c r="S87" i="29"/>
  <c r="R87" i="29"/>
  <c r="Q87" i="29"/>
  <c r="P87" i="29"/>
  <c r="O87" i="29"/>
  <c r="N87" i="29"/>
  <c r="M87" i="29"/>
  <c r="L87" i="29"/>
  <c r="K87" i="29"/>
  <c r="J87" i="29"/>
  <c r="I87" i="29"/>
  <c r="H87" i="29"/>
  <c r="G87" i="29"/>
  <c r="F87" i="29"/>
  <c r="E87" i="29"/>
  <c r="D87" i="29"/>
  <c r="C87" i="29"/>
  <c r="CH86" i="29"/>
  <c r="CG86" i="29"/>
  <c r="CF86" i="29"/>
  <c r="CE86" i="29"/>
  <c r="CD86" i="29"/>
  <c r="CC86" i="29"/>
  <c r="CB86" i="29"/>
  <c r="CA86" i="29"/>
  <c r="BZ86" i="29"/>
  <c r="BY86" i="29"/>
  <c r="BX86" i="29"/>
  <c r="BW86" i="29"/>
  <c r="BV86" i="29"/>
  <c r="BU86" i="29"/>
  <c r="BT86" i="29"/>
  <c r="BS86" i="29"/>
  <c r="BR86" i="29"/>
  <c r="BQ86" i="29"/>
  <c r="BP86" i="29"/>
  <c r="BO86" i="29"/>
  <c r="BN86" i="29"/>
  <c r="BM86" i="29"/>
  <c r="BL86" i="29"/>
  <c r="BK86" i="29"/>
  <c r="BJ86" i="29"/>
  <c r="BI86" i="29"/>
  <c r="BH86" i="29"/>
  <c r="BG86" i="29"/>
  <c r="BF86" i="29"/>
  <c r="BE86" i="29"/>
  <c r="BD86" i="29"/>
  <c r="BC86" i="29"/>
  <c r="BB86" i="29"/>
  <c r="BA86" i="29"/>
  <c r="AZ86" i="29"/>
  <c r="AY86" i="29"/>
  <c r="AX86" i="29"/>
  <c r="AW86" i="29"/>
  <c r="AV86" i="29"/>
  <c r="AU86" i="29"/>
  <c r="AT86" i="29"/>
  <c r="AS86" i="29"/>
  <c r="AR86" i="29"/>
  <c r="AQ86" i="29"/>
  <c r="AP86" i="29"/>
  <c r="AO86" i="29"/>
  <c r="AN86" i="29"/>
  <c r="AM86" i="29"/>
  <c r="AL86" i="29"/>
  <c r="AK86" i="29"/>
  <c r="AJ86" i="29"/>
  <c r="AI86" i="29"/>
  <c r="AH86" i="29"/>
  <c r="AG86" i="29"/>
  <c r="AF86" i="29"/>
  <c r="AE86" i="29"/>
  <c r="AD86" i="29"/>
  <c r="AC86" i="29"/>
  <c r="AB86" i="29"/>
  <c r="AA86" i="29"/>
  <c r="Z86" i="29"/>
  <c r="Y86" i="29"/>
  <c r="X86" i="29"/>
  <c r="W86" i="29"/>
  <c r="V86" i="29"/>
  <c r="U86" i="29"/>
  <c r="T86" i="29"/>
  <c r="S86" i="29"/>
  <c r="R86" i="29"/>
  <c r="Q86" i="29"/>
  <c r="P86" i="29"/>
  <c r="O86" i="29"/>
  <c r="N86" i="29"/>
  <c r="M86" i="29"/>
  <c r="L86" i="29"/>
  <c r="K86" i="29"/>
  <c r="J86" i="29"/>
  <c r="I86" i="29"/>
  <c r="H86" i="29"/>
  <c r="G86" i="29"/>
  <c r="F86" i="29"/>
  <c r="E86" i="29"/>
  <c r="D86" i="29"/>
  <c r="C86" i="29"/>
  <c r="CH85" i="29"/>
  <c r="CG85" i="29"/>
  <c r="CF85" i="29"/>
  <c r="CE85" i="29"/>
  <c r="CD85" i="29"/>
  <c r="CC85" i="29"/>
  <c r="CB85" i="29"/>
  <c r="CA85" i="29"/>
  <c r="BZ85" i="29"/>
  <c r="BY85" i="29"/>
  <c r="BX85" i="29"/>
  <c r="BW85" i="29"/>
  <c r="BV85" i="29"/>
  <c r="BU85" i="29"/>
  <c r="BT85" i="29"/>
  <c r="BS85" i="29"/>
  <c r="BR85" i="29"/>
  <c r="BQ85" i="29"/>
  <c r="BP85" i="29"/>
  <c r="BO85" i="29"/>
  <c r="BN85" i="29"/>
  <c r="BM85" i="29"/>
  <c r="BL85" i="29"/>
  <c r="BK85" i="29"/>
  <c r="BJ85" i="29"/>
  <c r="BI85" i="29"/>
  <c r="BH85" i="29"/>
  <c r="BG85" i="29"/>
  <c r="BF85" i="29"/>
  <c r="BE85" i="29"/>
  <c r="BD85" i="29"/>
  <c r="BC85" i="29"/>
  <c r="BB85" i="29"/>
  <c r="BA85" i="29"/>
  <c r="AZ85" i="29"/>
  <c r="AY85" i="29"/>
  <c r="AX85" i="29"/>
  <c r="AW85" i="29"/>
  <c r="AV85" i="29"/>
  <c r="AU85" i="29"/>
  <c r="AT85" i="29"/>
  <c r="AS85" i="29"/>
  <c r="AR85" i="29"/>
  <c r="AQ85" i="29"/>
  <c r="AP85" i="29"/>
  <c r="AO85" i="29"/>
  <c r="AN85" i="29"/>
  <c r="AM85" i="29"/>
  <c r="AL85" i="29"/>
  <c r="AK85" i="29"/>
  <c r="AJ85" i="29"/>
  <c r="AI85" i="29"/>
  <c r="AH85" i="29"/>
  <c r="AG85" i="29"/>
  <c r="AF85" i="29"/>
  <c r="AE85" i="29"/>
  <c r="AD85" i="29"/>
  <c r="AC85" i="29"/>
  <c r="AB85" i="29"/>
  <c r="AA85" i="29"/>
  <c r="Z85" i="29"/>
  <c r="Y85" i="29"/>
  <c r="X85" i="29"/>
  <c r="W85" i="29"/>
  <c r="V85" i="29"/>
  <c r="U85" i="29"/>
  <c r="T85" i="29"/>
  <c r="S85" i="29"/>
  <c r="R85" i="29"/>
  <c r="Q85" i="29"/>
  <c r="P85" i="29"/>
  <c r="O85" i="29"/>
  <c r="N85" i="29"/>
  <c r="M85" i="29"/>
  <c r="L85" i="29"/>
  <c r="K85" i="29"/>
  <c r="J85" i="29"/>
  <c r="I85" i="29"/>
  <c r="H85" i="29"/>
  <c r="G85" i="29"/>
  <c r="F85" i="29"/>
  <c r="E85" i="29"/>
  <c r="D85" i="29"/>
  <c r="C85" i="29"/>
  <c r="CH84" i="29"/>
  <c r="CG84" i="29"/>
  <c r="CF84" i="29"/>
  <c r="CE84" i="29"/>
  <c r="CD84" i="29"/>
  <c r="CC84" i="29"/>
  <c r="CB84" i="29"/>
  <c r="CA84" i="29"/>
  <c r="BZ84" i="29"/>
  <c r="BY84" i="29"/>
  <c r="BX84" i="29"/>
  <c r="BW84" i="29"/>
  <c r="BV84" i="29"/>
  <c r="BU84" i="29"/>
  <c r="BT84" i="29"/>
  <c r="BS84" i="29"/>
  <c r="BR84" i="29"/>
  <c r="BQ84" i="29"/>
  <c r="BP84" i="29"/>
  <c r="BO84" i="29"/>
  <c r="BN84" i="29"/>
  <c r="BM84" i="29"/>
  <c r="BL84" i="29"/>
  <c r="BK84" i="29"/>
  <c r="BJ84" i="29"/>
  <c r="BI84" i="29"/>
  <c r="BH84" i="29"/>
  <c r="BG84" i="29"/>
  <c r="BF84" i="29"/>
  <c r="BE84" i="29"/>
  <c r="BD84" i="29"/>
  <c r="BC84" i="29"/>
  <c r="BB84" i="29"/>
  <c r="BA84" i="29"/>
  <c r="AZ84" i="29"/>
  <c r="AY84" i="29"/>
  <c r="AX84" i="29"/>
  <c r="AW84" i="29"/>
  <c r="AV84" i="29"/>
  <c r="AU84" i="29"/>
  <c r="AT84" i="29"/>
  <c r="AS84" i="29"/>
  <c r="AR84" i="29"/>
  <c r="AQ84" i="29"/>
  <c r="AP84" i="29"/>
  <c r="AO84" i="29"/>
  <c r="AN84" i="29"/>
  <c r="AM84" i="29"/>
  <c r="AL84" i="29"/>
  <c r="AK84" i="29"/>
  <c r="AJ84" i="29"/>
  <c r="AI84" i="29"/>
  <c r="AH84" i="29"/>
  <c r="AG84" i="29"/>
  <c r="AF84" i="29"/>
  <c r="AE84" i="29"/>
  <c r="AD84" i="29"/>
  <c r="AC84" i="29"/>
  <c r="AB84" i="29"/>
  <c r="AA84" i="29"/>
  <c r="Z84" i="29"/>
  <c r="Y84" i="29"/>
  <c r="X84" i="29"/>
  <c r="W84" i="29"/>
  <c r="V84" i="29"/>
  <c r="U84" i="29"/>
  <c r="T84" i="29"/>
  <c r="S84" i="29"/>
  <c r="R84" i="29"/>
  <c r="Q84" i="29"/>
  <c r="P84" i="29"/>
  <c r="O84" i="29"/>
  <c r="N84" i="29"/>
  <c r="M84" i="29"/>
  <c r="L84" i="29"/>
  <c r="K84" i="29"/>
  <c r="J84" i="29"/>
  <c r="I84" i="29"/>
  <c r="H84" i="29"/>
  <c r="G84" i="29"/>
  <c r="F84" i="29"/>
  <c r="E84" i="29"/>
  <c r="D84" i="29"/>
  <c r="C84" i="29"/>
  <c r="CH83" i="29"/>
  <c r="CG83" i="29"/>
  <c r="CF83" i="29"/>
  <c r="CE83" i="29"/>
  <c r="CD83" i="29"/>
  <c r="CC83" i="29"/>
  <c r="CB83" i="29"/>
  <c r="CA83" i="29"/>
  <c r="BZ83" i="29"/>
  <c r="BY83" i="29"/>
  <c r="BX83" i="29"/>
  <c r="BW83" i="29"/>
  <c r="BV83" i="29"/>
  <c r="BU83" i="29"/>
  <c r="BT83" i="29"/>
  <c r="BS83" i="29"/>
  <c r="BR83" i="29"/>
  <c r="BQ83" i="29"/>
  <c r="BP83" i="29"/>
  <c r="BO83" i="29"/>
  <c r="BN83" i="29"/>
  <c r="BM83" i="29"/>
  <c r="BL83" i="29"/>
  <c r="BK83" i="29"/>
  <c r="BJ83" i="29"/>
  <c r="BI83" i="29"/>
  <c r="BH83" i="29"/>
  <c r="BG83" i="29"/>
  <c r="BF83" i="29"/>
  <c r="BE83" i="29"/>
  <c r="BD83" i="29"/>
  <c r="BC83" i="29"/>
  <c r="BB83" i="29"/>
  <c r="BA83" i="29"/>
  <c r="AZ83" i="29"/>
  <c r="AY83" i="29"/>
  <c r="AX83" i="29"/>
  <c r="AW83" i="29"/>
  <c r="AV83" i="29"/>
  <c r="AU83" i="29"/>
  <c r="AT83" i="29"/>
  <c r="AS83" i="29"/>
  <c r="AR83" i="29"/>
  <c r="AQ83" i="29"/>
  <c r="AP83" i="29"/>
  <c r="AO83" i="29"/>
  <c r="AN83" i="29"/>
  <c r="AM83" i="29"/>
  <c r="AL83" i="29"/>
  <c r="AK83" i="29"/>
  <c r="AJ83" i="29"/>
  <c r="AI83" i="29"/>
  <c r="AH83" i="29"/>
  <c r="AG83" i="29"/>
  <c r="AF83" i="29"/>
  <c r="AE83" i="29"/>
  <c r="AD83" i="29"/>
  <c r="AC83" i="29"/>
  <c r="AB83" i="29"/>
  <c r="AA83" i="29"/>
  <c r="Z83" i="29"/>
  <c r="Y83" i="29"/>
  <c r="X83" i="29"/>
  <c r="W83" i="29"/>
  <c r="V83" i="29"/>
  <c r="U83" i="29"/>
  <c r="T83" i="29"/>
  <c r="S83" i="29"/>
  <c r="R83" i="29"/>
  <c r="Q83" i="29"/>
  <c r="P83" i="29"/>
  <c r="O83" i="29"/>
  <c r="N83" i="29"/>
  <c r="M83" i="29"/>
  <c r="L83" i="29"/>
  <c r="K83" i="29"/>
  <c r="J83" i="29"/>
  <c r="I83" i="29"/>
  <c r="H83" i="29"/>
  <c r="G83" i="29"/>
  <c r="F83" i="29"/>
  <c r="E83" i="29"/>
  <c r="D83" i="29"/>
  <c r="C83" i="29"/>
  <c r="CH82" i="29"/>
  <c r="CG82" i="29"/>
  <c r="CF82" i="29"/>
  <c r="CE82" i="29"/>
  <c r="CD82" i="29"/>
  <c r="CC82" i="29"/>
  <c r="CB82" i="29"/>
  <c r="CA82" i="29"/>
  <c r="BZ82" i="29"/>
  <c r="BY82" i="29"/>
  <c r="BX82" i="29"/>
  <c r="BW82" i="29"/>
  <c r="BV82" i="29"/>
  <c r="BU82" i="29"/>
  <c r="BT82" i="29"/>
  <c r="BS82" i="29"/>
  <c r="BR82" i="29"/>
  <c r="BQ82" i="29"/>
  <c r="BP82" i="29"/>
  <c r="BO82" i="29"/>
  <c r="BN82" i="29"/>
  <c r="BM82" i="29"/>
  <c r="BL82" i="29"/>
  <c r="BK82" i="29"/>
  <c r="BJ82" i="29"/>
  <c r="BI82" i="29"/>
  <c r="BH82" i="29"/>
  <c r="BG82" i="29"/>
  <c r="BF82" i="29"/>
  <c r="BE82" i="29"/>
  <c r="BD82" i="29"/>
  <c r="BC82" i="29"/>
  <c r="BB82" i="29"/>
  <c r="BA82" i="29"/>
  <c r="AZ82" i="29"/>
  <c r="AY82" i="29"/>
  <c r="AX82" i="29"/>
  <c r="AW82" i="29"/>
  <c r="AV82" i="29"/>
  <c r="AU82" i="29"/>
  <c r="AT82" i="29"/>
  <c r="AS82" i="29"/>
  <c r="AR82" i="29"/>
  <c r="AQ82" i="29"/>
  <c r="AP82" i="29"/>
  <c r="AO82" i="29"/>
  <c r="AN82" i="29"/>
  <c r="AM82" i="29"/>
  <c r="AL82" i="29"/>
  <c r="AK82" i="29"/>
  <c r="AJ82" i="29"/>
  <c r="AI82" i="29"/>
  <c r="AH82" i="29"/>
  <c r="AG82" i="29"/>
  <c r="AF82" i="29"/>
  <c r="AE82" i="29"/>
  <c r="AD82" i="29"/>
  <c r="AC82" i="29"/>
  <c r="AB82" i="29"/>
  <c r="AA82" i="29"/>
  <c r="Z82" i="29"/>
  <c r="Y82" i="29"/>
  <c r="X82" i="29"/>
  <c r="W82" i="29"/>
  <c r="V82" i="29"/>
  <c r="U82" i="29"/>
  <c r="T82" i="29"/>
  <c r="S82" i="29"/>
  <c r="R82" i="29"/>
  <c r="Q82" i="29"/>
  <c r="P82" i="29"/>
  <c r="O82" i="29"/>
  <c r="N82" i="29"/>
  <c r="M82" i="29"/>
  <c r="L82" i="29"/>
  <c r="K82" i="29"/>
  <c r="J82" i="29"/>
  <c r="I82" i="29"/>
  <c r="H82" i="29"/>
  <c r="G82" i="29"/>
  <c r="F82" i="29"/>
  <c r="E82" i="29"/>
  <c r="D82" i="29"/>
  <c r="C82" i="29"/>
  <c r="CH81" i="29"/>
  <c r="CG81" i="29"/>
  <c r="CF81" i="29"/>
  <c r="CE81" i="29"/>
  <c r="CD81" i="29"/>
  <c r="CC81" i="29"/>
  <c r="CB81" i="29"/>
  <c r="CA81" i="29"/>
  <c r="BZ81" i="29"/>
  <c r="BY81" i="29"/>
  <c r="BX81" i="29"/>
  <c r="BW81" i="29"/>
  <c r="BV81" i="29"/>
  <c r="BU81" i="29"/>
  <c r="BT81" i="29"/>
  <c r="BS81" i="29"/>
  <c r="BR81" i="29"/>
  <c r="BQ81" i="29"/>
  <c r="BP81" i="29"/>
  <c r="BO81" i="29"/>
  <c r="BN81" i="29"/>
  <c r="BM81" i="29"/>
  <c r="BL81" i="29"/>
  <c r="BK81" i="29"/>
  <c r="BJ81" i="29"/>
  <c r="BI81" i="29"/>
  <c r="BH81" i="29"/>
  <c r="BG81" i="29"/>
  <c r="BF81" i="29"/>
  <c r="BE81" i="29"/>
  <c r="BD81" i="29"/>
  <c r="BC81" i="29"/>
  <c r="BB81" i="29"/>
  <c r="BA81" i="29"/>
  <c r="AZ81" i="29"/>
  <c r="AY81" i="29"/>
  <c r="AX81" i="29"/>
  <c r="AW81" i="29"/>
  <c r="AV81" i="29"/>
  <c r="AU81" i="29"/>
  <c r="AT81" i="29"/>
  <c r="AS81" i="29"/>
  <c r="AR81" i="29"/>
  <c r="AQ81" i="29"/>
  <c r="AP81" i="29"/>
  <c r="AO81" i="29"/>
  <c r="AN81" i="29"/>
  <c r="AM81" i="29"/>
  <c r="AL81" i="29"/>
  <c r="AK81" i="29"/>
  <c r="AJ81" i="29"/>
  <c r="AI81" i="29"/>
  <c r="AH81" i="29"/>
  <c r="AG81" i="29"/>
  <c r="AF81" i="29"/>
  <c r="AE81" i="29"/>
  <c r="AD81" i="29"/>
  <c r="AC81" i="29"/>
  <c r="AB81" i="29"/>
  <c r="AA81" i="29"/>
  <c r="Z81" i="29"/>
  <c r="Y81" i="29"/>
  <c r="X81" i="29"/>
  <c r="W81" i="29"/>
  <c r="V81" i="29"/>
  <c r="U81" i="29"/>
  <c r="T81" i="29"/>
  <c r="S81" i="29"/>
  <c r="R81" i="29"/>
  <c r="Q81" i="29"/>
  <c r="P81" i="29"/>
  <c r="O81" i="29"/>
  <c r="N81" i="29"/>
  <c r="M81" i="29"/>
  <c r="L81" i="29"/>
  <c r="K81" i="29"/>
  <c r="J81" i="29"/>
  <c r="I81" i="29"/>
  <c r="H81" i="29"/>
  <c r="G81" i="29"/>
  <c r="F81" i="29"/>
  <c r="E81" i="29"/>
  <c r="D81" i="29"/>
  <c r="C81" i="29"/>
  <c r="CH80" i="29"/>
  <c r="CG80" i="29"/>
  <c r="CF80" i="29"/>
  <c r="CE80" i="29"/>
  <c r="CD80" i="29"/>
  <c r="CC80" i="29"/>
  <c r="CB80" i="29"/>
  <c r="CA80" i="29"/>
  <c r="BZ80" i="29"/>
  <c r="BY80" i="29"/>
  <c r="BX80" i="29"/>
  <c r="BW80" i="29"/>
  <c r="BV80" i="29"/>
  <c r="BU80" i="29"/>
  <c r="BT80" i="29"/>
  <c r="BS80" i="29"/>
  <c r="BR80" i="29"/>
  <c r="BQ80" i="29"/>
  <c r="BP80" i="29"/>
  <c r="BO80" i="29"/>
  <c r="BN80" i="29"/>
  <c r="BM80" i="29"/>
  <c r="BL80" i="29"/>
  <c r="BK80" i="29"/>
  <c r="BJ80" i="29"/>
  <c r="BI80" i="29"/>
  <c r="BH80" i="29"/>
  <c r="BG80" i="29"/>
  <c r="BF80" i="29"/>
  <c r="BE80" i="29"/>
  <c r="BD80" i="29"/>
  <c r="BC80" i="29"/>
  <c r="BB80" i="29"/>
  <c r="BA80" i="29"/>
  <c r="AZ80" i="29"/>
  <c r="AY80" i="29"/>
  <c r="AX80" i="29"/>
  <c r="AW80" i="29"/>
  <c r="AV80" i="29"/>
  <c r="AU80" i="29"/>
  <c r="AT80" i="29"/>
  <c r="AS80" i="29"/>
  <c r="AR80" i="29"/>
  <c r="AQ80" i="29"/>
  <c r="AP80" i="29"/>
  <c r="AO80" i="29"/>
  <c r="AN80" i="29"/>
  <c r="AM80" i="29"/>
  <c r="AL80" i="29"/>
  <c r="AK80" i="29"/>
  <c r="AJ80" i="29"/>
  <c r="AI80" i="29"/>
  <c r="AH80" i="29"/>
  <c r="AG80" i="29"/>
  <c r="AF80" i="29"/>
  <c r="AE80" i="29"/>
  <c r="AD80" i="29"/>
  <c r="AC80" i="29"/>
  <c r="AB80" i="29"/>
  <c r="AA80" i="29"/>
  <c r="Z80" i="29"/>
  <c r="Y80" i="29"/>
  <c r="X80" i="29"/>
  <c r="W80" i="29"/>
  <c r="V80" i="29"/>
  <c r="U80" i="29"/>
  <c r="T80" i="29"/>
  <c r="S80" i="29"/>
  <c r="R80" i="29"/>
  <c r="Q80" i="29"/>
  <c r="P80" i="29"/>
  <c r="O80" i="29"/>
  <c r="N80" i="29"/>
  <c r="M80" i="29"/>
  <c r="L80" i="29"/>
  <c r="K80" i="29"/>
  <c r="J80" i="29"/>
  <c r="I80" i="29"/>
  <c r="H80" i="29"/>
  <c r="G80" i="29"/>
  <c r="F80" i="29"/>
  <c r="E80" i="29"/>
  <c r="D80" i="29"/>
  <c r="C80" i="29"/>
  <c r="CH79" i="29"/>
  <c r="CG79" i="29"/>
  <c r="CF79" i="29"/>
  <c r="CE79" i="29"/>
  <c r="CD79" i="29"/>
  <c r="CC79" i="29"/>
  <c r="CB79" i="29"/>
  <c r="CA79" i="29"/>
  <c r="BZ79" i="29"/>
  <c r="BY79" i="29"/>
  <c r="BX79" i="29"/>
  <c r="BW79" i="29"/>
  <c r="BV79" i="29"/>
  <c r="BU79" i="29"/>
  <c r="BT79" i="29"/>
  <c r="BS79" i="29"/>
  <c r="BR79" i="29"/>
  <c r="BQ79" i="29"/>
  <c r="BP79" i="29"/>
  <c r="BO79" i="29"/>
  <c r="BN79" i="29"/>
  <c r="BM79" i="29"/>
  <c r="BL79" i="29"/>
  <c r="BK79" i="29"/>
  <c r="BJ79" i="29"/>
  <c r="BI79" i="29"/>
  <c r="BH79" i="29"/>
  <c r="BG79" i="29"/>
  <c r="BF79" i="29"/>
  <c r="BE79" i="29"/>
  <c r="BD79" i="29"/>
  <c r="BC79" i="29"/>
  <c r="BB79" i="29"/>
  <c r="BA79" i="29"/>
  <c r="AZ79" i="29"/>
  <c r="AY79" i="29"/>
  <c r="AX79" i="29"/>
  <c r="AW79" i="29"/>
  <c r="AV79" i="29"/>
  <c r="AU79" i="29"/>
  <c r="AT79" i="29"/>
  <c r="AS79" i="29"/>
  <c r="AR79" i="29"/>
  <c r="AQ79" i="29"/>
  <c r="AP79" i="29"/>
  <c r="AO79" i="29"/>
  <c r="AN79" i="29"/>
  <c r="AM79" i="29"/>
  <c r="AL79" i="29"/>
  <c r="AK79" i="29"/>
  <c r="AJ79" i="29"/>
  <c r="AI79" i="29"/>
  <c r="AH79" i="29"/>
  <c r="AG79" i="29"/>
  <c r="AF79" i="29"/>
  <c r="AE79" i="29"/>
  <c r="AD79" i="29"/>
  <c r="AC79" i="29"/>
  <c r="AB79" i="29"/>
  <c r="AA79" i="29"/>
  <c r="Z79" i="29"/>
  <c r="Y79" i="29"/>
  <c r="X79" i="29"/>
  <c r="W79" i="29"/>
  <c r="V79" i="29"/>
  <c r="U79" i="29"/>
  <c r="T79" i="29"/>
  <c r="S79" i="29"/>
  <c r="R79" i="29"/>
  <c r="Q79" i="29"/>
  <c r="P79" i="29"/>
  <c r="O79" i="29"/>
  <c r="N79" i="29"/>
  <c r="M79" i="29"/>
  <c r="L79" i="29"/>
  <c r="K79" i="29"/>
  <c r="J79" i="29"/>
  <c r="I79" i="29"/>
  <c r="H79" i="29"/>
  <c r="G79" i="29"/>
  <c r="F79" i="29"/>
  <c r="E79" i="29"/>
  <c r="D79" i="29"/>
  <c r="C79" i="29"/>
  <c r="CH78" i="29"/>
  <c r="CG78" i="29"/>
  <c r="CF78" i="29"/>
  <c r="CE78" i="29"/>
  <c r="CD78" i="29"/>
  <c r="CC78" i="29"/>
  <c r="CB78" i="29"/>
  <c r="CA78" i="29"/>
  <c r="BZ78" i="29"/>
  <c r="BY78" i="29"/>
  <c r="BX78" i="29"/>
  <c r="BV78" i="29"/>
  <c r="BU78" i="29"/>
  <c r="BT78" i="29"/>
  <c r="BS78" i="29"/>
  <c r="BR78" i="29"/>
  <c r="BQ78" i="29"/>
  <c r="BP78" i="29"/>
  <c r="BO78" i="29"/>
  <c r="BN78" i="29"/>
  <c r="BM78" i="29"/>
  <c r="BL78" i="29"/>
  <c r="BJ78" i="29"/>
  <c r="BI78" i="29"/>
  <c r="BH78" i="29"/>
  <c r="BG78" i="29"/>
  <c r="BF78" i="29"/>
  <c r="BE78" i="29"/>
  <c r="BD78" i="29"/>
  <c r="BC78" i="29"/>
  <c r="BB78" i="29"/>
  <c r="BA78" i="29"/>
  <c r="AZ78" i="29"/>
  <c r="AX78" i="29"/>
  <c r="AW78" i="29"/>
  <c r="AV78" i="29"/>
  <c r="AU78" i="29"/>
  <c r="AT78" i="29"/>
  <c r="AS78" i="29"/>
  <c r="AR78" i="29"/>
  <c r="AQ78" i="29"/>
  <c r="AP78" i="29"/>
  <c r="AO78" i="29"/>
  <c r="AN78" i="29"/>
  <c r="AL78" i="29"/>
  <c r="AK78" i="29"/>
  <c r="AJ78" i="29"/>
  <c r="AI78" i="29"/>
  <c r="AH78" i="29"/>
  <c r="AG78" i="29"/>
  <c r="AF78" i="29"/>
  <c r="AE78" i="29"/>
  <c r="AD78" i="29"/>
  <c r="AC78" i="29"/>
  <c r="AB78" i="29"/>
  <c r="Z78" i="29"/>
  <c r="Y78" i="29"/>
  <c r="X78" i="29"/>
  <c r="W78" i="29"/>
  <c r="V78" i="29"/>
  <c r="U78" i="29"/>
  <c r="T78" i="29"/>
  <c r="S78" i="29"/>
  <c r="R78" i="29"/>
  <c r="Q78" i="29"/>
  <c r="P78" i="29"/>
  <c r="N78" i="29"/>
  <c r="M78" i="29"/>
  <c r="L78" i="29"/>
  <c r="K78" i="29"/>
  <c r="J78" i="29"/>
  <c r="I78" i="29"/>
  <c r="H78" i="29"/>
  <c r="G78" i="29"/>
  <c r="F78" i="29"/>
  <c r="E78" i="29"/>
  <c r="D78" i="29"/>
  <c r="CJ81" i="33"/>
  <c r="CJ82" i="33"/>
  <c r="CJ83" i="33"/>
  <c r="CJ84" i="33"/>
  <c r="CJ85" i="33"/>
  <c r="CJ86" i="33"/>
  <c r="CJ87" i="33"/>
  <c r="CJ88" i="33"/>
  <c r="CJ89" i="33"/>
  <c r="CJ90" i="33"/>
  <c r="CH90" i="33"/>
  <c r="CG90" i="33"/>
  <c r="CF90" i="33"/>
  <c r="CE90" i="33"/>
  <c r="CD90" i="33"/>
  <c r="CC90" i="33"/>
  <c r="CB90" i="33"/>
  <c r="CA90" i="33"/>
  <c r="BZ90" i="33"/>
  <c r="BY90" i="33"/>
  <c r="BX90" i="33"/>
  <c r="BW90" i="33"/>
  <c r="BV90" i="33"/>
  <c r="BU90" i="33"/>
  <c r="BT90" i="33"/>
  <c r="BS90" i="33"/>
  <c r="BR90" i="33"/>
  <c r="BQ90" i="33"/>
  <c r="BP90" i="33"/>
  <c r="BO90" i="33"/>
  <c r="BN90" i="33"/>
  <c r="BM90" i="33"/>
  <c r="BL90" i="33"/>
  <c r="BK90" i="33"/>
  <c r="BJ90" i="33"/>
  <c r="BI90" i="33"/>
  <c r="BH90" i="33"/>
  <c r="BG90" i="33"/>
  <c r="BF90" i="33"/>
  <c r="BE90" i="33"/>
  <c r="BD90" i="33"/>
  <c r="BC90" i="33"/>
  <c r="BB90" i="33"/>
  <c r="BA90" i="33"/>
  <c r="AZ90" i="33"/>
  <c r="AY90" i="33"/>
  <c r="AX90" i="33"/>
  <c r="AW90" i="33"/>
  <c r="AV90" i="33"/>
  <c r="AU90" i="33"/>
  <c r="AT90" i="33"/>
  <c r="AS90" i="33"/>
  <c r="AR90" i="33"/>
  <c r="AQ90" i="33"/>
  <c r="AP90" i="33"/>
  <c r="AO90" i="33"/>
  <c r="AN90" i="33"/>
  <c r="AM90" i="33"/>
  <c r="AL90" i="33"/>
  <c r="AK90" i="33"/>
  <c r="AJ90" i="33"/>
  <c r="AI90" i="33"/>
  <c r="AH90" i="33"/>
  <c r="AG90" i="33"/>
  <c r="AF90" i="33"/>
  <c r="AE90" i="33"/>
  <c r="AD90" i="33"/>
  <c r="AC90" i="33"/>
  <c r="AB90" i="33"/>
  <c r="AA90" i="33"/>
  <c r="Z90" i="33"/>
  <c r="Y90" i="33"/>
  <c r="X90" i="33"/>
  <c r="W90" i="33"/>
  <c r="V90" i="33"/>
  <c r="U90" i="33"/>
  <c r="T90" i="33"/>
  <c r="S90" i="33"/>
  <c r="R90" i="33"/>
  <c r="Q90" i="33"/>
  <c r="P90" i="33"/>
  <c r="O90" i="33"/>
  <c r="N90" i="33"/>
  <c r="M90" i="33"/>
  <c r="L90" i="33"/>
  <c r="K90" i="33"/>
  <c r="J90" i="33"/>
  <c r="I90" i="33"/>
  <c r="H90" i="33"/>
  <c r="G90" i="33"/>
  <c r="F90" i="33"/>
  <c r="E90" i="33"/>
  <c r="D90" i="33"/>
  <c r="C90" i="33"/>
  <c r="CH89" i="33"/>
  <c r="CG89" i="33"/>
  <c r="CF89" i="33"/>
  <c r="CE89" i="33"/>
  <c r="CD89" i="33"/>
  <c r="CC89" i="33"/>
  <c r="CB89" i="33"/>
  <c r="CA89" i="33"/>
  <c r="BZ89" i="33"/>
  <c r="BY89" i="33"/>
  <c r="BX89" i="33"/>
  <c r="BW89" i="33"/>
  <c r="BV89" i="33"/>
  <c r="BU89" i="33"/>
  <c r="BT89" i="33"/>
  <c r="BS89" i="33"/>
  <c r="BR89" i="33"/>
  <c r="BQ89" i="33"/>
  <c r="BP89" i="33"/>
  <c r="BO89" i="33"/>
  <c r="BN89" i="33"/>
  <c r="BM89" i="33"/>
  <c r="BL89" i="33"/>
  <c r="BK89" i="33"/>
  <c r="BJ89" i="33"/>
  <c r="BI89" i="33"/>
  <c r="BH89" i="33"/>
  <c r="BG89" i="33"/>
  <c r="BF89" i="33"/>
  <c r="BE89" i="33"/>
  <c r="BD89" i="33"/>
  <c r="BC89" i="33"/>
  <c r="BB89" i="33"/>
  <c r="BA89" i="33"/>
  <c r="AZ89" i="33"/>
  <c r="AY89" i="33"/>
  <c r="AX89" i="33"/>
  <c r="AW89" i="33"/>
  <c r="AV89" i="33"/>
  <c r="AU89" i="33"/>
  <c r="AT89" i="33"/>
  <c r="AS89" i="33"/>
  <c r="AR89" i="33"/>
  <c r="AQ89" i="33"/>
  <c r="AP89" i="33"/>
  <c r="AO89" i="33"/>
  <c r="AN89" i="33"/>
  <c r="AM89" i="33"/>
  <c r="AL89" i="33"/>
  <c r="AK89" i="33"/>
  <c r="AJ89" i="33"/>
  <c r="AI89" i="33"/>
  <c r="AH89" i="33"/>
  <c r="AG89" i="33"/>
  <c r="AF89" i="33"/>
  <c r="AE89" i="33"/>
  <c r="AD89" i="33"/>
  <c r="AC89" i="33"/>
  <c r="AB89" i="33"/>
  <c r="AA89" i="33"/>
  <c r="Z89" i="33"/>
  <c r="Y89" i="33"/>
  <c r="X89" i="33"/>
  <c r="W89" i="33"/>
  <c r="V89" i="33"/>
  <c r="U89" i="33"/>
  <c r="T89" i="33"/>
  <c r="S89" i="33"/>
  <c r="R89" i="33"/>
  <c r="Q89" i="33"/>
  <c r="P89" i="33"/>
  <c r="O89" i="33"/>
  <c r="N89" i="33"/>
  <c r="M89" i="33"/>
  <c r="L89" i="33"/>
  <c r="K89" i="33"/>
  <c r="J89" i="33"/>
  <c r="I89" i="33"/>
  <c r="H89" i="33"/>
  <c r="G89" i="33"/>
  <c r="F89" i="33"/>
  <c r="E89" i="33"/>
  <c r="D89" i="33"/>
  <c r="C89" i="33"/>
  <c r="CH88" i="33"/>
  <c r="CG88" i="33"/>
  <c r="CF88" i="33"/>
  <c r="CE88" i="33"/>
  <c r="CD88" i="33"/>
  <c r="CC88" i="33"/>
  <c r="CB88" i="33"/>
  <c r="CA88" i="33"/>
  <c r="BZ88" i="33"/>
  <c r="BY88" i="33"/>
  <c r="BX88" i="33"/>
  <c r="BW88" i="33"/>
  <c r="BV88" i="33"/>
  <c r="BU88" i="33"/>
  <c r="BT88" i="33"/>
  <c r="BS88" i="33"/>
  <c r="BR88" i="33"/>
  <c r="BQ88" i="33"/>
  <c r="BP88" i="33"/>
  <c r="BO88" i="33"/>
  <c r="BN88" i="33"/>
  <c r="BM88" i="33"/>
  <c r="BL88" i="33"/>
  <c r="BK88" i="33"/>
  <c r="BJ88" i="33"/>
  <c r="BI88" i="33"/>
  <c r="BH88" i="33"/>
  <c r="BG88" i="33"/>
  <c r="BF88" i="33"/>
  <c r="BE88" i="33"/>
  <c r="BD88" i="33"/>
  <c r="BC88" i="33"/>
  <c r="BB88" i="33"/>
  <c r="BA88" i="33"/>
  <c r="AZ88" i="33"/>
  <c r="AY88" i="33"/>
  <c r="AX88" i="33"/>
  <c r="AW88" i="33"/>
  <c r="AV88" i="33"/>
  <c r="AU88" i="33"/>
  <c r="AT88" i="33"/>
  <c r="AS88" i="33"/>
  <c r="AR88" i="33"/>
  <c r="AQ88" i="33"/>
  <c r="AP88" i="33"/>
  <c r="AO88" i="33"/>
  <c r="AN88" i="33"/>
  <c r="AM88" i="33"/>
  <c r="AL88" i="33"/>
  <c r="AK88" i="33"/>
  <c r="AJ88" i="33"/>
  <c r="AI88" i="33"/>
  <c r="AH88" i="33"/>
  <c r="AG88" i="33"/>
  <c r="AF88" i="33"/>
  <c r="AE88" i="33"/>
  <c r="AD88" i="33"/>
  <c r="AC88" i="33"/>
  <c r="AB88" i="33"/>
  <c r="AA88" i="33"/>
  <c r="Z88" i="33"/>
  <c r="Y88" i="33"/>
  <c r="X88" i="33"/>
  <c r="W88" i="33"/>
  <c r="V88" i="33"/>
  <c r="U88" i="33"/>
  <c r="T88" i="33"/>
  <c r="S88" i="33"/>
  <c r="R88" i="33"/>
  <c r="Q88" i="33"/>
  <c r="P88" i="33"/>
  <c r="O88" i="33"/>
  <c r="N88" i="33"/>
  <c r="M88" i="33"/>
  <c r="L88" i="33"/>
  <c r="K88" i="33"/>
  <c r="J88" i="33"/>
  <c r="I88" i="33"/>
  <c r="H88" i="33"/>
  <c r="G88" i="33"/>
  <c r="F88" i="33"/>
  <c r="E88" i="33"/>
  <c r="D88" i="33"/>
  <c r="C88" i="33"/>
  <c r="CH87" i="33"/>
  <c r="CG87" i="33"/>
  <c r="CF87" i="33"/>
  <c r="CE87" i="33"/>
  <c r="CD87" i="33"/>
  <c r="CC87" i="33"/>
  <c r="CB87" i="33"/>
  <c r="CA87" i="33"/>
  <c r="BZ87" i="33"/>
  <c r="BY87" i="33"/>
  <c r="BX87" i="33"/>
  <c r="BW87" i="33"/>
  <c r="BV87" i="33"/>
  <c r="BU87" i="33"/>
  <c r="BT87" i="33"/>
  <c r="BS87" i="33"/>
  <c r="BR87" i="33"/>
  <c r="BQ87" i="33"/>
  <c r="BP87" i="33"/>
  <c r="BO87" i="33"/>
  <c r="BN87" i="33"/>
  <c r="BM87" i="33"/>
  <c r="BL87" i="33"/>
  <c r="BK87" i="33"/>
  <c r="BJ87" i="33"/>
  <c r="BI87" i="33"/>
  <c r="BH87" i="33"/>
  <c r="BG87" i="33"/>
  <c r="BF87" i="33"/>
  <c r="BE87" i="33"/>
  <c r="BD87" i="33"/>
  <c r="BC87" i="33"/>
  <c r="BB87" i="33"/>
  <c r="BA87" i="33"/>
  <c r="AZ87" i="33"/>
  <c r="AY87" i="33"/>
  <c r="AX87" i="33"/>
  <c r="AW87" i="33"/>
  <c r="AV87" i="33"/>
  <c r="AU87" i="33"/>
  <c r="AT87" i="33"/>
  <c r="AS87" i="33"/>
  <c r="AR87" i="33"/>
  <c r="AQ87" i="33"/>
  <c r="AP87" i="33"/>
  <c r="AO87" i="33"/>
  <c r="AN87" i="33"/>
  <c r="AM87" i="33"/>
  <c r="AL87" i="33"/>
  <c r="AK87" i="33"/>
  <c r="AJ87" i="33"/>
  <c r="AI87" i="33"/>
  <c r="AH87" i="33"/>
  <c r="AG87" i="33"/>
  <c r="AF87" i="33"/>
  <c r="AE87" i="33"/>
  <c r="AD87" i="33"/>
  <c r="AC87" i="33"/>
  <c r="AB87" i="33"/>
  <c r="AA87" i="33"/>
  <c r="Z87" i="33"/>
  <c r="Y87" i="33"/>
  <c r="X87" i="33"/>
  <c r="W87" i="33"/>
  <c r="V87" i="33"/>
  <c r="U87" i="33"/>
  <c r="T87" i="33"/>
  <c r="S87" i="33"/>
  <c r="R87" i="33"/>
  <c r="Q87" i="33"/>
  <c r="P87" i="33"/>
  <c r="O87" i="33"/>
  <c r="N87" i="33"/>
  <c r="M87" i="33"/>
  <c r="L87" i="33"/>
  <c r="K87" i="33"/>
  <c r="J87" i="33"/>
  <c r="I87" i="33"/>
  <c r="H87" i="33"/>
  <c r="G87" i="33"/>
  <c r="F87" i="33"/>
  <c r="E87" i="33"/>
  <c r="D87" i="33"/>
  <c r="C87" i="33"/>
  <c r="CH86" i="33"/>
  <c r="CG86" i="33"/>
  <c r="CF86" i="33"/>
  <c r="CE86" i="33"/>
  <c r="CD86" i="33"/>
  <c r="CC86" i="33"/>
  <c r="CB86" i="33"/>
  <c r="CA86" i="33"/>
  <c r="BZ86" i="33"/>
  <c r="BY86" i="33"/>
  <c r="BX86" i="33"/>
  <c r="BW86" i="33"/>
  <c r="BV86" i="33"/>
  <c r="BU86" i="33"/>
  <c r="BT86" i="33"/>
  <c r="BS86" i="33"/>
  <c r="BR86" i="33"/>
  <c r="BQ86" i="33"/>
  <c r="BP86" i="33"/>
  <c r="BO86" i="33"/>
  <c r="BN86" i="33"/>
  <c r="BM86" i="33"/>
  <c r="BL86" i="33"/>
  <c r="BK86" i="33"/>
  <c r="BJ86" i="33"/>
  <c r="BI86" i="33"/>
  <c r="BH86" i="33"/>
  <c r="BG86" i="33"/>
  <c r="BF86" i="33"/>
  <c r="BE86" i="33"/>
  <c r="BD86" i="33"/>
  <c r="BC86" i="33"/>
  <c r="BB86" i="33"/>
  <c r="BA86" i="33"/>
  <c r="AZ86" i="33"/>
  <c r="AY86" i="33"/>
  <c r="AX86" i="33"/>
  <c r="AW86" i="33"/>
  <c r="AV86" i="33"/>
  <c r="AU86" i="33"/>
  <c r="AT86" i="33"/>
  <c r="AS86" i="33"/>
  <c r="AR86" i="33"/>
  <c r="AQ86" i="33"/>
  <c r="AP86" i="33"/>
  <c r="AO86" i="33"/>
  <c r="AN86" i="33"/>
  <c r="AM86" i="33"/>
  <c r="AL86" i="33"/>
  <c r="AK86" i="33"/>
  <c r="AJ86" i="33"/>
  <c r="AI86" i="33"/>
  <c r="AH86" i="33"/>
  <c r="AG86" i="33"/>
  <c r="AF86" i="33"/>
  <c r="AE86" i="33"/>
  <c r="AD86" i="33"/>
  <c r="AC86" i="33"/>
  <c r="AB86" i="33"/>
  <c r="AA86" i="33"/>
  <c r="Z86" i="33"/>
  <c r="Y86" i="33"/>
  <c r="X86" i="33"/>
  <c r="W86" i="33"/>
  <c r="V86" i="33"/>
  <c r="U86" i="33"/>
  <c r="T86" i="33"/>
  <c r="S86" i="33"/>
  <c r="R86" i="33"/>
  <c r="Q86" i="33"/>
  <c r="P86" i="33"/>
  <c r="O86" i="33"/>
  <c r="N86" i="33"/>
  <c r="M86" i="33"/>
  <c r="L86" i="33"/>
  <c r="K86" i="33"/>
  <c r="J86" i="33"/>
  <c r="I86" i="33"/>
  <c r="H86" i="33"/>
  <c r="G86" i="33"/>
  <c r="F86" i="33"/>
  <c r="E86" i="33"/>
  <c r="D86" i="33"/>
  <c r="C86" i="33"/>
  <c r="CH85" i="33"/>
  <c r="CG85" i="33"/>
  <c r="CF85" i="33"/>
  <c r="CE85" i="33"/>
  <c r="CD85" i="33"/>
  <c r="CC85" i="33"/>
  <c r="CB85" i="33"/>
  <c r="CA85" i="33"/>
  <c r="BZ85" i="33"/>
  <c r="BY85" i="33"/>
  <c r="BX85" i="33"/>
  <c r="BW85" i="33"/>
  <c r="BV85" i="33"/>
  <c r="BU85" i="33"/>
  <c r="BT85" i="33"/>
  <c r="BS85" i="33"/>
  <c r="BR85" i="33"/>
  <c r="BQ85" i="33"/>
  <c r="BP85" i="33"/>
  <c r="BO85" i="33"/>
  <c r="BN85" i="33"/>
  <c r="BM85" i="33"/>
  <c r="BL85" i="33"/>
  <c r="BK85" i="33"/>
  <c r="BJ85" i="33"/>
  <c r="BI85" i="33"/>
  <c r="BH85" i="33"/>
  <c r="BG85" i="33"/>
  <c r="BF85" i="33"/>
  <c r="BE85" i="33"/>
  <c r="BD85" i="33"/>
  <c r="BC85" i="33"/>
  <c r="BB85" i="33"/>
  <c r="BA85" i="33"/>
  <c r="AZ85" i="33"/>
  <c r="AY85" i="33"/>
  <c r="AX85" i="33"/>
  <c r="AW85" i="33"/>
  <c r="AV85" i="33"/>
  <c r="AU85" i="33"/>
  <c r="AT85" i="33"/>
  <c r="AS85" i="33"/>
  <c r="AR85" i="33"/>
  <c r="AQ85" i="33"/>
  <c r="AP85" i="33"/>
  <c r="AO85" i="33"/>
  <c r="AN85" i="33"/>
  <c r="AM85" i="33"/>
  <c r="AL85" i="33"/>
  <c r="AK85" i="33"/>
  <c r="AJ85" i="33"/>
  <c r="AI85" i="33"/>
  <c r="AH85" i="33"/>
  <c r="AG85" i="33"/>
  <c r="AF85" i="33"/>
  <c r="AE85" i="33"/>
  <c r="AD85" i="33"/>
  <c r="AC85" i="33"/>
  <c r="AB85" i="33"/>
  <c r="AA85" i="33"/>
  <c r="Z85" i="33"/>
  <c r="Y85" i="33"/>
  <c r="X85" i="33"/>
  <c r="W85" i="33"/>
  <c r="V85" i="33"/>
  <c r="U85" i="33"/>
  <c r="T85" i="33"/>
  <c r="S85" i="33"/>
  <c r="R85" i="33"/>
  <c r="Q85" i="33"/>
  <c r="P85" i="33"/>
  <c r="O85" i="33"/>
  <c r="N85" i="33"/>
  <c r="M85" i="33"/>
  <c r="L85" i="33"/>
  <c r="K85" i="33"/>
  <c r="J85" i="33"/>
  <c r="I85" i="33"/>
  <c r="H85" i="33"/>
  <c r="G85" i="33"/>
  <c r="F85" i="33"/>
  <c r="E85" i="33"/>
  <c r="D85" i="33"/>
  <c r="C85" i="33"/>
  <c r="CH84" i="33"/>
  <c r="CG84" i="33"/>
  <c r="CF84" i="33"/>
  <c r="CE84" i="33"/>
  <c r="CD84" i="33"/>
  <c r="CC84" i="33"/>
  <c r="CB84" i="33"/>
  <c r="CA84" i="33"/>
  <c r="BZ84" i="33"/>
  <c r="BY84" i="33"/>
  <c r="BX84" i="33"/>
  <c r="BW84" i="33"/>
  <c r="BV84" i="33"/>
  <c r="BU84" i="33"/>
  <c r="BT84" i="33"/>
  <c r="BS84" i="33"/>
  <c r="BR84" i="33"/>
  <c r="BQ84" i="33"/>
  <c r="BP84" i="33"/>
  <c r="BO84" i="33"/>
  <c r="BN84" i="33"/>
  <c r="BM84" i="33"/>
  <c r="BL84" i="33"/>
  <c r="BK84" i="33"/>
  <c r="BJ84" i="33"/>
  <c r="BI84" i="33"/>
  <c r="BH84" i="33"/>
  <c r="BG84" i="33"/>
  <c r="BF84" i="33"/>
  <c r="BE84" i="33"/>
  <c r="BD84" i="33"/>
  <c r="BC84" i="33"/>
  <c r="BB84" i="33"/>
  <c r="BA84" i="33"/>
  <c r="AZ84" i="33"/>
  <c r="AY84" i="33"/>
  <c r="AX84" i="33"/>
  <c r="AW84" i="33"/>
  <c r="AV84" i="33"/>
  <c r="AU84" i="33"/>
  <c r="AT84" i="33"/>
  <c r="AS84" i="33"/>
  <c r="AR84" i="33"/>
  <c r="AQ84" i="33"/>
  <c r="AP84" i="33"/>
  <c r="AO84" i="33"/>
  <c r="AN84" i="33"/>
  <c r="AM84" i="33"/>
  <c r="AL84" i="33"/>
  <c r="AK84" i="33"/>
  <c r="AJ84" i="33"/>
  <c r="AI84" i="33"/>
  <c r="AH84" i="33"/>
  <c r="AG84" i="33"/>
  <c r="AF84" i="33"/>
  <c r="AE84" i="33"/>
  <c r="AD84" i="33"/>
  <c r="AC84" i="33"/>
  <c r="AB84" i="33"/>
  <c r="AA84" i="33"/>
  <c r="Z84" i="33"/>
  <c r="Y84" i="33"/>
  <c r="X84" i="33"/>
  <c r="W84" i="33"/>
  <c r="V84" i="33"/>
  <c r="U84" i="33"/>
  <c r="T84" i="33"/>
  <c r="S84" i="33"/>
  <c r="R84" i="33"/>
  <c r="Q84" i="33"/>
  <c r="P84" i="33"/>
  <c r="O84" i="33"/>
  <c r="N84" i="33"/>
  <c r="M84" i="33"/>
  <c r="L84" i="33"/>
  <c r="K84" i="33"/>
  <c r="J84" i="33"/>
  <c r="I84" i="33"/>
  <c r="H84" i="33"/>
  <c r="G84" i="33"/>
  <c r="F84" i="33"/>
  <c r="E84" i="33"/>
  <c r="D84" i="33"/>
  <c r="C84" i="33"/>
  <c r="CH83" i="33"/>
  <c r="CG83" i="33"/>
  <c r="CF83" i="33"/>
  <c r="CE83" i="33"/>
  <c r="CD83" i="33"/>
  <c r="CC83" i="33"/>
  <c r="CB83" i="33"/>
  <c r="CA83" i="33"/>
  <c r="BZ83" i="33"/>
  <c r="BY83" i="33"/>
  <c r="BX83" i="33"/>
  <c r="BW83" i="33"/>
  <c r="BV83" i="33"/>
  <c r="BU83" i="33"/>
  <c r="BT83" i="33"/>
  <c r="BS83" i="33"/>
  <c r="BR83" i="33"/>
  <c r="BQ83" i="33"/>
  <c r="BP83" i="33"/>
  <c r="BO83" i="33"/>
  <c r="BN83" i="33"/>
  <c r="BM83" i="33"/>
  <c r="BL83" i="33"/>
  <c r="BK83" i="33"/>
  <c r="BJ83" i="33"/>
  <c r="BI83" i="33"/>
  <c r="BH83" i="33"/>
  <c r="BG83" i="33"/>
  <c r="BF83" i="33"/>
  <c r="BE83" i="33"/>
  <c r="BD83" i="33"/>
  <c r="BC83" i="33"/>
  <c r="BB83" i="33"/>
  <c r="BA83" i="33"/>
  <c r="AZ83" i="33"/>
  <c r="AY83" i="33"/>
  <c r="AX83" i="33"/>
  <c r="AW83" i="33"/>
  <c r="AV83" i="33"/>
  <c r="AU83" i="33"/>
  <c r="AT83" i="33"/>
  <c r="AS83" i="33"/>
  <c r="AR83" i="33"/>
  <c r="AQ83" i="33"/>
  <c r="AP83" i="33"/>
  <c r="AO83" i="33"/>
  <c r="AN83" i="33"/>
  <c r="AM83" i="33"/>
  <c r="AL83" i="33"/>
  <c r="AK83" i="33"/>
  <c r="AJ83" i="33"/>
  <c r="AI83" i="33"/>
  <c r="AH83" i="33"/>
  <c r="AG83" i="33"/>
  <c r="AF83" i="33"/>
  <c r="AE83" i="33"/>
  <c r="AD83" i="33"/>
  <c r="AC83" i="33"/>
  <c r="AB83" i="33"/>
  <c r="AA83" i="33"/>
  <c r="Z83" i="33"/>
  <c r="Y83" i="33"/>
  <c r="X83" i="33"/>
  <c r="W83" i="33"/>
  <c r="V83" i="33"/>
  <c r="U83" i="33"/>
  <c r="T83" i="33"/>
  <c r="S83" i="33"/>
  <c r="R83" i="33"/>
  <c r="Q83" i="33"/>
  <c r="P83" i="33"/>
  <c r="O83" i="33"/>
  <c r="N83" i="33"/>
  <c r="M83" i="33"/>
  <c r="L83" i="33"/>
  <c r="K83" i="33"/>
  <c r="J83" i="33"/>
  <c r="I83" i="33"/>
  <c r="H83" i="33"/>
  <c r="G83" i="33"/>
  <c r="F83" i="33"/>
  <c r="E83" i="33"/>
  <c r="D83" i="33"/>
  <c r="C83" i="33"/>
  <c r="CH82" i="33"/>
  <c r="CG82" i="33"/>
  <c r="CF82" i="33"/>
  <c r="CE82" i="33"/>
  <c r="CD82" i="33"/>
  <c r="CC82" i="33"/>
  <c r="CB82" i="33"/>
  <c r="CA82" i="33"/>
  <c r="BZ82" i="33"/>
  <c r="BY82" i="33"/>
  <c r="BX82" i="33"/>
  <c r="BW82" i="33"/>
  <c r="BV82" i="33"/>
  <c r="BU82" i="33"/>
  <c r="BT82" i="33"/>
  <c r="BS82" i="33"/>
  <c r="BR82" i="33"/>
  <c r="BQ82" i="33"/>
  <c r="BP82" i="33"/>
  <c r="BO82" i="33"/>
  <c r="BN82" i="33"/>
  <c r="BM82" i="33"/>
  <c r="BL82" i="33"/>
  <c r="BK82" i="33"/>
  <c r="BJ82" i="33"/>
  <c r="BI82" i="33"/>
  <c r="BH82" i="33"/>
  <c r="BG82" i="33"/>
  <c r="BF82" i="33"/>
  <c r="BE82" i="33"/>
  <c r="BD82" i="33"/>
  <c r="BC82" i="33"/>
  <c r="BB82" i="33"/>
  <c r="BA82" i="33"/>
  <c r="AZ82" i="33"/>
  <c r="AY82" i="33"/>
  <c r="AX82" i="33"/>
  <c r="AW82" i="33"/>
  <c r="AV82" i="33"/>
  <c r="AU82" i="33"/>
  <c r="AT82" i="33"/>
  <c r="AS82" i="33"/>
  <c r="AR82" i="33"/>
  <c r="AQ82" i="33"/>
  <c r="AP82" i="33"/>
  <c r="AO82" i="33"/>
  <c r="AN82" i="33"/>
  <c r="AM82" i="33"/>
  <c r="AL82" i="33"/>
  <c r="AK82" i="33"/>
  <c r="AJ82" i="33"/>
  <c r="AI82" i="33"/>
  <c r="AH82" i="33"/>
  <c r="AG82" i="33"/>
  <c r="AF82" i="33"/>
  <c r="AE82" i="33"/>
  <c r="AD82" i="33"/>
  <c r="AC82" i="33"/>
  <c r="AB82" i="33"/>
  <c r="AA82" i="33"/>
  <c r="Z82" i="33"/>
  <c r="Y82" i="33"/>
  <c r="X82" i="33"/>
  <c r="W82" i="33"/>
  <c r="V82" i="33"/>
  <c r="U82" i="33"/>
  <c r="T82" i="33"/>
  <c r="S82" i="33"/>
  <c r="R82" i="33"/>
  <c r="Q82" i="33"/>
  <c r="P82" i="33"/>
  <c r="O82" i="33"/>
  <c r="N82" i="33"/>
  <c r="M82" i="33"/>
  <c r="L82" i="33"/>
  <c r="K82" i="33"/>
  <c r="J82" i="33"/>
  <c r="I82" i="33"/>
  <c r="H82" i="33"/>
  <c r="G82" i="33"/>
  <c r="F82" i="33"/>
  <c r="E82" i="33"/>
  <c r="D82" i="33"/>
  <c r="C82" i="33"/>
  <c r="CH81" i="33"/>
  <c r="CG81" i="33"/>
  <c r="CF81" i="33"/>
  <c r="CE81" i="33"/>
  <c r="CD81" i="33"/>
  <c r="CC81" i="33"/>
  <c r="CB81" i="33"/>
  <c r="CA81" i="33"/>
  <c r="BZ81" i="33"/>
  <c r="BY81" i="33"/>
  <c r="BX81" i="33"/>
  <c r="BW81" i="33"/>
  <c r="BV81" i="33"/>
  <c r="BU81" i="33"/>
  <c r="BT81" i="33"/>
  <c r="BS81" i="33"/>
  <c r="BR81" i="33"/>
  <c r="BQ81" i="33"/>
  <c r="BP81" i="33"/>
  <c r="BO81" i="33"/>
  <c r="BN81" i="33"/>
  <c r="BM81" i="33"/>
  <c r="BL81" i="33"/>
  <c r="BK81" i="33"/>
  <c r="BJ81" i="33"/>
  <c r="BI81" i="33"/>
  <c r="BH81" i="33"/>
  <c r="BG81" i="33"/>
  <c r="BF81" i="33"/>
  <c r="BE81" i="33"/>
  <c r="BD81" i="33"/>
  <c r="BC81" i="33"/>
  <c r="BB81" i="33"/>
  <c r="BA81" i="33"/>
  <c r="AZ81" i="33"/>
  <c r="AY81" i="33"/>
  <c r="AX81" i="33"/>
  <c r="AW81" i="33"/>
  <c r="AV81" i="33"/>
  <c r="AU81" i="33"/>
  <c r="AT81" i="33"/>
  <c r="AS81" i="33"/>
  <c r="AR81" i="33"/>
  <c r="AQ81" i="33"/>
  <c r="AP81" i="33"/>
  <c r="AO81" i="33"/>
  <c r="AN81" i="33"/>
  <c r="AM81" i="33"/>
  <c r="AL81" i="33"/>
  <c r="AK81" i="33"/>
  <c r="AJ81" i="33"/>
  <c r="AI81" i="33"/>
  <c r="AH81" i="33"/>
  <c r="AG81" i="33"/>
  <c r="AF81" i="33"/>
  <c r="AE81" i="33"/>
  <c r="AD81" i="33"/>
  <c r="AC81" i="33"/>
  <c r="AB81" i="33"/>
  <c r="AA81" i="33"/>
  <c r="Z81" i="33"/>
  <c r="Y81" i="33"/>
  <c r="X81" i="33"/>
  <c r="W81" i="33"/>
  <c r="V81" i="33"/>
  <c r="U81" i="33"/>
  <c r="T81" i="33"/>
  <c r="S81" i="33"/>
  <c r="R81" i="33"/>
  <c r="Q81" i="33"/>
  <c r="P81" i="33"/>
  <c r="O81" i="33"/>
  <c r="N81" i="33"/>
  <c r="M81" i="33"/>
  <c r="L81" i="33"/>
  <c r="K81" i="33"/>
  <c r="J81" i="33"/>
  <c r="I81" i="33"/>
  <c r="H81" i="33"/>
  <c r="G81" i="33"/>
  <c r="F81" i="33"/>
  <c r="E81" i="33"/>
  <c r="D81" i="33"/>
  <c r="C81" i="33"/>
  <c r="CH80" i="33"/>
  <c r="CG80" i="33"/>
  <c r="CF80" i="33"/>
  <c r="CE80" i="33"/>
  <c r="CD80" i="33"/>
  <c r="CC80" i="33"/>
  <c r="CB80" i="33"/>
  <c r="CA80" i="33"/>
  <c r="BZ80" i="33"/>
  <c r="BY80" i="33"/>
  <c r="BX80" i="33"/>
  <c r="BW80" i="33"/>
  <c r="BV80" i="33"/>
  <c r="BU80" i="33"/>
  <c r="BT80" i="33"/>
  <c r="BS80" i="33"/>
  <c r="BR80" i="33"/>
  <c r="BQ80" i="33"/>
  <c r="BP80" i="33"/>
  <c r="BO80" i="33"/>
  <c r="BN80" i="33"/>
  <c r="BM80" i="33"/>
  <c r="BL80" i="33"/>
  <c r="BK80" i="33"/>
  <c r="BJ80" i="33"/>
  <c r="BI80" i="33"/>
  <c r="BH80" i="33"/>
  <c r="BG80" i="33"/>
  <c r="BF80" i="33"/>
  <c r="BE80" i="33"/>
  <c r="BD80" i="33"/>
  <c r="BC80" i="33"/>
  <c r="BB80" i="33"/>
  <c r="BA80" i="33"/>
  <c r="AZ80" i="33"/>
  <c r="AY80" i="33"/>
  <c r="AX80" i="33"/>
  <c r="AW80" i="33"/>
  <c r="AV80" i="33"/>
  <c r="AU80" i="33"/>
  <c r="AT80" i="33"/>
  <c r="AS80" i="33"/>
  <c r="AR80" i="33"/>
  <c r="AQ80" i="33"/>
  <c r="AP80" i="33"/>
  <c r="AO80" i="33"/>
  <c r="AN80" i="33"/>
  <c r="AM80" i="33"/>
  <c r="AL80" i="33"/>
  <c r="AK80" i="33"/>
  <c r="AJ80" i="33"/>
  <c r="AI80" i="33"/>
  <c r="AH80" i="33"/>
  <c r="AG80" i="33"/>
  <c r="AF80" i="33"/>
  <c r="AE80" i="33"/>
  <c r="AD80" i="33"/>
  <c r="AC80" i="33"/>
  <c r="AB80" i="33"/>
  <c r="AA80" i="33"/>
  <c r="Z80" i="33"/>
  <c r="Y80" i="33"/>
  <c r="X80" i="33"/>
  <c r="W80" i="33"/>
  <c r="V80" i="33"/>
  <c r="U80" i="33"/>
  <c r="T80" i="33"/>
  <c r="S80" i="33"/>
  <c r="R80" i="33"/>
  <c r="Q80" i="33"/>
  <c r="P80" i="33"/>
  <c r="O80" i="33"/>
  <c r="N80" i="33"/>
  <c r="M80" i="33"/>
  <c r="L80" i="33"/>
  <c r="K80" i="33"/>
  <c r="J80" i="33"/>
  <c r="I80" i="33"/>
  <c r="H80" i="33"/>
  <c r="G80" i="33"/>
  <c r="F80" i="33"/>
  <c r="E80" i="33"/>
  <c r="D80" i="33"/>
  <c r="C80" i="33"/>
  <c r="CH79" i="33"/>
  <c r="CG79" i="33"/>
  <c r="CF79" i="33"/>
  <c r="CE79" i="33"/>
  <c r="CD79" i="33"/>
  <c r="CC79" i="33"/>
  <c r="CB79" i="33"/>
  <c r="CA79" i="33"/>
  <c r="BZ79" i="33"/>
  <c r="BY79" i="33"/>
  <c r="BX79" i="33"/>
  <c r="BW79" i="33"/>
  <c r="BV79" i="33"/>
  <c r="BU79" i="33"/>
  <c r="BT79" i="33"/>
  <c r="BS79" i="33"/>
  <c r="BR79" i="33"/>
  <c r="BQ79" i="33"/>
  <c r="BP79" i="33"/>
  <c r="BO79" i="33"/>
  <c r="BN79" i="33"/>
  <c r="BM79" i="33"/>
  <c r="BL79" i="33"/>
  <c r="BK79" i="33"/>
  <c r="BJ79" i="33"/>
  <c r="BI79" i="33"/>
  <c r="BH79" i="33"/>
  <c r="BG79" i="33"/>
  <c r="BF79" i="33"/>
  <c r="BE79" i="33"/>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D79" i="33"/>
  <c r="C79" i="33"/>
  <c r="CH78" i="33"/>
  <c r="CG78" i="33"/>
  <c r="CF78" i="33"/>
  <c r="CE78" i="33"/>
  <c r="CD78" i="33"/>
  <c r="CC78" i="33"/>
  <c r="CB78" i="33"/>
  <c r="CA78" i="33"/>
  <c r="BZ78" i="33"/>
  <c r="BY78" i="33"/>
  <c r="BX78" i="33"/>
  <c r="BV78" i="33"/>
  <c r="BU78" i="33"/>
  <c r="BT78" i="33"/>
  <c r="BS78" i="33"/>
  <c r="BR78" i="33"/>
  <c r="BQ78" i="33"/>
  <c r="BP78" i="33"/>
  <c r="BO78" i="33"/>
  <c r="BN78" i="33"/>
  <c r="BM78" i="33"/>
  <c r="BL78" i="33"/>
  <c r="BJ78" i="33"/>
  <c r="BI78" i="33"/>
  <c r="BH78" i="33"/>
  <c r="BG78" i="33"/>
  <c r="BF78" i="33"/>
  <c r="BE78" i="33"/>
  <c r="BD78" i="33"/>
  <c r="BC78" i="33"/>
  <c r="BB78" i="33"/>
  <c r="BA78" i="33"/>
  <c r="AZ78" i="33"/>
  <c r="AX78" i="33"/>
  <c r="AW78" i="33"/>
  <c r="AV78" i="33"/>
  <c r="AU78" i="33"/>
  <c r="AT78" i="33"/>
  <c r="AS78" i="33"/>
  <c r="AR78" i="33"/>
  <c r="AQ78" i="33"/>
  <c r="AP78" i="33"/>
  <c r="AO78" i="33"/>
  <c r="AN78" i="33"/>
  <c r="AL78" i="33"/>
  <c r="AK78" i="33"/>
  <c r="AJ78" i="33"/>
  <c r="AI78" i="33"/>
  <c r="AH78" i="33"/>
  <c r="AG78" i="33"/>
  <c r="AF78" i="33"/>
  <c r="AE78" i="33"/>
  <c r="AD78" i="33"/>
  <c r="AC78" i="33"/>
  <c r="AB78" i="33"/>
  <c r="Z78" i="33"/>
  <c r="Y78" i="33"/>
  <c r="X78" i="33"/>
  <c r="W78" i="33"/>
  <c r="V78" i="33"/>
  <c r="U78" i="33"/>
  <c r="T78" i="33"/>
  <c r="S78" i="33"/>
  <c r="R78" i="33"/>
  <c r="Q78" i="33"/>
  <c r="P78" i="33"/>
  <c r="N78" i="33"/>
  <c r="M78" i="33"/>
  <c r="L78" i="33"/>
  <c r="K78" i="33"/>
  <c r="J78" i="33"/>
  <c r="I78" i="33"/>
  <c r="H78" i="33"/>
  <c r="G78" i="33"/>
  <c r="F78" i="33"/>
  <c r="E78" i="33"/>
  <c r="D78" i="33"/>
  <c r="BD90" i="10"/>
  <c r="BP90" i="10" s="1"/>
  <c r="CB90" i="10" s="1"/>
  <c r="BC90" i="10"/>
  <c r="BO90" i="10" s="1"/>
  <c r="CA90" i="10" s="1"/>
  <c r="AK90" i="10"/>
  <c r="AW90" i="10" s="1"/>
  <c r="BI90" i="10" s="1"/>
  <c r="BU90" i="10" s="1"/>
  <c r="CG90" i="10" s="1"/>
  <c r="AF90" i="10"/>
  <c r="AR90" i="10" s="1"/>
  <c r="AE90" i="10"/>
  <c r="AQ90" i="10" s="1"/>
  <c r="AC90" i="10"/>
  <c r="AO90" i="10" s="1"/>
  <c r="BA90" i="10" s="1"/>
  <c r="BM90" i="10" s="1"/>
  <c r="BY90" i="10" s="1"/>
  <c r="Z90" i="10"/>
  <c r="AL90" i="10" s="1"/>
  <c r="AX90" i="10" s="1"/>
  <c r="BJ90" i="10" s="1"/>
  <c r="BV90" i="10" s="1"/>
  <c r="CH90" i="10" s="1"/>
  <c r="Y90" i="10"/>
  <c r="X90" i="10"/>
  <c r="AJ90" i="10" s="1"/>
  <c r="AV90" i="10" s="1"/>
  <c r="BH90" i="10" s="1"/>
  <c r="BT90" i="10" s="1"/>
  <c r="CF90" i="10" s="1"/>
  <c r="W90" i="10"/>
  <c r="AI90" i="10" s="1"/>
  <c r="AU90" i="10" s="1"/>
  <c r="BG90" i="10" s="1"/>
  <c r="BS90" i="10" s="1"/>
  <c r="CE90" i="10" s="1"/>
  <c r="V90" i="10"/>
  <c r="AH90" i="10" s="1"/>
  <c r="AT90" i="10" s="1"/>
  <c r="BF90" i="10" s="1"/>
  <c r="BR90" i="10" s="1"/>
  <c r="CD90" i="10" s="1"/>
  <c r="U90" i="10"/>
  <c r="AG90" i="10" s="1"/>
  <c r="AS90" i="10" s="1"/>
  <c r="BE90" i="10" s="1"/>
  <c r="BQ90" i="10" s="1"/>
  <c r="CC90" i="10" s="1"/>
  <c r="T90" i="10"/>
  <c r="S90" i="10"/>
  <c r="R90" i="10"/>
  <c r="AD90" i="10" s="1"/>
  <c r="AP90" i="10" s="1"/>
  <c r="BB90" i="10" s="1"/>
  <c r="BN90" i="10" s="1"/>
  <c r="BZ90" i="10" s="1"/>
  <c r="Q90" i="10"/>
  <c r="P90" i="10"/>
  <c r="AB90" i="10" s="1"/>
  <c r="AN90" i="10" s="1"/>
  <c r="AZ90" i="10" s="1"/>
  <c r="BL90" i="10" s="1"/>
  <c r="BX90" i="10" s="1"/>
  <c r="O90" i="10"/>
  <c r="AA90" i="10" s="1"/>
  <c r="AM90" i="10" s="1"/>
  <c r="AY90" i="10" s="1"/>
  <c r="BK90" i="10" s="1"/>
  <c r="BW90" i="10" s="1"/>
  <c r="CB89" i="10"/>
  <c r="BD89" i="10"/>
  <c r="BP89" i="10" s="1"/>
  <c r="BC89" i="10"/>
  <c r="BO89" i="10" s="1"/>
  <c r="CA89" i="10" s="1"/>
  <c r="AN89" i="10"/>
  <c r="AZ89" i="10" s="1"/>
  <c r="BL89" i="10" s="1"/>
  <c r="BX89" i="10" s="1"/>
  <c r="AM89" i="10"/>
  <c r="AY89" i="10" s="1"/>
  <c r="BK89" i="10" s="1"/>
  <c r="BW89" i="10" s="1"/>
  <c r="AK89" i="10"/>
  <c r="AW89" i="10" s="1"/>
  <c r="BI89" i="10" s="1"/>
  <c r="BU89" i="10" s="1"/>
  <c r="CG89" i="10" s="1"/>
  <c r="AF89" i="10"/>
  <c r="AR89" i="10" s="1"/>
  <c r="AE89" i="10"/>
  <c r="AQ89" i="10" s="1"/>
  <c r="AC89" i="10"/>
  <c r="AO89" i="10" s="1"/>
  <c r="BA89" i="10" s="1"/>
  <c r="BM89" i="10" s="1"/>
  <c r="BY89" i="10" s="1"/>
  <c r="Z89" i="10"/>
  <c r="AL89" i="10" s="1"/>
  <c r="AX89" i="10" s="1"/>
  <c r="BJ89" i="10" s="1"/>
  <c r="BV89" i="10" s="1"/>
  <c r="CH89" i="10" s="1"/>
  <c r="Y89" i="10"/>
  <c r="X89" i="10"/>
  <c r="AJ89" i="10" s="1"/>
  <c r="AV89" i="10" s="1"/>
  <c r="BH89" i="10" s="1"/>
  <c r="BT89" i="10" s="1"/>
  <c r="CF89" i="10" s="1"/>
  <c r="W89" i="10"/>
  <c r="AI89" i="10" s="1"/>
  <c r="AU89" i="10" s="1"/>
  <c r="BG89" i="10" s="1"/>
  <c r="BS89" i="10" s="1"/>
  <c r="CE89" i="10" s="1"/>
  <c r="V89" i="10"/>
  <c r="AH89" i="10" s="1"/>
  <c r="AT89" i="10" s="1"/>
  <c r="BF89" i="10" s="1"/>
  <c r="BR89" i="10" s="1"/>
  <c r="CD89" i="10" s="1"/>
  <c r="U89" i="10"/>
  <c r="AG89" i="10" s="1"/>
  <c r="AS89" i="10" s="1"/>
  <c r="BE89" i="10" s="1"/>
  <c r="BQ89" i="10" s="1"/>
  <c r="CC89" i="10" s="1"/>
  <c r="T89" i="10"/>
  <c r="S89" i="10"/>
  <c r="R89" i="10"/>
  <c r="AD89" i="10" s="1"/>
  <c r="AP89" i="10" s="1"/>
  <c r="BB89" i="10" s="1"/>
  <c r="BN89" i="10" s="1"/>
  <c r="BZ89" i="10" s="1"/>
  <c r="Q89" i="10"/>
  <c r="P89" i="10"/>
  <c r="AB89" i="10" s="1"/>
  <c r="O89" i="10"/>
  <c r="AA89" i="10" s="1"/>
  <c r="BD88" i="10"/>
  <c r="BP88" i="10" s="1"/>
  <c r="CB88" i="10" s="1"/>
  <c r="BC88" i="10"/>
  <c r="BO88" i="10" s="1"/>
  <c r="CA88" i="10" s="1"/>
  <c r="AK88" i="10"/>
  <c r="AW88" i="10" s="1"/>
  <c r="BI88" i="10" s="1"/>
  <c r="BU88" i="10" s="1"/>
  <c r="CG88" i="10" s="1"/>
  <c r="AF88" i="10"/>
  <c r="AR88" i="10" s="1"/>
  <c r="AE88" i="10"/>
  <c r="AQ88" i="10" s="1"/>
  <c r="AC88" i="10"/>
  <c r="AO88" i="10" s="1"/>
  <c r="BA88" i="10" s="1"/>
  <c r="BM88" i="10" s="1"/>
  <c r="BY88" i="10" s="1"/>
  <c r="Z88" i="10"/>
  <c r="AL88" i="10" s="1"/>
  <c r="AX88" i="10" s="1"/>
  <c r="BJ88" i="10" s="1"/>
  <c r="BV88" i="10" s="1"/>
  <c r="CH88" i="10" s="1"/>
  <c r="Y88" i="10"/>
  <c r="X88" i="10"/>
  <c r="AJ88" i="10" s="1"/>
  <c r="AV88" i="10" s="1"/>
  <c r="BH88" i="10" s="1"/>
  <c r="BT88" i="10" s="1"/>
  <c r="CF88" i="10" s="1"/>
  <c r="W88" i="10"/>
  <c r="AI88" i="10" s="1"/>
  <c r="AU88" i="10" s="1"/>
  <c r="BG88" i="10" s="1"/>
  <c r="BS88" i="10" s="1"/>
  <c r="CE88" i="10" s="1"/>
  <c r="V88" i="10"/>
  <c r="AH88" i="10" s="1"/>
  <c r="AT88" i="10" s="1"/>
  <c r="BF88" i="10" s="1"/>
  <c r="BR88" i="10" s="1"/>
  <c r="CD88" i="10" s="1"/>
  <c r="U88" i="10"/>
  <c r="AG88" i="10" s="1"/>
  <c r="AS88" i="10" s="1"/>
  <c r="BE88" i="10" s="1"/>
  <c r="BQ88" i="10" s="1"/>
  <c r="CC88" i="10" s="1"/>
  <c r="T88" i="10"/>
  <c r="S88" i="10"/>
  <c r="R88" i="10"/>
  <c r="AD88" i="10" s="1"/>
  <c r="AP88" i="10" s="1"/>
  <c r="BB88" i="10" s="1"/>
  <c r="BN88" i="10" s="1"/>
  <c r="BZ88" i="10" s="1"/>
  <c r="Q88" i="10"/>
  <c r="P88" i="10"/>
  <c r="AB88" i="10" s="1"/>
  <c r="AN88" i="10" s="1"/>
  <c r="AZ88" i="10" s="1"/>
  <c r="BL88" i="10" s="1"/>
  <c r="BX88" i="10" s="1"/>
  <c r="O88" i="10"/>
  <c r="AA88" i="10" s="1"/>
  <c r="AM88" i="10" s="1"/>
  <c r="AY88" i="10" s="1"/>
  <c r="BK88" i="10" s="1"/>
  <c r="BW88" i="10" s="1"/>
  <c r="CB87" i="10"/>
  <c r="BD87" i="10"/>
  <c r="BP87" i="10" s="1"/>
  <c r="BC87" i="10"/>
  <c r="BO87" i="10" s="1"/>
  <c r="CA87" i="10" s="1"/>
  <c r="AK87" i="10"/>
  <c r="AW87" i="10" s="1"/>
  <c r="BI87" i="10" s="1"/>
  <c r="BU87" i="10" s="1"/>
  <c r="CG87" i="10" s="1"/>
  <c r="AF87" i="10"/>
  <c r="AR87" i="10" s="1"/>
  <c r="AE87" i="10"/>
  <c r="AQ87" i="10" s="1"/>
  <c r="AC87" i="10"/>
  <c r="AO87" i="10" s="1"/>
  <c r="BA87" i="10" s="1"/>
  <c r="BM87" i="10" s="1"/>
  <c r="BY87" i="10" s="1"/>
  <c r="Z87" i="10"/>
  <c r="AL87" i="10" s="1"/>
  <c r="AX87" i="10" s="1"/>
  <c r="BJ87" i="10" s="1"/>
  <c r="BV87" i="10" s="1"/>
  <c r="CH87" i="10" s="1"/>
  <c r="Y87" i="10"/>
  <c r="X87" i="10"/>
  <c r="AJ87" i="10" s="1"/>
  <c r="AV87" i="10" s="1"/>
  <c r="BH87" i="10" s="1"/>
  <c r="BT87" i="10" s="1"/>
  <c r="CF87" i="10" s="1"/>
  <c r="W87" i="10"/>
  <c r="AI87" i="10" s="1"/>
  <c r="AU87" i="10" s="1"/>
  <c r="BG87" i="10" s="1"/>
  <c r="BS87" i="10" s="1"/>
  <c r="CE87" i="10" s="1"/>
  <c r="V87" i="10"/>
  <c r="AH87" i="10" s="1"/>
  <c r="AT87" i="10" s="1"/>
  <c r="BF87" i="10" s="1"/>
  <c r="BR87" i="10" s="1"/>
  <c r="CD87" i="10" s="1"/>
  <c r="U87" i="10"/>
  <c r="AG87" i="10" s="1"/>
  <c r="AS87" i="10" s="1"/>
  <c r="BE87" i="10" s="1"/>
  <c r="BQ87" i="10" s="1"/>
  <c r="CC87" i="10" s="1"/>
  <c r="T87" i="10"/>
  <c r="S87" i="10"/>
  <c r="R87" i="10"/>
  <c r="AD87" i="10" s="1"/>
  <c r="AP87" i="10" s="1"/>
  <c r="BB87" i="10" s="1"/>
  <c r="BN87" i="10" s="1"/>
  <c r="BZ87" i="10" s="1"/>
  <c r="Q87" i="10"/>
  <c r="P87" i="10"/>
  <c r="AB87" i="10" s="1"/>
  <c r="AN87" i="10" s="1"/>
  <c r="AZ87" i="10" s="1"/>
  <c r="BL87" i="10" s="1"/>
  <c r="BX87" i="10" s="1"/>
  <c r="O87" i="10"/>
  <c r="AA87" i="10" s="1"/>
  <c r="AM87" i="10" s="1"/>
  <c r="AY87" i="10" s="1"/>
  <c r="BK87" i="10" s="1"/>
  <c r="BW87" i="10" s="1"/>
  <c r="BD86" i="10"/>
  <c r="BP86" i="10" s="1"/>
  <c r="CB86" i="10" s="1"/>
  <c r="BC86" i="10"/>
  <c r="BO86" i="10" s="1"/>
  <c r="CA86" i="10" s="1"/>
  <c r="AK86" i="10"/>
  <c r="AW86" i="10" s="1"/>
  <c r="BI86" i="10" s="1"/>
  <c r="BU86" i="10" s="1"/>
  <c r="CG86" i="10" s="1"/>
  <c r="AF86" i="10"/>
  <c r="AR86" i="10" s="1"/>
  <c r="AE86" i="10"/>
  <c r="AQ86" i="10" s="1"/>
  <c r="AC86" i="10"/>
  <c r="AO86" i="10" s="1"/>
  <c r="BA86" i="10" s="1"/>
  <c r="BM86" i="10" s="1"/>
  <c r="BY86" i="10" s="1"/>
  <c r="Z86" i="10"/>
  <c r="AL86" i="10" s="1"/>
  <c r="AX86" i="10" s="1"/>
  <c r="BJ86" i="10" s="1"/>
  <c r="BV86" i="10" s="1"/>
  <c r="CH86" i="10" s="1"/>
  <c r="Y86" i="10"/>
  <c r="X86" i="10"/>
  <c r="AJ86" i="10" s="1"/>
  <c r="AV86" i="10" s="1"/>
  <c r="BH86" i="10" s="1"/>
  <c r="BT86" i="10" s="1"/>
  <c r="CF86" i="10" s="1"/>
  <c r="W86" i="10"/>
  <c r="AI86" i="10" s="1"/>
  <c r="AU86" i="10" s="1"/>
  <c r="BG86" i="10" s="1"/>
  <c r="BS86" i="10" s="1"/>
  <c r="CE86" i="10" s="1"/>
  <c r="V86" i="10"/>
  <c r="AH86" i="10" s="1"/>
  <c r="AT86" i="10" s="1"/>
  <c r="BF86" i="10" s="1"/>
  <c r="BR86" i="10" s="1"/>
  <c r="CD86" i="10" s="1"/>
  <c r="U86" i="10"/>
  <c r="AG86" i="10" s="1"/>
  <c r="AS86" i="10" s="1"/>
  <c r="BE86" i="10" s="1"/>
  <c r="BQ86" i="10" s="1"/>
  <c r="CC86" i="10" s="1"/>
  <c r="T86" i="10"/>
  <c r="S86" i="10"/>
  <c r="R86" i="10"/>
  <c r="AD86" i="10" s="1"/>
  <c r="AP86" i="10" s="1"/>
  <c r="BB86" i="10" s="1"/>
  <c r="BN86" i="10" s="1"/>
  <c r="BZ86" i="10" s="1"/>
  <c r="Q86" i="10"/>
  <c r="P86" i="10"/>
  <c r="AB86" i="10" s="1"/>
  <c r="AN86" i="10" s="1"/>
  <c r="AZ86" i="10" s="1"/>
  <c r="BL86" i="10" s="1"/>
  <c r="BX86" i="10" s="1"/>
  <c r="O86" i="10"/>
  <c r="AA86" i="10" s="1"/>
  <c r="AM86" i="10" s="1"/>
  <c r="AY86" i="10" s="1"/>
  <c r="BK86" i="10" s="1"/>
  <c r="BW86" i="10" s="1"/>
  <c r="BS85" i="10"/>
  <c r="CE85" i="10" s="1"/>
  <c r="AU85" i="10"/>
  <c r="BG85" i="10" s="1"/>
  <c r="AM85" i="10"/>
  <c r="AY85" i="10" s="1"/>
  <c r="BK85" i="10" s="1"/>
  <c r="BW85" i="10" s="1"/>
  <c r="AK85" i="10"/>
  <c r="AW85" i="10" s="1"/>
  <c r="BI85" i="10" s="1"/>
  <c r="BU85" i="10" s="1"/>
  <c r="CG85" i="10" s="1"/>
  <c r="AH85" i="10"/>
  <c r="AT85" i="10" s="1"/>
  <c r="BF85" i="10" s="1"/>
  <c r="BR85" i="10" s="1"/>
  <c r="CD85" i="10" s="1"/>
  <c r="AF85" i="10"/>
  <c r="AR85" i="10" s="1"/>
  <c r="BD85" i="10" s="1"/>
  <c r="BP85" i="10" s="1"/>
  <c r="CB85" i="10" s="1"/>
  <c r="AE85" i="10"/>
  <c r="AQ85" i="10" s="1"/>
  <c r="BC85" i="10" s="1"/>
  <c r="BO85" i="10" s="1"/>
  <c r="CA85" i="10" s="1"/>
  <c r="AC85" i="10"/>
  <c r="AO85" i="10" s="1"/>
  <c r="BA85" i="10" s="1"/>
  <c r="BM85" i="10" s="1"/>
  <c r="BY85" i="10" s="1"/>
  <c r="Z85" i="10"/>
  <c r="AL85" i="10" s="1"/>
  <c r="AX85" i="10" s="1"/>
  <c r="BJ85" i="10" s="1"/>
  <c r="BV85" i="10" s="1"/>
  <c r="CH85" i="10" s="1"/>
  <c r="Y85" i="10"/>
  <c r="X85" i="10"/>
  <c r="AJ85" i="10" s="1"/>
  <c r="AV85" i="10" s="1"/>
  <c r="BH85" i="10" s="1"/>
  <c r="BT85" i="10" s="1"/>
  <c r="CF85" i="10" s="1"/>
  <c r="W85" i="10"/>
  <c r="AI85" i="10" s="1"/>
  <c r="V85" i="10"/>
  <c r="U85" i="10"/>
  <c r="AG85" i="10" s="1"/>
  <c r="AS85" i="10" s="1"/>
  <c r="BE85" i="10" s="1"/>
  <c r="BQ85" i="10" s="1"/>
  <c r="CC85" i="10" s="1"/>
  <c r="T85" i="10"/>
  <c r="S85" i="10"/>
  <c r="R85" i="10"/>
  <c r="AD85" i="10" s="1"/>
  <c r="AP85" i="10" s="1"/>
  <c r="BB85" i="10" s="1"/>
  <c r="BN85" i="10" s="1"/>
  <c r="BZ85" i="10" s="1"/>
  <c r="Q85" i="10"/>
  <c r="P85" i="10"/>
  <c r="AB85" i="10" s="1"/>
  <c r="AN85" i="10" s="1"/>
  <c r="AZ85" i="10" s="1"/>
  <c r="BL85" i="10" s="1"/>
  <c r="BX85" i="10" s="1"/>
  <c r="O85" i="10"/>
  <c r="AA85" i="10" s="1"/>
  <c r="BD84" i="10"/>
  <c r="BP84" i="10" s="1"/>
  <c r="CB84" i="10" s="1"/>
  <c r="AK84" i="10"/>
  <c r="AW84" i="10" s="1"/>
  <c r="BI84" i="10" s="1"/>
  <c r="BU84" i="10" s="1"/>
  <c r="CG84" i="10" s="1"/>
  <c r="AF84" i="10"/>
  <c r="AR84" i="10" s="1"/>
  <c r="AE84" i="10"/>
  <c r="AQ84" i="10" s="1"/>
  <c r="BC84" i="10" s="1"/>
  <c r="BO84" i="10" s="1"/>
  <c r="CA84" i="10" s="1"/>
  <c r="AC84" i="10"/>
  <c r="AO84" i="10" s="1"/>
  <c r="BA84" i="10" s="1"/>
  <c r="BM84" i="10" s="1"/>
  <c r="BY84" i="10" s="1"/>
  <c r="Z84" i="10"/>
  <c r="AL84" i="10" s="1"/>
  <c r="AX84" i="10" s="1"/>
  <c r="BJ84" i="10" s="1"/>
  <c r="BV84" i="10" s="1"/>
  <c r="CH84" i="10" s="1"/>
  <c r="Y84" i="10"/>
  <c r="X84" i="10"/>
  <c r="AJ84" i="10" s="1"/>
  <c r="AV84" i="10" s="1"/>
  <c r="BH84" i="10" s="1"/>
  <c r="BT84" i="10" s="1"/>
  <c r="CF84" i="10" s="1"/>
  <c r="W84" i="10"/>
  <c r="AI84" i="10" s="1"/>
  <c r="AU84" i="10" s="1"/>
  <c r="BG84" i="10" s="1"/>
  <c r="BS84" i="10" s="1"/>
  <c r="CE84" i="10" s="1"/>
  <c r="V84" i="10"/>
  <c r="AH84" i="10" s="1"/>
  <c r="AT84" i="10" s="1"/>
  <c r="BF84" i="10" s="1"/>
  <c r="BR84" i="10" s="1"/>
  <c r="CD84" i="10" s="1"/>
  <c r="U84" i="10"/>
  <c r="AG84" i="10" s="1"/>
  <c r="AS84" i="10" s="1"/>
  <c r="BE84" i="10" s="1"/>
  <c r="BQ84" i="10" s="1"/>
  <c r="CC84" i="10" s="1"/>
  <c r="T84" i="10"/>
  <c r="S84" i="10"/>
  <c r="R84" i="10"/>
  <c r="AD84" i="10" s="1"/>
  <c r="AP84" i="10" s="1"/>
  <c r="BB84" i="10" s="1"/>
  <c r="BN84" i="10" s="1"/>
  <c r="BZ84" i="10" s="1"/>
  <c r="Q84" i="10"/>
  <c r="P84" i="10"/>
  <c r="AB84" i="10" s="1"/>
  <c r="AN84" i="10" s="1"/>
  <c r="AZ84" i="10" s="1"/>
  <c r="BL84" i="10" s="1"/>
  <c r="BX84" i="10" s="1"/>
  <c r="O84" i="10"/>
  <c r="AA84" i="10" s="1"/>
  <c r="AM84" i="10" s="1"/>
  <c r="AY84" i="10" s="1"/>
  <c r="BK84" i="10" s="1"/>
  <c r="BW84" i="10" s="1"/>
  <c r="BC83" i="10"/>
  <c r="BO83" i="10" s="1"/>
  <c r="CA83" i="10" s="1"/>
  <c r="AK83" i="10"/>
  <c r="AW83" i="10" s="1"/>
  <c r="BI83" i="10" s="1"/>
  <c r="BU83" i="10" s="1"/>
  <c r="CG83" i="10" s="1"/>
  <c r="AF83" i="10"/>
  <c r="AR83" i="10" s="1"/>
  <c r="BD83" i="10" s="1"/>
  <c r="BP83" i="10" s="1"/>
  <c r="CB83" i="10" s="1"/>
  <c r="AE83" i="10"/>
  <c r="AQ83" i="10" s="1"/>
  <c r="AC83" i="10"/>
  <c r="AO83" i="10" s="1"/>
  <c r="BA83" i="10" s="1"/>
  <c r="BM83" i="10" s="1"/>
  <c r="BY83" i="10" s="1"/>
  <c r="Z83" i="10"/>
  <c r="AL83" i="10" s="1"/>
  <c r="AX83" i="10" s="1"/>
  <c r="BJ83" i="10" s="1"/>
  <c r="BV83" i="10" s="1"/>
  <c r="CH83" i="10" s="1"/>
  <c r="Y83" i="10"/>
  <c r="X83" i="10"/>
  <c r="AJ83" i="10" s="1"/>
  <c r="AV83" i="10" s="1"/>
  <c r="BH83" i="10" s="1"/>
  <c r="BT83" i="10" s="1"/>
  <c r="CF83" i="10" s="1"/>
  <c r="W83" i="10"/>
  <c r="AI83" i="10" s="1"/>
  <c r="AU83" i="10" s="1"/>
  <c r="BG83" i="10" s="1"/>
  <c r="BS83" i="10" s="1"/>
  <c r="CE83" i="10" s="1"/>
  <c r="V83" i="10"/>
  <c r="AH83" i="10" s="1"/>
  <c r="AT83" i="10" s="1"/>
  <c r="BF83" i="10" s="1"/>
  <c r="BR83" i="10" s="1"/>
  <c r="CD83" i="10" s="1"/>
  <c r="U83" i="10"/>
  <c r="AG83" i="10" s="1"/>
  <c r="AS83" i="10" s="1"/>
  <c r="BE83" i="10" s="1"/>
  <c r="BQ83" i="10" s="1"/>
  <c r="CC83" i="10" s="1"/>
  <c r="T83" i="10"/>
  <c r="S83" i="10"/>
  <c r="R83" i="10"/>
  <c r="AD83" i="10" s="1"/>
  <c r="AP83" i="10" s="1"/>
  <c r="BB83" i="10" s="1"/>
  <c r="BN83" i="10" s="1"/>
  <c r="BZ83" i="10" s="1"/>
  <c r="Q83" i="10"/>
  <c r="P83" i="10"/>
  <c r="AB83" i="10" s="1"/>
  <c r="AN83" i="10" s="1"/>
  <c r="AZ83" i="10" s="1"/>
  <c r="BL83" i="10" s="1"/>
  <c r="BX83" i="10" s="1"/>
  <c r="O83" i="10"/>
  <c r="AA83" i="10" s="1"/>
  <c r="AM83" i="10" s="1"/>
  <c r="AY83" i="10" s="1"/>
  <c r="BK83" i="10" s="1"/>
  <c r="BW83" i="10" s="1"/>
  <c r="AS82" i="10"/>
  <c r="BE82" i="10" s="1"/>
  <c r="BQ82" i="10" s="1"/>
  <c r="CC82" i="10" s="1"/>
  <c r="AG82" i="10"/>
  <c r="AF82" i="10"/>
  <c r="AR82" i="10" s="1"/>
  <c r="BD82" i="10" s="1"/>
  <c r="BP82" i="10" s="1"/>
  <c r="CB82" i="10" s="1"/>
  <c r="AE82" i="10"/>
  <c r="AQ82" i="10" s="1"/>
  <c r="BC82" i="10" s="1"/>
  <c r="BO82" i="10" s="1"/>
  <c r="CA82" i="10" s="1"/>
  <c r="Z82" i="10"/>
  <c r="AL82" i="10" s="1"/>
  <c r="AX82" i="10" s="1"/>
  <c r="BJ82" i="10" s="1"/>
  <c r="BV82" i="10" s="1"/>
  <c r="CH82" i="10" s="1"/>
  <c r="Y82" i="10"/>
  <c r="AK82" i="10" s="1"/>
  <c r="AW82" i="10" s="1"/>
  <c r="BI82" i="10" s="1"/>
  <c r="BU82" i="10" s="1"/>
  <c r="CG82" i="10" s="1"/>
  <c r="X82" i="10"/>
  <c r="AJ82" i="10" s="1"/>
  <c r="AV82" i="10" s="1"/>
  <c r="BH82" i="10" s="1"/>
  <c r="BT82" i="10" s="1"/>
  <c r="CF82" i="10" s="1"/>
  <c r="W82" i="10"/>
  <c r="AI82" i="10" s="1"/>
  <c r="AU82" i="10" s="1"/>
  <c r="BG82" i="10" s="1"/>
  <c r="BS82" i="10" s="1"/>
  <c r="CE82" i="10" s="1"/>
  <c r="V82" i="10"/>
  <c r="AH82" i="10" s="1"/>
  <c r="AT82" i="10" s="1"/>
  <c r="BF82" i="10" s="1"/>
  <c r="BR82" i="10" s="1"/>
  <c r="CD82" i="10" s="1"/>
  <c r="U82" i="10"/>
  <c r="T82" i="10"/>
  <c r="S82" i="10"/>
  <c r="R82" i="10"/>
  <c r="AD82" i="10" s="1"/>
  <c r="AP82" i="10" s="1"/>
  <c r="BB82" i="10" s="1"/>
  <c r="BN82" i="10" s="1"/>
  <c r="BZ82" i="10" s="1"/>
  <c r="Q82" i="10"/>
  <c r="AC82" i="10" s="1"/>
  <c r="AO82" i="10" s="1"/>
  <c r="BA82" i="10" s="1"/>
  <c r="BM82" i="10" s="1"/>
  <c r="BY82" i="10" s="1"/>
  <c r="P82" i="10"/>
  <c r="AB82" i="10" s="1"/>
  <c r="AN82" i="10" s="1"/>
  <c r="AZ82" i="10" s="1"/>
  <c r="BL82" i="10" s="1"/>
  <c r="BX82" i="10" s="1"/>
  <c r="O82" i="10"/>
  <c r="AA82" i="10" s="1"/>
  <c r="AM82" i="10" s="1"/>
  <c r="AY82" i="10" s="1"/>
  <c r="BK82" i="10" s="1"/>
  <c r="BW82" i="10" s="1"/>
  <c r="AK81" i="10"/>
  <c r="AW81" i="10" s="1"/>
  <c r="BI81" i="10" s="1"/>
  <c r="BU81" i="10" s="1"/>
  <c r="CG81" i="10" s="1"/>
  <c r="AG81" i="10"/>
  <c r="AS81" i="10" s="1"/>
  <c r="BE81" i="10" s="1"/>
  <c r="BQ81" i="10" s="1"/>
  <c r="CC81" i="10" s="1"/>
  <c r="AF81" i="10"/>
  <c r="AR81" i="10" s="1"/>
  <c r="BD81" i="10" s="1"/>
  <c r="BP81" i="10" s="1"/>
  <c r="CB81" i="10" s="1"/>
  <c r="Z81" i="10"/>
  <c r="AL81" i="10" s="1"/>
  <c r="AX81" i="10" s="1"/>
  <c r="BJ81" i="10" s="1"/>
  <c r="BV81" i="10" s="1"/>
  <c r="CH81" i="10" s="1"/>
  <c r="Y81" i="10"/>
  <c r="X81" i="10"/>
  <c r="AJ81" i="10" s="1"/>
  <c r="AV81" i="10" s="1"/>
  <c r="BH81" i="10" s="1"/>
  <c r="BT81" i="10" s="1"/>
  <c r="CF81" i="10" s="1"/>
  <c r="W81" i="10"/>
  <c r="AI81" i="10" s="1"/>
  <c r="AU81" i="10" s="1"/>
  <c r="BG81" i="10" s="1"/>
  <c r="BS81" i="10" s="1"/>
  <c r="CE81" i="10" s="1"/>
  <c r="V81" i="10"/>
  <c r="AH81" i="10" s="1"/>
  <c r="AT81" i="10" s="1"/>
  <c r="BF81" i="10" s="1"/>
  <c r="BR81" i="10" s="1"/>
  <c r="CD81" i="10" s="1"/>
  <c r="U81" i="10"/>
  <c r="T81" i="10"/>
  <c r="S81" i="10"/>
  <c r="AE81" i="10" s="1"/>
  <c r="AQ81" i="10" s="1"/>
  <c r="BC81" i="10" s="1"/>
  <c r="BO81" i="10" s="1"/>
  <c r="CA81" i="10" s="1"/>
  <c r="R81" i="10"/>
  <c r="AD81" i="10" s="1"/>
  <c r="AP81" i="10" s="1"/>
  <c r="BB81" i="10" s="1"/>
  <c r="BN81" i="10" s="1"/>
  <c r="BZ81" i="10" s="1"/>
  <c r="Q81" i="10"/>
  <c r="AC81" i="10" s="1"/>
  <c r="AO81" i="10" s="1"/>
  <c r="BA81" i="10" s="1"/>
  <c r="BM81" i="10" s="1"/>
  <c r="BY81" i="10" s="1"/>
  <c r="P81" i="10"/>
  <c r="AB81" i="10" s="1"/>
  <c r="AN81" i="10" s="1"/>
  <c r="AZ81" i="10" s="1"/>
  <c r="BL81" i="10" s="1"/>
  <c r="BX81" i="10" s="1"/>
  <c r="O81" i="10"/>
  <c r="AA81" i="10" s="1"/>
  <c r="AM81" i="10" s="1"/>
  <c r="AY81" i="10" s="1"/>
  <c r="BK81" i="10" s="1"/>
  <c r="BW81" i="10" s="1"/>
  <c r="AL80" i="10"/>
  <c r="AX80" i="10" s="1"/>
  <c r="BJ80" i="10" s="1"/>
  <c r="BV80" i="10" s="1"/>
  <c r="CH80" i="10" s="1"/>
  <c r="AK80" i="10"/>
  <c r="AW80" i="10" s="1"/>
  <c r="BI80" i="10" s="1"/>
  <c r="BU80" i="10" s="1"/>
  <c r="CG80" i="10" s="1"/>
  <c r="AJ80" i="10"/>
  <c r="AV80" i="10" s="1"/>
  <c r="BH80" i="10" s="1"/>
  <c r="BT80" i="10" s="1"/>
  <c r="CF80" i="10" s="1"/>
  <c r="AE80" i="10"/>
  <c r="AQ80" i="10" s="1"/>
  <c r="BC80" i="10" s="1"/>
  <c r="BO80" i="10" s="1"/>
  <c r="CA80" i="10" s="1"/>
  <c r="AD80" i="10"/>
  <c r="AP80" i="10" s="1"/>
  <c r="BB80" i="10" s="1"/>
  <c r="BN80" i="10" s="1"/>
  <c r="BZ80" i="10" s="1"/>
  <c r="AC80" i="10"/>
  <c r="AO80" i="10" s="1"/>
  <c r="BA80" i="10" s="1"/>
  <c r="BM80" i="10" s="1"/>
  <c r="BY80" i="10" s="1"/>
  <c r="AB80" i="10"/>
  <c r="AN80" i="10" s="1"/>
  <c r="AZ80" i="10" s="1"/>
  <c r="BL80" i="10" s="1"/>
  <c r="BX80" i="10" s="1"/>
  <c r="Z80" i="10"/>
  <c r="Y80" i="10"/>
  <c r="X80" i="10"/>
  <c r="W80" i="10"/>
  <c r="AI80" i="10" s="1"/>
  <c r="AU80" i="10" s="1"/>
  <c r="BG80" i="10" s="1"/>
  <c r="BS80" i="10" s="1"/>
  <c r="CE80" i="10" s="1"/>
  <c r="V80" i="10"/>
  <c r="AH80" i="10" s="1"/>
  <c r="AT80" i="10" s="1"/>
  <c r="BF80" i="10" s="1"/>
  <c r="BR80" i="10" s="1"/>
  <c r="CD80" i="10" s="1"/>
  <c r="U80" i="10"/>
  <c r="AG80" i="10" s="1"/>
  <c r="AS80" i="10" s="1"/>
  <c r="BE80" i="10" s="1"/>
  <c r="BQ80" i="10" s="1"/>
  <c r="CC80" i="10" s="1"/>
  <c r="T80" i="10"/>
  <c r="AF80" i="10" s="1"/>
  <c r="AR80" i="10" s="1"/>
  <c r="BD80" i="10" s="1"/>
  <c r="BP80" i="10" s="1"/>
  <c r="CB80" i="10" s="1"/>
  <c r="S80" i="10"/>
  <c r="R80" i="10"/>
  <c r="Q80" i="10"/>
  <c r="P80" i="10"/>
  <c r="O80" i="10"/>
  <c r="AA80" i="10" s="1"/>
  <c r="AM80" i="10" s="1"/>
  <c r="AY80" i="10" s="1"/>
  <c r="BK80" i="10" s="1"/>
  <c r="BW80" i="10" s="1"/>
  <c r="AL79" i="10"/>
  <c r="AX79" i="10" s="1"/>
  <c r="BJ79" i="10" s="1"/>
  <c r="BV79" i="10" s="1"/>
  <c r="CH79" i="10" s="1"/>
  <c r="AK79" i="10"/>
  <c r="AW79" i="10" s="1"/>
  <c r="BI79" i="10" s="1"/>
  <c r="BU79" i="10" s="1"/>
  <c r="CG79" i="10" s="1"/>
  <c r="AJ79" i="10"/>
  <c r="AV79" i="10" s="1"/>
  <c r="BH79" i="10" s="1"/>
  <c r="BT79" i="10" s="1"/>
  <c r="CF79" i="10" s="1"/>
  <c r="AE79" i="10"/>
  <c r="AQ79" i="10" s="1"/>
  <c r="BC79" i="10" s="1"/>
  <c r="BO79" i="10" s="1"/>
  <c r="CA79" i="10" s="1"/>
  <c r="AD79" i="10"/>
  <c r="AP79" i="10" s="1"/>
  <c r="BB79" i="10" s="1"/>
  <c r="BN79" i="10" s="1"/>
  <c r="BZ79" i="10" s="1"/>
  <c r="AC79" i="10"/>
  <c r="AO79" i="10" s="1"/>
  <c r="BA79" i="10" s="1"/>
  <c r="BM79" i="10" s="1"/>
  <c r="BY79" i="10" s="1"/>
  <c r="AB79" i="10"/>
  <c r="AN79" i="10" s="1"/>
  <c r="AZ79" i="10" s="1"/>
  <c r="BL79" i="10" s="1"/>
  <c r="BX79" i="10" s="1"/>
  <c r="Z79" i="10"/>
  <c r="Y79" i="10"/>
  <c r="X79" i="10"/>
  <c r="W79" i="10"/>
  <c r="AI79" i="10" s="1"/>
  <c r="AU79" i="10" s="1"/>
  <c r="BG79" i="10" s="1"/>
  <c r="BS79" i="10" s="1"/>
  <c r="CE79" i="10" s="1"/>
  <c r="V79" i="10"/>
  <c r="AH79" i="10" s="1"/>
  <c r="AT79" i="10" s="1"/>
  <c r="BF79" i="10" s="1"/>
  <c r="BR79" i="10" s="1"/>
  <c r="CD79" i="10" s="1"/>
  <c r="U79" i="10"/>
  <c r="AG79" i="10" s="1"/>
  <c r="AS79" i="10" s="1"/>
  <c r="BE79" i="10" s="1"/>
  <c r="BQ79" i="10" s="1"/>
  <c r="CC79" i="10" s="1"/>
  <c r="T79" i="10"/>
  <c r="AF79" i="10" s="1"/>
  <c r="AR79" i="10" s="1"/>
  <c r="BD79" i="10" s="1"/>
  <c r="BP79" i="10" s="1"/>
  <c r="CB79" i="10" s="1"/>
  <c r="S79" i="10"/>
  <c r="R79" i="10"/>
  <c r="Q79" i="10"/>
  <c r="P79" i="10"/>
  <c r="O79" i="10"/>
  <c r="AA79" i="10" s="1"/>
  <c r="AM79" i="10" s="1"/>
  <c r="AY79" i="10" s="1"/>
  <c r="BK79" i="10" s="1"/>
  <c r="BW79" i="10" s="1"/>
  <c r="AL78" i="10"/>
  <c r="AX78" i="10" s="1"/>
  <c r="BJ78" i="10" s="1"/>
  <c r="BV78" i="10" s="1"/>
  <c r="CH78" i="10" s="1"/>
  <c r="AK78" i="10"/>
  <c r="AW78" i="10" s="1"/>
  <c r="BI78" i="10" s="1"/>
  <c r="BU78" i="10" s="1"/>
  <c r="CG78" i="10" s="1"/>
  <c r="AJ78" i="10"/>
  <c r="AV78" i="10" s="1"/>
  <c r="BH78" i="10" s="1"/>
  <c r="BT78" i="10" s="1"/>
  <c r="CF78" i="10" s="1"/>
  <c r="AE78" i="10"/>
  <c r="AQ78" i="10" s="1"/>
  <c r="BC78" i="10" s="1"/>
  <c r="BO78" i="10" s="1"/>
  <c r="CA78" i="10" s="1"/>
  <c r="AD78" i="10"/>
  <c r="AP78" i="10" s="1"/>
  <c r="BB78" i="10" s="1"/>
  <c r="BN78" i="10" s="1"/>
  <c r="BZ78" i="10" s="1"/>
  <c r="AC78" i="10"/>
  <c r="AO78" i="10" s="1"/>
  <c r="BA78" i="10" s="1"/>
  <c r="BM78" i="10" s="1"/>
  <c r="BY78" i="10" s="1"/>
  <c r="AB78" i="10"/>
  <c r="AN78" i="10" s="1"/>
  <c r="AZ78" i="10" s="1"/>
  <c r="BL78" i="10" s="1"/>
  <c r="BX78" i="10" s="1"/>
  <c r="Z78" i="10"/>
  <c r="Y78" i="10"/>
  <c r="X78" i="10"/>
  <c r="W78" i="10"/>
  <c r="AI78" i="10" s="1"/>
  <c r="AU78" i="10" s="1"/>
  <c r="BG78" i="10" s="1"/>
  <c r="BS78" i="10" s="1"/>
  <c r="CE78" i="10" s="1"/>
  <c r="V78" i="10"/>
  <c r="AH78" i="10" s="1"/>
  <c r="AT78" i="10" s="1"/>
  <c r="BF78" i="10" s="1"/>
  <c r="BR78" i="10" s="1"/>
  <c r="CD78" i="10" s="1"/>
  <c r="U78" i="10"/>
  <c r="AG78" i="10" s="1"/>
  <c r="AS78" i="10" s="1"/>
  <c r="BE78" i="10" s="1"/>
  <c r="BQ78" i="10" s="1"/>
  <c r="CC78" i="10" s="1"/>
  <c r="T78" i="10"/>
  <c r="AF78" i="10" s="1"/>
  <c r="AR78" i="10" s="1"/>
  <c r="BD78" i="10" s="1"/>
  <c r="BP78" i="10" s="1"/>
  <c r="CB78" i="10" s="1"/>
  <c r="S78" i="10"/>
  <c r="R78" i="10"/>
  <c r="Q78" i="10"/>
  <c r="P78" i="10"/>
  <c r="O78" i="10"/>
  <c r="AA78" i="10" s="1"/>
  <c r="AM78" i="10" s="1"/>
  <c r="AY78" i="10" s="1"/>
  <c r="BK78" i="10" s="1"/>
  <c r="BW78" i="10" s="1"/>
  <c r="BW78" i="34" s="1"/>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Z75" i="2"/>
  <c r="Y75" i="2"/>
  <c r="X75" i="2"/>
  <c r="W75" i="2"/>
  <c r="V75" i="2"/>
  <c r="U75" i="2"/>
  <c r="T75" i="2"/>
  <c r="AF75" i="2" s="1"/>
  <c r="S75" i="2"/>
  <c r="R75" i="2"/>
  <c r="Q75" i="2"/>
  <c r="P75" i="2"/>
  <c r="O75" i="2"/>
  <c r="Z74" i="2"/>
  <c r="Y74" i="2"/>
  <c r="X74" i="2"/>
  <c r="AJ74" i="2" s="1"/>
  <c r="W74" i="2"/>
  <c r="V74" i="2"/>
  <c r="U74" i="2"/>
  <c r="T74" i="2"/>
  <c r="S74" i="2"/>
  <c r="R74" i="2"/>
  <c r="Q74" i="2"/>
  <c r="P74" i="2"/>
  <c r="AB74" i="2" s="1"/>
  <c r="O74" i="2"/>
  <c r="Z73" i="2"/>
  <c r="Y73" i="2"/>
  <c r="X73" i="2"/>
  <c r="W73" i="2"/>
  <c r="V73" i="2"/>
  <c r="U73" i="2"/>
  <c r="T73" i="2"/>
  <c r="AF73" i="2" s="1"/>
  <c r="S73" i="2"/>
  <c r="R73" i="2"/>
  <c r="Q73" i="2"/>
  <c r="P73" i="2"/>
  <c r="O73" i="2"/>
  <c r="Z72" i="2"/>
  <c r="Y72" i="2"/>
  <c r="X72" i="2"/>
  <c r="AJ72" i="2" s="1"/>
  <c r="W72" i="2"/>
  <c r="V72" i="2"/>
  <c r="U72" i="2"/>
  <c r="T72" i="2"/>
  <c r="S72" i="2"/>
  <c r="R72" i="2"/>
  <c r="Q72" i="2"/>
  <c r="P72" i="2"/>
  <c r="AB72" i="2" s="1"/>
  <c r="O72" i="2"/>
  <c r="Z71" i="2"/>
  <c r="Y71" i="2"/>
  <c r="X71" i="2"/>
  <c r="W71" i="2"/>
  <c r="V71" i="2"/>
  <c r="U71" i="2"/>
  <c r="T71" i="2"/>
  <c r="AF71" i="2" s="1"/>
  <c r="S71" i="2"/>
  <c r="R71" i="2"/>
  <c r="Q71" i="2"/>
  <c r="P71" i="2"/>
  <c r="O71" i="2"/>
  <c r="Z70" i="2"/>
  <c r="Y70" i="2"/>
  <c r="X70" i="2"/>
  <c r="AJ70" i="2" s="1"/>
  <c r="W70" i="2"/>
  <c r="V70" i="2"/>
  <c r="U70" i="2"/>
  <c r="T70" i="2"/>
  <c r="S70" i="2"/>
  <c r="R70" i="2"/>
  <c r="Q70" i="2"/>
  <c r="P70" i="2"/>
  <c r="AB70" i="2" s="1"/>
  <c r="O70" i="2"/>
  <c r="Z69" i="2"/>
  <c r="Y69" i="2"/>
  <c r="X69" i="2"/>
  <c r="W69" i="2"/>
  <c r="V69" i="2"/>
  <c r="U69" i="2"/>
  <c r="T69" i="2"/>
  <c r="AF69" i="2" s="1"/>
  <c r="S69" i="2"/>
  <c r="R69" i="2"/>
  <c r="Q69" i="2"/>
  <c r="P69" i="2"/>
  <c r="O69" i="2"/>
  <c r="Z68" i="2"/>
  <c r="Y68" i="2"/>
  <c r="X68" i="2"/>
  <c r="AJ68" i="2" s="1"/>
  <c r="W68" i="2"/>
  <c r="V68" i="2"/>
  <c r="U68" i="2"/>
  <c r="T68" i="2"/>
  <c r="S68" i="2"/>
  <c r="R68" i="2"/>
  <c r="Q68" i="2"/>
  <c r="P68" i="2"/>
  <c r="AB68" i="2" s="1"/>
  <c r="O68" i="2"/>
  <c r="Z67" i="2"/>
  <c r="Y67" i="2"/>
  <c r="AK67" i="2" s="1"/>
  <c r="X67" i="2"/>
  <c r="AJ67" i="2" s="1"/>
  <c r="AV67" i="2" s="1"/>
  <c r="BH67" i="2" s="1"/>
  <c r="BT67" i="2" s="1"/>
  <c r="W67" i="2"/>
  <c r="V67" i="2"/>
  <c r="U67" i="2"/>
  <c r="T67" i="2"/>
  <c r="AF67" i="2" s="1"/>
  <c r="AR67" i="2" s="1"/>
  <c r="BD67" i="2" s="1"/>
  <c r="S67" i="2"/>
  <c r="R67" i="2"/>
  <c r="AD67" i="2" s="1"/>
  <c r="Q67" i="2"/>
  <c r="AC67" i="2" s="1"/>
  <c r="P67" i="2"/>
  <c r="AB67" i="2" s="1"/>
  <c r="AN67" i="2" s="1"/>
  <c r="AZ67" i="2" s="1"/>
  <c r="BL67" i="2" s="1"/>
  <c r="O67" i="2"/>
  <c r="AA67" i="2" s="1"/>
  <c r="Z66" i="2"/>
  <c r="AL66" i="2" s="1"/>
  <c r="AX66" i="2" s="1"/>
  <c r="BJ66" i="2" s="1"/>
  <c r="BV66" i="2" s="1"/>
  <c r="CH66" i="2" s="1"/>
  <c r="CH66" i="32" s="1"/>
  <c r="Y66" i="2"/>
  <c r="AK66" i="2" s="1"/>
  <c r="AW66" i="2" s="1"/>
  <c r="BI66" i="2" s="1"/>
  <c r="BU66" i="2" s="1"/>
  <c r="X66" i="2"/>
  <c r="AJ66" i="2" s="1"/>
  <c r="AV66" i="2" s="1"/>
  <c r="BH66" i="2" s="1"/>
  <c r="BT66" i="2" s="1"/>
  <c r="CF66" i="2" s="1"/>
  <c r="CF66" i="32" s="1"/>
  <c r="W66" i="2"/>
  <c r="AI66" i="2" s="1"/>
  <c r="AU66" i="2" s="1"/>
  <c r="BG66" i="2" s="1"/>
  <c r="BS66" i="2" s="1"/>
  <c r="CE66" i="2" s="1"/>
  <c r="CE66" i="32" s="1"/>
  <c r="V66" i="2"/>
  <c r="U66" i="2"/>
  <c r="T66" i="2"/>
  <c r="AF66" i="2" s="1"/>
  <c r="AR66" i="2" s="1"/>
  <c r="BD66" i="2" s="1"/>
  <c r="BP66" i="2" s="1"/>
  <c r="CB66" i="2" s="1"/>
  <c r="CB66" i="32" s="1"/>
  <c r="S66" i="2"/>
  <c r="AE66" i="2" s="1"/>
  <c r="AQ66" i="2" s="1"/>
  <c r="BC66" i="2" s="1"/>
  <c r="BO66" i="2" s="1"/>
  <c r="CA66" i="2" s="1"/>
  <c r="CA66" i="32" s="1"/>
  <c r="R66" i="2"/>
  <c r="AD66" i="2" s="1"/>
  <c r="AP66" i="2" s="1"/>
  <c r="BB66" i="2" s="1"/>
  <c r="BN66" i="2" s="1"/>
  <c r="BZ66" i="2" s="1"/>
  <c r="BZ66" i="32" s="1"/>
  <c r="Q66" i="2"/>
  <c r="AC66" i="2" s="1"/>
  <c r="AO66" i="2" s="1"/>
  <c r="BA66" i="2" s="1"/>
  <c r="BM66" i="2" s="1"/>
  <c r="BY66" i="2" s="1"/>
  <c r="BY66" i="32" s="1"/>
  <c r="P66" i="2"/>
  <c r="AB66" i="2" s="1"/>
  <c r="AN66" i="2" s="1"/>
  <c r="AZ66" i="2" s="1"/>
  <c r="BL66" i="2" s="1"/>
  <c r="BX66" i="2" s="1"/>
  <c r="BX66" i="32" s="1"/>
  <c r="O66" i="2"/>
  <c r="AA66" i="2" s="1"/>
  <c r="AM66" i="2" s="1"/>
  <c r="AY66" i="2" s="1"/>
  <c r="BK66" i="2" s="1"/>
  <c r="BW66" i="2" s="1"/>
  <c r="BW66" i="32" s="1"/>
  <c r="CD137" i="36" l="1"/>
  <c r="CD210" i="31"/>
  <c r="BX137" i="36"/>
  <c r="BX210" i="31"/>
  <c r="CB138" i="36"/>
  <c r="CB211" i="31"/>
  <c r="CB114" i="36"/>
  <c r="CB204" i="31"/>
  <c r="CB121" i="35"/>
  <c r="CB211" i="30"/>
  <c r="CB136" i="35"/>
  <c r="CB209" i="30"/>
  <c r="BZ136" i="35"/>
  <c r="BZ209" i="30"/>
  <c r="CH119" i="35"/>
  <c r="CH209" i="30"/>
  <c r="BY137" i="30"/>
  <c r="BM137" i="35"/>
  <c r="CC139" i="35"/>
  <c r="CC212" i="30"/>
  <c r="CB133" i="34"/>
  <c r="CB206" i="29"/>
  <c r="CF136" i="34"/>
  <c r="CF209" i="29"/>
  <c r="CD130" i="34"/>
  <c r="CD203" i="29"/>
  <c r="CD134" i="34"/>
  <c r="CD207" i="29"/>
  <c r="CA139" i="34"/>
  <c r="CA212" i="29"/>
  <c r="CB113" i="34"/>
  <c r="CF130" i="34"/>
  <c r="CF203" i="29"/>
  <c r="CC121" i="34"/>
  <c r="CB212" i="29"/>
  <c r="CD132" i="34"/>
  <c r="CD205" i="29"/>
  <c r="BW130" i="34"/>
  <c r="BW203" i="29"/>
  <c r="CC118" i="34"/>
  <c r="CC208" i="29"/>
  <c r="CA115" i="34"/>
  <c r="CD137" i="34"/>
  <c r="CD210" i="29"/>
  <c r="O66" i="32"/>
  <c r="AQ66" i="32"/>
  <c r="AN67" i="32"/>
  <c r="AU66" i="32"/>
  <c r="BH67" i="32"/>
  <c r="S66" i="32"/>
  <c r="AY66" i="32"/>
  <c r="W66" i="32"/>
  <c r="BC66" i="32"/>
  <c r="AA66" i="32"/>
  <c r="BG66" i="32"/>
  <c r="AE66" i="32"/>
  <c r="BK66" i="32"/>
  <c r="AI66" i="32"/>
  <c r="BO66" i="32"/>
  <c r="Q67" i="32"/>
  <c r="P68" i="32"/>
  <c r="AM66" i="32"/>
  <c r="BS66" i="32"/>
  <c r="Y67" i="32"/>
  <c r="P72" i="32"/>
  <c r="AH67" i="2"/>
  <c r="V67" i="32"/>
  <c r="AL68" i="2"/>
  <c r="Z68" i="32"/>
  <c r="AH69" i="2"/>
  <c r="V69" i="32"/>
  <c r="AD70" i="2"/>
  <c r="R70" i="32"/>
  <c r="AH71" i="2"/>
  <c r="V71" i="32"/>
  <c r="AD72" i="2"/>
  <c r="R72" i="32"/>
  <c r="AL72" i="2"/>
  <c r="Z72" i="32"/>
  <c r="AH73" i="2"/>
  <c r="V73" i="32"/>
  <c r="AD74" i="2"/>
  <c r="R74" i="32"/>
  <c r="AM67" i="2"/>
  <c r="AA67" i="32"/>
  <c r="AI67" i="2"/>
  <c r="W67" i="32"/>
  <c r="AE68" i="2"/>
  <c r="S68" i="32"/>
  <c r="AA69" i="2"/>
  <c r="O69" i="32"/>
  <c r="AI69" i="2"/>
  <c r="W69" i="32"/>
  <c r="AE70" i="2"/>
  <c r="S70" i="32"/>
  <c r="AA71" i="2"/>
  <c r="O71" i="32"/>
  <c r="AI71" i="2"/>
  <c r="W71" i="32"/>
  <c r="AE72" i="2"/>
  <c r="S72" i="32"/>
  <c r="AA73" i="2"/>
  <c r="O73" i="32"/>
  <c r="AI73" i="2"/>
  <c r="W73" i="32"/>
  <c r="AE74" i="2"/>
  <c r="S74" i="32"/>
  <c r="AA75" i="2"/>
  <c r="O75" i="32"/>
  <c r="AI75" i="2"/>
  <c r="W75" i="32"/>
  <c r="P66" i="32"/>
  <c r="X66" i="32"/>
  <c r="AF66" i="32"/>
  <c r="AN66" i="32"/>
  <c r="AV66" i="32"/>
  <c r="BD66" i="32"/>
  <c r="BL66" i="32"/>
  <c r="BT66" i="32"/>
  <c r="AB67" i="32"/>
  <c r="X68" i="32"/>
  <c r="T73" i="32"/>
  <c r="AH75" i="2"/>
  <c r="V75" i="32"/>
  <c r="BX67" i="2"/>
  <c r="BX67" i="32" s="1"/>
  <c r="BL67" i="32"/>
  <c r="CF67" i="2"/>
  <c r="CF67" i="32" s="1"/>
  <c r="BT67" i="32"/>
  <c r="AF68" i="2"/>
  <c r="T68" i="32"/>
  <c r="AB69" i="2"/>
  <c r="P69" i="32"/>
  <c r="AJ69" i="2"/>
  <c r="X69" i="32"/>
  <c r="AF70" i="2"/>
  <c r="T70" i="32"/>
  <c r="AB71" i="2"/>
  <c r="P71" i="32"/>
  <c r="AJ71" i="2"/>
  <c r="X71" i="32"/>
  <c r="AF72" i="2"/>
  <c r="T72" i="32"/>
  <c r="AB73" i="2"/>
  <c r="P73" i="32"/>
  <c r="AJ73" i="2"/>
  <c r="X73" i="32"/>
  <c r="AF74" i="2"/>
  <c r="T74" i="32"/>
  <c r="AB75" i="2"/>
  <c r="P75" i="32"/>
  <c r="AJ75" i="2"/>
  <c r="X75" i="32"/>
  <c r="Q66" i="32"/>
  <c r="Y66" i="32"/>
  <c r="AO66" i="32"/>
  <c r="AW66" i="32"/>
  <c r="BM66" i="32"/>
  <c r="BV66" i="32"/>
  <c r="O67" i="32"/>
  <c r="AF67" i="32"/>
  <c r="P70" i="32"/>
  <c r="AD68" i="2"/>
  <c r="R68" i="32"/>
  <c r="AL70" i="2"/>
  <c r="Z70" i="32"/>
  <c r="AL74" i="2"/>
  <c r="Z74" i="32"/>
  <c r="AG66" i="2"/>
  <c r="AO67" i="2"/>
  <c r="AC67" i="32"/>
  <c r="AW67" i="2"/>
  <c r="AK67" i="32"/>
  <c r="AG68" i="2"/>
  <c r="U68" i="32"/>
  <c r="AC69" i="2"/>
  <c r="Q69" i="32"/>
  <c r="AK69" i="2"/>
  <c r="Y69" i="32"/>
  <c r="AG70" i="2"/>
  <c r="U70" i="32"/>
  <c r="AC71" i="2"/>
  <c r="Q71" i="32"/>
  <c r="AK71" i="2"/>
  <c r="Y71" i="32"/>
  <c r="AG72" i="2"/>
  <c r="U72" i="32"/>
  <c r="AC73" i="2"/>
  <c r="Q73" i="32"/>
  <c r="AK73" i="2"/>
  <c r="Y73" i="32"/>
  <c r="AG74" i="2"/>
  <c r="U74" i="32"/>
  <c r="AC75" i="2"/>
  <c r="Q75" i="32"/>
  <c r="AK75" i="2"/>
  <c r="Y75" i="32"/>
  <c r="R66" i="32"/>
  <c r="Z66" i="32"/>
  <c r="AP66" i="32"/>
  <c r="AX66" i="32"/>
  <c r="BN66" i="32"/>
  <c r="P67" i="32"/>
  <c r="AJ67" i="32"/>
  <c r="X70" i="32"/>
  <c r="T75" i="32"/>
  <c r="AP67" i="2"/>
  <c r="AD67" i="32"/>
  <c r="AH68" i="2"/>
  <c r="V68" i="32"/>
  <c r="AH70" i="2"/>
  <c r="V70" i="32"/>
  <c r="AL71" i="2"/>
  <c r="Z71" i="32"/>
  <c r="AD73" i="2"/>
  <c r="R73" i="32"/>
  <c r="AD75" i="2"/>
  <c r="R75" i="32"/>
  <c r="AE67" i="2"/>
  <c r="S67" i="32"/>
  <c r="AA68" i="2"/>
  <c r="O68" i="32"/>
  <c r="AI68" i="2"/>
  <c r="W68" i="32"/>
  <c r="AE69" i="2"/>
  <c r="S69" i="32"/>
  <c r="AA70" i="2"/>
  <c r="O70" i="32"/>
  <c r="AI70" i="2"/>
  <c r="W70" i="32"/>
  <c r="AE71" i="2"/>
  <c r="S71" i="32"/>
  <c r="AA72" i="2"/>
  <c r="O72" i="32"/>
  <c r="AI72" i="2"/>
  <c r="W72" i="32"/>
  <c r="AE73" i="2"/>
  <c r="S73" i="32"/>
  <c r="AA74" i="2"/>
  <c r="O74" i="32"/>
  <c r="AI74" i="2"/>
  <c r="W74" i="32"/>
  <c r="AE75" i="2"/>
  <c r="S75" i="32"/>
  <c r="T66" i="32"/>
  <c r="AB66" i="32"/>
  <c r="AJ66" i="32"/>
  <c r="AR66" i="32"/>
  <c r="AZ66" i="32"/>
  <c r="BH66" i="32"/>
  <c r="BP66" i="32"/>
  <c r="R67" i="32"/>
  <c r="AR67" i="32"/>
  <c r="T69" i="32"/>
  <c r="X72" i="32"/>
  <c r="BA78" i="2"/>
  <c r="AO78" i="32"/>
  <c r="AL67" i="2"/>
  <c r="Z67" i="32"/>
  <c r="AD69" i="2"/>
  <c r="R69" i="32"/>
  <c r="AD71" i="2"/>
  <c r="R71" i="32"/>
  <c r="AH72" i="2"/>
  <c r="V72" i="32"/>
  <c r="AL73" i="2"/>
  <c r="Z73" i="32"/>
  <c r="AL75" i="2"/>
  <c r="Z75" i="32"/>
  <c r="BP67" i="2"/>
  <c r="BD67" i="32"/>
  <c r="AN68" i="2"/>
  <c r="AB68" i="32"/>
  <c r="AV68" i="2"/>
  <c r="AJ68" i="32"/>
  <c r="AR69" i="2"/>
  <c r="AF69" i="32"/>
  <c r="AN70" i="2"/>
  <c r="AB70" i="32"/>
  <c r="AV70" i="2"/>
  <c r="AJ70" i="32"/>
  <c r="AR71" i="2"/>
  <c r="AF71" i="32"/>
  <c r="AN72" i="2"/>
  <c r="AB72" i="32"/>
  <c r="AV72" i="2"/>
  <c r="AJ72" i="32"/>
  <c r="AR73" i="2"/>
  <c r="AF73" i="32"/>
  <c r="AN74" i="2"/>
  <c r="AB74" i="32"/>
  <c r="AV74" i="2"/>
  <c r="AJ74" i="32"/>
  <c r="AR75" i="2"/>
  <c r="AF75" i="32"/>
  <c r="U66" i="32"/>
  <c r="AC66" i="32"/>
  <c r="AK66" i="32"/>
  <c r="BA66" i="32"/>
  <c r="BI66" i="32"/>
  <c r="T67" i="32"/>
  <c r="AV67" i="32"/>
  <c r="P74" i="32"/>
  <c r="AH66" i="2"/>
  <c r="AL69" i="2"/>
  <c r="Z69" i="32"/>
  <c r="AH74" i="2"/>
  <c r="V74" i="32"/>
  <c r="CG66" i="2"/>
  <c r="CG66" i="32" s="1"/>
  <c r="BU66" i="32"/>
  <c r="AG67" i="2"/>
  <c r="U67" i="32"/>
  <c r="AC68" i="2"/>
  <c r="Q68" i="32"/>
  <c r="AK68" i="2"/>
  <c r="Y68" i="32"/>
  <c r="AG69" i="2"/>
  <c r="U69" i="32"/>
  <c r="AC70" i="2"/>
  <c r="Q70" i="32"/>
  <c r="AK70" i="2"/>
  <c r="Y70" i="32"/>
  <c r="AG71" i="2"/>
  <c r="U71" i="32"/>
  <c r="AC72" i="2"/>
  <c r="Q72" i="32"/>
  <c r="AK72" i="2"/>
  <c r="Y72" i="32"/>
  <c r="AG73" i="2"/>
  <c r="U73" i="32"/>
  <c r="AC74" i="2"/>
  <c r="Q74" i="32"/>
  <c r="AK74" i="2"/>
  <c r="Y74" i="32"/>
  <c r="AG75" i="2"/>
  <c r="U75" i="32"/>
  <c r="V66" i="32"/>
  <c r="AD66" i="32"/>
  <c r="AL66" i="32"/>
  <c r="BB66" i="32"/>
  <c r="BJ66" i="32"/>
  <c r="X67" i="32"/>
  <c r="AZ67" i="32"/>
  <c r="T71" i="32"/>
  <c r="X74" i="32"/>
  <c r="BN78" i="2"/>
  <c r="BB78" i="32"/>
  <c r="AZ78" i="2"/>
  <c r="AN78" i="32"/>
  <c r="CF138" i="31"/>
  <c r="BT138" i="36"/>
  <c r="CF137" i="31"/>
  <c r="BT137" i="36"/>
  <c r="CH135" i="31"/>
  <c r="BV135" i="36"/>
  <c r="CD130" i="31"/>
  <c r="BR130" i="36"/>
  <c r="CF135" i="31"/>
  <c r="BT135" i="36"/>
  <c r="BV134" i="31"/>
  <c r="BJ134" i="36"/>
  <c r="BV136" i="31"/>
  <c r="BJ136" i="36"/>
  <c r="CD132" i="31"/>
  <c r="BR132" i="36"/>
  <c r="CD131" i="31"/>
  <c r="BR131" i="36"/>
  <c r="CE116" i="31"/>
  <c r="BS116" i="36"/>
  <c r="CC113" i="31"/>
  <c r="BQ113" i="36"/>
  <c r="CC114" i="31"/>
  <c r="BQ114" i="36"/>
  <c r="CB97" i="31"/>
  <c r="CB97" i="36" s="1"/>
  <c r="BP97" i="36"/>
  <c r="CH100" i="31"/>
  <c r="CH100" i="36" s="1"/>
  <c r="BV100" i="36"/>
  <c r="CB101" i="31"/>
  <c r="CB101" i="36" s="1"/>
  <c r="CB93" i="43" s="1"/>
  <c r="BP101" i="36"/>
  <c r="BP93" i="43" s="1"/>
  <c r="CB105" i="31"/>
  <c r="CB105" i="36" s="1"/>
  <c r="BP105" i="36"/>
  <c r="CB98" i="31"/>
  <c r="CB98" i="36" s="1"/>
  <c r="BP98" i="36"/>
  <c r="BR100" i="31"/>
  <c r="BF100" i="36"/>
  <c r="BR104" i="31"/>
  <c r="BF104" i="36"/>
  <c r="BZ133" i="30"/>
  <c r="BZ133" i="35" s="1"/>
  <c r="BN133" i="35"/>
  <c r="BT134" i="30"/>
  <c r="BH134" i="35"/>
  <c r="CB139" i="30"/>
  <c r="CB139" i="35" s="1"/>
  <c r="BP139" i="35"/>
  <c r="CB131" i="30"/>
  <c r="CB131" i="35" s="1"/>
  <c r="BP131" i="35"/>
  <c r="BT137" i="30"/>
  <c r="BH137" i="35"/>
  <c r="CC135" i="30"/>
  <c r="CC135" i="35" s="1"/>
  <c r="BQ135" i="35"/>
  <c r="CD138" i="30"/>
  <c r="BR138" i="35"/>
  <c r="BH133" i="35"/>
  <c r="BT133" i="30"/>
  <c r="CF130" i="30"/>
  <c r="CF130" i="35" s="1"/>
  <c r="BT130" i="35"/>
  <c r="BU137" i="30"/>
  <c r="BI137" i="35"/>
  <c r="CH137" i="30"/>
  <c r="CH137" i="35" s="1"/>
  <c r="BV137" i="35"/>
  <c r="CA122" i="30"/>
  <c r="BO122" i="35"/>
  <c r="CA117" i="30"/>
  <c r="CA117" i="35" s="1"/>
  <c r="BO117" i="35"/>
  <c r="BP122" i="30"/>
  <c r="BD122" i="35"/>
  <c r="CG114" i="30"/>
  <c r="CG114" i="35" s="1"/>
  <c r="BU114" i="35"/>
  <c r="BH121" i="35"/>
  <c r="BT121" i="30"/>
  <c r="BT118" i="30"/>
  <c r="BH118" i="35"/>
  <c r="BQ121" i="30"/>
  <c r="BE121" i="35"/>
  <c r="BG117" i="35"/>
  <c r="BS117" i="30"/>
  <c r="BP111" i="30"/>
  <c r="BD111" i="35"/>
  <c r="BQ112" i="30"/>
  <c r="BE112" i="35"/>
  <c r="BP120" i="30"/>
  <c r="BD120" i="35"/>
  <c r="BU111" i="30"/>
  <c r="BI111" i="35"/>
  <c r="BV120" i="30"/>
  <c r="BJ120" i="35"/>
  <c r="CF115" i="30"/>
  <c r="CF115" i="35" s="1"/>
  <c r="BT115" i="35"/>
  <c r="BR110" i="30"/>
  <c r="BF110" i="35"/>
  <c r="CG116" i="30"/>
  <c r="CG116" i="35" s="1"/>
  <c r="BU116" i="35"/>
  <c r="BR118" i="30"/>
  <c r="BF118" i="35"/>
  <c r="CF113" i="30"/>
  <c r="CF113" i="35" s="1"/>
  <c r="BT113" i="35"/>
  <c r="BU119" i="30"/>
  <c r="BI119" i="35"/>
  <c r="CF120" i="30"/>
  <c r="BT120" i="35"/>
  <c r="CB114" i="30"/>
  <c r="CB114" i="35" s="1"/>
  <c r="BP114" i="35"/>
  <c r="BQ120" i="30"/>
  <c r="BE120" i="35"/>
  <c r="BU115" i="30"/>
  <c r="BI115" i="35"/>
  <c r="CC113" i="30"/>
  <c r="CC113" i="35" s="1"/>
  <c r="BQ113" i="35"/>
  <c r="CG110" i="30"/>
  <c r="CG110" i="35" s="1"/>
  <c r="BU110" i="35"/>
  <c r="BV113" i="30"/>
  <c r="BJ113" i="35"/>
  <c r="BP117" i="30"/>
  <c r="BD117" i="35"/>
  <c r="CE116" i="30"/>
  <c r="CE116" i="35" s="1"/>
  <c r="BS116" i="35"/>
  <c r="CG112" i="30"/>
  <c r="CG112" i="35" s="1"/>
  <c r="BU112" i="35"/>
  <c r="BH114" i="35"/>
  <c r="BT114" i="30"/>
  <c r="BS122" i="30"/>
  <c r="BG122" i="35"/>
  <c r="BS119" i="30"/>
  <c r="BG119" i="35"/>
  <c r="BU122" i="30"/>
  <c r="BI122" i="35"/>
  <c r="BR114" i="30"/>
  <c r="BF114" i="35"/>
  <c r="BS111" i="30"/>
  <c r="BG111" i="35"/>
  <c r="BS113" i="30"/>
  <c r="BG113" i="35"/>
  <c r="CF119" i="30"/>
  <c r="BT119" i="35"/>
  <c r="BS121" i="30"/>
  <c r="BG121" i="35"/>
  <c r="BT112" i="30"/>
  <c r="BH112" i="35"/>
  <c r="BQ116" i="30"/>
  <c r="BE116" i="35"/>
  <c r="CE120" i="30"/>
  <c r="BS120" i="35"/>
  <c r="BO97" i="35"/>
  <c r="CA97" i="30"/>
  <c r="CA97" i="35" s="1"/>
  <c r="BT104" i="30"/>
  <c r="BH104" i="35"/>
  <c r="BT96" i="30"/>
  <c r="BH96" i="35"/>
  <c r="BT100" i="30"/>
  <c r="BH100" i="35"/>
  <c r="BS97" i="30"/>
  <c r="BG97" i="35"/>
  <c r="BS101" i="30"/>
  <c r="BG101" i="35"/>
  <c r="BG92" i="43" s="1"/>
  <c r="CF103" i="30"/>
  <c r="CF103" i="35" s="1"/>
  <c r="BT103" i="35"/>
  <c r="CF102" i="30"/>
  <c r="CF102" i="35" s="1"/>
  <c r="BT102" i="35"/>
  <c r="CF98" i="30"/>
  <c r="CF98" i="35" s="1"/>
  <c r="BT98" i="35"/>
  <c r="BS99" i="30"/>
  <c r="BG99" i="35"/>
  <c r="CA132" i="29"/>
  <c r="CA132" i="34" s="1"/>
  <c r="BO132" i="34"/>
  <c r="CA137" i="29"/>
  <c r="CA210" i="29" s="1"/>
  <c r="BO137" i="34"/>
  <c r="CE132" i="29"/>
  <c r="BS132" i="34"/>
  <c r="BU138" i="29"/>
  <c r="BI138" i="34"/>
  <c r="BR127" i="29"/>
  <c r="BF127" i="34"/>
  <c r="BU139" i="29"/>
  <c r="BI139" i="34"/>
  <c r="BR133" i="29"/>
  <c r="BF133" i="34"/>
  <c r="CC136" i="29"/>
  <c r="BQ136" i="34"/>
  <c r="BU136" i="29"/>
  <c r="BI136" i="34"/>
  <c r="BQ138" i="29"/>
  <c r="BE138" i="34"/>
  <c r="CC132" i="29"/>
  <c r="BQ132" i="34"/>
  <c r="BU128" i="29"/>
  <c r="BI128" i="34"/>
  <c r="BJ137" i="34"/>
  <c r="BV137" i="29"/>
  <c r="BV127" i="29"/>
  <c r="BJ127" i="34"/>
  <c r="CF127" i="29"/>
  <c r="CF127" i="34" s="1"/>
  <c r="BT127" i="34"/>
  <c r="BP129" i="29"/>
  <c r="BD129" i="34"/>
  <c r="CF135" i="29"/>
  <c r="CF208" i="29" s="1"/>
  <c r="BT135" i="34"/>
  <c r="BU137" i="29"/>
  <c r="BI137" i="34"/>
  <c r="CF139" i="29"/>
  <c r="CF212" i="29" s="1"/>
  <c r="BT139" i="34"/>
  <c r="CB130" i="29"/>
  <c r="CB130" i="34" s="1"/>
  <c r="BP130" i="34"/>
  <c r="BS133" i="29"/>
  <c r="BG133" i="34"/>
  <c r="BQ133" i="29"/>
  <c r="BE133" i="34"/>
  <c r="CH135" i="29"/>
  <c r="BV135" i="34"/>
  <c r="CF131" i="29"/>
  <c r="BT131" i="34"/>
  <c r="CG133" i="29"/>
  <c r="CG133" i="34" s="1"/>
  <c r="BU133" i="34"/>
  <c r="BS136" i="29"/>
  <c r="BG136" i="34"/>
  <c r="BS131" i="29"/>
  <c r="BG131" i="34"/>
  <c r="CH131" i="29"/>
  <c r="BV131" i="34"/>
  <c r="CH129" i="29"/>
  <c r="BV129" i="34"/>
  <c r="CE130" i="29"/>
  <c r="CE130" i="34" s="1"/>
  <c r="BS130" i="34"/>
  <c r="BR138" i="29"/>
  <c r="BF138" i="34"/>
  <c r="CA119" i="29"/>
  <c r="CA209" i="29" s="1"/>
  <c r="BO119" i="34"/>
  <c r="CG116" i="29"/>
  <c r="BU116" i="34"/>
  <c r="CE113" i="29"/>
  <c r="BS113" i="34"/>
  <c r="BG121" i="34"/>
  <c r="BS121" i="29"/>
  <c r="CF117" i="29"/>
  <c r="BT117" i="34"/>
  <c r="BU120" i="29"/>
  <c r="BI120" i="34"/>
  <c r="CG119" i="29"/>
  <c r="BU119" i="34"/>
  <c r="BQ114" i="34"/>
  <c r="CC114" i="29"/>
  <c r="CE120" i="29"/>
  <c r="BS120" i="34"/>
  <c r="CG121" i="29"/>
  <c r="BU121" i="34"/>
  <c r="CF121" i="29"/>
  <c r="CF211" i="29" s="1"/>
  <c r="BT121" i="34"/>
  <c r="BH120" i="34"/>
  <c r="BT120" i="29"/>
  <c r="CG115" i="29"/>
  <c r="BU115" i="34"/>
  <c r="CF116" i="29"/>
  <c r="BT116" i="34"/>
  <c r="CB122" i="34"/>
  <c r="CE116" i="29"/>
  <c r="BS116" i="34"/>
  <c r="BS117" i="29"/>
  <c r="BG117" i="34"/>
  <c r="BZ101" i="29"/>
  <c r="BN101" i="34"/>
  <c r="BN91" i="43" s="1"/>
  <c r="BO97" i="34"/>
  <c r="CA97" i="29"/>
  <c r="CA97" i="34" s="1"/>
  <c r="CA105" i="29"/>
  <c r="BO105" i="34"/>
  <c r="CA101" i="29"/>
  <c r="BO101" i="34"/>
  <c r="BO91" i="43" s="1"/>
  <c r="BZ105" i="29"/>
  <c r="BN105" i="34"/>
  <c r="CD105" i="29"/>
  <c r="BR105" i="34"/>
  <c r="BE105" i="29"/>
  <c r="AS105" i="34"/>
  <c r="BG105" i="29"/>
  <c r="AU105" i="34"/>
  <c r="BF93" i="29"/>
  <c r="AT93" i="34"/>
  <c r="BJ94" i="29"/>
  <c r="AX94" i="34"/>
  <c r="BV93" i="29"/>
  <c r="BJ93" i="34"/>
  <c r="BR104" i="29"/>
  <c r="BF104" i="34"/>
  <c r="CH96" i="29"/>
  <c r="CH96" i="34" s="1"/>
  <c r="BV96" i="34"/>
  <c r="BG99" i="29"/>
  <c r="AU99" i="34"/>
  <c r="BF99" i="29"/>
  <c r="AT99" i="34"/>
  <c r="BE93" i="29"/>
  <c r="AS93" i="34"/>
  <c r="BP94" i="29"/>
  <c r="BD94" i="34"/>
  <c r="BE94" i="29"/>
  <c r="AS94" i="34"/>
  <c r="BE101" i="29"/>
  <c r="AS101" i="34"/>
  <c r="AS91" i="43" s="1"/>
  <c r="BJ99" i="29"/>
  <c r="AX99" i="34"/>
  <c r="BI95" i="29"/>
  <c r="AW95" i="34"/>
  <c r="BF103" i="29"/>
  <c r="AT103" i="34"/>
  <c r="BG100" i="34"/>
  <c r="BS100" i="29"/>
  <c r="BI93" i="29"/>
  <c r="AW93" i="34"/>
  <c r="BR94" i="29"/>
  <c r="BF94" i="34"/>
  <c r="BI97" i="29"/>
  <c r="AW97" i="34"/>
  <c r="BE100" i="29"/>
  <c r="AS100" i="34"/>
  <c r="BG93" i="29"/>
  <c r="AU93" i="34"/>
  <c r="BG95" i="29"/>
  <c r="AU95" i="34"/>
  <c r="BD104" i="29"/>
  <c r="AR104" i="34"/>
  <c r="BV101" i="29"/>
  <c r="BJ101" i="34"/>
  <c r="BJ91" i="43" s="1"/>
  <c r="BS98" i="29"/>
  <c r="BG98" i="34"/>
  <c r="BI103" i="29"/>
  <c r="AW103" i="34"/>
  <c r="BF101" i="29"/>
  <c r="AT101" i="34"/>
  <c r="AT91" i="43" s="1"/>
  <c r="BP95" i="29"/>
  <c r="BD95" i="34"/>
  <c r="BE98" i="29"/>
  <c r="AS98" i="34"/>
  <c r="BI102" i="29"/>
  <c r="AW102" i="34"/>
  <c r="BS102" i="29"/>
  <c r="BG102" i="34"/>
  <c r="CH98" i="29"/>
  <c r="CH98" i="34" s="1"/>
  <c r="BV98" i="34"/>
  <c r="BI99" i="29"/>
  <c r="AW99" i="34"/>
  <c r="BP102" i="29"/>
  <c r="BD102" i="34"/>
  <c r="BI105" i="29"/>
  <c r="AW105" i="34"/>
  <c r="BV97" i="29"/>
  <c r="BJ97" i="34"/>
  <c r="BS94" i="29"/>
  <c r="BG94" i="34"/>
  <c r="BS96" i="29"/>
  <c r="BG96" i="34"/>
  <c r="CH104" i="29"/>
  <c r="BV104" i="34"/>
  <c r="BI94" i="29"/>
  <c r="AW94" i="34"/>
  <c r="BI98" i="29"/>
  <c r="AW98" i="34"/>
  <c r="BP98" i="29"/>
  <c r="BD98" i="34"/>
  <c r="BP100" i="29"/>
  <c r="BD100" i="34"/>
  <c r="BE103" i="29"/>
  <c r="AS103" i="34"/>
  <c r="BI101" i="29"/>
  <c r="AW101" i="34"/>
  <c r="AW91" i="43" s="1"/>
  <c r="BV103" i="29"/>
  <c r="BJ103" i="34"/>
  <c r="BE104" i="29"/>
  <c r="AS104" i="34"/>
  <c r="BI100" i="29"/>
  <c r="AW100" i="34"/>
  <c r="BD97" i="29"/>
  <c r="AR97" i="34"/>
  <c r="BE97" i="29"/>
  <c r="AS97" i="34"/>
  <c r="BG97" i="29"/>
  <c r="AU97" i="34"/>
  <c r="BG103" i="29"/>
  <c r="AU103" i="34"/>
  <c r="BE99" i="29"/>
  <c r="AS99" i="34"/>
  <c r="BV105" i="29"/>
  <c r="BJ105" i="34"/>
  <c r="BR100" i="29"/>
  <c r="BF100" i="34"/>
  <c r="BF95" i="29"/>
  <c r="AT95" i="34"/>
  <c r="BE95" i="29"/>
  <c r="AS95" i="34"/>
  <c r="BE102" i="29"/>
  <c r="AS102" i="34"/>
  <c r="BE96" i="29"/>
  <c r="AS96" i="34"/>
  <c r="BP93" i="29"/>
  <c r="BD93" i="34"/>
  <c r="BR98" i="29"/>
  <c r="BF98" i="34"/>
  <c r="BV95" i="29"/>
  <c r="BJ95" i="34"/>
  <c r="BR102" i="29"/>
  <c r="BF102" i="34"/>
  <c r="BR96" i="29"/>
  <c r="BF96" i="34"/>
  <c r="BJ102" i="29"/>
  <c r="AX102" i="34"/>
  <c r="BG101" i="29"/>
  <c r="AU101" i="34"/>
  <c r="AU91" i="43" s="1"/>
  <c r="BI96" i="29"/>
  <c r="AW96" i="34"/>
  <c r="BI104" i="29"/>
  <c r="AW104" i="34"/>
  <c r="CF98" i="29"/>
  <c r="CF98" i="34" s="1"/>
  <c r="BT98" i="34"/>
  <c r="CD97" i="29"/>
  <c r="CD97" i="34" s="1"/>
  <c r="BR97" i="34"/>
  <c r="BS104" i="29"/>
  <c r="BG104" i="34"/>
  <c r="BK93" i="33"/>
  <c r="BK90" i="43" s="1"/>
  <c r="BW93" i="10"/>
  <c r="BW93" i="33" s="1"/>
  <c r="BW90" i="43" s="1"/>
  <c r="BO93" i="33"/>
  <c r="BO90" i="43" s="1"/>
  <c r="CA93" i="10"/>
  <c r="CA93" i="33" s="1"/>
  <c r="CA90" i="43" s="1"/>
  <c r="AU93" i="33"/>
  <c r="AU90" i="43" s="1"/>
  <c r="BG93" i="10"/>
  <c r="BK78" i="36"/>
  <c r="O78" i="29"/>
  <c r="AM78" i="29"/>
  <c r="BW78" i="30"/>
  <c r="AM78" i="36"/>
  <c r="CJ80" i="33"/>
  <c r="AY78" i="30"/>
  <c r="O78" i="36"/>
  <c r="CJ79" i="33"/>
  <c r="AA78" i="30"/>
  <c r="BW78" i="35"/>
  <c r="BK78" i="33"/>
  <c r="AY78" i="35"/>
  <c r="AM78" i="33"/>
  <c r="AA78" i="35"/>
  <c r="O78" i="33"/>
  <c r="BK78" i="29"/>
  <c r="BK78" i="34"/>
  <c r="AA78" i="31"/>
  <c r="AY78" i="31"/>
  <c r="BW78" i="31"/>
  <c r="O78" i="34"/>
  <c r="AM78" i="34"/>
  <c r="O78" i="30"/>
  <c r="AM78" i="30"/>
  <c r="BK78" i="30"/>
  <c r="AA78" i="36"/>
  <c r="AY78" i="36"/>
  <c r="BW78" i="36"/>
  <c r="AA78" i="33"/>
  <c r="AY78" i="33"/>
  <c r="BW78" i="33"/>
  <c r="AA78" i="29"/>
  <c r="AY78" i="29"/>
  <c r="BW78" i="29"/>
  <c r="O78" i="35"/>
  <c r="AM78" i="35"/>
  <c r="BK78" i="35"/>
  <c r="AA78" i="34"/>
  <c r="AY78" i="34"/>
  <c r="O78" i="31"/>
  <c r="AM78" i="31"/>
  <c r="BK78" i="31"/>
  <c r="C2" i="36"/>
  <c r="C2" i="35"/>
  <c r="C2" i="34"/>
  <c r="C2" i="33"/>
  <c r="CD131" i="36" l="1"/>
  <c r="CD204" i="31"/>
  <c r="CF135" i="36"/>
  <c r="CF208" i="31"/>
  <c r="CF138" i="36"/>
  <c r="CF211" i="31"/>
  <c r="CF137" i="36"/>
  <c r="CF210" i="31"/>
  <c r="CC114" i="36"/>
  <c r="CC204" i="31"/>
  <c r="CD132" i="36"/>
  <c r="CD205" i="31"/>
  <c r="CD130" i="36"/>
  <c r="CD203" i="31"/>
  <c r="CE116" i="36"/>
  <c r="CE206" i="31"/>
  <c r="CC113" i="36"/>
  <c r="CC203" i="31"/>
  <c r="CH135" i="36"/>
  <c r="CH208" i="31"/>
  <c r="CF120" i="35"/>
  <c r="CD138" i="35"/>
  <c r="CD211" i="30"/>
  <c r="CE120" i="35"/>
  <c r="CE210" i="30"/>
  <c r="CF119" i="35"/>
  <c r="CF209" i="30"/>
  <c r="CA122" i="35"/>
  <c r="CA212" i="30"/>
  <c r="BY137" i="35"/>
  <c r="BY210" i="30"/>
  <c r="CE116" i="34"/>
  <c r="CA205" i="29"/>
  <c r="CG119" i="34"/>
  <c r="CE113" i="34"/>
  <c r="CE203" i="29"/>
  <c r="CG121" i="34"/>
  <c r="CF116" i="34"/>
  <c r="CF206" i="29"/>
  <c r="CH129" i="34"/>
  <c r="CH202" i="29"/>
  <c r="CG115" i="34"/>
  <c r="CG205" i="29"/>
  <c r="CE120" i="34"/>
  <c r="CE210" i="29"/>
  <c r="CF117" i="34"/>
  <c r="CF207" i="29"/>
  <c r="CH131" i="34"/>
  <c r="CH204" i="29"/>
  <c r="CF131" i="34"/>
  <c r="CF204" i="29"/>
  <c r="CC136" i="34"/>
  <c r="CC209" i="29"/>
  <c r="CB203" i="29"/>
  <c r="CC114" i="34"/>
  <c r="CC204" i="29"/>
  <c r="CG116" i="34"/>
  <c r="CG206" i="29"/>
  <c r="CH135" i="34"/>
  <c r="CH208" i="29"/>
  <c r="CC132" i="34"/>
  <c r="CC205" i="29"/>
  <c r="CE132" i="34"/>
  <c r="CE205" i="29"/>
  <c r="AU68" i="2"/>
  <c r="AI68" i="32"/>
  <c r="BD75" i="2"/>
  <c r="AR75" i="32"/>
  <c r="BH72" i="2"/>
  <c r="AV72" i="32"/>
  <c r="AZ70" i="2"/>
  <c r="AN70" i="32"/>
  <c r="CB67" i="2"/>
  <c r="CB67" i="32" s="1"/>
  <c r="BP67" i="32"/>
  <c r="AP71" i="2"/>
  <c r="AD71" i="32"/>
  <c r="AW73" i="2"/>
  <c r="AK73" i="32"/>
  <c r="AO71" i="2"/>
  <c r="AC71" i="32"/>
  <c r="AS68" i="2"/>
  <c r="AG68" i="32"/>
  <c r="AV75" i="2"/>
  <c r="AJ75" i="32"/>
  <c r="AN73" i="2"/>
  <c r="AB73" i="32"/>
  <c r="AR70" i="2"/>
  <c r="AF70" i="32"/>
  <c r="AU73" i="2"/>
  <c r="AI73" i="32"/>
  <c r="AM71" i="2"/>
  <c r="AA71" i="32"/>
  <c r="AQ68" i="2"/>
  <c r="AE68" i="32"/>
  <c r="AT73" i="2"/>
  <c r="AH73" i="32"/>
  <c r="AP70" i="2"/>
  <c r="AD70" i="32"/>
  <c r="BB67" i="2"/>
  <c r="AP67" i="32"/>
  <c r="BZ78" i="2"/>
  <c r="BZ78" i="32" s="1"/>
  <c r="BN78" i="32"/>
  <c r="AO74" i="2"/>
  <c r="AC74" i="32"/>
  <c r="AS71" i="2"/>
  <c r="AG71" i="32"/>
  <c r="AW68" i="2"/>
  <c r="AK68" i="32"/>
  <c r="AT74" i="2"/>
  <c r="AH74" i="32"/>
  <c r="AQ73" i="2"/>
  <c r="AE73" i="32"/>
  <c r="AU70" i="2"/>
  <c r="AI70" i="32"/>
  <c r="AM68" i="2"/>
  <c r="AA68" i="32"/>
  <c r="AX71" i="2"/>
  <c r="AL71" i="32"/>
  <c r="AX74" i="2"/>
  <c r="AL74" i="32"/>
  <c r="AO72" i="2"/>
  <c r="AC72" i="32"/>
  <c r="AQ71" i="2"/>
  <c r="AE71" i="32"/>
  <c r="BH74" i="2"/>
  <c r="AV74" i="32"/>
  <c r="AZ72" i="2"/>
  <c r="AN72" i="32"/>
  <c r="BD69" i="2"/>
  <c r="AR69" i="32"/>
  <c r="AX75" i="2"/>
  <c r="AL75" i="32"/>
  <c r="AP69" i="2"/>
  <c r="AD69" i="32"/>
  <c r="AW75" i="2"/>
  <c r="AK75" i="32"/>
  <c r="AO73" i="2"/>
  <c r="AC73" i="32"/>
  <c r="AS70" i="2"/>
  <c r="AG70" i="32"/>
  <c r="BI67" i="2"/>
  <c r="AW67" i="32"/>
  <c r="AN75" i="2"/>
  <c r="AB75" i="32"/>
  <c r="AR72" i="2"/>
  <c r="AF72" i="32"/>
  <c r="AV69" i="2"/>
  <c r="AJ69" i="32"/>
  <c r="AU75" i="2"/>
  <c r="AI75" i="32"/>
  <c r="AM73" i="2"/>
  <c r="AA73" i="32"/>
  <c r="AQ70" i="2"/>
  <c r="AE70" i="32"/>
  <c r="AU67" i="2"/>
  <c r="AI67" i="32"/>
  <c r="AX72" i="2"/>
  <c r="AL72" i="32"/>
  <c r="AT69" i="2"/>
  <c r="AH69" i="32"/>
  <c r="AS66" i="2"/>
  <c r="AG66" i="32"/>
  <c r="AS73" i="2"/>
  <c r="AG73" i="32"/>
  <c r="AW70" i="2"/>
  <c r="AK70" i="32"/>
  <c r="AO68" i="2"/>
  <c r="AC68" i="32"/>
  <c r="AX69" i="2"/>
  <c r="AL69" i="32"/>
  <c r="AQ75" i="2"/>
  <c r="AE75" i="32"/>
  <c r="AU72" i="2"/>
  <c r="AI72" i="32"/>
  <c r="AM70" i="2"/>
  <c r="AA70" i="32"/>
  <c r="AQ67" i="2"/>
  <c r="AE67" i="32"/>
  <c r="AT70" i="2"/>
  <c r="AH70" i="32"/>
  <c r="AX70" i="2"/>
  <c r="AL70" i="32"/>
  <c r="AZ74" i="2"/>
  <c r="AN74" i="32"/>
  <c r="BD71" i="2"/>
  <c r="AR71" i="32"/>
  <c r="BH68" i="2"/>
  <c r="AV68" i="32"/>
  <c r="AX73" i="2"/>
  <c r="AL73" i="32"/>
  <c r="AX67" i="2"/>
  <c r="AL67" i="32"/>
  <c r="AO75" i="2"/>
  <c r="AC75" i="32"/>
  <c r="AS72" i="2"/>
  <c r="AG72" i="32"/>
  <c r="AW69" i="2"/>
  <c r="AK69" i="32"/>
  <c r="BA67" i="2"/>
  <c r="AO67" i="32"/>
  <c r="AR74" i="2"/>
  <c r="AF74" i="32"/>
  <c r="AV71" i="2"/>
  <c r="AJ71" i="32"/>
  <c r="AN69" i="2"/>
  <c r="AB69" i="32"/>
  <c r="AT75" i="2"/>
  <c r="AH75" i="32"/>
  <c r="AM75" i="2"/>
  <c r="AA75" i="32"/>
  <c r="AQ72" i="2"/>
  <c r="AE72" i="32"/>
  <c r="AU69" i="2"/>
  <c r="AI69" i="32"/>
  <c r="AY67" i="2"/>
  <c r="AM67" i="32"/>
  <c r="AP72" i="2"/>
  <c r="AD72" i="32"/>
  <c r="AX68" i="2"/>
  <c r="AL68" i="32"/>
  <c r="AW74" i="2"/>
  <c r="AK74" i="32"/>
  <c r="AS69" i="2"/>
  <c r="AG69" i="32"/>
  <c r="AP73" i="2"/>
  <c r="AD73" i="32"/>
  <c r="AS75" i="2"/>
  <c r="AG75" i="32"/>
  <c r="AW72" i="2"/>
  <c r="AK72" i="32"/>
  <c r="AO70" i="2"/>
  <c r="AC70" i="32"/>
  <c r="AS67" i="2"/>
  <c r="AG67" i="32"/>
  <c r="AU74" i="2"/>
  <c r="AI74" i="32"/>
  <c r="AM72" i="2"/>
  <c r="AA72" i="32"/>
  <c r="AQ69" i="2"/>
  <c r="AE69" i="32"/>
  <c r="AP75" i="2"/>
  <c r="AD75" i="32"/>
  <c r="AT68" i="2"/>
  <c r="AH68" i="32"/>
  <c r="AP68" i="2"/>
  <c r="AD68" i="32"/>
  <c r="AM74" i="2"/>
  <c r="AA74" i="32"/>
  <c r="BL78" i="2"/>
  <c r="AZ78" i="32"/>
  <c r="AT66" i="2"/>
  <c r="AH66" i="32"/>
  <c r="BD73" i="2"/>
  <c r="AR73" i="32"/>
  <c r="BH70" i="2"/>
  <c r="AV70" i="32"/>
  <c r="AZ68" i="2"/>
  <c r="AN68" i="32"/>
  <c r="AT72" i="2"/>
  <c r="AH72" i="32"/>
  <c r="BM78" i="2"/>
  <c r="BA78" i="32"/>
  <c r="AS74" i="2"/>
  <c r="AG74" i="32"/>
  <c r="AW71" i="2"/>
  <c r="AK71" i="32"/>
  <c r="AO69" i="2"/>
  <c r="AC69" i="32"/>
  <c r="AV73" i="2"/>
  <c r="AJ73" i="32"/>
  <c r="AN71" i="2"/>
  <c r="AB71" i="32"/>
  <c r="AR68" i="2"/>
  <c r="AF68" i="32"/>
  <c r="AQ74" i="2"/>
  <c r="AE74" i="32"/>
  <c r="AU71" i="2"/>
  <c r="AI71" i="32"/>
  <c r="AM69" i="2"/>
  <c r="AA69" i="32"/>
  <c r="AP74" i="2"/>
  <c r="AD74" i="32"/>
  <c r="AT71" i="2"/>
  <c r="AH71" i="32"/>
  <c r="AT67" i="2"/>
  <c r="AH67" i="32"/>
  <c r="CH136" i="31"/>
  <c r="BV136" i="36"/>
  <c r="CH134" i="31"/>
  <c r="BV134" i="36"/>
  <c r="CD104" i="31"/>
  <c r="CD104" i="36" s="1"/>
  <c r="BR104" i="36"/>
  <c r="CD100" i="31"/>
  <c r="CD100" i="36" s="1"/>
  <c r="BR100" i="36"/>
  <c r="CF137" i="30"/>
  <c r="CF137" i="35" s="1"/>
  <c r="BT137" i="35"/>
  <c r="CF133" i="30"/>
  <c r="CF133" i="35" s="1"/>
  <c r="BT133" i="35"/>
  <c r="CG137" i="30"/>
  <c r="BU137" i="35"/>
  <c r="CF134" i="30"/>
  <c r="CF134" i="35" s="1"/>
  <c r="BT134" i="35"/>
  <c r="CE121" i="30"/>
  <c r="BS121" i="35"/>
  <c r="CD114" i="30"/>
  <c r="CD114" i="35" s="1"/>
  <c r="BR114" i="35"/>
  <c r="CH113" i="30"/>
  <c r="CH113" i="35" s="1"/>
  <c r="BV113" i="35"/>
  <c r="CC120" i="30"/>
  <c r="BQ120" i="35"/>
  <c r="CC112" i="30"/>
  <c r="CC112" i="35" s="1"/>
  <c r="BQ112" i="35"/>
  <c r="CF118" i="30"/>
  <c r="CF118" i="35" s="1"/>
  <c r="BT118" i="35"/>
  <c r="CF121" i="30"/>
  <c r="BT121" i="35"/>
  <c r="CG122" i="30"/>
  <c r="BU122" i="35"/>
  <c r="CD118" i="30"/>
  <c r="CD118" i="35" s="1"/>
  <c r="BR118" i="35"/>
  <c r="CH120" i="30"/>
  <c r="BV120" i="35"/>
  <c r="CB111" i="30"/>
  <c r="CB111" i="35" s="1"/>
  <c r="BP111" i="35"/>
  <c r="CE117" i="30"/>
  <c r="CE117" i="35" s="1"/>
  <c r="BS117" i="35"/>
  <c r="CC116" i="30"/>
  <c r="CC116" i="35" s="1"/>
  <c r="BQ116" i="35"/>
  <c r="CE113" i="30"/>
  <c r="CE113" i="35" s="1"/>
  <c r="BS113" i="35"/>
  <c r="CE119" i="30"/>
  <c r="BS119" i="35"/>
  <c r="CG111" i="30"/>
  <c r="CG111" i="35" s="1"/>
  <c r="BU111" i="35"/>
  <c r="CF114" i="30"/>
  <c r="CF114" i="35" s="1"/>
  <c r="BT114" i="35"/>
  <c r="CF112" i="30"/>
  <c r="CF112" i="35" s="1"/>
  <c r="BT112" i="35"/>
  <c r="CE111" i="30"/>
  <c r="CE111" i="35" s="1"/>
  <c r="BS111" i="35"/>
  <c r="CE122" i="30"/>
  <c r="BS122" i="35"/>
  <c r="CB117" i="30"/>
  <c r="CB117" i="35" s="1"/>
  <c r="BP117" i="35"/>
  <c r="CG115" i="30"/>
  <c r="CG115" i="35" s="1"/>
  <c r="BU115" i="35"/>
  <c r="CG119" i="30"/>
  <c r="BU119" i="35"/>
  <c r="CD110" i="30"/>
  <c r="CD110" i="35" s="1"/>
  <c r="BR110" i="35"/>
  <c r="CB120" i="30"/>
  <c r="BP120" i="35"/>
  <c r="CC121" i="30"/>
  <c r="BQ121" i="35"/>
  <c r="CB122" i="30"/>
  <c r="BP122" i="35"/>
  <c r="CE97" i="30"/>
  <c r="CE97" i="35" s="1"/>
  <c r="BS97" i="35"/>
  <c r="CF100" i="30"/>
  <c r="CF100" i="35" s="1"/>
  <c r="BT100" i="35"/>
  <c r="CF96" i="30"/>
  <c r="CF96" i="35" s="1"/>
  <c r="BT96" i="35"/>
  <c r="CE99" i="30"/>
  <c r="CE99" i="35" s="1"/>
  <c r="BS99" i="35"/>
  <c r="CE101" i="30"/>
  <c r="CE101" i="35" s="1"/>
  <c r="CE92" i="43" s="1"/>
  <c r="BS101" i="35"/>
  <c r="BS92" i="43" s="1"/>
  <c r="CF104" i="30"/>
  <c r="CF104" i="35" s="1"/>
  <c r="BT104" i="35"/>
  <c r="CA137" i="34"/>
  <c r="CC138" i="29"/>
  <c r="BQ138" i="34"/>
  <c r="CH137" i="29"/>
  <c r="BV137" i="34"/>
  <c r="CH127" i="29"/>
  <c r="CH127" i="34" s="1"/>
  <c r="BV127" i="34"/>
  <c r="CE133" i="29"/>
  <c r="CE133" i="34" s="1"/>
  <c r="BS133" i="34"/>
  <c r="CF135" i="34"/>
  <c r="CG136" i="29"/>
  <c r="CG136" i="34" s="1"/>
  <c r="BU136" i="34"/>
  <c r="CD127" i="29"/>
  <c r="CD127" i="34" s="1"/>
  <c r="BR127" i="34"/>
  <c r="CE136" i="29"/>
  <c r="BS136" i="34"/>
  <c r="CG137" i="29"/>
  <c r="CG137" i="34" s="1"/>
  <c r="BU137" i="34"/>
  <c r="CB129" i="29"/>
  <c r="BP129" i="34"/>
  <c r="CG128" i="29"/>
  <c r="BU128" i="34"/>
  <c r="CG138" i="29"/>
  <c r="CG138" i="34" s="1"/>
  <c r="BU138" i="34"/>
  <c r="CG139" i="29"/>
  <c r="BU139" i="34"/>
  <c r="CC133" i="29"/>
  <c r="BQ133" i="34"/>
  <c r="CD138" i="29"/>
  <c r="BR138" i="34"/>
  <c r="CE131" i="29"/>
  <c r="BS131" i="34"/>
  <c r="CF139" i="34"/>
  <c r="CD133" i="29"/>
  <c r="BR133" i="34"/>
  <c r="CA119" i="34"/>
  <c r="CF120" i="29"/>
  <c r="CF210" i="29" s="1"/>
  <c r="BT120" i="34"/>
  <c r="CE121" i="29"/>
  <c r="BS121" i="34"/>
  <c r="CE117" i="29"/>
  <c r="BS117" i="34"/>
  <c r="CF121" i="34"/>
  <c r="CG120" i="29"/>
  <c r="BU120" i="34"/>
  <c r="CA101" i="34"/>
  <c r="CA91" i="43" s="1"/>
  <c r="CA105" i="34"/>
  <c r="BZ105" i="34"/>
  <c r="BZ101" i="34"/>
  <c r="BZ91" i="43" s="1"/>
  <c r="CH95" i="29"/>
  <c r="CH95" i="34" s="1"/>
  <c r="BV95" i="34"/>
  <c r="CH105" i="29"/>
  <c r="BV105" i="34"/>
  <c r="CH103" i="29"/>
  <c r="BV103" i="34"/>
  <c r="CB98" i="29"/>
  <c r="CB98" i="34" s="1"/>
  <c r="BP98" i="34"/>
  <c r="CE96" i="29"/>
  <c r="CE96" i="34" s="1"/>
  <c r="BS96" i="34"/>
  <c r="BU102" i="29"/>
  <c r="BI102" i="34"/>
  <c r="BU103" i="29"/>
  <c r="BI103" i="34"/>
  <c r="BR93" i="29"/>
  <c r="BF93" i="34"/>
  <c r="BQ102" i="29"/>
  <c r="BE102" i="34"/>
  <c r="BQ97" i="29"/>
  <c r="BE97" i="34"/>
  <c r="CB102" i="29"/>
  <c r="BP102" i="34"/>
  <c r="BV102" i="29"/>
  <c r="BJ102" i="34"/>
  <c r="CD98" i="29"/>
  <c r="CD98" i="34" s="1"/>
  <c r="BR98" i="34"/>
  <c r="BQ95" i="29"/>
  <c r="BE95" i="34"/>
  <c r="BQ99" i="29"/>
  <c r="BE99" i="34"/>
  <c r="BP97" i="29"/>
  <c r="BD97" i="34"/>
  <c r="BU101" i="29"/>
  <c r="BI101" i="34"/>
  <c r="BI91" i="43" s="1"/>
  <c r="BU98" i="29"/>
  <c r="BI98" i="34"/>
  <c r="CE94" i="29"/>
  <c r="CE94" i="34" s="1"/>
  <c r="BS94" i="34"/>
  <c r="BU99" i="29"/>
  <c r="BI99" i="34"/>
  <c r="BQ98" i="29"/>
  <c r="BE98" i="34"/>
  <c r="CE98" i="29"/>
  <c r="CE98" i="34" s="1"/>
  <c r="BS98" i="34"/>
  <c r="BS93" i="29"/>
  <c r="BG93" i="34"/>
  <c r="BU93" i="29"/>
  <c r="BI93" i="34"/>
  <c r="BV99" i="29"/>
  <c r="BJ99" i="34"/>
  <c r="BQ93" i="29"/>
  <c r="BE93" i="34"/>
  <c r="CD104" i="29"/>
  <c r="BR104" i="34"/>
  <c r="BS105" i="29"/>
  <c r="BG105" i="34"/>
  <c r="CB94" i="29"/>
  <c r="CB94" i="34" s="1"/>
  <c r="BP94" i="34"/>
  <c r="CE100" i="29"/>
  <c r="CE100" i="34" s="1"/>
  <c r="BS100" i="34"/>
  <c r="BU95" i="29"/>
  <c r="BI95" i="34"/>
  <c r="BU104" i="29"/>
  <c r="BI104" i="34"/>
  <c r="CD96" i="29"/>
  <c r="CD96" i="34" s="1"/>
  <c r="BR96" i="34"/>
  <c r="CB93" i="29"/>
  <c r="CB93" i="34" s="1"/>
  <c r="BP93" i="34"/>
  <c r="BR95" i="29"/>
  <c r="BF95" i="34"/>
  <c r="BS103" i="29"/>
  <c r="BG103" i="34"/>
  <c r="BU100" i="29"/>
  <c r="BI100" i="34"/>
  <c r="BQ103" i="29"/>
  <c r="BE103" i="34"/>
  <c r="BU94" i="29"/>
  <c r="BI94" i="34"/>
  <c r="CH97" i="29"/>
  <c r="CH97" i="34" s="1"/>
  <c r="BV97" i="34"/>
  <c r="CB95" i="29"/>
  <c r="CB95" i="34" s="1"/>
  <c r="BP95" i="34"/>
  <c r="CH101" i="29"/>
  <c r="BV101" i="34"/>
  <c r="BV91" i="43" s="1"/>
  <c r="BQ100" i="29"/>
  <c r="BE100" i="34"/>
  <c r="BQ101" i="29"/>
  <c r="BE101" i="34"/>
  <c r="BE91" i="43" s="1"/>
  <c r="BR99" i="29"/>
  <c r="BF99" i="34"/>
  <c r="CH93" i="29"/>
  <c r="CH93" i="34" s="1"/>
  <c r="BV93" i="34"/>
  <c r="BQ105" i="29"/>
  <c r="BE105" i="34"/>
  <c r="CD94" i="29"/>
  <c r="CD94" i="34" s="1"/>
  <c r="BR94" i="34"/>
  <c r="BS101" i="29"/>
  <c r="BG101" i="34"/>
  <c r="BG91" i="43" s="1"/>
  <c r="BS95" i="29"/>
  <c r="BG95" i="34"/>
  <c r="CE104" i="29"/>
  <c r="BS104" i="34"/>
  <c r="BU96" i="29"/>
  <c r="BI96" i="34"/>
  <c r="CD102" i="29"/>
  <c r="BR102" i="34"/>
  <c r="BQ96" i="29"/>
  <c r="BE96" i="34"/>
  <c r="CD100" i="29"/>
  <c r="CD100" i="34" s="1"/>
  <c r="BR100" i="34"/>
  <c r="BS97" i="29"/>
  <c r="BG97" i="34"/>
  <c r="BQ104" i="29"/>
  <c r="BE104" i="34"/>
  <c r="CB100" i="29"/>
  <c r="CB100" i="34" s="1"/>
  <c r="BP100" i="34"/>
  <c r="CH104" i="34"/>
  <c r="BU105" i="29"/>
  <c r="BI105" i="34"/>
  <c r="CE102" i="29"/>
  <c r="BS102" i="34"/>
  <c r="BF101" i="34"/>
  <c r="BF91" i="43" s="1"/>
  <c r="BR101" i="29"/>
  <c r="BP104" i="29"/>
  <c r="BD104" i="34"/>
  <c r="BU97" i="29"/>
  <c r="BI97" i="34"/>
  <c r="BR103" i="29"/>
  <c r="BF103" i="34"/>
  <c r="BQ94" i="29"/>
  <c r="BE94" i="34"/>
  <c r="BS99" i="29"/>
  <c r="BG99" i="34"/>
  <c r="BV94" i="29"/>
  <c r="BJ94" i="34"/>
  <c r="CD105" i="34"/>
  <c r="BS93" i="10"/>
  <c r="BG93" i="33"/>
  <c r="BG90" i="43" s="1"/>
  <c r="AA4" i="47"/>
  <c r="E4" i="47"/>
  <c r="T4" i="47" s="1"/>
  <c r="F4" i="47"/>
  <c r="U4" i="47" s="1"/>
  <c r="G4" i="47"/>
  <c r="V4" i="47" s="1"/>
  <c r="H4" i="47"/>
  <c r="W4" i="47" s="1"/>
  <c r="I4" i="47"/>
  <c r="X4" i="47" s="1"/>
  <c r="J4" i="47"/>
  <c r="Y4" i="47" s="1"/>
  <c r="K4" i="47"/>
  <c r="Z4" i="47" s="1"/>
  <c r="L4" i="47"/>
  <c r="M4" i="47"/>
  <c r="AB4" i="47" s="1"/>
  <c r="N4" i="47"/>
  <c r="AC4" i="47" s="1"/>
  <c r="O4" i="47"/>
  <c r="AD4" i="47" s="1"/>
  <c r="D4" i="47"/>
  <c r="S4" i="47" s="1"/>
  <c r="C4" i="2"/>
  <c r="V3" i="41"/>
  <c r="R3" i="41"/>
  <c r="M3" i="41"/>
  <c r="E3" i="41"/>
  <c r="BS3" i="40"/>
  <c r="W3" i="41" s="1"/>
  <c r="BR3" i="40"/>
  <c r="BQ3" i="40"/>
  <c r="U3" i="41" s="1"/>
  <c r="BP3" i="40"/>
  <c r="T3" i="41" s="1"/>
  <c r="BO3" i="40"/>
  <c r="S3" i="41" s="1"/>
  <c r="BN3" i="40"/>
  <c r="BM3" i="40"/>
  <c r="Q3" i="41" s="1"/>
  <c r="N3" i="40"/>
  <c r="N3" i="41" s="1"/>
  <c r="M3" i="40"/>
  <c r="L3" i="40"/>
  <c r="L3" i="41" s="1"/>
  <c r="K3" i="40"/>
  <c r="K3" i="41" s="1"/>
  <c r="J3" i="40"/>
  <c r="J3" i="41" s="1"/>
  <c r="I3" i="40"/>
  <c r="I3" i="41" s="1"/>
  <c r="H3" i="40"/>
  <c r="H3" i="41" s="1"/>
  <c r="G3" i="40"/>
  <c r="G3" i="41" s="1"/>
  <c r="F3" i="40"/>
  <c r="F3" i="41" s="1"/>
  <c r="E3" i="40"/>
  <c r="D3" i="40"/>
  <c r="D3" i="41" s="1"/>
  <c r="C3" i="40"/>
  <c r="C3" i="41" s="1"/>
  <c r="D4" i="2"/>
  <c r="CH136" i="36" l="1"/>
  <c r="CH209" i="31"/>
  <c r="CH134" i="36"/>
  <c r="CH207" i="31"/>
  <c r="CB122" i="35"/>
  <c r="CB212" i="30"/>
  <c r="CG119" i="35"/>
  <c r="CG209" i="30"/>
  <c r="CE119" i="35"/>
  <c r="CE209" i="30"/>
  <c r="CF121" i="35"/>
  <c r="CF211" i="30"/>
  <c r="CG137" i="35"/>
  <c r="CG210" i="30"/>
  <c r="CC121" i="35"/>
  <c r="CC211" i="30"/>
  <c r="CH120" i="35"/>
  <c r="CH210" i="30"/>
  <c r="CE121" i="35"/>
  <c r="CE211" i="30"/>
  <c r="CB120" i="35"/>
  <c r="CB210" i="30"/>
  <c r="CE122" i="35"/>
  <c r="CE212" i="30"/>
  <c r="CG122" i="35"/>
  <c r="CG212" i="30"/>
  <c r="CC120" i="35"/>
  <c r="CC210" i="30"/>
  <c r="CF210" i="30"/>
  <c r="CD133" i="34"/>
  <c r="CD206" i="29"/>
  <c r="CC138" i="34"/>
  <c r="CC211" i="29"/>
  <c r="CE117" i="34"/>
  <c r="CE207" i="29"/>
  <c r="CG209" i="29"/>
  <c r="CG120" i="34"/>
  <c r="CG210" i="29"/>
  <c r="CC133" i="34"/>
  <c r="CC206" i="29"/>
  <c r="CE121" i="34"/>
  <c r="CE211" i="29"/>
  <c r="CE131" i="34"/>
  <c r="CE204" i="29"/>
  <c r="CE136" i="34"/>
  <c r="CE209" i="29"/>
  <c r="CH137" i="34"/>
  <c r="CH210" i="29"/>
  <c r="CE206" i="29"/>
  <c r="CB129" i="34"/>
  <c r="CB202" i="29"/>
  <c r="CG139" i="34"/>
  <c r="CG212" i="29"/>
  <c r="CD138" i="34"/>
  <c r="CD211" i="29"/>
  <c r="CG128" i="34"/>
  <c r="CG201" i="29"/>
  <c r="CG211" i="29"/>
  <c r="BL68" i="2"/>
  <c r="AZ68" i="32"/>
  <c r="BF67" i="2"/>
  <c r="AT67" i="32"/>
  <c r="BI74" i="2"/>
  <c r="AW74" i="32"/>
  <c r="BA74" i="2"/>
  <c r="AO74" i="32"/>
  <c r="BE74" i="2"/>
  <c r="AS74" i="32"/>
  <c r="BT70" i="2"/>
  <c r="BH70" i="32"/>
  <c r="AY74" i="2"/>
  <c r="AM74" i="32"/>
  <c r="BB75" i="2"/>
  <c r="AP75" i="32"/>
  <c r="BX78" i="2"/>
  <c r="BX78" i="32" s="1"/>
  <c r="BL78" i="32"/>
  <c r="BG71" i="2"/>
  <c r="AU71" i="32"/>
  <c r="BG69" i="2"/>
  <c r="AU69" i="32"/>
  <c r="BJ73" i="2"/>
  <c r="AX73" i="32"/>
  <c r="BA68" i="2"/>
  <c r="AO68" i="32"/>
  <c r="AZ75" i="2"/>
  <c r="AN75" i="32"/>
  <c r="BL72" i="2"/>
  <c r="AZ72" i="32"/>
  <c r="BJ74" i="2"/>
  <c r="AX74" i="32"/>
  <c r="BL70" i="2"/>
  <c r="AZ70" i="32"/>
  <c r="BF71" i="2"/>
  <c r="AT71" i="32"/>
  <c r="BC74" i="2"/>
  <c r="AQ74" i="32"/>
  <c r="BE75" i="2"/>
  <c r="AS75" i="32"/>
  <c r="BJ68" i="2"/>
  <c r="AX68" i="32"/>
  <c r="BC72" i="2"/>
  <c r="AQ72" i="32"/>
  <c r="BH71" i="2"/>
  <c r="AV71" i="32"/>
  <c r="BE72" i="2"/>
  <c r="AS72" i="32"/>
  <c r="BT68" i="2"/>
  <c r="BH68" i="32"/>
  <c r="BJ70" i="2"/>
  <c r="AX70" i="32"/>
  <c r="BG72" i="2"/>
  <c r="AU72" i="32"/>
  <c r="BI70" i="2"/>
  <c r="AW70" i="32"/>
  <c r="BJ72" i="2"/>
  <c r="AX72" i="32"/>
  <c r="BG75" i="2"/>
  <c r="AU75" i="32"/>
  <c r="BU67" i="2"/>
  <c r="BI67" i="32"/>
  <c r="BB69" i="2"/>
  <c r="AP69" i="32"/>
  <c r="BT74" i="2"/>
  <c r="BH74" i="32"/>
  <c r="BJ71" i="2"/>
  <c r="AX71" i="32"/>
  <c r="BF74" i="2"/>
  <c r="AT74" i="32"/>
  <c r="BC68" i="2"/>
  <c r="AQ68" i="32"/>
  <c r="AZ73" i="2"/>
  <c r="AN73" i="32"/>
  <c r="BI73" i="2"/>
  <c r="AW73" i="32"/>
  <c r="BT72" i="2"/>
  <c r="BH72" i="32"/>
  <c r="BH73" i="2"/>
  <c r="AV73" i="32"/>
  <c r="BY78" i="2"/>
  <c r="BY78" i="32" s="1"/>
  <c r="BM78" i="32"/>
  <c r="BP73" i="2"/>
  <c r="BD73" i="32"/>
  <c r="BB68" i="2"/>
  <c r="AP68" i="32"/>
  <c r="BC69" i="2"/>
  <c r="AQ69" i="32"/>
  <c r="BG74" i="2"/>
  <c r="AU74" i="32"/>
  <c r="BI69" i="2"/>
  <c r="AW69" i="32"/>
  <c r="AY73" i="2"/>
  <c r="AM73" i="32"/>
  <c r="BD70" i="2"/>
  <c r="AR70" i="32"/>
  <c r="BB74" i="2"/>
  <c r="AP74" i="32"/>
  <c r="BD68" i="2"/>
  <c r="AR68" i="32"/>
  <c r="BE67" i="2"/>
  <c r="AS67" i="32"/>
  <c r="BB73" i="2"/>
  <c r="AP73" i="32"/>
  <c r="BB72" i="2"/>
  <c r="AP72" i="32"/>
  <c r="AY75" i="2"/>
  <c r="AM75" i="32"/>
  <c r="BD74" i="2"/>
  <c r="AR74" i="32"/>
  <c r="BA75" i="2"/>
  <c r="AO75" i="32"/>
  <c r="BP71" i="2"/>
  <c r="BD71" i="32"/>
  <c r="BF70" i="2"/>
  <c r="AT70" i="32"/>
  <c r="BC75" i="2"/>
  <c r="AQ75" i="32"/>
  <c r="BE73" i="2"/>
  <c r="AS73" i="32"/>
  <c r="BG67" i="2"/>
  <c r="AU67" i="32"/>
  <c r="BH69" i="2"/>
  <c r="AV69" i="32"/>
  <c r="BE70" i="2"/>
  <c r="AS70" i="32"/>
  <c r="BJ75" i="2"/>
  <c r="AX75" i="32"/>
  <c r="BC71" i="2"/>
  <c r="AQ71" i="32"/>
  <c r="AY68" i="2"/>
  <c r="AM68" i="32"/>
  <c r="BI68" i="2"/>
  <c r="AW68" i="32"/>
  <c r="BN67" i="2"/>
  <c r="BB67" i="32"/>
  <c r="AY71" i="2"/>
  <c r="AM71" i="32"/>
  <c r="BH75" i="2"/>
  <c r="AV75" i="32"/>
  <c r="BB71" i="2"/>
  <c r="AP71" i="32"/>
  <c r="BP75" i="2"/>
  <c r="BD75" i="32"/>
  <c r="BI71" i="2"/>
  <c r="AW71" i="32"/>
  <c r="BF73" i="2"/>
  <c r="AT73" i="32"/>
  <c r="BA69" i="2"/>
  <c r="AO69" i="32"/>
  <c r="BF72" i="2"/>
  <c r="AT72" i="32"/>
  <c r="BF66" i="2"/>
  <c r="AT66" i="32"/>
  <c r="AY72" i="2"/>
  <c r="AM72" i="32"/>
  <c r="BF68" i="2"/>
  <c r="AT68" i="32"/>
  <c r="BI72" i="2"/>
  <c r="AW72" i="32"/>
  <c r="AZ69" i="2"/>
  <c r="AN69" i="32"/>
  <c r="AY70" i="2"/>
  <c r="AM70" i="32"/>
  <c r="BF69" i="2"/>
  <c r="AT69" i="32"/>
  <c r="BI75" i="2"/>
  <c r="AW75" i="32"/>
  <c r="BC73" i="2"/>
  <c r="AQ73" i="32"/>
  <c r="BA71" i="2"/>
  <c r="AO71" i="32"/>
  <c r="AY69" i="2"/>
  <c r="AM69" i="32"/>
  <c r="AZ71" i="2"/>
  <c r="AN71" i="32"/>
  <c r="BA70" i="2"/>
  <c r="AO70" i="32"/>
  <c r="BE69" i="2"/>
  <c r="AS69" i="32"/>
  <c r="BK67" i="2"/>
  <c r="AY67" i="32"/>
  <c r="BF75" i="2"/>
  <c r="AT75" i="32"/>
  <c r="BM67" i="2"/>
  <c r="BA67" i="32"/>
  <c r="BJ67" i="2"/>
  <c r="AX67" i="32"/>
  <c r="BL74" i="2"/>
  <c r="AZ74" i="32"/>
  <c r="BC67" i="2"/>
  <c r="AQ67" i="32"/>
  <c r="BJ69" i="2"/>
  <c r="AX69" i="32"/>
  <c r="BE66" i="2"/>
  <c r="AS66" i="32"/>
  <c r="BC70" i="2"/>
  <c r="AQ70" i="32"/>
  <c r="BD72" i="2"/>
  <c r="AR72" i="32"/>
  <c r="BA73" i="2"/>
  <c r="AO73" i="32"/>
  <c r="BP69" i="2"/>
  <c r="BD69" i="32"/>
  <c r="BA72" i="2"/>
  <c r="AO72" i="32"/>
  <c r="BG70" i="2"/>
  <c r="AU70" i="32"/>
  <c r="BE71" i="2"/>
  <c r="AS71" i="32"/>
  <c r="BB70" i="2"/>
  <c r="AP70" i="32"/>
  <c r="BG73" i="2"/>
  <c r="AU73" i="32"/>
  <c r="BE68" i="2"/>
  <c r="AS68" i="32"/>
  <c r="BG68" i="2"/>
  <c r="AU68" i="32"/>
  <c r="CF120" i="34"/>
  <c r="CG104" i="29"/>
  <c r="BU104" i="34"/>
  <c r="CG93" i="29"/>
  <c r="CG93" i="34" s="1"/>
  <c r="BU93" i="34"/>
  <c r="CG99" i="29"/>
  <c r="CG99" i="34" s="1"/>
  <c r="BU99" i="34"/>
  <c r="CB97" i="29"/>
  <c r="CB97" i="34" s="1"/>
  <c r="BP97" i="34"/>
  <c r="CD93" i="29"/>
  <c r="CD93" i="34" s="1"/>
  <c r="BR93" i="34"/>
  <c r="CH94" i="29"/>
  <c r="CH94" i="34" s="1"/>
  <c r="BV94" i="34"/>
  <c r="CG97" i="29"/>
  <c r="CG97" i="34" s="1"/>
  <c r="BU97" i="34"/>
  <c r="CG105" i="29"/>
  <c r="BU105" i="34"/>
  <c r="CE97" i="29"/>
  <c r="CE97" i="34" s="1"/>
  <c r="BS97" i="34"/>
  <c r="CG96" i="29"/>
  <c r="CG96" i="34" s="1"/>
  <c r="BU96" i="34"/>
  <c r="CC101" i="29"/>
  <c r="BQ101" i="34"/>
  <c r="BQ91" i="43" s="1"/>
  <c r="CE103" i="29"/>
  <c r="BS103" i="34"/>
  <c r="CE105" i="29"/>
  <c r="BS105" i="34"/>
  <c r="CH102" i="29"/>
  <c r="BV102" i="34"/>
  <c r="CE99" i="29"/>
  <c r="CE99" i="34" s="1"/>
  <c r="BS99" i="34"/>
  <c r="CB104" i="29"/>
  <c r="BP104" i="34"/>
  <c r="CE104" i="34"/>
  <c r="CC105" i="29"/>
  <c r="BQ105" i="34"/>
  <c r="CC100" i="29"/>
  <c r="CC100" i="34" s="1"/>
  <c r="BQ100" i="34"/>
  <c r="CG94" i="29"/>
  <c r="CG94" i="34" s="1"/>
  <c r="BU94" i="34"/>
  <c r="CD95" i="29"/>
  <c r="CD95" i="34" s="1"/>
  <c r="BR95" i="34"/>
  <c r="CG95" i="29"/>
  <c r="CG95" i="34" s="1"/>
  <c r="BU95" i="34"/>
  <c r="CD104" i="34"/>
  <c r="CE93" i="29"/>
  <c r="CE93" i="34" s="1"/>
  <c r="BS93" i="34"/>
  <c r="CC99" i="29"/>
  <c r="CC99" i="34" s="1"/>
  <c r="BQ99" i="34"/>
  <c r="CB102" i="34"/>
  <c r="CG103" i="29"/>
  <c r="BU103" i="34"/>
  <c r="CH103" i="34"/>
  <c r="CD101" i="29"/>
  <c r="BR101" i="34"/>
  <c r="BR91" i="43" s="1"/>
  <c r="CC94" i="29"/>
  <c r="CC94" i="34" s="1"/>
  <c r="BQ94" i="34"/>
  <c r="CE95" i="29"/>
  <c r="CE95" i="34" s="1"/>
  <c r="BS95" i="34"/>
  <c r="CC93" i="29"/>
  <c r="CC93" i="34" s="1"/>
  <c r="BQ93" i="34"/>
  <c r="CG98" i="29"/>
  <c r="CG98" i="34" s="1"/>
  <c r="BU98" i="34"/>
  <c r="CC95" i="29"/>
  <c r="CC95" i="34" s="1"/>
  <c r="BQ95" i="34"/>
  <c r="CC97" i="29"/>
  <c r="CC97" i="34" s="1"/>
  <c r="BQ97" i="34"/>
  <c r="CG102" i="29"/>
  <c r="BU102" i="34"/>
  <c r="CH105" i="34"/>
  <c r="CC96" i="29"/>
  <c r="CC96" i="34" s="1"/>
  <c r="BQ96" i="34"/>
  <c r="CH101" i="34"/>
  <c r="CH91" i="43" s="1"/>
  <c r="CC103" i="29"/>
  <c r="BQ103" i="34"/>
  <c r="CD103" i="29"/>
  <c r="BR103" i="34"/>
  <c r="CE102" i="34"/>
  <c r="CC104" i="29"/>
  <c r="BQ104" i="34"/>
  <c r="CD102" i="34"/>
  <c r="CE101" i="29"/>
  <c r="BS101" i="34"/>
  <c r="BS91" i="43" s="1"/>
  <c r="CD99" i="29"/>
  <c r="CD99" i="34" s="1"/>
  <c r="BR99" i="34"/>
  <c r="CG100" i="29"/>
  <c r="CG100" i="34" s="1"/>
  <c r="BU100" i="34"/>
  <c r="CH99" i="29"/>
  <c r="CH99" i="34" s="1"/>
  <c r="BV99" i="34"/>
  <c r="CC98" i="29"/>
  <c r="CC98" i="34" s="1"/>
  <c r="BQ98" i="34"/>
  <c r="CG101" i="29"/>
  <c r="BU101" i="34"/>
  <c r="BU91" i="43" s="1"/>
  <c r="CC102" i="29"/>
  <c r="BQ102" i="34"/>
  <c r="CE93" i="10"/>
  <c r="CE93" i="33" s="1"/>
  <c r="CE90" i="43" s="1"/>
  <c r="BS93" i="33"/>
  <c r="BS90" i="43" s="1"/>
  <c r="E5" i="28"/>
  <c r="C127" i="36"/>
  <c r="C110" i="36"/>
  <c r="C127" i="35"/>
  <c r="C110" i="35"/>
  <c r="C110" i="34"/>
  <c r="N80" i="39"/>
  <c r="N84" i="39"/>
  <c r="N105" i="39"/>
  <c r="N134" i="39"/>
  <c r="N138" i="39"/>
  <c r="D4" i="43"/>
  <c r="D76" i="43" s="1"/>
  <c r="C4" i="43"/>
  <c r="D4" i="36"/>
  <c r="C4" i="36"/>
  <c r="C181" i="36" s="1"/>
  <c r="D4" i="35"/>
  <c r="C4" i="35"/>
  <c r="D4" i="34"/>
  <c r="D142" i="34" s="1"/>
  <c r="C4" i="34"/>
  <c r="C181" i="34" s="1"/>
  <c r="D4" i="33"/>
  <c r="D92" i="33" s="1"/>
  <c r="C4" i="33"/>
  <c r="D4" i="32"/>
  <c r="C4" i="32"/>
  <c r="C77" i="32" s="1"/>
  <c r="D4" i="31"/>
  <c r="C4" i="31"/>
  <c r="D4" i="30"/>
  <c r="D109" i="30" s="1"/>
  <c r="C4" i="30"/>
  <c r="C188" i="30" s="1"/>
  <c r="D4" i="29"/>
  <c r="D188" i="29" s="1"/>
  <c r="C4" i="29"/>
  <c r="C2" i="43"/>
  <c r="D2" i="43" s="1"/>
  <c r="E2" i="43" s="1"/>
  <c r="F2" i="43" s="1"/>
  <c r="G2" i="43" s="1"/>
  <c r="H2" i="43" s="1"/>
  <c r="I2" i="43" s="1"/>
  <c r="J2" i="43" s="1"/>
  <c r="K2" i="43" s="1"/>
  <c r="L2" i="43" s="1"/>
  <c r="M2" i="43" s="1"/>
  <c r="N2" i="43" s="1"/>
  <c r="O2" i="43" s="1"/>
  <c r="D2" i="36"/>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BL2" i="36" s="1"/>
  <c r="BM2" i="36" s="1"/>
  <c r="BN2" i="36" s="1"/>
  <c r="BO2" i="36" s="1"/>
  <c r="BP2" i="36" s="1"/>
  <c r="BQ2" i="36" s="1"/>
  <c r="BR2" i="36" s="1"/>
  <c r="BS2" i="36" s="1"/>
  <c r="BT2" i="36" s="1"/>
  <c r="BU2" i="36" s="1"/>
  <c r="BV2" i="36" s="1"/>
  <c r="BW2" i="36" s="1"/>
  <c r="BX2" i="36" s="1"/>
  <c r="BY2" i="36" s="1"/>
  <c r="BZ2" i="36" s="1"/>
  <c r="CA2" i="36" s="1"/>
  <c r="CB2" i="36" s="1"/>
  <c r="CC2" i="36" s="1"/>
  <c r="CD2" i="36" s="1"/>
  <c r="CE2" i="36" s="1"/>
  <c r="CF2" i="36" s="1"/>
  <c r="CG2" i="36" s="1"/>
  <c r="CH2" i="36" s="1"/>
  <c r="D2" i="35"/>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BL2" i="35" s="1"/>
  <c r="BM2" i="35" s="1"/>
  <c r="BN2" i="35" s="1"/>
  <c r="BO2" i="35" s="1"/>
  <c r="BP2" i="35" s="1"/>
  <c r="BQ2" i="35" s="1"/>
  <c r="BR2" i="35" s="1"/>
  <c r="BS2" i="35" s="1"/>
  <c r="BT2" i="35" s="1"/>
  <c r="BU2" i="35" s="1"/>
  <c r="BV2" i="35" s="1"/>
  <c r="BW2" i="35" s="1"/>
  <c r="BX2" i="35" s="1"/>
  <c r="BY2" i="35" s="1"/>
  <c r="BZ2" i="35" s="1"/>
  <c r="CA2" i="35" s="1"/>
  <c r="CB2" i="35" s="1"/>
  <c r="CC2" i="35" s="1"/>
  <c r="CD2" i="35" s="1"/>
  <c r="CE2" i="35" s="1"/>
  <c r="CF2" i="35" s="1"/>
  <c r="CG2" i="35" s="1"/>
  <c r="CH2" i="35" s="1"/>
  <c r="D2" i="34"/>
  <c r="E2" i="34"/>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N2" i="34" s="1"/>
  <c r="AO2" i="34" s="1"/>
  <c r="AP2" i="34" s="1"/>
  <c r="AQ2" i="34" s="1"/>
  <c r="AR2" i="34" s="1"/>
  <c r="AS2" i="34" s="1"/>
  <c r="AT2" i="34" s="1"/>
  <c r="AU2" i="34" s="1"/>
  <c r="AV2" i="34" s="1"/>
  <c r="AW2" i="34" s="1"/>
  <c r="AX2" i="34" s="1"/>
  <c r="AY2" i="34" s="1"/>
  <c r="AZ2" i="34" s="1"/>
  <c r="BA2" i="34" s="1"/>
  <c r="BB2" i="34" s="1"/>
  <c r="BC2" i="34" s="1"/>
  <c r="BD2" i="34" s="1"/>
  <c r="BE2" i="34" s="1"/>
  <c r="BF2" i="34" s="1"/>
  <c r="BG2" i="34" s="1"/>
  <c r="BH2" i="34" s="1"/>
  <c r="BI2" i="34" s="1"/>
  <c r="BJ2" i="34" s="1"/>
  <c r="BK2" i="34" s="1"/>
  <c r="BL2" i="34" s="1"/>
  <c r="BM2" i="34" s="1"/>
  <c r="BN2" i="34" s="1"/>
  <c r="BO2" i="34" s="1"/>
  <c r="BP2" i="34" s="1"/>
  <c r="BQ2" i="34" s="1"/>
  <c r="BR2" i="34" s="1"/>
  <c r="BS2" i="34" s="1"/>
  <c r="BT2" i="34" s="1"/>
  <c r="BU2" i="34" s="1"/>
  <c r="BV2" i="34" s="1"/>
  <c r="BW2" i="34" s="1"/>
  <c r="BX2" i="34" s="1"/>
  <c r="BY2" i="34" s="1"/>
  <c r="BZ2" i="34" s="1"/>
  <c r="CA2" i="34" s="1"/>
  <c r="CB2" i="34" s="1"/>
  <c r="CC2" i="34" s="1"/>
  <c r="CD2" i="34" s="1"/>
  <c r="CE2" i="34" s="1"/>
  <c r="CF2" i="34" s="1"/>
  <c r="CG2" i="34" s="1"/>
  <c r="CH2" i="34" s="1"/>
  <c r="D2" i="33"/>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AN2" i="33" s="1"/>
  <c r="AO2" i="33" s="1"/>
  <c r="AP2" i="33" s="1"/>
  <c r="AQ2" i="33" s="1"/>
  <c r="AR2" i="33" s="1"/>
  <c r="AS2" i="33" s="1"/>
  <c r="AT2" i="33" s="1"/>
  <c r="AU2" i="33" s="1"/>
  <c r="AV2" i="33" s="1"/>
  <c r="AW2" i="33" s="1"/>
  <c r="AX2" i="33" s="1"/>
  <c r="AY2" i="33" s="1"/>
  <c r="AZ2" i="33" s="1"/>
  <c r="BA2" i="33" s="1"/>
  <c r="BB2" i="33" s="1"/>
  <c r="BC2" i="33" s="1"/>
  <c r="BD2" i="33" s="1"/>
  <c r="BE2" i="33" s="1"/>
  <c r="BF2" i="33" s="1"/>
  <c r="BG2" i="33" s="1"/>
  <c r="BH2" i="33" s="1"/>
  <c r="BI2" i="33" s="1"/>
  <c r="BJ2" i="33" s="1"/>
  <c r="BK2" i="33" s="1"/>
  <c r="BL2" i="33" s="1"/>
  <c r="BM2" i="33" s="1"/>
  <c r="BN2" i="33" s="1"/>
  <c r="BO2" i="33" s="1"/>
  <c r="BP2" i="33" s="1"/>
  <c r="BQ2" i="33" s="1"/>
  <c r="BR2" i="33" s="1"/>
  <c r="BS2" i="33" s="1"/>
  <c r="BT2" i="33" s="1"/>
  <c r="BU2" i="33" s="1"/>
  <c r="BV2" i="33" s="1"/>
  <c r="BW2" i="33" s="1"/>
  <c r="BX2" i="33" s="1"/>
  <c r="BY2" i="33" s="1"/>
  <c r="BZ2" i="33" s="1"/>
  <c r="CA2" i="33" s="1"/>
  <c r="CB2" i="33" s="1"/>
  <c r="CC2" i="33" s="1"/>
  <c r="CD2" i="33" s="1"/>
  <c r="CE2" i="33" s="1"/>
  <c r="CF2" i="33" s="1"/>
  <c r="CG2" i="33" s="1"/>
  <c r="CH2" i="33" s="1"/>
  <c r="D2" i="32"/>
  <c r="E2" i="32" s="1"/>
  <c r="F2" i="32" s="1"/>
  <c r="G2" i="32" s="1"/>
  <c r="H2" i="32" s="1"/>
  <c r="I2" i="32" s="1"/>
  <c r="J2" i="32" s="1"/>
  <c r="K2" i="32" s="1"/>
  <c r="L2" i="32" s="1"/>
  <c r="M2" i="32" s="1"/>
  <c r="N2" i="32" s="1"/>
  <c r="O2" i="32" s="1"/>
  <c r="P2" i="32" s="1"/>
  <c r="Q2" i="32" s="1"/>
  <c r="R2" i="32" s="1"/>
  <c r="S2" i="32" s="1"/>
  <c r="T2" i="32" s="1"/>
  <c r="U2" i="32" s="1"/>
  <c r="V2" i="32" s="1"/>
  <c r="W2" i="32" s="1"/>
  <c r="X2" i="32" s="1"/>
  <c r="Y2" i="32" s="1"/>
  <c r="Z2" i="32" s="1"/>
  <c r="AA2" i="32" s="1"/>
  <c r="AB2" i="32" s="1"/>
  <c r="AC2" i="32" s="1"/>
  <c r="AD2" i="32" s="1"/>
  <c r="AE2" i="32" s="1"/>
  <c r="AF2" i="32" s="1"/>
  <c r="AG2" i="32" s="1"/>
  <c r="AH2" i="32" s="1"/>
  <c r="AI2" i="32" s="1"/>
  <c r="AJ2" i="32" s="1"/>
  <c r="AK2" i="32" s="1"/>
  <c r="AL2" i="32" s="1"/>
  <c r="AM2" i="32" s="1"/>
  <c r="AN2" i="32" s="1"/>
  <c r="AO2" i="32" s="1"/>
  <c r="AP2" i="32" s="1"/>
  <c r="AQ2" i="32" s="1"/>
  <c r="AR2" i="32" s="1"/>
  <c r="AS2" i="32" s="1"/>
  <c r="AT2" i="32" s="1"/>
  <c r="AU2" i="32" s="1"/>
  <c r="AV2" i="32" s="1"/>
  <c r="AW2" i="32" s="1"/>
  <c r="AX2" i="32" s="1"/>
  <c r="AY2" i="32" s="1"/>
  <c r="AZ2" i="32" s="1"/>
  <c r="BA2" i="32" s="1"/>
  <c r="BB2" i="32" s="1"/>
  <c r="BC2" i="32" s="1"/>
  <c r="BD2" i="32" s="1"/>
  <c r="BE2" i="32" s="1"/>
  <c r="BF2" i="32" s="1"/>
  <c r="BG2" i="32" s="1"/>
  <c r="BH2" i="32" s="1"/>
  <c r="BI2" i="32" s="1"/>
  <c r="BJ2" i="32" s="1"/>
  <c r="BK2" i="32" s="1"/>
  <c r="BL2" i="32" s="1"/>
  <c r="BM2" i="32" s="1"/>
  <c r="BN2" i="32" s="1"/>
  <c r="BO2" i="32" s="1"/>
  <c r="BP2" i="32" s="1"/>
  <c r="BQ2" i="32" s="1"/>
  <c r="BR2" i="32" s="1"/>
  <c r="BS2" i="32" s="1"/>
  <c r="BT2" i="32" s="1"/>
  <c r="BU2" i="32" s="1"/>
  <c r="BV2" i="32" s="1"/>
  <c r="BW2" i="32" s="1"/>
  <c r="BX2" i="32" s="1"/>
  <c r="BY2" i="32" s="1"/>
  <c r="BZ2" i="32" s="1"/>
  <c r="CA2" i="32" s="1"/>
  <c r="CB2" i="32" s="1"/>
  <c r="CC2" i="32" s="1"/>
  <c r="CD2" i="32" s="1"/>
  <c r="CE2" i="32" s="1"/>
  <c r="CF2" i="32" s="1"/>
  <c r="CG2" i="32" s="1"/>
  <c r="CH2" i="32" s="1"/>
  <c r="C2" i="31"/>
  <c r="D2" i="31" s="1"/>
  <c r="E2" i="31" s="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AN2" i="31" s="1"/>
  <c r="AO2" i="31" s="1"/>
  <c r="AP2" i="31" s="1"/>
  <c r="AQ2" i="31" s="1"/>
  <c r="AR2" i="31" s="1"/>
  <c r="AS2" i="31" s="1"/>
  <c r="AT2" i="31" s="1"/>
  <c r="AU2" i="31" s="1"/>
  <c r="AV2" i="31" s="1"/>
  <c r="AW2" i="31" s="1"/>
  <c r="AX2" i="31" s="1"/>
  <c r="AY2" i="31" s="1"/>
  <c r="AZ2" i="31" s="1"/>
  <c r="BA2" i="31" s="1"/>
  <c r="BB2" i="31" s="1"/>
  <c r="BC2" i="31" s="1"/>
  <c r="BD2" i="31" s="1"/>
  <c r="BE2" i="31" s="1"/>
  <c r="BF2" i="31" s="1"/>
  <c r="BG2" i="31" s="1"/>
  <c r="BH2" i="31" s="1"/>
  <c r="BI2" i="31" s="1"/>
  <c r="BJ2" i="31" s="1"/>
  <c r="BK2" i="31" s="1"/>
  <c r="BL2" i="31" s="1"/>
  <c r="BM2" i="31" s="1"/>
  <c r="BN2" i="31" s="1"/>
  <c r="BO2" i="31" s="1"/>
  <c r="BP2" i="31" s="1"/>
  <c r="BQ2" i="31" s="1"/>
  <c r="BR2" i="31" s="1"/>
  <c r="BS2" i="31" s="1"/>
  <c r="BT2" i="31" s="1"/>
  <c r="BU2" i="31" s="1"/>
  <c r="BV2" i="31" s="1"/>
  <c r="BW2" i="31" s="1"/>
  <c r="BX2" i="31" s="1"/>
  <c r="BY2" i="31" s="1"/>
  <c r="BZ2" i="31" s="1"/>
  <c r="CA2" i="31" s="1"/>
  <c r="CB2" i="31" s="1"/>
  <c r="CC2" i="31" s="1"/>
  <c r="CD2" i="31" s="1"/>
  <c r="CE2" i="31" s="1"/>
  <c r="CF2" i="31" s="1"/>
  <c r="CG2" i="31" s="1"/>
  <c r="CH2" i="31" s="1"/>
  <c r="C2" i="30"/>
  <c r="D2" i="30" s="1"/>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AN2" i="30" s="1"/>
  <c r="AO2" i="30" s="1"/>
  <c r="AP2" i="30" s="1"/>
  <c r="AQ2" i="30" s="1"/>
  <c r="AR2" i="30" s="1"/>
  <c r="AS2" i="30" s="1"/>
  <c r="AT2" i="30" s="1"/>
  <c r="AU2" i="30" s="1"/>
  <c r="AV2" i="30" s="1"/>
  <c r="AW2" i="30" s="1"/>
  <c r="AX2" i="30" s="1"/>
  <c r="AY2" i="30" s="1"/>
  <c r="AZ2" i="30" s="1"/>
  <c r="BA2" i="30" s="1"/>
  <c r="BB2" i="30" s="1"/>
  <c r="BC2" i="30" s="1"/>
  <c r="BD2" i="30" s="1"/>
  <c r="BE2" i="30" s="1"/>
  <c r="BF2" i="30" s="1"/>
  <c r="BG2" i="30" s="1"/>
  <c r="BH2" i="30" s="1"/>
  <c r="BI2" i="30" s="1"/>
  <c r="BJ2" i="30" s="1"/>
  <c r="BK2" i="30" s="1"/>
  <c r="BL2" i="30" s="1"/>
  <c r="BM2" i="30" s="1"/>
  <c r="BN2" i="30" s="1"/>
  <c r="BO2" i="30" s="1"/>
  <c r="BP2" i="30" s="1"/>
  <c r="BQ2" i="30" s="1"/>
  <c r="BR2" i="30" s="1"/>
  <c r="BS2" i="30" s="1"/>
  <c r="BT2" i="30" s="1"/>
  <c r="BU2" i="30" s="1"/>
  <c r="BV2" i="30" s="1"/>
  <c r="BW2" i="30" s="1"/>
  <c r="BX2" i="30" s="1"/>
  <c r="BY2" i="30" s="1"/>
  <c r="BZ2" i="30" s="1"/>
  <c r="CA2" i="30" s="1"/>
  <c r="CB2" i="30" s="1"/>
  <c r="CC2" i="30" s="1"/>
  <c r="CD2" i="30" s="1"/>
  <c r="CE2" i="30" s="1"/>
  <c r="CF2" i="30" s="1"/>
  <c r="CG2" i="30" s="1"/>
  <c r="CH2" i="30" s="1"/>
  <c r="D4" i="10"/>
  <c r="D40" i="10" s="1"/>
  <c r="C4" i="10"/>
  <c r="C77" i="10" s="1"/>
  <c r="D35" i="2"/>
  <c r="E35" i="2"/>
  <c r="F35" i="2" s="1"/>
  <c r="CK161" i="40"/>
  <c r="CA161" i="40"/>
  <c r="BR161" i="40"/>
  <c r="CO161" i="40"/>
  <c r="CF161" i="40"/>
  <c r="BW161" i="40"/>
  <c r="BN161" i="40"/>
  <c r="E155" i="41"/>
  <c r="CK145" i="40"/>
  <c r="CA145" i="40"/>
  <c r="BR145" i="40"/>
  <c r="CO145" i="40"/>
  <c r="BW145" i="40"/>
  <c r="BN145" i="40"/>
  <c r="L132" i="41"/>
  <c r="CK129" i="40"/>
  <c r="CA129" i="40"/>
  <c r="BR129" i="40"/>
  <c r="CQ129" i="40"/>
  <c r="CH129" i="40"/>
  <c r="CF129" i="40"/>
  <c r="BW129" i="40"/>
  <c r="BN129" i="40"/>
  <c r="CA113" i="40"/>
  <c r="BR113" i="40"/>
  <c r="CO113" i="40"/>
  <c r="CF113" i="40"/>
  <c r="BW113" i="40"/>
  <c r="BN113" i="40"/>
  <c r="M71" i="43"/>
  <c r="H70" i="43"/>
  <c r="K69" i="43"/>
  <c r="H68" i="43"/>
  <c r="F68" i="43"/>
  <c r="I67" i="43"/>
  <c r="L66" i="43"/>
  <c r="D66" i="43"/>
  <c r="J64" i="43"/>
  <c r="M63" i="43"/>
  <c r="H62" i="43"/>
  <c r="M61" i="43"/>
  <c r="K61" i="43"/>
  <c r="F60" i="43"/>
  <c r="L53" i="43"/>
  <c r="D53" i="43"/>
  <c r="G52" i="43"/>
  <c r="J51" i="43"/>
  <c r="M50" i="43"/>
  <c r="E50" i="43"/>
  <c r="H49" i="43"/>
  <c r="K48" i="43"/>
  <c r="G48" i="43"/>
  <c r="F47" i="43"/>
  <c r="I46" i="43"/>
  <c r="L45" i="43"/>
  <c r="D45" i="43"/>
  <c r="G44" i="43"/>
  <c r="J43" i="43"/>
  <c r="M42" i="43"/>
  <c r="E42" i="43"/>
  <c r="M33" i="43"/>
  <c r="CK97" i="40"/>
  <c r="CG97" i="40"/>
  <c r="CA97" i="40"/>
  <c r="BX97" i="40"/>
  <c r="BR97" i="40"/>
  <c r="BO97" i="40"/>
  <c r="CO97" i="40"/>
  <c r="CL97" i="40"/>
  <c r="CH97" i="40"/>
  <c r="CC97" i="40"/>
  <c r="BY97" i="40"/>
  <c r="BW97" i="40"/>
  <c r="BS97" i="40"/>
  <c r="BN97" i="40"/>
  <c r="CP81" i="40"/>
  <c r="CK81" i="40"/>
  <c r="CG81" i="40"/>
  <c r="CA81" i="40"/>
  <c r="BX81" i="40"/>
  <c r="BR81" i="40"/>
  <c r="BO81" i="40"/>
  <c r="CO81" i="40"/>
  <c r="CL81" i="40"/>
  <c r="CF81" i="40"/>
  <c r="CC81" i="40"/>
  <c r="BW81" i="40"/>
  <c r="BS81" i="40"/>
  <c r="BN81" i="40"/>
  <c r="CP65" i="40"/>
  <c r="CG65" i="40"/>
  <c r="BX65" i="40"/>
  <c r="BO65" i="40"/>
  <c r="CC65" i="40"/>
  <c r="BS65" i="40"/>
  <c r="CP49" i="40"/>
  <c r="CG49" i="40"/>
  <c r="BX49" i="40"/>
  <c r="CL49" i="40"/>
  <c r="CC49" i="40"/>
  <c r="BS49" i="40"/>
  <c r="C46" i="41"/>
  <c r="CQ176" i="40"/>
  <c r="CO176" i="40"/>
  <c r="CK176" i="40"/>
  <c r="CF176" i="40"/>
  <c r="CA176" i="40"/>
  <c r="BY176" i="40"/>
  <c r="BW176" i="40"/>
  <c r="BR176" i="40"/>
  <c r="BN176" i="40"/>
  <c r="CO175" i="40"/>
  <c r="CM175" i="40"/>
  <c r="CK175" i="40"/>
  <c r="CG175" i="40"/>
  <c r="CF175" i="40"/>
  <c r="CA175" i="40"/>
  <c r="BW175" i="40"/>
  <c r="BU175" i="40"/>
  <c r="BR175" i="40"/>
  <c r="BO175" i="40"/>
  <c r="BN175" i="40"/>
  <c r="CO174" i="40"/>
  <c r="CK174" i="40"/>
  <c r="CH174" i="40"/>
  <c r="CF174" i="40"/>
  <c r="CA174" i="40"/>
  <c r="BW174" i="40"/>
  <c r="BN174" i="40"/>
  <c r="CO173" i="40"/>
  <c r="CM173" i="40"/>
  <c r="CK173" i="40"/>
  <c r="CF173" i="40"/>
  <c r="CA173" i="40"/>
  <c r="BW173" i="40"/>
  <c r="BR173" i="40"/>
  <c r="BN173" i="40"/>
  <c r="CO172" i="40"/>
  <c r="CK172" i="40"/>
  <c r="CH172" i="40"/>
  <c r="CF172" i="40"/>
  <c r="CA172" i="40"/>
  <c r="BW172" i="40"/>
  <c r="BR172" i="40"/>
  <c r="BP172" i="40"/>
  <c r="BN172" i="40"/>
  <c r="CP171" i="40"/>
  <c r="CO171" i="40"/>
  <c r="CK171" i="40"/>
  <c r="CF171" i="40"/>
  <c r="CD171" i="40"/>
  <c r="CA171" i="40"/>
  <c r="BX171" i="40"/>
  <c r="BW171" i="40"/>
  <c r="BU171" i="40"/>
  <c r="BR171" i="40"/>
  <c r="BN171" i="40"/>
  <c r="CQ170" i="40"/>
  <c r="CO170" i="40"/>
  <c r="CK170" i="40"/>
  <c r="CF170" i="40"/>
  <c r="CA170" i="40"/>
  <c r="BW170" i="40"/>
  <c r="BN170" i="40"/>
  <c r="CO169" i="40"/>
  <c r="CF169" i="40"/>
  <c r="CA169" i="40"/>
  <c r="BW169" i="40"/>
  <c r="BR169" i="40"/>
  <c r="BN169" i="40"/>
  <c r="CQ168" i="40"/>
  <c r="CO168" i="40"/>
  <c r="CM168" i="40"/>
  <c r="CK168" i="40"/>
  <c r="CF168" i="40"/>
  <c r="CA168" i="40"/>
  <c r="BW168" i="40"/>
  <c r="BR168" i="40"/>
  <c r="BP168" i="40"/>
  <c r="BN168" i="40"/>
  <c r="CO167" i="40"/>
  <c r="CM167" i="40"/>
  <c r="CK167" i="40"/>
  <c r="CG167" i="40"/>
  <c r="CF167" i="40"/>
  <c r="CA167" i="40"/>
  <c r="BW167" i="40"/>
  <c r="BR167" i="40"/>
  <c r="BO167" i="40"/>
  <c r="BN167" i="40"/>
  <c r="CO166" i="40"/>
  <c r="CK166" i="40"/>
  <c r="CH166" i="40"/>
  <c r="CF166" i="40"/>
  <c r="CA166" i="40"/>
  <c r="BY166" i="40"/>
  <c r="BW166" i="40"/>
  <c r="BN166" i="40"/>
  <c r="CP33" i="40"/>
  <c r="CO165" i="40"/>
  <c r="CK165" i="40"/>
  <c r="CG33" i="40"/>
  <c r="CD165" i="40"/>
  <c r="CA165" i="40"/>
  <c r="BX33" i="40"/>
  <c r="BW165" i="40"/>
  <c r="BU165" i="40"/>
  <c r="BR165" i="40"/>
  <c r="BO33" i="40"/>
  <c r="CO164" i="40"/>
  <c r="CL33" i="40"/>
  <c r="CF164" i="40"/>
  <c r="CC33" i="40"/>
  <c r="CA164" i="40"/>
  <c r="BW164" i="40"/>
  <c r="BS33" i="40"/>
  <c r="BR164" i="40"/>
  <c r="BN164" i="40"/>
  <c r="BI176" i="40"/>
  <c r="M17" i="31" s="1"/>
  <c r="AZ175" i="40"/>
  <c r="D16" i="31" s="1"/>
  <c r="BG174" i="40"/>
  <c r="K15" i="31" s="1"/>
  <c r="BB173" i="40"/>
  <c r="F14" i="31" s="1"/>
  <c r="BH171" i="40"/>
  <c r="L12" i="31" s="1"/>
  <c r="BD171" i="40"/>
  <c r="H12" i="31" s="1"/>
  <c r="AZ171" i="40"/>
  <c r="D12" i="31" s="1"/>
  <c r="BC170" i="40"/>
  <c r="BF169" i="40"/>
  <c r="J10" i="31" s="1"/>
  <c r="BB169" i="40"/>
  <c r="F10" i="31" s="1"/>
  <c r="AZ169" i="40"/>
  <c r="D10" i="31" s="1"/>
  <c r="BA168" i="40"/>
  <c r="BH167" i="40"/>
  <c r="L8" i="31" s="1"/>
  <c r="AZ167" i="40"/>
  <c r="D8" i="31" s="1"/>
  <c r="BB165" i="40"/>
  <c r="F6" i="31" s="1"/>
  <c r="AS174" i="40"/>
  <c r="AR172" i="40"/>
  <c r="L13" i="30" s="1"/>
  <c r="AN172" i="40"/>
  <c r="H13" i="30" s="1"/>
  <c r="AM171" i="40"/>
  <c r="G12" i="30" s="1"/>
  <c r="AP170" i="40"/>
  <c r="J11" i="30" s="1"/>
  <c r="AN164" i="40"/>
  <c r="H5" i="30" s="1"/>
  <c r="X173" i="40"/>
  <c r="H14" i="29" s="1"/>
  <c r="AB169" i="40"/>
  <c r="L10" i="29" s="1"/>
  <c r="W168" i="40"/>
  <c r="G9" i="29" s="1"/>
  <c r="S166" i="40"/>
  <c r="X165" i="40"/>
  <c r="X164" i="40"/>
  <c r="H174" i="40"/>
  <c r="CQ192" i="40"/>
  <c r="CO192" i="40"/>
  <c r="CL192" i="40"/>
  <c r="CH192" i="40"/>
  <c r="CF192" i="40"/>
  <c r="CC192" i="40"/>
  <c r="CA192" i="40"/>
  <c r="BY192" i="40"/>
  <c r="BW192" i="40"/>
  <c r="BS192" i="40"/>
  <c r="BR192" i="40"/>
  <c r="BN192" i="40"/>
  <c r="CP191" i="40"/>
  <c r="CO191" i="40"/>
  <c r="CM191" i="40"/>
  <c r="CK191" i="40"/>
  <c r="CG191" i="40"/>
  <c r="CF191" i="40"/>
  <c r="CD191" i="40"/>
  <c r="CA191" i="40"/>
  <c r="BX191" i="40"/>
  <c r="BU191" i="40"/>
  <c r="BR191" i="40"/>
  <c r="BO191" i="40"/>
  <c r="BN191" i="40"/>
  <c r="CQ190" i="40"/>
  <c r="CO190" i="40"/>
  <c r="CL190" i="40"/>
  <c r="CK190" i="40"/>
  <c r="CH190" i="40"/>
  <c r="CF190" i="40"/>
  <c r="CC190" i="40"/>
  <c r="CA190" i="40"/>
  <c r="BY190" i="40"/>
  <c r="BW190" i="40"/>
  <c r="BS190" i="40"/>
  <c r="BR190" i="40"/>
  <c r="BP190" i="40"/>
  <c r="BN190" i="40"/>
  <c r="CP189" i="40"/>
  <c r="CO189" i="40"/>
  <c r="CM189" i="40"/>
  <c r="CK189" i="40"/>
  <c r="CG189" i="40"/>
  <c r="CF189" i="40"/>
  <c r="CD189" i="40"/>
  <c r="CA189" i="40"/>
  <c r="BX189" i="40"/>
  <c r="BW189" i="40"/>
  <c r="BU189" i="40"/>
  <c r="BR189" i="40"/>
  <c r="BO189" i="40"/>
  <c r="BN189" i="40"/>
  <c r="CQ188" i="40"/>
  <c r="CO188" i="40"/>
  <c r="CL188" i="40"/>
  <c r="CK188" i="40"/>
  <c r="CH188" i="40"/>
  <c r="CF188" i="40"/>
  <c r="CC188" i="40"/>
  <c r="CA188" i="40"/>
  <c r="BW188" i="40"/>
  <c r="BS188" i="40"/>
  <c r="BR188" i="40"/>
  <c r="BP188" i="40"/>
  <c r="BN188" i="40"/>
  <c r="CP187" i="40"/>
  <c r="CO187" i="40"/>
  <c r="CM187" i="40"/>
  <c r="CK187" i="40"/>
  <c r="CG187" i="40"/>
  <c r="CF187" i="40"/>
  <c r="CD187" i="40"/>
  <c r="CA187" i="40"/>
  <c r="BX187" i="40"/>
  <c r="BW187" i="40"/>
  <c r="BU187" i="40"/>
  <c r="BR187" i="40"/>
  <c r="BO187" i="40"/>
  <c r="BN187" i="40"/>
  <c r="CQ186" i="40"/>
  <c r="CO186" i="40"/>
  <c r="CL186" i="40"/>
  <c r="CK186" i="40"/>
  <c r="CH186" i="40"/>
  <c r="CF186" i="40"/>
  <c r="CC186" i="40"/>
  <c r="CA186" i="40"/>
  <c r="BY186" i="40"/>
  <c r="BW186" i="40"/>
  <c r="BS186" i="40"/>
  <c r="BR186" i="40"/>
  <c r="BP186" i="40"/>
  <c r="BN186" i="40"/>
  <c r="CP185" i="40"/>
  <c r="CO185" i="40"/>
  <c r="CM185" i="40"/>
  <c r="CK185" i="40"/>
  <c r="CG185" i="40"/>
  <c r="CF185" i="40"/>
  <c r="CD185" i="40"/>
  <c r="CA185" i="40"/>
  <c r="BX185" i="40"/>
  <c r="BW185" i="40"/>
  <c r="BU185" i="40"/>
  <c r="BR185" i="40"/>
  <c r="BO185" i="40"/>
  <c r="CQ184" i="40"/>
  <c r="CO184" i="40"/>
  <c r="CL184" i="40"/>
  <c r="CK184" i="40"/>
  <c r="CH184" i="40"/>
  <c r="CF184" i="40"/>
  <c r="CC184" i="40"/>
  <c r="CA184" i="40"/>
  <c r="BY184" i="40"/>
  <c r="BW184" i="40"/>
  <c r="BS184" i="40"/>
  <c r="BR184" i="40"/>
  <c r="BP184" i="40"/>
  <c r="BN184" i="40"/>
  <c r="CP183" i="40"/>
  <c r="CO183" i="40"/>
  <c r="CM183" i="40"/>
  <c r="CK183" i="40"/>
  <c r="CG183" i="40"/>
  <c r="CF183" i="40"/>
  <c r="CD183" i="40"/>
  <c r="CA183" i="40"/>
  <c r="BX183" i="40"/>
  <c r="BW183" i="40"/>
  <c r="BU183" i="40"/>
  <c r="BR183" i="40"/>
  <c r="BO183" i="40"/>
  <c r="CQ182" i="40"/>
  <c r="CO182" i="40"/>
  <c r="CL182" i="40"/>
  <c r="CK182" i="40"/>
  <c r="CH182" i="40"/>
  <c r="CF182" i="40"/>
  <c r="CC182" i="40"/>
  <c r="CA182" i="40"/>
  <c r="BY182" i="40"/>
  <c r="BW182" i="40"/>
  <c r="BS182" i="40"/>
  <c r="BR182" i="40"/>
  <c r="BP182" i="40"/>
  <c r="BN182" i="40"/>
  <c r="CO181" i="40"/>
  <c r="CM181" i="40"/>
  <c r="CK181" i="40"/>
  <c r="CD181" i="40"/>
  <c r="CA181" i="40"/>
  <c r="BW181" i="40"/>
  <c r="BU181" i="40"/>
  <c r="BR181" i="40"/>
  <c r="BN181" i="40"/>
  <c r="CQ180" i="40"/>
  <c r="CO180" i="40"/>
  <c r="CH180" i="40"/>
  <c r="CF180" i="40"/>
  <c r="CC180" i="40"/>
  <c r="CA180" i="40"/>
  <c r="BY180" i="40"/>
  <c r="BW180" i="40"/>
  <c r="BP180" i="40"/>
  <c r="BN180" i="40"/>
  <c r="AZ191" i="40"/>
  <c r="D16" i="36" s="1"/>
  <c r="BC190" i="40"/>
  <c r="BD187" i="40"/>
  <c r="BC184" i="40"/>
  <c r="BC182" i="40"/>
  <c r="G7" i="36" s="1"/>
  <c r="AZ182" i="40"/>
  <c r="AS192" i="40"/>
  <c r="AO191" i="40"/>
  <c r="I16" i="35" s="1"/>
  <c r="AR188" i="40"/>
  <c r="AS187" i="40"/>
  <c r="AM187" i="40"/>
  <c r="G12" i="35" s="1"/>
  <c r="AP186" i="40"/>
  <c r="AS185" i="40"/>
  <c r="AK185" i="40"/>
  <c r="AN184" i="40"/>
  <c r="AL182" i="40"/>
  <c r="F7" i="35" s="1"/>
  <c r="AO181" i="40"/>
  <c r="Z191" i="40"/>
  <c r="AA190" i="40"/>
  <c r="X188" i="40"/>
  <c r="H13" i="34" s="1"/>
  <c r="AA187" i="40"/>
  <c r="K12" i="34" s="1"/>
  <c r="Y185" i="40"/>
  <c r="X185" i="40"/>
  <c r="H10" i="34" s="1"/>
  <c r="AA182" i="40"/>
  <c r="C6" i="41"/>
  <c r="X181" i="40"/>
  <c r="H6" i="34" s="1"/>
  <c r="X180" i="40"/>
  <c r="C192" i="40"/>
  <c r="C17" i="33" s="1"/>
  <c r="F191" i="40"/>
  <c r="F16" i="33" s="1"/>
  <c r="M189" i="40"/>
  <c r="M14" i="33" s="1"/>
  <c r="E189" i="40"/>
  <c r="E14" i="33" s="1"/>
  <c r="H182" i="40"/>
  <c r="M181" i="40"/>
  <c r="E181" i="40"/>
  <c r="E6" i="33" s="1"/>
  <c r="X104" i="28"/>
  <c r="Y104" i="28"/>
  <c r="Z104" i="28"/>
  <c r="AA104" i="28"/>
  <c r="AB104" i="28"/>
  <c r="AC104" i="28"/>
  <c r="AD104" i="28"/>
  <c r="AE104" i="28"/>
  <c r="AF104" i="28"/>
  <c r="AG104" i="28"/>
  <c r="AH104" i="28"/>
  <c r="AI104" i="28"/>
  <c r="AJ104" i="28"/>
  <c r="AK104" i="28"/>
  <c r="AL104" i="28"/>
  <c r="AM104" i="28"/>
  <c r="AN104" i="28"/>
  <c r="AO104" i="28"/>
  <c r="AP104" i="28"/>
  <c r="AQ104" i="28"/>
  <c r="AR104" i="28"/>
  <c r="AS104" i="28"/>
  <c r="AT104" i="28"/>
  <c r="AU104" i="28"/>
  <c r="AV104" i="28"/>
  <c r="AW104" i="28"/>
  <c r="AX104" i="28"/>
  <c r="AY104" i="28"/>
  <c r="AZ104" i="28"/>
  <c r="BA104" i="28"/>
  <c r="BB104" i="28"/>
  <c r="BC104" i="28"/>
  <c r="BD104" i="28"/>
  <c r="BE104" i="28"/>
  <c r="BF104" i="28"/>
  <c r="BG104" i="28"/>
  <c r="BH104" i="28"/>
  <c r="BI104" i="28"/>
  <c r="BJ104" i="28"/>
  <c r="BK104" i="28"/>
  <c r="BL104" i="28"/>
  <c r="BM104" i="28"/>
  <c r="BN104" i="28"/>
  <c r="BO104" i="28"/>
  <c r="BP104" i="28"/>
  <c r="BQ104" i="28"/>
  <c r="BR104" i="28"/>
  <c r="BS104" i="28"/>
  <c r="BT104" i="28"/>
  <c r="BU104" i="28"/>
  <c r="BV104" i="28"/>
  <c r="BW104" i="28"/>
  <c r="BX104" i="28"/>
  <c r="BY104" i="28"/>
  <c r="BZ104" i="28"/>
  <c r="CA104" i="28"/>
  <c r="CB104" i="28"/>
  <c r="CC104" i="28"/>
  <c r="CD104" i="28"/>
  <c r="CE104" i="28"/>
  <c r="CF104" i="28"/>
  <c r="CG104" i="28"/>
  <c r="CH104" i="28"/>
  <c r="X105" i="28"/>
  <c r="Y105" i="28"/>
  <c r="Z105" i="28"/>
  <c r="AA105" i="28"/>
  <c r="AB105" i="28"/>
  <c r="AC105" i="28"/>
  <c r="AD105" i="28"/>
  <c r="AE105" i="28"/>
  <c r="AF105" i="28"/>
  <c r="AG105" i="28"/>
  <c r="AH105" i="28"/>
  <c r="AI105" i="28"/>
  <c r="AJ105" i="28"/>
  <c r="AK105" i="28"/>
  <c r="AL105" i="28"/>
  <c r="AM105" i="28"/>
  <c r="AN105" i="28"/>
  <c r="AO105" i="28"/>
  <c r="AP105" i="28"/>
  <c r="AQ105" i="28"/>
  <c r="AR105" i="28"/>
  <c r="AS105" i="28"/>
  <c r="AT105" i="28"/>
  <c r="AU105" i="28"/>
  <c r="AV105" i="28"/>
  <c r="AW105" i="28"/>
  <c r="AX105" i="28"/>
  <c r="AY105" i="28"/>
  <c r="AZ105" i="28"/>
  <c r="BA105" i="28"/>
  <c r="BB105" i="28"/>
  <c r="BC105" i="28"/>
  <c r="BD105" i="28"/>
  <c r="BE105" i="28"/>
  <c r="BF105" i="28"/>
  <c r="BG105" i="28"/>
  <c r="BH105" i="28"/>
  <c r="BI105" i="28"/>
  <c r="BJ105" i="28"/>
  <c r="BK105" i="28"/>
  <c r="BL105" i="28"/>
  <c r="BM105" i="28"/>
  <c r="BN105" i="28"/>
  <c r="BO105" i="28"/>
  <c r="BP105" i="28"/>
  <c r="BQ105" i="28"/>
  <c r="BR105" i="28"/>
  <c r="BS105" i="28"/>
  <c r="BT105" i="28"/>
  <c r="BU105" i="28"/>
  <c r="BV105" i="28"/>
  <c r="BW105" i="28"/>
  <c r="BX105" i="28"/>
  <c r="BY105" i="28"/>
  <c r="BZ105" i="28"/>
  <c r="CA105" i="28"/>
  <c r="CB105" i="28"/>
  <c r="CC105" i="28"/>
  <c r="CD105" i="28"/>
  <c r="CE105" i="28"/>
  <c r="CF105" i="28"/>
  <c r="CG105" i="28"/>
  <c r="CH105" i="28"/>
  <c r="X106" i="28"/>
  <c r="Y106" i="28"/>
  <c r="Z106" i="28"/>
  <c r="AA106" i="28"/>
  <c r="AB106" i="28"/>
  <c r="AC106" i="28"/>
  <c r="AD106" i="28"/>
  <c r="AE106" i="28"/>
  <c r="AF106" i="28"/>
  <c r="AG106" i="28"/>
  <c r="AH106" i="28"/>
  <c r="AI106" i="28"/>
  <c r="AJ106" i="28"/>
  <c r="AK106" i="28"/>
  <c r="AL106" i="28"/>
  <c r="AM106" i="28"/>
  <c r="AN106" i="28"/>
  <c r="AN107" i="28"/>
  <c r="AN108" i="28"/>
  <c r="AO106" i="28"/>
  <c r="AP106" i="28"/>
  <c r="AQ106" i="28"/>
  <c r="AR106" i="28"/>
  <c r="AS106" i="28"/>
  <c r="AT106" i="28"/>
  <c r="AU106" i="28"/>
  <c r="AV106" i="28"/>
  <c r="AW106" i="28"/>
  <c r="AX106" i="28"/>
  <c r="AY106" i="28"/>
  <c r="AZ106" i="28"/>
  <c r="BA106" i="28"/>
  <c r="BB106" i="28"/>
  <c r="BC106" i="28"/>
  <c r="BD106" i="28"/>
  <c r="BE106" i="28"/>
  <c r="BF106" i="28"/>
  <c r="BG106" i="28"/>
  <c r="BH106" i="28"/>
  <c r="BI106" i="28"/>
  <c r="BJ106" i="28"/>
  <c r="BK106" i="28"/>
  <c r="BL106" i="28"/>
  <c r="BM106" i="28"/>
  <c r="BN106" i="28"/>
  <c r="BO106" i="28"/>
  <c r="BP106" i="28"/>
  <c r="BQ106" i="28"/>
  <c r="BR106" i="28"/>
  <c r="BS106" i="28"/>
  <c r="BT106" i="28"/>
  <c r="BU106" i="28"/>
  <c r="BV106" i="28"/>
  <c r="BW106" i="28"/>
  <c r="BX106" i="28"/>
  <c r="BY106" i="28"/>
  <c r="BZ106" i="28"/>
  <c r="CA106" i="28"/>
  <c r="CB106" i="28"/>
  <c r="CC106" i="28"/>
  <c r="CD106" i="28"/>
  <c r="CE106" i="28"/>
  <c r="CF106" i="28"/>
  <c r="CG106" i="28"/>
  <c r="CH106" i="28"/>
  <c r="X107" i="28"/>
  <c r="Y107" i="28"/>
  <c r="Z107" i="28"/>
  <c r="AA107" i="28"/>
  <c r="AB107" i="28"/>
  <c r="AC107" i="28"/>
  <c r="AD107" i="28"/>
  <c r="AE107" i="28"/>
  <c r="AF107" i="28"/>
  <c r="AG107" i="28"/>
  <c r="AH107" i="28"/>
  <c r="AI107" i="28"/>
  <c r="AJ107" i="28"/>
  <c r="AK107" i="28"/>
  <c r="AL107" i="28"/>
  <c r="AM107" i="28"/>
  <c r="AO107" i="28"/>
  <c r="AP107" i="28"/>
  <c r="AQ107" i="28"/>
  <c r="AR107" i="28"/>
  <c r="AS107" i="28"/>
  <c r="AT107" i="28"/>
  <c r="AU107" i="28"/>
  <c r="AV107" i="28"/>
  <c r="AW107" i="28"/>
  <c r="AX107" i="28"/>
  <c r="AY107" i="28"/>
  <c r="AZ107" i="28"/>
  <c r="BA107" i="28"/>
  <c r="BB107" i="28"/>
  <c r="BC107" i="28"/>
  <c r="BD107" i="28"/>
  <c r="BE107" i="28"/>
  <c r="BF107" i="28"/>
  <c r="BG107" i="28"/>
  <c r="BH107" i="28"/>
  <c r="BI107" i="28"/>
  <c r="BJ107" i="28"/>
  <c r="BK107" i="28"/>
  <c r="BL107" i="28"/>
  <c r="BM107" i="28"/>
  <c r="BN107" i="28"/>
  <c r="BO107" i="28"/>
  <c r="BP107" i="28"/>
  <c r="BQ107" i="28"/>
  <c r="BR107" i="28"/>
  <c r="BS107" i="28"/>
  <c r="BT107" i="28"/>
  <c r="BU107" i="28"/>
  <c r="BV107" i="28"/>
  <c r="BW107" i="28"/>
  <c r="BX107" i="28"/>
  <c r="BY107" i="28"/>
  <c r="BZ107" i="28"/>
  <c r="CA107" i="28"/>
  <c r="CB107" i="28"/>
  <c r="CC107" i="28"/>
  <c r="CD107" i="28"/>
  <c r="CE107" i="28"/>
  <c r="CF107" i="28"/>
  <c r="CG107" i="28"/>
  <c r="CH107" i="28"/>
  <c r="X108" i="28"/>
  <c r="Y108" i="28"/>
  <c r="Z108" i="28"/>
  <c r="AA108" i="28"/>
  <c r="AB108" i="28"/>
  <c r="AC108" i="28"/>
  <c r="AD108" i="28"/>
  <c r="AE108" i="28"/>
  <c r="AF108" i="28"/>
  <c r="AG108" i="28"/>
  <c r="AH108" i="28"/>
  <c r="AI108" i="28"/>
  <c r="AJ108" i="28"/>
  <c r="AK108" i="28"/>
  <c r="AL108" i="28"/>
  <c r="AM108" i="28"/>
  <c r="AO108" i="28"/>
  <c r="AP108" i="28"/>
  <c r="AQ108" i="28"/>
  <c r="AR108" i="28"/>
  <c r="AS108" i="28"/>
  <c r="AT108" i="28"/>
  <c r="AU108" i="28"/>
  <c r="AV108" i="28"/>
  <c r="AW108" i="28"/>
  <c r="AX108" i="28"/>
  <c r="AY108" i="28"/>
  <c r="AZ108" i="28"/>
  <c r="BA108" i="28"/>
  <c r="BB108" i="28"/>
  <c r="BC108" i="28"/>
  <c r="BD108" i="28"/>
  <c r="BE108" i="28"/>
  <c r="BF108" i="28"/>
  <c r="BG108" i="28"/>
  <c r="BH108" i="28"/>
  <c r="BI108" i="28"/>
  <c r="BJ108" i="28"/>
  <c r="BK108" i="28"/>
  <c r="BL108" i="28"/>
  <c r="BM108" i="28"/>
  <c r="BN108" i="28"/>
  <c r="BO108" i="28"/>
  <c r="BP108" i="28"/>
  <c r="BQ108" i="28"/>
  <c r="BR108" i="28"/>
  <c r="BS108" i="28"/>
  <c r="BT108" i="28"/>
  <c r="BU108" i="28"/>
  <c r="BV108" i="28"/>
  <c r="BW108" i="28"/>
  <c r="BX108" i="28"/>
  <c r="BY108" i="28"/>
  <c r="BZ108" i="28"/>
  <c r="CA108" i="28"/>
  <c r="CB108" i="28"/>
  <c r="CC108" i="28"/>
  <c r="CD108" i="28"/>
  <c r="CE108" i="28"/>
  <c r="CF108" i="28"/>
  <c r="CG108" i="28"/>
  <c r="CH108" i="28"/>
  <c r="X96" i="28"/>
  <c r="Y96" i="28"/>
  <c r="Z96" i="28"/>
  <c r="AA96" i="28"/>
  <c r="AB96" i="28"/>
  <c r="AC96" i="28"/>
  <c r="AD96" i="28"/>
  <c r="AE96" i="28"/>
  <c r="AF96" i="28"/>
  <c r="AG96" i="28"/>
  <c r="AH96" i="28"/>
  <c r="AI96" i="28"/>
  <c r="AJ96" i="28"/>
  <c r="AK96" i="28"/>
  <c r="AL96" i="28"/>
  <c r="AM96" i="28"/>
  <c r="AN96" i="28"/>
  <c r="AO96" i="28"/>
  <c r="AP96" i="28"/>
  <c r="AQ96" i="28"/>
  <c r="AR96" i="28"/>
  <c r="AS96" i="28"/>
  <c r="AT96" i="28"/>
  <c r="AU96" i="28"/>
  <c r="AV96" i="28"/>
  <c r="AW96" i="28"/>
  <c r="AX96" i="28"/>
  <c r="AY96" i="28"/>
  <c r="AZ96" i="28"/>
  <c r="BA96" i="28"/>
  <c r="BB96" i="28"/>
  <c r="BC96" i="28"/>
  <c r="BD96" i="28"/>
  <c r="BE96" i="28"/>
  <c r="BF96" i="28"/>
  <c r="BG96" i="28"/>
  <c r="BH96" i="28"/>
  <c r="BI96" i="28"/>
  <c r="BJ96" i="28"/>
  <c r="BK96" i="28"/>
  <c r="BL96" i="28"/>
  <c r="BM96" i="28"/>
  <c r="BN96" i="28"/>
  <c r="BO96" i="28"/>
  <c r="BP96" i="28"/>
  <c r="BQ96" i="28"/>
  <c r="BR96" i="28"/>
  <c r="BS96" i="28"/>
  <c r="BT96" i="28"/>
  <c r="BU96" i="28"/>
  <c r="BV96" i="28"/>
  <c r="BW96" i="28"/>
  <c r="BX96" i="28"/>
  <c r="BY96" i="28"/>
  <c r="BZ96" i="28"/>
  <c r="CA96" i="28"/>
  <c r="CB96" i="28"/>
  <c r="CC96" i="28"/>
  <c r="CD96" i="28"/>
  <c r="CE96" i="28"/>
  <c r="CF96" i="28"/>
  <c r="CG96" i="28"/>
  <c r="CH96" i="28"/>
  <c r="X97" i="28"/>
  <c r="Y97" i="28"/>
  <c r="Z97" i="28"/>
  <c r="AA97" i="28"/>
  <c r="AB97" i="28"/>
  <c r="AC97" i="28"/>
  <c r="AD97" i="28"/>
  <c r="AE97" i="28"/>
  <c r="AF97" i="28"/>
  <c r="AG97" i="28"/>
  <c r="AH97" i="28"/>
  <c r="AI97" i="28"/>
  <c r="AJ97" i="28"/>
  <c r="AK97" i="28"/>
  <c r="AL97" i="28"/>
  <c r="AM97" i="28"/>
  <c r="AN97" i="28"/>
  <c r="AO97" i="28"/>
  <c r="AP97" i="28"/>
  <c r="AQ97" i="28"/>
  <c r="AR97" i="28"/>
  <c r="AS97" i="28"/>
  <c r="AT97" i="28"/>
  <c r="AU97" i="28"/>
  <c r="AV97" i="28"/>
  <c r="AW97" i="28"/>
  <c r="AX97" i="28"/>
  <c r="AY97" i="28"/>
  <c r="AZ97" i="28"/>
  <c r="BA97" i="28"/>
  <c r="BB97" i="28"/>
  <c r="BC97" i="28"/>
  <c r="BD97" i="28"/>
  <c r="BE97" i="28"/>
  <c r="BF97" i="28"/>
  <c r="BG97" i="28"/>
  <c r="BH97" i="28"/>
  <c r="BI97" i="28"/>
  <c r="BJ97" i="28"/>
  <c r="BK97" i="28"/>
  <c r="BL97" i="28"/>
  <c r="BM97" i="28"/>
  <c r="BN97" i="28"/>
  <c r="BO97" i="28"/>
  <c r="BP97" i="28"/>
  <c r="BQ97" i="28"/>
  <c r="BR97" i="28"/>
  <c r="BS97" i="28"/>
  <c r="BT97" i="28"/>
  <c r="BU97" i="28"/>
  <c r="BV97" i="28"/>
  <c r="BW97" i="28"/>
  <c r="BX97" i="28"/>
  <c r="BY97" i="28"/>
  <c r="BZ97" i="28"/>
  <c r="CA97" i="28"/>
  <c r="CB97" i="28"/>
  <c r="CC97" i="28"/>
  <c r="CD97" i="28"/>
  <c r="CE97" i="28"/>
  <c r="CF97" i="28"/>
  <c r="CG97" i="28"/>
  <c r="CH97" i="28"/>
  <c r="X98" i="28"/>
  <c r="Y98" i="28"/>
  <c r="Z98" i="28"/>
  <c r="AA98" i="28"/>
  <c r="AB98" i="28"/>
  <c r="AC98" i="28"/>
  <c r="AD98" i="28"/>
  <c r="AE98" i="28"/>
  <c r="AF98" i="28"/>
  <c r="AG98" i="28"/>
  <c r="AH98" i="28"/>
  <c r="AI98" i="28"/>
  <c r="AJ98" i="28"/>
  <c r="AK98" i="28"/>
  <c r="AL98" i="28"/>
  <c r="AM98" i="28"/>
  <c r="AN98" i="28"/>
  <c r="AO98" i="28"/>
  <c r="AP98" i="28"/>
  <c r="AQ98" i="28"/>
  <c r="AR98" i="28"/>
  <c r="AS98" i="28"/>
  <c r="AT98" i="28"/>
  <c r="AU98" i="28"/>
  <c r="AV98" i="28"/>
  <c r="AW98" i="28"/>
  <c r="AX98" i="28"/>
  <c r="AY98" i="28"/>
  <c r="AZ98" i="28"/>
  <c r="BA98" i="28"/>
  <c r="BB98" i="28"/>
  <c r="BC98" i="28"/>
  <c r="BD98" i="28"/>
  <c r="BE98" i="28"/>
  <c r="BF98" i="28"/>
  <c r="BG98" i="28"/>
  <c r="BH98" i="28"/>
  <c r="BI98" i="28"/>
  <c r="BJ98" i="28"/>
  <c r="BK98" i="28"/>
  <c r="BL98" i="28"/>
  <c r="BM98" i="28"/>
  <c r="BN98" i="28"/>
  <c r="BO98" i="28"/>
  <c r="BP98" i="28"/>
  <c r="BQ98" i="28"/>
  <c r="BR98" i="28"/>
  <c r="BS98" i="28"/>
  <c r="BT98" i="28"/>
  <c r="BU98" i="28"/>
  <c r="BV98" i="28"/>
  <c r="BW98" i="28"/>
  <c r="BX98" i="28"/>
  <c r="BY98" i="28"/>
  <c r="BZ98" i="28"/>
  <c r="CA98" i="28"/>
  <c r="CB98" i="28"/>
  <c r="CC98" i="28"/>
  <c r="CD98" i="28"/>
  <c r="CE98" i="28"/>
  <c r="CF98" i="28"/>
  <c r="CG98" i="28"/>
  <c r="CH98" i="28"/>
  <c r="X99"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X100"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X88" i="28"/>
  <c r="Y88" i="28"/>
  <c r="Z88" i="28"/>
  <c r="AA88" i="28"/>
  <c r="AB88" i="28"/>
  <c r="AC88" i="28"/>
  <c r="AD88" i="28"/>
  <c r="AE88" i="28"/>
  <c r="AF88" i="28"/>
  <c r="AG88" i="28"/>
  <c r="AH88" i="28"/>
  <c r="AI88" i="28"/>
  <c r="AJ88" i="28"/>
  <c r="AK88" i="28"/>
  <c r="AL88" i="28"/>
  <c r="AM88" i="28"/>
  <c r="AN88" i="28"/>
  <c r="AO88" i="28"/>
  <c r="AP88" i="28"/>
  <c r="AQ88" i="28"/>
  <c r="AR88" i="28"/>
  <c r="AS88" i="28"/>
  <c r="AT88" i="28"/>
  <c r="AU88" i="28"/>
  <c r="AV88" i="28"/>
  <c r="AW88" i="28"/>
  <c r="AX88" i="28"/>
  <c r="AY88" i="28"/>
  <c r="AZ88" i="28"/>
  <c r="BA88" i="28"/>
  <c r="BB88" i="28"/>
  <c r="BC88" i="28"/>
  <c r="BD88" i="28"/>
  <c r="BE88" i="28"/>
  <c r="BF88" i="28"/>
  <c r="BG88" i="28"/>
  <c r="BH88" i="28"/>
  <c r="BI88" i="28"/>
  <c r="BJ88" i="28"/>
  <c r="BK88" i="28"/>
  <c r="BL88" i="28"/>
  <c r="BM88" i="28"/>
  <c r="BN88" i="28"/>
  <c r="BO88" i="28"/>
  <c r="BP88" i="28"/>
  <c r="BQ88" i="28"/>
  <c r="BR88" i="28"/>
  <c r="BS88" i="28"/>
  <c r="BT88" i="28"/>
  <c r="BU88" i="28"/>
  <c r="BV88" i="28"/>
  <c r="BW88" i="28"/>
  <c r="BX88" i="28"/>
  <c r="BY88" i="28"/>
  <c r="BZ88" i="28"/>
  <c r="CA88" i="28"/>
  <c r="CB88" i="28"/>
  <c r="CC88" i="28"/>
  <c r="CD88" i="28"/>
  <c r="CE88" i="28"/>
  <c r="CF88" i="28"/>
  <c r="CG88" i="28"/>
  <c r="CH88" i="28"/>
  <c r="X89" i="28"/>
  <c r="Y89" i="28"/>
  <c r="Z89" i="28"/>
  <c r="AA89" i="28"/>
  <c r="AB89" i="28"/>
  <c r="AC89" i="28"/>
  <c r="AD89" i="28"/>
  <c r="AE89" i="28"/>
  <c r="AF89" i="28"/>
  <c r="AG89" i="28"/>
  <c r="AH89" i="28"/>
  <c r="AI89" i="28"/>
  <c r="AJ89" i="28"/>
  <c r="AK89" i="28"/>
  <c r="AL89" i="28"/>
  <c r="AM89" i="28"/>
  <c r="AN89" i="28"/>
  <c r="AO89" i="28"/>
  <c r="AP89" i="28"/>
  <c r="AQ89" i="28"/>
  <c r="AR89" i="28"/>
  <c r="AS89" i="28"/>
  <c r="AT89" i="28"/>
  <c r="AU89" i="28"/>
  <c r="AV89" i="28"/>
  <c r="AW89" i="28"/>
  <c r="AX89" i="28"/>
  <c r="AY89" i="28"/>
  <c r="AZ89" i="28"/>
  <c r="BA89" i="28"/>
  <c r="BB89" i="28"/>
  <c r="BC89" i="28"/>
  <c r="BD89" i="28"/>
  <c r="BE89" i="28"/>
  <c r="BF89" i="28"/>
  <c r="BG89" i="28"/>
  <c r="BH89" i="28"/>
  <c r="BI89" i="28"/>
  <c r="BJ89" i="28"/>
  <c r="BK89" i="28"/>
  <c r="BL89" i="28"/>
  <c r="BM89" i="28"/>
  <c r="BN89" i="28"/>
  <c r="BO89" i="28"/>
  <c r="BP89" i="28"/>
  <c r="BQ89" i="28"/>
  <c r="BR89" i="28"/>
  <c r="BS89" i="28"/>
  <c r="BT89" i="28"/>
  <c r="BU89" i="28"/>
  <c r="BV89" i="28"/>
  <c r="BW89" i="28"/>
  <c r="BX89" i="28"/>
  <c r="BY89" i="28"/>
  <c r="BZ89" i="28"/>
  <c r="CA89" i="28"/>
  <c r="CB89" i="28"/>
  <c r="CC89" i="28"/>
  <c r="CD89" i="28"/>
  <c r="CE89" i="28"/>
  <c r="CF89" i="28"/>
  <c r="CG89" i="28"/>
  <c r="CH89" i="28"/>
  <c r="X90" i="28"/>
  <c r="Y90" i="28"/>
  <c r="Z90" i="28"/>
  <c r="AA90" i="28"/>
  <c r="AB90" i="28"/>
  <c r="AC90" i="28"/>
  <c r="AD90" i="28"/>
  <c r="AE90" i="28"/>
  <c r="AF90" i="28"/>
  <c r="AG90" i="28"/>
  <c r="AH90" i="28"/>
  <c r="AI90" i="28"/>
  <c r="AJ90" i="28"/>
  <c r="AK90" i="28"/>
  <c r="AL90" i="28"/>
  <c r="AM90" i="28"/>
  <c r="AN90" i="28"/>
  <c r="AO90" i="28"/>
  <c r="AP90" i="28"/>
  <c r="AQ90" i="28"/>
  <c r="AR90" i="28"/>
  <c r="AS90" i="28"/>
  <c r="AT90" i="28"/>
  <c r="AU90" i="28"/>
  <c r="AV90" i="28"/>
  <c r="AW90" i="28"/>
  <c r="AX90" i="28"/>
  <c r="AY90" i="28"/>
  <c r="AZ90" i="28"/>
  <c r="BA90" i="28"/>
  <c r="BB90" i="28"/>
  <c r="BC90" i="28"/>
  <c r="BD90" i="28"/>
  <c r="BE90" i="28"/>
  <c r="BF90" i="28"/>
  <c r="BG90" i="28"/>
  <c r="BH90" i="28"/>
  <c r="BI90" i="28"/>
  <c r="BJ90" i="28"/>
  <c r="BK90" i="28"/>
  <c r="BL90" i="28"/>
  <c r="BM90" i="28"/>
  <c r="BN90" i="28"/>
  <c r="BO90" i="28"/>
  <c r="BP90" i="28"/>
  <c r="BQ90" i="28"/>
  <c r="BR90" i="28"/>
  <c r="BS90" i="28"/>
  <c r="BT90" i="28"/>
  <c r="BU90" i="28"/>
  <c r="BV90" i="28"/>
  <c r="BW90" i="28"/>
  <c r="BX90" i="28"/>
  <c r="BY90" i="28"/>
  <c r="BZ90" i="28"/>
  <c r="CA90" i="28"/>
  <c r="CB90" i="28"/>
  <c r="CC90" i="28"/>
  <c r="CD90" i="28"/>
  <c r="CE90" i="28"/>
  <c r="CF90" i="28"/>
  <c r="CG90" i="28"/>
  <c r="CH90" i="28"/>
  <c r="X91" i="28"/>
  <c r="Y91" i="28"/>
  <c r="Z91" i="28"/>
  <c r="AA91" i="28"/>
  <c r="AB91" i="28"/>
  <c r="AC91" i="28"/>
  <c r="AD91" i="28"/>
  <c r="AE91" i="28"/>
  <c r="AF91" i="28"/>
  <c r="AG91" i="28"/>
  <c r="AH91" i="28"/>
  <c r="AI91" i="28"/>
  <c r="AJ91" i="28"/>
  <c r="AK91" i="28"/>
  <c r="AL91" i="28"/>
  <c r="AM91" i="28"/>
  <c r="AN91" i="28"/>
  <c r="AO91" i="28"/>
  <c r="AP91" i="28"/>
  <c r="AQ91" i="28"/>
  <c r="AR91" i="28"/>
  <c r="AS91" i="28"/>
  <c r="AT91" i="28"/>
  <c r="AU91" i="28"/>
  <c r="AV91" i="28"/>
  <c r="AW91" i="28"/>
  <c r="AX91" i="28"/>
  <c r="AY91" i="28"/>
  <c r="AZ91" i="28"/>
  <c r="BA91" i="28"/>
  <c r="BB91" i="28"/>
  <c r="BC91" i="28"/>
  <c r="BD91" i="28"/>
  <c r="BE91" i="28"/>
  <c r="BF91" i="28"/>
  <c r="BG91" i="28"/>
  <c r="BH91" i="28"/>
  <c r="BI91" i="28"/>
  <c r="BJ91" i="28"/>
  <c r="BK91" i="28"/>
  <c r="BL91" i="28"/>
  <c r="BM91" i="28"/>
  <c r="BN91" i="28"/>
  <c r="BO91" i="28"/>
  <c r="BP91" i="28"/>
  <c r="BQ91" i="28"/>
  <c r="BR91" i="28"/>
  <c r="BS91" i="28"/>
  <c r="BT91" i="28"/>
  <c r="BU91" i="28"/>
  <c r="BV91" i="28"/>
  <c r="BW91" i="28"/>
  <c r="BX91" i="28"/>
  <c r="BY91" i="28"/>
  <c r="BZ91" i="28"/>
  <c r="CA91" i="28"/>
  <c r="CB91" i="28"/>
  <c r="CC91" i="28"/>
  <c r="CD91" i="28"/>
  <c r="CE91" i="28"/>
  <c r="CF91" i="28"/>
  <c r="CG91" i="28"/>
  <c r="CH91" i="28"/>
  <c r="X92"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X92" i="28"/>
  <c r="AY92" i="28"/>
  <c r="AZ92" i="28"/>
  <c r="BA92" i="28"/>
  <c r="BB92" i="28"/>
  <c r="BC92" i="28"/>
  <c r="BD92" i="28"/>
  <c r="BE92" i="28"/>
  <c r="BF92" i="28"/>
  <c r="BG92" i="28"/>
  <c r="BH92" i="28"/>
  <c r="BI92" i="28"/>
  <c r="BJ92" i="28"/>
  <c r="BK92" i="28"/>
  <c r="BL92" i="28"/>
  <c r="BM92" i="28"/>
  <c r="BN92" i="28"/>
  <c r="BO92" i="28"/>
  <c r="BP92" i="28"/>
  <c r="BQ92" i="28"/>
  <c r="BR92" i="28"/>
  <c r="BS92" i="28"/>
  <c r="BT92" i="28"/>
  <c r="BU92" i="28"/>
  <c r="BV92" i="28"/>
  <c r="BW92" i="28"/>
  <c r="BX92" i="28"/>
  <c r="BY92" i="28"/>
  <c r="BZ92" i="28"/>
  <c r="CA92" i="28"/>
  <c r="CB92" i="28"/>
  <c r="CC92" i="28"/>
  <c r="CD92" i="28"/>
  <c r="CE92" i="28"/>
  <c r="CF92" i="28"/>
  <c r="CG92" i="28"/>
  <c r="CH92" i="28"/>
  <c r="W129" i="39"/>
  <c r="V129" i="39"/>
  <c r="U129" i="39"/>
  <c r="T129" i="39"/>
  <c r="S129" i="39"/>
  <c r="R129" i="39"/>
  <c r="Q129" i="39"/>
  <c r="N129" i="39"/>
  <c r="M129" i="39"/>
  <c r="L129" i="39"/>
  <c r="K129" i="39"/>
  <c r="J129" i="39"/>
  <c r="I129" i="39"/>
  <c r="H129" i="39"/>
  <c r="G129" i="39"/>
  <c r="F129" i="39"/>
  <c r="E129" i="39"/>
  <c r="D129" i="39"/>
  <c r="C129" i="39"/>
  <c r="CU53" i="28"/>
  <c r="CU52" i="28"/>
  <c r="CU51" i="28"/>
  <c r="W115" i="39"/>
  <c r="V115" i="39"/>
  <c r="U115" i="39"/>
  <c r="T115" i="39"/>
  <c r="S115" i="39"/>
  <c r="R115" i="39"/>
  <c r="Q115" i="39"/>
  <c r="N115" i="39"/>
  <c r="M115" i="39"/>
  <c r="L115" i="39"/>
  <c r="K115" i="39"/>
  <c r="J115" i="39"/>
  <c r="I115" i="39"/>
  <c r="H115" i="39"/>
  <c r="G115" i="39"/>
  <c r="F115" i="39"/>
  <c r="E115" i="39"/>
  <c r="D115" i="39"/>
  <c r="C115" i="39"/>
  <c r="CS53" i="28"/>
  <c r="CR53" i="28"/>
  <c r="CQ53" i="28"/>
  <c r="CP53" i="28"/>
  <c r="CO53" i="28"/>
  <c r="CN53" i="28"/>
  <c r="CM53" i="28"/>
  <c r="CL53" i="28"/>
  <c r="CK53" i="28"/>
  <c r="CJ53" i="28"/>
  <c r="CT52" i="28"/>
  <c r="CS52" i="28"/>
  <c r="CR52" i="28"/>
  <c r="CQ52" i="28"/>
  <c r="CP52" i="28"/>
  <c r="CO52" i="28"/>
  <c r="CN52" i="28"/>
  <c r="CM52" i="28"/>
  <c r="CL52" i="28"/>
  <c r="CK52" i="28"/>
  <c r="CJ52" i="28"/>
  <c r="CT51" i="28"/>
  <c r="CS51" i="28"/>
  <c r="CR51" i="28"/>
  <c r="CQ51" i="28"/>
  <c r="CP51" i="28"/>
  <c r="CO51" i="28"/>
  <c r="CN51" i="28"/>
  <c r="CM51" i="28"/>
  <c r="CL51" i="28"/>
  <c r="CK51" i="28"/>
  <c r="CJ51" i="28"/>
  <c r="C89" i="43"/>
  <c r="C76" i="43"/>
  <c r="C58" i="43"/>
  <c r="C40" i="43"/>
  <c r="C22" i="43"/>
  <c r="D188" i="36"/>
  <c r="D181" i="36"/>
  <c r="D161" i="36"/>
  <c r="D142" i="36"/>
  <c r="D126" i="36"/>
  <c r="D109" i="36"/>
  <c r="D92" i="36"/>
  <c r="D77" i="36"/>
  <c r="D58" i="36"/>
  <c r="D40" i="36"/>
  <c r="D22" i="36"/>
  <c r="C22" i="36"/>
  <c r="D188" i="35"/>
  <c r="C188" i="35"/>
  <c r="D181" i="35"/>
  <c r="C181" i="35"/>
  <c r="D161" i="35"/>
  <c r="C161" i="35"/>
  <c r="D142" i="35"/>
  <c r="C142" i="35"/>
  <c r="D126" i="35"/>
  <c r="C126" i="35"/>
  <c r="D109" i="35"/>
  <c r="C109" i="35"/>
  <c r="D92" i="35"/>
  <c r="C92" i="35"/>
  <c r="D77" i="35"/>
  <c r="C77" i="35"/>
  <c r="D58" i="35"/>
  <c r="C58" i="35"/>
  <c r="D40" i="35"/>
  <c r="C40" i="35"/>
  <c r="D22" i="35"/>
  <c r="C22" i="35"/>
  <c r="D161" i="34"/>
  <c r="C161" i="34"/>
  <c r="D40" i="34"/>
  <c r="C92" i="33"/>
  <c r="C77" i="33"/>
  <c r="C58" i="33"/>
  <c r="C40" i="33"/>
  <c r="C22" i="33"/>
  <c r="D77" i="32"/>
  <c r="D65" i="32"/>
  <c r="D49" i="32"/>
  <c r="D34" i="32"/>
  <c r="D19" i="32"/>
  <c r="C19" i="32"/>
  <c r="D188" i="31"/>
  <c r="C188" i="31"/>
  <c r="D181" i="31"/>
  <c r="C181" i="31"/>
  <c r="D161" i="31"/>
  <c r="C161" i="31"/>
  <c r="D142" i="31"/>
  <c r="C142" i="31"/>
  <c r="D126" i="31"/>
  <c r="C126" i="31"/>
  <c r="D109" i="31"/>
  <c r="C109" i="31"/>
  <c r="D92" i="31"/>
  <c r="C92" i="31"/>
  <c r="D77" i="31"/>
  <c r="C77" i="31"/>
  <c r="D58" i="31"/>
  <c r="C58" i="31"/>
  <c r="D40" i="31"/>
  <c r="C40" i="31"/>
  <c r="D22" i="31"/>
  <c r="C22" i="31"/>
  <c r="D142" i="30"/>
  <c r="D126" i="30"/>
  <c r="C188" i="29"/>
  <c r="C181" i="29"/>
  <c r="C161" i="29"/>
  <c r="C142" i="29"/>
  <c r="C126" i="29"/>
  <c r="C109" i="29"/>
  <c r="C92" i="29"/>
  <c r="C77" i="29"/>
  <c r="C58" i="29"/>
  <c r="C40" i="29"/>
  <c r="C22" i="29"/>
  <c r="D58" i="10"/>
  <c r="D77" i="2"/>
  <c r="C77" i="2"/>
  <c r="D65" i="2"/>
  <c r="C65" i="2"/>
  <c r="D49" i="2"/>
  <c r="C49" i="2"/>
  <c r="D34" i="2"/>
  <c r="C34"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W147" i="41"/>
  <c r="V147" i="41"/>
  <c r="U147" i="41"/>
  <c r="T147" i="41"/>
  <c r="S147" i="41"/>
  <c r="R147" i="41"/>
  <c r="Q147" i="41"/>
  <c r="N147" i="41"/>
  <c r="M147" i="41"/>
  <c r="L147" i="41"/>
  <c r="K147" i="41"/>
  <c r="J147" i="41"/>
  <c r="I147" i="41"/>
  <c r="H147" i="41"/>
  <c r="G147" i="41"/>
  <c r="F147" i="41"/>
  <c r="E147" i="41"/>
  <c r="D147" i="41"/>
  <c r="C147" i="41"/>
  <c r="W131" i="41"/>
  <c r="V131" i="41"/>
  <c r="U131" i="41"/>
  <c r="T131" i="41"/>
  <c r="S131" i="41"/>
  <c r="R131" i="41"/>
  <c r="Q131" i="41"/>
  <c r="N131" i="41"/>
  <c r="M131" i="41"/>
  <c r="L131" i="41"/>
  <c r="K131" i="41"/>
  <c r="J131" i="41"/>
  <c r="I131" i="41"/>
  <c r="H131" i="41"/>
  <c r="G131" i="41"/>
  <c r="F131" i="41"/>
  <c r="E131" i="41"/>
  <c r="D131" i="41"/>
  <c r="C131" i="41"/>
  <c r="W115" i="41"/>
  <c r="V115" i="41"/>
  <c r="U115" i="41"/>
  <c r="T115" i="41"/>
  <c r="S115" i="41"/>
  <c r="R115" i="41"/>
  <c r="Q115" i="41"/>
  <c r="N115" i="41"/>
  <c r="M115" i="41"/>
  <c r="L115" i="41"/>
  <c r="K115" i="41"/>
  <c r="J115" i="41"/>
  <c r="I115" i="41"/>
  <c r="H115" i="41"/>
  <c r="G115" i="41"/>
  <c r="F115" i="41"/>
  <c r="E115" i="41"/>
  <c r="D115" i="41"/>
  <c r="C115" i="41"/>
  <c r="W99" i="41"/>
  <c r="V99" i="41"/>
  <c r="U99" i="41"/>
  <c r="T99" i="41"/>
  <c r="S99" i="41"/>
  <c r="R99" i="41"/>
  <c r="Q99" i="41"/>
  <c r="N99" i="41"/>
  <c r="M99" i="41"/>
  <c r="L99" i="41"/>
  <c r="K99" i="41"/>
  <c r="J99" i="41"/>
  <c r="I99" i="41"/>
  <c r="H99" i="41"/>
  <c r="G99" i="41"/>
  <c r="F99" i="41"/>
  <c r="E99" i="41"/>
  <c r="D99" i="41"/>
  <c r="C99" i="41"/>
  <c r="W83" i="41"/>
  <c r="V83" i="41"/>
  <c r="U83" i="41"/>
  <c r="T83" i="41"/>
  <c r="S83" i="41"/>
  <c r="R83" i="41"/>
  <c r="Q83" i="41"/>
  <c r="N83" i="41"/>
  <c r="M83" i="41"/>
  <c r="L83" i="41"/>
  <c r="K83" i="41"/>
  <c r="J83" i="41"/>
  <c r="I83" i="41"/>
  <c r="H83" i="41"/>
  <c r="G83" i="41"/>
  <c r="F83" i="41"/>
  <c r="E83" i="41"/>
  <c r="D83" i="41"/>
  <c r="C83" i="41"/>
  <c r="W67" i="41"/>
  <c r="V67" i="41"/>
  <c r="U67" i="41"/>
  <c r="T67" i="41"/>
  <c r="S67" i="41"/>
  <c r="R67" i="41"/>
  <c r="Q67" i="41"/>
  <c r="N67" i="41"/>
  <c r="M67" i="41"/>
  <c r="L67" i="41"/>
  <c r="K67" i="41"/>
  <c r="J67" i="41"/>
  <c r="I67" i="41"/>
  <c r="H67" i="41"/>
  <c r="G67" i="41"/>
  <c r="F67" i="41"/>
  <c r="E67" i="41"/>
  <c r="D67" i="41"/>
  <c r="C67" i="41"/>
  <c r="W51" i="41"/>
  <c r="V51" i="41"/>
  <c r="U51" i="41"/>
  <c r="T51" i="41"/>
  <c r="S51" i="41"/>
  <c r="R51" i="41"/>
  <c r="Q51" i="41"/>
  <c r="N51" i="41"/>
  <c r="M51" i="41"/>
  <c r="L51" i="41"/>
  <c r="K51" i="41"/>
  <c r="J51" i="41"/>
  <c r="I51" i="41"/>
  <c r="H51" i="41"/>
  <c r="G51" i="41"/>
  <c r="F51" i="41"/>
  <c r="E51" i="41"/>
  <c r="D51" i="41"/>
  <c r="C51" i="41"/>
  <c r="W35" i="41"/>
  <c r="V35" i="41"/>
  <c r="U35" i="41"/>
  <c r="T35" i="41"/>
  <c r="S35" i="41"/>
  <c r="R35" i="41"/>
  <c r="Q35" i="41"/>
  <c r="N35" i="41"/>
  <c r="M35" i="41"/>
  <c r="L35" i="41"/>
  <c r="K35" i="41"/>
  <c r="J35" i="41"/>
  <c r="I35" i="41"/>
  <c r="H35" i="41"/>
  <c r="G35" i="41"/>
  <c r="F35" i="41"/>
  <c r="E35" i="41"/>
  <c r="D35" i="41"/>
  <c r="C35" i="41"/>
  <c r="W19" i="41"/>
  <c r="V19" i="41"/>
  <c r="U19" i="41"/>
  <c r="T19" i="41"/>
  <c r="S19" i="41"/>
  <c r="R19" i="41"/>
  <c r="Q19" i="41"/>
  <c r="N19" i="41"/>
  <c r="M19" i="41"/>
  <c r="L19" i="41"/>
  <c r="K19" i="41"/>
  <c r="J19" i="41"/>
  <c r="I19" i="41"/>
  <c r="H19" i="41"/>
  <c r="G19" i="41"/>
  <c r="F19" i="41"/>
  <c r="E19" i="41"/>
  <c r="D19" i="41"/>
  <c r="C19" i="41"/>
  <c r="BS179" i="40"/>
  <c r="BR179" i="40"/>
  <c r="BQ179" i="40"/>
  <c r="BP179" i="40"/>
  <c r="BO179" i="40"/>
  <c r="BN179" i="40"/>
  <c r="BM179" i="40"/>
  <c r="BS163" i="40"/>
  <c r="BR163" i="40"/>
  <c r="BQ163" i="40"/>
  <c r="BP163" i="40"/>
  <c r="BO163" i="40"/>
  <c r="BN163" i="40"/>
  <c r="BM163" i="40"/>
  <c r="BS147" i="40"/>
  <c r="BR147" i="40"/>
  <c r="BQ147" i="40"/>
  <c r="BP147" i="40"/>
  <c r="BO147" i="40"/>
  <c r="BN147" i="40"/>
  <c r="BM147" i="40"/>
  <c r="BS131" i="40"/>
  <c r="BR131" i="40"/>
  <c r="BQ131" i="40"/>
  <c r="BP131" i="40"/>
  <c r="BO131" i="40"/>
  <c r="BN131" i="40"/>
  <c r="BM131" i="40"/>
  <c r="BS115" i="40"/>
  <c r="BR115" i="40"/>
  <c r="BQ115" i="40"/>
  <c r="BP115" i="40"/>
  <c r="BO115" i="40"/>
  <c r="BN115" i="40"/>
  <c r="BM115" i="40"/>
  <c r="BS99" i="40"/>
  <c r="BR99" i="40"/>
  <c r="BQ99" i="40"/>
  <c r="BP99" i="40"/>
  <c r="BO99" i="40"/>
  <c r="BN99" i="40"/>
  <c r="BM99" i="40"/>
  <c r="BS83" i="40"/>
  <c r="BR83" i="40"/>
  <c r="BQ83" i="40"/>
  <c r="BP83" i="40"/>
  <c r="BO83" i="40"/>
  <c r="BN83" i="40"/>
  <c r="BM83" i="40"/>
  <c r="BS67" i="40"/>
  <c r="BR67" i="40"/>
  <c r="BQ67" i="40"/>
  <c r="BP67" i="40"/>
  <c r="BO67" i="40"/>
  <c r="BN67" i="40"/>
  <c r="BM67" i="40"/>
  <c r="BS51" i="40"/>
  <c r="BR51" i="40"/>
  <c r="BQ51" i="40"/>
  <c r="BP51" i="40"/>
  <c r="BO51" i="40"/>
  <c r="BN51" i="40"/>
  <c r="BM51" i="40"/>
  <c r="BS35" i="40"/>
  <c r="BR35" i="40"/>
  <c r="BQ35" i="40"/>
  <c r="BP35" i="40"/>
  <c r="BO35" i="40"/>
  <c r="BN35" i="40"/>
  <c r="BM35" i="40"/>
  <c r="BS19" i="40"/>
  <c r="BR19" i="40"/>
  <c r="BQ19" i="40"/>
  <c r="BP19" i="40"/>
  <c r="BO19" i="40"/>
  <c r="BN19" i="40"/>
  <c r="BM19" i="40"/>
  <c r="CL3" i="40"/>
  <c r="CL163" i="40" s="1"/>
  <c r="CM3" i="40"/>
  <c r="CM131" i="40" s="1"/>
  <c r="CN3" i="40"/>
  <c r="CN131" i="40" s="1"/>
  <c r="CO3" i="40"/>
  <c r="CO179" i="40" s="1"/>
  <c r="CP3" i="40"/>
  <c r="CP179" i="40" s="1"/>
  <c r="CQ3" i="40"/>
  <c r="CQ83" i="40" s="1"/>
  <c r="CD3" i="40"/>
  <c r="CD19" i="40" s="1"/>
  <c r="CE3" i="40"/>
  <c r="CE99" i="40" s="1"/>
  <c r="CF3" i="40"/>
  <c r="CF179" i="40" s="1"/>
  <c r="CG3" i="40"/>
  <c r="CG179" i="40" s="1"/>
  <c r="CH3" i="40"/>
  <c r="CH179" i="40" s="1"/>
  <c r="CI3" i="40"/>
  <c r="CI179" i="40" s="1"/>
  <c r="BV3" i="40"/>
  <c r="BV179" i="40" s="1"/>
  <c r="BW3" i="40"/>
  <c r="BW179" i="40" s="1"/>
  <c r="BX3" i="40"/>
  <c r="BX163" i="40" s="1"/>
  <c r="BY3" i="40"/>
  <c r="BY147" i="40" s="1"/>
  <c r="BZ3" i="40"/>
  <c r="BZ179" i="40" s="1"/>
  <c r="CA3" i="40"/>
  <c r="CA163" i="40" s="1"/>
  <c r="CK3" i="40"/>
  <c r="CK67" i="40" s="1"/>
  <c r="CC3" i="40"/>
  <c r="CC163" i="40" s="1"/>
  <c r="BU3" i="40"/>
  <c r="BU35" i="40" s="1"/>
  <c r="BJ3" i="40"/>
  <c r="BJ179" i="40" s="1"/>
  <c r="BI3" i="40"/>
  <c r="BH3" i="40"/>
  <c r="BH147" i="40" s="1"/>
  <c r="BG3" i="40"/>
  <c r="BG147" i="40" s="1"/>
  <c r="BF3" i="40"/>
  <c r="BF179" i="40" s="1"/>
  <c r="BE3" i="40"/>
  <c r="BE131" i="40" s="1"/>
  <c r="BD3" i="40"/>
  <c r="BD179" i="40" s="1"/>
  <c r="BC3" i="40"/>
  <c r="BC179" i="40" s="1"/>
  <c r="BB3" i="40"/>
  <c r="BB131" i="40" s="1"/>
  <c r="BA3" i="40"/>
  <c r="BA131" i="40" s="1"/>
  <c r="AZ3" i="40"/>
  <c r="AY3" i="40"/>
  <c r="AY163" i="40" s="1"/>
  <c r="AT3" i="40"/>
  <c r="AS3" i="40"/>
  <c r="AS51" i="40" s="1"/>
  <c r="AR3" i="40"/>
  <c r="AR19" i="40" s="1"/>
  <c r="AQ3" i="40"/>
  <c r="AQ115" i="40" s="1"/>
  <c r="AQ19" i="40"/>
  <c r="AP3" i="40"/>
  <c r="AO3" i="40"/>
  <c r="AN3" i="40"/>
  <c r="AN99" i="40" s="1"/>
  <c r="AM3" i="40"/>
  <c r="AL3" i="40"/>
  <c r="AL163" i="40" s="1"/>
  <c r="AK3" i="40"/>
  <c r="AK35" i="40" s="1"/>
  <c r="AJ3" i="40"/>
  <c r="AJ147" i="40" s="1"/>
  <c r="AJ19" i="40"/>
  <c r="AI3" i="40"/>
  <c r="AI19" i="40" s="1"/>
  <c r="AD3" i="40"/>
  <c r="AC3" i="40"/>
  <c r="AC163" i="40" s="1"/>
  <c r="AB3" i="40"/>
  <c r="AA3" i="40"/>
  <c r="AA163" i="40" s="1"/>
  <c r="Z3" i="40"/>
  <c r="Z179" i="40" s="1"/>
  <c r="Y3" i="40"/>
  <c r="Y179" i="40" s="1"/>
  <c r="X3" i="40"/>
  <c r="X179" i="40" s="1"/>
  <c r="W3" i="40"/>
  <c r="W179" i="40" s="1"/>
  <c r="V3" i="40"/>
  <c r="V99" i="40" s="1"/>
  <c r="U3" i="40"/>
  <c r="T3" i="40"/>
  <c r="T163" i="40" s="1"/>
  <c r="S3" i="40"/>
  <c r="S163" i="40" s="1"/>
  <c r="BI179" i="40"/>
  <c r="BB179" i="40"/>
  <c r="AZ179" i="40"/>
  <c r="BI163" i="40"/>
  <c r="BC163" i="40"/>
  <c r="AZ163" i="40"/>
  <c r="BI147" i="40"/>
  <c r="AZ147" i="40"/>
  <c r="AY147" i="40"/>
  <c r="BI131" i="40"/>
  <c r="BF131" i="40"/>
  <c r="BC131" i="40"/>
  <c r="AZ131" i="40"/>
  <c r="AY131" i="40"/>
  <c r="BI115" i="40"/>
  <c r="BH115" i="40"/>
  <c r="AZ115" i="40"/>
  <c r="BI99" i="40"/>
  <c r="BF99" i="40"/>
  <c r="BC99" i="40"/>
  <c r="BA99" i="40"/>
  <c r="AZ99" i="40"/>
  <c r="AY99" i="40"/>
  <c r="BI83" i="40"/>
  <c r="BF83" i="40"/>
  <c r="AZ83" i="40"/>
  <c r="BI67" i="40"/>
  <c r="BH67" i="40"/>
  <c r="BF67" i="40"/>
  <c r="BC67" i="40"/>
  <c r="AZ67" i="40"/>
  <c r="AY67" i="40"/>
  <c r="BI51" i="40"/>
  <c r="BF51" i="40"/>
  <c r="BB51" i="40"/>
  <c r="BA51" i="40"/>
  <c r="AZ51" i="40"/>
  <c r="BI35" i="40"/>
  <c r="BF35" i="40"/>
  <c r="BC35" i="40"/>
  <c r="AZ35" i="40"/>
  <c r="AY35" i="40"/>
  <c r="BI19" i="40"/>
  <c r="BF19" i="40"/>
  <c r="AZ19" i="40"/>
  <c r="AY19" i="40"/>
  <c r="AT19" i="40"/>
  <c r="AP19" i="40"/>
  <c r="AO19" i="40"/>
  <c r="AM19" i="40"/>
  <c r="AT35" i="40"/>
  <c r="AP35" i="40"/>
  <c r="AO35" i="40"/>
  <c r="AM35" i="40"/>
  <c r="AI35" i="40"/>
  <c r="AT51" i="40"/>
  <c r="AP51" i="40"/>
  <c r="AO51" i="40"/>
  <c r="AM51" i="40"/>
  <c r="AL51" i="40"/>
  <c r="AT67" i="40"/>
  <c r="AQ67" i="40"/>
  <c r="AP67" i="40"/>
  <c r="AO67" i="40"/>
  <c r="AN67" i="40"/>
  <c r="AM67" i="40"/>
  <c r="AL67" i="40"/>
  <c r="AJ67" i="40"/>
  <c r="AI67" i="40"/>
  <c r="AT83" i="40"/>
  <c r="AP83" i="40"/>
  <c r="AO83" i="40"/>
  <c r="AM83" i="40"/>
  <c r="AT99" i="40"/>
  <c r="AP99" i="40"/>
  <c r="AO99" i="40"/>
  <c r="AM99" i="40"/>
  <c r="AI99" i="40"/>
  <c r="AT115" i="40"/>
  <c r="AP115" i="40"/>
  <c r="AO115" i="40"/>
  <c r="AM115" i="40"/>
  <c r="AT131" i="40"/>
  <c r="AQ131" i="40"/>
  <c r="AP131" i="40"/>
  <c r="AO131" i="40"/>
  <c r="AM131" i="40"/>
  <c r="AL131" i="40"/>
  <c r="AJ131" i="40"/>
  <c r="AI131" i="40"/>
  <c r="AT147" i="40"/>
  <c r="AP147" i="40"/>
  <c r="AO147" i="40"/>
  <c r="AN147" i="40"/>
  <c r="AM147" i="40"/>
  <c r="AL147" i="40"/>
  <c r="AT163" i="40"/>
  <c r="AP163" i="40"/>
  <c r="AO163" i="40"/>
  <c r="AM163" i="40"/>
  <c r="AI163" i="40"/>
  <c r="AT179" i="40"/>
  <c r="AP179" i="40"/>
  <c r="AO179" i="40"/>
  <c r="AM179" i="40"/>
  <c r="AD179" i="40"/>
  <c r="AB179" i="40"/>
  <c r="U179" i="40"/>
  <c r="AD163" i="40"/>
  <c r="AB163" i="40"/>
  <c r="X163" i="40"/>
  <c r="W163" i="40"/>
  <c r="U163" i="40"/>
  <c r="AD147" i="40"/>
  <c r="AB147" i="40"/>
  <c r="Y147" i="40"/>
  <c r="U147" i="40"/>
  <c r="AD131" i="40"/>
  <c r="AB131" i="40"/>
  <c r="W131" i="40"/>
  <c r="U131" i="40"/>
  <c r="S131" i="40"/>
  <c r="AD115" i="40"/>
  <c r="AB115" i="40"/>
  <c r="U115" i="40"/>
  <c r="AD99" i="40"/>
  <c r="AB99" i="40"/>
  <c r="Y99" i="40"/>
  <c r="W99" i="40"/>
  <c r="U99" i="40"/>
  <c r="AD83" i="40"/>
  <c r="AB83" i="40"/>
  <c r="U83" i="40"/>
  <c r="S83" i="40"/>
  <c r="AD67" i="40"/>
  <c r="AB67" i="40"/>
  <c r="W67" i="40"/>
  <c r="U67" i="40"/>
  <c r="AD51" i="40"/>
  <c r="AB51" i="40"/>
  <c r="U51" i="40"/>
  <c r="AD35" i="40"/>
  <c r="AB35" i="40"/>
  <c r="W35" i="40"/>
  <c r="U35" i="40"/>
  <c r="AD19" i="40"/>
  <c r="AB19" i="40"/>
  <c r="Y19" i="40"/>
  <c r="U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W157" i="39"/>
  <c r="V157" i="39"/>
  <c r="U157" i="39"/>
  <c r="T157" i="39"/>
  <c r="S157" i="39"/>
  <c r="R157" i="39"/>
  <c r="Q157" i="39"/>
  <c r="N157" i="39"/>
  <c r="M157" i="39"/>
  <c r="L157" i="39"/>
  <c r="K157" i="39"/>
  <c r="J157" i="39"/>
  <c r="I157" i="39"/>
  <c r="H157" i="39"/>
  <c r="G157" i="39"/>
  <c r="F157" i="39"/>
  <c r="E157" i="39"/>
  <c r="D157" i="39"/>
  <c r="C157" i="39"/>
  <c r="W143" i="39"/>
  <c r="V143" i="39"/>
  <c r="U143" i="39"/>
  <c r="T143" i="39"/>
  <c r="S143" i="39"/>
  <c r="R143" i="39"/>
  <c r="Q143" i="39"/>
  <c r="N143" i="39"/>
  <c r="M143" i="39"/>
  <c r="L143" i="39"/>
  <c r="K143" i="39"/>
  <c r="J143" i="39"/>
  <c r="I143" i="39"/>
  <c r="H143" i="39"/>
  <c r="G143" i="39"/>
  <c r="F143" i="39"/>
  <c r="E143" i="39"/>
  <c r="D143" i="39"/>
  <c r="C143" i="39"/>
  <c r="W101" i="39"/>
  <c r="V101" i="39"/>
  <c r="U101" i="39"/>
  <c r="T101" i="39"/>
  <c r="S101" i="39"/>
  <c r="R101" i="39"/>
  <c r="Q101" i="39"/>
  <c r="N101" i="39"/>
  <c r="M101" i="39"/>
  <c r="L101" i="39"/>
  <c r="K101" i="39"/>
  <c r="J101" i="39"/>
  <c r="I101" i="39"/>
  <c r="H101" i="39"/>
  <c r="G101" i="39"/>
  <c r="F101" i="39"/>
  <c r="E101" i="39"/>
  <c r="D101" i="39"/>
  <c r="C101" i="39"/>
  <c r="W87" i="39"/>
  <c r="V87" i="39"/>
  <c r="U87" i="39"/>
  <c r="T87" i="39"/>
  <c r="S87" i="39"/>
  <c r="R87" i="39"/>
  <c r="Q87" i="39"/>
  <c r="N87" i="39"/>
  <c r="M87" i="39"/>
  <c r="L87" i="39"/>
  <c r="K87" i="39"/>
  <c r="J87" i="39"/>
  <c r="I87" i="39"/>
  <c r="H87" i="39"/>
  <c r="G87" i="39"/>
  <c r="F87" i="39"/>
  <c r="E87" i="39"/>
  <c r="D87" i="39"/>
  <c r="C87" i="39"/>
  <c r="W73" i="39"/>
  <c r="V73" i="39"/>
  <c r="U73" i="39"/>
  <c r="T73" i="39"/>
  <c r="S73" i="39"/>
  <c r="R73" i="39"/>
  <c r="Q73" i="39"/>
  <c r="N73" i="39"/>
  <c r="M73" i="39"/>
  <c r="L73" i="39"/>
  <c r="K73" i="39"/>
  <c r="J73" i="39"/>
  <c r="I73" i="39"/>
  <c r="H73" i="39"/>
  <c r="G73" i="39"/>
  <c r="F73" i="39"/>
  <c r="E73" i="39"/>
  <c r="D73" i="39"/>
  <c r="C73" i="39"/>
  <c r="W59" i="39"/>
  <c r="V59" i="39"/>
  <c r="U59" i="39"/>
  <c r="T59" i="39"/>
  <c r="S59" i="39"/>
  <c r="R59" i="39"/>
  <c r="Q59" i="39"/>
  <c r="N59" i="39"/>
  <c r="M59" i="39"/>
  <c r="L59" i="39"/>
  <c r="K59" i="39"/>
  <c r="J59" i="39"/>
  <c r="I59" i="39"/>
  <c r="H59" i="39"/>
  <c r="G59" i="39"/>
  <c r="F59" i="39"/>
  <c r="E59" i="39"/>
  <c r="D59" i="39"/>
  <c r="C59" i="39"/>
  <c r="W45" i="39"/>
  <c r="V45" i="39"/>
  <c r="U45" i="39"/>
  <c r="T45" i="39"/>
  <c r="S45" i="39"/>
  <c r="R45" i="39"/>
  <c r="Q45" i="39"/>
  <c r="N45" i="39"/>
  <c r="M45" i="39"/>
  <c r="L45" i="39"/>
  <c r="K45" i="39"/>
  <c r="J45" i="39"/>
  <c r="I45" i="39"/>
  <c r="H45" i="39"/>
  <c r="G45" i="39"/>
  <c r="F45" i="39"/>
  <c r="E45" i="39"/>
  <c r="D45" i="39"/>
  <c r="C45" i="39"/>
  <c r="W31" i="39"/>
  <c r="V31" i="39"/>
  <c r="U31" i="39"/>
  <c r="T31" i="39"/>
  <c r="S31" i="39"/>
  <c r="R31" i="39"/>
  <c r="Q31" i="39"/>
  <c r="N31" i="39"/>
  <c r="M31" i="39"/>
  <c r="L31" i="39"/>
  <c r="K31" i="39"/>
  <c r="J31" i="39"/>
  <c r="I31" i="39"/>
  <c r="H31" i="39"/>
  <c r="G31" i="39"/>
  <c r="F31" i="39"/>
  <c r="E31" i="39"/>
  <c r="D31" i="39"/>
  <c r="C31" i="39"/>
  <c r="W17" i="39"/>
  <c r="V17" i="39"/>
  <c r="U17" i="39"/>
  <c r="T17" i="39"/>
  <c r="S17" i="39"/>
  <c r="R17" i="39"/>
  <c r="Q17" i="39"/>
  <c r="N17" i="39"/>
  <c r="M17" i="39"/>
  <c r="L17" i="39"/>
  <c r="K17" i="39"/>
  <c r="J17" i="39"/>
  <c r="I17" i="39"/>
  <c r="H17" i="39"/>
  <c r="G17" i="39"/>
  <c r="F17" i="39"/>
  <c r="E17" i="39"/>
  <c r="D17" i="39"/>
  <c r="C17" i="39"/>
  <c r="E21" i="28"/>
  <c r="D21" i="28"/>
  <c r="BU131" i="40"/>
  <c r="BV163" i="40"/>
  <c r="CA19" i="40"/>
  <c r="CF35" i="40"/>
  <c r="CO35" i="40"/>
  <c r="CA51" i="40"/>
  <c r="CF67" i="40"/>
  <c r="CO67" i="40"/>
  <c r="CA83" i="40"/>
  <c r="CK83" i="40"/>
  <c r="CF99" i="40"/>
  <c r="CO99" i="40"/>
  <c r="CA115" i="40"/>
  <c r="CF131" i="40"/>
  <c r="CO131" i="40"/>
  <c r="CA147" i="40"/>
  <c r="CF163" i="40"/>
  <c r="CO163" i="40"/>
  <c r="CA179" i="40"/>
  <c r="CK179" i="40"/>
  <c r="BU67" i="40"/>
  <c r="BU99" i="40"/>
  <c r="CI83" i="40"/>
  <c r="CC19" i="40"/>
  <c r="CL19" i="40"/>
  <c r="CG35" i="40"/>
  <c r="CP35" i="40"/>
  <c r="CC51" i="40"/>
  <c r="CL51" i="40"/>
  <c r="CG67" i="40"/>
  <c r="CP67" i="40"/>
  <c r="CC83" i="40"/>
  <c r="CL83" i="40"/>
  <c r="BX99" i="40"/>
  <c r="CG99" i="40"/>
  <c r="CP99" i="40"/>
  <c r="CC115" i="40"/>
  <c r="CL115" i="40"/>
  <c r="CG131" i="40"/>
  <c r="CP131" i="40"/>
  <c r="CC147" i="40"/>
  <c r="CL147" i="40"/>
  <c r="CG163" i="40"/>
  <c r="CP163" i="40"/>
  <c r="CC179" i="40"/>
  <c r="CL179" i="40"/>
  <c r="BV67" i="40"/>
  <c r="BV99" i="40"/>
  <c r="W19" i="40"/>
  <c r="W51" i="40"/>
  <c r="W83" i="40"/>
  <c r="W115" i="40"/>
  <c r="W147" i="40"/>
  <c r="AI179" i="40"/>
  <c r="AI147" i="40"/>
  <c r="AQ147" i="40"/>
  <c r="AI115" i="40"/>
  <c r="AI83" i="40"/>
  <c r="AI51" i="40"/>
  <c r="BC19" i="40"/>
  <c r="BC51" i="40"/>
  <c r="BC83" i="40"/>
  <c r="BC115" i="40"/>
  <c r="BC147" i="40"/>
  <c r="BU19" i="40"/>
  <c r="BU51" i="40"/>
  <c r="BY67" i="40"/>
  <c r="BU83" i="40"/>
  <c r="CM83" i="40"/>
  <c r="BU115" i="40"/>
  <c r="BU147" i="40"/>
  <c r="CD147" i="40"/>
  <c r="CM147" i="40"/>
  <c r="BU179" i="40"/>
  <c r="BV35" i="40"/>
  <c r="CI51" i="40"/>
  <c r="BV131" i="40"/>
  <c r="CI147" i="40"/>
  <c r="X19" i="40"/>
  <c r="AJ179" i="40"/>
  <c r="AJ51" i="40"/>
  <c r="BV19" i="40"/>
  <c r="BZ35" i="40"/>
  <c r="CI35" i="40"/>
  <c r="BV51" i="40"/>
  <c r="CE51" i="40"/>
  <c r="BZ67" i="40"/>
  <c r="CI67" i="40"/>
  <c r="BV83" i="40"/>
  <c r="BZ99" i="40"/>
  <c r="CI99" i="40"/>
  <c r="BV115" i="40"/>
  <c r="CE115" i="40"/>
  <c r="CN115" i="40"/>
  <c r="BZ131" i="40"/>
  <c r="CI131" i="40"/>
  <c r="BV147" i="40"/>
  <c r="CI163" i="40"/>
  <c r="BU163" i="40"/>
  <c r="BW19" i="40"/>
  <c r="CF19" i="40"/>
  <c r="CO19" i="40"/>
  <c r="CA35" i="40"/>
  <c r="CF51" i="40"/>
  <c r="CO51" i="40"/>
  <c r="CA67" i="40"/>
  <c r="BW83" i="40"/>
  <c r="CF83" i="40"/>
  <c r="CO83" i="40"/>
  <c r="CA99" i="40"/>
  <c r="CF115" i="40"/>
  <c r="CO115" i="40"/>
  <c r="CA131" i="40"/>
  <c r="BW147" i="40"/>
  <c r="CF147" i="40"/>
  <c r="CO147" i="40"/>
  <c r="CI19" i="40"/>
  <c r="CI115" i="40"/>
  <c r="CG19" i="40"/>
  <c r="CP19" i="40"/>
  <c r="CC35" i="40"/>
  <c r="CL35" i="40"/>
  <c r="CG51" i="40"/>
  <c r="CP51" i="40"/>
  <c r="CC67" i="40"/>
  <c r="CL67" i="40"/>
  <c r="CG83" i="40"/>
  <c r="CP83" i="40"/>
  <c r="CC99" i="40"/>
  <c r="CL99" i="40"/>
  <c r="BX115" i="40"/>
  <c r="CG115" i="40"/>
  <c r="CP115" i="40"/>
  <c r="CC131" i="40"/>
  <c r="CL131" i="40"/>
  <c r="CG147" i="40"/>
  <c r="CP147" i="40"/>
  <c r="CR50" i="28"/>
  <c r="K47" i="28" s="1"/>
  <c r="CR46" i="28"/>
  <c r="CR42" i="28"/>
  <c r="K39" i="28" s="1"/>
  <c r="CR38" i="28"/>
  <c r="K36" i="28" s="1"/>
  <c r="DD49" i="28"/>
  <c r="DD48" i="28"/>
  <c r="DD47" i="28"/>
  <c r="DD45" i="28"/>
  <c r="DD44" i="28"/>
  <c r="DD43" i="28"/>
  <c r="DD41" i="28"/>
  <c r="DD40" i="28"/>
  <c r="DD39" i="28"/>
  <c r="DD37" i="28"/>
  <c r="DD36" i="28"/>
  <c r="DD35" i="28"/>
  <c r="X12"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C78" i="36"/>
  <c r="C78" i="35"/>
  <c r="C78" i="34"/>
  <c r="C78" i="33"/>
  <c r="CJ78" i="33" s="1"/>
  <c r="C78" i="31"/>
  <c r="C78" i="30"/>
  <c r="C2" i="29"/>
  <c r="D2" i="29" s="1"/>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AN2" i="29" s="1"/>
  <c r="AO2" i="29" s="1"/>
  <c r="AP2" i="29" s="1"/>
  <c r="AQ2" i="29" s="1"/>
  <c r="AR2" i="29" s="1"/>
  <c r="AS2" i="29" s="1"/>
  <c r="AT2" i="29" s="1"/>
  <c r="AU2" i="29" s="1"/>
  <c r="AV2" i="29" s="1"/>
  <c r="AW2" i="29" s="1"/>
  <c r="AX2" i="29" s="1"/>
  <c r="AY2" i="29" s="1"/>
  <c r="AZ2" i="29" s="1"/>
  <c r="BA2" i="29" s="1"/>
  <c r="BB2" i="29" s="1"/>
  <c r="BC2" i="29" s="1"/>
  <c r="BD2" i="29" s="1"/>
  <c r="BE2" i="29" s="1"/>
  <c r="BF2" i="29" s="1"/>
  <c r="BG2" i="29" s="1"/>
  <c r="BH2" i="29" s="1"/>
  <c r="BI2" i="29" s="1"/>
  <c r="BJ2" i="29" s="1"/>
  <c r="BK2" i="29" s="1"/>
  <c r="BL2" i="29" s="1"/>
  <c r="BM2" i="29" s="1"/>
  <c r="BN2" i="29" s="1"/>
  <c r="BO2" i="29" s="1"/>
  <c r="BP2" i="29" s="1"/>
  <c r="BQ2" i="29" s="1"/>
  <c r="BR2" i="29" s="1"/>
  <c r="BS2" i="29" s="1"/>
  <c r="BT2" i="29" s="1"/>
  <c r="BU2" i="29" s="1"/>
  <c r="BV2" i="29" s="1"/>
  <c r="BW2" i="29" s="1"/>
  <c r="BX2" i="29" s="1"/>
  <c r="BY2" i="29" s="1"/>
  <c r="BZ2" i="29" s="1"/>
  <c r="CA2" i="29" s="1"/>
  <c r="CB2" i="29" s="1"/>
  <c r="CC2" i="29" s="1"/>
  <c r="CD2" i="29" s="1"/>
  <c r="CE2" i="29" s="1"/>
  <c r="CF2" i="29" s="1"/>
  <c r="CG2" i="29" s="1"/>
  <c r="CH2" i="29" s="1"/>
  <c r="C2" i="10"/>
  <c r="D2" i="10" s="1"/>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B2" i="10" s="1"/>
  <c r="AC2" i="10" s="1"/>
  <c r="AD2" i="10" s="1"/>
  <c r="AE2" i="10" s="1"/>
  <c r="AF2" i="10" s="1"/>
  <c r="AG2" i="10" s="1"/>
  <c r="AH2" i="10" s="1"/>
  <c r="AI2" i="10" s="1"/>
  <c r="AJ2" i="10" s="1"/>
  <c r="AK2" i="10" s="1"/>
  <c r="AL2" i="10" s="1"/>
  <c r="AM2" i="10" s="1"/>
  <c r="AN2" i="10" s="1"/>
  <c r="AO2" i="10" s="1"/>
  <c r="AP2" i="10" s="1"/>
  <c r="AQ2" i="10" s="1"/>
  <c r="AR2" i="10" s="1"/>
  <c r="AS2" i="10" s="1"/>
  <c r="AT2" i="10" s="1"/>
  <c r="AU2" i="10" s="1"/>
  <c r="AV2" i="10" s="1"/>
  <c r="AW2" i="10" s="1"/>
  <c r="AX2" i="10" s="1"/>
  <c r="AY2" i="10" s="1"/>
  <c r="AZ2" i="10" s="1"/>
  <c r="BA2" i="10" s="1"/>
  <c r="BB2" i="10" s="1"/>
  <c r="BC2" i="10" s="1"/>
  <c r="BD2" i="10" s="1"/>
  <c r="BE2" i="10" s="1"/>
  <c r="BF2" i="10" s="1"/>
  <c r="BG2" i="10" s="1"/>
  <c r="BH2" i="10" s="1"/>
  <c r="BI2" i="10" s="1"/>
  <c r="BJ2" i="10" s="1"/>
  <c r="BK2" i="10" s="1"/>
  <c r="BL2" i="10" s="1"/>
  <c r="BM2" i="10" s="1"/>
  <c r="BN2" i="10" s="1"/>
  <c r="BO2" i="10" s="1"/>
  <c r="BP2" i="10" s="1"/>
  <c r="BQ2" i="10" s="1"/>
  <c r="BR2" i="10" s="1"/>
  <c r="BS2" i="10" s="1"/>
  <c r="BT2" i="10" s="1"/>
  <c r="BU2" i="10" s="1"/>
  <c r="BV2" i="10" s="1"/>
  <c r="BW2" i="10" s="1"/>
  <c r="BX2" i="10" s="1"/>
  <c r="BY2" i="10" s="1"/>
  <c r="BZ2" i="10" s="1"/>
  <c r="CA2" i="10" s="1"/>
  <c r="CB2" i="10" s="1"/>
  <c r="CC2" i="10" s="1"/>
  <c r="CD2" i="10" s="1"/>
  <c r="CE2" i="10" s="1"/>
  <c r="CF2" i="10" s="1"/>
  <c r="CG2" i="10" s="1"/>
  <c r="CH2" i="10" s="1"/>
  <c r="CH202" i="31"/>
  <c r="CG202" i="31"/>
  <c r="CF202" i="31"/>
  <c r="CE202" i="31"/>
  <c r="CD202" i="31"/>
  <c r="CC202" i="31"/>
  <c r="CB202" i="31"/>
  <c r="CA202" i="31"/>
  <c r="BZ202" i="31"/>
  <c r="BY202" i="31"/>
  <c r="BX202" i="31"/>
  <c r="BW202" i="31"/>
  <c r="CH201" i="31"/>
  <c r="CG201" i="31"/>
  <c r="CF201" i="31"/>
  <c r="CE201" i="31"/>
  <c r="CD201" i="31"/>
  <c r="CC201" i="31"/>
  <c r="CB201" i="31"/>
  <c r="CA201" i="31"/>
  <c r="BZ201" i="31"/>
  <c r="BY201" i="31"/>
  <c r="BX201" i="31"/>
  <c r="BW201" i="31"/>
  <c r="CH200" i="31"/>
  <c r="CG200" i="31"/>
  <c r="CF200" i="31"/>
  <c r="CE200" i="31"/>
  <c r="CD200" i="31"/>
  <c r="CC200" i="31"/>
  <c r="CB200" i="31"/>
  <c r="CA200" i="31"/>
  <c r="BZ200" i="31"/>
  <c r="BY200" i="31"/>
  <c r="BX200" i="31"/>
  <c r="BW200" i="31"/>
  <c r="CH208" i="30"/>
  <c r="CG208" i="30"/>
  <c r="CF208" i="30"/>
  <c r="CE208" i="30"/>
  <c r="CD208" i="30"/>
  <c r="CC208" i="30"/>
  <c r="CB208" i="30"/>
  <c r="CA208" i="30"/>
  <c r="BZ208" i="30"/>
  <c r="BY208" i="30"/>
  <c r="BX208" i="30"/>
  <c r="BW208" i="30"/>
  <c r="CH207" i="30"/>
  <c r="CG207" i="30"/>
  <c r="CF207" i="30"/>
  <c r="CE207" i="30"/>
  <c r="CD207" i="30"/>
  <c r="CC207" i="30"/>
  <c r="CB207" i="30"/>
  <c r="CA207" i="30"/>
  <c r="BZ207" i="30"/>
  <c r="BY207" i="30"/>
  <c r="BX207" i="30"/>
  <c r="BW207" i="30"/>
  <c r="CH206" i="30"/>
  <c r="CG206" i="30"/>
  <c r="CF206" i="30"/>
  <c r="CE206" i="30"/>
  <c r="CD206" i="30"/>
  <c r="CC206" i="30"/>
  <c r="CB206" i="30"/>
  <c r="CA206" i="30"/>
  <c r="BZ206" i="30"/>
  <c r="BY206" i="30"/>
  <c r="BX206" i="30"/>
  <c r="BW206" i="30"/>
  <c r="CH205" i="30"/>
  <c r="CG205" i="30"/>
  <c r="CF205" i="30"/>
  <c r="CE205" i="30"/>
  <c r="CD205" i="30"/>
  <c r="CC205" i="30"/>
  <c r="CB205" i="30"/>
  <c r="CA205" i="30"/>
  <c r="BZ205" i="30"/>
  <c r="BY205" i="30"/>
  <c r="BX205" i="30"/>
  <c r="BW205" i="30"/>
  <c r="CH204" i="30"/>
  <c r="CG204" i="30"/>
  <c r="CF204" i="30"/>
  <c r="CE204" i="30"/>
  <c r="CD204" i="30"/>
  <c r="CC204" i="30"/>
  <c r="CB204" i="30"/>
  <c r="CA204" i="30"/>
  <c r="BZ204" i="30"/>
  <c r="BY204" i="30"/>
  <c r="BX204" i="30"/>
  <c r="BW204" i="30"/>
  <c r="CH203" i="30"/>
  <c r="CG203" i="30"/>
  <c r="CF203" i="30"/>
  <c r="CE203" i="30"/>
  <c r="CD203" i="30"/>
  <c r="CC203" i="30"/>
  <c r="CB203" i="30"/>
  <c r="CA203" i="30"/>
  <c r="BZ203" i="30"/>
  <c r="BY203" i="30"/>
  <c r="BX203" i="30"/>
  <c r="BW203" i="30"/>
  <c r="CH202" i="30"/>
  <c r="CG202" i="30"/>
  <c r="CF202" i="30"/>
  <c r="CE202" i="30"/>
  <c r="CD202" i="30"/>
  <c r="CC202" i="30"/>
  <c r="CB202" i="30"/>
  <c r="CA202" i="30"/>
  <c r="BZ202" i="30"/>
  <c r="BY202" i="30"/>
  <c r="BX202" i="30"/>
  <c r="BW202" i="30"/>
  <c r="CH201" i="30"/>
  <c r="CG201" i="30"/>
  <c r="CF201" i="30"/>
  <c r="CE201" i="30"/>
  <c r="CD201" i="30"/>
  <c r="CC201" i="30"/>
  <c r="CB201" i="30"/>
  <c r="CA201" i="30"/>
  <c r="BZ201" i="30"/>
  <c r="BY201" i="30"/>
  <c r="BX201" i="30"/>
  <c r="BW201" i="30"/>
  <c r="CH200" i="30"/>
  <c r="CG200" i="30"/>
  <c r="CF200" i="30"/>
  <c r="CE200" i="30"/>
  <c r="CD200" i="30"/>
  <c r="CC200" i="30"/>
  <c r="CB200" i="30"/>
  <c r="CA200" i="30"/>
  <c r="BZ200" i="30"/>
  <c r="BY200" i="30"/>
  <c r="BX200" i="30"/>
  <c r="BW200" i="30"/>
  <c r="CH200" i="29"/>
  <c r="CG200" i="29"/>
  <c r="CF200" i="29"/>
  <c r="CE200" i="29"/>
  <c r="CD200" i="29"/>
  <c r="CC200" i="29"/>
  <c r="CB200" i="29"/>
  <c r="CA200" i="29"/>
  <c r="BZ200" i="29"/>
  <c r="BY200" i="29"/>
  <c r="BX200" i="29"/>
  <c r="BW200" i="29"/>
  <c r="CH53" i="36"/>
  <c r="CG53" i="36"/>
  <c r="CF53" i="36"/>
  <c r="CE53" i="36"/>
  <c r="CD53" i="36"/>
  <c r="CC53" i="36"/>
  <c r="CB53" i="36"/>
  <c r="CA53" i="36"/>
  <c r="BZ53" i="36"/>
  <c r="BY53" i="36"/>
  <c r="BX53" i="36"/>
  <c r="BW53" i="36"/>
  <c r="BV53" i="36"/>
  <c r="BU53" i="36"/>
  <c r="BT53" i="36"/>
  <c r="BT52" i="36"/>
  <c r="BT51" i="36"/>
  <c r="BT50" i="36"/>
  <c r="BT49" i="36"/>
  <c r="BT48" i="36"/>
  <c r="BT47" i="36"/>
  <c r="BT46" i="36"/>
  <c r="BT45" i="36"/>
  <c r="BT44" i="36"/>
  <c r="BT43" i="36"/>
  <c r="BT42" i="36"/>
  <c r="BT41" i="36"/>
  <c r="BS53" i="36"/>
  <c r="BR53" i="36"/>
  <c r="BQ53" i="36"/>
  <c r="BP53" i="36"/>
  <c r="BO53" i="36"/>
  <c r="BN53" i="36"/>
  <c r="BM53" i="36"/>
  <c r="BL53" i="36"/>
  <c r="BL52" i="36"/>
  <c r="BL51" i="36"/>
  <c r="BL50" i="36"/>
  <c r="BL49" i="36"/>
  <c r="BL48" i="36"/>
  <c r="BL47" i="36"/>
  <c r="BL46" i="36"/>
  <c r="BL45" i="36"/>
  <c r="BL44" i="36"/>
  <c r="BL43" i="36"/>
  <c r="BL42" i="36"/>
  <c r="BL41" i="36"/>
  <c r="BK53" i="36"/>
  <c r="BJ53" i="36"/>
  <c r="BI53" i="36"/>
  <c r="BH53" i="36"/>
  <c r="BG53" i="36"/>
  <c r="BF53" i="36"/>
  <c r="BE53" i="36"/>
  <c r="BD53" i="36"/>
  <c r="BD52" i="36"/>
  <c r="BD51" i="36"/>
  <c r="BD50" i="36"/>
  <c r="BD49" i="36"/>
  <c r="BD48" i="36"/>
  <c r="BD47" i="36"/>
  <c r="BD46" i="36"/>
  <c r="BD45" i="36"/>
  <c r="BD44" i="36"/>
  <c r="BD43" i="36"/>
  <c r="BD42" i="36"/>
  <c r="BD41" i="36"/>
  <c r="BC53" i="36"/>
  <c r="BB53" i="36"/>
  <c r="BA53" i="36"/>
  <c r="AZ53" i="36"/>
  <c r="AY53" i="36"/>
  <c r="AX53" i="36"/>
  <c r="AW53" i="36"/>
  <c r="AV53" i="36"/>
  <c r="AU53" i="36"/>
  <c r="AT53" i="36"/>
  <c r="AS53" i="36"/>
  <c r="AR53" i="36"/>
  <c r="AQ53" i="36"/>
  <c r="AP53" i="36"/>
  <c r="AO53" i="36"/>
  <c r="AN53" i="36"/>
  <c r="AM53" i="36"/>
  <c r="AL53" i="36"/>
  <c r="AK53" i="36"/>
  <c r="AJ53" i="36"/>
  <c r="AI53" i="36"/>
  <c r="AH53" i="36"/>
  <c r="AG53" i="36"/>
  <c r="AF53" i="36"/>
  <c r="AF52" i="36"/>
  <c r="AF51" i="36"/>
  <c r="AF50" i="36"/>
  <c r="AF49" i="36"/>
  <c r="AF48" i="36"/>
  <c r="AF47" i="36"/>
  <c r="AF46" i="36"/>
  <c r="AF45" i="36"/>
  <c r="AF44" i="36"/>
  <c r="AF43" i="36"/>
  <c r="AF42" i="36"/>
  <c r="AF41" i="36"/>
  <c r="AE53" i="36"/>
  <c r="AD53" i="36"/>
  <c r="AC53" i="36"/>
  <c r="AB53" i="36"/>
  <c r="AA53" i="36"/>
  <c r="Z53" i="36"/>
  <c r="Y53" i="36"/>
  <c r="X53" i="36"/>
  <c r="W53" i="36"/>
  <c r="V53" i="36"/>
  <c r="U53" i="36"/>
  <c r="S53" i="36"/>
  <c r="R53" i="36"/>
  <c r="Q53" i="36"/>
  <c r="P53" i="36"/>
  <c r="O53" i="36"/>
  <c r="N53" i="36"/>
  <c r="M53" i="36"/>
  <c r="L53" i="36"/>
  <c r="K53" i="36"/>
  <c r="J53" i="36"/>
  <c r="I53" i="36"/>
  <c r="H53" i="36"/>
  <c r="G53" i="36"/>
  <c r="CH52" i="36"/>
  <c r="CG52" i="36"/>
  <c r="CF52" i="36"/>
  <c r="CE52" i="36"/>
  <c r="CD52" i="36"/>
  <c r="CC52" i="36"/>
  <c r="CB52" i="36"/>
  <c r="CA52" i="36"/>
  <c r="BZ52" i="36"/>
  <c r="BY52" i="36"/>
  <c r="BX52" i="36"/>
  <c r="BW52" i="36"/>
  <c r="BV52" i="36"/>
  <c r="BU52" i="36"/>
  <c r="BS52" i="36"/>
  <c r="BR52" i="36"/>
  <c r="BQ52" i="36"/>
  <c r="BP52" i="36"/>
  <c r="BO52" i="36"/>
  <c r="BN52" i="36"/>
  <c r="BM52" i="36"/>
  <c r="BK52" i="36"/>
  <c r="BJ52" i="36"/>
  <c r="BI52" i="36"/>
  <c r="BH52" i="36"/>
  <c r="BG52" i="36"/>
  <c r="BF52" i="36"/>
  <c r="BE52" i="36"/>
  <c r="BC52" i="36"/>
  <c r="BB52" i="36"/>
  <c r="BA52" i="36"/>
  <c r="AZ52" i="36"/>
  <c r="AY52" i="36"/>
  <c r="AX52" i="36"/>
  <c r="AW52" i="36"/>
  <c r="AV52" i="36"/>
  <c r="AU52" i="36"/>
  <c r="AT52" i="36"/>
  <c r="AS52" i="36"/>
  <c r="AR52" i="36"/>
  <c r="AQ52" i="36"/>
  <c r="AP52" i="36"/>
  <c r="AO52" i="36"/>
  <c r="AN52" i="36"/>
  <c r="AM52" i="36"/>
  <c r="AL52" i="36"/>
  <c r="AK52" i="36"/>
  <c r="AJ52" i="36"/>
  <c r="AI52" i="36"/>
  <c r="AI51" i="36"/>
  <c r="AI50" i="36"/>
  <c r="AI49" i="36"/>
  <c r="AI48" i="36"/>
  <c r="AI47" i="36"/>
  <c r="AI46" i="36"/>
  <c r="AI45" i="36"/>
  <c r="AI44" i="36"/>
  <c r="AI43" i="36"/>
  <c r="AI42" i="36"/>
  <c r="AI41" i="36"/>
  <c r="AH52" i="36"/>
  <c r="AG52" i="36"/>
  <c r="AE52" i="36"/>
  <c r="AE51" i="36"/>
  <c r="AE50" i="36"/>
  <c r="AE49" i="36"/>
  <c r="AE48" i="36"/>
  <c r="AE47" i="36"/>
  <c r="AE46" i="36"/>
  <c r="AE45" i="36"/>
  <c r="AE44" i="36"/>
  <c r="AE43" i="36"/>
  <c r="AE42" i="36"/>
  <c r="AE41" i="36"/>
  <c r="AD52" i="36"/>
  <c r="AC52" i="36"/>
  <c r="AB52" i="36"/>
  <c r="AA52" i="36"/>
  <c r="AA51" i="36"/>
  <c r="AA50" i="36"/>
  <c r="AA49" i="36"/>
  <c r="AA48" i="36"/>
  <c r="AA47" i="36"/>
  <c r="AA46" i="36"/>
  <c r="AA45" i="36"/>
  <c r="AA44" i="36"/>
  <c r="AA43" i="36"/>
  <c r="AA42" i="36"/>
  <c r="AA41" i="36"/>
  <c r="Z52" i="36"/>
  <c r="Y52" i="36"/>
  <c r="X52" i="36"/>
  <c r="X51" i="36"/>
  <c r="X50" i="36"/>
  <c r="X49" i="36"/>
  <c r="X48" i="36"/>
  <c r="X47" i="36"/>
  <c r="X46" i="36"/>
  <c r="X45" i="36"/>
  <c r="X44" i="36"/>
  <c r="X43" i="36"/>
  <c r="X42" i="36"/>
  <c r="X41" i="36"/>
  <c r="W52" i="36"/>
  <c r="V52" i="36"/>
  <c r="U52" i="36"/>
  <c r="S52" i="36"/>
  <c r="S51" i="36"/>
  <c r="S50" i="36"/>
  <c r="S49" i="36"/>
  <c r="S48" i="36"/>
  <c r="S47" i="36"/>
  <c r="S46" i="36"/>
  <c r="S45" i="36"/>
  <c r="S44" i="36"/>
  <c r="S43" i="36"/>
  <c r="S42" i="36"/>
  <c r="S41" i="36"/>
  <c r="R52" i="36"/>
  <c r="Q52" i="36"/>
  <c r="P52" i="36"/>
  <c r="P51" i="36"/>
  <c r="P50" i="36"/>
  <c r="P49" i="36"/>
  <c r="P48" i="36"/>
  <c r="P47" i="36"/>
  <c r="P46" i="36"/>
  <c r="P45" i="36"/>
  <c r="P44" i="36"/>
  <c r="P43" i="36"/>
  <c r="P42" i="36"/>
  <c r="P41" i="36"/>
  <c r="O52" i="36"/>
  <c r="N52" i="36"/>
  <c r="M52" i="36"/>
  <c r="L52" i="36"/>
  <c r="K52" i="36"/>
  <c r="K51" i="36"/>
  <c r="K50" i="36"/>
  <c r="K49" i="36"/>
  <c r="K48" i="36"/>
  <c r="K47" i="36"/>
  <c r="K46" i="36"/>
  <c r="K45" i="36"/>
  <c r="K44" i="36"/>
  <c r="K43" i="36"/>
  <c r="K42" i="36"/>
  <c r="K41" i="36"/>
  <c r="J52" i="36"/>
  <c r="I52" i="36"/>
  <c r="H52" i="36"/>
  <c r="H51" i="36"/>
  <c r="H50" i="36"/>
  <c r="H49" i="36"/>
  <c r="H48" i="36"/>
  <c r="H47" i="36"/>
  <c r="H46" i="36"/>
  <c r="H45" i="36"/>
  <c r="H44" i="36"/>
  <c r="H43" i="36"/>
  <c r="H42" i="36"/>
  <c r="H41" i="36"/>
  <c r="G52" i="36"/>
  <c r="CH51" i="36"/>
  <c r="CG51" i="36"/>
  <c r="CF51" i="36"/>
  <c r="CE51" i="36"/>
  <c r="CE50" i="36"/>
  <c r="CE49" i="36"/>
  <c r="CE48" i="36"/>
  <c r="CE47" i="36"/>
  <c r="CE46" i="36"/>
  <c r="CE45" i="36"/>
  <c r="CE44" i="36"/>
  <c r="CE43" i="36"/>
  <c r="CE42" i="36"/>
  <c r="CE41" i="36"/>
  <c r="CD51" i="36"/>
  <c r="CC51" i="36"/>
  <c r="CB51" i="36"/>
  <c r="CB50" i="36"/>
  <c r="CB49" i="36"/>
  <c r="CB48" i="36"/>
  <c r="CB47" i="36"/>
  <c r="CB46" i="36"/>
  <c r="CB45" i="36"/>
  <c r="CB44" i="36"/>
  <c r="CB43" i="36"/>
  <c r="CB42" i="36"/>
  <c r="CB41" i="36"/>
  <c r="CA51" i="36"/>
  <c r="BZ51" i="36"/>
  <c r="BY51" i="36"/>
  <c r="BX51" i="36"/>
  <c r="BW51" i="36"/>
  <c r="BV51" i="36"/>
  <c r="BU51" i="36"/>
  <c r="BS51" i="36"/>
  <c r="BR51" i="36"/>
  <c r="BQ51" i="36"/>
  <c r="BP51" i="36"/>
  <c r="BO51" i="36"/>
  <c r="BN51" i="36"/>
  <c r="BM51" i="36"/>
  <c r="BK51" i="36"/>
  <c r="BJ51" i="36"/>
  <c r="BI51" i="36"/>
  <c r="BH51" i="36"/>
  <c r="BG51" i="36"/>
  <c r="BF51" i="36"/>
  <c r="BE51" i="36"/>
  <c r="BC51" i="36"/>
  <c r="BB51" i="36"/>
  <c r="BA51" i="36"/>
  <c r="AZ51" i="36"/>
  <c r="AY51" i="36"/>
  <c r="AX51" i="36"/>
  <c r="AW51" i="36"/>
  <c r="AV51" i="36"/>
  <c r="AV50" i="36"/>
  <c r="AV49" i="36"/>
  <c r="AV48" i="36"/>
  <c r="AV47" i="36"/>
  <c r="AV46" i="36"/>
  <c r="AV45" i="36"/>
  <c r="AV44" i="36"/>
  <c r="AV43" i="36"/>
  <c r="AV42" i="36"/>
  <c r="AV41" i="36"/>
  <c r="AU51" i="36"/>
  <c r="AT51" i="36"/>
  <c r="AS51" i="36"/>
  <c r="AR51" i="36"/>
  <c r="AQ51" i="36"/>
  <c r="AP51" i="36"/>
  <c r="AO51" i="36"/>
  <c r="AN51" i="36"/>
  <c r="AN50" i="36"/>
  <c r="AN49" i="36"/>
  <c r="AN48" i="36"/>
  <c r="AN47" i="36"/>
  <c r="AN46" i="36"/>
  <c r="AN45" i="36"/>
  <c r="AN44" i="36"/>
  <c r="AN43" i="36"/>
  <c r="AN42" i="36"/>
  <c r="AN41" i="36"/>
  <c r="AM51" i="36"/>
  <c r="AL51" i="36"/>
  <c r="AK51" i="36"/>
  <c r="AJ51" i="36"/>
  <c r="AH51" i="36"/>
  <c r="AG51" i="36"/>
  <c r="AD51" i="36"/>
  <c r="AD50" i="36"/>
  <c r="AD49" i="36"/>
  <c r="AD48" i="36"/>
  <c r="AD47" i="36"/>
  <c r="AD46" i="36"/>
  <c r="AD45" i="36"/>
  <c r="AD44" i="36"/>
  <c r="AD43" i="36"/>
  <c r="AD42" i="36"/>
  <c r="AD41" i="36"/>
  <c r="AC51" i="36"/>
  <c r="AB51" i="36"/>
  <c r="Z51" i="36"/>
  <c r="Y51" i="36"/>
  <c r="W51" i="36"/>
  <c r="V51" i="36"/>
  <c r="V50" i="36"/>
  <c r="V49" i="36"/>
  <c r="V48" i="36"/>
  <c r="V47" i="36"/>
  <c r="V46" i="36"/>
  <c r="V45" i="36"/>
  <c r="V44" i="36"/>
  <c r="V43" i="36"/>
  <c r="V42" i="36"/>
  <c r="V41" i="36"/>
  <c r="U51" i="36"/>
  <c r="R51" i="36"/>
  <c r="Q51" i="36"/>
  <c r="O51" i="36"/>
  <c r="N51" i="36"/>
  <c r="N50" i="36"/>
  <c r="N49" i="36"/>
  <c r="N48" i="36"/>
  <c r="N47" i="36"/>
  <c r="N46" i="36"/>
  <c r="N45" i="36"/>
  <c r="N44" i="36"/>
  <c r="N43" i="36"/>
  <c r="N42" i="36"/>
  <c r="N41" i="36"/>
  <c r="M51" i="36"/>
  <c r="L51" i="36"/>
  <c r="J51" i="36"/>
  <c r="I51" i="36"/>
  <c r="G51" i="36"/>
  <c r="CH50" i="36"/>
  <c r="CH49" i="36"/>
  <c r="CH48" i="36"/>
  <c r="CH47" i="36"/>
  <c r="CH46" i="36"/>
  <c r="CH45" i="36"/>
  <c r="CH44" i="36"/>
  <c r="CH43" i="36"/>
  <c r="CH42" i="36"/>
  <c r="CH41" i="36"/>
  <c r="CG50" i="36"/>
  <c r="CF50" i="36"/>
  <c r="CD50" i="36"/>
  <c r="CC50" i="36"/>
  <c r="CA50" i="36"/>
  <c r="BZ50" i="36"/>
  <c r="BZ49" i="36"/>
  <c r="BZ48" i="36"/>
  <c r="BZ47" i="36"/>
  <c r="BZ46" i="36"/>
  <c r="BZ45" i="36"/>
  <c r="BZ44" i="36"/>
  <c r="BZ43" i="36"/>
  <c r="BZ42" i="36"/>
  <c r="BZ41" i="36"/>
  <c r="BY50" i="36"/>
  <c r="BX50" i="36"/>
  <c r="BW50" i="36"/>
  <c r="BV50" i="36"/>
  <c r="BU50" i="36"/>
  <c r="BS50" i="36"/>
  <c r="BR50" i="36"/>
  <c r="BR49" i="36"/>
  <c r="BR48" i="36"/>
  <c r="BR47" i="36"/>
  <c r="BR46" i="36"/>
  <c r="BR45" i="36"/>
  <c r="BR44" i="36"/>
  <c r="BR43" i="36"/>
  <c r="BR42" i="36"/>
  <c r="BR41" i="36"/>
  <c r="BQ50" i="36"/>
  <c r="BP50" i="36"/>
  <c r="BO50" i="36"/>
  <c r="BN50" i="36"/>
  <c r="BM50" i="36"/>
  <c r="BK50" i="36"/>
  <c r="BJ50" i="36"/>
  <c r="BJ49" i="36"/>
  <c r="BJ48" i="36"/>
  <c r="BJ47" i="36"/>
  <c r="BJ46" i="36"/>
  <c r="BJ45" i="36"/>
  <c r="BJ44" i="36"/>
  <c r="BJ43" i="36"/>
  <c r="BJ42" i="36"/>
  <c r="BJ41" i="36"/>
  <c r="BI50" i="36"/>
  <c r="BH50" i="36"/>
  <c r="BG50" i="36"/>
  <c r="BF50" i="36"/>
  <c r="BE50" i="36"/>
  <c r="BC50" i="36"/>
  <c r="BB50" i="36"/>
  <c r="BB49" i="36"/>
  <c r="BB48" i="36"/>
  <c r="BB47" i="36"/>
  <c r="BB46" i="36"/>
  <c r="BB45" i="36"/>
  <c r="BB44" i="36"/>
  <c r="BB43" i="36"/>
  <c r="BB42" i="36"/>
  <c r="BB41" i="36"/>
  <c r="BA50" i="36"/>
  <c r="AZ50" i="36"/>
  <c r="AY50" i="36"/>
  <c r="AX50" i="36"/>
  <c r="AW50" i="36"/>
  <c r="AU50" i="36"/>
  <c r="AT50" i="36"/>
  <c r="AT49" i="36"/>
  <c r="AT48" i="36"/>
  <c r="AT47" i="36"/>
  <c r="AT46" i="36"/>
  <c r="AT45" i="36"/>
  <c r="AT44" i="36"/>
  <c r="AT43" i="36"/>
  <c r="AT42" i="36"/>
  <c r="AT41" i="36"/>
  <c r="AS50" i="36"/>
  <c r="AR50" i="36"/>
  <c r="AQ50" i="36"/>
  <c r="AP50" i="36"/>
  <c r="AO50" i="36"/>
  <c r="AM50" i="36"/>
  <c r="AL50" i="36"/>
  <c r="AL49" i="36"/>
  <c r="AL48" i="36"/>
  <c r="AL47" i="36"/>
  <c r="AL46" i="36"/>
  <c r="AL45" i="36"/>
  <c r="AL44" i="36"/>
  <c r="AL43" i="36"/>
  <c r="AL42" i="36"/>
  <c r="AL41" i="36"/>
  <c r="AK50" i="36"/>
  <c r="AJ50" i="36"/>
  <c r="AH50" i="36"/>
  <c r="AG50" i="36"/>
  <c r="AG49" i="36"/>
  <c r="AG48" i="36"/>
  <c r="AG47" i="36"/>
  <c r="AG46" i="36"/>
  <c r="AG45" i="36"/>
  <c r="AG44" i="36"/>
  <c r="AG43" i="36"/>
  <c r="AG42" i="36"/>
  <c r="AG41" i="36"/>
  <c r="AC50" i="36"/>
  <c r="AB50" i="36"/>
  <c r="AB49" i="36"/>
  <c r="AB48" i="36"/>
  <c r="AB47" i="36"/>
  <c r="AB46" i="36"/>
  <c r="AB45" i="36"/>
  <c r="AB44" i="36"/>
  <c r="AB43" i="36"/>
  <c r="AB42" i="36"/>
  <c r="AB41" i="36"/>
  <c r="Z50" i="36"/>
  <c r="Y50" i="36"/>
  <c r="W50" i="36"/>
  <c r="W49" i="36"/>
  <c r="W48" i="36"/>
  <c r="W47" i="36"/>
  <c r="W46" i="36"/>
  <c r="W45" i="36"/>
  <c r="W44" i="36"/>
  <c r="W43" i="36"/>
  <c r="W42" i="36"/>
  <c r="W41" i="36"/>
  <c r="U50" i="36"/>
  <c r="R50" i="36"/>
  <c r="Q50" i="36"/>
  <c r="O50" i="36"/>
  <c r="O49" i="36"/>
  <c r="O48" i="36"/>
  <c r="O47" i="36"/>
  <c r="O46" i="36"/>
  <c r="O45" i="36"/>
  <c r="O44" i="36"/>
  <c r="O43" i="36"/>
  <c r="O42" i="36"/>
  <c r="O41" i="36"/>
  <c r="M50" i="36"/>
  <c r="L50" i="36"/>
  <c r="L49" i="36"/>
  <c r="L48" i="36"/>
  <c r="L47" i="36"/>
  <c r="L46" i="36"/>
  <c r="L45" i="36"/>
  <c r="L44" i="36"/>
  <c r="L43" i="36"/>
  <c r="L42" i="36"/>
  <c r="L41" i="36"/>
  <c r="J50" i="36"/>
  <c r="I50" i="36"/>
  <c r="G50" i="36"/>
  <c r="G49" i="36"/>
  <c r="G48" i="36"/>
  <c r="G47" i="36"/>
  <c r="G46" i="36"/>
  <c r="G45" i="36"/>
  <c r="G44" i="36"/>
  <c r="G43" i="36"/>
  <c r="G42" i="36"/>
  <c r="G41" i="36"/>
  <c r="G55" i="36" s="1"/>
  <c r="CG49" i="36"/>
  <c r="CF49" i="36"/>
  <c r="CF48" i="36"/>
  <c r="CF47" i="36"/>
  <c r="CF46" i="36"/>
  <c r="CF45" i="36"/>
  <c r="CF44" i="36"/>
  <c r="CF43" i="36"/>
  <c r="CF42" i="36"/>
  <c r="CF41" i="36"/>
  <c r="CD49" i="36"/>
  <c r="CC49" i="36"/>
  <c r="CA49" i="36"/>
  <c r="BY49" i="36"/>
  <c r="BX49" i="36"/>
  <c r="BX48" i="36"/>
  <c r="BX47" i="36"/>
  <c r="BX46" i="36"/>
  <c r="BX45" i="36"/>
  <c r="BX44" i="36"/>
  <c r="BX43" i="36"/>
  <c r="BX42" i="36"/>
  <c r="BX41" i="36"/>
  <c r="BW49" i="36"/>
  <c r="BV49" i="36"/>
  <c r="BU49" i="36"/>
  <c r="BS49" i="36"/>
  <c r="BQ49" i="36"/>
  <c r="BP49" i="36"/>
  <c r="BP48" i="36"/>
  <c r="BP47" i="36"/>
  <c r="BP46" i="36"/>
  <c r="BP45" i="36"/>
  <c r="BP44" i="36"/>
  <c r="BP43" i="36"/>
  <c r="BP42" i="36"/>
  <c r="BP41" i="36"/>
  <c r="BO49" i="36"/>
  <c r="BN49" i="36"/>
  <c r="BM49" i="36"/>
  <c r="BK49" i="36"/>
  <c r="BI49" i="36"/>
  <c r="BH49" i="36"/>
  <c r="BH48" i="36"/>
  <c r="BH47" i="36"/>
  <c r="BH46" i="36"/>
  <c r="BH45" i="36"/>
  <c r="BH44" i="36"/>
  <c r="BH43" i="36"/>
  <c r="BH42" i="36"/>
  <c r="BH41" i="36"/>
  <c r="BG49" i="36"/>
  <c r="BF49" i="36"/>
  <c r="BE49" i="36"/>
  <c r="BC49" i="36"/>
  <c r="BA49" i="36"/>
  <c r="AZ49" i="36"/>
  <c r="AZ48" i="36"/>
  <c r="AZ47" i="36"/>
  <c r="AZ46" i="36"/>
  <c r="AZ45" i="36"/>
  <c r="AZ44" i="36"/>
  <c r="AZ43" i="36"/>
  <c r="AZ42" i="36"/>
  <c r="AZ41" i="36"/>
  <c r="AY49" i="36"/>
  <c r="AX49" i="36"/>
  <c r="AW49" i="36"/>
  <c r="AU49" i="36"/>
  <c r="AS49" i="36"/>
  <c r="AR49" i="36"/>
  <c r="AR48" i="36"/>
  <c r="AR47" i="36"/>
  <c r="AR46" i="36"/>
  <c r="AR45" i="36"/>
  <c r="AR44" i="36"/>
  <c r="AR43" i="36"/>
  <c r="AR42" i="36"/>
  <c r="AR41" i="36"/>
  <c r="AQ49" i="36"/>
  <c r="AP49" i="36"/>
  <c r="AO49" i="36"/>
  <c r="AM49" i="36"/>
  <c r="AK49" i="36"/>
  <c r="AJ49" i="36"/>
  <c r="AJ48" i="36"/>
  <c r="AJ47" i="36"/>
  <c r="AJ46" i="36"/>
  <c r="AJ45" i="36"/>
  <c r="AJ44" i="36"/>
  <c r="AJ43" i="36"/>
  <c r="AJ42" i="36"/>
  <c r="AJ41" i="36"/>
  <c r="AH49" i="36"/>
  <c r="AC49" i="36"/>
  <c r="Z49" i="36"/>
  <c r="Z48" i="36"/>
  <c r="Z47" i="36"/>
  <c r="Z46" i="36"/>
  <c r="Z45" i="36"/>
  <c r="Z44" i="36"/>
  <c r="Z43" i="36"/>
  <c r="Z42" i="36"/>
  <c r="Z41" i="36"/>
  <c r="Y49" i="36"/>
  <c r="U49" i="36"/>
  <c r="R49" i="36"/>
  <c r="R48" i="36"/>
  <c r="R47" i="36"/>
  <c r="R46" i="36"/>
  <c r="R45" i="36"/>
  <c r="R44" i="36"/>
  <c r="R43" i="36"/>
  <c r="R42" i="36"/>
  <c r="R41" i="36"/>
  <c r="Q49" i="36"/>
  <c r="M49" i="36"/>
  <c r="J49" i="36"/>
  <c r="J48" i="36"/>
  <c r="J47" i="36"/>
  <c r="J46" i="36"/>
  <c r="J45" i="36"/>
  <c r="J44" i="36"/>
  <c r="J43" i="36"/>
  <c r="J42" i="36"/>
  <c r="J41" i="36"/>
  <c r="I49" i="36"/>
  <c r="CG48" i="36"/>
  <c r="CD48" i="36"/>
  <c r="CD47" i="36"/>
  <c r="CD46" i="36"/>
  <c r="CD45" i="36"/>
  <c r="CD44" i="36"/>
  <c r="CD43" i="36"/>
  <c r="CD42" i="36"/>
  <c r="CD41" i="36"/>
  <c r="CC48" i="36"/>
  <c r="CA48" i="36"/>
  <c r="BY48" i="36"/>
  <c r="BW48" i="36"/>
  <c r="BV48" i="36"/>
  <c r="BV47" i="36"/>
  <c r="BV46" i="36"/>
  <c r="BV45" i="36"/>
  <c r="BV44" i="36"/>
  <c r="BV43" i="36"/>
  <c r="BV42" i="36"/>
  <c r="BV41" i="36"/>
  <c r="BU48" i="36"/>
  <c r="BS48" i="36"/>
  <c r="BQ48" i="36"/>
  <c r="BO48" i="36"/>
  <c r="BN48" i="36"/>
  <c r="BN47" i="36"/>
  <c r="BN46" i="36"/>
  <c r="BN45" i="36"/>
  <c r="BN44" i="36"/>
  <c r="BN43" i="36"/>
  <c r="BN42" i="36"/>
  <c r="BN41" i="36"/>
  <c r="BM48" i="36"/>
  <c r="BK48" i="36"/>
  <c r="BI48" i="36"/>
  <c r="BG48" i="36"/>
  <c r="BF48" i="36"/>
  <c r="BF47" i="36"/>
  <c r="BF46" i="36"/>
  <c r="BF45" i="36"/>
  <c r="BF44" i="36"/>
  <c r="BF43" i="36"/>
  <c r="BF42" i="36"/>
  <c r="BF41" i="36"/>
  <c r="BE48" i="36"/>
  <c r="BC48" i="36"/>
  <c r="BA48" i="36"/>
  <c r="AY48" i="36"/>
  <c r="AX48" i="36"/>
  <c r="AX47" i="36"/>
  <c r="AX46" i="36"/>
  <c r="AX45" i="36"/>
  <c r="AX44" i="36"/>
  <c r="AX43" i="36"/>
  <c r="AX42" i="36"/>
  <c r="AX41" i="36"/>
  <c r="AW48" i="36"/>
  <c r="AU48" i="36"/>
  <c r="AS48" i="36"/>
  <c r="AQ48" i="36"/>
  <c r="AP48" i="36"/>
  <c r="AP47" i="36"/>
  <c r="AP46" i="36"/>
  <c r="AP45" i="36"/>
  <c r="AP44" i="36"/>
  <c r="AP43" i="36"/>
  <c r="AP42" i="36"/>
  <c r="AP41" i="36"/>
  <c r="AO48" i="36"/>
  <c r="AM48" i="36"/>
  <c r="AK48" i="36"/>
  <c r="AH48" i="36"/>
  <c r="AC48" i="36"/>
  <c r="Y48" i="36"/>
  <c r="U48" i="36"/>
  <c r="Q48" i="36"/>
  <c r="M48" i="36"/>
  <c r="I48" i="36"/>
  <c r="CG47" i="36"/>
  <c r="CC47" i="36"/>
  <c r="CA47" i="36"/>
  <c r="BY47" i="36"/>
  <c r="BW47" i="36"/>
  <c r="BU47" i="36"/>
  <c r="BS47" i="36"/>
  <c r="BQ47" i="36"/>
  <c r="BO47" i="36"/>
  <c r="BM47" i="36"/>
  <c r="BK47" i="36"/>
  <c r="BI47" i="36"/>
  <c r="BG47" i="36"/>
  <c r="BE47" i="36"/>
  <c r="BC47" i="36"/>
  <c r="BA47" i="36"/>
  <c r="AY47" i="36"/>
  <c r="AW47" i="36"/>
  <c r="AU47" i="36"/>
  <c r="AS47" i="36"/>
  <c r="AQ47" i="36"/>
  <c r="AO47" i="36"/>
  <c r="AM47" i="36"/>
  <c r="AK47" i="36"/>
  <c r="AH47" i="36"/>
  <c r="AC47" i="36"/>
  <c r="Y47" i="36"/>
  <c r="U47" i="36"/>
  <c r="Q47" i="36"/>
  <c r="M47" i="36"/>
  <c r="I47" i="36"/>
  <c r="CG46" i="36"/>
  <c r="CC46" i="36"/>
  <c r="CA46" i="36"/>
  <c r="BY46" i="36"/>
  <c r="BW46" i="36"/>
  <c r="BU46" i="36"/>
  <c r="BS46" i="36"/>
  <c r="BQ46" i="36"/>
  <c r="BO46" i="36"/>
  <c r="BM46" i="36"/>
  <c r="BK46" i="36"/>
  <c r="BI46" i="36"/>
  <c r="BG46" i="36"/>
  <c r="BE46" i="36"/>
  <c r="BC46" i="36"/>
  <c r="BA46" i="36"/>
  <c r="AY46" i="36"/>
  <c r="AW46" i="36"/>
  <c r="AU46" i="36"/>
  <c r="AS46" i="36"/>
  <c r="AQ46" i="36"/>
  <c r="AO46" i="36"/>
  <c r="AM46" i="36"/>
  <c r="AK46" i="36"/>
  <c r="AH46" i="36"/>
  <c r="AC46" i="36"/>
  <c r="Y46" i="36"/>
  <c r="U46" i="36"/>
  <c r="Q46" i="36"/>
  <c r="M46" i="36"/>
  <c r="I46" i="36"/>
  <c r="CG45" i="36"/>
  <c r="CC45" i="36"/>
  <c r="CA45" i="36"/>
  <c r="BY45" i="36"/>
  <c r="BW45" i="36"/>
  <c r="BU45" i="36"/>
  <c r="BS45" i="36"/>
  <c r="BQ45" i="36"/>
  <c r="BO45" i="36"/>
  <c r="BM45" i="36"/>
  <c r="BK45" i="36"/>
  <c r="BI45" i="36"/>
  <c r="BG45" i="36"/>
  <c r="BE45" i="36"/>
  <c r="BC45" i="36"/>
  <c r="BA45" i="36"/>
  <c r="AY45" i="36"/>
  <c r="AW45" i="36"/>
  <c r="AU45" i="36"/>
  <c r="AS45" i="36"/>
  <c r="AQ45" i="36"/>
  <c r="AO45" i="36"/>
  <c r="AM45" i="36"/>
  <c r="AK45" i="36"/>
  <c r="AH45" i="36"/>
  <c r="AC45" i="36"/>
  <c r="Y45" i="36"/>
  <c r="U45" i="36"/>
  <c r="Q45" i="36"/>
  <c r="M45" i="36"/>
  <c r="I45" i="36"/>
  <c r="CG44" i="36"/>
  <c r="CC44" i="36"/>
  <c r="CA44" i="36"/>
  <c r="BY44" i="36"/>
  <c r="BW44" i="36"/>
  <c r="BU44" i="36"/>
  <c r="BS44" i="36"/>
  <c r="BQ44" i="36"/>
  <c r="BO44" i="36"/>
  <c r="BM44" i="36"/>
  <c r="BK44" i="36"/>
  <c r="BI44" i="36"/>
  <c r="BG44" i="36"/>
  <c r="BE44" i="36"/>
  <c r="BC44" i="36"/>
  <c r="BA44" i="36"/>
  <c r="AY44" i="36"/>
  <c r="AW44" i="36"/>
  <c r="AU44" i="36"/>
  <c r="AS44" i="36"/>
  <c r="AQ44" i="36"/>
  <c r="AO44" i="36"/>
  <c r="AM44" i="36"/>
  <c r="AK44" i="36"/>
  <c r="AH44" i="36"/>
  <c r="AC44" i="36"/>
  <c r="Y44" i="36"/>
  <c r="U44" i="36"/>
  <c r="Q44" i="36"/>
  <c r="M44" i="36"/>
  <c r="I44" i="36"/>
  <c r="I43" i="36"/>
  <c r="I42" i="36"/>
  <c r="I41" i="36"/>
  <c r="CG43" i="36"/>
  <c r="CC43" i="36"/>
  <c r="CC42" i="36"/>
  <c r="CC41" i="36"/>
  <c r="CA43" i="36"/>
  <c r="BY43" i="36"/>
  <c r="BW43" i="36"/>
  <c r="BU43" i="36"/>
  <c r="BU42" i="36"/>
  <c r="BU41" i="36"/>
  <c r="BS43" i="36"/>
  <c r="BQ43" i="36"/>
  <c r="BO43" i="36"/>
  <c r="BM43" i="36"/>
  <c r="BM42" i="36"/>
  <c r="BM41" i="36"/>
  <c r="BK43" i="36"/>
  <c r="BI43" i="36"/>
  <c r="BG43" i="36"/>
  <c r="BE43" i="36"/>
  <c r="BE42" i="36"/>
  <c r="BE41" i="36"/>
  <c r="BC43" i="36"/>
  <c r="BA43" i="36"/>
  <c r="AY43" i="36"/>
  <c r="AW43" i="36"/>
  <c r="AW42" i="36"/>
  <c r="AW41" i="36"/>
  <c r="AU43" i="36"/>
  <c r="AS43" i="36"/>
  <c r="AQ43" i="36"/>
  <c r="AO43" i="36"/>
  <c r="AO42" i="36"/>
  <c r="AO41" i="36"/>
  <c r="AM43" i="36"/>
  <c r="AK43" i="36"/>
  <c r="AH43" i="36"/>
  <c r="AC43" i="36"/>
  <c r="Y43" i="36"/>
  <c r="U43" i="36"/>
  <c r="Q43" i="36"/>
  <c r="M43" i="36"/>
  <c r="CG42" i="36"/>
  <c r="CA42" i="36"/>
  <c r="CA41" i="36"/>
  <c r="BY42" i="36"/>
  <c r="BW42" i="36"/>
  <c r="BS42" i="36"/>
  <c r="BS41" i="36"/>
  <c r="BQ42" i="36"/>
  <c r="BO42" i="36"/>
  <c r="BK42" i="36"/>
  <c r="BK41" i="36"/>
  <c r="BI42" i="36"/>
  <c r="BG42" i="36"/>
  <c r="BC42" i="36"/>
  <c r="BC41" i="36"/>
  <c r="BA42" i="36"/>
  <c r="AY42" i="36"/>
  <c r="AU42" i="36"/>
  <c r="AU41" i="36"/>
  <c r="AS42" i="36"/>
  <c r="AQ42" i="36"/>
  <c r="AM42" i="36"/>
  <c r="AM41" i="36"/>
  <c r="AK42" i="36"/>
  <c r="AH42" i="36"/>
  <c r="AC42" i="36"/>
  <c r="AC41" i="36"/>
  <c r="Y42" i="36"/>
  <c r="U42" i="36"/>
  <c r="U41" i="36"/>
  <c r="Q42" i="36"/>
  <c r="M42" i="36"/>
  <c r="M41" i="36"/>
  <c r="CG41" i="36"/>
  <c r="BY41" i="36"/>
  <c r="BW41" i="36"/>
  <c r="BQ41" i="36"/>
  <c r="BO41" i="36"/>
  <c r="BI41" i="36"/>
  <c r="BG41" i="36"/>
  <c r="BA41" i="36"/>
  <c r="AY41" i="36"/>
  <c r="AS41" i="36"/>
  <c r="AQ41" i="36"/>
  <c r="AK41" i="36"/>
  <c r="AH41" i="36"/>
  <c r="Y41" i="36"/>
  <c r="Q41" i="36"/>
  <c r="G53" i="35"/>
  <c r="H53" i="35"/>
  <c r="I53" i="35"/>
  <c r="J53" i="35"/>
  <c r="K53" i="35"/>
  <c r="L53" i="35"/>
  <c r="M53" i="35"/>
  <c r="N53" i="35"/>
  <c r="O53" i="35"/>
  <c r="P53" i="35"/>
  <c r="Q53" i="35"/>
  <c r="R53" i="35"/>
  <c r="S53" i="35"/>
  <c r="U53" i="35"/>
  <c r="V53" i="35" s="1"/>
  <c r="W53" i="35" s="1"/>
  <c r="X53" i="35" s="1"/>
  <c r="Y53" i="35" s="1"/>
  <c r="Z53" i="35" s="1"/>
  <c r="AA53" i="35" s="1"/>
  <c r="AB53" i="35" s="1"/>
  <c r="AC53" i="35" s="1"/>
  <c r="AD53" i="35" s="1"/>
  <c r="AE53" i="35" s="1"/>
  <c r="AF53" i="35" s="1"/>
  <c r="AG53" i="35" s="1"/>
  <c r="AH53" i="35" s="1"/>
  <c r="AI53" i="35" s="1"/>
  <c r="AJ53" i="35" s="1"/>
  <c r="AK53" i="35" s="1"/>
  <c r="AL53" i="35" s="1"/>
  <c r="AM53" i="35" s="1"/>
  <c r="AN53" i="35" s="1"/>
  <c r="AO53" i="35" s="1"/>
  <c r="AP53" i="35" s="1"/>
  <c r="AQ53" i="35" s="1"/>
  <c r="AR53" i="35" s="1"/>
  <c r="AS53" i="35" s="1"/>
  <c r="AT53" i="35" s="1"/>
  <c r="AU53" i="35" s="1"/>
  <c r="AV53" i="35" s="1"/>
  <c r="AW53" i="35" s="1"/>
  <c r="AX53" i="35" s="1"/>
  <c r="AY53" i="35" s="1"/>
  <c r="AZ53" i="35" s="1"/>
  <c r="BA53" i="35" s="1"/>
  <c r="BB53" i="35" s="1"/>
  <c r="BC53" i="35" s="1"/>
  <c r="BD53" i="35" s="1"/>
  <c r="BE53" i="35" s="1"/>
  <c r="BF53" i="35" s="1"/>
  <c r="BG53" i="35" s="1"/>
  <c r="BH53" i="35" s="1"/>
  <c r="BI53" i="35" s="1"/>
  <c r="BJ53" i="35" s="1"/>
  <c r="BK53" i="35" s="1"/>
  <c r="BL53" i="35" s="1"/>
  <c r="BM53" i="35" s="1"/>
  <c r="BN53" i="35" s="1"/>
  <c r="BO53" i="35" s="1"/>
  <c r="BP53" i="35" s="1"/>
  <c r="BQ53" i="35" s="1"/>
  <c r="BR53" i="35" s="1"/>
  <c r="BS53" i="35" s="1"/>
  <c r="BT53" i="35" s="1"/>
  <c r="BU53" i="35" s="1"/>
  <c r="BV53" i="35" s="1"/>
  <c r="BW53" i="35" s="1"/>
  <c r="BX53" i="35" s="1"/>
  <c r="BY53" i="35" s="1"/>
  <c r="BZ53" i="35" s="1"/>
  <c r="CA53" i="35" s="1"/>
  <c r="CB53" i="35" s="1"/>
  <c r="CC53" i="35" s="1"/>
  <c r="CD53" i="35" s="1"/>
  <c r="CE53" i="35" s="1"/>
  <c r="CF53" i="35" s="1"/>
  <c r="CG53" i="35" s="1"/>
  <c r="CH53" i="35" s="1"/>
  <c r="G52" i="35"/>
  <c r="H52" i="35"/>
  <c r="I52" i="35"/>
  <c r="J52" i="35"/>
  <c r="K52" i="35"/>
  <c r="L52" i="35"/>
  <c r="M52" i="35"/>
  <c r="N52" i="35"/>
  <c r="O52" i="35"/>
  <c r="P52" i="35"/>
  <c r="Q52" i="35"/>
  <c r="R52" i="35"/>
  <c r="S52" i="35"/>
  <c r="U52" i="35"/>
  <c r="V52" i="35"/>
  <c r="W52" i="35" s="1"/>
  <c r="X52" i="35" s="1"/>
  <c r="Y52" i="35" s="1"/>
  <c r="Z52" i="35" s="1"/>
  <c r="AA52" i="35" s="1"/>
  <c r="AB52" i="35" s="1"/>
  <c r="AC52" i="35" s="1"/>
  <c r="AD52" i="35" s="1"/>
  <c r="AE52" i="35" s="1"/>
  <c r="AF52" i="35" s="1"/>
  <c r="AG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AZ52" i="35" s="1"/>
  <c r="BA52" i="35" s="1"/>
  <c r="BB52" i="35" s="1"/>
  <c r="BC52" i="35" s="1"/>
  <c r="BD52" i="35" s="1"/>
  <c r="BE52" i="35" s="1"/>
  <c r="BF52" i="35" s="1"/>
  <c r="BG52" i="35" s="1"/>
  <c r="BH52" i="35" s="1"/>
  <c r="BI52" i="35" s="1"/>
  <c r="BJ52" i="35" s="1"/>
  <c r="BK52" i="35" s="1"/>
  <c r="BL52" i="35" s="1"/>
  <c r="BM52" i="35" s="1"/>
  <c r="BN52" i="35" s="1"/>
  <c r="BO52" i="35" s="1"/>
  <c r="BP52" i="35" s="1"/>
  <c r="BQ52" i="35" s="1"/>
  <c r="BR52" i="35" s="1"/>
  <c r="BS52" i="35" s="1"/>
  <c r="BT52" i="35" s="1"/>
  <c r="BU52" i="35" s="1"/>
  <c r="BV52" i="35" s="1"/>
  <c r="BW52" i="35" s="1"/>
  <c r="BX52" i="35" s="1"/>
  <c r="BY52" i="35" s="1"/>
  <c r="BZ52" i="35" s="1"/>
  <c r="CA52" i="35" s="1"/>
  <c r="CB52" i="35" s="1"/>
  <c r="CC52" i="35" s="1"/>
  <c r="CD52" i="35" s="1"/>
  <c r="CE52" i="35" s="1"/>
  <c r="CF52" i="35" s="1"/>
  <c r="CG52" i="35" s="1"/>
  <c r="CH52" i="35" s="1"/>
  <c r="G51" i="35"/>
  <c r="H51" i="35"/>
  <c r="I51" i="35"/>
  <c r="J51" i="35"/>
  <c r="K51" i="35"/>
  <c r="L51" i="35"/>
  <c r="M51" i="35"/>
  <c r="N51" i="35"/>
  <c r="O51" i="35"/>
  <c r="P51" i="35"/>
  <c r="Q51" i="35"/>
  <c r="R51" i="35"/>
  <c r="S51" i="35"/>
  <c r="U51" i="35"/>
  <c r="V51" i="35" s="1"/>
  <c r="W51" i="35" s="1"/>
  <c r="X51" i="35" s="1"/>
  <c r="Y51" i="35" s="1"/>
  <c r="Z51" i="35" s="1"/>
  <c r="AA51" i="35" s="1"/>
  <c r="AB51" i="35" s="1"/>
  <c r="AC51" i="35" s="1"/>
  <c r="AD51" i="35" s="1"/>
  <c r="AE51" i="35" s="1"/>
  <c r="AF51" i="35" s="1"/>
  <c r="AG51" i="35" s="1"/>
  <c r="AH51" i="35" s="1"/>
  <c r="AI51" i="35" s="1"/>
  <c r="AJ51" i="35" s="1"/>
  <c r="AK51" i="35" s="1"/>
  <c r="AL51" i="35" s="1"/>
  <c r="AM51" i="35" s="1"/>
  <c r="AN51" i="35" s="1"/>
  <c r="AO51" i="35" s="1"/>
  <c r="AP51" i="35" s="1"/>
  <c r="AQ51" i="35" s="1"/>
  <c r="AR51" i="35" s="1"/>
  <c r="AS51" i="35" s="1"/>
  <c r="AT51" i="35" s="1"/>
  <c r="AU51" i="35" s="1"/>
  <c r="AV51" i="35" s="1"/>
  <c r="AW51" i="35" s="1"/>
  <c r="AX51" i="35" s="1"/>
  <c r="AY51" i="35" s="1"/>
  <c r="AZ51" i="35" s="1"/>
  <c r="BA51" i="35" s="1"/>
  <c r="BB51" i="35" s="1"/>
  <c r="BC51" i="35" s="1"/>
  <c r="BD51" i="35" s="1"/>
  <c r="BE51" i="35" s="1"/>
  <c r="BF51" i="35" s="1"/>
  <c r="BG51" i="35" s="1"/>
  <c r="BH51" i="35" s="1"/>
  <c r="BI51" i="35" s="1"/>
  <c r="BJ51" i="35" s="1"/>
  <c r="BK51" i="35" s="1"/>
  <c r="BL51" i="35" s="1"/>
  <c r="BM51" i="35" s="1"/>
  <c r="BN51" i="35" s="1"/>
  <c r="BO51" i="35" s="1"/>
  <c r="BP51" i="35" s="1"/>
  <c r="BQ51" i="35" s="1"/>
  <c r="BR51" i="35" s="1"/>
  <c r="BS51" i="35" s="1"/>
  <c r="BT51" i="35" s="1"/>
  <c r="BU51" i="35" s="1"/>
  <c r="BV51" i="35" s="1"/>
  <c r="BW51" i="35" s="1"/>
  <c r="BX51" i="35" s="1"/>
  <c r="BY51" i="35" s="1"/>
  <c r="BZ51" i="35" s="1"/>
  <c r="CA51" i="35" s="1"/>
  <c r="CB51" i="35" s="1"/>
  <c r="CC51" i="35" s="1"/>
  <c r="CD51" i="35" s="1"/>
  <c r="CE51" i="35" s="1"/>
  <c r="CF51" i="35" s="1"/>
  <c r="CG51" i="35" s="1"/>
  <c r="CH51" i="35" s="1"/>
  <c r="G50" i="35"/>
  <c r="H50" i="35"/>
  <c r="I50" i="35"/>
  <c r="J50" i="35"/>
  <c r="K50" i="35"/>
  <c r="L50" i="35"/>
  <c r="M50" i="35"/>
  <c r="N50" i="35"/>
  <c r="O50" i="35"/>
  <c r="P50" i="35"/>
  <c r="Q50" i="35"/>
  <c r="R50" i="35"/>
  <c r="S50" i="35"/>
  <c r="U50" i="35"/>
  <c r="V50" i="35" s="1"/>
  <c r="W50" i="35" s="1"/>
  <c r="X50" i="35" s="1"/>
  <c r="Y50" i="35" s="1"/>
  <c r="Z50" i="35" s="1"/>
  <c r="AA50" i="35" s="1"/>
  <c r="AB50" i="35" s="1"/>
  <c r="AC50" i="35" s="1"/>
  <c r="AD50" i="35" s="1"/>
  <c r="AE50" i="35" s="1"/>
  <c r="AF50" i="35" s="1"/>
  <c r="AG50" i="35" s="1"/>
  <c r="AH50" i="35" s="1"/>
  <c r="AI50" i="35" s="1"/>
  <c r="AJ50" i="35" s="1"/>
  <c r="AK50" i="35" s="1"/>
  <c r="AL50" i="35" s="1"/>
  <c r="AM50" i="35" s="1"/>
  <c r="AN50" i="35" s="1"/>
  <c r="AO50" i="35" s="1"/>
  <c r="AP50" i="35" s="1"/>
  <c r="AQ50" i="35" s="1"/>
  <c r="AR50" i="35" s="1"/>
  <c r="AS50" i="35" s="1"/>
  <c r="AT50" i="35" s="1"/>
  <c r="AU50" i="35" s="1"/>
  <c r="AV50" i="35" s="1"/>
  <c r="AW50" i="35" s="1"/>
  <c r="AX50" i="35" s="1"/>
  <c r="AY50" i="35" s="1"/>
  <c r="AZ50" i="35" s="1"/>
  <c r="BA50" i="35" s="1"/>
  <c r="BB50" i="35" s="1"/>
  <c r="BC50" i="35" s="1"/>
  <c r="BD50" i="35" s="1"/>
  <c r="BE50" i="35" s="1"/>
  <c r="BF50" i="35" s="1"/>
  <c r="BG50" i="35" s="1"/>
  <c r="BH50" i="35" s="1"/>
  <c r="BI50" i="35" s="1"/>
  <c r="BJ50" i="35" s="1"/>
  <c r="BK50" i="35" s="1"/>
  <c r="BL50" i="35" s="1"/>
  <c r="BM50" i="35" s="1"/>
  <c r="BN50" i="35" s="1"/>
  <c r="BO50" i="35" s="1"/>
  <c r="BP50" i="35" s="1"/>
  <c r="BQ50" i="35" s="1"/>
  <c r="BR50" i="35" s="1"/>
  <c r="BS50" i="35" s="1"/>
  <c r="BT50" i="35" s="1"/>
  <c r="BU50" i="35" s="1"/>
  <c r="BV50" i="35" s="1"/>
  <c r="BW50" i="35" s="1"/>
  <c r="BX50" i="35" s="1"/>
  <c r="BY50" i="35" s="1"/>
  <c r="BZ50" i="35" s="1"/>
  <c r="CA50" i="35" s="1"/>
  <c r="CB50" i="35" s="1"/>
  <c r="CC50" i="35" s="1"/>
  <c r="CD50" i="35" s="1"/>
  <c r="CE50" i="35" s="1"/>
  <c r="CF50" i="35" s="1"/>
  <c r="CG50" i="35" s="1"/>
  <c r="CH50" i="35" s="1"/>
  <c r="G49" i="35"/>
  <c r="H49" i="35"/>
  <c r="I49" i="35"/>
  <c r="J49" i="35"/>
  <c r="K49" i="35"/>
  <c r="L49" i="35"/>
  <c r="M49" i="35"/>
  <c r="N49" i="35"/>
  <c r="O49" i="35"/>
  <c r="P49" i="35"/>
  <c r="Q49" i="35"/>
  <c r="R49" i="35"/>
  <c r="S49" i="35"/>
  <c r="U49" i="35"/>
  <c r="V49" i="35" s="1"/>
  <c r="W49" i="35" s="1"/>
  <c r="X49" i="35" s="1"/>
  <c r="Y49" i="35"/>
  <c r="Z49" i="35" s="1"/>
  <c r="AA49" i="35" s="1"/>
  <c r="AB49" i="35"/>
  <c r="AC49" i="35" s="1"/>
  <c r="AD49" i="35" s="1"/>
  <c r="AE49" i="35" s="1"/>
  <c r="AF49" i="35" s="1"/>
  <c r="AG49" i="35" s="1"/>
  <c r="AH49" i="35" s="1"/>
  <c r="AI49" i="35" s="1"/>
  <c r="AJ49" i="35" s="1"/>
  <c r="AK49" i="35" s="1"/>
  <c r="AL49" i="35" s="1"/>
  <c r="AM49" i="35" s="1"/>
  <c r="AN49" i="35" s="1"/>
  <c r="AO49" i="35" s="1"/>
  <c r="AP49" i="35" s="1"/>
  <c r="AQ49" i="35" s="1"/>
  <c r="AR49" i="35" s="1"/>
  <c r="AS49" i="35" s="1"/>
  <c r="AT49" i="35" s="1"/>
  <c r="AU49" i="35" s="1"/>
  <c r="AV49" i="35" s="1"/>
  <c r="AW49" i="35" s="1"/>
  <c r="AX49" i="35" s="1"/>
  <c r="AY49" i="35" s="1"/>
  <c r="AZ49" i="35" s="1"/>
  <c r="BA49" i="35" s="1"/>
  <c r="BB49" i="35" s="1"/>
  <c r="BC49" i="35" s="1"/>
  <c r="BD49" i="35" s="1"/>
  <c r="BE49" i="35" s="1"/>
  <c r="BF49" i="35" s="1"/>
  <c r="BG49" i="35" s="1"/>
  <c r="BH49" i="35" s="1"/>
  <c r="BI49" i="35" s="1"/>
  <c r="BJ49" i="35" s="1"/>
  <c r="BK49" i="35" s="1"/>
  <c r="BL49" i="35" s="1"/>
  <c r="BM49" i="35" s="1"/>
  <c r="BN49" i="35" s="1"/>
  <c r="BO49" i="35" s="1"/>
  <c r="BP49" i="35" s="1"/>
  <c r="BQ49" i="35" s="1"/>
  <c r="BR49" i="35" s="1"/>
  <c r="BS49" i="35" s="1"/>
  <c r="BT49" i="35" s="1"/>
  <c r="BU49" i="35" s="1"/>
  <c r="BV49" i="35" s="1"/>
  <c r="BW49" i="35" s="1"/>
  <c r="BX49" i="35" s="1"/>
  <c r="BY49" i="35" s="1"/>
  <c r="BZ49" i="35" s="1"/>
  <c r="CA49" i="35" s="1"/>
  <c r="CB49" i="35" s="1"/>
  <c r="CC49" i="35" s="1"/>
  <c r="CD49" i="35" s="1"/>
  <c r="CE49" i="35" s="1"/>
  <c r="CF49" i="35" s="1"/>
  <c r="CG49" i="35" s="1"/>
  <c r="CH49" i="35" s="1"/>
  <c r="G48" i="35"/>
  <c r="H48" i="35"/>
  <c r="I48" i="35"/>
  <c r="J48" i="35"/>
  <c r="K48" i="35"/>
  <c r="L48" i="35"/>
  <c r="M48" i="35"/>
  <c r="N48" i="35"/>
  <c r="O48" i="35"/>
  <c r="P48" i="35"/>
  <c r="Q48" i="35"/>
  <c r="R48" i="35"/>
  <c r="S48" i="35"/>
  <c r="U48" i="35"/>
  <c r="V48" i="35" s="1"/>
  <c r="W48" i="35" s="1"/>
  <c r="X48" i="35" s="1"/>
  <c r="Y48" i="35" s="1"/>
  <c r="Z48" i="35" s="1"/>
  <c r="AA48" i="35" s="1"/>
  <c r="AB48" i="35" s="1"/>
  <c r="AC48" i="35" s="1"/>
  <c r="AD48" i="35" s="1"/>
  <c r="AE48" i="35" s="1"/>
  <c r="AF48" i="35" s="1"/>
  <c r="AG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AZ48" i="35" s="1"/>
  <c r="BA48" i="35" s="1"/>
  <c r="BB48" i="35" s="1"/>
  <c r="BC48" i="35" s="1"/>
  <c r="BD48" i="35" s="1"/>
  <c r="BE48" i="35" s="1"/>
  <c r="BF48" i="35" s="1"/>
  <c r="BG48" i="35" s="1"/>
  <c r="BH48" i="35" s="1"/>
  <c r="BI48" i="35" s="1"/>
  <c r="BJ48" i="35" s="1"/>
  <c r="BK48" i="35" s="1"/>
  <c r="BL48" i="35" s="1"/>
  <c r="BM48" i="35" s="1"/>
  <c r="BN48" i="35" s="1"/>
  <c r="BO48" i="35" s="1"/>
  <c r="BP48" i="35" s="1"/>
  <c r="BQ48" i="35" s="1"/>
  <c r="BR48" i="35" s="1"/>
  <c r="BS48" i="35" s="1"/>
  <c r="BT48" i="35" s="1"/>
  <c r="BU48" i="35" s="1"/>
  <c r="BV48" i="35" s="1"/>
  <c r="BW48" i="35" s="1"/>
  <c r="BX48" i="35" s="1"/>
  <c r="BY48" i="35" s="1"/>
  <c r="BZ48" i="35" s="1"/>
  <c r="CA48" i="35" s="1"/>
  <c r="CB48" i="35" s="1"/>
  <c r="CC48" i="35" s="1"/>
  <c r="CD48" i="35" s="1"/>
  <c r="CE48" i="35" s="1"/>
  <c r="CF48" i="35" s="1"/>
  <c r="CG48" i="35" s="1"/>
  <c r="CH48" i="35" s="1"/>
  <c r="G47" i="35"/>
  <c r="H47" i="35"/>
  <c r="I47" i="35"/>
  <c r="J47" i="35"/>
  <c r="K47" i="35"/>
  <c r="L47" i="35"/>
  <c r="M47" i="35"/>
  <c r="N47" i="35"/>
  <c r="O47" i="35"/>
  <c r="P47" i="35"/>
  <c r="Q47" i="35"/>
  <c r="R47" i="35"/>
  <c r="S47" i="35"/>
  <c r="U47" i="35"/>
  <c r="V47" i="35"/>
  <c r="W47" i="35" s="1"/>
  <c r="X47" i="35" s="1"/>
  <c r="Y47" i="35" s="1"/>
  <c r="Z47" i="35" s="1"/>
  <c r="AA47" i="35"/>
  <c r="AB47" i="35" s="1"/>
  <c r="AC47" i="35" s="1"/>
  <c r="AD47" i="35" s="1"/>
  <c r="AE47" i="35" s="1"/>
  <c r="AF47" i="35" s="1"/>
  <c r="AG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AZ47" i="35" s="1"/>
  <c r="BA47" i="35" s="1"/>
  <c r="BB47" i="35" s="1"/>
  <c r="BC47" i="35" s="1"/>
  <c r="BD47" i="35" s="1"/>
  <c r="BE47" i="35" s="1"/>
  <c r="BF47" i="35" s="1"/>
  <c r="BG47" i="35" s="1"/>
  <c r="BH47" i="35" s="1"/>
  <c r="BI47" i="35" s="1"/>
  <c r="BJ47" i="35" s="1"/>
  <c r="BK47" i="35" s="1"/>
  <c r="BL47" i="35" s="1"/>
  <c r="BM47" i="35" s="1"/>
  <c r="BN47" i="35" s="1"/>
  <c r="BO47" i="35" s="1"/>
  <c r="BP47" i="35" s="1"/>
  <c r="BQ47" i="35" s="1"/>
  <c r="BR47" i="35" s="1"/>
  <c r="BS47" i="35" s="1"/>
  <c r="BT47" i="35" s="1"/>
  <c r="BU47" i="35" s="1"/>
  <c r="BV47" i="35" s="1"/>
  <c r="BW47" i="35" s="1"/>
  <c r="BX47" i="35" s="1"/>
  <c r="BY47" i="35" s="1"/>
  <c r="BZ47" i="35" s="1"/>
  <c r="CA47" i="35" s="1"/>
  <c r="CB47" i="35" s="1"/>
  <c r="CC47" i="35" s="1"/>
  <c r="CD47" i="35" s="1"/>
  <c r="CE47" i="35" s="1"/>
  <c r="CF47" i="35" s="1"/>
  <c r="CG47" i="35" s="1"/>
  <c r="CH47" i="35" s="1"/>
  <c r="G46" i="35"/>
  <c r="H46" i="35"/>
  <c r="I46" i="35"/>
  <c r="J46" i="35"/>
  <c r="K46" i="35"/>
  <c r="L46" i="35"/>
  <c r="M46" i="35"/>
  <c r="N46" i="35"/>
  <c r="O46" i="35"/>
  <c r="P46" i="35"/>
  <c r="Q46" i="35"/>
  <c r="R46" i="35"/>
  <c r="S46" i="35"/>
  <c r="U46" i="35"/>
  <c r="V46" i="35"/>
  <c r="W46" i="35"/>
  <c r="X46" i="35" s="1"/>
  <c r="Y46" i="35" s="1"/>
  <c r="Z46" i="35" s="1"/>
  <c r="AA46" i="35" s="1"/>
  <c r="AB46" i="35"/>
  <c r="AC46" i="35" s="1"/>
  <c r="AD46" i="35" s="1"/>
  <c r="AE46" i="35" s="1"/>
  <c r="AF46" i="35" s="1"/>
  <c r="AG46" i="35" s="1"/>
  <c r="AH46" i="35" s="1"/>
  <c r="AI46" i="35" s="1"/>
  <c r="AJ46" i="35" s="1"/>
  <c r="AK46" i="35" s="1"/>
  <c r="AL46" i="35" s="1"/>
  <c r="AM46" i="35" s="1"/>
  <c r="AN46" i="35" s="1"/>
  <c r="AO46" i="35" s="1"/>
  <c r="AP46" i="35" s="1"/>
  <c r="AQ46" i="35" s="1"/>
  <c r="AR46" i="35" s="1"/>
  <c r="AS46" i="35" s="1"/>
  <c r="AT46" i="35" s="1"/>
  <c r="AU46" i="35" s="1"/>
  <c r="AV46" i="35" s="1"/>
  <c r="AW46" i="35" s="1"/>
  <c r="AX46" i="35" s="1"/>
  <c r="AY46" i="35" s="1"/>
  <c r="AZ46" i="35" s="1"/>
  <c r="BA46" i="35" s="1"/>
  <c r="BB46" i="35" s="1"/>
  <c r="BC46" i="35" s="1"/>
  <c r="BD46" i="35" s="1"/>
  <c r="BE46" i="35" s="1"/>
  <c r="BF46" i="35" s="1"/>
  <c r="BG46" i="35" s="1"/>
  <c r="BH46" i="35" s="1"/>
  <c r="BI46" i="35" s="1"/>
  <c r="BJ46" i="35" s="1"/>
  <c r="BK46" i="35" s="1"/>
  <c r="BL46" i="35" s="1"/>
  <c r="BM46" i="35" s="1"/>
  <c r="BN46" i="35" s="1"/>
  <c r="BO46" i="35" s="1"/>
  <c r="BP46" i="35" s="1"/>
  <c r="BQ46" i="35" s="1"/>
  <c r="BR46" i="35" s="1"/>
  <c r="BS46" i="35" s="1"/>
  <c r="BT46" i="35" s="1"/>
  <c r="BU46" i="35" s="1"/>
  <c r="BV46" i="35" s="1"/>
  <c r="BW46" i="35" s="1"/>
  <c r="BX46" i="35" s="1"/>
  <c r="BY46" i="35" s="1"/>
  <c r="BZ46" i="35" s="1"/>
  <c r="CA46" i="35" s="1"/>
  <c r="CB46" i="35" s="1"/>
  <c r="CC46" i="35" s="1"/>
  <c r="CD46" i="35" s="1"/>
  <c r="CE46" i="35" s="1"/>
  <c r="CF46" i="35" s="1"/>
  <c r="CG46" i="35" s="1"/>
  <c r="CH46" i="35" s="1"/>
  <c r="G45" i="35"/>
  <c r="H45" i="35"/>
  <c r="I45" i="35"/>
  <c r="J45" i="35"/>
  <c r="K45" i="35"/>
  <c r="L45" i="35"/>
  <c r="M45" i="35"/>
  <c r="N45" i="35"/>
  <c r="O45" i="35"/>
  <c r="P45" i="35"/>
  <c r="Q45" i="35"/>
  <c r="R45" i="35"/>
  <c r="S45" i="35"/>
  <c r="U45" i="35"/>
  <c r="V45" i="35" s="1"/>
  <c r="W45" i="35" s="1"/>
  <c r="X45" i="35" s="1"/>
  <c r="Y45" i="35" s="1"/>
  <c r="Z45" i="35" s="1"/>
  <c r="AA45" i="35" s="1"/>
  <c r="AB45" i="35" s="1"/>
  <c r="AC45" i="35" s="1"/>
  <c r="AD45" i="35" s="1"/>
  <c r="AE45" i="35" s="1"/>
  <c r="AF45" i="35" s="1"/>
  <c r="AG45" i="35" s="1"/>
  <c r="AH45" i="35" s="1"/>
  <c r="AI45" i="35" s="1"/>
  <c r="AJ45" i="35" s="1"/>
  <c r="AK45" i="35" s="1"/>
  <c r="AL45" i="35" s="1"/>
  <c r="AM45" i="35" s="1"/>
  <c r="AN45" i="35" s="1"/>
  <c r="AO45" i="35" s="1"/>
  <c r="AP45" i="35" s="1"/>
  <c r="AQ45" i="35" s="1"/>
  <c r="AR45" i="35" s="1"/>
  <c r="AS45" i="35" s="1"/>
  <c r="AT45" i="35" s="1"/>
  <c r="AU45" i="35" s="1"/>
  <c r="AV45" i="35" s="1"/>
  <c r="AW45" i="35" s="1"/>
  <c r="AX45" i="35" s="1"/>
  <c r="AY45" i="35" s="1"/>
  <c r="AZ45" i="35" s="1"/>
  <c r="BA45" i="35" s="1"/>
  <c r="BB45" i="35" s="1"/>
  <c r="BC45" i="35" s="1"/>
  <c r="BD45" i="35" s="1"/>
  <c r="BE45" i="35" s="1"/>
  <c r="BF45" i="35" s="1"/>
  <c r="BG45" i="35" s="1"/>
  <c r="BH45" i="35" s="1"/>
  <c r="BI45" i="35" s="1"/>
  <c r="BJ45" i="35" s="1"/>
  <c r="BK45" i="35" s="1"/>
  <c r="BL45" i="35" s="1"/>
  <c r="BM45" i="35" s="1"/>
  <c r="BN45" i="35" s="1"/>
  <c r="BO45" i="35" s="1"/>
  <c r="BP45" i="35" s="1"/>
  <c r="BQ45" i="35" s="1"/>
  <c r="BR45" i="35" s="1"/>
  <c r="BS45" i="35" s="1"/>
  <c r="BT45" i="35" s="1"/>
  <c r="BU45" i="35" s="1"/>
  <c r="BV45" i="35" s="1"/>
  <c r="BW45" i="35" s="1"/>
  <c r="BX45" i="35" s="1"/>
  <c r="BY45" i="35" s="1"/>
  <c r="BZ45" i="35" s="1"/>
  <c r="CA45" i="35" s="1"/>
  <c r="CB45" i="35" s="1"/>
  <c r="CC45" i="35" s="1"/>
  <c r="CD45" i="35" s="1"/>
  <c r="CE45" i="35" s="1"/>
  <c r="CF45" i="35" s="1"/>
  <c r="CG45" i="35" s="1"/>
  <c r="CH45" i="35" s="1"/>
  <c r="G44" i="35"/>
  <c r="H44" i="35"/>
  <c r="I44" i="35"/>
  <c r="J44" i="35"/>
  <c r="K44" i="35"/>
  <c r="L44" i="35"/>
  <c r="M44" i="35"/>
  <c r="N44" i="35"/>
  <c r="O44" i="35"/>
  <c r="P44" i="35"/>
  <c r="Q44" i="35"/>
  <c r="R44" i="35"/>
  <c r="S44" i="35"/>
  <c r="U44" i="35"/>
  <c r="V44" i="35"/>
  <c r="W44" i="35" s="1"/>
  <c r="X44" i="35" s="1"/>
  <c r="Y44" i="35"/>
  <c r="Z44" i="35" s="1"/>
  <c r="AA44" i="35" s="1"/>
  <c r="AB44" i="35" s="1"/>
  <c r="AC44" i="35" s="1"/>
  <c r="AD44" i="35" s="1"/>
  <c r="AE44" i="35" s="1"/>
  <c r="AF44" i="35" s="1"/>
  <c r="AG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AZ44" i="35" s="1"/>
  <c r="BA44" i="35" s="1"/>
  <c r="BB44" i="35" s="1"/>
  <c r="BC44" i="35" s="1"/>
  <c r="BD44" i="35" s="1"/>
  <c r="BE44" i="35" s="1"/>
  <c r="BF44" i="35" s="1"/>
  <c r="BG44" i="35" s="1"/>
  <c r="BH44" i="35" s="1"/>
  <c r="BI44" i="35" s="1"/>
  <c r="BJ44" i="35" s="1"/>
  <c r="BK44" i="35" s="1"/>
  <c r="BL44" i="35" s="1"/>
  <c r="BM44" i="35" s="1"/>
  <c r="BN44" i="35" s="1"/>
  <c r="BO44" i="35" s="1"/>
  <c r="BP44" i="35" s="1"/>
  <c r="BQ44" i="35" s="1"/>
  <c r="BR44" i="35" s="1"/>
  <c r="BS44" i="35" s="1"/>
  <c r="BT44" i="35" s="1"/>
  <c r="BU44" i="35" s="1"/>
  <c r="BV44" i="35" s="1"/>
  <c r="BW44" i="35" s="1"/>
  <c r="BX44" i="35" s="1"/>
  <c r="BY44" i="35" s="1"/>
  <c r="BZ44" i="35" s="1"/>
  <c r="CA44" i="35" s="1"/>
  <c r="CB44" i="35" s="1"/>
  <c r="CC44" i="35" s="1"/>
  <c r="CD44" i="35" s="1"/>
  <c r="CE44" i="35" s="1"/>
  <c r="CF44" i="35" s="1"/>
  <c r="CG44" i="35" s="1"/>
  <c r="CH44" i="35" s="1"/>
  <c r="G43" i="35"/>
  <c r="H43" i="35"/>
  <c r="I43" i="35"/>
  <c r="J43" i="35"/>
  <c r="K43" i="35"/>
  <c r="L43" i="35"/>
  <c r="M43" i="35"/>
  <c r="N43" i="35"/>
  <c r="O43" i="35"/>
  <c r="P43" i="35"/>
  <c r="Q43" i="35"/>
  <c r="R43" i="35"/>
  <c r="S43" i="35"/>
  <c r="U43" i="35"/>
  <c r="V43" i="35" s="1"/>
  <c r="W43" i="35" s="1"/>
  <c r="X43" i="35" s="1"/>
  <c r="Y43" i="35" s="1"/>
  <c r="Z43" i="35" s="1"/>
  <c r="AA43" i="35" s="1"/>
  <c r="AB43" i="35" s="1"/>
  <c r="AC43" i="35" s="1"/>
  <c r="AD43" i="35" s="1"/>
  <c r="AE43" i="35" s="1"/>
  <c r="AF43" i="35" s="1"/>
  <c r="AG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AZ43" i="35" s="1"/>
  <c r="BA43" i="35" s="1"/>
  <c r="BB43" i="35" s="1"/>
  <c r="BC43" i="35" s="1"/>
  <c r="BD43" i="35" s="1"/>
  <c r="BE43" i="35" s="1"/>
  <c r="BF43" i="35" s="1"/>
  <c r="BG43" i="35" s="1"/>
  <c r="BH43" i="35" s="1"/>
  <c r="BI43" i="35" s="1"/>
  <c r="BJ43" i="35" s="1"/>
  <c r="BK43" i="35" s="1"/>
  <c r="BL43" i="35" s="1"/>
  <c r="BM43" i="35" s="1"/>
  <c r="BN43" i="35" s="1"/>
  <c r="BO43" i="35" s="1"/>
  <c r="BP43" i="35" s="1"/>
  <c r="BQ43" i="35" s="1"/>
  <c r="BR43" i="35" s="1"/>
  <c r="BS43" i="35" s="1"/>
  <c r="BT43" i="35" s="1"/>
  <c r="BU43" i="35" s="1"/>
  <c r="BV43" i="35" s="1"/>
  <c r="BW43" i="35" s="1"/>
  <c r="BX43" i="35" s="1"/>
  <c r="BY43" i="35" s="1"/>
  <c r="BZ43" i="35" s="1"/>
  <c r="CA43" i="35" s="1"/>
  <c r="CB43" i="35" s="1"/>
  <c r="CC43" i="35" s="1"/>
  <c r="CD43" i="35" s="1"/>
  <c r="CE43" i="35" s="1"/>
  <c r="CF43" i="35" s="1"/>
  <c r="CG43" i="35" s="1"/>
  <c r="CH43" i="35" s="1"/>
  <c r="H42" i="35"/>
  <c r="I42" i="35"/>
  <c r="J42" i="35"/>
  <c r="K42" i="35"/>
  <c r="L42" i="35"/>
  <c r="M42" i="35"/>
  <c r="N42" i="35"/>
  <c r="O42" i="35"/>
  <c r="P42" i="35"/>
  <c r="Q42" i="35"/>
  <c r="R42" i="35"/>
  <c r="S42" i="35"/>
  <c r="U42" i="35"/>
  <c r="V42" i="35"/>
  <c r="W42" i="35" s="1"/>
  <c r="X42" i="35" s="1"/>
  <c r="Y42" i="35" s="1"/>
  <c r="Z42" i="35" s="1"/>
  <c r="AA42" i="35" s="1"/>
  <c r="AB42" i="35" s="1"/>
  <c r="AC42" i="35" s="1"/>
  <c r="AD42" i="35" s="1"/>
  <c r="AE42" i="35" s="1"/>
  <c r="AF42" i="35" s="1"/>
  <c r="AG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AZ42" i="35" s="1"/>
  <c r="BA42" i="35" s="1"/>
  <c r="BB42" i="35" s="1"/>
  <c r="BC42" i="35" s="1"/>
  <c r="BD42" i="35" s="1"/>
  <c r="BE42" i="35" s="1"/>
  <c r="BF42" i="35" s="1"/>
  <c r="BG42" i="35" s="1"/>
  <c r="BH42" i="35" s="1"/>
  <c r="BI42" i="35" s="1"/>
  <c r="BJ42" i="35" s="1"/>
  <c r="BK42" i="35" s="1"/>
  <c r="BL42" i="35" s="1"/>
  <c r="BM42" i="35" s="1"/>
  <c r="BN42" i="35" s="1"/>
  <c r="BO42" i="35" s="1"/>
  <c r="BP42" i="35" s="1"/>
  <c r="BQ42" i="35" s="1"/>
  <c r="BR42" i="35" s="1"/>
  <c r="BS42" i="35" s="1"/>
  <c r="BT42" i="35" s="1"/>
  <c r="BU42" i="35" s="1"/>
  <c r="BV42" i="35" s="1"/>
  <c r="BW42" i="35" s="1"/>
  <c r="BX42" i="35" s="1"/>
  <c r="BY42" i="35" s="1"/>
  <c r="BZ42" i="35" s="1"/>
  <c r="CA42" i="35" s="1"/>
  <c r="CB42" i="35" s="1"/>
  <c r="CC42" i="35" s="1"/>
  <c r="CD42" i="35" s="1"/>
  <c r="CE42" i="35" s="1"/>
  <c r="CF42" i="35" s="1"/>
  <c r="CG42" i="35" s="1"/>
  <c r="CH42" i="35" s="1"/>
  <c r="G42" i="35"/>
  <c r="G41" i="35"/>
  <c r="H41" i="35" s="1"/>
  <c r="G53" i="34"/>
  <c r="H53" i="34"/>
  <c r="I53" i="34"/>
  <c r="J53" i="34"/>
  <c r="K53" i="34"/>
  <c r="L53" i="34"/>
  <c r="M53" i="34"/>
  <c r="N53" i="34"/>
  <c r="O53" i="34"/>
  <c r="P53" i="34"/>
  <c r="Q53" i="34"/>
  <c r="R53" i="34"/>
  <c r="S53" i="34"/>
  <c r="U53" i="34"/>
  <c r="V53" i="34" s="1"/>
  <c r="W53" i="34"/>
  <c r="X53" i="34" s="1"/>
  <c r="Y53" i="34" s="1"/>
  <c r="Z53" i="34" s="1"/>
  <c r="AA53" i="34" s="1"/>
  <c r="AB53" i="34" s="1"/>
  <c r="AC53" i="34" s="1"/>
  <c r="AD53" i="34" s="1"/>
  <c r="AE53" i="34"/>
  <c r="AF53" i="34" s="1"/>
  <c r="AG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AZ53" i="34" s="1"/>
  <c r="BA53" i="34" s="1"/>
  <c r="BB53" i="34" s="1"/>
  <c r="BC53" i="34" s="1"/>
  <c r="BD53" i="34" s="1"/>
  <c r="BE53" i="34" s="1"/>
  <c r="BF53" i="34" s="1"/>
  <c r="BG53" i="34" s="1"/>
  <c r="BH53" i="34" s="1"/>
  <c r="BI53" i="34" s="1"/>
  <c r="BJ53" i="34" s="1"/>
  <c r="BK53" i="34" s="1"/>
  <c r="BL53" i="34" s="1"/>
  <c r="BM53" i="34" s="1"/>
  <c r="BN53" i="34" s="1"/>
  <c r="BO53" i="34" s="1"/>
  <c r="BP53" i="34" s="1"/>
  <c r="BQ53" i="34" s="1"/>
  <c r="BR53" i="34" s="1"/>
  <c r="BS53" i="34" s="1"/>
  <c r="BT53" i="34" s="1"/>
  <c r="BU53" i="34" s="1"/>
  <c r="BV53" i="34" s="1"/>
  <c r="BW53" i="34" s="1"/>
  <c r="BX53" i="34" s="1"/>
  <c r="BY53" i="34" s="1"/>
  <c r="BZ53" i="34" s="1"/>
  <c r="CA53" i="34" s="1"/>
  <c r="CB53" i="34" s="1"/>
  <c r="CC53" i="34" s="1"/>
  <c r="CD53" i="34" s="1"/>
  <c r="CE53" i="34" s="1"/>
  <c r="CF53" i="34" s="1"/>
  <c r="CG53" i="34" s="1"/>
  <c r="CH53" i="34" s="1"/>
  <c r="G52" i="34"/>
  <c r="H52" i="34"/>
  <c r="I52" i="34"/>
  <c r="J52" i="34"/>
  <c r="K52" i="34"/>
  <c r="L52" i="34"/>
  <c r="M52" i="34"/>
  <c r="N52" i="34"/>
  <c r="O52" i="34"/>
  <c r="P52" i="34"/>
  <c r="Q52" i="34"/>
  <c r="R52" i="34"/>
  <c r="S52" i="34"/>
  <c r="U52" i="34"/>
  <c r="V52" i="34" s="1"/>
  <c r="W52" i="34" s="1"/>
  <c r="X52" i="34"/>
  <c r="Y52" i="34" s="1"/>
  <c r="Z52" i="34" s="1"/>
  <c r="AA52" i="34" s="1"/>
  <c r="AB52" i="34" s="1"/>
  <c r="AC52" i="34" s="1"/>
  <c r="AD52" i="34" s="1"/>
  <c r="AE52" i="34" s="1"/>
  <c r="AF52" i="34"/>
  <c r="AG52" i="34" s="1"/>
  <c r="AH52" i="34" s="1"/>
  <c r="AI52" i="34" s="1"/>
  <c r="AJ52" i="34" s="1"/>
  <c r="AK52" i="34" s="1"/>
  <c r="AL52" i="34" s="1"/>
  <c r="AM52" i="34" s="1"/>
  <c r="AN52" i="34"/>
  <c r="AO52" i="34" s="1"/>
  <c r="AP52" i="34" s="1"/>
  <c r="AQ52" i="34" s="1"/>
  <c r="AR52" i="34" s="1"/>
  <c r="AS52" i="34" s="1"/>
  <c r="AT52" i="34" s="1"/>
  <c r="AU52" i="34" s="1"/>
  <c r="AV52" i="34"/>
  <c r="AW52" i="34" s="1"/>
  <c r="AX52" i="34" s="1"/>
  <c r="AY52" i="34" s="1"/>
  <c r="AZ52" i="34" s="1"/>
  <c r="BA52" i="34" s="1"/>
  <c r="BB52" i="34" s="1"/>
  <c r="BC52" i="34" s="1"/>
  <c r="BD52" i="34" s="1"/>
  <c r="BE52" i="34" s="1"/>
  <c r="BF52" i="34" s="1"/>
  <c r="BG52" i="34" s="1"/>
  <c r="BH52" i="34" s="1"/>
  <c r="BI52" i="34" s="1"/>
  <c r="BJ52" i="34" s="1"/>
  <c r="BK52" i="34" s="1"/>
  <c r="BL52" i="34" s="1"/>
  <c r="BM52" i="34" s="1"/>
  <c r="BN52" i="34" s="1"/>
  <c r="BO52" i="34" s="1"/>
  <c r="BP52" i="34" s="1"/>
  <c r="BQ52" i="34" s="1"/>
  <c r="BR52" i="34" s="1"/>
  <c r="BS52" i="34" s="1"/>
  <c r="BT52" i="34" s="1"/>
  <c r="BU52" i="34" s="1"/>
  <c r="BV52" i="34" s="1"/>
  <c r="BW52" i="34" s="1"/>
  <c r="BX52" i="34" s="1"/>
  <c r="BY52" i="34" s="1"/>
  <c r="BZ52" i="34" s="1"/>
  <c r="CA52" i="34" s="1"/>
  <c r="CB52" i="34" s="1"/>
  <c r="CC52" i="34" s="1"/>
  <c r="CD52" i="34" s="1"/>
  <c r="CE52" i="34" s="1"/>
  <c r="CF52" i="34" s="1"/>
  <c r="CG52" i="34" s="1"/>
  <c r="CH52" i="34" s="1"/>
  <c r="G51" i="34"/>
  <c r="H51" i="34"/>
  <c r="I51" i="34"/>
  <c r="J51" i="34"/>
  <c r="K51" i="34"/>
  <c r="L51" i="34"/>
  <c r="M51" i="34"/>
  <c r="N51" i="34"/>
  <c r="O51" i="34"/>
  <c r="P51" i="34"/>
  <c r="Q51" i="34"/>
  <c r="R51" i="34"/>
  <c r="S51" i="34"/>
  <c r="U51" i="34"/>
  <c r="V51" i="34" s="1"/>
  <c r="W51" i="34" s="1"/>
  <c r="X51" i="34" s="1"/>
  <c r="Y51" i="34"/>
  <c r="Z51" i="34" s="1"/>
  <c r="AA51" i="34" s="1"/>
  <c r="AB51" i="34" s="1"/>
  <c r="AC51" i="34" s="1"/>
  <c r="AD51" i="34" s="1"/>
  <c r="AE51" i="34" s="1"/>
  <c r="AF51" i="34" s="1"/>
  <c r="AG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AZ51" i="34" s="1"/>
  <c r="BA51" i="34" s="1"/>
  <c r="BB51" i="34" s="1"/>
  <c r="BC51" i="34" s="1"/>
  <c r="BD51" i="34" s="1"/>
  <c r="BE51" i="34" s="1"/>
  <c r="BF51" i="34" s="1"/>
  <c r="BG51" i="34" s="1"/>
  <c r="BH51" i="34" s="1"/>
  <c r="BI51" i="34" s="1"/>
  <c r="BJ51" i="34" s="1"/>
  <c r="BK51" i="34" s="1"/>
  <c r="BL51" i="34" s="1"/>
  <c r="BM51" i="34" s="1"/>
  <c r="BN51" i="34" s="1"/>
  <c r="BO51" i="34" s="1"/>
  <c r="BP51" i="34" s="1"/>
  <c r="BQ51" i="34" s="1"/>
  <c r="BR51" i="34" s="1"/>
  <c r="BS51" i="34" s="1"/>
  <c r="BT51" i="34" s="1"/>
  <c r="BU51" i="34" s="1"/>
  <c r="BV51" i="34" s="1"/>
  <c r="BW51" i="34" s="1"/>
  <c r="BX51" i="34" s="1"/>
  <c r="BY51" i="34" s="1"/>
  <c r="BZ51" i="34" s="1"/>
  <c r="CA51" i="34" s="1"/>
  <c r="CB51" i="34" s="1"/>
  <c r="CC51" i="34" s="1"/>
  <c r="CD51" i="34" s="1"/>
  <c r="CE51" i="34" s="1"/>
  <c r="CF51" i="34" s="1"/>
  <c r="CG51" i="34" s="1"/>
  <c r="CH51" i="34" s="1"/>
  <c r="G50" i="34"/>
  <c r="H50" i="34"/>
  <c r="I50" i="34"/>
  <c r="J50" i="34"/>
  <c r="K50" i="34"/>
  <c r="L50" i="34"/>
  <c r="M50" i="34"/>
  <c r="N50" i="34"/>
  <c r="O50" i="34"/>
  <c r="P50" i="34"/>
  <c r="Q50" i="34"/>
  <c r="R50" i="34"/>
  <c r="S50" i="34"/>
  <c r="U50" i="34"/>
  <c r="V50" i="34" s="1"/>
  <c r="W50" i="34" s="1"/>
  <c r="X50" i="34" s="1"/>
  <c r="Y50" i="34" s="1"/>
  <c r="Z50" i="34" s="1"/>
  <c r="AA50" i="34" s="1"/>
  <c r="AB50" i="34" s="1"/>
  <c r="AC50" i="34" s="1"/>
  <c r="AD50" i="34" s="1"/>
  <c r="AE50" i="34" s="1"/>
  <c r="AF50" i="34" s="1"/>
  <c r="AG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AZ50" i="34" s="1"/>
  <c r="BA50" i="34" s="1"/>
  <c r="BB50" i="34" s="1"/>
  <c r="BC50" i="34" s="1"/>
  <c r="BD50" i="34" s="1"/>
  <c r="BE50" i="34" s="1"/>
  <c r="BF50" i="34" s="1"/>
  <c r="BG50" i="34" s="1"/>
  <c r="BH50" i="34" s="1"/>
  <c r="BI50" i="34" s="1"/>
  <c r="BJ50" i="34" s="1"/>
  <c r="BK50" i="34" s="1"/>
  <c r="BL50" i="34" s="1"/>
  <c r="BM50" i="34" s="1"/>
  <c r="BN50" i="34" s="1"/>
  <c r="BO50" i="34" s="1"/>
  <c r="BP50" i="34" s="1"/>
  <c r="BQ50" i="34" s="1"/>
  <c r="BR50" i="34" s="1"/>
  <c r="BS50" i="34" s="1"/>
  <c r="BT50" i="34" s="1"/>
  <c r="BU50" i="34" s="1"/>
  <c r="BV50" i="34" s="1"/>
  <c r="BW50" i="34" s="1"/>
  <c r="BX50" i="34" s="1"/>
  <c r="BY50" i="34" s="1"/>
  <c r="BZ50" i="34" s="1"/>
  <c r="CA50" i="34" s="1"/>
  <c r="CB50" i="34" s="1"/>
  <c r="CC50" i="34" s="1"/>
  <c r="CD50" i="34" s="1"/>
  <c r="CE50" i="34" s="1"/>
  <c r="CF50" i="34" s="1"/>
  <c r="CG50" i="34" s="1"/>
  <c r="CH50" i="34" s="1"/>
  <c r="G49" i="34"/>
  <c r="H49" i="34"/>
  <c r="I49" i="34"/>
  <c r="J49" i="34"/>
  <c r="K49" i="34"/>
  <c r="L49" i="34"/>
  <c r="M49" i="34"/>
  <c r="N49" i="34"/>
  <c r="O49" i="34"/>
  <c r="P49" i="34"/>
  <c r="Q49" i="34"/>
  <c r="R49" i="34"/>
  <c r="S49" i="34"/>
  <c r="U49" i="34"/>
  <c r="V49" i="34" s="1"/>
  <c r="W49" i="34" s="1"/>
  <c r="X49" i="34" s="1"/>
  <c r="Y49" i="34" s="1"/>
  <c r="Z49" i="34" s="1"/>
  <c r="AA49" i="34"/>
  <c r="AB49" i="34" s="1"/>
  <c r="AC49" i="34" s="1"/>
  <c r="AD49" i="34" s="1"/>
  <c r="AE49" i="34" s="1"/>
  <c r="AF49" i="34" s="1"/>
  <c r="AG49" i="34" s="1"/>
  <c r="AH49" i="34" s="1"/>
  <c r="AI49" i="34"/>
  <c r="AJ49" i="34" s="1"/>
  <c r="AK49" i="34" s="1"/>
  <c r="AL49" i="34" s="1"/>
  <c r="AM49" i="34" s="1"/>
  <c r="AN49" i="34" s="1"/>
  <c r="AO49" i="34" s="1"/>
  <c r="AP49" i="34" s="1"/>
  <c r="AQ49" i="34" s="1"/>
  <c r="AR49" i="34" s="1"/>
  <c r="AS49" i="34" s="1"/>
  <c r="AT49" i="34" s="1"/>
  <c r="AU49" i="34" s="1"/>
  <c r="AV49" i="34" s="1"/>
  <c r="AW49" i="34" s="1"/>
  <c r="AX49" i="34" s="1"/>
  <c r="AY49" i="34" s="1"/>
  <c r="AZ49" i="34" s="1"/>
  <c r="BA49" i="34" s="1"/>
  <c r="BB49" i="34" s="1"/>
  <c r="BC49" i="34" s="1"/>
  <c r="BD49" i="34" s="1"/>
  <c r="BE49" i="34" s="1"/>
  <c r="BF49" i="34" s="1"/>
  <c r="BG49" i="34" s="1"/>
  <c r="BH49" i="34" s="1"/>
  <c r="BI49" i="34" s="1"/>
  <c r="BJ49" i="34" s="1"/>
  <c r="BK49" i="34" s="1"/>
  <c r="BL49" i="34" s="1"/>
  <c r="BM49" i="34" s="1"/>
  <c r="BN49" i="34" s="1"/>
  <c r="BO49" i="34" s="1"/>
  <c r="BP49" i="34" s="1"/>
  <c r="BQ49" i="34" s="1"/>
  <c r="BR49" i="34" s="1"/>
  <c r="BS49" i="34" s="1"/>
  <c r="BT49" i="34" s="1"/>
  <c r="BU49" i="34" s="1"/>
  <c r="BV49" i="34" s="1"/>
  <c r="BW49" i="34" s="1"/>
  <c r="BX49" i="34" s="1"/>
  <c r="BY49" i="34" s="1"/>
  <c r="BZ49" i="34" s="1"/>
  <c r="CA49" i="34" s="1"/>
  <c r="CB49" i="34" s="1"/>
  <c r="CC49" i="34" s="1"/>
  <c r="CD49" i="34" s="1"/>
  <c r="CE49" i="34" s="1"/>
  <c r="CF49" i="34" s="1"/>
  <c r="CG49" i="34" s="1"/>
  <c r="CH49" i="34" s="1"/>
  <c r="G48" i="34"/>
  <c r="H48" i="34"/>
  <c r="I48" i="34"/>
  <c r="J48" i="34"/>
  <c r="K48" i="34"/>
  <c r="L48" i="34"/>
  <c r="M48" i="34"/>
  <c r="N48" i="34"/>
  <c r="O48" i="34"/>
  <c r="P48" i="34"/>
  <c r="Q48" i="34"/>
  <c r="R48" i="34"/>
  <c r="S48" i="34"/>
  <c r="U48" i="34"/>
  <c r="V48" i="34" s="1"/>
  <c r="W48" i="34" s="1"/>
  <c r="X48" i="34" s="1"/>
  <c r="Y48" i="34" s="1"/>
  <c r="Z48" i="34" s="1"/>
  <c r="AA48" i="34" s="1"/>
  <c r="AB48" i="34"/>
  <c r="AC48" i="34" s="1"/>
  <c r="AD48" i="34" s="1"/>
  <c r="AE48" i="34" s="1"/>
  <c r="AF48" i="34" s="1"/>
  <c r="AG48" i="34" s="1"/>
  <c r="AH48" i="34" s="1"/>
  <c r="AI48" i="34" s="1"/>
  <c r="AJ48" i="34"/>
  <c r="AK48" i="34" s="1"/>
  <c r="AL48" i="34" s="1"/>
  <c r="AM48" i="34" s="1"/>
  <c r="AN48" i="34" s="1"/>
  <c r="AO48" i="34" s="1"/>
  <c r="AP48" i="34" s="1"/>
  <c r="AQ48" i="34" s="1"/>
  <c r="AR48" i="34"/>
  <c r="AS48" i="34" s="1"/>
  <c r="AT48" i="34" s="1"/>
  <c r="AU48" i="34" s="1"/>
  <c r="AV48" i="34" s="1"/>
  <c r="AW48" i="34" s="1"/>
  <c r="AX48" i="34" s="1"/>
  <c r="AY48" i="34" s="1"/>
  <c r="AZ48" i="34"/>
  <c r="BA48" i="34" s="1"/>
  <c r="BB48" i="34" s="1"/>
  <c r="BC48" i="34" s="1"/>
  <c r="BD48" i="34" s="1"/>
  <c r="BE48" i="34" s="1"/>
  <c r="BF48" i="34" s="1"/>
  <c r="BG48" i="34" s="1"/>
  <c r="BH48" i="34" s="1"/>
  <c r="BI48" i="34" s="1"/>
  <c r="BJ48" i="34" s="1"/>
  <c r="BK48" i="34" s="1"/>
  <c r="BL48" i="34" s="1"/>
  <c r="BM48" i="34" s="1"/>
  <c r="BN48" i="34" s="1"/>
  <c r="BO48" i="34" s="1"/>
  <c r="BP48" i="34" s="1"/>
  <c r="BQ48" i="34" s="1"/>
  <c r="BR48" i="34" s="1"/>
  <c r="BS48" i="34" s="1"/>
  <c r="BT48" i="34" s="1"/>
  <c r="BU48" i="34" s="1"/>
  <c r="BV48" i="34" s="1"/>
  <c r="BW48" i="34" s="1"/>
  <c r="BX48" i="34" s="1"/>
  <c r="BY48" i="34" s="1"/>
  <c r="BZ48" i="34" s="1"/>
  <c r="CA48" i="34" s="1"/>
  <c r="CB48" i="34" s="1"/>
  <c r="CC48" i="34" s="1"/>
  <c r="CD48" i="34" s="1"/>
  <c r="CE48" i="34" s="1"/>
  <c r="CF48" i="34" s="1"/>
  <c r="CG48" i="34" s="1"/>
  <c r="CH48" i="34" s="1"/>
  <c r="G47" i="34"/>
  <c r="H47" i="34"/>
  <c r="I47" i="34"/>
  <c r="J47" i="34"/>
  <c r="K47" i="34"/>
  <c r="L47" i="34"/>
  <c r="M47" i="34"/>
  <c r="N47" i="34"/>
  <c r="O47" i="34"/>
  <c r="P47" i="34"/>
  <c r="Q47" i="34"/>
  <c r="R47" i="34"/>
  <c r="S47" i="34"/>
  <c r="U47" i="34"/>
  <c r="V47" i="34" s="1"/>
  <c r="W47" i="34" s="1"/>
  <c r="X47" i="34" s="1"/>
  <c r="Y47" i="34" s="1"/>
  <c r="Z47" i="34" s="1"/>
  <c r="AA47" i="34" s="1"/>
  <c r="AB47" i="34" s="1"/>
  <c r="AC47" i="34"/>
  <c r="AD47" i="34" s="1"/>
  <c r="AE47" i="34" s="1"/>
  <c r="AF47" i="34" s="1"/>
  <c r="AG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AZ47" i="34" s="1"/>
  <c r="BA47" i="34" s="1"/>
  <c r="BB47" i="34" s="1"/>
  <c r="BC47" i="34" s="1"/>
  <c r="BD47" i="34" s="1"/>
  <c r="BE47" i="34" s="1"/>
  <c r="BF47" i="34" s="1"/>
  <c r="BG47" i="34" s="1"/>
  <c r="BH47" i="34" s="1"/>
  <c r="BI47" i="34" s="1"/>
  <c r="BJ47" i="34" s="1"/>
  <c r="BK47" i="34" s="1"/>
  <c r="BL47" i="34" s="1"/>
  <c r="BM47" i="34" s="1"/>
  <c r="BN47" i="34" s="1"/>
  <c r="BO47" i="34" s="1"/>
  <c r="BP47" i="34" s="1"/>
  <c r="BQ47" i="34" s="1"/>
  <c r="BR47" i="34" s="1"/>
  <c r="BS47" i="34" s="1"/>
  <c r="BT47" i="34" s="1"/>
  <c r="BU47" i="34" s="1"/>
  <c r="BV47" i="34" s="1"/>
  <c r="BW47" i="34" s="1"/>
  <c r="BX47" i="34" s="1"/>
  <c r="BY47" i="34" s="1"/>
  <c r="BZ47" i="34" s="1"/>
  <c r="CA47" i="34" s="1"/>
  <c r="CB47" i="34" s="1"/>
  <c r="CC47" i="34" s="1"/>
  <c r="CD47" i="34" s="1"/>
  <c r="CE47" i="34" s="1"/>
  <c r="CF47" i="34" s="1"/>
  <c r="CG47" i="34" s="1"/>
  <c r="CH47" i="34" s="1"/>
  <c r="G46" i="34"/>
  <c r="H46" i="34"/>
  <c r="I46" i="34"/>
  <c r="J46" i="34"/>
  <c r="K46" i="34"/>
  <c r="L46" i="34"/>
  <c r="M46" i="34"/>
  <c r="N46" i="34"/>
  <c r="O46" i="34"/>
  <c r="P46" i="34"/>
  <c r="Q46" i="34"/>
  <c r="R46" i="34"/>
  <c r="S46" i="34"/>
  <c r="U46" i="34"/>
  <c r="V46" i="34"/>
  <c r="W46" i="34" s="1"/>
  <c r="X46" i="34" s="1"/>
  <c r="Y46" i="34" s="1"/>
  <c r="Z46" i="34" s="1"/>
  <c r="AA46" i="34" s="1"/>
  <c r="AB46" i="34" s="1"/>
  <c r="AC46" i="34" s="1"/>
  <c r="AD46" i="34"/>
  <c r="AE46" i="34" s="1"/>
  <c r="AF46" i="34" s="1"/>
  <c r="AG46" i="34" s="1"/>
  <c r="AH46" i="34" s="1"/>
  <c r="AI46" i="34" s="1"/>
  <c r="AJ46" i="34" s="1"/>
  <c r="AK46" i="34" s="1"/>
  <c r="AL46" i="34"/>
  <c r="AM46" i="34" s="1"/>
  <c r="AN46" i="34" s="1"/>
  <c r="AO46" i="34" s="1"/>
  <c r="AP46" i="34" s="1"/>
  <c r="AQ46" i="34" s="1"/>
  <c r="AR46" i="34" s="1"/>
  <c r="AS46" i="34" s="1"/>
  <c r="AT46" i="34" s="1"/>
  <c r="AU46" i="34" s="1"/>
  <c r="AV46" i="34" s="1"/>
  <c r="AW46" i="34" s="1"/>
  <c r="AX46" i="34" s="1"/>
  <c r="AY46" i="34" s="1"/>
  <c r="AZ46" i="34" s="1"/>
  <c r="BA46" i="34" s="1"/>
  <c r="BB46" i="34" s="1"/>
  <c r="BC46" i="34" s="1"/>
  <c r="BD46" i="34" s="1"/>
  <c r="BE46" i="34" s="1"/>
  <c r="BF46" i="34" s="1"/>
  <c r="BG46" i="34" s="1"/>
  <c r="BH46" i="34" s="1"/>
  <c r="BI46" i="34" s="1"/>
  <c r="BJ46" i="34" s="1"/>
  <c r="BK46" i="34" s="1"/>
  <c r="BL46" i="34" s="1"/>
  <c r="BM46" i="34" s="1"/>
  <c r="BN46" i="34" s="1"/>
  <c r="BO46" i="34" s="1"/>
  <c r="BP46" i="34" s="1"/>
  <c r="BQ46" i="34" s="1"/>
  <c r="BR46" i="34" s="1"/>
  <c r="BS46" i="34" s="1"/>
  <c r="BT46" i="34" s="1"/>
  <c r="BU46" i="34" s="1"/>
  <c r="BV46" i="34" s="1"/>
  <c r="BW46" i="34" s="1"/>
  <c r="BX46" i="34" s="1"/>
  <c r="BY46" i="34" s="1"/>
  <c r="BZ46" i="34" s="1"/>
  <c r="CA46" i="34" s="1"/>
  <c r="CB46" i="34" s="1"/>
  <c r="CC46" i="34" s="1"/>
  <c r="CD46" i="34" s="1"/>
  <c r="CE46" i="34" s="1"/>
  <c r="CF46" i="34" s="1"/>
  <c r="CG46" i="34" s="1"/>
  <c r="CH46" i="34" s="1"/>
  <c r="G45" i="34"/>
  <c r="H45" i="34"/>
  <c r="I45" i="34"/>
  <c r="J45" i="34"/>
  <c r="K45" i="34"/>
  <c r="L45" i="34"/>
  <c r="M45" i="34"/>
  <c r="N45" i="34"/>
  <c r="O45" i="34"/>
  <c r="P45" i="34"/>
  <c r="Q45" i="34"/>
  <c r="R45" i="34"/>
  <c r="S45" i="34"/>
  <c r="U45" i="34"/>
  <c r="V45" i="34" s="1"/>
  <c r="W45" i="34"/>
  <c r="X45" i="34" s="1"/>
  <c r="Y45" i="34" s="1"/>
  <c r="Z45" i="34" s="1"/>
  <c r="AA45" i="34" s="1"/>
  <c r="AB45" i="34" s="1"/>
  <c r="AC45" i="34" s="1"/>
  <c r="AD45" i="34" s="1"/>
  <c r="AE45" i="34" s="1"/>
  <c r="AF45" i="34" s="1"/>
  <c r="AG45" i="34" s="1"/>
  <c r="AH45" i="34" s="1"/>
  <c r="AI45" i="34" s="1"/>
  <c r="AJ45" i="34" s="1"/>
  <c r="AK45" i="34" s="1"/>
  <c r="AL45" i="34" s="1"/>
  <c r="AM45" i="34" s="1"/>
  <c r="AN45" i="34" s="1"/>
  <c r="AO45" i="34" s="1"/>
  <c r="AP45" i="34" s="1"/>
  <c r="AQ45" i="34" s="1"/>
  <c r="AR45" i="34" s="1"/>
  <c r="AS45" i="34" s="1"/>
  <c r="AT45" i="34" s="1"/>
  <c r="AU45" i="34" s="1"/>
  <c r="AV45" i="34" s="1"/>
  <c r="AW45" i="34" s="1"/>
  <c r="AX45" i="34" s="1"/>
  <c r="AY45" i="34" s="1"/>
  <c r="AZ45" i="34" s="1"/>
  <c r="BA45" i="34" s="1"/>
  <c r="BB45" i="34" s="1"/>
  <c r="BC45" i="34" s="1"/>
  <c r="BD45" i="34" s="1"/>
  <c r="BE45" i="34" s="1"/>
  <c r="BF45" i="34" s="1"/>
  <c r="BG45" i="34" s="1"/>
  <c r="BH45" i="34" s="1"/>
  <c r="BI45" i="34" s="1"/>
  <c r="BJ45" i="34" s="1"/>
  <c r="BK45" i="34" s="1"/>
  <c r="BL45" i="34" s="1"/>
  <c r="BM45" i="34" s="1"/>
  <c r="BN45" i="34" s="1"/>
  <c r="BO45" i="34" s="1"/>
  <c r="BP45" i="34" s="1"/>
  <c r="BQ45" i="34" s="1"/>
  <c r="BR45" i="34" s="1"/>
  <c r="BS45" i="34" s="1"/>
  <c r="BT45" i="34" s="1"/>
  <c r="BU45" i="34" s="1"/>
  <c r="BV45" i="34" s="1"/>
  <c r="BW45" i="34" s="1"/>
  <c r="BX45" i="34" s="1"/>
  <c r="BY45" i="34" s="1"/>
  <c r="BZ45" i="34" s="1"/>
  <c r="CA45" i="34" s="1"/>
  <c r="CB45" i="34" s="1"/>
  <c r="CC45" i="34" s="1"/>
  <c r="CD45" i="34" s="1"/>
  <c r="CE45" i="34" s="1"/>
  <c r="CF45" i="34" s="1"/>
  <c r="CG45" i="34" s="1"/>
  <c r="CH45" i="34" s="1"/>
  <c r="G44" i="34"/>
  <c r="H44" i="34"/>
  <c r="I44" i="34"/>
  <c r="J44" i="34"/>
  <c r="K44" i="34"/>
  <c r="L44" i="34"/>
  <c r="M44" i="34"/>
  <c r="N44" i="34"/>
  <c r="O44" i="34"/>
  <c r="P44" i="34"/>
  <c r="Q44" i="34"/>
  <c r="R44" i="34"/>
  <c r="S44" i="34"/>
  <c r="U44" i="34"/>
  <c r="V44" i="34" s="1"/>
  <c r="W44" i="34" s="1"/>
  <c r="X44" i="34"/>
  <c r="Y44" i="34" s="1"/>
  <c r="Z44" i="34" s="1"/>
  <c r="AA44" i="34" s="1"/>
  <c r="AB44" i="34" s="1"/>
  <c r="AC44" i="34" s="1"/>
  <c r="AD44" i="34" s="1"/>
  <c r="AE44" i="34" s="1"/>
  <c r="AF44" i="34"/>
  <c r="AG44" i="34" s="1"/>
  <c r="AH44" i="34" s="1"/>
  <c r="AI44" i="34" s="1"/>
  <c r="AJ44" i="34" s="1"/>
  <c r="AK44" i="34" s="1"/>
  <c r="AL44" i="34" s="1"/>
  <c r="AM44" i="34" s="1"/>
  <c r="AN44" i="34"/>
  <c r="AO44" i="34" s="1"/>
  <c r="AP44" i="34" s="1"/>
  <c r="AQ44" i="34" s="1"/>
  <c r="AR44" i="34" s="1"/>
  <c r="AS44" i="34" s="1"/>
  <c r="AT44" i="34" s="1"/>
  <c r="AU44" i="34" s="1"/>
  <c r="AV44" i="34" s="1"/>
  <c r="AW44" i="34" s="1"/>
  <c r="AX44" i="34" s="1"/>
  <c r="AY44" i="34" s="1"/>
  <c r="AZ44" i="34" s="1"/>
  <c r="BA44" i="34" s="1"/>
  <c r="BB44" i="34" s="1"/>
  <c r="BC44" i="34" s="1"/>
  <c r="BD44" i="34" s="1"/>
  <c r="BE44" i="34" s="1"/>
  <c r="BF44" i="34" s="1"/>
  <c r="BG44" i="34" s="1"/>
  <c r="BH44" i="34" s="1"/>
  <c r="BI44" i="34" s="1"/>
  <c r="BJ44" i="34" s="1"/>
  <c r="BK44" i="34" s="1"/>
  <c r="BL44" i="34" s="1"/>
  <c r="BM44" i="34" s="1"/>
  <c r="BN44" i="34" s="1"/>
  <c r="BO44" i="34" s="1"/>
  <c r="BP44" i="34" s="1"/>
  <c r="BQ44" i="34" s="1"/>
  <c r="BR44" i="34" s="1"/>
  <c r="BS44" i="34" s="1"/>
  <c r="BT44" i="34" s="1"/>
  <c r="BU44" i="34" s="1"/>
  <c r="BV44" i="34" s="1"/>
  <c r="BW44" i="34" s="1"/>
  <c r="BX44" i="34" s="1"/>
  <c r="BY44" i="34" s="1"/>
  <c r="BZ44" i="34" s="1"/>
  <c r="CA44" i="34" s="1"/>
  <c r="CB44" i="34" s="1"/>
  <c r="CC44" i="34" s="1"/>
  <c r="CD44" i="34" s="1"/>
  <c r="CE44" i="34" s="1"/>
  <c r="CF44" i="34" s="1"/>
  <c r="CG44" i="34" s="1"/>
  <c r="CH44" i="34" s="1"/>
  <c r="G43" i="34"/>
  <c r="H43" i="34"/>
  <c r="I43" i="34"/>
  <c r="J43" i="34"/>
  <c r="K43" i="34"/>
  <c r="L43" i="34"/>
  <c r="M43" i="34"/>
  <c r="N43" i="34"/>
  <c r="O43" i="34"/>
  <c r="P43" i="34"/>
  <c r="Q43" i="34"/>
  <c r="R43" i="34"/>
  <c r="S43" i="34"/>
  <c r="U43" i="34"/>
  <c r="V43" i="34" s="1"/>
  <c r="W43" i="34" s="1"/>
  <c r="X43" i="34" s="1"/>
  <c r="Y43" i="34" s="1"/>
  <c r="Z43" i="34" s="1"/>
  <c r="AA43" i="34" s="1"/>
  <c r="AB43" i="34" s="1"/>
  <c r="AC43" i="34" s="1"/>
  <c r="AD43" i="34" s="1"/>
  <c r="AE43" i="34" s="1"/>
  <c r="AF43" i="34" s="1"/>
  <c r="AG43" i="34" s="1"/>
  <c r="AH43" i="34" s="1"/>
  <c r="AI43" i="34" s="1"/>
  <c r="AJ43" i="34" s="1"/>
  <c r="AK43" i="34" s="1"/>
  <c r="AL43" i="34" s="1"/>
  <c r="AM43" i="34" s="1"/>
  <c r="AN43" i="34" s="1"/>
  <c r="AO43" i="34" s="1"/>
  <c r="AP43" i="34" s="1"/>
  <c r="AQ43" i="34" s="1"/>
  <c r="AR43" i="34" s="1"/>
  <c r="AS43" i="34" s="1"/>
  <c r="AT43" i="34" s="1"/>
  <c r="AU43" i="34" s="1"/>
  <c r="AV43" i="34" s="1"/>
  <c r="AW43" i="34" s="1"/>
  <c r="AX43" i="34" s="1"/>
  <c r="AY43" i="34" s="1"/>
  <c r="AZ43" i="34" s="1"/>
  <c r="BA43" i="34" s="1"/>
  <c r="BB43" i="34" s="1"/>
  <c r="BC43" i="34" s="1"/>
  <c r="BD43" i="34" s="1"/>
  <c r="BE43" i="34" s="1"/>
  <c r="BF43" i="34" s="1"/>
  <c r="BG43" i="34" s="1"/>
  <c r="BH43" i="34" s="1"/>
  <c r="BI43" i="34" s="1"/>
  <c r="BJ43" i="34" s="1"/>
  <c r="BK43" i="34" s="1"/>
  <c r="BL43" i="34" s="1"/>
  <c r="BM43" i="34" s="1"/>
  <c r="BN43" i="34" s="1"/>
  <c r="BO43" i="34" s="1"/>
  <c r="BP43" i="34" s="1"/>
  <c r="BQ43" i="34" s="1"/>
  <c r="BR43" i="34" s="1"/>
  <c r="BS43" i="34" s="1"/>
  <c r="BT43" i="34" s="1"/>
  <c r="BU43" i="34" s="1"/>
  <c r="BV43" i="34" s="1"/>
  <c r="BW43" i="34" s="1"/>
  <c r="BX43" i="34" s="1"/>
  <c r="BY43" i="34" s="1"/>
  <c r="BZ43" i="34" s="1"/>
  <c r="CA43" i="34" s="1"/>
  <c r="CB43" i="34" s="1"/>
  <c r="CC43" i="34" s="1"/>
  <c r="CD43" i="34" s="1"/>
  <c r="CE43" i="34" s="1"/>
  <c r="CF43" i="34" s="1"/>
  <c r="CG43" i="34" s="1"/>
  <c r="CH43" i="34" s="1"/>
  <c r="G42" i="34"/>
  <c r="H42" i="34"/>
  <c r="I42" i="34"/>
  <c r="J42" i="34"/>
  <c r="K42" i="34"/>
  <c r="L42" i="34"/>
  <c r="M42" i="34"/>
  <c r="N42" i="34"/>
  <c r="O42" i="34"/>
  <c r="P42" i="34"/>
  <c r="Q42" i="34"/>
  <c r="R42" i="34"/>
  <c r="S42" i="34"/>
  <c r="U42" i="34"/>
  <c r="V42" i="34"/>
  <c r="W42" i="34"/>
  <c r="X42" i="34" s="1"/>
  <c r="Y42" i="34" s="1"/>
  <c r="Z42" i="34" s="1"/>
  <c r="AA42" i="34" s="1"/>
  <c r="AB42" i="34" s="1"/>
  <c r="AC42" i="34" s="1"/>
  <c r="AD42" i="34" s="1"/>
  <c r="AE42" i="34" s="1"/>
  <c r="AF42" i="34" s="1"/>
  <c r="AG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AZ42" i="34" s="1"/>
  <c r="BA42" i="34" s="1"/>
  <c r="BB42" i="34" s="1"/>
  <c r="BC42" i="34" s="1"/>
  <c r="BD42" i="34" s="1"/>
  <c r="BE42" i="34" s="1"/>
  <c r="BF42" i="34" s="1"/>
  <c r="BG42" i="34" s="1"/>
  <c r="BH42" i="34" s="1"/>
  <c r="BI42" i="34" s="1"/>
  <c r="BJ42" i="34" s="1"/>
  <c r="BK42" i="34" s="1"/>
  <c r="BL42" i="34" s="1"/>
  <c r="BM42" i="34" s="1"/>
  <c r="BN42" i="34" s="1"/>
  <c r="BO42" i="34" s="1"/>
  <c r="BP42" i="34" s="1"/>
  <c r="BQ42" i="34" s="1"/>
  <c r="BR42" i="34" s="1"/>
  <c r="BS42" i="34" s="1"/>
  <c r="BT42" i="34" s="1"/>
  <c r="BU42" i="34" s="1"/>
  <c r="BV42" i="34" s="1"/>
  <c r="BW42" i="34" s="1"/>
  <c r="BX42" i="34" s="1"/>
  <c r="BY42" i="34" s="1"/>
  <c r="BZ42" i="34" s="1"/>
  <c r="CA42" i="34" s="1"/>
  <c r="CB42" i="34" s="1"/>
  <c r="CC42" i="34" s="1"/>
  <c r="CD42" i="34" s="1"/>
  <c r="CE42" i="34" s="1"/>
  <c r="CF42" i="34" s="1"/>
  <c r="CG42" i="34" s="1"/>
  <c r="CH42" i="34" s="1"/>
  <c r="G41" i="34"/>
  <c r="G53" i="33"/>
  <c r="H53" i="33"/>
  <c r="I53" i="33"/>
  <c r="J53" i="33"/>
  <c r="K53" i="33"/>
  <c r="L53" i="33"/>
  <c r="M53" i="33"/>
  <c r="N53" i="33"/>
  <c r="O53" i="33"/>
  <c r="P53" i="33"/>
  <c r="Q53" i="33"/>
  <c r="R53" i="33"/>
  <c r="S53" i="33"/>
  <c r="U53" i="33"/>
  <c r="V53" i="33"/>
  <c r="W53" i="33" s="1"/>
  <c r="X53" i="33" s="1"/>
  <c r="Y53" i="33" s="1"/>
  <c r="Z53" i="33" s="1"/>
  <c r="AA53" i="33" s="1"/>
  <c r="AB53" i="33" s="1"/>
  <c r="AC53" i="33" s="1"/>
  <c r="AD53" i="33" s="1"/>
  <c r="AE53" i="33" s="1"/>
  <c r="AF53" i="33" s="1"/>
  <c r="AG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AZ53" i="33" s="1"/>
  <c r="BA53" i="33" s="1"/>
  <c r="BB53" i="33" s="1"/>
  <c r="BC53" i="33" s="1"/>
  <c r="BD53" i="33" s="1"/>
  <c r="BE53" i="33" s="1"/>
  <c r="BF53" i="33" s="1"/>
  <c r="BG53" i="33" s="1"/>
  <c r="BH53" i="33" s="1"/>
  <c r="BI53" i="33" s="1"/>
  <c r="BJ53" i="33" s="1"/>
  <c r="BK53" i="33" s="1"/>
  <c r="BL53" i="33" s="1"/>
  <c r="BM53" i="33" s="1"/>
  <c r="BN53" i="33" s="1"/>
  <c r="BO53" i="33" s="1"/>
  <c r="BP53" i="33" s="1"/>
  <c r="BQ53" i="33" s="1"/>
  <c r="BR53" i="33" s="1"/>
  <c r="BS53" i="33" s="1"/>
  <c r="BT53" i="33" s="1"/>
  <c r="BU53" i="33" s="1"/>
  <c r="BV53" i="33" s="1"/>
  <c r="BW53" i="33" s="1"/>
  <c r="BX53" i="33" s="1"/>
  <c r="BY53" i="33" s="1"/>
  <c r="BZ53" i="33" s="1"/>
  <c r="CA53" i="33" s="1"/>
  <c r="CB53" i="33" s="1"/>
  <c r="CC53" i="33" s="1"/>
  <c r="CD53" i="33" s="1"/>
  <c r="CE53" i="33" s="1"/>
  <c r="CF53" i="33" s="1"/>
  <c r="CG53" i="33" s="1"/>
  <c r="CH53" i="33" s="1"/>
  <c r="G52" i="33"/>
  <c r="H52" i="33"/>
  <c r="I52" i="33"/>
  <c r="J52" i="33"/>
  <c r="K52" i="33"/>
  <c r="L52" i="33"/>
  <c r="M52" i="33"/>
  <c r="N52" i="33"/>
  <c r="O52" i="33"/>
  <c r="P52" i="33"/>
  <c r="Q52" i="33"/>
  <c r="R52" i="33"/>
  <c r="S52" i="33"/>
  <c r="U52" i="33"/>
  <c r="V52" i="33"/>
  <c r="W52" i="33"/>
  <c r="X52" i="33" s="1"/>
  <c r="Y52" i="33" s="1"/>
  <c r="Z52" i="33" s="1"/>
  <c r="AA52" i="33" s="1"/>
  <c r="AB52" i="33" s="1"/>
  <c r="AC52" i="33" s="1"/>
  <c r="AD52" i="33" s="1"/>
  <c r="AE52" i="33" s="1"/>
  <c r="AF52" i="33" s="1"/>
  <c r="AG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AZ52" i="33" s="1"/>
  <c r="BA52" i="33" s="1"/>
  <c r="BB52" i="33" s="1"/>
  <c r="BC52" i="33" s="1"/>
  <c r="BD52" i="33" s="1"/>
  <c r="BE52" i="33" s="1"/>
  <c r="BF52" i="33" s="1"/>
  <c r="BG52" i="33" s="1"/>
  <c r="BH52" i="33" s="1"/>
  <c r="BI52" i="33" s="1"/>
  <c r="BJ52" i="33" s="1"/>
  <c r="BK52" i="33" s="1"/>
  <c r="BL52" i="33" s="1"/>
  <c r="BM52" i="33" s="1"/>
  <c r="BN52" i="33" s="1"/>
  <c r="BO52" i="33" s="1"/>
  <c r="BP52" i="33" s="1"/>
  <c r="BQ52" i="33" s="1"/>
  <c r="BR52" i="33" s="1"/>
  <c r="BS52" i="33" s="1"/>
  <c r="BT52" i="33" s="1"/>
  <c r="BU52" i="33" s="1"/>
  <c r="BV52" i="33" s="1"/>
  <c r="BW52" i="33" s="1"/>
  <c r="BX52" i="33" s="1"/>
  <c r="BY52" i="33" s="1"/>
  <c r="BZ52" i="33" s="1"/>
  <c r="CA52" i="33" s="1"/>
  <c r="CB52" i="33" s="1"/>
  <c r="CC52" i="33" s="1"/>
  <c r="CD52" i="33" s="1"/>
  <c r="CE52" i="33" s="1"/>
  <c r="CF52" i="33" s="1"/>
  <c r="CG52" i="33" s="1"/>
  <c r="CH52" i="33" s="1"/>
  <c r="G51" i="33"/>
  <c r="H51" i="33"/>
  <c r="I51" i="33"/>
  <c r="J51" i="33"/>
  <c r="K51" i="33"/>
  <c r="L51" i="33"/>
  <c r="M51" i="33"/>
  <c r="N51" i="33"/>
  <c r="O51" i="33"/>
  <c r="P51" i="33"/>
  <c r="Q51" i="33"/>
  <c r="R51" i="33"/>
  <c r="S51" i="33"/>
  <c r="U51" i="33"/>
  <c r="V51" i="33" s="1"/>
  <c r="W51" i="33"/>
  <c r="X51" i="33" s="1"/>
  <c r="Y51" i="33" s="1"/>
  <c r="Z51" i="33" s="1"/>
  <c r="AA51" i="33" s="1"/>
  <c r="AB51" i="33" s="1"/>
  <c r="AC51" i="33" s="1"/>
  <c r="AD51" i="33" s="1"/>
  <c r="AE51" i="33" s="1"/>
  <c r="AF51" i="33" s="1"/>
  <c r="AG51" i="33" s="1"/>
  <c r="AH51" i="33" s="1"/>
  <c r="AI51" i="33" s="1"/>
  <c r="AJ51" i="33" s="1"/>
  <c r="AK51" i="33" s="1"/>
  <c r="AL51" i="33" s="1"/>
  <c r="AM51" i="33" s="1"/>
  <c r="AN51" i="33" s="1"/>
  <c r="AO51" i="33" s="1"/>
  <c r="AP51" i="33" s="1"/>
  <c r="AQ51" i="33" s="1"/>
  <c r="AR51" i="33" s="1"/>
  <c r="AS51" i="33" s="1"/>
  <c r="AT51" i="33" s="1"/>
  <c r="AU51" i="33" s="1"/>
  <c r="AV51" i="33" s="1"/>
  <c r="AW51" i="33" s="1"/>
  <c r="AX51" i="33" s="1"/>
  <c r="AY51" i="33" s="1"/>
  <c r="AZ51" i="33" s="1"/>
  <c r="BA51" i="33" s="1"/>
  <c r="BB51" i="33" s="1"/>
  <c r="BC51" i="33" s="1"/>
  <c r="BD51" i="33" s="1"/>
  <c r="BE51" i="33" s="1"/>
  <c r="BF51" i="33" s="1"/>
  <c r="BG51" i="33" s="1"/>
  <c r="BH51" i="33" s="1"/>
  <c r="BI51" i="33" s="1"/>
  <c r="BJ51" i="33" s="1"/>
  <c r="BK51" i="33" s="1"/>
  <c r="BL51" i="33" s="1"/>
  <c r="BM51" i="33" s="1"/>
  <c r="BN51" i="33" s="1"/>
  <c r="BO51" i="33" s="1"/>
  <c r="BP51" i="33" s="1"/>
  <c r="BQ51" i="33" s="1"/>
  <c r="BR51" i="33" s="1"/>
  <c r="BS51" i="33" s="1"/>
  <c r="BT51" i="33" s="1"/>
  <c r="BU51" i="33" s="1"/>
  <c r="BV51" i="33" s="1"/>
  <c r="BW51" i="33" s="1"/>
  <c r="BX51" i="33" s="1"/>
  <c r="BY51" i="33" s="1"/>
  <c r="BZ51" i="33" s="1"/>
  <c r="CA51" i="33" s="1"/>
  <c r="CB51" i="33" s="1"/>
  <c r="CC51" i="33" s="1"/>
  <c r="CD51" i="33" s="1"/>
  <c r="CE51" i="33" s="1"/>
  <c r="CF51" i="33" s="1"/>
  <c r="CG51" i="33" s="1"/>
  <c r="CH51" i="33" s="1"/>
  <c r="G50" i="33"/>
  <c r="H50" i="33"/>
  <c r="I50" i="33"/>
  <c r="J50" i="33"/>
  <c r="K50" i="33"/>
  <c r="L50" i="33"/>
  <c r="M50" i="33"/>
  <c r="N50" i="33"/>
  <c r="O50" i="33"/>
  <c r="P50" i="33"/>
  <c r="Q50" i="33"/>
  <c r="R50" i="33"/>
  <c r="S50" i="33"/>
  <c r="U50" i="33"/>
  <c r="V50" i="33" s="1"/>
  <c r="W50" i="33" s="1"/>
  <c r="X50" i="33" s="1"/>
  <c r="Y50" i="33" s="1"/>
  <c r="Z50" i="33" s="1"/>
  <c r="AA50" i="33" s="1"/>
  <c r="AB50" i="33" s="1"/>
  <c r="AC50" i="33" s="1"/>
  <c r="AD50" i="33" s="1"/>
  <c r="AE50" i="33" s="1"/>
  <c r="AF50" i="33" s="1"/>
  <c r="AG50" i="33" s="1"/>
  <c r="AH50" i="33" s="1"/>
  <c r="AI50" i="33" s="1"/>
  <c r="AJ50" i="33" s="1"/>
  <c r="AK50" i="33" s="1"/>
  <c r="AL50" i="33" s="1"/>
  <c r="AM50" i="33" s="1"/>
  <c r="AN50" i="33" s="1"/>
  <c r="AO50" i="33" s="1"/>
  <c r="AP50" i="33" s="1"/>
  <c r="AQ50" i="33" s="1"/>
  <c r="AR50" i="33" s="1"/>
  <c r="AS50" i="33" s="1"/>
  <c r="AT50" i="33" s="1"/>
  <c r="AU50" i="33" s="1"/>
  <c r="AV50" i="33" s="1"/>
  <c r="AW50" i="33" s="1"/>
  <c r="AX50" i="33" s="1"/>
  <c r="AY50" i="33" s="1"/>
  <c r="AZ50" i="33" s="1"/>
  <c r="BA50" i="33" s="1"/>
  <c r="BB50" i="33" s="1"/>
  <c r="BC50" i="33" s="1"/>
  <c r="BD50" i="33" s="1"/>
  <c r="BE50" i="33" s="1"/>
  <c r="BF50" i="33" s="1"/>
  <c r="BG50" i="33" s="1"/>
  <c r="BH50" i="33" s="1"/>
  <c r="BI50" i="33" s="1"/>
  <c r="BJ50" i="33" s="1"/>
  <c r="BK50" i="33" s="1"/>
  <c r="BL50" i="33" s="1"/>
  <c r="BM50" i="33" s="1"/>
  <c r="BN50" i="33" s="1"/>
  <c r="BO50" i="33" s="1"/>
  <c r="BP50" i="33" s="1"/>
  <c r="BQ50" i="33" s="1"/>
  <c r="BR50" i="33" s="1"/>
  <c r="BS50" i="33" s="1"/>
  <c r="BT50" i="33" s="1"/>
  <c r="BU50" i="33" s="1"/>
  <c r="BV50" i="33" s="1"/>
  <c r="BW50" i="33" s="1"/>
  <c r="BX50" i="33" s="1"/>
  <c r="BY50" i="33" s="1"/>
  <c r="BZ50" i="33" s="1"/>
  <c r="CA50" i="33" s="1"/>
  <c r="CB50" i="33" s="1"/>
  <c r="CC50" i="33" s="1"/>
  <c r="CD50" i="33" s="1"/>
  <c r="CE50" i="33" s="1"/>
  <c r="CF50" i="33" s="1"/>
  <c r="CG50" i="33" s="1"/>
  <c r="CH50" i="33" s="1"/>
  <c r="G49" i="33"/>
  <c r="H49" i="33"/>
  <c r="I49" i="33"/>
  <c r="J49" i="33"/>
  <c r="K49" i="33"/>
  <c r="L49" i="33"/>
  <c r="M49" i="33"/>
  <c r="N49" i="33"/>
  <c r="O49" i="33"/>
  <c r="P49" i="33"/>
  <c r="Q49" i="33"/>
  <c r="R49" i="33"/>
  <c r="S49" i="33"/>
  <c r="U49" i="33"/>
  <c r="V49" i="33" s="1"/>
  <c r="W49" i="33" s="1"/>
  <c r="X49" i="33" s="1"/>
  <c r="Y49" i="33"/>
  <c r="Z49" i="33"/>
  <c r="AA49" i="33" s="1"/>
  <c r="AB49" i="33" s="1"/>
  <c r="AC49" i="33" s="1"/>
  <c r="AD49" i="33" s="1"/>
  <c r="AE49" i="33" s="1"/>
  <c r="AF49" i="33" s="1"/>
  <c r="AG49" i="33" s="1"/>
  <c r="AH49" i="33" s="1"/>
  <c r="AI49" i="33" s="1"/>
  <c r="AJ49" i="33" s="1"/>
  <c r="AK49" i="33" s="1"/>
  <c r="AL49" i="33" s="1"/>
  <c r="AM49" i="33" s="1"/>
  <c r="AN49" i="33" s="1"/>
  <c r="AO49" i="33" s="1"/>
  <c r="AP49" i="33" s="1"/>
  <c r="AQ49" i="33" s="1"/>
  <c r="AR49" i="33" s="1"/>
  <c r="AS49" i="33" s="1"/>
  <c r="AT49" i="33" s="1"/>
  <c r="AU49" i="33" s="1"/>
  <c r="AV49" i="33" s="1"/>
  <c r="AW49" i="33" s="1"/>
  <c r="AX49" i="33" s="1"/>
  <c r="AY49" i="33" s="1"/>
  <c r="AZ49" i="33" s="1"/>
  <c r="BA49" i="33" s="1"/>
  <c r="BB49" i="33" s="1"/>
  <c r="BC49" i="33" s="1"/>
  <c r="BD49" i="33" s="1"/>
  <c r="BE49" i="33" s="1"/>
  <c r="BF49" i="33" s="1"/>
  <c r="BG49" i="33" s="1"/>
  <c r="BH49" i="33" s="1"/>
  <c r="BI49" i="33" s="1"/>
  <c r="BJ49" i="33" s="1"/>
  <c r="BK49" i="33" s="1"/>
  <c r="BL49" i="33" s="1"/>
  <c r="BM49" i="33" s="1"/>
  <c r="BN49" i="33" s="1"/>
  <c r="BO49" i="33" s="1"/>
  <c r="BP49" i="33" s="1"/>
  <c r="BQ49" i="33" s="1"/>
  <c r="BR49" i="33" s="1"/>
  <c r="BS49" i="33" s="1"/>
  <c r="BT49" i="33" s="1"/>
  <c r="BU49" i="33" s="1"/>
  <c r="BV49" i="33" s="1"/>
  <c r="BW49" i="33" s="1"/>
  <c r="BX49" i="33" s="1"/>
  <c r="BY49" i="33" s="1"/>
  <c r="BZ49" i="33" s="1"/>
  <c r="CA49" i="33" s="1"/>
  <c r="CB49" i="33" s="1"/>
  <c r="CC49" i="33" s="1"/>
  <c r="CD49" i="33" s="1"/>
  <c r="CE49" i="33" s="1"/>
  <c r="CF49" i="33" s="1"/>
  <c r="CG49" i="33" s="1"/>
  <c r="CH49" i="33" s="1"/>
  <c r="G48" i="33"/>
  <c r="H48" i="33"/>
  <c r="I48" i="33"/>
  <c r="J48" i="33"/>
  <c r="K48" i="33"/>
  <c r="L48" i="33"/>
  <c r="M48" i="33"/>
  <c r="N48" i="33"/>
  <c r="O48" i="33"/>
  <c r="P48" i="33"/>
  <c r="Q48" i="33"/>
  <c r="R48" i="33"/>
  <c r="S48" i="33"/>
  <c r="U48" i="33"/>
  <c r="V48" i="33" s="1"/>
  <c r="W48" i="33" s="1"/>
  <c r="X48" i="33" s="1"/>
  <c r="Y48" i="33" s="1"/>
  <c r="Z48" i="33"/>
  <c r="AA48" i="33" s="1"/>
  <c r="AB48" i="33" s="1"/>
  <c r="AC48" i="33" s="1"/>
  <c r="AD48" i="33" s="1"/>
  <c r="AE48" i="33" s="1"/>
  <c r="AF48" i="33" s="1"/>
  <c r="AG48" i="33" s="1"/>
  <c r="AH48" i="33" s="1"/>
  <c r="AI48" i="33" s="1"/>
  <c r="AJ48" i="33" s="1"/>
  <c r="AK48" i="33" s="1"/>
  <c r="AL48" i="33" s="1"/>
  <c r="AM48" i="33" s="1"/>
  <c r="AN48" i="33" s="1"/>
  <c r="AO48" i="33" s="1"/>
  <c r="AP48" i="33" s="1"/>
  <c r="AQ48" i="33" s="1"/>
  <c r="AR48" i="33" s="1"/>
  <c r="AS48" i="33" s="1"/>
  <c r="AT48" i="33" s="1"/>
  <c r="AU48" i="33" s="1"/>
  <c r="AV48" i="33" s="1"/>
  <c r="AW48" i="33" s="1"/>
  <c r="AX48" i="33" s="1"/>
  <c r="AY48" i="33" s="1"/>
  <c r="AZ48" i="33" s="1"/>
  <c r="BA48" i="33" s="1"/>
  <c r="BB48" i="33" s="1"/>
  <c r="BC48" i="33" s="1"/>
  <c r="BD48" i="33" s="1"/>
  <c r="BE48" i="33" s="1"/>
  <c r="BF48" i="33" s="1"/>
  <c r="BG48" i="33" s="1"/>
  <c r="BH48" i="33" s="1"/>
  <c r="BI48" i="33" s="1"/>
  <c r="BJ48" i="33" s="1"/>
  <c r="BK48" i="33" s="1"/>
  <c r="BL48" i="33" s="1"/>
  <c r="BM48" i="33" s="1"/>
  <c r="BN48" i="33" s="1"/>
  <c r="BO48" i="33" s="1"/>
  <c r="BP48" i="33" s="1"/>
  <c r="BQ48" i="33" s="1"/>
  <c r="BR48" i="33" s="1"/>
  <c r="BS48" i="33" s="1"/>
  <c r="BT48" i="33" s="1"/>
  <c r="BU48" i="33" s="1"/>
  <c r="BV48" i="33" s="1"/>
  <c r="BW48" i="33" s="1"/>
  <c r="BX48" i="33" s="1"/>
  <c r="BY48" i="33" s="1"/>
  <c r="BZ48" i="33" s="1"/>
  <c r="CA48" i="33" s="1"/>
  <c r="CB48" i="33" s="1"/>
  <c r="CC48" i="33" s="1"/>
  <c r="CD48" i="33" s="1"/>
  <c r="CE48" i="33" s="1"/>
  <c r="CF48" i="33" s="1"/>
  <c r="CG48" i="33" s="1"/>
  <c r="CH48" i="33" s="1"/>
  <c r="K47" i="33"/>
  <c r="L47" i="33"/>
  <c r="M47" i="33"/>
  <c r="N47" i="33"/>
  <c r="O47" i="33"/>
  <c r="P47" i="33"/>
  <c r="Q47" i="33"/>
  <c r="R47" i="33"/>
  <c r="S47" i="33"/>
  <c r="U47" i="33"/>
  <c r="V47" i="33" s="1"/>
  <c r="W47" i="33"/>
  <c r="X47" i="33"/>
  <c r="Y47" i="33" s="1"/>
  <c r="Z47" i="33" s="1"/>
  <c r="AA47" i="33" s="1"/>
  <c r="AB47" i="33" s="1"/>
  <c r="AC47" i="33" s="1"/>
  <c r="AD47" i="33" s="1"/>
  <c r="AE47" i="33" s="1"/>
  <c r="AF47" i="33" s="1"/>
  <c r="AG47" i="33" s="1"/>
  <c r="AH47" i="33" s="1"/>
  <c r="AI47" i="33" s="1"/>
  <c r="AJ47" i="33" s="1"/>
  <c r="AK47" i="33" s="1"/>
  <c r="AL47" i="33" s="1"/>
  <c r="AM47" i="33" s="1"/>
  <c r="AN47" i="33" s="1"/>
  <c r="AO47" i="33" s="1"/>
  <c r="AP47" i="33" s="1"/>
  <c r="AQ47" i="33" s="1"/>
  <c r="AR47" i="33" s="1"/>
  <c r="AS47" i="33" s="1"/>
  <c r="AT47" i="33" s="1"/>
  <c r="AU47" i="33" s="1"/>
  <c r="AV47" i="33" s="1"/>
  <c r="AW47" i="33" s="1"/>
  <c r="AX47" i="33" s="1"/>
  <c r="AY47" i="33" s="1"/>
  <c r="AZ47" i="33" s="1"/>
  <c r="BA47" i="33" s="1"/>
  <c r="BB47" i="33" s="1"/>
  <c r="BC47" i="33" s="1"/>
  <c r="BD47" i="33" s="1"/>
  <c r="BE47" i="33" s="1"/>
  <c r="BF47" i="33" s="1"/>
  <c r="BG47" i="33" s="1"/>
  <c r="BH47" i="33" s="1"/>
  <c r="BI47" i="33" s="1"/>
  <c r="BJ47" i="33" s="1"/>
  <c r="BK47" i="33" s="1"/>
  <c r="BL47" i="33" s="1"/>
  <c r="BM47" i="33" s="1"/>
  <c r="BN47" i="33" s="1"/>
  <c r="BO47" i="33" s="1"/>
  <c r="BP47" i="33" s="1"/>
  <c r="BQ47" i="33" s="1"/>
  <c r="BR47" i="33" s="1"/>
  <c r="BS47" i="33" s="1"/>
  <c r="BT47" i="33" s="1"/>
  <c r="BU47" i="33" s="1"/>
  <c r="BV47" i="33" s="1"/>
  <c r="BW47" i="33" s="1"/>
  <c r="BX47" i="33" s="1"/>
  <c r="BY47" i="33" s="1"/>
  <c r="BZ47" i="33" s="1"/>
  <c r="CA47" i="33" s="1"/>
  <c r="CB47" i="33" s="1"/>
  <c r="CC47" i="33" s="1"/>
  <c r="CD47" i="33" s="1"/>
  <c r="CE47" i="33" s="1"/>
  <c r="CF47" i="33" s="1"/>
  <c r="CG47" i="33" s="1"/>
  <c r="CH47" i="33" s="1"/>
  <c r="G47" i="33"/>
  <c r="H47" i="33"/>
  <c r="I47" i="33"/>
  <c r="J47" i="33"/>
  <c r="G46" i="33"/>
  <c r="H46" i="33"/>
  <c r="I46" i="33"/>
  <c r="J46" i="33"/>
  <c r="K46" i="33"/>
  <c r="L46" i="33"/>
  <c r="M46" i="33"/>
  <c r="N46" i="33"/>
  <c r="O46" i="33"/>
  <c r="P46" i="33"/>
  <c r="Q46" i="33"/>
  <c r="R46" i="33"/>
  <c r="S46" i="33"/>
  <c r="U46" i="33"/>
  <c r="V46" i="33" s="1"/>
  <c r="W46" i="33" s="1"/>
  <c r="X46" i="33" s="1"/>
  <c r="Y46" i="33" s="1"/>
  <c r="Z46" i="33" s="1"/>
  <c r="AA46" i="33" s="1"/>
  <c r="AB46" i="33" s="1"/>
  <c r="AC46" i="33" s="1"/>
  <c r="AD46" i="33" s="1"/>
  <c r="AE46" i="33" s="1"/>
  <c r="AF46" i="33" s="1"/>
  <c r="AG46" i="33" s="1"/>
  <c r="AH46" i="33" s="1"/>
  <c r="AI46" i="33" s="1"/>
  <c r="AJ46" i="33" s="1"/>
  <c r="AK46" i="33" s="1"/>
  <c r="AL46" i="33" s="1"/>
  <c r="AM46" i="33" s="1"/>
  <c r="AN46" i="33" s="1"/>
  <c r="AO46" i="33" s="1"/>
  <c r="AP46" i="33" s="1"/>
  <c r="AQ46" i="33" s="1"/>
  <c r="AR46" i="33" s="1"/>
  <c r="AS46" i="33" s="1"/>
  <c r="AT46" i="33" s="1"/>
  <c r="AU46" i="33" s="1"/>
  <c r="AV46" i="33" s="1"/>
  <c r="AW46" i="33" s="1"/>
  <c r="AX46" i="33" s="1"/>
  <c r="AY46" i="33" s="1"/>
  <c r="AZ46" i="33" s="1"/>
  <c r="BA46" i="33" s="1"/>
  <c r="BB46" i="33" s="1"/>
  <c r="BC46" i="33" s="1"/>
  <c r="BD46" i="33" s="1"/>
  <c r="BE46" i="33" s="1"/>
  <c r="BF46" i="33" s="1"/>
  <c r="BG46" i="33" s="1"/>
  <c r="BH46" i="33" s="1"/>
  <c r="BI46" i="33" s="1"/>
  <c r="BJ46" i="33" s="1"/>
  <c r="BK46" i="33" s="1"/>
  <c r="BL46" i="33" s="1"/>
  <c r="BM46" i="33" s="1"/>
  <c r="BN46" i="33" s="1"/>
  <c r="BO46" i="33" s="1"/>
  <c r="BP46" i="33" s="1"/>
  <c r="BQ46" i="33" s="1"/>
  <c r="BR46" i="33" s="1"/>
  <c r="BS46" i="33" s="1"/>
  <c r="BT46" i="33" s="1"/>
  <c r="BU46" i="33" s="1"/>
  <c r="BV46" i="33" s="1"/>
  <c r="BW46" i="33" s="1"/>
  <c r="BX46" i="33" s="1"/>
  <c r="BY46" i="33" s="1"/>
  <c r="BZ46" i="33" s="1"/>
  <c r="CA46" i="33" s="1"/>
  <c r="CB46" i="33" s="1"/>
  <c r="CC46" i="33" s="1"/>
  <c r="CD46" i="33" s="1"/>
  <c r="CE46" i="33" s="1"/>
  <c r="CF46" i="33" s="1"/>
  <c r="CG46" i="33" s="1"/>
  <c r="CH46" i="33" s="1"/>
  <c r="G45" i="33"/>
  <c r="H45" i="33"/>
  <c r="I45" i="33"/>
  <c r="J45" i="33"/>
  <c r="K45" i="33"/>
  <c r="L45" i="33"/>
  <c r="M45" i="33"/>
  <c r="N45" i="33"/>
  <c r="O45" i="33"/>
  <c r="P45" i="33"/>
  <c r="Q45" i="33"/>
  <c r="R45" i="33"/>
  <c r="S45" i="33"/>
  <c r="U45" i="33"/>
  <c r="V45" i="33"/>
  <c r="W45" i="33" s="1"/>
  <c r="X45" i="33" s="1"/>
  <c r="Y45" i="33" s="1"/>
  <c r="Z45" i="33" s="1"/>
  <c r="AA45" i="33" s="1"/>
  <c r="AB45" i="33" s="1"/>
  <c r="AC45" i="33"/>
  <c r="AD45" i="33" s="1"/>
  <c r="AE45" i="33" s="1"/>
  <c r="AF45" i="33" s="1"/>
  <c r="AG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AZ45" i="33" s="1"/>
  <c r="BA45" i="33" s="1"/>
  <c r="BB45" i="33" s="1"/>
  <c r="BC45" i="33" s="1"/>
  <c r="BD45" i="33" s="1"/>
  <c r="BE45" i="33" s="1"/>
  <c r="BF45" i="33" s="1"/>
  <c r="BG45" i="33" s="1"/>
  <c r="BH45" i="33" s="1"/>
  <c r="BI45" i="33" s="1"/>
  <c r="BJ45" i="33" s="1"/>
  <c r="BK45" i="33" s="1"/>
  <c r="BL45" i="33" s="1"/>
  <c r="BM45" i="33" s="1"/>
  <c r="BN45" i="33" s="1"/>
  <c r="BO45" i="33" s="1"/>
  <c r="BP45" i="33" s="1"/>
  <c r="BQ45" i="33" s="1"/>
  <c r="BR45" i="33" s="1"/>
  <c r="BS45" i="33" s="1"/>
  <c r="BT45" i="33" s="1"/>
  <c r="BU45" i="33" s="1"/>
  <c r="BV45" i="33" s="1"/>
  <c r="BW45" i="33" s="1"/>
  <c r="BX45" i="33" s="1"/>
  <c r="BY45" i="33" s="1"/>
  <c r="BZ45" i="33" s="1"/>
  <c r="CA45" i="33" s="1"/>
  <c r="CB45" i="33" s="1"/>
  <c r="CC45" i="33" s="1"/>
  <c r="CD45" i="33" s="1"/>
  <c r="CE45" i="33" s="1"/>
  <c r="CF45" i="33" s="1"/>
  <c r="CG45" i="33" s="1"/>
  <c r="CH45" i="33" s="1"/>
  <c r="G44" i="33"/>
  <c r="H44" i="33"/>
  <c r="I44" i="33"/>
  <c r="J44" i="33"/>
  <c r="K44" i="33"/>
  <c r="L44" i="33"/>
  <c r="M44" i="33"/>
  <c r="N44" i="33"/>
  <c r="O44" i="33"/>
  <c r="P44" i="33"/>
  <c r="Q44" i="33"/>
  <c r="R44" i="33"/>
  <c r="S44" i="33"/>
  <c r="U44" i="33"/>
  <c r="V44" i="33"/>
  <c r="W44" i="33"/>
  <c r="X44" i="33" s="1"/>
  <c r="Y44" i="33" s="1"/>
  <c r="Z44" i="33" s="1"/>
  <c r="AA44" i="33" s="1"/>
  <c r="AB44" i="33" s="1"/>
  <c r="AC44" i="33" s="1"/>
  <c r="AD44" i="33"/>
  <c r="AE44" i="33" s="1"/>
  <c r="AF44" i="33" s="1"/>
  <c r="AG44" i="33" s="1"/>
  <c r="AH44" i="33" s="1"/>
  <c r="AI44" i="33" s="1"/>
  <c r="AJ44" i="33" s="1"/>
  <c r="AK44" i="33" s="1"/>
  <c r="AL44" i="33" s="1"/>
  <c r="AM44" i="33" s="1"/>
  <c r="AN44" i="33" s="1"/>
  <c r="AO44" i="33" s="1"/>
  <c r="AP44" i="33" s="1"/>
  <c r="AQ44" i="33" s="1"/>
  <c r="AR44" i="33" s="1"/>
  <c r="AS44" i="33" s="1"/>
  <c r="AT44" i="33" s="1"/>
  <c r="AU44" i="33" s="1"/>
  <c r="AV44" i="33" s="1"/>
  <c r="AW44" i="33" s="1"/>
  <c r="AX44" i="33" s="1"/>
  <c r="AY44" i="33" s="1"/>
  <c r="AZ44" i="33" s="1"/>
  <c r="BA44" i="33" s="1"/>
  <c r="BB44" i="33" s="1"/>
  <c r="BC44" i="33" s="1"/>
  <c r="BD44" i="33" s="1"/>
  <c r="BE44" i="33" s="1"/>
  <c r="BF44" i="33" s="1"/>
  <c r="BG44" i="33" s="1"/>
  <c r="BH44" i="33" s="1"/>
  <c r="BI44" i="33" s="1"/>
  <c r="BJ44" i="33" s="1"/>
  <c r="BK44" i="33" s="1"/>
  <c r="BL44" i="33" s="1"/>
  <c r="BM44" i="33" s="1"/>
  <c r="BN44" i="33" s="1"/>
  <c r="BO44" i="33" s="1"/>
  <c r="BP44" i="33" s="1"/>
  <c r="BQ44" i="33" s="1"/>
  <c r="BR44" i="33" s="1"/>
  <c r="BS44" i="33" s="1"/>
  <c r="BT44" i="33" s="1"/>
  <c r="BU44" i="33" s="1"/>
  <c r="BV44" i="33" s="1"/>
  <c r="BW44" i="33" s="1"/>
  <c r="BX44" i="33" s="1"/>
  <c r="BY44" i="33" s="1"/>
  <c r="BZ44" i="33" s="1"/>
  <c r="CA44" i="33" s="1"/>
  <c r="CB44" i="33" s="1"/>
  <c r="CC44" i="33" s="1"/>
  <c r="CD44" i="33" s="1"/>
  <c r="CE44" i="33" s="1"/>
  <c r="CF44" i="33" s="1"/>
  <c r="CG44" i="33" s="1"/>
  <c r="CH44" i="33" s="1"/>
  <c r="K43" i="33"/>
  <c r="L43" i="33"/>
  <c r="M43" i="33"/>
  <c r="N43" i="33"/>
  <c r="O43" i="33"/>
  <c r="P43" i="33"/>
  <c r="Q43" i="33"/>
  <c r="R43" i="33"/>
  <c r="S43" i="33"/>
  <c r="U43" i="33"/>
  <c r="V43" i="33" s="1"/>
  <c r="W43" i="33" s="1"/>
  <c r="X43" i="33" s="1"/>
  <c r="Y43" i="33" s="1"/>
  <c r="Z43" i="33" s="1"/>
  <c r="AA43" i="33" s="1"/>
  <c r="AB43" i="33" s="1"/>
  <c r="AC43" i="33" s="1"/>
  <c r="AD43" i="33" s="1"/>
  <c r="AE43" i="33" s="1"/>
  <c r="AF43" i="33" s="1"/>
  <c r="AG43" i="33" s="1"/>
  <c r="AH43" i="33" s="1"/>
  <c r="AI43" i="33" s="1"/>
  <c r="AJ43" i="33" s="1"/>
  <c r="AK43" i="33" s="1"/>
  <c r="AL43" i="33" s="1"/>
  <c r="AM43" i="33" s="1"/>
  <c r="AN43" i="33" s="1"/>
  <c r="AO43" i="33" s="1"/>
  <c r="AP43" i="33" s="1"/>
  <c r="AQ43" i="33" s="1"/>
  <c r="AR43" i="33" s="1"/>
  <c r="AS43" i="33" s="1"/>
  <c r="AT43" i="33" s="1"/>
  <c r="AU43" i="33" s="1"/>
  <c r="AV43" i="33" s="1"/>
  <c r="AW43" i="33" s="1"/>
  <c r="AX43" i="33" s="1"/>
  <c r="AY43" i="33" s="1"/>
  <c r="AZ43" i="33" s="1"/>
  <c r="BA43" i="33" s="1"/>
  <c r="BB43" i="33" s="1"/>
  <c r="BC43" i="33" s="1"/>
  <c r="BD43" i="33" s="1"/>
  <c r="BE43" i="33" s="1"/>
  <c r="BF43" i="33" s="1"/>
  <c r="BG43" i="33" s="1"/>
  <c r="BH43" i="33" s="1"/>
  <c r="BI43" i="33" s="1"/>
  <c r="BJ43" i="33" s="1"/>
  <c r="BK43" i="33" s="1"/>
  <c r="BL43" i="33" s="1"/>
  <c r="BM43" i="33" s="1"/>
  <c r="BN43" i="33" s="1"/>
  <c r="BO43" i="33" s="1"/>
  <c r="BP43" i="33" s="1"/>
  <c r="BQ43" i="33" s="1"/>
  <c r="BR43" i="33" s="1"/>
  <c r="BS43" i="33" s="1"/>
  <c r="BT43" i="33" s="1"/>
  <c r="BU43" i="33" s="1"/>
  <c r="BV43" i="33" s="1"/>
  <c r="BW43" i="33" s="1"/>
  <c r="BX43" i="33" s="1"/>
  <c r="BY43" i="33" s="1"/>
  <c r="BZ43" i="33" s="1"/>
  <c r="CA43" i="33" s="1"/>
  <c r="CB43" i="33" s="1"/>
  <c r="CC43" i="33" s="1"/>
  <c r="CD43" i="33" s="1"/>
  <c r="CE43" i="33" s="1"/>
  <c r="CF43" i="33" s="1"/>
  <c r="CG43" i="33" s="1"/>
  <c r="CH43" i="33" s="1"/>
  <c r="G43" i="33"/>
  <c r="H43" i="33"/>
  <c r="I43" i="33"/>
  <c r="J43" i="33"/>
  <c r="G42" i="33"/>
  <c r="H42" i="33"/>
  <c r="I42" i="33"/>
  <c r="J42" i="33"/>
  <c r="K42" i="33"/>
  <c r="L42" i="33"/>
  <c r="M42" i="33"/>
  <c r="N42" i="33"/>
  <c r="O42" i="33"/>
  <c r="P42" i="33"/>
  <c r="Q42" i="33"/>
  <c r="R42" i="33"/>
  <c r="S42" i="33"/>
  <c r="U42" i="33"/>
  <c r="V42" i="33" s="1"/>
  <c r="W42" i="33" s="1"/>
  <c r="X42" i="33" s="1"/>
  <c r="Y42" i="33" s="1"/>
  <c r="Z42" i="33" s="1"/>
  <c r="AA42" i="33" s="1"/>
  <c r="AB42" i="33" s="1"/>
  <c r="AC42" i="33" s="1"/>
  <c r="AD42" i="33" s="1"/>
  <c r="AE42" i="33" s="1"/>
  <c r="AF42" i="33" s="1"/>
  <c r="AG42" i="33" s="1"/>
  <c r="AH42" i="33" s="1"/>
  <c r="AI42" i="33" s="1"/>
  <c r="AJ42" i="33" s="1"/>
  <c r="AK42" i="33" s="1"/>
  <c r="AL42" i="33" s="1"/>
  <c r="AM42" i="33" s="1"/>
  <c r="AN42" i="33" s="1"/>
  <c r="AO42" i="33" s="1"/>
  <c r="AP42" i="33" s="1"/>
  <c r="AQ42" i="33" s="1"/>
  <c r="AR42" i="33" s="1"/>
  <c r="AS42" i="33" s="1"/>
  <c r="AT42" i="33" s="1"/>
  <c r="AU42" i="33" s="1"/>
  <c r="AV42" i="33" s="1"/>
  <c r="AW42" i="33" s="1"/>
  <c r="AX42" i="33" s="1"/>
  <c r="AY42" i="33" s="1"/>
  <c r="AZ42" i="33" s="1"/>
  <c r="BA42" i="33" s="1"/>
  <c r="BB42" i="33" s="1"/>
  <c r="BC42" i="33" s="1"/>
  <c r="BD42" i="33" s="1"/>
  <c r="BE42" i="33" s="1"/>
  <c r="BF42" i="33" s="1"/>
  <c r="BG42" i="33" s="1"/>
  <c r="BH42" i="33" s="1"/>
  <c r="BI42" i="33" s="1"/>
  <c r="BJ42" i="33" s="1"/>
  <c r="BK42" i="33" s="1"/>
  <c r="BL42" i="33" s="1"/>
  <c r="BM42" i="33" s="1"/>
  <c r="BN42" i="33" s="1"/>
  <c r="BO42" i="33" s="1"/>
  <c r="BP42" i="33" s="1"/>
  <c r="BQ42" i="33" s="1"/>
  <c r="BR42" i="33" s="1"/>
  <c r="BS42" i="33" s="1"/>
  <c r="BT42" i="33" s="1"/>
  <c r="BU42" i="33" s="1"/>
  <c r="BV42" i="33" s="1"/>
  <c r="BW42" i="33" s="1"/>
  <c r="BX42" i="33" s="1"/>
  <c r="BY42" i="33" s="1"/>
  <c r="BZ42" i="33" s="1"/>
  <c r="CA42" i="33" s="1"/>
  <c r="CB42" i="33" s="1"/>
  <c r="CC42" i="33" s="1"/>
  <c r="CD42" i="33" s="1"/>
  <c r="CE42" i="33" s="1"/>
  <c r="CF42" i="33" s="1"/>
  <c r="CG42" i="33" s="1"/>
  <c r="CH42" i="33" s="1"/>
  <c r="G41" i="33"/>
  <c r="H41" i="33" s="1"/>
  <c r="G45" i="32"/>
  <c r="H45" i="32"/>
  <c r="I45" i="32"/>
  <c r="J45" i="32"/>
  <c r="K45" i="32"/>
  <c r="L45" i="32"/>
  <c r="M45" i="32"/>
  <c r="N45" i="32"/>
  <c r="O45" i="32"/>
  <c r="P45" i="32"/>
  <c r="Q45" i="32"/>
  <c r="R45" i="32"/>
  <c r="S45" i="32"/>
  <c r="T45" i="32"/>
  <c r="U45" i="32"/>
  <c r="V45" i="32"/>
  <c r="W45" i="32"/>
  <c r="X45" i="32"/>
  <c r="Y45" i="32"/>
  <c r="Z45" i="32"/>
  <c r="AA45" i="32"/>
  <c r="AB45" i="32"/>
  <c r="AC45" i="32"/>
  <c r="AD45" i="32"/>
  <c r="AE45" i="32"/>
  <c r="AF45" i="32"/>
  <c r="AG45" i="32"/>
  <c r="AH45" i="32"/>
  <c r="AI45" i="32"/>
  <c r="AJ45" i="32"/>
  <c r="AK45" i="32"/>
  <c r="AL45" i="32"/>
  <c r="AM45" i="32"/>
  <c r="AN45" i="32"/>
  <c r="AO45" i="32"/>
  <c r="AP45" i="32"/>
  <c r="AQ45" i="32"/>
  <c r="AR45" i="32"/>
  <c r="AS45" i="32"/>
  <c r="AT45" i="32"/>
  <c r="AU45" i="32"/>
  <c r="AV45" i="32"/>
  <c r="AW45" i="32"/>
  <c r="AX45" i="32"/>
  <c r="AY45" i="32"/>
  <c r="AZ45" i="32"/>
  <c r="BA45" i="32"/>
  <c r="BB45" i="32"/>
  <c r="BC45" i="32"/>
  <c r="BD45" i="32"/>
  <c r="BE45" i="32"/>
  <c r="BF45" i="32"/>
  <c r="BG45" i="32"/>
  <c r="BH45" i="32"/>
  <c r="BI45" i="32"/>
  <c r="BJ45" i="32"/>
  <c r="BK45" i="32"/>
  <c r="BL45" i="32"/>
  <c r="BM45" i="32"/>
  <c r="BN45" i="32"/>
  <c r="BO45" i="32"/>
  <c r="BP45" i="32"/>
  <c r="BQ45" i="32"/>
  <c r="BR45" i="32"/>
  <c r="BS45" i="32"/>
  <c r="BT45" i="32"/>
  <c r="BU45" i="32"/>
  <c r="BV45" i="32"/>
  <c r="BW45" i="32"/>
  <c r="BX45" i="32"/>
  <c r="BY45" i="32"/>
  <c r="BZ45" i="32"/>
  <c r="CA45" i="32"/>
  <c r="CB45" i="32"/>
  <c r="CC45" i="32"/>
  <c r="CD45" i="32"/>
  <c r="CE45" i="32"/>
  <c r="CF45" i="32"/>
  <c r="CG45" i="32"/>
  <c r="CH45" i="32"/>
  <c r="G44" i="32"/>
  <c r="H44" i="32"/>
  <c r="I44" i="32"/>
  <c r="J44" i="32"/>
  <c r="K44" i="32"/>
  <c r="L44" i="32"/>
  <c r="M44" i="32"/>
  <c r="N44" i="32"/>
  <c r="O44" i="32"/>
  <c r="P44" i="32"/>
  <c r="Q44" i="32"/>
  <c r="R44" i="32"/>
  <c r="S44" i="32"/>
  <c r="U44" i="32"/>
  <c r="V44" i="32" s="1"/>
  <c r="W44" i="32" s="1"/>
  <c r="X44" i="32" s="1"/>
  <c r="Y44" i="32" s="1"/>
  <c r="Z44" i="32" s="1"/>
  <c r="AA44" i="32" s="1"/>
  <c r="AB44" i="32" s="1"/>
  <c r="AC44" i="32" s="1"/>
  <c r="AD44" i="32" s="1"/>
  <c r="AE44" i="32" s="1"/>
  <c r="AF44" i="32" s="1"/>
  <c r="AG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AZ44" i="32" s="1"/>
  <c r="BA44" i="32" s="1"/>
  <c r="BB44" i="32" s="1"/>
  <c r="BC44" i="32" s="1"/>
  <c r="BD44" i="32" s="1"/>
  <c r="BE44" i="32" s="1"/>
  <c r="BF44" i="32" s="1"/>
  <c r="BG44" i="32" s="1"/>
  <c r="BH44" i="32" s="1"/>
  <c r="BI44" i="32" s="1"/>
  <c r="BJ44" i="32" s="1"/>
  <c r="BK44" i="32" s="1"/>
  <c r="BL44" i="32" s="1"/>
  <c r="BM44" i="32" s="1"/>
  <c r="BN44" i="32" s="1"/>
  <c r="BO44" i="32" s="1"/>
  <c r="BP44" i="32" s="1"/>
  <c r="BQ44" i="32" s="1"/>
  <c r="BR44" i="32" s="1"/>
  <c r="BS44" i="32" s="1"/>
  <c r="BT44" i="32" s="1"/>
  <c r="BU44" i="32" s="1"/>
  <c r="BV44" i="32" s="1"/>
  <c r="BW44" i="32" s="1"/>
  <c r="BX44" i="32" s="1"/>
  <c r="BY44" i="32" s="1"/>
  <c r="BZ44" i="32" s="1"/>
  <c r="CA44" i="32" s="1"/>
  <c r="CB44" i="32" s="1"/>
  <c r="CC44" i="32" s="1"/>
  <c r="CD44" i="32" s="1"/>
  <c r="CE44" i="32" s="1"/>
  <c r="CF44" i="32" s="1"/>
  <c r="CG44" i="32" s="1"/>
  <c r="CH44" i="32" s="1"/>
  <c r="G43" i="32"/>
  <c r="H43" i="32"/>
  <c r="I43" i="32"/>
  <c r="J43" i="32"/>
  <c r="K43" i="32"/>
  <c r="L43" i="32"/>
  <c r="M43" i="32"/>
  <c r="N43" i="32"/>
  <c r="O43" i="32"/>
  <c r="P43" i="32"/>
  <c r="Q43" i="32"/>
  <c r="R43" i="32"/>
  <c r="S43" i="32"/>
  <c r="U43" i="32"/>
  <c r="V43" i="32" s="1"/>
  <c r="W43" i="32" s="1"/>
  <c r="X43" i="32" s="1"/>
  <c r="Y43" i="32" s="1"/>
  <c r="Z43" i="32" s="1"/>
  <c r="AA43" i="32" s="1"/>
  <c r="AB43" i="32" s="1"/>
  <c r="AC43" i="32" s="1"/>
  <c r="AD43" i="32" s="1"/>
  <c r="AE43" i="32" s="1"/>
  <c r="AF43" i="32" s="1"/>
  <c r="AG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AZ43" i="32" s="1"/>
  <c r="BA43" i="32" s="1"/>
  <c r="BB43" i="32" s="1"/>
  <c r="BC43" i="32" s="1"/>
  <c r="BD43" i="32" s="1"/>
  <c r="BE43" i="32" s="1"/>
  <c r="BF43" i="32" s="1"/>
  <c r="BG43" i="32" s="1"/>
  <c r="BH43" i="32" s="1"/>
  <c r="BI43" i="32" s="1"/>
  <c r="BJ43" i="32" s="1"/>
  <c r="BK43" i="32" s="1"/>
  <c r="BL43" i="32" s="1"/>
  <c r="BM43" i="32" s="1"/>
  <c r="BN43" i="32" s="1"/>
  <c r="BO43" i="32" s="1"/>
  <c r="BP43" i="32" s="1"/>
  <c r="BQ43" i="32" s="1"/>
  <c r="BR43" i="32" s="1"/>
  <c r="BS43" i="32" s="1"/>
  <c r="BT43" i="32" s="1"/>
  <c r="BU43" i="32" s="1"/>
  <c r="BV43" i="32" s="1"/>
  <c r="BW43" i="32" s="1"/>
  <c r="BX43" i="32" s="1"/>
  <c r="BY43" i="32" s="1"/>
  <c r="BZ43" i="32" s="1"/>
  <c r="CA43" i="32" s="1"/>
  <c r="CB43" i="32" s="1"/>
  <c r="CC43" i="32" s="1"/>
  <c r="CD43" i="32" s="1"/>
  <c r="CE43" i="32" s="1"/>
  <c r="CF43" i="32" s="1"/>
  <c r="CG43" i="32" s="1"/>
  <c r="CH43" i="32" s="1"/>
  <c r="G42" i="32"/>
  <c r="H42" i="32"/>
  <c r="I42" i="32"/>
  <c r="J42" i="32"/>
  <c r="K42" i="32"/>
  <c r="L42" i="32"/>
  <c r="M42" i="32"/>
  <c r="N42" i="32"/>
  <c r="O42" i="32"/>
  <c r="P42" i="32"/>
  <c r="Q42" i="32"/>
  <c r="R42" i="32"/>
  <c r="S42" i="32"/>
  <c r="U42" i="32"/>
  <c r="V42" i="32" s="1"/>
  <c r="W42" i="32" s="1"/>
  <c r="X42" i="32" s="1"/>
  <c r="Y42" i="32" s="1"/>
  <c r="Z42" i="32" s="1"/>
  <c r="AA42" i="32" s="1"/>
  <c r="AB42" i="32" s="1"/>
  <c r="AC42" i="32" s="1"/>
  <c r="AD42" i="32" s="1"/>
  <c r="AE42" i="32" s="1"/>
  <c r="AF42" i="32" s="1"/>
  <c r="AG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AZ42" i="32" s="1"/>
  <c r="BA42" i="32" s="1"/>
  <c r="BB42" i="32" s="1"/>
  <c r="BC42" i="32" s="1"/>
  <c r="BD42" i="32" s="1"/>
  <c r="BE42" i="32" s="1"/>
  <c r="BF42" i="32" s="1"/>
  <c r="BG42" i="32" s="1"/>
  <c r="BH42" i="32" s="1"/>
  <c r="BI42" i="32" s="1"/>
  <c r="BJ42" i="32" s="1"/>
  <c r="BK42" i="32" s="1"/>
  <c r="BL42" i="32" s="1"/>
  <c r="BM42" i="32" s="1"/>
  <c r="BN42" i="32" s="1"/>
  <c r="BO42" i="32" s="1"/>
  <c r="BP42" i="32" s="1"/>
  <c r="BQ42" i="32" s="1"/>
  <c r="BR42" i="32" s="1"/>
  <c r="BS42" i="32" s="1"/>
  <c r="BT42" i="32" s="1"/>
  <c r="BU42" i="32" s="1"/>
  <c r="BV42" i="32" s="1"/>
  <c r="BW42" i="32" s="1"/>
  <c r="BX42" i="32" s="1"/>
  <c r="BY42" i="32" s="1"/>
  <c r="BZ42" i="32" s="1"/>
  <c r="CA42" i="32" s="1"/>
  <c r="CB42" i="32" s="1"/>
  <c r="CC42" i="32" s="1"/>
  <c r="CD42" i="32" s="1"/>
  <c r="CE42" i="32" s="1"/>
  <c r="CF42" i="32" s="1"/>
  <c r="CG42" i="32" s="1"/>
  <c r="CH42" i="32" s="1"/>
  <c r="G41" i="32"/>
  <c r="H41" i="32"/>
  <c r="I41" i="32"/>
  <c r="J41" i="32"/>
  <c r="K41" i="32"/>
  <c r="L41" i="32"/>
  <c r="M41" i="32"/>
  <c r="N41" i="32"/>
  <c r="O41" i="32"/>
  <c r="P41" i="32"/>
  <c r="Q41" i="32"/>
  <c r="R41" i="32"/>
  <c r="S41" i="32"/>
  <c r="U41" i="32"/>
  <c r="V41" i="32" s="1"/>
  <c r="W41" i="32" s="1"/>
  <c r="X41" i="32" s="1"/>
  <c r="Y41" i="32" s="1"/>
  <c r="Z41" i="32" s="1"/>
  <c r="AA41" i="32" s="1"/>
  <c r="AB41" i="32" s="1"/>
  <c r="AC41" i="32" s="1"/>
  <c r="AD41" i="32" s="1"/>
  <c r="AE41" i="32" s="1"/>
  <c r="AF41" i="32" s="1"/>
  <c r="AG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AZ41" i="32" s="1"/>
  <c r="BA41" i="32" s="1"/>
  <c r="BB41" i="32" s="1"/>
  <c r="BC41" i="32" s="1"/>
  <c r="BD41" i="32" s="1"/>
  <c r="BE41" i="32" s="1"/>
  <c r="BF41" i="32" s="1"/>
  <c r="BG41" i="32" s="1"/>
  <c r="BH41" i="32" s="1"/>
  <c r="BI41" i="32" s="1"/>
  <c r="BJ41" i="32" s="1"/>
  <c r="BK41" i="32" s="1"/>
  <c r="BL41" i="32" s="1"/>
  <c r="BM41" i="32" s="1"/>
  <c r="BN41" i="32" s="1"/>
  <c r="BO41" i="32" s="1"/>
  <c r="BP41" i="32" s="1"/>
  <c r="BQ41" i="32" s="1"/>
  <c r="BR41" i="32" s="1"/>
  <c r="BS41" i="32" s="1"/>
  <c r="BT41" i="32" s="1"/>
  <c r="BU41" i="32" s="1"/>
  <c r="BV41" i="32" s="1"/>
  <c r="BW41" i="32" s="1"/>
  <c r="BX41" i="32" s="1"/>
  <c r="BY41" i="32" s="1"/>
  <c r="BZ41" i="32" s="1"/>
  <c r="CA41" i="32" s="1"/>
  <c r="CB41" i="32" s="1"/>
  <c r="CC41" i="32" s="1"/>
  <c r="CD41" i="32" s="1"/>
  <c r="CE41" i="32" s="1"/>
  <c r="CF41" i="32" s="1"/>
  <c r="CG41" i="32" s="1"/>
  <c r="CH41" i="32" s="1"/>
  <c r="G40" i="32"/>
  <c r="H40" i="32"/>
  <c r="I40" i="32"/>
  <c r="J40" i="32"/>
  <c r="K40" i="32"/>
  <c r="L40" i="32"/>
  <c r="M40" i="32"/>
  <c r="N40" i="32"/>
  <c r="O40" i="32"/>
  <c r="P40" i="32"/>
  <c r="Q40" i="32"/>
  <c r="R40" i="32"/>
  <c r="S40" i="32"/>
  <c r="U40" i="32"/>
  <c r="V40" i="32"/>
  <c r="W40" i="32" s="1"/>
  <c r="X40" i="32" s="1"/>
  <c r="Y40" i="32" s="1"/>
  <c r="Z40" i="32" s="1"/>
  <c r="AA40" i="32" s="1"/>
  <c r="AB40" i="32" s="1"/>
  <c r="AC40" i="32" s="1"/>
  <c r="AD40" i="32" s="1"/>
  <c r="AE40" i="32" s="1"/>
  <c r="AF40" i="32" s="1"/>
  <c r="AG40" i="32" s="1"/>
  <c r="AH40" i="32" s="1"/>
  <c r="AI40" i="32" s="1"/>
  <c r="AJ40" i="32" s="1"/>
  <c r="AK40" i="32" s="1"/>
  <c r="AL40" i="32" s="1"/>
  <c r="AM40" i="32" s="1"/>
  <c r="AN40" i="32" s="1"/>
  <c r="AO40" i="32" s="1"/>
  <c r="AP40" i="32" s="1"/>
  <c r="AQ40" i="32" s="1"/>
  <c r="AR40" i="32" s="1"/>
  <c r="AS40" i="32" s="1"/>
  <c r="AT40" i="32" s="1"/>
  <c r="AU40" i="32" s="1"/>
  <c r="AV40" i="32" s="1"/>
  <c r="AW40" i="32" s="1"/>
  <c r="AX40" i="32" s="1"/>
  <c r="AY40" i="32" s="1"/>
  <c r="AZ40" i="32" s="1"/>
  <c r="BA40" i="32" s="1"/>
  <c r="BB40" i="32" s="1"/>
  <c r="BC40" i="32" s="1"/>
  <c r="BD40" i="32" s="1"/>
  <c r="BE40" i="32" s="1"/>
  <c r="BF40" i="32" s="1"/>
  <c r="BG40" i="32" s="1"/>
  <c r="BH40" i="32" s="1"/>
  <c r="BI40" i="32" s="1"/>
  <c r="BJ40" i="32" s="1"/>
  <c r="BK40" i="32" s="1"/>
  <c r="BL40" i="32" s="1"/>
  <c r="BM40" i="32" s="1"/>
  <c r="BN40" i="32" s="1"/>
  <c r="BO40" i="32" s="1"/>
  <c r="BP40" i="32" s="1"/>
  <c r="BQ40" i="32" s="1"/>
  <c r="BR40" i="32" s="1"/>
  <c r="BS40" i="32" s="1"/>
  <c r="BT40" i="32" s="1"/>
  <c r="BU40" i="32" s="1"/>
  <c r="BV40" i="32" s="1"/>
  <c r="BW40" i="32" s="1"/>
  <c r="BX40" i="32" s="1"/>
  <c r="BY40" i="32" s="1"/>
  <c r="BZ40" i="32" s="1"/>
  <c r="CA40" i="32" s="1"/>
  <c r="CB40" i="32" s="1"/>
  <c r="CC40" i="32" s="1"/>
  <c r="CD40" i="32" s="1"/>
  <c r="CE40" i="32" s="1"/>
  <c r="CF40" i="32" s="1"/>
  <c r="CG40" i="32" s="1"/>
  <c r="CH40" i="32" s="1"/>
  <c r="G39" i="32"/>
  <c r="H39" i="32"/>
  <c r="I39" i="32"/>
  <c r="J39" i="32"/>
  <c r="K39" i="32"/>
  <c r="L39" i="32"/>
  <c r="M39" i="32"/>
  <c r="N39" i="32"/>
  <c r="O39" i="32"/>
  <c r="P39" i="32"/>
  <c r="Q39" i="32"/>
  <c r="R39" i="32"/>
  <c r="S39" i="32"/>
  <c r="U39" i="32"/>
  <c r="V39" i="32" s="1"/>
  <c r="W39" i="32" s="1"/>
  <c r="X39" i="32" s="1"/>
  <c r="Y39" i="32" s="1"/>
  <c r="Z39" i="32" s="1"/>
  <c r="AA39" i="32" s="1"/>
  <c r="AB39" i="32" s="1"/>
  <c r="AC39" i="32" s="1"/>
  <c r="AD39" i="32" s="1"/>
  <c r="AE39" i="32" s="1"/>
  <c r="AF39" i="32" s="1"/>
  <c r="AG39" i="32" s="1"/>
  <c r="AH39" i="32" s="1"/>
  <c r="AI39" i="32" s="1"/>
  <c r="AJ39" i="32" s="1"/>
  <c r="AK39" i="32" s="1"/>
  <c r="AL39" i="32" s="1"/>
  <c r="AM39" i="32" s="1"/>
  <c r="AN39" i="32" s="1"/>
  <c r="AO39" i="32" s="1"/>
  <c r="AP39" i="32" s="1"/>
  <c r="AQ39" i="32" s="1"/>
  <c r="AR39" i="32" s="1"/>
  <c r="AS39" i="32" s="1"/>
  <c r="AT39" i="32" s="1"/>
  <c r="AU39" i="32" s="1"/>
  <c r="AV39" i="32" s="1"/>
  <c r="AW39" i="32" s="1"/>
  <c r="AX39" i="32" s="1"/>
  <c r="AY39" i="32" s="1"/>
  <c r="AZ39" i="32" s="1"/>
  <c r="BA39" i="32" s="1"/>
  <c r="BB39" i="32" s="1"/>
  <c r="BC39" i="32" s="1"/>
  <c r="BD39" i="32" s="1"/>
  <c r="BE39" i="32" s="1"/>
  <c r="BF39" i="32" s="1"/>
  <c r="BG39" i="32" s="1"/>
  <c r="BH39" i="32" s="1"/>
  <c r="BI39" i="32" s="1"/>
  <c r="BJ39" i="32" s="1"/>
  <c r="BK39" i="32" s="1"/>
  <c r="BL39" i="32" s="1"/>
  <c r="BM39" i="32" s="1"/>
  <c r="BN39" i="32" s="1"/>
  <c r="BO39" i="32" s="1"/>
  <c r="BP39" i="32" s="1"/>
  <c r="BQ39" i="32" s="1"/>
  <c r="BR39" i="32" s="1"/>
  <c r="BS39" i="32" s="1"/>
  <c r="BT39" i="32" s="1"/>
  <c r="BU39" i="32" s="1"/>
  <c r="BV39" i="32" s="1"/>
  <c r="BW39" i="32" s="1"/>
  <c r="BX39" i="32" s="1"/>
  <c r="BY39" i="32" s="1"/>
  <c r="BZ39" i="32" s="1"/>
  <c r="CA39" i="32" s="1"/>
  <c r="CB39" i="32" s="1"/>
  <c r="CC39" i="32" s="1"/>
  <c r="CD39" i="32" s="1"/>
  <c r="CE39" i="32" s="1"/>
  <c r="CF39" i="32" s="1"/>
  <c r="CG39" i="32" s="1"/>
  <c r="CH39" i="32" s="1"/>
  <c r="G38" i="32"/>
  <c r="H38" i="32"/>
  <c r="I38" i="32"/>
  <c r="J38" i="32"/>
  <c r="K38" i="32"/>
  <c r="L38" i="32"/>
  <c r="M38" i="32"/>
  <c r="N38" i="32"/>
  <c r="O38" i="32"/>
  <c r="P38" i="32"/>
  <c r="Q38" i="32"/>
  <c r="R38" i="32"/>
  <c r="S38" i="32"/>
  <c r="U38" i="32"/>
  <c r="V38" i="32" s="1"/>
  <c r="W38" i="32" s="1"/>
  <c r="W46" i="32" s="1"/>
  <c r="H37" i="32"/>
  <c r="I37" i="32"/>
  <c r="J37" i="32"/>
  <c r="K37" i="32"/>
  <c r="L37" i="32"/>
  <c r="M37" i="32"/>
  <c r="N37" i="32"/>
  <c r="O37" i="32"/>
  <c r="P37" i="32"/>
  <c r="Q37" i="32"/>
  <c r="R37" i="32"/>
  <c r="S37" i="32"/>
  <c r="U37" i="32"/>
  <c r="V37" i="32" s="1"/>
  <c r="W37" i="32" s="1"/>
  <c r="X37" i="32" s="1"/>
  <c r="Y37" i="32" s="1"/>
  <c r="Z37" i="32"/>
  <c r="AA37" i="32" s="1"/>
  <c r="AB37" i="32" s="1"/>
  <c r="AC37" i="32" s="1"/>
  <c r="AD37" i="32" s="1"/>
  <c r="AE37" i="32" s="1"/>
  <c r="AF37" i="32" s="1"/>
  <c r="AG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AZ37" i="32" s="1"/>
  <c r="BA37" i="32" s="1"/>
  <c r="BB37" i="32" s="1"/>
  <c r="BC37" i="32" s="1"/>
  <c r="BD37" i="32" s="1"/>
  <c r="BE37" i="32" s="1"/>
  <c r="BF37" i="32" s="1"/>
  <c r="BG37" i="32" s="1"/>
  <c r="BH37" i="32" s="1"/>
  <c r="BI37" i="32" s="1"/>
  <c r="BJ37" i="32" s="1"/>
  <c r="BK37" i="32" s="1"/>
  <c r="BL37" i="32" s="1"/>
  <c r="BM37" i="32" s="1"/>
  <c r="BN37" i="32" s="1"/>
  <c r="BO37" i="32" s="1"/>
  <c r="BP37" i="32" s="1"/>
  <c r="BQ37" i="32" s="1"/>
  <c r="BR37" i="32" s="1"/>
  <c r="BS37" i="32" s="1"/>
  <c r="BT37" i="32" s="1"/>
  <c r="BU37" i="32" s="1"/>
  <c r="BV37" i="32" s="1"/>
  <c r="BW37" i="32" s="1"/>
  <c r="BX37" i="32" s="1"/>
  <c r="BY37" i="32" s="1"/>
  <c r="BZ37" i="32" s="1"/>
  <c r="CA37" i="32" s="1"/>
  <c r="CB37" i="32" s="1"/>
  <c r="CC37" i="32" s="1"/>
  <c r="CD37" i="32" s="1"/>
  <c r="CE37" i="32" s="1"/>
  <c r="CF37" i="32" s="1"/>
  <c r="CG37" i="32" s="1"/>
  <c r="CH37" i="32" s="1"/>
  <c r="G37" i="32"/>
  <c r="G36" i="32"/>
  <c r="H36" i="32"/>
  <c r="I36" i="32"/>
  <c r="J36" i="32"/>
  <c r="K36" i="32"/>
  <c r="L36" i="32"/>
  <c r="M36" i="32"/>
  <c r="N36" i="32"/>
  <c r="O36" i="32"/>
  <c r="P36" i="32"/>
  <c r="Q36" i="32"/>
  <c r="R36" i="32"/>
  <c r="S36" i="32"/>
  <c r="U36" i="32"/>
  <c r="V36" i="32" s="1"/>
  <c r="W36" i="32" s="1"/>
  <c r="X36" i="32" s="1"/>
  <c r="Y36" i="32" s="1"/>
  <c r="Z36" i="32" s="1"/>
  <c r="H35" i="32"/>
  <c r="I35" i="32"/>
  <c r="J35" i="32"/>
  <c r="K35" i="32"/>
  <c r="L35" i="32"/>
  <c r="M35" i="32"/>
  <c r="N35" i="32"/>
  <c r="O35" i="32"/>
  <c r="P35" i="32"/>
  <c r="Q35" i="32"/>
  <c r="R35" i="32"/>
  <c r="S35" i="32"/>
  <c r="U35" i="32"/>
  <c r="V35" i="32" s="1"/>
  <c r="W35" i="32" s="1"/>
  <c r="X35" i="32" s="1"/>
  <c r="Y35" i="32" s="1"/>
  <c r="Z35" i="32" s="1"/>
  <c r="AA35" i="32" s="1"/>
  <c r="AB35" i="32"/>
  <c r="AC35" i="32" s="1"/>
  <c r="G35" i="32"/>
  <c r="G53" i="31"/>
  <c r="H53" i="31"/>
  <c r="I53" i="31"/>
  <c r="J53" i="31"/>
  <c r="K53" i="31"/>
  <c r="L53" i="31"/>
  <c r="M53" i="31"/>
  <c r="N53" i="31"/>
  <c r="O53" i="31"/>
  <c r="P53" i="31"/>
  <c r="Q53" i="31"/>
  <c r="R53" i="31"/>
  <c r="S53" i="31"/>
  <c r="U53" i="31"/>
  <c r="V53" i="31" s="1"/>
  <c r="W53" i="31" s="1"/>
  <c r="X53" i="31" s="1"/>
  <c r="Y53" i="31" s="1"/>
  <c r="Z53" i="31" s="1"/>
  <c r="AA53" i="31" s="1"/>
  <c r="AB53" i="31" s="1"/>
  <c r="AC53" i="31" s="1"/>
  <c r="AD53" i="31" s="1"/>
  <c r="AE53" i="31" s="1"/>
  <c r="AF53" i="31" s="1"/>
  <c r="AG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AZ53" i="31" s="1"/>
  <c r="BA53" i="31" s="1"/>
  <c r="BB53" i="31" s="1"/>
  <c r="BC53" i="31" s="1"/>
  <c r="BD53" i="31" s="1"/>
  <c r="BE53" i="31" s="1"/>
  <c r="BF53" i="31" s="1"/>
  <c r="BG53" i="31" s="1"/>
  <c r="BH53" i="31" s="1"/>
  <c r="BI53" i="31" s="1"/>
  <c r="BJ53" i="31" s="1"/>
  <c r="BK53" i="31" s="1"/>
  <c r="BL53" i="31" s="1"/>
  <c r="BM53" i="31" s="1"/>
  <c r="BN53" i="31" s="1"/>
  <c r="BO53" i="31" s="1"/>
  <c r="BP53" i="31" s="1"/>
  <c r="BQ53" i="31" s="1"/>
  <c r="BR53" i="31" s="1"/>
  <c r="BS53" i="31" s="1"/>
  <c r="BT53" i="31" s="1"/>
  <c r="BU53" i="31" s="1"/>
  <c r="BV53" i="31" s="1"/>
  <c r="BW53" i="31" s="1"/>
  <c r="BX53" i="31" s="1"/>
  <c r="BY53" i="31" s="1"/>
  <c r="BZ53" i="31" s="1"/>
  <c r="CA53" i="31" s="1"/>
  <c r="CB53" i="31" s="1"/>
  <c r="CC53" i="31" s="1"/>
  <c r="CD53" i="31" s="1"/>
  <c r="CE53" i="31" s="1"/>
  <c r="CF53" i="31" s="1"/>
  <c r="CG53" i="31" s="1"/>
  <c r="CH53" i="31" s="1"/>
  <c r="O52" i="31"/>
  <c r="P52" i="31"/>
  <c r="Q52" i="31"/>
  <c r="R52" i="31"/>
  <c r="S52" i="31"/>
  <c r="U52" i="31"/>
  <c r="V52" i="31"/>
  <c r="W52" i="31" s="1"/>
  <c r="X52" i="31" s="1"/>
  <c r="Y52" i="31" s="1"/>
  <c r="Z52" i="31" s="1"/>
  <c r="AA52" i="31" s="1"/>
  <c r="AB52" i="31" s="1"/>
  <c r="AC52" i="31" s="1"/>
  <c r="AD52" i="31"/>
  <c r="AE52" i="31" s="1"/>
  <c r="AF52" i="31" s="1"/>
  <c r="AG52" i="31" s="1"/>
  <c r="AH52" i="31" s="1"/>
  <c r="AI52" i="31" s="1"/>
  <c r="AJ52" i="31" s="1"/>
  <c r="AK52" i="31" s="1"/>
  <c r="AL52" i="31" s="1"/>
  <c r="AM52" i="31" s="1"/>
  <c r="AN52" i="31" s="1"/>
  <c r="AO52" i="31" s="1"/>
  <c r="AP52" i="31" s="1"/>
  <c r="AQ52" i="31" s="1"/>
  <c r="AR52" i="31" s="1"/>
  <c r="AS52" i="31" s="1"/>
  <c r="AT52" i="31" s="1"/>
  <c r="AU52" i="31" s="1"/>
  <c r="AV52" i="31" s="1"/>
  <c r="AW52" i="31" s="1"/>
  <c r="AX52" i="31" s="1"/>
  <c r="AY52" i="31" s="1"/>
  <c r="AZ52" i="31" s="1"/>
  <c r="BA52" i="31" s="1"/>
  <c r="BB52" i="31" s="1"/>
  <c r="BC52" i="31" s="1"/>
  <c r="BD52" i="31" s="1"/>
  <c r="BE52" i="31" s="1"/>
  <c r="BF52" i="31" s="1"/>
  <c r="BG52" i="31" s="1"/>
  <c r="BH52" i="31" s="1"/>
  <c r="BI52" i="31" s="1"/>
  <c r="BJ52" i="31" s="1"/>
  <c r="BK52" i="31" s="1"/>
  <c r="BL52" i="31" s="1"/>
  <c r="BM52" i="31" s="1"/>
  <c r="BN52" i="31" s="1"/>
  <c r="BO52" i="31" s="1"/>
  <c r="BP52" i="31" s="1"/>
  <c r="BQ52" i="31" s="1"/>
  <c r="BR52" i="31" s="1"/>
  <c r="BS52" i="31" s="1"/>
  <c r="BT52" i="31" s="1"/>
  <c r="BU52" i="31" s="1"/>
  <c r="BV52" i="31" s="1"/>
  <c r="BW52" i="31" s="1"/>
  <c r="BX52" i="31" s="1"/>
  <c r="BY52" i="31" s="1"/>
  <c r="BZ52" i="31" s="1"/>
  <c r="CA52" i="31" s="1"/>
  <c r="CB52" i="31" s="1"/>
  <c r="CC52" i="31" s="1"/>
  <c r="CD52" i="31" s="1"/>
  <c r="CE52" i="31" s="1"/>
  <c r="CF52" i="31" s="1"/>
  <c r="CG52" i="31" s="1"/>
  <c r="CH52" i="31" s="1"/>
  <c r="K52" i="31"/>
  <c r="L52" i="31"/>
  <c r="M52" i="31"/>
  <c r="N52" i="31"/>
  <c r="G52" i="31"/>
  <c r="H52" i="31"/>
  <c r="I52" i="31"/>
  <c r="J52" i="31"/>
  <c r="G51" i="31"/>
  <c r="H51" i="31"/>
  <c r="I51" i="31"/>
  <c r="J51" i="31"/>
  <c r="K51" i="31"/>
  <c r="L51" i="31"/>
  <c r="M51" i="31"/>
  <c r="N51" i="31"/>
  <c r="O51" i="31"/>
  <c r="P51" i="31"/>
  <c r="Q51" i="31"/>
  <c r="R51" i="31"/>
  <c r="S51" i="31"/>
  <c r="U51" i="31"/>
  <c r="V51" i="31" s="1"/>
  <c r="W51" i="31"/>
  <c r="X51" i="31" s="1"/>
  <c r="Y51" i="31" s="1"/>
  <c r="Z51" i="31" s="1"/>
  <c r="AA51" i="31" s="1"/>
  <c r="AB51" i="31" s="1"/>
  <c r="AC51" i="31" s="1"/>
  <c r="AD51" i="31" s="1"/>
  <c r="AE51" i="31"/>
  <c r="AF51" i="31" s="1"/>
  <c r="AG51" i="31" s="1"/>
  <c r="AH51" i="31" s="1"/>
  <c r="AI51" i="31" s="1"/>
  <c r="AJ51" i="31" s="1"/>
  <c r="AK51" i="31" s="1"/>
  <c r="AL51" i="31" s="1"/>
  <c r="AM51" i="31"/>
  <c r="AN51" i="31" s="1"/>
  <c r="AO51" i="31" s="1"/>
  <c r="AP51" i="31" s="1"/>
  <c r="AQ51" i="31" s="1"/>
  <c r="AR51" i="31" s="1"/>
  <c r="AS51" i="31" s="1"/>
  <c r="AT51" i="31" s="1"/>
  <c r="AU51" i="31" s="1"/>
  <c r="AV51" i="31" s="1"/>
  <c r="AW51" i="31" s="1"/>
  <c r="AX51" i="31" s="1"/>
  <c r="AY51" i="31" s="1"/>
  <c r="AZ51" i="31" s="1"/>
  <c r="BA51" i="31" s="1"/>
  <c r="BB51" i="31" s="1"/>
  <c r="BC51" i="31" s="1"/>
  <c r="BD51" i="31" s="1"/>
  <c r="BE51" i="31" s="1"/>
  <c r="BF51" i="31" s="1"/>
  <c r="BG51" i="31" s="1"/>
  <c r="BH51" i="31" s="1"/>
  <c r="BI51" i="31" s="1"/>
  <c r="BJ51" i="31" s="1"/>
  <c r="BK51" i="31" s="1"/>
  <c r="BL51" i="31" s="1"/>
  <c r="BM51" i="31" s="1"/>
  <c r="BN51" i="31" s="1"/>
  <c r="BO51" i="31" s="1"/>
  <c r="BP51" i="31" s="1"/>
  <c r="BQ51" i="31" s="1"/>
  <c r="BR51" i="31" s="1"/>
  <c r="BS51" i="31" s="1"/>
  <c r="BT51" i="31" s="1"/>
  <c r="BU51" i="31" s="1"/>
  <c r="BV51" i="31" s="1"/>
  <c r="BW51" i="31" s="1"/>
  <c r="BX51" i="31" s="1"/>
  <c r="BY51" i="31" s="1"/>
  <c r="BZ51" i="31" s="1"/>
  <c r="CA51" i="31" s="1"/>
  <c r="CB51" i="31" s="1"/>
  <c r="CC51" i="31" s="1"/>
  <c r="CD51" i="31" s="1"/>
  <c r="CE51" i="31" s="1"/>
  <c r="CF51" i="31" s="1"/>
  <c r="CG51" i="31" s="1"/>
  <c r="CH51" i="31" s="1"/>
  <c r="G50" i="31"/>
  <c r="H50" i="31"/>
  <c r="I50" i="31"/>
  <c r="J50" i="31"/>
  <c r="K50" i="31"/>
  <c r="L50" i="31"/>
  <c r="M50" i="31"/>
  <c r="N50" i="31"/>
  <c r="O50" i="31"/>
  <c r="P50" i="31"/>
  <c r="Q50" i="31"/>
  <c r="R50" i="31"/>
  <c r="S50" i="31"/>
  <c r="U50" i="31"/>
  <c r="V50" i="31" s="1"/>
  <c r="W50" i="31" s="1"/>
  <c r="X50" i="31"/>
  <c r="Y50" i="31" s="1"/>
  <c r="Z50" i="31" s="1"/>
  <c r="AA50" i="31" s="1"/>
  <c r="AB50" i="31" s="1"/>
  <c r="AC50" i="31" s="1"/>
  <c r="AD50" i="31" s="1"/>
  <c r="AE50" i="31" s="1"/>
  <c r="AF50" i="31" s="1"/>
  <c r="AG50" i="31" s="1"/>
  <c r="AH50" i="31" s="1"/>
  <c r="AI50" i="31" s="1"/>
  <c r="AJ50" i="31" s="1"/>
  <c r="AK50" i="31" s="1"/>
  <c r="AL50" i="31" s="1"/>
  <c r="AM50" i="31" s="1"/>
  <c r="AN50" i="31" s="1"/>
  <c r="AO50" i="31" s="1"/>
  <c r="AP50" i="31" s="1"/>
  <c r="AQ50" i="31" s="1"/>
  <c r="AR50" i="31" s="1"/>
  <c r="AS50" i="31" s="1"/>
  <c r="AT50" i="31" s="1"/>
  <c r="AU50" i="31" s="1"/>
  <c r="AV50" i="31" s="1"/>
  <c r="AW50" i="31" s="1"/>
  <c r="AX50" i="31" s="1"/>
  <c r="AY50" i="31" s="1"/>
  <c r="AZ50" i="31" s="1"/>
  <c r="BA50" i="31" s="1"/>
  <c r="BB50" i="31" s="1"/>
  <c r="BC50" i="31" s="1"/>
  <c r="BD50" i="31" s="1"/>
  <c r="BE50" i="31" s="1"/>
  <c r="BF50" i="31" s="1"/>
  <c r="BG50" i="31" s="1"/>
  <c r="BH50" i="31" s="1"/>
  <c r="BI50" i="31" s="1"/>
  <c r="BJ50" i="31" s="1"/>
  <c r="BK50" i="31" s="1"/>
  <c r="BL50" i="31" s="1"/>
  <c r="BM50" i="31" s="1"/>
  <c r="BN50" i="31" s="1"/>
  <c r="BO50" i="31" s="1"/>
  <c r="BP50" i="31" s="1"/>
  <c r="BQ50" i="31" s="1"/>
  <c r="BR50" i="31" s="1"/>
  <c r="BS50" i="31" s="1"/>
  <c r="BT50" i="31" s="1"/>
  <c r="BU50" i="31" s="1"/>
  <c r="BV50" i="31" s="1"/>
  <c r="BW50" i="31" s="1"/>
  <c r="BX50" i="31" s="1"/>
  <c r="BY50" i="31" s="1"/>
  <c r="BZ50" i="31" s="1"/>
  <c r="CA50" i="31" s="1"/>
  <c r="CB50" i="31" s="1"/>
  <c r="CC50" i="31" s="1"/>
  <c r="CD50" i="31" s="1"/>
  <c r="CE50" i="31" s="1"/>
  <c r="CF50" i="31" s="1"/>
  <c r="CG50" i="31" s="1"/>
  <c r="CH50" i="31" s="1"/>
  <c r="G49" i="31"/>
  <c r="H49" i="31"/>
  <c r="I49" i="31"/>
  <c r="J49" i="31"/>
  <c r="K49" i="31"/>
  <c r="L49" i="31"/>
  <c r="M49" i="31"/>
  <c r="N49" i="31"/>
  <c r="O49" i="31"/>
  <c r="P49" i="31"/>
  <c r="Q49" i="31"/>
  <c r="R49" i="31"/>
  <c r="S49" i="31"/>
  <c r="U49" i="31"/>
  <c r="V49" i="31" s="1"/>
  <c r="W49" i="31" s="1"/>
  <c r="X49" i="31" s="1"/>
  <c r="Y49" i="31"/>
  <c r="Z49" i="31" s="1"/>
  <c r="AA49" i="31" s="1"/>
  <c r="AB49" i="31" s="1"/>
  <c r="AC49" i="31" s="1"/>
  <c r="AD49" i="31" s="1"/>
  <c r="AE49" i="31" s="1"/>
  <c r="AF49" i="31" s="1"/>
  <c r="AG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AZ49" i="31" s="1"/>
  <c r="BA49" i="31" s="1"/>
  <c r="BB49" i="31" s="1"/>
  <c r="BC49" i="31" s="1"/>
  <c r="BD49" i="31" s="1"/>
  <c r="BE49" i="31" s="1"/>
  <c r="BF49" i="31" s="1"/>
  <c r="BG49" i="31" s="1"/>
  <c r="BH49" i="31" s="1"/>
  <c r="BI49" i="31" s="1"/>
  <c r="BJ49" i="31" s="1"/>
  <c r="BK49" i="31" s="1"/>
  <c r="BL49" i="31" s="1"/>
  <c r="BM49" i="31" s="1"/>
  <c r="BN49" i="31" s="1"/>
  <c r="BO49" i="31" s="1"/>
  <c r="BP49" i="31" s="1"/>
  <c r="BQ49" i="31" s="1"/>
  <c r="BR49" i="31" s="1"/>
  <c r="BS49" i="31" s="1"/>
  <c r="BT49" i="31" s="1"/>
  <c r="BU49" i="31" s="1"/>
  <c r="BV49" i="31" s="1"/>
  <c r="BW49" i="31" s="1"/>
  <c r="BX49" i="31" s="1"/>
  <c r="BY49" i="31" s="1"/>
  <c r="BZ49" i="31" s="1"/>
  <c r="CA49" i="31" s="1"/>
  <c r="CB49" i="31" s="1"/>
  <c r="CC49" i="31" s="1"/>
  <c r="CD49" i="31" s="1"/>
  <c r="CE49" i="31" s="1"/>
  <c r="CF49" i="31" s="1"/>
  <c r="CG49" i="31" s="1"/>
  <c r="CH49" i="31" s="1"/>
  <c r="G48" i="31"/>
  <c r="H48" i="31"/>
  <c r="I48" i="31"/>
  <c r="J48" i="31"/>
  <c r="K48" i="31"/>
  <c r="L48" i="31"/>
  <c r="M48" i="31"/>
  <c r="N48" i="31"/>
  <c r="O48" i="31"/>
  <c r="P48" i="31"/>
  <c r="Q48" i="31"/>
  <c r="R48" i="31"/>
  <c r="S48" i="31"/>
  <c r="U48" i="31"/>
  <c r="V48" i="31" s="1"/>
  <c r="W48" i="31" s="1"/>
  <c r="X48" i="31" s="1"/>
  <c r="Y48" i="31" s="1"/>
  <c r="Z48" i="31"/>
  <c r="AA48" i="31" s="1"/>
  <c r="AB48" i="31" s="1"/>
  <c r="AC48" i="31" s="1"/>
  <c r="AD48" i="31" s="1"/>
  <c r="AE48" i="31" s="1"/>
  <c r="AF48" i="31" s="1"/>
  <c r="AG48" i="31" s="1"/>
  <c r="AH48" i="31" s="1"/>
  <c r="AI48" i="31" s="1"/>
  <c r="AJ48" i="31" s="1"/>
  <c r="AK48" i="31" s="1"/>
  <c r="AL48" i="31" s="1"/>
  <c r="AM48" i="31" s="1"/>
  <c r="AN48" i="31" s="1"/>
  <c r="AO48" i="31" s="1"/>
  <c r="AP48" i="31" s="1"/>
  <c r="AQ48" i="31" s="1"/>
  <c r="AR48" i="31" s="1"/>
  <c r="AS48" i="31" s="1"/>
  <c r="AT48" i="31" s="1"/>
  <c r="AU48" i="31" s="1"/>
  <c r="AV48" i="31" s="1"/>
  <c r="AW48" i="31" s="1"/>
  <c r="AX48" i="31" s="1"/>
  <c r="AY48" i="31" s="1"/>
  <c r="AZ48" i="31" s="1"/>
  <c r="BA48" i="31" s="1"/>
  <c r="BB48" i="31" s="1"/>
  <c r="BC48" i="31" s="1"/>
  <c r="BD48" i="31" s="1"/>
  <c r="BE48" i="31" s="1"/>
  <c r="BF48" i="31" s="1"/>
  <c r="BG48" i="31" s="1"/>
  <c r="BH48" i="31" s="1"/>
  <c r="BI48" i="31" s="1"/>
  <c r="BJ48" i="31" s="1"/>
  <c r="BK48" i="31" s="1"/>
  <c r="BL48" i="31" s="1"/>
  <c r="BM48" i="31" s="1"/>
  <c r="BN48" i="31" s="1"/>
  <c r="BO48" i="31" s="1"/>
  <c r="BP48" i="31" s="1"/>
  <c r="BQ48" i="31" s="1"/>
  <c r="BR48" i="31" s="1"/>
  <c r="BS48" i="31" s="1"/>
  <c r="BT48" i="31" s="1"/>
  <c r="BU48" i="31" s="1"/>
  <c r="BV48" i="31" s="1"/>
  <c r="BW48" i="31" s="1"/>
  <c r="BX48" i="31" s="1"/>
  <c r="BY48" i="31" s="1"/>
  <c r="BZ48" i="31" s="1"/>
  <c r="CA48" i="31" s="1"/>
  <c r="CB48" i="31" s="1"/>
  <c r="CC48" i="31" s="1"/>
  <c r="CD48" i="31" s="1"/>
  <c r="CE48" i="31" s="1"/>
  <c r="CF48" i="31" s="1"/>
  <c r="CG48" i="31" s="1"/>
  <c r="CH48" i="31" s="1"/>
  <c r="I47" i="31"/>
  <c r="J47" i="31"/>
  <c r="K47" i="31"/>
  <c r="L47" i="31"/>
  <c r="M47" i="31"/>
  <c r="N47" i="31"/>
  <c r="O47" i="31"/>
  <c r="P47" i="31"/>
  <c r="Q47" i="31"/>
  <c r="R47" i="31"/>
  <c r="S47" i="31"/>
  <c r="U47" i="31"/>
  <c r="V47" i="31" s="1"/>
  <c r="W47" i="31" s="1"/>
  <c r="X47" i="31" s="1"/>
  <c r="Y47" i="31" s="1"/>
  <c r="Z47" i="31" s="1"/>
  <c r="AA47" i="31" s="1"/>
  <c r="AB47" i="31" s="1"/>
  <c r="AC47" i="31"/>
  <c r="AD47" i="31" s="1"/>
  <c r="AE47" i="31" s="1"/>
  <c r="AF47" i="31" s="1"/>
  <c r="AG47" i="31" s="1"/>
  <c r="AH47" i="31" s="1"/>
  <c r="AI47" i="31" s="1"/>
  <c r="AJ47" i="31" s="1"/>
  <c r="AK47" i="31" s="1"/>
  <c r="AL47" i="31" s="1"/>
  <c r="AM47" i="31" s="1"/>
  <c r="AN47" i="31" s="1"/>
  <c r="AO47" i="31" s="1"/>
  <c r="AP47" i="31" s="1"/>
  <c r="AQ47" i="31" s="1"/>
  <c r="AR47" i="31" s="1"/>
  <c r="AS47" i="31" s="1"/>
  <c r="AT47" i="31" s="1"/>
  <c r="AU47" i="31" s="1"/>
  <c r="AV47" i="31" s="1"/>
  <c r="AW47" i="31" s="1"/>
  <c r="AX47" i="31" s="1"/>
  <c r="AY47" i="31" s="1"/>
  <c r="AZ47" i="31" s="1"/>
  <c r="BA47" i="31" s="1"/>
  <c r="BB47" i="31" s="1"/>
  <c r="BC47" i="31" s="1"/>
  <c r="BD47" i="31" s="1"/>
  <c r="BE47" i="31" s="1"/>
  <c r="BF47" i="31" s="1"/>
  <c r="BG47" i="31" s="1"/>
  <c r="BH47" i="31" s="1"/>
  <c r="BI47" i="31" s="1"/>
  <c r="BJ47" i="31" s="1"/>
  <c r="BK47" i="31" s="1"/>
  <c r="BL47" i="31" s="1"/>
  <c r="BM47" i="31" s="1"/>
  <c r="BN47" i="31" s="1"/>
  <c r="BO47" i="31" s="1"/>
  <c r="BP47" i="31" s="1"/>
  <c r="BQ47" i="31" s="1"/>
  <c r="BR47" i="31" s="1"/>
  <c r="BS47" i="31" s="1"/>
  <c r="BT47" i="31" s="1"/>
  <c r="BU47" i="31" s="1"/>
  <c r="BV47" i="31" s="1"/>
  <c r="BW47" i="31" s="1"/>
  <c r="BX47" i="31" s="1"/>
  <c r="BY47" i="31" s="1"/>
  <c r="BZ47" i="31" s="1"/>
  <c r="CA47" i="31" s="1"/>
  <c r="CB47" i="31" s="1"/>
  <c r="CC47" i="31" s="1"/>
  <c r="CD47" i="31" s="1"/>
  <c r="CE47" i="31" s="1"/>
  <c r="CF47" i="31" s="1"/>
  <c r="CG47" i="31" s="1"/>
  <c r="CH47" i="31" s="1"/>
  <c r="G47" i="31"/>
  <c r="H47" i="31"/>
  <c r="G46" i="31"/>
  <c r="H46" i="31"/>
  <c r="I46" i="31"/>
  <c r="J46" i="31"/>
  <c r="K46" i="31"/>
  <c r="L46" i="31"/>
  <c r="M46" i="31"/>
  <c r="N46" i="31"/>
  <c r="O46" i="31"/>
  <c r="P46" i="31"/>
  <c r="Q46" i="31"/>
  <c r="R46" i="31"/>
  <c r="S46" i="31"/>
  <c r="U46" i="31"/>
  <c r="V46" i="31" s="1"/>
  <c r="W46" i="31" s="1"/>
  <c r="X46" i="31" s="1"/>
  <c r="Y46" i="31" s="1"/>
  <c r="Z46" i="31" s="1"/>
  <c r="AA46" i="31" s="1"/>
  <c r="AB46" i="31"/>
  <c r="AC46" i="31" s="1"/>
  <c r="AD46" i="31" s="1"/>
  <c r="AE46" i="31" s="1"/>
  <c r="AF46" i="31" s="1"/>
  <c r="AG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AZ46" i="31" s="1"/>
  <c r="BA46" i="31" s="1"/>
  <c r="BB46" i="31" s="1"/>
  <c r="BC46" i="31" s="1"/>
  <c r="BD46" i="31" s="1"/>
  <c r="BE46" i="31" s="1"/>
  <c r="BF46" i="31" s="1"/>
  <c r="BG46" i="31" s="1"/>
  <c r="BH46" i="31" s="1"/>
  <c r="BI46" i="31" s="1"/>
  <c r="BJ46" i="31" s="1"/>
  <c r="BK46" i="31" s="1"/>
  <c r="BL46" i="31" s="1"/>
  <c r="BM46" i="31" s="1"/>
  <c r="BN46" i="31" s="1"/>
  <c r="BO46" i="31" s="1"/>
  <c r="BP46" i="31" s="1"/>
  <c r="BQ46" i="31" s="1"/>
  <c r="BR46" i="31" s="1"/>
  <c r="BS46" i="31" s="1"/>
  <c r="BT46" i="31" s="1"/>
  <c r="BU46" i="31" s="1"/>
  <c r="BV46" i="31" s="1"/>
  <c r="BW46" i="31" s="1"/>
  <c r="BX46" i="31" s="1"/>
  <c r="BY46" i="31" s="1"/>
  <c r="BZ46" i="31" s="1"/>
  <c r="CA46" i="31" s="1"/>
  <c r="CB46" i="31" s="1"/>
  <c r="CC46" i="31" s="1"/>
  <c r="CD46" i="31" s="1"/>
  <c r="CE46" i="31" s="1"/>
  <c r="CF46" i="31" s="1"/>
  <c r="CG46" i="31" s="1"/>
  <c r="CH46" i="31" s="1"/>
  <c r="G45" i="31"/>
  <c r="H45" i="31"/>
  <c r="I45" i="31"/>
  <c r="J45" i="31"/>
  <c r="K45" i="31"/>
  <c r="L45" i="31"/>
  <c r="M45" i="31"/>
  <c r="N45" i="31"/>
  <c r="O45" i="31"/>
  <c r="P45" i="31"/>
  <c r="Q45" i="31"/>
  <c r="R45" i="31"/>
  <c r="S45" i="31"/>
  <c r="U45" i="31"/>
  <c r="V45" i="31" s="1"/>
  <c r="W45" i="31" s="1"/>
  <c r="X45" i="31" s="1"/>
  <c r="Y45" i="31" s="1"/>
  <c r="Z45" i="31" s="1"/>
  <c r="AA45" i="31" s="1"/>
  <c r="AB45" i="31" s="1"/>
  <c r="AC45" i="31"/>
  <c r="AD45" i="31" s="1"/>
  <c r="AE45" i="31" s="1"/>
  <c r="AF45" i="31" s="1"/>
  <c r="AG45" i="31" s="1"/>
  <c r="AH45" i="31" s="1"/>
  <c r="AI45" i="31" s="1"/>
  <c r="AJ45" i="31" s="1"/>
  <c r="AK45" i="31"/>
  <c r="AL45" i="31" s="1"/>
  <c r="AM45" i="31" s="1"/>
  <c r="AN45" i="31" s="1"/>
  <c r="AO45" i="31" s="1"/>
  <c r="AP45" i="31" s="1"/>
  <c r="AQ45" i="31" s="1"/>
  <c r="AR45" i="31" s="1"/>
  <c r="AS45" i="31"/>
  <c r="AT45" i="31" s="1"/>
  <c r="AU45" i="31" s="1"/>
  <c r="AV45" i="31" s="1"/>
  <c r="AW45" i="31" s="1"/>
  <c r="AX45" i="31" s="1"/>
  <c r="AY45" i="31" s="1"/>
  <c r="AZ45" i="31" s="1"/>
  <c r="BA45" i="31" s="1"/>
  <c r="BB45" i="31" s="1"/>
  <c r="BC45" i="31" s="1"/>
  <c r="BD45" i="31" s="1"/>
  <c r="BE45" i="31" s="1"/>
  <c r="BF45" i="31" s="1"/>
  <c r="BG45" i="31" s="1"/>
  <c r="BH45" i="31" s="1"/>
  <c r="BI45" i="31" s="1"/>
  <c r="BJ45" i="31" s="1"/>
  <c r="BK45" i="31" s="1"/>
  <c r="BL45" i="31" s="1"/>
  <c r="BM45" i="31" s="1"/>
  <c r="BN45" i="31" s="1"/>
  <c r="BO45" i="31" s="1"/>
  <c r="BP45" i="31" s="1"/>
  <c r="BQ45" i="31" s="1"/>
  <c r="BR45" i="31" s="1"/>
  <c r="BS45" i="31" s="1"/>
  <c r="BT45" i="31" s="1"/>
  <c r="BU45" i="31" s="1"/>
  <c r="BV45" i="31" s="1"/>
  <c r="BW45" i="31" s="1"/>
  <c r="BX45" i="31" s="1"/>
  <c r="BY45" i="31" s="1"/>
  <c r="BZ45" i="31" s="1"/>
  <c r="CA45" i="31" s="1"/>
  <c r="CB45" i="31" s="1"/>
  <c r="CC45" i="31" s="1"/>
  <c r="CD45" i="31" s="1"/>
  <c r="CE45" i="31" s="1"/>
  <c r="CF45" i="31" s="1"/>
  <c r="CG45" i="31" s="1"/>
  <c r="CH45" i="31" s="1"/>
  <c r="G44" i="31"/>
  <c r="H44" i="31"/>
  <c r="I44" i="31"/>
  <c r="J44" i="31"/>
  <c r="K44" i="31"/>
  <c r="L44" i="31"/>
  <c r="M44" i="31"/>
  <c r="N44" i="31"/>
  <c r="O44" i="31"/>
  <c r="P44" i="31"/>
  <c r="Q44" i="31"/>
  <c r="R44" i="31"/>
  <c r="S44" i="31"/>
  <c r="U44" i="31"/>
  <c r="V44" i="31"/>
  <c r="W44" i="31" s="1"/>
  <c r="X44" i="31" s="1"/>
  <c r="Y44" i="31" s="1"/>
  <c r="Z44" i="31" s="1"/>
  <c r="AA44" i="31" s="1"/>
  <c r="AB44" i="31" s="1"/>
  <c r="AC44" i="31" s="1"/>
  <c r="AD44" i="31" s="1"/>
  <c r="AE44" i="31" s="1"/>
  <c r="AF44" i="31" s="1"/>
  <c r="AG44" i="31" s="1"/>
  <c r="AH44" i="31" s="1"/>
  <c r="AI44" i="31" s="1"/>
  <c r="AJ44" i="31" s="1"/>
  <c r="AK44" i="31" s="1"/>
  <c r="AL44" i="31" s="1"/>
  <c r="AM44" i="31" s="1"/>
  <c r="AN44" i="31" s="1"/>
  <c r="AO44" i="31" s="1"/>
  <c r="AP44" i="31" s="1"/>
  <c r="AQ44" i="31" s="1"/>
  <c r="AR44" i="31" s="1"/>
  <c r="AS44" i="31" s="1"/>
  <c r="AT44" i="31" s="1"/>
  <c r="AU44" i="31" s="1"/>
  <c r="AV44" i="31" s="1"/>
  <c r="AW44" i="31" s="1"/>
  <c r="AX44" i="31" s="1"/>
  <c r="AY44" i="31" s="1"/>
  <c r="AZ44" i="31" s="1"/>
  <c r="BA44" i="31" s="1"/>
  <c r="BB44" i="31" s="1"/>
  <c r="BC44" i="31" s="1"/>
  <c r="BD44" i="31" s="1"/>
  <c r="BE44" i="31" s="1"/>
  <c r="BF44" i="31" s="1"/>
  <c r="BG44" i="31" s="1"/>
  <c r="BH44" i="31" s="1"/>
  <c r="BI44" i="31" s="1"/>
  <c r="BJ44" i="31" s="1"/>
  <c r="BK44" i="31" s="1"/>
  <c r="BL44" i="31" s="1"/>
  <c r="BM44" i="31" s="1"/>
  <c r="BN44" i="31" s="1"/>
  <c r="BO44" i="31" s="1"/>
  <c r="BP44" i="31" s="1"/>
  <c r="BQ44" i="31" s="1"/>
  <c r="BR44" i="31" s="1"/>
  <c r="BS44" i="31" s="1"/>
  <c r="BT44" i="31" s="1"/>
  <c r="BU44" i="31" s="1"/>
  <c r="BV44" i="31" s="1"/>
  <c r="BW44" i="31" s="1"/>
  <c r="BX44" i="31" s="1"/>
  <c r="BY44" i="31" s="1"/>
  <c r="BZ44" i="31" s="1"/>
  <c r="CA44" i="31" s="1"/>
  <c r="CB44" i="31" s="1"/>
  <c r="CC44" i="31" s="1"/>
  <c r="CD44" i="31" s="1"/>
  <c r="CE44" i="31" s="1"/>
  <c r="CF44" i="31" s="1"/>
  <c r="CG44" i="31" s="1"/>
  <c r="CH44" i="31" s="1"/>
  <c r="G43" i="31"/>
  <c r="H43" i="31"/>
  <c r="I43" i="31"/>
  <c r="J43" i="31"/>
  <c r="K43" i="31"/>
  <c r="L43" i="31"/>
  <c r="M43" i="31"/>
  <c r="N43" i="31"/>
  <c r="O43" i="31"/>
  <c r="P43" i="31"/>
  <c r="Q43" i="31"/>
  <c r="R43" i="31"/>
  <c r="S43" i="31"/>
  <c r="U43" i="31"/>
  <c r="V43" i="31" s="1"/>
  <c r="W43" i="31"/>
  <c r="X43" i="31" s="1"/>
  <c r="Y43" i="31" s="1"/>
  <c r="Z43" i="31" s="1"/>
  <c r="AA43" i="31" s="1"/>
  <c r="AB43" i="31" s="1"/>
  <c r="AC43" i="31" s="1"/>
  <c r="AD43" i="31" s="1"/>
  <c r="AE43" i="31"/>
  <c r="AF43" i="31" s="1"/>
  <c r="AG43" i="31" s="1"/>
  <c r="AH43" i="31" s="1"/>
  <c r="AI43" i="31" s="1"/>
  <c r="AJ43" i="31" s="1"/>
  <c r="AK43" i="31" s="1"/>
  <c r="AL43" i="31" s="1"/>
  <c r="AM43" i="31" s="1"/>
  <c r="AN43" i="31" s="1"/>
  <c r="AO43" i="31" s="1"/>
  <c r="AP43" i="31" s="1"/>
  <c r="AQ43" i="31" s="1"/>
  <c r="AR43" i="31" s="1"/>
  <c r="AS43" i="31" s="1"/>
  <c r="AT43" i="31" s="1"/>
  <c r="AU43" i="31" s="1"/>
  <c r="AV43" i="31" s="1"/>
  <c r="AW43" i="31" s="1"/>
  <c r="AX43" i="31" s="1"/>
  <c r="AY43" i="31" s="1"/>
  <c r="AZ43" i="31" s="1"/>
  <c r="BA43" i="31" s="1"/>
  <c r="BB43" i="31" s="1"/>
  <c r="BC43" i="31" s="1"/>
  <c r="BD43" i="31" s="1"/>
  <c r="BE43" i="31" s="1"/>
  <c r="BF43" i="31" s="1"/>
  <c r="BG43" i="31" s="1"/>
  <c r="BH43" i="31" s="1"/>
  <c r="BI43" i="31" s="1"/>
  <c r="BJ43" i="31" s="1"/>
  <c r="BK43" i="31" s="1"/>
  <c r="BL43" i="31" s="1"/>
  <c r="BM43" i="31" s="1"/>
  <c r="BN43" i="31" s="1"/>
  <c r="BO43" i="31" s="1"/>
  <c r="BP43" i="31" s="1"/>
  <c r="BQ43" i="31" s="1"/>
  <c r="BR43" i="31" s="1"/>
  <c r="BS43" i="31" s="1"/>
  <c r="BT43" i="31" s="1"/>
  <c r="BU43" i="31" s="1"/>
  <c r="BV43" i="31" s="1"/>
  <c r="BW43" i="31" s="1"/>
  <c r="BX43" i="31" s="1"/>
  <c r="BY43" i="31" s="1"/>
  <c r="BZ43" i="31" s="1"/>
  <c r="CA43" i="31" s="1"/>
  <c r="CB43" i="31" s="1"/>
  <c r="CC43" i="31" s="1"/>
  <c r="CD43" i="31" s="1"/>
  <c r="CE43" i="31" s="1"/>
  <c r="CF43" i="31" s="1"/>
  <c r="CG43" i="31" s="1"/>
  <c r="CH43" i="31" s="1"/>
  <c r="G42" i="31"/>
  <c r="H42" i="31"/>
  <c r="I42" i="31"/>
  <c r="J42" i="31"/>
  <c r="K42" i="31"/>
  <c r="L42" i="31"/>
  <c r="M42" i="31"/>
  <c r="N42" i="31"/>
  <c r="O42" i="31"/>
  <c r="P42" i="31"/>
  <c r="Q42" i="31"/>
  <c r="R42" i="31"/>
  <c r="S42" i="31"/>
  <c r="U42" i="31"/>
  <c r="V42" i="31"/>
  <c r="W42" i="31"/>
  <c r="X42" i="31" s="1"/>
  <c r="Y42" i="31" s="1"/>
  <c r="Z42" i="31" s="1"/>
  <c r="AA42" i="31" s="1"/>
  <c r="AB42" i="31" s="1"/>
  <c r="AC42" i="31" s="1"/>
  <c r="AD42" i="31" s="1"/>
  <c r="AE42" i="31" s="1"/>
  <c r="AF42" i="31" s="1"/>
  <c r="AG42" i="31" s="1"/>
  <c r="AH42" i="31" s="1"/>
  <c r="AI42" i="31" s="1"/>
  <c r="AJ42" i="31" s="1"/>
  <c r="AK42" i="31" s="1"/>
  <c r="AL42" i="31" s="1"/>
  <c r="AM42" i="31" s="1"/>
  <c r="AN42" i="31" s="1"/>
  <c r="AO42" i="31" s="1"/>
  <c r="AP42" i="31" s="1"/>
  <c r="AQ42" i="31" s="1"/>
  <c r="AR42" i="31" s="1"/>
  <c r="AS42" i="31" s="1"/>
  <c r="AT42" i="31" s="1"/>
  <c r="AU42" i="31" s="1"/>
  <c r="AV42" i="31" s="1"/>
  <c r="AW42" i="31" s="1"/>
  <c r="AX42" i="31" s="1"/>
  <c r="AY42" i="31" s="1"/>
  <c r="AZ42" i="31" s="1"/>
  <c r="BA42" i="31" s="1"/>
  <c r="BB42" i="31" s="1"/>
  <c r="BC42" i="31" s="1"/>
  <c r="BD42" i="31" s="1"/>
  <c r="BE42" i="31" s="1"/>
  <c r="BF42" i="31" s="1"/>
  <c r="BG42" i="31" s="1"/>
  <c r="BH42" i="31" s="1"/>
  <c r="BI42" i="31" s="1"/>
  <c r="BJ42" i="31" s="1"/>
  <c r="BK42" i="31" s="1"/>
  <c r="BL42" i="31" s="1"/>
  <c r="BM42" i="31" s="1"/>
  <c r="BN42" i="31" s="1"/>
  <c r="BO42" i="31" s="1"/>
  <c r="BP42" i="31" s="1"/>
  <c r="BQ42" i="31" s="1"/>
  <c r="BR42" i="31" s="1"/>
  <c r="BS42" i="31" s="1"/>
  <c r="BT42" i="31" s="1"/>
  <c r="BU42" i="31" s="1"/>
  <c r="BV42" i="31" s="1"/>
  <c r="BW42" i="31" s="1"/>
  <c r="BX42" i="31" s="1"/>
  <c r="BY42" i="31" s="1"/>
  <c r="BZ42" i="31" s="1"/>
  <c r="CA42" i="31" s="1"/>
  <c r="CB42" i="31" s="1"/>
  <c r="CC42" i="31" s="1"/>
  <c r="CD42" i="31" s="1"/>
  <c r="CE42" i="31" s="1"/>
  <c r="CF42" i="31" s="1"/>
  <c r="CG42" i="31" s="1"/>
  <c r="CH42" i="31" s="1"/>
  <c r="G41" i="31"/>
  <c r="H41" i="31" s="1"/>
  <c r="I41" i="31" s="1"/>
  <c r="J41" i="31" s="1"/>
  <c r="K41" i="31" s="1"/>
  <c r="L41" i="31" s="1"/>
  <c r="M41" i="31" s="1"/>
  <c r="N41" i="31" s="1"/>
  <c r="O41" i="31" s="1"/>
  <c r="P41" i="31" s="1"/>
  <c r="Q41" i="31" s="1"/>
  <c r="R41" i="31" s="1"/>
  <c r="S41" i="31" s="1"/>
  <c r="U41" i="31" s="1"/>
  <c r="V41" i="31" s="1"/>
  <c r="W41" i="31" s="1"/>
  <c r="X41" i="31" s="1"/>
  <c r="Y41" i="31" s="1"/>
  <c r="Z41" i="31" s="1"/>
  <c r="AA41" i="31" s="1"/>
  <c r="AB41" i="31" s="1"/>
  <c r="AC41" i="31" s="1"/>
  <c r="AD41" i="31" s="1"/>
  <c r="AE41" i="31" s="1"/>
  <c r="AF41" i="31" s="1"/>
  <c r="AG41" i="31" s="1"/>
  <c r="AH41" i="31" s="1"/>
  <c r="AI41" i="31" s="1"/>
  <c r="AJ41" i="31" s="1"/>
  <c r="AK41" i="31" s="1"/>
  <c r="AL41" i="31" s="1"/>
  <c r="AM41" i="31" s="1"/>
  <c r="AN41" i="31" s="1"/>
  <c r="AO41" i="31" s="1"/>
  <c r="AP41" i="31" s="1"/>
  <c r="AQ41" i="31" s="1"/>
  <c r="AR41" i="31" s="1"/>
  <c r="AS41" i="31" s="1"/>
  <c r="AT41" i="31" s="1"/>
  <c r="AU41" i="31" s="1"/>
  <c r="AV41" i="31" s="1"/>
  <c r="AW41" i="31" s="1"/>
  <c r="AX41" i="31" s="1"/>
  <c r="AY41" i="31" s="1"/>
  <c r="AZ41" i="31" s="1"/>
  <c r="BA41" i="31" s="1"/>
  <c r="BB41" i="31" s="1"/>
  <c r="BC41" i="31" s="1"/>
  <c r="BD41" i="31" s="1"/>
  <c r="BE41" i="31" s="1"/>
  <c r="BF41" i="31" s="1"/>
  <c r="BG41" i="31" s="1"/>
  <c r="BH41" i="31" s="1"/>
  <c r="BI41" i="31" s="1"/>
  <c r="BJ41" i="31" s="1"/>
  <c r="BK41" i="31" s="1"/>
  <c r="BL41" i="31" s="1"/>
  <c r="BM41" i="31" s="1"/>
  <c r="BN41" i="31" s="1"/>
  <c r="BO41" i="31" s="1"/>
  <c r="BP41" i="31" s="1"/>
  <c r="BQ41" i="31" s="1"/>
  <c r="BR41" i="31" s="1"/>
  <c r="BS41" i="31" s="1"/>
  <c r="BT41" i="31" s="1"/>
  <c r="BU41" i="31" s="1"/>
  <c r="BV41" i="31" s="1"/>
  <c r="BW41" i="31" s="1"/>
  <c r="BX41" i="31" s="1"/>
  <c r="BY41" i="31" s="1"/>
  <c r="BZ41" i="31" s="1"/>
  <c r="CA41" i="31" s="1"/>
  <c r="CB41" i="31" s="1"/>
  <c r="CC41" i="31" s="1"/>
  <c r="CD41" i="31" s="1"/>
  <c r="CE41" i="31" s="1"/>
  <c r="CF41" i="31" s="1"/>
  <c r="CG41" i="31" s="1"/>
  <c r="CH41" i="31" s="1"/>
  <c r="G53" i="30"/>
  <c r="H53" i="30"/>
  <c r="I53" i="30"/>
  <c r="J53" i="30"/>
  <c r="K53" i="30"/>
  <c r="L53" i="30"/>
  <c r="M53" i="30"/>
  <c r="N53" i="30"/>
  <c r="O53" i="30"/>
  <c r="P53" i="30"/>
  <c r="Q53" i="30"/>
  <c r="R53" i="30"/>
  <c r="S53" i="30"/>
  <c r="U53" i="30"/>
  <c r="V53" i="30"/>
  <c r="W53" i="30" s="1"/>
  <c r="X53" i="30" s="1"/>
  <c r="Y53" i="30" s="1"/>
  <c r="Z53" i="30" s="1"/>
  <c r="AA53" i="30" s="1"/>
  <c r="AB53" i="30"/>
  <c r="AC53" i="30" s="1"/>
  <c r="AD53" i="30" s="1"/>
  <c r="AE53" i="30" s="1"/>
  <c r="AF53" i="30" s="1"/>
  <c r="AG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AZ53" i="30" s="1"/>
  <c r="BA53" i="30" s="1"/>
  <c r="BB53" i="30" s="1"/>
  <c r="BC53" i="30" s="1"/>
  <c r="BD53" i="30" s="1"/>
  <c r="BE53" i="30" s="1"/>
  <c r="BF53" i="30" s="1"/>
  <c r="BG53" i="30" s="1"/>
  <c r="BH53" i="30" s="1"/>
  <c r="BI53" i="30" s="1"/>
  <c r="BJ53" i="30" s="1"/>
  <c r="BK53" i="30" s="1"/>
  <c r="BL53" i="30" s="1"/>
  <c r="BM53" i="30" s="1"/>
  <c r="BN53" i="30" s="1"/>
  <c r="BO53" i="30" s="1"/>
  <c r="BP53" i="30" s="1"/>
  <c r="BQ53" i="30" s="1"/>
  <c r="BR53" i="30" s="1"/>
  <c r="BS53" i="30" s="1"/>
  <c r="BT53" i="30" s="1"/>
  <c r="BU53" i="30" s="1"/>
  <c r="BV53" i="30" s="1"/>
  <c r="BW53" i="30" s="1"/>
  <c r="BX53" i="30" s="1"/>
  <c r="BY53" i="30" s="1"/>
  <c r="BZ53" i="30" s="1"/>
  <c r="CA53" i="30" s="1"/>
  <c r="CB53" i="30" s="1"/>
  <c r="CC53" i="30" s="1"/>
  <c r="CD53" i="30" s="1"/>
  <c r="CE53" i="30" s="1"/>
  <c r="CF53" i="30" s="1"/>
  <c r="CG53" i="30" s="1"/>
  <c r="CH53" i="30" s="1"/>
  <c r="G52" i="30"/>
  <c r="H52" i="30"/>
  <c r="I52" i="30"/>
  <c r="J52" i="30"/>
  <c r="K52" i="30"/>
  <c r="L52" i="30"/>
  <c r="M52" i="30"/>
  <c r="N52" i="30"/>
  <c r="O52" i="30"/>
  <c r="P52" i="30"/>
  <c r="Q52" i="30"/>
  <c r="R52" i="30"/>
  <c r="S52" i="30"/>
  <c r="U52" i="30"/>
  <c r="V52" i="30" s="1"/>
  <c r="W52" i="30" s="1"/>
  <c r="X52" i="30" s="1"/>
  <c r="Y52" i="30" s="1"/>
  <c r="Z52" i="30" s="1"/>
  <c r="AA52" i="30" s="1"/>
  <c r="AB52" i="30" s="1"/>
  <c r="AC52" i="30" s="1"/>
  <c r="AD52" i="30" s="1"/>
  <c r="AE52" i="30" s="1"/>
  <c r="AF52" i="30" s="1"/>
  <c r="AG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AZ52" i="30" s="1"/>
  <c r="BA52" i="30" s="1"/>
  <c r="BB52" i="30" s="1"/>
  <c r="BC52" i="30" s="1"/>
  <c r="BD52" i="30" s="1"/>
  <c r="BE52" i="30" s="1"/>
  <c r="BF52" i="30" s="1"/>
  <c r="BG52" i="30" s="1"/>
  <c r="BH52" i="30" s="1"/>
  <c r="BI52" i="30" s="1"/>
  <c r="BJ52" i="30" s="1"/>
  <c r="BK52" i="30" s="1"/>
  <c r="BL52" i="30" s="1"/>
  <c r="BM52" i="30" s="1"/>
  <c r="BN52" i="30" s="1"/>
  <c r="BO52" i="30" s="1"/>
  <c r="BP52" i="30" s="1"/>
  <c r="BQ52" i="30" s="1"/>
  <c r="BR52" i="30" s="1"/>
  <c r="BS52" i="30" s="1"/>
  <c r="BT52" i="30" s="1"/>
  <c r="BU52" i="30" s="1"/>
  <c r="BV52" i="30" s="1"/>
  <c r="BW52" i="30" s="1"/>
  <c r="BX52" i="30" s="1"/>
  <c r="BY52" i="30" s="1"/>
  <c r="BZ52" i="30" s="1"/>
  <c r="CA52" i="30" s="1"/>
  <c r="CB52" i="30" s="1"/>
  <c r="CC52" i="30" s="1"/>
  <c r="CD52" i="30" s="1"/>
  <c r="CE52" i="30" s="1"/>
  <c r="CF52" i="30" s="1"/>
  <c r="CG52" i="30" s="1"/>
  <c r="CH52" i="30" s="1"/>
  <c r="G51" i="30"/>
  <c r="H51" i="30"/>
  <c r="I51" i="30"/>
  <c r="J51" i="30"/>
  <c r="K51" i="30"/>
  <c r="L51" i="30"/>
  <c r="M51" i="30"/>
  <c r="N51" i="30"/>
  <c r="O51" i="30"/>
  <c r="P51" i="30"/>
  <c r="Q51" i="30"/>
  <c r="R51" i="30"/>
  <c r="S51" i="30"/>
  <c r="U51" i="30"/>
  <c r="V51" i="30"/>
  <c r="W51" i="30" s="1"/>
  <c r="X51" i="30" s="1"/>
  <c r="Y51" i="30" s="1"/>
  <c r="Z51" i="30" s="1"/>
  <c r="AA51" i="30" s="1"/>
  <c r="AB51" i="30" s="1"/>
  <c r="AC51" i="30" s="1"/>
  <c r="AD51" i="30"/>
  <c r="AE51" i="30" s="1"/>
  <c r="AF51" i="30" s="1"/>
  <c r="AG51" i="30" s="1"/>
  <c r="AH51" i="30" s="1"/>
  <c r="AI51" i="30" s="1"/>
  <c r="AJ51" i="30" s="1"/>
  <c r="AK51" i="30" s="1"/>
  <c r="AL51" i="30" s="1"/>
  <c r="AM51" i="30" s="1"/>
  <c r="AN51" i="30" s="1"/>
  <c r="AO51" i="30" s="1"/>
  <c r="AP51" i="30" s="1"/>
  <c r="AQ51" i="30" s="1"/>
  <c r="AR51" i="30" s="1"/>
  <c r="AS51" i="30" s="1"/>
  <c r="AT51" i="30" s="1"/>
  <c r="AU51" i="30" s="1"/>
  <c r="AV51" i="30" s="1"/>
  <c r="AW51" i="30" s="1"/>
  <c r="AX51" i="30" s="1"/>
  <c r="AY51" i="30" s="1"/>
  <c r="AZ51" i="30" s="1"/>
  <c r="BA51" i="30" s="1"/>
  <c r="BB51" i="30" s="1"/>
  <c r="BC51" i="30" s="1"/>
  <c r="BD51" i="30" s="1"/>
  <c r="BE51" i="30" s="1"/>
  <c r="BF51" i="30" s="1"/>
  <c r="BG51" i="30" s="1"/>
  <c r="BH51" i="30" s="1"/>
  <c r="BI51" i="30" s="1"/>
  <c r="BJ51" i="30" s="1"/>
  <c r="BK51" i="30" s="1"/>
  <c r="BL51" i="30" s="1"/>
  <c r="BM51" i="30" s="1"/>
  <c r="BN51" i="30" s="1"/>
  <c r="BO51" i="30" s="1"/>
  <c r="BP51" i="30" s="1"/>
  <c r="BQ51" i="30" s="1"/>
  <c r="BR51" i="30" s="1"/>
  <c r="BS51" i="30" s="1"/>
  <c r="BT51" i="30" s="1"/>
  <c r="BU51" i="30" s="1"/>
  <c r="BV51" i="30" s="1"/>
  <c r="BW51" i="30" s="1"/>
  <c r="BX51" i="30" s="1"/>
  <c r="BY51" i="30" s="1"/>
  <c r="BZ51" i="30" s="1"/>
  <c r="CA51" i="30" s="1"/>
  <c r="CB51" i="30" s="1"/>
  <c r="CC51" i="30" s="1"/>
  <c r="CD51" i="30" s="1"/>
  <c r="CE51" i="30" s="1"/>
  <c r="CF51" i="30" s="1"/>
  <c r="CG51" i="30" s="1"/>
  <c r="CH51" i="30" s="1"/>
  <c r="G50" i="30"/>
  <c r="H50" i="30"/>
  <c r="I50" i="30"/>
  <c r="J50" i="30"/>
  <c r="K50" i="30"/>
  <c r="L50" i="30"/>
  <c r="M50" i="30"/>
  <c r="N50" i="30"/>
  <c r="O50" i="30"/>
  <c r="P50" i="30"/>
  <c r="Q50" i="30"/>
  <c r="R50" i="30"/>
  <c r="S50" i="30"/>
  <c r="U50" i="30"/>
  <c r="V50" i="30" s="1"/>
  <c r="W50" i="30" s="1"/>
  <c r="X50" i="30" s="1"/>
  <c r="Y50" i="30" s="1"/>
  <c r="Z50" i="30" s="1"/>
  <c r="AA50" i="30" s="1"/>
  <c r="AB50" i="30" s="1"/>
  <c r="AC50" i="30" s="1"/>
  <c r="AD50" i="30" s="1"/>
  <c r="AE50" i="30" s="1"/>
  <c r="AF50" i="30" s="1"/>
  <c r="AG50" i="30" s="1"/>
  <c r="AH50" i="30" s="1"/>
  <c r="AI50" i="30" s="1"/>
  <c r="AJ50" i="30" s="1"/>
  <c r="AK50" i="30" s="1"/>
  <c r="AL50" i="30" s="1"/>
  <c r="AM50" i="30" s="1"/>
  <c r="AN50" i="30" s="1"/>
  <c r="AO50" i="30" s="1"/>
  <c r="AP50" i="30" s="1"/>
  <c r="AQ50" i="30" s="1"/>
  <c r="AR50" i="30" s="1"/>
  <c r="AS50" i="30" s="1"/>
  <c r="AT50" i="30" s="1"/>
  <c r="AU50" i="30" s="1"/>
  <c r="AV50" i="30" s="1"/>
  <c r="AW50" i="30" s="1"/>
  <c r="AX50" i="30" s="1"/>
  <c r="AY50" i="30" s="1"/>
  <c r="AZ50" i="30" s="1"/>
  <c r="BA50" i="30" s="1"/>
  <c r="BB50" i="30" s="1"/>
  <c r="BC50" i="30" s="1"/>
  <c r="BD50" i="30" s="1"/>
  <c r="BE50" i="30" s="1"/>
  <c r="BF50" i="30" s="1"/>
  <c r="BG50" i="30" s="1"/>
  <c r="BH50" i="30" s="1"/>
  <c r="BI50" i="30" s="1"/>
  <c r="BJ50" i="30" s="1"/>
  <c r="BK50" i="30" s="1"/>
  <c r="BL50" i="30" s="1"/>
  <c r="BM50" i="30" s="1"/>
  <c r="BN50" i="30" s="1"/>
  <c r="BO50" i="30" s="1"/>
  <c r="BP50" i="30" s="1"/>
  <c r="BQ50" i="30" s="1"/>
  <c r="BR50" i="30" s="1"/>
  <c r="BS50" i="30" s="1"/>
  <c r="BT50" i="30" s="1"/>
  <c r="BU50" i="30" s="1"/>
  <c r="BV50" i="30" s="1"/>
  <c r="BW50" i="30" s="1"/>
  <c r="BX50" i="30" s="1"/>
  <c r="BY50" i="30" s="1"/>
  <c r="BZ50" i="30" s="1"/>
  <c r="CA50" i="30" s="1"/>
  <c r="CB50" i="30" s="1"/>
  <c r="CC50" i="30" s="1"/>
  <c r="CD50" i="30" s="1"/>
  <c r="CE50" i="30" s="1"/>
  <c r="CF50" i="30" s="1"/>
  <c r="CG50" i="30" s="1"/>
  <c r="CH50" i="30" s="1"/>
  <c r="M49" i="30"/>
  <c r="N49" i="30"/>
  <c r="O49" i="30"/>
  <c r="P49" i="30"/>
  <c r="Q49" i="30"/>
  <c r="R49" i="30"/>
  <c r="S49" i="30"/>
  <c r="U49" i="30"/>
  <c r="V49" i="30"/>
  <c r="W49" i="30" s="1"/>
  <c r="X49" i="30" s="1"/>
  <c r="Y49" i="30" s="1"/>
  <c r="Z49" i="30" s="1"/>
  <c r="AA49" i="30" s="1"/>
  <c r="AB49" i="30" s="1"/>
  <c r="AC49" i="30" s="1"/>
  <c r="AD49" i="30"/>
  <c r="AE49" i="30" s="1"/>
  <c r="AF49" i="30" s="1"/>
  <c r="AG49" i="30" s="1"/>
  <c r="AH49" i="30" s="1"/>
  <c r="AI49" i="30" s="1"/>
  <c r="AJ49" i="30" s="1"/>
  <c r="AK49" i="30" s="1"/>
  <c r="AL49" i="30"/>
  <c r="AM49" i="30" s="1"/>
  <c r="AN49" i="30" s="1"/>
  <c r="AO49" i="30" s="1"/>
  <c r="AP49" i="30" s="1"/>
  <c r="AQ49" i="30" s="1"/>
  <c r="AR49" i="30" s="1"/>
  <c r="AS49" i="30" s="1"/>
  <c r="AT49" i="30" s="1"/>
  <c r="AU49" i="30" s="1"/>
  <c r="AV49" i="30" s="1"/>
  <c r="AW49" i="30" s="1"/>
  <c r="AX49" i="30" s="1"/>
  <c r="AY49" i="30" s="1"/>
  <c r="AZ49" i="30" s="1"/>
  <c r="BA49" i="30" s="1"/>
  <c r="BB49" i="30" s="1"/>
  <c r="BC49" i="30" s="1"/>
  <c r="BD49" i="30" s="1"/>
  <c r="BE49" i="30" s="1"/>
  <c r="BF49" i="30" s="1"/>
  <c r="BG49" i="30" s="1"/>
  <c r="BH49" i="30" s="1"/>
  <c r="BI49" i="30" s="1"/>
  <c r="BJ49" i="30" s="1"/>
  <c r="BK49" i="30" s="1"/>
  <c r="BL49" i="30" s="1"/>
  <c r="BM49" i="30" s="1"/>
  <c r="BN49" i="30" s="1"/>
  <c r="BO49" i="30" s="1"/>
  <c r="BP49" i="30" s="1"/>
  <c r="BQ49" i="30" s="1"/>
  <c r="BR49" i="30" s="1"/>
  <c r="BS49" i="30" s="1"/>
  <c r="BT49" i="30" s="1"/>
  <c r="BU49" i="30" s="1"/>
  <c r="BV49" i="30" s="1"/>
  <c r="BW49" i="30" s="1"/>
  <c r="BX49" i="30" s="1"/>
  <c r="BY49" i="30" s="1"/>
  <c r="BZ49" i="30" s="1"/>
  <c r="CA49" i="30" s="1"/>
  <c r="CB49" i="30" s="1"/>
  <c r="CC49" i="30" s="1"/>
  <c r="CD49" i="30" s="1"/>
  <c r="CE49" i="30" s="1"/>
  <c r="CF49" i="30" s="1"/>
  <c r="CG49" i="30" s="1"/>
  <c r="CH49" i="30" s="1"/>
  <c r="G49" i="30"/>
  <c r="H49" i="30"/>
  <c r="I49" i="30"/>
  <c r="J49" i="30"/>
  <c r="K49" i="30"/>
  <c r="L49" i="30"/>
  <c r="G48" i="30"/>
  <c r="H48" i="30"/>
  <c r="I48" i="30"/>
  <c r="J48" i="30"/>
  <c r="K48" i="30"/>
  <c r="L48" i="30"/>
  <c r="M48" i="30"/>
  <c r="N48" i="30"/>
  <c r="O48" i="30"/>
  <c r="P48" i="30"/>
  <c r="Q48" i="30"/>
  <c r="R48" i="30"/>
  <c r="S48" i="30"/>
  <c r="U48" i="30"/>
  <c r="V48" i="30" s="1"/>
  <c r="W48" i="30" s="1"/>
  <c r="X48" i="30" s="1"/>
  <c r="Y48" i="30"/>
  <c r="Z48" i="30" s="1"/>
  <c r="AA48" i="30" s="1"/>
  <c r="AB48" i="30" s="1"/>
  <c r="AC48" i="30" s="1"/>
  <c r="AD48" i="30" s="1"/>
  <c r="AE48" i="30" s="1"/>
  <c r="AF48" i="30" s="1"/>
  <c r="AG48" i="30" s="1"/>
  <c r="AH48" i="30" s="1"/>
  <c r="AI48" i="30" s="1"/>
  <c r="AJ48" i="30" s="1"/>
  <c r="AK48" i="30" s="1"/>
  <c r="AL48" i="30" s="1"/>
  <c r="AM48" i="30" s="1"/>
  <c r="AN48" i="30" s="1"/>
  <c r="AO48" i="30" s="1"/>
  <c r="AP48" i="30" s="1"/>
  <c r="AQ48" i="30" s="1"/>
  <c r="AR48" i="30" s="1"/>
  <c r="AS48" i="30" s="1"/>
  <c r="AT48" i="30" s="1"/>
  <c r="AU48" i="30" s="1"/>
  <c r="AV48" i="30" s="1"/>
  <c r="AW48" i="30" s="1"/>
  <c r="AX48" i="30" s="1"/>
  <c r="AY48" i="30" s="1"/>
  <c r="AZ48" i="30" s="1"/>
  <c r="BA48" i="30" s="1"/>
  <c r="BB48" i="30" s="1"/>
  <c r="BC48" i="30" s="1"/>
  <c r="BD48" i="30" s="1"/>
  <c r="BE48" i="30" s="1"/>
  <c r="BF48" i="30" s="1"/>
  <c r="BG48" i="30" s="1"/>
  <c r="BH48" i="30" s="1"/>
  <c r="BI48" i="30" s="1"/>
  <c r="BJ48" i="30" s="1"/>
  <c r="BK48" i="30" s="1"/>
  <c r="BL48" i="30" s="1"/>
  <c r="BM48" i="30" s="1"/>
  <c r="BN48" i="30" s="1"/>
  <c r="BO48" i="30" s="1"/>
  <c r="BP48" i="30" s="1"/>
  <c r="BQ48" i="30" s="1"/>
  <c r="BR48" i="30" s="1"/>
  <c r="BS48" i="30" s="1"/>
  <c r="BT48" i="30" s="1"/>
  <c r="BU48" i="30" s="1"/>
  <c r="BV48" i="30" s="1"/>
  <c r="BW48" i="30" s="1"/>
  <c r="BX48" i="30" s="1"/>
  <c r="BY48" i="30" s="1"/>
  <c r="BZ48" i="30" s="1"/>
  <c r="CA48" i="30" s="1"/>
  <c r="CB48" i="30" s="1"/>
  <c r="CC48" i="30" s="1"/>
  <c r="CD48" i="30" s="1"/>
  <c r="CE48" i="30" s="1"/>
  <c r="CF48" i="30" s="1"/>
  <c r="CG48" i="30" s="1"/>
  <c r="CH48" i="30" s="1"/>
  <c r="G47" i="30"/>
  <c r="H47" i="30"/>
  <c r="I47" i="30"/>
  <c r="J47" i="30"/>
  <c r="K47" i="30"/>
  <c r="L47" i="30"/>
  <c r="M47" i="30"/>
  <c r="N47" i="30"/>
  <c r="O47" i="30"/>
  <c r="P47" i="30"/>
  <c r="Q47" i="30"/>
  <c r="R47" i="30"/>
  <c r="S47" i="30"/>
  <c r="U47" i="30"/>
  <c r="V47" i="30" s="1"/>
  <c r="W47" i="30" s="1"/>
  <c r="X47" i="30" s="1"/>
  <c r="Y47" i="30" s="1"/>
  <c r="Z47" i="30" s="1"/>
  <c r="AA47" i="30" s="1"/>
  <c r="AB47" i="30" s="1"/>
  <c r="AC47" i="30" s="1"/>
  <c r="AD47" i="30" s="1"/>
  <c r="AE47" i="30" s="1"/>
  <c r="AF47" i="30" s="1"/>
  <c r="AG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AZ47" i="30" s="1"/>
  <c r="BA47" i="30" s="1"/>
  <c r="BB47" i="30" s="1"/>
  <c r="BC47" i="30" s="1"/>
  <c r="BD47" i="30" s="1"/>
  <c r="BE47" i="30" s="1"/>
  <c r="BF47" i="30" s="1"/>
  <c r="BG47" i="30" s="1"/>
  <c r="BH47" i="30" s="1"/>
  <c r="BI47" i="30" s="1"/>
  <c r="BJ47" i="30" s="1"/>
  <c r="BK47" i="30" s="1"/>
  <c r="BL47" i="30" s="1"/>
  <c r="BM47" i="30" s="1"/>
  <c r="BN47" i="30" s="1"/>
  <c r="BO47" i="30" s="1"/>
  <c r="BP47" i="30" s="1"/>
  <c r="BQ47" i="30" s="1"/>
  <c r="BR47" i="30" s="1"/>
  <c r="BS47" i="30" s="1"/>
  <c r="BT47" i="30" s="1"/>
  <c r="BU47" i="30" s="1"/>
  <c r="BV47" i="30" s="1"/>
  <c r="BW47" i="30" s="1"/>
  <c r="BX47" i="30" s="1"/>
  <c r="BY47" i="30" s="1"/>
  <c r="BZ47" i="30" s="1"/>
  <c r="CA47" i="30" s="1"/>
  <c r="CB47" i="30" s="1"/>
  <c r="CC47" i="30" s="1"/>
  <c r="CD47" i="30" s="1"/>
  <c r="CE47" i="30" s="1"/>
  <c r="CF47" i="30" s="1"/>
  <c r="CG47" i="30" s="1"/>
  <c r="CH47" i="30" s="1"/>
  <c r="G46" i="30"/>
  <c r="H46" i="30"/>
  <c r="I46" i="30"/>
  <c r="J46" i="30"/>
  <c r="K46" i="30"/>
  <c r="L46" i="30"/>
  <c r="M46" i="30"/>
  <c r="N46" i="30"/>
  <c r="O46" i="30"/>
  <c r="P46" i="30"/>
  <c r="Q46" i="30"/>
  <c r="R46" i="30"/>
  <c r="S46" i="30"/>
  <c r="U46" i="30"/>
  <c r="V46" i="30" s="1"/>
  <c r="W46" i="30" s="1"/>
  <c r="X46" i="30" s="1"/>
  <c r="Y46" i="30" s="1"/>
  <c r="Z46" i="30" s="1"/>
  <c r="AA46" i="30"/>
  <c r="AB46" i="30" s="1"/>
  <c r="AC46" i="30" s="1"/>
  <c r="AD46" i="30" s="1"/>
  <c r="AE46" i="30" s="1"/>
  <c r="AF46" i="30" s="1"/>
  <c r="AG46" i="30" s="1"/>
  <c r="AH46" i="30" s="1"/>
  <c r="AI46" i="30"/>
  <c r="AJ46" i="30" s="1"/>
  <c r="AK46" i="30" s="1"/>
  <c r="AL46" i="30" s="1"/>
  <c r="AM46" i="30" s="1"/>
  <c r="AN46" i="30" s="1"/>
  <c r="AO46" i="30" s="1"/>
  <c r="AP46" i="30" s="1"/>
  <c r="AQ46" i="30" s="1"/>
  <c r="AR46" i="30" s="1"/>
  <c r="AS46" i="30" s="1"/>
  <c r="AT46" i="30" s="1"/>
  <c r="AU46" i="30" s="1"/>
  <c r="AV46" i="30" s="1"/>
  <c r="AW46" i="30" s="1"/>
  <c r="AX46" i="30" s="1"/>
  <c r="AY46" i="30" s="1"/>
  <c r="AZ46" i="30" s="1"/>
  <c r="BA46" i="30" s="1"/>
  <c r="BB46" i="30" s="1"/>
  <c r="BC46" i="30" s="1"/>
  <c r="BD46" i="30" s="1"/>
  <c r="BE46" i="30" s="1"/>
  <c r="BF46" i="30" s="1"/>
  <c r="BG46" i="30" s="1"/>
  <c r="BH46" i="30" s="1"/>
  <c r="BI46" i="30" s="1"/>
  <c r="BJ46" i="30" s="1"/>
  <c r="BK46" i="30" s="1"/>
  <c r="BL46" i="30" s="1"/>
  <c r="BM46" i="30" s="1"/>
  <c r="BN46" i="30" s="1"/>
  <c r="BO46" i="30" s="1"/>
  <c r="BP46" i="30" s="1"/>
  <c r="BQ46" i="30" s="1"/>
  <c r="BR46" i="30" s="1"/>
  <c r="BS46" i="30" s="1"/>
  <c r="BT46" i="30" s="1"/>
  <c r="BU46" i="30" s="1"/>
  <c r="BV46" i="30" s="1"/>
  <c r="BW46" i="30" s="1"/>
  <c r="BX46" i="30" s="1"/>
  <c r="BY46" i="30" s="1"/>
  <c r="BZ46" i="30" s="1"/>
  <c r="CA46" i="30" s="1"/>
  <c r="CB46" i="30" s="1"/>
  <c r="CC46" i="30" s="1"/>
  <c r="CD46" i="30" s="1"/>
  <c r="CE46" i="30" s="1"/>
  <c r="CF46" i="30" s="1"/>
  <c r="CG46" i="30" s="1"/>
  <c r="CH46" i="30" s="1"/>
  <c r="G45" i="30"/>
  <c r="H45" i="30"/>
  <c r="I45" i="30"/>
  <c r="J45" i="30"/>
  <c r="K45" i="30"/>
  <c r="L45" i="30"/>
  <c r="M45" i="30"/>
  <c r="N45" i="30"/>
  <c r="O45" i="30"/>
  <c r="P45" i="30"/>
  <c r="Q45" i="30"/>
  <c r="R45" i="30"/>
  <c r="S45" i="30"/>
  <c r="U45" i="30"/>
  <c r="V45" i="30"/>
  <c r="W45" i="30" s="1"/>
  <c r="X45" i="30" s="1"/>
  <c r="Y45" i="30" s="1"/>
  <c r="Z45" i="30" s="1"/>
  <c r="AA45" i="30" s="1"/>
  <c r="AB45" i="30" s="1"/>
  <c r="AC45" i="30" s="1"/>
  <c r="AD45" i="30" s="1"/>
  <c r="AE45" i="30" s="1"/>
  <c r="AF45" i="30" s="1"/>
  <c r="AG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AZ45" i="30" s="1"/>
  <c r="BA45" i="30" s="1"/>
  <c r="BB45" i="30" s="1"/>
  <c r="BC45" i="30" s="1"/>
  <c r="BD45" i="30" s="1"/>
  <c r="BE45" i="30" s="1"/>
  <c r="BF45" i="30" s="1"/>
  <c r="BG45" i="30" s="1"/>
  <c r="BH45" i="30" s="1"/>
  <c r="BI45" i="30" s="1"/>
  <c r="BJ45" i="30" s="1"/>
  <c r="BK45" i="30" s="1"/>
  <c r="BL45" i="30" s="1"/>
  <c r="BM45" i="30" s="1"/>
  <c r="BN45" i="30" s="1"/>
  <c r="BO45" i="30" s="1"/>
  <c r="BP45" i="30" s="1"/>
  <c r="BQ45" i="30" s="1"/>
  <c r="BR45" i="30" s="1"/>
  <c r="BS45" i="30" s="1"/>
  <c r="BT45" i="30" s="1"/>
  <c r="BU45" i="30" s="1"/>
  <c r="BV45" i="30" s="1"/>
  <c r="BW45" i="30" s="1"/>
  <c r="BX45" i="30" s="1"/>
  <c r="BY45" i="30" s="1"/>
  <c r="BZ45" i="30" s="1"/>
  <c r="CA45" i="30" s="1"/>
  <c r="CB45" i="30" s="1"/>
  <c r="CC45" i="30" s="1"/>
  <c r="CD45" i="30" s="1"/>
  <c r="CE45" i="30" s="1"/>
  <c r="CF45" i="30" s="1"/>
  <c r="CG45" i="30" s="1"/>
  <c r="CH45" i="30" s="1"/>
  <c r="G44" i="30"/>
  <c r="H44" i="30"/>
  <c r="I44" i="30"/>
  <c r="J44" i="30"/>
  <c r="K44" i="30"/>
  <c r="L44" i="30"/>
  <c r="M44" i="30"/>
  <c r="N44" i="30"/>
  <c r="O44" i="30"/>
  <c r="P44" i="30"/>
  <c r="Q44" i="30"/>
  <c r="R44" i="30"/>
  <c r="S44" i="30"/>
  <c r="U44" i="30"/>
  <c r="V44" i="30" s="1"/>
  <c r="W44" i="30" s="1"/>
  <c r="X44" i="30" s="1"/>
  <c r="Y44" i="30" s="1"/>
  <c r="Z44" i="30" s="1"/>
  <c r="AA44" i="30" s="1"/>
  <c r="AB44" i="30" s="1"/>
  <c r="AC44" i="30" s="1"/>
  <c r="AD44" i="30" s="1"/>
  <c r="AE44" i="30" s="1"/>
  <c r="AF44" i="30" s="1"/>
  <c r="AG44" i="30" s="1"/>
  <c r="AH44" i="30" s="1"/>
  <c r="AI44" i="30" s="1"/>
  <c r="AJ44" i="30" s="1"/>
  <c r="AK44" i="30" s="1"/>
  <c r="AL44" i="30" s="1"/>
  <c r="AM44" i="30" s="1"/>
  <c r="AN44" i="30" s="1"/>
  <c r="AO44" i="30" s="1"/>
  <c r="AP44" i="30" s="1"/>
  <c r="AQ44" i="30" s="1"/>
  <c r="AR44" i="30" s="1"/>
  <c r="AS44" i="30" s="1"/>
  <c r="AT44" i="30" s="1"/>
  <c r="AU44" i="30" s="1"/>
  <c r="AV44" i="30" s="1"/>
  <c r="AW44" i="30" s="1"/>
  <c r="AX44" i="30" s="1"/>
  <c r="AY44" i="30" s="1"/>
  <c r="AZ44" i="30" s="1"/>
  <c r="BA44" i="30" s="1"/>
  <c r="BB44" i="30" s="1"/>
  <c r="BC44" i="30" s="1"/>
  <c r="BD44" i="30" s="1"/>
  <c r="BE44" i="30" s="1"/>
  <c r="BF44" i="30" s="1"/>
  <c r="BG44" i="30" s="1"/>
  <c r="BH44" i="30" s="1"/>
  <c r="BI44" i="30" s="1"/>
  <c r="BJ44" i="30" s="1"/>
  <c r="BK44" i="30" s="1"/>
  <c r="BL44" i="30" s="1"/>
  <c r="BM44" i="30" s="1"/>
  <c r="BN44" i="30" s="1"/>
  <c r="BO44" i="30" s="1"/>
  <c r="BP44" i="30" s="1"/>
  <c r="BQ44" i="30" s="1"/>
  <c r="BR44" i="30" s="1"/>
  <c r="BS44" i="30" s="1"/>
  <c r="BT44" i="30" s="1"/>
  <c r="BU44" i="30" s="1"/>
  <c r="BV44" i="30" s="1"/>
  <c r="BW44" i="30" s="1"/>
  <c r="BX44" i="30" s="1"/>
  <c r="BY44" i="30" s="1"/>
  <c r="BZ44" i="30" s="1"/>
  <c r="CA44" i="30" s="1"/>
  <c r="CB44" i="30" s="1"/>
  <c r="CC44" i="30" s="1"/>
  <c r="CD44" i="30" s="1"/>
  <c r="CE44" i="30" s="1"/>
  <c r="CF44" i="30" s="1"/>
  <c r="CG44" i="30" s="1"/>
  <c r="CH44" i="30" s="1"/>
  <c r="G43" i="30"/>
  <c r="H43" i="30"/>
  <c r="I43" i="30"/>
  <c r="J43" i="30"/>
  <c r="K43" i="30"/>
  <c r="L43" i="30"/>
  <c r="M43" i="30"/>
  <c r="N43" i="30"/>
  <c r="O43" i="30"/>
  <c r="P43" i="30"/>
  <c r="Q43" i="30"/>
  <c r="R43" i="30"/>
  <c r="S43" i="30"/>
  <c r="U43" i="30"/>
  <c r="V43" i="30"/>
  <c r="W43" i="30" s="1"/>
  <c r="X43" i="30" s="1"/>
  <c r="Y43" i="30" s="1"/>
  <c r="Z43" i="30" s="1"/>
  <c r="AA43" i="30" s="1"/>
  <c r="AB43" i="30" s="1"/>
  <c r="AC43" i="30" s="1"/>
  <c r="AD43" i="30" s="1"/>
  <c r="AE43" i="30" s="1"/>
  <c r="AF43" i="30" s="1"/>
  <c r="AG43" i="30" s="1"/>
  <c r="AH43" i="30" s="1"/>
  <c r="AI43" i="30" s="1"/>
  <c r="AJ43" i="30" s="1"/>
  <c r="AK43" i="30" s="1"/>
  <c r="AL43" i="30" s="1"/>
  <c r="AM43" i="30" s="1"/>
  <c r="AN43" i="30" s="1"/>
  <c r="AO43" i="30" s="1"/>
  <c r="AP43" i="30" s="1"/>
  <c r="AQ43" i="30" s="1"/>
  <c r="AR43" i="30" s="1"/>
  <c r="AS43" i="30" s="1"/>
  <c r="AT43" i="30" s="1"/>
  <c r="AU43" i="30" s="1"/>
  <c r="AV43" i="30" s="1"/>
  <c r="AW43" i="30" s="1"/>
  <c r="AX43" i="30" s="1"/>
  <c r="AY43" i="30" s="1"/>
  <c r="AZ43" i="30" s="1"/>
  <c r="BA43" i="30" s="1"/>
  <c r="BB43" i="30" s="1"/>
  <c r="BC43" i="30" s="1"/>
  <c r="BD43" i="30" s="1"/>
  <c r="BE43" i="30" s="1"/>
  <c r="BF43" i="30" s="1"/>
  <c r="BG43" i="30" s="1"/>
  <c r="BH43" i="30" s="1"/>
  <c r="BI43" i="30" s="1"/>
  <c r="BJ43" i="30" s="1"/>
  <c r="BK43" i="30" s="1"/>
  <c r="BL43" i="30" s="1"/>
  <c r="BM43" i="30" s="1"/>
  <c r="BN43" i="30" s="1"/>
  <c r="BO43" i="30" s="1"/>
  <c r="BP43" i="30" s="1"/>
  <c r="BQ43" i="30" s="1"/>
  <c r="BR43" i="30" s="1"/>
  <c r="BS43" i="30" s="1"/>
  <c r="BT43" i="30" s="1"/>
  <c r="BU43" i="30" s="1"/>
  <c r="BV43" i="30" s="1"/>
  <c r="BW43" i="30" s="1"/>
  <c r="BX43" i="30" s="1"/>
  <c r="BY43" i="30" s="1"/>
  <c r="BZ43" i="30" s="1"/>
  <c r="CA43" i="30" s="1"/>
  <c r="CB43" i="30" s="1"/>
  <c r="CC43" i="30" s="1"/>
  <c r="CD43" i="30" s="1"/>
  <c r="CE43" i="30" s="1"/>
  <c r="CF43" i="30" s="1"/>
  <c r="CG43" i="30" s="1"/>
  <c r="CH43" i="30" s="1"/>
  <c r="J42" i="30"/>
  <c r="K42" i="30"/>
  <c r="L42" i="30"/>
  <c r="M42" i="30"/>
  <c r="N42" i="30"/>
  <c r="O42" i="30"/>
  <c r="P42" i="30"/>
  <c r="Q42" i="30"/>
  <c r="R42" i="30"/>
  <c r="S42" i="30"/>
  <c r="U42" i="30"/>
  <c r="V42" i="30" s="1"/>
  <c r="W42" i="30" s="1"/>
  <c r="X42" i="30" s="1"/>
  <c r="Y42" i="30" s="1"/>
  <c r="Z42" i="30" s="1"/>
  <c r="AA42" i="30" s="1"/>
  <c r="AB42" i="30" s="1"/>
  <c r="AC42" i="30" s="1"/>
  <c r="AD42" i="30" s="1"/>
  <c r="AE42" i="30" s="1"/>
  <c r="AF42" i="30" s="1"/>
  <c r="AG42" i="30" s="1"/>
  <c r="AH42" i="30" s="1"/>
  <c r="AI42" i="30" s="1"/>
  <c r="AJ42" i="30" s="1"/>
  <c r="AK42" i="30" s="1"/>
  <c r="AL42" i="30" s="1"/>
  <c r="AM42" i="30" s="1"/>
  <c r="AN42" i="30" s="1"/>
  <c r="AO42" i="30" s="1"/>
  <c r="AP42" i="30" s="1"/>
  <c r="AQ42" i="30" s="1"/>
  <c r="AR42" i="30" s="1"/>
  <c r="AS42" i="30" s="1"/>
  <c r="AT42" i="30" s="1"/>
  <c r="AU42" i="30" s="1"/>
  <c r="AV42" i="30" s="1"/>
  <c r="AW42" i="30" s="1"/>
  <c r="AX42" i="30" s="1"/>
  <c r="AY42" i="30" s="1"/>
  <c r="AZ42" i="30" s="1"/>
  <c r="BA42" i="30" s="1"/>
  <c r="BB42" i="30" s="1"/>
  <c r="BC42" i="30" s="1"/>
  <c r="BD42" i="30" s="1"/>
  <c r="BE42" i="30" s="1"/>
  <c r="BF42" i="30" s="1"/>
  <c r="BG42" i="30" s="1"/>
  <c r="BH42" i="30" s="1"/>
  <c r="BI42" i="30" s="1"/>
  <c r="BJ42" i="30" s="1"/>
  <c r="BK42" i="30" s="1"/>
  <c r="BL42" i="30" s="1"/>
  <c r="BM42" i="30" s="1"/>
  <c r="BN42" i="30" s="1"/>
  <c r="BO42" i="30" s="1"/>
  <c r="BP42" i="30" s="1"/>
  <c r="BQ42" i="30" s="1"/>
  <c r="BR42" i="30" s="1"/>
  <c r="BS42" i="30" s="1"/>
  <c r="BT42" i="30" s="1"/>
  <c r="BU42" i="30" s="1"/>
  <c r="BV42" i="30" s="1"/>
  <c r="BW42" i="30" s="1"/>
  <c r="BX42" i="30" s="1"/>
  <c r="BY42" i="30" s="1"/>
  <c r="BZ42" i="30" s="1"/>
  <c r="CA42" i="30" s="1"/>
  <c r="CB42" i="30" s="1"/>
  <c r="CC42" i="30" s="1"/>
  <c r="CD42" i="30" s="1"/>
  <c r="CE42" i="30" s="1"/>
  <c r="CF42" i="30" s="1"/>
  <c r="CG42" i="30" s="1"/>
  <c r="CH42" i="30" s="1"/>
  <c r="G42" i="30"/>
  <c r="H42" i="30"/>
  <c r="I42" i="30"/>
  <c r="G41" i="30"/>
  <c r="H41" i="30" s="1"/>
  <c r="I41" i="30" s="1"/>
  <c r="J41" i="30" s="1"/>
  <c r="K41" i="30" s="1"/>
  <c r="L41" i="30" s="1"/>
  <c r="G53" i="29"/>
  <c r="H53" i="29"/>
  <c r="I53" i="29"/>
  <c r="J53" i="29"/>
  <c r="K53" i="29"/>
  <c r="L53" i="29"/>
  <c r="M53" i="29"/>
  <c r="N53" i="29"/>
  <c r="O53" i="29"/>
  <c r="P53" i="29"/>
  <c r="Q53" i="29"/>
  <c r="R53" i="29"/>
  <c r="S53" i="29"/>
  <c r="U53" i="29"/>
  <c r="V53" i="29" s="1"/>
  <c r="W53" i="29" s="1"/>
  <c r="X53" i="29" s="1"/>
  <c r="Y53" i="29" s="1"/>
  <c r="Z53" i="29" s="1"/>
  <c r="AA53" i="29" s="1"/>
  <c r="AB53" i="29" s="1"/>
  <c r="AC53" i="29" s="1"/>
  <c r="AD53" i="29" s="1"/>
  <c r="AE53" i="29" s="1"/>
  <c r="AF53" i="29" s="1"/>
  <c r="AG53" i="29" s="1"/>
  <c r="AH53" i="29" s="1"/>
  <c r="AI53" i="29" s="1"/>
  <c r="AJ53" i="29" s="1"/>
  <c r="AK53" i="29" s="1"/>
  <c r="AL53" i="29" s="1"/>
  <c r="AM53" i="29" s="1"/>
  <c r="AN53" i="29" s="1"/>
  <c r="AO53" i="29" s="1"/>
  <c r="AP53" i="29" s="1"/>
  <c r="AQ53" i="29" s="1"/>
  <c r="AR53" i="29" s="1"/>
  <c r="AS53" i="29" s="1"/>
  <c r="AT53" i="29" s="1"/>
  <c r="AU53" i="29" s="1"/>
  <c r="AV53" i="29" s="1"/>
  <c r="AW53" i="29" s="1"/>
  <c r="AX53" i="29" s="1"/>
  <c r="AY53" i="29" s="1"/>
  <c r="AZ53" i="29" s="1"/>
  <c r="BA53" i="29" s="1"/>
  <c r="BB53" i="29" s="1"/>
  <c r="BC53" i="29" s="1"/>
  <c r="BD53" i="29" s="1"/>
  <c r="BE53" i="29" s="1"/>
  <c r="BF53" i="29" s="1"/>
  <c r="BG53" i="29" s="1"/>
  <c r="BH53" i="29" s="1"/>
  <c r="BI53" i="29" s="1"/>
  <c r="BJ53" i="29" s="1"/>
  <c r="BK53" i="29" s="1"/>
  <c r="BL53" i="29" s="1"/>
  <c r="BM53" i="29" s="1"/>
  <c r="BN53" i="29" s="1"/>
  <c r="BO53" i="29" s="1"/>
  <c r="BP53" i="29" s="1"/>
  <c r="BQ53" i="29" s="1"/>
  <c r="BR53" i="29" s="1"/>
  <c r="BS53" i="29" s="1"/>
  <c r="BT53" i="29" s="1"/>
  <c r="BU53" i="29" s="1"/>
  <c r="BV53" i="29" s="1"/>
  <c r="BW53" i="29" s="1"/>
  <c r="BX53" i="29" s="1"/>
  <c r="BY53" i="29" s="1"/>
  <c r="BZ53" i="29" s="1"/>
  <c r="CA53" i="29" s="1"/>
  <c r="CB53" i="29" s="1"/>
  <c r="CC53" i="29" s="1"/>
  <c r="CD53" i="29" s="1"/>
  <c r="CE53" i="29" s="1"/>
  <c r="CF53" i="29" s="1"/>
  <c r="CG53" i="29" s="1"/>
  <c r="CH53" i="29" s="1"/>
  <c r="G52" i="29"/>
  <c r="H52" i="29"/>
  <c r="I52" i="29"/>
  <c r="J52" i="29"/>
  <c r="K52" i="29"/>
  <c r="L52" i="29"/>
  <c r="M52" i="29"/>
  <c r="N52" i="29"/>
  <c r="O52" i="29"/>
  <c r="P52" i="29"/>
  <c r="Q52" i="29"/>
  <c r="R52" i="29"/>
  <c r="S52" i="29"/>
  <c r="U52" i="29"/>
  <c r="V52" i="29" s="1"/>
  <c r="W52" i="29" s="1"/>
  <c r="X52" i="29" s="1"/>
  <c r="Y52" i="29" s="1"/>
  <c r="Z52" i="29" s="1"/>
  <c r="AA52" i="29" s="1"/>
  <c r="AB52" i="29" s="1"/>
  <c r="AC52" i="29" s="1"/>
  <c r="AD52" i="29" s="1"/>
  <c r="AE52" i="29" s="1"/>
  <c r="AF52" i="29" s="1"/>
  <c r="AG52" i="29" s="1"/>
  <c r="AH52" i="29" s="1"/>
  <c r="AI52" i="29" s="1"/>
  <c r="AJ52" i="29" s="1"/>
  <c r="AK52" i="29" s="1"/>
  <c r="AL52" i="29" s="1"/>
  <c r="AM52" i="29" s="1"/>
  <c r="AN52" i="29" s="1"/>
  <c r="AO52" i="29" s="1"/>
  <c r="AP52" i="29" s="1"/>
  <c r="AQ52" i="29" s="1"/>
  <c r="AR52" i="29" s="1"/>
  <c r="AS52" i="29" s="1"/>
  <c r="AT52" i="29" s="1"/>
  <c r="AU52" i="29" s="1"/>
  <c r="AV52" i="29" s="1"/>
  <c r="AW52" i="29" s="1"/>
  <c r="AX52" i="29" s="1"/>
  <c r="AY52" i="29" s="1"/>
  <c r="AZ52" i="29" s="1"/>
  <c r="BA52" i="29" s="1"/>
  <c r="BB52" i="29" s="1"/>
  <c r="BC52" i="29" s="1"/>
  <c r="BD52" i="29" s="1"/>
  <c r="BE52" i="29" s="1"/>
  <c r="BF52" i="29" s="1"/>
  <c r="BG52" i="29" s="1"/>
  <c r="BH52" i="29" s="1"/>
  <c r="BI52" i="29" s="1"/>
  <c r="BJ52" i="29" s="1"/>
  <c r="BK52" i="29" s="1"/>
  <c r="BL52" i="29" s="1"/>
  <c r="BM52" i="29" s="1"/>
  <c r="BN52" i="29" s="1"/>
  <c r="BO52" i="29" s="1"/>
  <c r="BP52" i="29" s="1"/>
  <c r="BQ52" i="29" s="1"/>
  <c r="BR52" i="29" s="1"/>
  <c r="BS52" i="29" s="1"/>
  <c r="BT52" i="29" s="1"/>
  <c r="BU52" i="29" s="1"/>
  <c r="BV52" i="29" s="1"/>
  <c r="BW52" i="29" s="1"/>
  <c r="BX52" i="29" s="1"/>
  <c r="BY52" i="29" s="1"/>
  <c r="BZ52" i="29" s="1"/>
  <c r="CA52" i="29" s="1"/>
  <c r="CB52" i="29" s="1"/>
  <c r="CC52" i="29" s="1"/>
  <c r="CD52" i="29" s="1"/>
  <c r="CE52" i="29" s="1"/>
  <c r="CF52" i="29" s="1"/>
  <c r="CG52" i="29" s="1"/>
  <c r="CH52" i="29" s="1"/>
  <c r="G51" i="29"/>
  <c r="H51" i="29"/>
  <c r="I51" i="29"/>
  <c r="J51" i="29"/>
  <c r="K51" i="29"/>
  <c r="L51" i="29"/>
  <c r="M51" i="29"/>
  <c r="N51" i="29"/>
  <c r="O51" i="29"/>
  <c r="P51" i="29"/>
  <c r="Q51" i="29"/>
  <c r="R51" i="29"/>
  <c r="S51" i="29"/>
  <c r="U51" i="29"/>
  <c r="V51" i="29" s="1"/>
  <c r="W51" i="29" s="1"/>
  <c r="X51" i="29" s="1"/>
  <c r="Y51" i="29" s="1"/>
  <c r="Z51" i="29" s="1"/>
  <c r="AA51" i="29" s="1"/>
  <c r="AB51" i="29" s="1"/>
  <c r="AC51" i="29" s="1"/>
  <c r="AD51" i="29" s="1"/>
  <c r="AE51" i="29" s="1"/>
  <c r="AF51" i="29" s="1"/>
  <c r="AG51" i="29" s="1"/>
  <c r="AH51" i="29" s="1"/>
  <c r="AI51" i="29" s="1"/>
  <c r="AJ51" i="29" s="1"/>
  <c r="AK51" i="29" s="1"/>
  <c r="AL51" i="29" s="1"/>
  <c r="AM51" i="29" s="1"/>
  <c r="AN51" i="29" s="1"/>
  <c r="AO51" i="29" s="1"/>
  <c r="AP51" i="29" s="1"/>
  <c r="AQ51" i="29" s="1"/>
  <c r="AR51" i="29" s="1"/>
  <c r="AS51" i="29" s="1"/>
  <c r="AT51" i="29" s="1"/>
  <c r="AU51" i="29" s="1"/>
  <c r="AV51" i="29" s="1"/>
  <c r="AW51" i="29" s="1"/>
  <c r="AX51" i="29" s="1"/>
  <c r="AY51" i="29" s="1"/>
  <c r="AZ51" i="29" s="1"/>
  <c r="BA51" i="29" s="1"/>
  <c r="BB51" i="29" s="1"/>
  <c r="BC51" i="29" s="1"/>
  <c r="BD51" i="29" s="1"/>
  <c r="BE51" i="29" s="1"/>
  <c r="BF51" i="29" s="1"/>
  <c r="BG51" i="29" s="1"/>
  <c r="BH51" i="29" s="1"/>
  <c r="BI51" i="29" s="1"/>
  <c r="BJ51" i="29" s="1"/>
  <c r="BK51" i="29" s="1"/>
  <c r="BL51" i="29" s="1"/>
  <c r="BM51" i="29" s="1"/>
  <c r="BN51" i="29" s="1"/>
  <c r="BO51" i="29" s="1"/>
  <c r="BP51" i="29" s="1"/>
  <c r="BQ51" i="29" s="1"/>
  <c r="BR51" i="29" s="1"/>
  <c r="BS51" i="29" s="1"/>
  <c r="BT51" i="29" s="1"/>
  <c r="BU51" i="29" s="1"/>
  <c r="BV51" i="29" s="1"/>
  <c r="BW51" i="29" s="1"/>
  <c r="BX51" i="29" s="1"/>
  <c r="BY51" i="29" s="1"/>
  <c r="BZ51" i="29" s="1"/>
  <c r="CA51" i="29" s="1"/>
  <c r="CB51" i="29" s="1"/>
  <c r="CC51" i="29" s="1"/>
  <c r="CD51" i="29" s="1"/>
  <c r="CE51" i="29" s="1"/>
  <c r="CF51" i="29" s="1"/>
  <c r="CG51" i="29" s="1"/>
  <c r="CH51" i="29" s="1"/>
  <c r="G50" i="29"/>
  <c r="H50" i="29"/>
  <c r="I50" i="29"/>
  <c r="J50" i="29"/>
  <c r="K50" i="29"/>
  <c r="L50" i="29"/>
  <c r="M50" i="29"/>
  <c r="N50" i="29"/>
  <c r="O50" i="29"/>
  <c r="P50" i="29"/>
  <c r="Q50" i="29"/>
  <c r="R50" i="29"/>
  <c r="S50" i="29"/>
  <c r="U50" i="29"/>
  <c r="V50" i="29"/>
  <c r="W50" i="29" s="1"/>
  <c r="X50" i="29" s="1"/>
  <c r="Y50" i="29" s="1"/>
  <c r="Z50" i="29" s="1"/>
  <c r="AA50" i="29" s="1"/>
  <c r="AB50" i="29" s="1"/>
  <c r="AC50" i="29" s="1"/>
  <c r="AD50" i="29"/>
  <c r="AE50" i="29" s="1"/>
  <c r="AF50" i="29" s="1"/>
  <c r="AG50" i="29" s="1"/>
  <c r="AH50" i="29" s="1"/>
  <c r="AI50" i="29" s="1"/>
  <c r="AJ50" i="29" s="1"/>
  <c r="AK50" i="29" s="1"/>
  <c r="AL50" i="29" s="1"/>
  <c r="AM50" i="29" s="1"/>
  <c r="AN50" i="29" s="1"/>
  <c r="AO50" i="29" s="1"/>
  <c r="AP50" i="29" s="1"/>
  <c r="AQ50" i="29" s="1"/>
  <c r="AR50" i="29" s="1"/>
  <c r="AS50" i="29" s="1"/>
  <c r="AT50" i="29" s="1"/>
  <c r="AU50" i="29" s="1"/>
  <c r="AV50" i="29" s="1"/>
  <c r="AW50" i="29" s="1"/>
  <c r="AX50" i="29" s="1"/>
  <c r="AY50" i="29" s="1"/>
  <c r="AZ50" i="29" s="1"/>
  <c r="BA50" i="29" s="1"/>
  <c r="BB50" i="29" s="1"/>
  <c r="BC50" i="29" s="1"/>
  <c r="BD50" i="29" s="1"/>
  <c r="BE50" i="29" s="1"/>
  <c r="BF50" i="29" s="1"/>
  <c r="BG50" i="29" s="1"/>
  <c r="BH50" i="29" s="1"/>
  <c r="BI50" i="29" s="1"/>
  <c r="BJ50" i="29" s="1"/>
  <c r="BK50" i="29" s="1"/>
  <c r="BL50" i="29" s="1"/>
  <c r="BM50" i="29" s="1"/>
  <c r="BN50" i="29" s="1"/>
  <c r="BO50" i="29" s="1"/>
  <c r="BP50" i="29" s="1"/>
  <c r="BQ50" i="29" s="1"/>
  <c r="BR50" i="29" s="1"/>
  <c r="BS50" i="29" s="1"/>
  <c r="BT50" i="29" s="1"/>
  <c r="BU50" i="29" s="1"/>
  <c r="BV50" i="29" s="1"/>
  <c r="BW50" i="29" s="1"/>
  <c r="BX50" i="29" s="1"/>
  <c r="BY50" i="29" s="1"/>
  <c r="BZ50" i="29" s="1"/>
  <c r="CA50" i="29" s="1"/>
  <c r="CB50" i="29" s="1"/>
  <c r="CC50" i="29" s="1"/>
  <c r="CD50" i="29" s="1"/>
  <c r="CE50" i="29" s="1"/>
  <c r="CF50" i="29" s="1"/>
  <c r="CG50" i="29" s="1"/>
  <c r="CH50" i="29" s="1"/>
  <c r="G49" i="29"/>
  <c r="H49" i="29"/>
  <c r="I49" i="29"/>
  <c r="J49" i="29"/>
  <c r="K49" i="29"/>
  <c r="L49" i="29"/>
  <c r="M49" i="29"/>
  <c r="N49" i="29"/>
  <c r="O49" i="29"/>
  <c r="P49" i="29"/>
  <c r="Q49" i="29"/>
  <c r="R49" i="29"/>
  <c r="S49" i="29"/>
  <c r="U49" i="29"/>
  <c r="V49" i="29" s="1"/>
  <c r="W49" i="29"/>
  <c r="X49" i="29" s="1"/>
  <c r="Y49" i="29" s="1"/>
  <c r="Z49" i="29" s="1"/>
  <c r="AA49" i="29" s="1"/>
  <c r="AB49" i="29" s="1"/>
  <c r="AC49" i="29" s="1"/>
  <c r="AD49" i="29" s="1"/>
  <c r="AE49" i="29" s="1"/>
  <c r="AF49" i="29" s="1"/>
  <c r="AG49" i="29" s="1"/>
  <c r="AH49" i="29" s="1"/>
  <c r="AI49" i="29" s="1"/>
  <c r="AJ49" i="29" s="1"/>
  <c r="AK49" i="29" s="1"/>
  <c r="AL49" i="29" s="1"/>
  <c r="AM49" i="29" s="1"/>
  <c r="AN49" i="29" s="1"/>
  <c r="AO49" i="29" s="1"/>
  <c r="AP49" i="29" s="1"/>
  <c r="AQ49" i="29" s="1"/>
  <c r="AR49" i="29" s="1"/>
  <c r="AS49" i="29" s="1"/>
  <c r="AT49" i="29" s="1"/>
  <c r="AU49" i="29" s="1"/>
  <c r="AV49" i="29" s="1"/>
  <c r="AW49" i="29" s="1"/>
  <c r="AX49" i="29" s="1"/>
  <c r="AY49" i="29" s="1"/>
  <c r="AZ49" i="29" s="1"/>
  <c r="BA49" i="29" s="1"/>
  <c r="BB49" i="29" s="1"/>
  <c r="BC49" i="29" s="1"/>
  <c r="BD49" i="29" s="1"/>
  <c r="BE49" i="29" s="1"/>
  <c r="BF49" i="29" s="1"/>
  <c r="BG49" i="29" s="1"/>
  <c r="BH49" i="29" s="1"/>
  <c r="BI49" i="29" s="1"/>
  <c r="BJ49" i="29" s="1"/>
  <c r="BK49" i="29" s="1"/>
  <c r="BL49" i="29" s="1"/>
  <c r="BM49" i="29" s="1"/>
  <c r="BN49" i="29" s="1"/>
  <c r="BO49" i="29" s="1"/>
  <c r="BP49" i="29" s="1"/>
  <c r="BQ49" i="29" s="1"/>
  <c r="BR49" i="29" s="1"/>
  <c r="BS49" i="29" s="1"/>
  <c r="BT49" i="29" s="1"/>
  <c r="BU49" i="29" s="1"/>
  <c r="BV49" i="29" s="1"/>
  <c r="BW49" i="29" s="1"/>
  <c r="BX49" i="29" s="1"/>
  <c r="BY49" i="29" s="1"/>
  <c r="BZ49" i="29" s="1"/>
  <c r="CA49" i="29" s="1"/>
  <c r="CB49" i="29" s="1"/>
  <c r="CC49" i="29" s="1"/>
  <c r="CD49" i="29" s="1"/>
  <c r="CE49" i="29" s="1"/>
  <c r="CF49" i="29" s="1"/>
  <c r="CG49" i="29" s="1"/>
  <c r="CH49" i="29" s="1"/>
  <c r="G48" i="29"/>
  <c r="H48" i="29"/>
  <c r="I48" i="29"/>
  <c r="J48" i="29"/>
  <c r="K48" i="29"/>
  <c r="L48" i="29"/>
  <c r="M48" i="29"/>
  <c r="N48" i="29"/>
  <c r="O48" i="29"/>
  <c r="P48" i="29"/>
  <c r="Q48" i="29"/>
  <c r="R48" i="29"/>
  <c r="S48" i="29"/>
  <c r="U48" i="29"/>
  <c r="V48" i="29" s="1"/>
  <c r="W48" i="29" s="1"/>
  <c r="X48" i="29"/>
  <c r="Y48" i="29" s="1"/>
  <c r="Z48" i="29" s="1"/>
  <c r="AA48" i="29" s="1"/>
  <c r="AB48" i="29" s="1"/>
  <c r="AC48" i="29" s="1"/>
  <c r="AD48" i="29" s="1"/>
  <c r="AE48" i="29" s="1"/>
  <c r="AF48" i="29" s="1"/>
  <c r="AG48" i="29" s="1"/>
  <c r="AH48" i="29" s="1"/>
  <c r="AI48" i="29" s="1"/>
  <c r="AJ48" i="29" s="1"/>
  <c r="AK48" i="29" s="1"/>
  <c r="AL48" i="29" s="1"/>
  <c r="AM48" i="29" s="1"/>
  <c r="AN48" i="29" s="1"/>
  <c r="AO48" i="29" s="1"/>
  <c r="AP48" i="29" s="1"/>
  <c r="AQ48" i="29" s="1"/>
  <c r="AR48" i="29" s="1"/>
  <c r="AS48" i="29" s="1"/>
  <c r="AT48" i="29" s="1"/>
  <c r="AU48" i="29" s="1"/>
  <c r="AV48" i="29" s="1"/>
  <c r="AW48" i="29" s="1"/>
  <c r="AX48" i="29" s="1"/>
  <c r="AY48" i="29" s="1"/>
  <c r="AZ48" i="29" s="1"/>
  <c r="BA48" i="29" s="1"/>
  <c r="BB48" i="29" s="1"/>
  <c r="BC48" i="29" s="1"/>
  <c r="BD48" i="29" s="1"/>
  <c r="BE48" i="29" s="1"/>
  <c r="BF48" i="29" s="1"/>
  <c r="BG48" i="29" s="1"/>
  <c r="BH48" i="29" s="1"/>
  <c r="BI48" i="29" s="1"/>
  <c r="BJ48" i="29" s="1"/>
  <c r="BK48" i="29" s="1"/>
  <c r="BL48" i="29" s="1"/>
  <c r="BM48" i="29" s="1"/>
  <c r="BN48" i="29" s="1"/>
  <c r="BO48" i="29" s="1"/>
  <c r="BP48" i="29" s="1"/>
  <c r="BQ48" i="29" s="1"/>
  <c r="BR48" i="29" s="1"/>
  <c r="BS48" i="29" s="1"/>
  <c r="BT48" i="29" s="1"/>
  <c r="BU48" i="29" s="1"/>
  <c r="BV48" i="29" s="1"/>
  <c r="BW48" i="29" s="1"/>
  <c r="BX48" i="29" s="1"/>
  <c r="BY48" i="29" s="1"/>
  <c r="BZ48" i="29" s="1"/>
  <c r="CA48" i="29" s="1"/>
  <c r="CB48" i="29" s="1"/>
  <c r="CC48" i="29" s="1"/>
  <c r="CD48" i="29" s="1"/>
  <c r="CE48" i="29" s="1"/>
  <c r="CF48" i="29" s="1"/>
  <c r="CG48" i="29" s="1"/>
  <c r="CH48" i="29" s="1"/>
  <c r="G47" i="29"/>
  <c r="H47" i="29"/>
  <c r="I47" i="29"/>
  <c r="J47" i="29"/>
  <c r="K47" i="29"/>
  <c r="L47" i="29"/>
  <c r="M47" i="29"/>
  <c r="N47" i="29"/>
  <c r="O47" i="29"/>
  <c r="P47" i="29"/>
  <c r="Q47" i="29"/>
  <c r="R47" i="29"/>
  <c r="S47" i="29"/>
  <c r="U47" i="29"/>
  <c r="V47" i="29" s="1"/>
  <c r="W47" i="29" s="1"/>
  <c r="X47" i="29" s="1"/>
  <c r="Y47" i="29"/>
  <c r="Z47" i="29" s="1"/>
  <c r="AA47" i="29" s="1"/>
  <c r="AB47" i="29" s="1"/>
  <c r="AC47" i="29" s="1"/>
  <c r="AD47" i="29" s="1"/>
  <c r="AE47" i="29" s="1"/>
  <c r="AF47" i="29" s="1"/>
  <c r="AG47" i="29" s="1"/>
  <c r="AH47" i="29" s="1"/>
  <c r="AI47" i="29" s="1"/>
  <c r="AJ47" i="29" s="1"/>
  <c r="AK47" i="29" s="1"/>
  <c r="AL47" i="29" s="1"/>
  <c r="AM47" i="29" s="1"/>
  <c r="AN47" i="29" s="1"/>
  <c r="AO47" i="29" s="1"/>
  <c r="AP47" i="29" s="1"/>
  <c r="AQ47" i="29" s="1"/>
  <c r="AR47" i="29" s="1"/>
  <c r="AS47" i="29" s="1"/>
  <c r="AT47" i="29" s="1"/>
  <c r="AU47" i="29" s="1"/>
  <c r="AV47" i="29" s="1"/>
  <c r="AW47" i="29" s="1"/>
  <c r="AX47" i="29" s="1"/>
  <c r="AY47" i="29" s="1"/>
  <c r="AZ47" i="29" s="1"/>
  <c r="BA47" i="29" s="1"/>
  <c r="BB47" i="29" s="1"/>
  <c r="BC47" i="29" s="1"/>
  <c r="BD47" i="29" s="1"/>
  <c r="BE47" i="29" s="1"/>
  <c r="BF47" i="29" s="1"/>
  <c r="BG47" i="29" s="1"/>
  <c r="BH47" i="29" s="1"/>
  <c r="BI47" i="29" s="1"/>
  <c r="BJ47" i="29" s="1"/>
  <c r="BK47" i="29" s="1"/>
  <c r="BL47" i="29" s="1"/>
  <c r="BM47" i="29" s="1"/>
  <c r="BN47" i="29" s="1"/>
  <c r="BO47" i="29" s="1"/>
  <c r="BP47" i="29" s="1"/>
  <c r="BQ47" i="29" s="1"/>
  <c r="BR47" i="29" s="1"/>
  <c r="BS47" i="29" s="1"/>
  <c r="BT47" i="29" s="1"/>
  <c r="BU47" i="29" s="1"/>
  <c r="BV47" i="29" s="1"/>
  <c r="BW47" i="29" s="1"/>
  <c r="BX47" i="29" s="1"/>
  <c r="BY47" i="29" s="1"/>
  <c r="BZ47" i="29" s="1"/>
  <c r="CA47" i="29" s="1"/>
  <c r="CB47" i="29" s="1"/>
  <c r="CC47" i="29" s="1"/>
  <c r="CD47" i="29" s="1"/>
  <c r="CE47" i="29" s="1"/>
  <c r="CF47" i="29" s="1"/>
  <c r="CG47" i="29" s="1"/>
  <c r="CH47" i="29" s="1"/>
  <c r="G46" i="29"/>
  <c r="H46" i="29"/>
  <c r="I46" i="29"/>
  <c r="J46" i="29"/>
  <c r="K46" i="29"/>
  <c r="L46" i="29"/>
  <c r="M46" i="29"/>
  <c r="N46" i="29"/>
  <c r="O46" i="29"/>
  <c r="P46" i="29"/>
  <c r="Q46" i="29"/>
  <c r="R46" i="29"/>
  <c r="S46" i="29"/>
  <c r="U46" i="29"/>
  <c r="V46" i="29" s="1"/>
  <c r="W46" i="29" s="1"/>
  <c r="X46" i="29" s="1"/>
  <c r="Y46" i="29" s="1"/>
  <c r="Z46" i="29"/>
  <c r="AA46" i="29" s="1"/>
  <c r="AB46" i="29" s="1"/>
  <c r="AC46" i="29" s="1"/>
  <c r="AD46" i="29" s="1"/>
  <c r="AE46" i="29" s="1"/>
  <c r="AF46" i="29" s="1"/>
  <c r="AG46" i="29" s="1"/>
  <c r="AH46" i="29" s="1"/>
  <c r="AI46" i="29" s="1"/>
  <c r="AJ46" i="29" s="1"/>
  <c r="AK46" i="29" s="1"/>
  <c r="AL46" i="29" s="1"/>
  <c r="AM46" i="29" s="1"/>
  <c r="AN46" i="29" s="1"/>
  <c r="AO46" i="29" s="1"/>
  <c r="AP46" i="29" s="1"/>
  <c r="AQ46" i="29" s="1"/>
  <c r="AR46" i="29" s="1"/>
  <c r="AS46" i="29" s="1"/>
  <c r="AT46" i="29" s="1"/>
  <c r="AU46" i="29" s="1"/>
  <c r="AV46" i="29" s="1"/>
  <c r="AW46" i="29" s="1"/>
  <c r="AX46" i="29" s="1"/>
  <c r="AY46" i="29" s="1"/>
  <c r="AZ46" i="29" s="1"/>
  <c r="BA46" i="29" s="1"/>
  <c r="BB46" i="29" s="1"/>
  <c r="BC46" i="29" s="1"/>
  <c r="BD46" i="29" s="1"/>
  <c r="BE46" i="29" s="1"/>
  <c r="BF46" i="29" s="1"/>
  <c r="BG46" i="29" s="1"/>
  <c r="BH46" i="29" s="1"/>
  <c r="BI46" i="29" s="1"/>
  <c r="BJ46" i="29" s="1"/>
  <c r="BK46" i="29" s="1"/>
  <c r="BL46" i="29" s="1"/>
  <c r="BM46" i="29" s="1"/>
  <c r="BN46" i="29" s="1"/>
  <c r="BO46" i="29" s="1"/>
  <c r="BP46" i="29" s="1"/>
  <c r="BQ46" i="29" s="1"/>
  <c r="BR46" i="29" s="1"/>
  <c r="BS46" i="29" s="1"/>
  <c r="BT46" i="29" s="1"/>
  <c r="BU46" i="29" s="1"/>
  <c r="BV46" i="29" s="1"/>
  <c r="BW46" i="29" s="1"/>
  <c r="BX46" i="29" s="1"/>
  <c r="BY46" i="29" s="1"/>
  <c r="BZ46" i="29" s="1"/>
  <c r="CA46" i="29" s="1"/>
  <c r="CB46" i="29" s="1"/>
  <c r="CC46" i="29" s="1"/>
  <c r="CD46" i="29" s="1"/>
  <c r="CE46" i="29" s="1"/>
  <c r="CF46" i="29" s="1"/>
  <c r="CG46" i="29" s="1"/>
  <c r="CH46" i="29" s="1"/>
  <c r="H45" i="29"/>
  <c r="I45" i="29"/>
  <c r="J45" i="29"/>
  <c r="K45" i="29"/>
  <c r="L45" i="29"/>
  <c r="M45" i="29"/>
  <c r="N45" i="29"/>
  <c r="O45" i="29"/>
  <c r="P45" i="29"/>
  <c r="Q45" i="29"/>
  <c r="R45" i="29"/>
  <c r="S45" i="29"/>
  <c r="U45" i="29"/>
  <c r="V45" i="29" s="1"/>
  <c r="W45" i="29" s="1"/>
  <c r="X45" i="29" s="1"/>
  <c r="Y45" i="29" s="1"/>
  <c r="Z45" i="29" s="1"/>
  <c r="AA45" i="29" s="1"/>
  <c r="AB45" i="29" s="1"/>
  <c r="AC45" i="29" s="1"/>
  <c r="AD45" i="29" s="1"/>
  <c r="AE45" i="29" s="1"/>
  <c r="AF45" i="29" s="1"/>
  <c r="AG45" i="29" s="1"/>
  <c r="AH45" i="29" s="1"/>
  <c r="AI45" i="29" s="1"/>
  <c r="AJ45" i="29" s="1"/>
  <c r="AK45" i="29" s="1"/>
  <c r="AL45" i="29" s="1"/>
  <c r="AM45" i="29" s="1"/>
  <c r="AN45" i="29" s="1"/>
  <c r="AO45" i="29" s="1"/>
  <c r="AP45" i="29" s="1"/>
  <c r="AQ45" i="29" s="1"/>
  <c r="AR45" i="29" s="1"/>
  <c r="AS45" i="29" s="1"/>
  <c r="AT45" i="29" s="1"/>
  <c r="AU45" i="29" s="1"/>
  <c r="AV45" i="29" s="1"/>
  <c r="AW45" i="29" s="1"/>
  <c r="AX45" i="29" s="1"/>
  <c r="AY45" i="29" s="1"/>
  <c r="AZ45" i="29" s="1"/>
  <c r="BA45" i="29" s="1"/>
  <c r="BB45" i="29" s="1"/>
  <c r="BC45" i="29" s="1"/>
  <c r="BD45" i="29" s="1"/>
  <c r="BE45" i="29" s="1"/>
  <c r="BF45" i="29" s="1"/>
  <c r="BG45" i="29" s="1"/>
  <c r="BH45" i="29" s="1"/>
  <c r="BI45" i="29" s="1"/>
  <c r="BJ45" i="29" s="1"/>
  <c r="BK45" i="29" s="1"/>
  <c r="BL45" i="29" s="1"/>
  <c r="BM45" i="29" s="1"/>
  <c r="BN45" i="29" s="1"/>
  <c r="BO45" i="29" s="1"/>
  <c r="BP45" i="29" s="1"/>
  <c r="BQ45" i="29" s="1"/>
  <c r="BR45" i="29" s="1"/>
  <c r="BS45" i="29" s="1"/>
  <c r="BT45" i="29" s="1"/>
  <c r="BU45" i="29" s="1"/>
  <c r="BV45" i="29" s="1"/>
  <c r="BW45" i="29" s="1"/>
  <c r="BX45" i="29" s="1"/>
  <c r="BY45" i="29" s="1"/>
  <c r="BZ45" i="29" s="1"/>
  <c r="CA45" i="29" s="1"/>
  <c r="CB45" i="29" s="1"/>
  <c r="CC45" i="29" s="1"/>
  <c r="CD45" i="29" s="1"/>
  <c r="CE45" i="29" s="1"/>
  <c r="CF45" i="29" s="1"/>
  <c r="CG45" i="29" s="1"/>
  <c r="CH45" i="29" s="1"/>
  <c r="G45" i="29"/>
  <c r="G44" i="29"/>
  <c r="H44" i="29"/>
  <c r="I44" i="29"/>
  <c r="J44" i="29"/>
  <c r="K44" i="29"/>
  <c r="L44" i="29"/>
  <c r="M44" i="29"/>
  <c r="N44" i="29"/>
  <c r="O44" i="29"/>
  <c r="P44" i="29"/>
  <c r="Q44" i="29"/>
  <c r="R44" i="29"/>
  <c r="S44" i="29"/>
  <c r="U44" i="29"/>
  <c r="V44" i="29" s="1"/>
  <c r="W44" i="29" s="1"/>
  <c r="X44" i="29" s="1"/>
  <c r="Y44" i="29" s="1"/>
  <c r="Z44" i="29" s="1"/>
  <c r="AA44" i="29" s="1"/>
  <c r="AB44" i="29"/>
  <c r="AC44" i="29" s="1"/>
  <c r="AD44" i="29" s="1"/>
  <c r="AE44" i="29" s="1"/>
  <c r="AF44" i="29" s="1"/>
  <c r="AG44" i="29" s="1"/>
  <c r="AH44" i="29" s="1"/>
  <c r="AI44" i="29" s="1"/>
  <c r="AJ44" i="29" s="1"/>
  <c r="AK44" i="29" s="1"/>
  <c r="AL44" i="29" s="1"/>
  <c r="AM44" i="29" s="1"/>
  <c r="AN44" i="29" s="1"/>
  <c r="AO44" i="29" s="1"/>
  <c r="AP44" i="29" s="1"/>
  <c r="AQ44" i="29" s="1"/>
  <c r="AR44" i="29" s="1"/>
  <c r="AS44" i="29" s="1"/>
  <c r="AT44" i="29" s="1"/>
  <c r="AU44" i="29" s="1"/>
  <c r="AV44" i="29" s="1"/>
  <c r="AW44" i="29" s="1"/>
  <c r="AX44" i="29" s="1"/>
  <c r="AY44" i="29" s="1"/>
  <c r="AZ44" i="29" s="1"/>
  <c r="BA44" i="29" s="1"/>
  <c r="BB44" i="29" s="1"/>
  <c r="BC44" i="29" s="1"/>
  <c r="BD44" i="29" s="1"/>
  <c r="BE44" i="29" s="1"/>
  <c r="BF44" i="29" s="1"/>
  <c r="BG44" i="29" s="1"/>
  <c r="BH44" i="29" s="1"/>
  <c r="BI44" i="29" s="1"/>
  <c r="BJ44" i="29" s="1"/>
  <c r="BK44" i="29" s="1"/>
  <c r="BL44" i="29" s="1"/>
  <c r="BM44" i="29" s="1"/>
  <c r="BN44" i="29" s="1"/>
  <c r="BO44" i="29" s="1"/>
  <c r="BP44" i="29" s="1"/>
  <c r="BQ44" i="29" s="1"/>
  <c r="BR44" i="29" s="1"/>
  <c r="BS44" i="29" s="1"/>
  <c r="BT44" i="29" s="1"/>
  <c r="BU44" i="29" s="1"/>
  <c r="BV44" i="29" s="1"/>
  <c r="BW44" i="29" s="1"/>
  <c r="BX44" i="29" s="1"/>
  <c r="BY44" i="29" s="1"/>
  <c r="BZ44" i="29" s="1"/>
  <c r="CA44" i="29" s="1"/>
  <c r="CB44" i="29" s="1"/>
  <c r="CC44" i="29" s="1"/>
  <c r="CD44" i="29" s="1"/>
  <c r="CE44" i="29" s="1"/>
  <c r="CF44" i="29" s="1"/>
  <c r="CG44" i="29" s="1"/>
  <c r="CH44" i="29" s="1"/>
  <c r="G43" i="29"/>
  <c r="H43" i="29"/>
  <c r="I43" i="29"/>
  <c r="J43" i="29"/>
  <c r="K43" i="29"/>
  <c r="L43" i="29"/>
  <c r="M43" i="29"/>
  <c r="N43" i="29"/>
  <c r="O43" i="29"/>
  <c r="P43" i="29"/>
  <c r="Q43" i="29"/>
  <c r="R43" i="29"/>
  <c r="S43" i="29"/>
  <c r="U43" i="29"/>
  <c r="V43" i="29" s="1"/>
  <c r="W43" i="29" s="1"/>
  <c r="X43" i="29" s="1"/>
  <c r="Y43" i="29" s="1"/>
  <c r="Z43" i="29" s="1"/>
  <c r="AA43" i="29" s="1"/>
  <c r="AB43" i="29" s="1"/>
  <c r="AC43" i="29"/>
  <c r="AD43" i="29" s="1"/>
  <c r="AE43" i="29" s="1"/>
  <c r="AF43" i="29" s="1"/>
  <c r="AG43" i="29" s="1"/>
  <c r="AH43" i="29" s="1"/>
  <c r="AI43" i="29" s="1"/>
  <c r="AJ43" i="29" s="1"/>
  <c r="AK43" i="29" s="1"/>
  <c r="AL43" i="29" s="1"/>
  <c r="AM43" i="29" s="1"/>
  <c r="AN43" i="29" s="1"/>
  <c r="AO43" i="29" s="1"/>
  <c r="AP43" i="29" s="1"/>
  <c r="AQ43" i="29" s="1"/>
  <c r="AR43" i="29" s="1"/>
  <c r="AS43" i="29" s="1"/>
  <c r="AT43" i="29" s="1"/>
  <c r="AU43" i="29" s="1"/>
  <c r="AV43" i="29" s="1"/>
  <c r="AW43" i="29" s="1"/>
  <c r="AX43" i="29" s="1"/>
  <c r="AY43" i="29" s="1"/>
  <c r="AZ43" i="29" s="1"/>
  <c r="BA43" i="29" s="1"/>
  <c r="BB43" i="29" s="1"/>
  <c r="BC43" i="29" s="1"/>
  <c r="BD43" i="29" s="1"/>
  <c r="BE43" i="29" s="1"/>
  <c r="BF43" i="29" s="1"/>
  <c r="BG43" i="29" s="1"/>
  <c r="BH43" i="29" s="1"/>
  <c r="BI43" i="29" s="1"/>
  <c r="BJ43" i="29" s="1"/>
  <c r="BK43" i="29" s="1"/>
  <c r="BL43" i="29" s="1"/>
  <c r="BM43" i="29" s="1"/>
  <c r="BN43" i="29" s="1"/>
  <c r="BO43" i="29" s="1"/>
  <c r="BP43" i="29" s="1"/>
  <c r="BQ43" i="29" s="1"/>
  <c r="BR43" i="29" s="1"/>
  <c r="BS43" i="29" s="1"/>
  <c r="BT43" i="29" s="1"/>
  <c r="BU43" i="29" s="1"/>
  <c r="BV43" i="29" s="1"/>
  <c r="BW43" i="29" s="1"/>
  <c r="BX43" i="29" s="1"/>
  <c r="BY43" i="29" s="1"/>
  <c r="BZ43" i="29" s="1"/>
  <c r="CA43" i="29" s="1"/>
  <c r="CB43" i="29" s="1"/>
  <c r="CC43" i="29" s="1"/>
  <c r="CD43" i="29" s="1"/>
  <c r="CE43" i="29" s="1"/>
  <c r="CF43" i="29" s="1"/>
  <c r="CG43" i="29" s="1"/>
  <c r="CH43" i="29" s="1"/>
  <c r="H42" i="29"/>
  <c r="I42" i="29"/>
  <c r="J42" i="29"/>
  <c r="K42" i="29"/>
  <c r="L42" i="29"/>
  <c r="M42" i="29"/>
  <c r="N42" i="29"/>
  <c r="O42" i="29"/>
  <c r="P42" i="29"/>
  <c r="Q42" i="29"/>
  <c r="R42" i="29"/>
  <c r="S42" i="29"/>
  <c r="U42" i="29"/>
  <c r="V42" i="29"/>
  <c r="W42" i="29" s="1"/>
  <c r="X42" i="29" s="1"/>
  <c r="Y42" i="29" s="1"/>
  <c r="Z42" i="29" s="1"/>
  <c r="AA42" i="29" s="1"/>
  <c r="AB42" i="29" s="1"/>
  <c r="AC42" i="29" s="1"/>
  <c r="AD42" i="29" s="1"/>
  <c r="AE42" i="29" s="1"/>
  <c r="AF42" i="29" s="1"/>
  <c r="AG42" i="29" s="1"/>
  <c r="AH42" i="29" s="1"/>
  <c r="AI42" i="29" s="1"/>
  <c r="AJ42" i="29" s="1"/>
  <c r="AK42" i="29" s="1"/>
  <c r="AL42" i="29" s="1"/>
  <c r="AM42" i="29" s="1"/>
  <c r="AN42" i="29" s="1"/>
  <c r="AO42" i="29" s="1"/>
  <c r="AP42" i="29" s="1"/>
  <c r="AQ42" i="29" s="1"/>
  <c r="AR42" i="29" s="1"/>
  <c r="AS42" i="29" s="1"/>
  <c r="AT42" i="29" s="1"/>
  <c r="AU42" i="29" s="1"/>
  <c r="AV42" i="29" s="1"/>
  <c r="AW42" i="29" s="1"/>
  <c r="AX42" i="29" s="1"/>
  <c r="AY42" i="29" s="1"/>
  <c r="AZ42" i="29" s="1"/>
  <c r="BA42" i="29" s="1"/>
  <c r="BB42" i="29" s="1"/>
  <c r="BC42" i="29" s="1"/>
  <c r="BD42" i="29" s="1"/>
  <c r="BE42" i="29" s="1"/>
  <c r="BF42" i="29" s="1"/>
  <c r="BG42" i="29" s="1"/>
  <c r="BH42" i="29" s="1"/>
  <c r="BI42" i="29" s="1"/>
  <c r="BJ42" i="29" s="1"/>
  <c r="BK42" i="29" s="1"/>
  <c r="BL42" i="29" s="1"/>
  <c r="BM42" i="29" s="1"/>
  <c r="BN42" i="29" s="1"/>
  <c r="BO42" i="29" s="1"/>
  <c r="BP42" i="29" s="1"/>
  <c r="BQ42" i="29" s="1"/>
  <c r="BR42" i="29" s="1"/>
  <c r="BS42" i="29" s="1"/>
  <c r="BT42" i="29" s="1"/>
  <c r="BU42" i="29" s="1"/>
  <c r="BV42" i="29" s="1"/>
  <c r="BW42" i="29" s="1"/>
  <c r="BX42" i="29" s="1"/>
  <c r="BY42" i="29" s="1"/>
  <c r="BZ42" i="29" s="1"/>
  <c r="CA42" i="29" s="1"/>
  <c r="CB42" i="29" s="1"/>
  <c r="CC42" i="29" s="1"/>
  <c r="CD42" i="29" s="1"/>
  <c r="CE42" i="29" s="1"/>
  <c r="CF42" i="29" s="1"/>
  <c r="CG42" i="29" s="1"/>
  <c r="CH42" i="29" s="1"/>
  <c r="G42" i="29"/>
  <c r="G41" i="29"/>
  <c r="H41" i="29" s="1"/>
  <c r="I41" i="29" s="1"/>
  <c r="J41" i="29" s="1"/>
  <c r="K41" i="29" s="1"/>
  <c r="L41" i="29" s="1"/>
  <c r="M41" i="29" s="1"/>
  <c r="N41" i="29" s="1"/>
  <c r="O41" i="29" s="1"/>
  <c r="P41" i="29" s="1"/>
  <c r="Q41" i="29" s="1"/>
  <c r="R41" i="29" s="1"/>
  <c r="S41" i="29" s="1"/>
  <c r="U41" i="29" s="1"/>
  <c r="V41" i="29" s="1"/>
  <c r="W41" i="29" s="1"/>
  <c r="X41" i="29" s="1"/>
  <c r="Y41" i="29" s="1"/>
  <c r="Z41" i="29" s="1"/>
  <c r="AA41" i="29" s="1"/>
  <c r="AB41" i="29" s="1"/>
  <c r="AC41" i="29" s="1"/>
  <c r="AD41" i="29" s="1"/>
  <c r="AE41" i="29" s="1"/>
  <c r="AF41" i="29" s="1"/>
  <c r="AG41" i="29" s="1"/>
  <c r="AH41" i="29" s="1"/>
  <c r="AI41" i="29" s="1"/>
  <c r="AJ41" i="29" s="1"/>
  <c r="AK41" i="29" s="1"/>
  <c r="AL41" i="29" s="1"/>
  <c r="AM41" i="29" s="1"/>
  <c r="AN41" i="29" s="1"/>
  <c r="AO41" i="29" s="1"/>
  <c r="AP41" i="29" s="1"/>
  <c r="AQ41" i="29" s="1"/>
  <c r="AR41" i="29" s="1"/>
  <c r="AS41" i="29" s="1"/>
  <c r="AT41" i="29" s="1"/>
  <c r="AU41" i="29" s="1"/>
  <c r="AV41" i="29" s="1"/>
  <c r="AW41" i="29" s="1"/>
  <c r="AX41" i="29" s="1"/>
  <c r="AY41" i="29" s="1"/>
  <c r="AZ41" i="29" s="1"/>
  <c r="BA41" i="29" s="1"/>
  <c r="BB41" i="29" s="1"/>
  <c r="BC41" i="29" s="1"/>
  <c r="BD41" i="29" s="1"/>
  <c r="BE41" i="29" s="1"/>
  <c r="BF41" i="29" s="1"/>
  <c r="BG41" i="29" s="1"/>
  <c r="BH41" i="29" s="1"/>
  <c r="BI41" i="29" s="1"/>
  <c r="BJ41" i="29" s="1"/>
  <c r="BK41" i="29" s="1"/>
  <c r="BL41" i="29" s="1"/>
  <c r="BM41" i="29" s="1"/>
  <c r="BN41" i="29" s="1"/>
  <c r="BO41" i="29" s="1"/>
  <c r="BP41" i="29" s="1"/>
  <c r="BQ41" i="29" s="1"/>
  <c r="BR41" i="29" s="1"/>
  <c r="BS41" i="29" s="1"/>
  <c r="BT41" i="29" s="1"/>
  <c r="BU41" i="29" s="1"/>
  <c r="BV41" i="29" s="1"/>
  <c r="BW41" i="29" s="1"/>
  <c r="BX41" i="29" s="1"/>
  <c r="BY41" i="29" s="1"/>
  <c r="BZ41" i="29" s="1"/>
  <c r="CA41" i="29" s="1"/>
  <c r="CB41" i="29" s="1"/>
  <c r="CC41" i="29" s="1"/>
  <c r="CD41" i="29" s="1"/>
  <c r="CE41" i="29" s="1"/>
  <c r="CF41" i="29" s="1"/>
  <c r="CG41" i="29" s="1"/>
  <c r="CH41" i="29" s="1"/>
  <c r="G53" i="10"/>
  <c r="H53" i="10"/>
  <c r="I53" i="10"/>
  <c r="J53" i="10"/>
  <c r="K53" i="10"/>
  <c r="L53" i="10"/>
  <c r="M53" i="10"/>
  <c r="N53" i="10"/>
  <c r="O53" i="10"/>
  <c r="P53" i="10"/>
  <c r="Q53" i="10"/>
  <c r="R53" i="10"/>
  <c r="S53" i="10"/>
  <c r="U53" i="10"/>
  <c r="V53" i="10" s="1"/>
  <c r="W53" i="10" s="1"/>
  <c r="X53" i="10" s="1"/>
  <c r="Y53" i="10" s="1"/>
  <c r="Z53" i="10" s="1"/>
  <c r="AA53" i="10" s="1"/>
  <c r="AB53" i="10" s="1"/>
  <c r="AC53" i="10" s="1"/>
  <c r="AD53" i="10" s="1"/>
  <c r="AE53" i="10" s="1"/>
  <c r="AF53" i="10" s="1"/>
  <c r="AG53" i="10" s="1"/>
  <c r="AH53" i="10" s="1"/>
  <c r="AI53" i="10" s="1"/>
  <c r="AJ53" i="10" s="1"/>
  <c r="AK53" i="10" s="1"/>
  <c r="AL53" i="10" s="1"/>
  <c r="AM53" i="10" s="1"/>
  <c r="AN53" i="10" s="1"/>
  <c r="AO53" i="10" s="1"/>
  <c r="AP53" i="10" s="1"/>
  <c r="AQ53" i="10" s="1"/>
  <c r="AR53" i="10" s="1"/>
  <c r="AS53" i="10" s="1"/>
  <c r="AT53" i="10" s="1"/>
  <c r="AU53" i="10" s="1"/>
  <c r="AV53" i="10" s="1"/>
  <c r="AW53" i="10" s="1"/>
  <c r="AX53" i="10" s="1"/>
  <c r="AY53" i="10" s="1"/>
  <c r="AZ53" i="10" s="1"/>
  <c r="BA53" i="10" s="1"/>
  <c r="BB53" i="10" s="1"/>
  <c r="BC53" i="10" s="1"/>
  <c r="BD53" i="10" s="1"/>
  <c r="BE53" i="10" s="1"/>
  <c r="BF53" i="10" s="1"/>
  <c r="BG53" i="10" s="1"/>
  <c r="BH53" i="10" s="1"/>
  <c r="BI53" i="10" s="1"/>
  <c r="BJ53" i="10" s="1"/>
  <c r="BK53" i="10" s="1"/>
  <c r="BL53" i="10" s="1"/>
  <c r="BM53" i="10" s="1"/>
  <c r="BN53" i="10" s="1"/>
  <c r="BO53" i="10" s="1"/>
  <c r="BP53" i="10" s="1"/>
  <c r="BQ53" i="10" s="1"/>
  <c r="BR53" i="10" s="1"/>
  <c r="BS53" i="10" s="1"/>
  <c r="BT53" i="10" s="1"/>
  <c r="BU53" i="10" s="1"/>
  <c r="BV53" i="10" s="1"/>
  <c r="BW53" i="10" s="1"/>
  <c r="BX53" i="10" s="1"/>
  <c r="BY53" i="10" s="1"/>
  <c r="BZ53" i="10" s="1"/>
  <c r="CA53" i="10" s="1"/>
  <c r="CB53" i="10" s="1"/>
  <c r="CC53" i="10" s="1"/>
  <c r="CD53" i="10" s="1"/>
  <c r="CE53" i="10" s="1"/>
  <c r="CF53" i="10" s="1"/>
  <c r="CG53" i="10" s="1"/>
  <c r="CH53" i="10" s="1"/>
  <c r="G52" i="10"/>
  <c r="H52" i="10"/>
  <c r="I52" i="10"/>
  <c r="J52" i="10"/>
  <c r="K52" i="10"/>
  <c r="L52" i="10"/>
  <c r="M52" i="10"/>
  <c r="N52" i="10"/>
  <c r="O52" i="10"/>
  <c r="P52" i="10"/>
  <c r="Q52" i="10"/>
  <c r="R52" i="10"/>
  <c r="S52" i="10"/>
  <c r="U52" i="10"/>
  <c r="V52" i="10" s="1"/>
  <c r="W52" i="10" s="1"/>
  <c r="X52" i="10" s="1"/>
  <c r="Y52" i="10" s="1"/>
  <c r="Z52" i="10" s="1"/>
  <c r="AA52" i="10" s="1"/>
  <c r="AB52" i="10" s="1"/>
  <c r="AC52" i="10" s="1"/>
  <c r="AD52" i="10" s="1"/>
  <c r="AE52" i="10" s="1"/>
  <c r="AF52" i="10" s="1"/>
  <c r="AG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AZ52" i="10" s="1"/>
  <c r="BA52" i="10" s="1"/>
  <c r="BB52" i="10" s="1"/>
  <c r="BC52" i="10" s="1"/>
  <c r="BD52" i="10" s="1"/>
  <c r="BE52" i="10" s="1"/>
  <c r="BF52" i="10" s="1"/>
  <c r="BG52" i="10" s="1"/>
  <c r="BH52" i="10" s="1"/>
  <c r="BI52" i="10" s="1"/>
  <c r="BJ52" i="10" s="1"/>
  <c r="BK52" i="10" s="1"/>
  <c r="BL52" i="10" s="1"/>
  <c r="BM52" i="10" s="1"/>
  <c r="BN52" i="10" s="1"/>
  <c r="BO52" i="10" s="1"/>
  <c r="BP52" i="10" s="1"/>
  <c r="BQ52" i="10" s="1"/>
  <c r="BR52" i="10" s="1"/>
  <c r="BS52" i="10" s="1"/>
  <c r="BT52" i="10" s="1"/>
  <c r="BU52" i="10" s="1"/>
  <c r="BV52" i="10" s="1"/>
  <c r="BW52" i="10" s="1"/>
  <c r="BX52" i="10" s="1"/>
  <c r="BY52" i="10" s="1"/>
  <c r="BZ52" i="10" s="1"/>
  <c r="CA52" i="10" s="1"/>
  <c r="CB52" i="10" s="1"/>
  <c r="CC52" i="10" s="1"/>
  <c r="CD52" i="10" s="1"/>
  <c r="CE52" i="10" s="1"/>
  <c r="CF52" i="10" s="1"/>
  <c r="CG52" i="10" s="1"/>
  <c r="CH52" i="10" s="1"/>
  <c r="G51" i="10"/>
  <c r="H51" i="10"/>
  <c r="I51" i="10"/>
  <c r="J51" i="10"/>
  <c r="K51" i="10"/>
  <c r="L51" i="10"/>
  <c r="M51" i="10"/>
  <c r="N51" i="10"/>
  <c r="O51" i="10"/>
  <c r="P51" i="10"/>
  <c r="Q51" i="10"/>
  <c r="R51" i="10"/>
  <c r="S51" i="10"/>
  <c r="U51" i="10"/>
  <c r="V51" i="10" s="1"/>
  <c r="W51" i="10" s="1"/>
  <c r="X51" i="10" s="1"/>
  <c r="Y51" i="10" s="1"/>
  <c r="Z51" i="10" s="1"/>
  <c r="AA51" i="10" s="1"/>
  <c r="AB51" i="10" s="1"/>
  <c r="AC51" i="10" s="1"/>
  <c r="AD51" i="10" s="1"/>
  <c r="AE51" i="10" s="1"/>
  <c r="AF51" i="10" s="1"/>
  <c r="AG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AZ51" i="10" s="1"/>
  <c r="BA51" i="10" s="1"/>
  <c r="BB51" i="10" s="1"/>
  <c r="BC51" i="10" s="1"/>
  <c r="BD51" i="10" s="1"/>
  <c r="BE51" i="10" s="1"/>
  <c r="BF51" i="10" s="1"/>
  <c r="BG51" i="10" s="1"/>
  <c r="BH51" i="10" s="1"/>
  <c r="BI51" i="10" s="1"/>
  <c r="BJ51" i="10" s="1"/>
  <c r="BK51" i="10" s="1"/>
  <c r="BL51" i="10" s="1"/>
  <c r="BM51" i="10" s="1"/>
  <c r="BN51" i="10" s="1"/>
  <c r="BO51" i="10" s="1"/>
  <c r="BP51" i="10" s="1"/>
  <c r="BQ51" i="10" s="1"/>
  <c r="BR51" i="10" s="1"/>
  <c r="BS51" i="10" s="1"/>
  <c r="BT51" i="10" s="1"/>
  <c r="BU51" i="10" s="1"/>
  <c r="BV51" i="10" s="1"/>
  <c r="BW51" i="10" s="1"/>
  <c r="BX51" i="10" s="1"/>
  <c r="BY51" i="10" s="1"/>
  <c r="BZ51" i="10" s="1"/>
  <c r="CA51" i="10" s="1"/>
  <c r="CB51" i="10" s="1"/>
  <c r="CC51" i="10" s="1"/>
  <c r="CD51" i="10" s="1"/>
  <c r="CE51" i="10" s="1"/>
  <c r="CF51" i="10" s="1"/>
  <c r="CG51" i="10" s="1"/>
  <c r="CH51" i="10" s="1"/>
  <c r="G50" i="10"/>
  <c r="H50" i="10"/>
  <c r="I50" i="10"/>
  <c r="J50" i="10"/>
  <c r="K50" i="10"/>
  <c r="L50" i="10"/>
  <c r="M50" i="10"/>
  <c r="N50" i="10"/>
  <c r="O50" i="10"/>
  <c r="P50" i="10"/>
  <c r="Q50" i="10"/>
  <c r="R50" i="10"/>
  <c r="S50" i="10"/>
  <c r="U50" i="10"/>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AZ50" i="10" s="1"/>
  <c r="BA50" i="10" s="1"/>
  <c r="BB50" i="10" s="1"/>
  <c r="BC50" i="10" s="1"/>
  <c r="BD50" i="10" s="1"/>
  <c r="BE50" i="10" s="1"/>
  <c r="BF50" i="10" s="1"/>
  <c r="BG50" i="10" s="1"/>
  <c r="BH50" i="10" s="1"/>
  <c r="BI50" i="10" s="1"/>
  <c r="BJ50" i="10" s="1"/>
  <c r="BK50" i="10" s="1"/>
  <c r="BL50" i="10" s="1"/>
  <c r="BM50" i="10" s="1"/>
  <c r="BN50" i="10" s="1"/>
  <c r="BO50" i="10" s="1"/>
  <c r="BP50" i="10" s="1"/>
  <c r="BQ50" i="10" s="1"/>
  <c r="BR50" i="10" s="1"/>
  <c r="BS50" i="10" s="1"/>
  <c r="BT50" i="10" s="1"/>
  <c r="BU50" i="10" s="1"/>
  <c r="BV50" i="10" s="1"/>
  <c r="BW50" i="10" s="1"/>
  <c r="BX50" i="10" s="1"/>
  <c r="BY50" i="10" s="1"/>
  <c r="BZ50" i="10" s="1"/>
  <c r="CA50" i="10" s="1"/>
  <c r="CB50" i="10" s="1"/>
  <c r="CC50" i="10" s="1"/>
  <c r="CD50" i="10" s="1"/>
  <c r="CE50" i="10" s="1"/>
  <c r="CF50" i="10" s="1"/>
  <c r="CG50" i="10" s="1"/>
  <c r="CH50" i="10" s="1"/>
  <c r="G49" i="10"/>
  <c r="H49" i="10"/>
  <c r="I49" i="10"/>
  <c r="J49" i="10"/>
  <c r="K49" i="10"/>
  <c r="L49" i="10"/>
  <c r="M49" i="10"/>
  <c r="N49" i="10"/>
  <c r="O49" i="10"/>
  <c r="P49" i="10"/>
  <c r="Q49" i="10"/>
  <c r="R49" i="10"/>
  <c r="S49" i="10"/>
  <c r="U49" i="10"/>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AZ49" i="10" s="1"/>
  <c r="BA49" i="10" s="1"/>
  <c r="BB49" i="10" s="1"/>
  <c r="BC49" i="10" s="1"/>
  <c r="BD49" i="10" s="1"/>
  <c r="BE49" i="10" s="1"/>
  <c r="BF49" i="10" s="1"/>
  <c r="BG49" i="10" s="1"/>
  <c r="BH49" i="10" s="1"/>
  <c r="BI49" i="10" s="1"/>
  <c r="BJ49" i="10" s="1"/>
  <c r="BK49" i="10" s="1"/>
  <c r="BL49" i="10" s="1"/>
  <c r="BM49" i="10" s="1"/>
  <c r="BN49" i="10" s="1"/>
  <c r="BO49" i="10" s="1"/>
  <c r="BP49" i="10" s="1"/>
  <c r="BQ49" i="10" s="1"/>
  <c r="BR49" i="10" s="1"/>
  <c r="BS49" i="10" s="1"/>
  <c r="BT49" i="10" s="1"/>
  <c r="BU49" i="10" s="1"/>
  <c r="BV49" i="10" s="1"/>
  <c r="BW49" i="10" s="1"/>
  <c r="BX49" i="10" s="1"/>
  <c r="BY49" i="10" s="1"/>
  <c r="BZ49" i="10" s="1"/>
  <c r="CA49" i="10" s="1"/>
  <c r="CB49" i="10" s="1"/>
  <c r="CC49" i="10" s="1"/>
  <c r="CD49" i="10" s="1"/>
  <c r="CE49" i="10" s="1"/>
  <c r="CF49" i="10" s="1"/>
  <c r="CG49" i="10" s="1"/>
  <c r="CH49" i="10" s="1"/>
  <c r="G48" i="10"/>
  <c r="H48" i="10"/>
  <c r="I48" i="10"/>
  <c r="J48" i="10"/>
  <c r="K48" i="10"/>
  <c r="L48" i="10"/>
  <c r="M48" i="10"/>
  <c r="N48" i="10"/>
  <c r="O48" i="10"/>
  <c r="P48" i="10"/>
  <c r="Q48" i="10"/>
  <c r="R48" i="10"/>
  <c r="S48" i="10"/>
  <c r="U48" i="10"/>
  <c r="V48" i="10" s="1"/>
  <c r="W48" i="10" s="1"/>
  <c r="X48" i="10" s="1"/>
  <c r="Y48" i="10" s="1"/>
  <c r="Z48" i="10" s="1"/>
  <c r="AA48" i="10" s="1"/>
  <c r="AB48" i="10" s="1"/>
  <c r="AC48" i="10" s="1"/>
  <c r="AD48" i="10" s="1"/>
  <c r="AE48" i="10" s="1"/>
  <c r="AF48" i="10" s="1"/>
  <c r="AG48" i="10" s="1"/>
  <c r="AH48" i="10" s="1"/>
  <c r="AI48" i="10" s="1"/>
  <c r="AJ48" i="10" s="1"/>
  <c r="AK48" i="10" s="1"/>
  <c r="AL48" i="10" s="1"/>
  <c r="AM48" i="10" s="1"/>
  <c r="AN48" i="10" s="1"/>
  <c r="AO48" i="10" s="1"/>
  <c r="AP48" i="10" s="1"/>
  <c r="AQ48" i="10" s="1"/>
  <c r="AR48" i="10" s="1"/>
  <c r="AS48" i="10" s="1"/>
  <c r="AT48" i="10" s="1"/>
  <c r="AU48" i="10" s="1"/>
  <c r="AV48" i="10" s="1"/>
  <c r="AW48" i="10" s="1"/>
  <c r="AX48" i="10" s="1"/>
  <c r="AY48" i="10" s="1"/>
  <c r="AZ48" i="10" s="1"/>
  <c r="BA48" i="10" s="1"/>
  <c r="BB48" i="10" s="1"/>
  <c r="BC48" i="10" s="1"/>
  <c r="BD48" i="10" s="1"/>
  <c r="BE48" i="10" s="1"/>
  <c r="BF48" i="10" s="1"/>
  <c r="BG48" i="10" s="1"/>
  <c r="BH48" i="10" s="1"/>
  <c r="BI48" i="10" s="1"/>
  <c r="BJ48" i="10" s="1"/>
  <c r="BK48" i="10" s="1"/>
  <c r="BL48" i="10" s="1"/>
  <c r="BM48" i="10" s="1"/>
  <c r="BN48" i="10" s="1"/>
  <c r="BO48" i="10" s="1"/>
  <c r="BP48" i="10" s="1"/>
  <c r="BQ48" i="10" s="1"/>
  <c r="BR48" i="10" s="1"/>
  <c r="BS48" i="10" s="1"/>
  <c r="BT48" i="10" s="1"/>
  <c r="BU48" i="10" s="1"/>
  <c r="BV48" i="10" s="1"/>
  <c r="BW48" i="10" s="1"/>
  <c r="BX48" i="10" s="1"/>
  <c r="BY48" i="10" s="1"/>
  <c r="BZ48" i="10" s="1"/>
  <c r="CA48" i="10" s="1"/>
  <c r="CB48" i="10" s="1"/>
  <c r="CC48" i="10" s="1"/>
  <c r="CD48" i="10" s="1"/>
  <c r="CE48" i="10" s="1"/>
  <c r="CF48" i="10" s="1"/>
  <c r="CG48" i="10" s="1"/>
  <c r="CH48" i="10" s="1"/>
  <c r="G47" i="10"/>
  <c r="H47" i="10"/>
  <c r="I47" i="10"/>
  <c r="J47" i="10"/>
  <c r="K47" i="10"/>
  <c r="L47" i="10"/>
  <c r="M47" i="10"/>
  <c r="N47" i="10"/>
  <c r="O47" i="10"/>
  <c r="P47" i="10"/>
  <c r="Q47" i="10"/>
  <c r="R47" i="10"/>
  <c r="S47" i="10"/>
  <c r="U47" i="10"/>
  <c r="V47" i="10" s="1"/>
  <c r="W47" i="10" s="1"/>
  <c r="X47" i="10" s="1"/>
  <c r="Y47" i="10" s="1"/>
  <c r="Z47" i="10" s="1"/>
  <c r="AA47" i="10" s="1"/>
  <c r="AB47" i="10" s="1"/>
  <c r="AC47" i="10" s="1"/>
  <c r="AD47" i="10" s="1"/>
  <c r="AE47" i="10" s="1"/>
  <c r="AF47" i="10" s="1"/>
  <c r="AG47" i="10" s="1"/>
  <c r="AH47" i="10" s="1"/>
  <c r="AI47" i="10" s="1"/>
  <c r="AJ47" i="10" s="1"/>
  <c r="AK47" i="10" s="1"/>
  <c r="AL47" i="10" s="1"/>
  <c r="AM47" i="10" s="1"/>
  <c r="AN47" i="10" s="1"/>
  <c r="AO47" i="10" s="1"/>
  <c r="AP47" i="10" s="1"/>
  <c r="AQ47" i="10" s="1"/>
  <c r="AR47" i="10" s="1"/>
  <c r="AS47" i="10" s="1"/>
  <c r="AT47" i="10" s="1"/>
  <c r="AU47" i="10" s="1"/>
  <c r="AV47" i="10" s="1"/>
  <c r="AW47" i="10" s="1"/>
  <c r="AX47" i="10" s="1"/>
  <c r="AY47" i="10" s="1"/>
  <c r="AZ47" i="10" s="1"/>
  <c r="BA47" i="10" s="1"/>
  <c r="BB47" i="10" s="1"/>
  <c r="BC47" i="10" s="1"/>
  <c r="BD47" i="10" s="1"/>
  <c r="BE47" i="10" s="1"/>
  <c r="BF47" i="10" s="1"/>
  <c r="BG47" i="10" s="1"/>
  <c r="BH47" i="10" s="1"/>
  <c r="BI47" i="10" s="1"/>
  <c r="BJ47" i="10" s="1"/>
  <c r="BK47" i="10" s="1"/>
  <c r="BL47" i="10" s="1"/>
  <c r="BM47" i="10" s="1"/>
  <c r="BN47" i="10" s="1"/>
  <c r="BO47" i="10" s="1"/>
  <c r="BP47" i="10" s="1"/>
  <c r="BQ47" i="10" s="1"/>
  <c r="BR47" i="10" s="1"/>
  <c r="BS47" i="10" s="1"/>
  <c r="BT47" i="10" s="1"/>
  <c r="BU47" i="10" s="1"/>
  <c r="BV47" i="10" s="1"/>
  <c r="BW47" i="10" s="1"/>
  <c r="BX47" i="10" s="1"/>
  <c r="BY47" i="10" s="1"/>
  <c r="BZ47" i="10" s="1"/>
  <c r="CA47" i="10" s="1"/>
  <c r="CB47" i="10" s="1"/>
  <c r="CC47" i="10" s="1"/>
  <c r="CD47" i="10" s="1"/>
  <c r="CE47" i="10" s="1"/>
  <c r="CF47" i="10" s="1"/>
  <c r="CG47" i="10" s="1"/>
  <c r="CH47" i="10" s="1"/>
  <c r="G46" i="10"/>
  <c r="H46" i="10"/>
  <c r="I46" i="10"/>
  <c r="J46" i="10"/>
  <c r="K46" i="10"/>
  <c r="L46" i="10"/>
  <c r="M46" i="10"/>
  <c r="N46" i="10"/>
  <c r="O46" i="10"/>
  <c r="P46" i="10"/>
  <c r="Q46" i="10"/>
  <c r="R46" i="10"/>
  <c r="S46" i="10"/>
  <c r="U46" i="10"/>
  <c r="V46" i="10" s="1"/>
  <c r="W46" i="10" s="1"/>
  <c r="X46" i="10" s="1"/>
  <c r="Y46" i="10" s="1"/>
  <c r="Z46" i="10" s="1"/>
  <c r="AA46" i="10" s="1"/>
  <c r="AB46" i="10" s="1"/>
  <c r="AC46" i="10" s="1"/>
  <c r="AD46" i="10" s="1"/>
  <c r="AE46" i="10" s="1"/>
  <c r="AF46" i="10" s="1"/>
  <c r="AG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AZ46" i="10" s="1"/>
  <c r="BA46" i="10" s="1"/>
  <c r="BB46" i="10" s="1"/>
  <c r="BC46" i="10" s="1"/>
  <c r="BD46" i="10" s="1"/>
  <c r="BE46" i="10" s="1"/>
  <c r="BF46" i="10" s="1"/>
  <c r="BG46" i="10" s="1"/>
  <c r="BH46" i="10" s="1"/>
  <c r="BI46" i="10" s="1"/>
  <c r="BJ46" i="10" s="1"/>
  <c r="BK46" i="10" s="1"/>
  <c r="BL46" i="10" s="1"/>
  <c r="BM46" i="10" s="1"/>
  <c r="BN46" i="10" s="1"/>
  <c r="BO46" i="10" s="1"/>
  <c r="BP46" i="10" s="1"/>
  <c r="BQ46" i="10" s="1"/>
  <c r="BR46" i="10" s="1"/>
  <c r="BS46" i="10" s="1"/>
  <c r="BT46" i="10" s="1"/>
  <c r="BU46" i="10" s="1"/>
  <c r="BV46" i="10" s="1"/>
  <c r="BW46" i="10" s="1"/>
  <c r="BX46" i="10" s="1"/>
  <c r="BY46" i="10" s="1"/>
  <c r="BZ46" i="10" s="1"/>
  <c r="CA46" i="10" s="1"/>
  <c r="CB46" i="10" s="1"/>
  <c r="CC46" i="10" s="1"/>
  <c r="CD46" i="10" s="1"/>
  <c r="CE46" i="10" s="1"/>
  <c r="CF46" i="10" s="1"/>
  <c r="CG46" i="10" s="1"/>
  <c r="CH46" i="10" s="1"/>
  <c r="G45" i="10"/>
  <c r="H45" i="10"/>
  <c r="I45" i="10"/>
  <c r="J45" i="10"/>
  <c r="K45" i="10"/>
  <c r="L45" i="10"/>
  <c r="M45" i="10"/>
  <c r="N45" i="10"/>
  <c r="O45" i="10"/>
  <c r="P45" i="10"/>
  <c r="Q45" i="10"/>
  <c r="R45" i="10"/>
  <c r="S45" i="10"/>
  <c r="U45" i="10"/>
  <c r="V45" i="10" s="1"/>
  <c r="W45" i="10" s="1"/>
  <c r="X45" i="10" s="1"/>
  <c r="Y45" i="10" s="1"/>
  <c r="Z45" i="10" s="1"/>
  <c r="AA45" i="10" s="1"/>
  <c r="AB45" i="10" s="1"/>
  <c r="AC45" i="10" s="1"/>
  <c r="AD45" i="10" s="1"/>
  <c r="AE45" i="10" s="1"/>
  <c r="AF45" i="10" s="1"/>
  <c r="AG45" i="10" s="1"/>
  <c r="AH45" i="10" s="1"/>
  <c r="AI45" i="10" s="1"/>
  <c r="AJ45" i="10" s="1"/>
  <c r="AK45" i="10" s="1"/>
  <c r="AL45" i="10" s="1"/>
  <c r="AM45" i="10" s="1"/>
  <c r="AN45" i="10" s="1"/>
  <c r="AO45" i="10" s="1"/>
  <c r="AP45" i="10" s="1"/>
  <c r="AQ45" i="10" s="1"/>
  <c r="AR45" i="10" s="1"/>
  <c r="AS45" i="10" s="1"/>
  <c r="AT45" i="10" s="1"/>
  <c r="AU45" i="10" s="1"/>
  <c r="AV45" i="10" s="1"/>
  <c r="AW45" i="10" s="1"/>
  <c r="AX45" i="10" s="1"/>
  <c r="AY45" i="10" s="1"/>
  <c r="AZ45" i="10" s="1"/>
  <c r="BA45" i="10" s="1"/>
  <c r="BB45" i="10" s="1"/>
  <c r="BC45" i="10" s="1"/>
  <c r="BD45" i="10" s="1"/>
  <c r="BE45" i="10" s="1"/>
  <c r="BF45" i="10" s="1"/>
  <c r="BG45" i="10" s="1"/>
  <c r="BH45" i="10" s="1"/>
  <c r="BI45" i="10" s="1"/>
  <c r="BJ45" i="10" s="1"/>
  <c r="BK45" i="10" s="1"/>
  <c r="BL45" i="10" s="1"/>
  <c r="BM45" i="10" s="1"/>
  <c r="BN45" i="10" s="1"/>
  <c r="BO45" i="10" s="1"/>
  <c r="BP45" i="10" s="1"/>
  <c r="BQ45" i="10" s="1"/>
  <c r="BR45" i="10" s="1"/>
  <c r="BS45" i="10" s="1"/>
  <c r="BT45" i="10" s="1"/>
  <c r="BU45" i="10" s="1"/>
  <c r="BV45" i="10" s="1"/>
  <c r="BW45" i="10" s="1"/>
  <c r="BX45" i="10" s="1"/>
  <c r="BY45" i="10" s="1"/>
  <c r="BZ45" i="10" s="1"/>
  <c r="CA45" i="10" s="1"/>
  <c r="CB45" i="10" s="1"/>
  <c r="CC45" i="10" s="1"/>
  <c r="CD45" i="10" s="1"/>
  <c r="CE45" i="10" s="1"/>
  <c r="CF45" i="10" s="1"/>
  <c r="CG45" i="10" s="1"/>
  <c r="CH45" i="10" s="1"/>
  <c r="G44" i="10"/>
  <c r="H44" i="10"/>
  <c r="I44" i="10"/>
  <c r="J44" i="10"/>
  <c r="K44" i="10"/>
  <c r="L44" i="10"/>
  <c r="M44" i="10"/>
  <c r="N44" i="10"/>
  <c r="O44" i="10"/>
  <c r="P44" i="10"/>
  <c r="Q44" i="10"/>
  <c r="R44" i="10"/>
  <c r="S44" i="10"/>
  <c r="U44" i="10"/>
  <c r="V44" i="10" s="1"/>
  <c r="W44" i="10" s="1"/>
  <c r="X44" i="10" s="1"/>
  <c r="Y44" i="10" s="1"/>
  <c r="Z44" i="10" s="1"/>
  <c r="AA44" i="10" s="1"/>
  <c r="AB44" i="10" s="1"/>
  <c r="AC44" i="10" s="1"/>
  <c r="AD44" i="10" s="1"/>
  <c r="AE44" i="10" s="1"/>
  <c r="AF44" i="10" s="1"/>
  <c r="AG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AZ44" i="10" s="1"/>
  <c r="BA44" i="10" s="1"/>
  <c r="BB44" i="10" s="1"/>
  <c r="BC44" i="10" s="1"/>
  <c r="BD44" i="10" s="1"/>
  <c r="BE44" i="10" s="1"/>
  <c r="BF44" i="10" s="1"/>
  <c r="BG44" i="10" s="1"/>
  <c r="BH44" i="10" s="1"/>
  <c r="BI44" i="10" s="1"/>
  <c r="BJ44" i="10" s="1"/>
  <c r="BK44" i="10" s="1"/>
  <c r="BL44" i="10" s="1"/>
  <c r="BM44" i="10" s="1"/>
  <c r="BN44" i="10" s="1"/>
  <c r="BO44" i="10" s="1"/>
  <c r="BP44" i="10" s="1"/>
  <c r="BQ44" i="10" s="1"/>
  <c r="BR44" i="10" s="1"/>
  <c r="BS44" i="10" s="1"/>
  <c r="BT44" i="10" s="1"/>
  <c r="BU44" i="10" s="1"/>
  <c r="BV44" i="10" s="1"/>
  <c r="BW44" i="10" s="1"/>
  <c r="BX44" i="10" s="1"/>
  <c r="BY44" i="10" s="1"/>
  <c r="BZ44" i="10" s="1"/>
  <c r="CA44" i="10" s="1"/>
  <c r="CB44" i="10" s="1"/>
  <c r="CC44" i="10" s="1"/>
  <c r="CD44" i="10" s="1"/>
  <c r="CE44" i="10" s="1"/>
  <c r="CF44" i="10" s="1"/>
  <c r="CG44" i="10" s="1"/>
  <c r="CH44" i="10" s="1"/>
  <c r="G43" i="10"/>
  <c r="H43" i="10"/>
  <c r="I43" i="10"/>
  <c r="J43" i="10"/>
  <c r="K43" i="10"/>
  <c r="L43" i="10"/>
  <c r="M43" i="10"/>
  <c r="N43" i="10"/>
  <c r="O43" i="10"/>
  <c r="P43" i="10"/>
  <c r="Q43" i="10"/>
  <c r="R43" i="10"/>
  <c r="S43" i="10"/>
  <c r="U43" i="10"/>
  <c r="V43" i="10"/>
  <c r="W43" i="10" s="1"/>
  <c r="X43" i="10" s="1"/>
  <c r="Y43" i="10" s="1"/>
  <c r="Z43" i="10" s="1"/>
  <c r="AA43" i="10" s="1"/>
  <c r="AB43" i="10" s="1"/>
  <c r="AC43" i="10" s="1"/>
  <c r="AD43" i="10" s="1"/>
  <c r="AE43" i="10" s="1"/>
  <c r="AF43" i="10" s="1"/>
  <c r="AG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AZ43" i="10" s="1"/>
  <c r="BA43" i="10" s="1"/>
  <c r="BB43" i="10" s="1"/>
  <c r="BC43" i="10" s="1"/>
  <c r="BD43" i="10" s="1"/>
  <c r="BE43" i="10" s="1"/>
  <c r="BF43" i="10" s="1"/>
  <c r="BG43" i="10" s="1"/>
  <c r="BH43" i="10" s="1"/>
  <c r="BI43" i="10" s="1"/>
  <c r="BJ43" i="10" s="1"/>
  <c r="BK43" i="10" s="1"/>
  <c r="BL43" i="10" s="1"/>
  <c r="BM43" i="10" s="1"/>
  <c r="BN43" i="10" s="1"/>
  <c r="BO43" i="10" s="1"/>
  <c r="BP43" i="10" s="1"/>
  <c r="BQ43" i="10" s="1"/>
  <c r="BR43" i="10" s="1"/>
  <c r="BS43" i="10" s="1"/>
  <c r="BT43" i="10" s="1"/>
  <c r="BU43" i="10" s="1"/>
  <c r="BV43" i="10" s="1"/>
  <c r="BW43" i="10" s="1"/>
  <c r="BX43" i="10" s="1"/>
  <c r="BY43" i="10" s="1"/>
  <c r="BZ43" i="10" s="1"/>
  <c r="CA43" i="10" s="1"/>
  <c r="CB43" i="10" s="1"/>
  <c r="CC43" i="10" s="1"/>
  <c r="CD43" i="10" s="1"/>
  <c r="CE43" i="10" s="1"/>
  <c r="CF43" i="10" s="1"/>
  <c r="CG43" i="10" s="1"/>
  <c r="CH43" i="10" s="1"/>
  <c r="G42" i="10"/>
  <c r="H42" i="10"/>
  <c r="I42" i="10"/>
  <c r="J42" i="10"/>
  <c r="K42" i="10"/>
  <c r="L42" i="10"/>
  <c r="M42" i="10"/>
  <c r="N42" i="10"/>
  <c r="O42" i="10"/>
  <c r="P42" i="10"/>
  <c r="Q42" i="10"/>
  <c r="R42" i="10"/>
  <c r="S42" i="10"/>
  <c r="U42" i="10"/>
  <c r="V42" i="10"/>
  <c r="W42" i="10" s="1"/>
  <c r="X42" i="10" s="1"/>
  <c r="Y42" i="10" s="1"/>
  <c r="Z42" i="10" s="1"/>
  <c r="AA42" i="10" s="1"/>
  <c r="AB42" i="10" s="1"/>
  <c r="AC42" i="10" s="1"/>
  <c r="AD42" i="10" s="1"/>
  <c r="AE42" i="10" s="1"/>
  <c r="AF42" i="10" s="1"/>
  <c r="AG42" i="10" s="1"/>
  <c r="AH42" i="10" s="1"/>
  <c r="AI42" i="10" s="1"/>
  <c r="AJ42" i="10" s="1"/>
  <c r="AK42" i="10" s="1"/>
  <c r="AL42" i="10" s="1"/>
  <c r="AM42" i="10" s="1"/>
  <c r="AN42" i="10" s="1"/>
  <c r="AO42" i="10" s="1"/>
  <c r="AP42" i="10" s="1"/>
  <c r="AQ42" i="10" s="1"/>
  <c r="AR42" i="10" s="1"/>
  <c r="AS42" i="10" s="1"/>
  <c r="AT42" i="10" s="1"/>
  <c r="AU42" i="10" s="1"/>
  <c r="AV42" i="10" s="1"/>
  <c r="AW42" i="10" s="1"/>
  <c r="AX42" i="10" s="1"/>
  <c r="AY42" i="10" s="1"/>
  <c r="AZ42" i="10" s="1"/>
  <c r="BA42" i="10" s="1"/>
  <c r="BB42" i="10" s="1"/>
  <c r="BC42" i="10" s="1"/>
  <c r="BD42" i="10" s="1"/>
  <c r="BE42" i="10" s="1"/>
  <c r="BF42" i="10" s="1"/>
  <c r="BG42" i="10" s="1"/>
  <c r="BH42" i="10" s="1"/>
  <c r="BI42" i="10" s="1"/>
  <c r="BJ42" i="10" s="1"/>
  <c r="BK42" i="10" s="1"/>
  <c r="BL42" i="10" s="1"/>
  <c r="BM42" i="10" s="1"/>
  <c r="BN42" i="10" s="1"/>
  <c r="BO42" i="10" s="1"/>
  <c r="BP42" i="10" s="1"/>
  <c r="BQ42" i="10" s="1"/>
  <c r="BR42" i="10" s="1"/>
  <c r="BS42" i="10" s="1"/>
  <c r="BT42" i="10" s="1"/>
  <c r="BU42" i="10" s="1"/>
  <c r="BV42" i="10" s="1"/>
  <c r="BW42" i="10" s="1"/>
  <c r="BX42" i="10" s="1"/>
  <c r="BY42" i="10" s="1"/>
  <c r="BZ42" i="10" s="1"/>
  <c r="CA42" i="10" s="1"/>
  <c r="CB42" i="10" s="1"/>
  <c r="CC42" i="10" s="1"/>
  <c r="CD42" i="10" s="1"/>
  <c r="CE42" i="10" s="1"/>
  <c r="CF42" i="10" s="1"/>
  <c r="CG42" i="10" s="1"/>
  <c r="CH42" i="10" s="1"/>
  <c r="G41" i="10"/>
  <c r="H41" i="10" s="1"/>
  <c r="I41" i="10" s="1"/>
  <c r="J41" i="10" s="1"/>
  <c r="G44" i="2"/>
  <c r="H44" i="2"/>
  <c r="I44" i="2" s="1"/>
  <c r="J44" i="2" s="1"/>
  <c r="K44" i="2" s="1"/>
  <c r="L44" i="2" s="1"/>
  <c r="M44" i="2" s="1"/>
  <c r="N44" i="2" s="1"/>
  <c r="O44" i="2" s="1"/>
  <c r="P44" i="2" s="1"/>
  <c r="Q44" i="2" s="1"/>
  <c r="R44" i="2" s="1"/>
  <c r="S44" i="2" s="1"/>
  <c r="U44" i="2" s="1"/>
  <c r="V44" i="2" s="1"/>
  <c r="W44" i="2" s="1"/>
  <c r="X44" i="2" s="1"/>
  <c r="Y44" i="2" s="1"/>
  <c r="Z44" i="2" s="1"/>
  <c r="AA44" i="2" s="1"/>
  <c r="AB44" i="2" s="1"/>
  <c r="AC44" i="2" s="1"/>
  <c r="AD44" i="2" s="1"/>
  <c r="AE44" i="2" s="1"/>
  <c r="AF44" i="2" s="1"/>
  <c r="AG44" i="2" s="1"/>
  <c r="AH44" i="2" s="1"/>
  <c r="AI44" i="2" s="1"/>
  <c r="AJ44" i="2" s="1"/>
  <c r="AK44" i="2" s="1"/>
  <c r="AL44" i="2" s="1"/>
  <c r="AM44" i="2" s="1"/>
  <c r="AN44" i="2" s="1"/>
  <c r="AO44" i="2" s="1"/>
  <c r="AP44" i="2" s="1"/>
  <c r="AQ44" i="2" s="1"/>
  <c r="AR44" i="2" s="1"/>
  <c r="AS44" i="2" s="1"/>
  <c r="AT44" i="2" s="1"/>
  <c r="AU44" i="2" s="1"/>
  <c r="AV44" i="2" s="1"/>
  <c r="AW44" i="2" s="1"/>
  <c r="AX44" i="2" s="1"/>
  <c r="AY44" i="2" s="1"/>
  <c r="AZ44" i="2" s="1"/>
  <c r="BA44" i="2" s="1"/>
  <c r="BB44" i="2" s="1"/>
  <c r="BC44" i="2" s="1"/>
  <c r="BD44" i="2" s="1"/>
  <c r="BE44" i="2" s="1"/>
  <c r="BF44" i="2" s="1"/>
  <c r="BG44" i="2" s="1"/>
  <c r="BH44" i="2" s="1"/>
  <c r="BI44" i="2" s="1"/>
  <c r="BJ44" i="2" s="1"/>
  <c r="BK44" i="2" s="1"/>
  <c r="BL44" i="2" s="1"/>
  <c r="BM44" i="2" s="1"/>
  <c r="BN44" i="2" s="1"/>
  <c r="BO44" i="2" s="1"/>
  <c r="BP44" i="2" s="1"/>
  <c r="BQ44" i="2" s="1"/>
  <c r="BR44" i="2" s="1"/>
  <c r="BS44" i="2" s="1"/>
  <c r="BT44" i="2" s="1"/>
  <c r="BU44" i="2" s="1"/>
  <c r="BV44" i="2" s="1"/>
  <c r="BW44" i="2" s="1"/>
  <c r="BX44" i="2" s="1"/>
  <c r="BY44" i="2" s="1"/>
  <c r="BZ44" i="2" s="1"/>
  <c r="CA44" i="2" s="1"/>
  <c r="CB44" i="2" s="1"/>
  <c r="CC44" i="2" s="1"/>
  <c r="CD44" i="2" s="1"/>
  <c r="CE44" i="2" s="1"/>
  <c r="CF44" i="2" s="1"/>
  <c r="CG44" i="2" s="1"/>
  <c r="CH44" i="2" s="1"/>
  <c r="G43" i="2"/>
  <c r="H43" i="2"/>
  <c r="I43" i="2" s="1"/>
  <c r="J43" i="2" s="1"/>
  <c r="K43" i="2" s="1"/>
  <c r="L43" i="2" s="1"/>
  <c r="M43" i="2" s="1"/>
  <c r="N43" i="2" s="1"/>
  <c r="O43" i="2" s="1"/>
  <c r="P43" i="2" s="1"/>
  <c r="Q43" i="2" s="1"/>
  <c r="R43" i="2" s="1"/>
  <c r="S43" i="2" s="1"/>
  <c r="U43" i="2" s="1"/>
  <c r="V43" i="2" s="1"/>
  <c r="W43" i="2" s="1"/>
  <c r="X43" i="2" s="1"/>
  <c r="Y43" i="2" s="1"/>
  <c r="Z43" i="2" s="1"/>
  <c r="AA43" i="2" s="1"/>
  <c r="AB43" i="2" s="1"/>
  <c r="AC43" i="2" s="1"/>
  <c r="AD43" i="2" s="1"/>
  <c r="AE43" i="2" s="1"/>
  <c r="AF43" i="2" s="1"/>
  <c r="AG43" i="2" s="1"/>
  <c r="AH43" i="2" s="1"/>
  <c r="AI43" i="2" s="1"/>
  <c r="AJ43" i="2" s="1"/>
  <c r="AK43" i="2" s="1"/>
  <c r="AL43" i="2" s="1"/>
  <c r="AM43" i="2" s="1"/>
  <c r="AN43" i="2" s="1"/>
  <c r="AO43" i="2" s="1"/>
  <c r="AP43" i="2" s="1"/>
  <c r="AQ43" i="2" s="1"/>
  <c r="AR43" i="2" s="1"/>
  <c r="AS43" i="2" s="1"/>
  <c r="AT43" i="2" s="1"/>
  <c r="AU43" i="2" s="1"/>
  <c r="AV43" i="2" s="1"/>
  <c r="AW43" i="2" s="1"/>
  <c r="AX43" i="2" s="1"/>
  <c r="AY43" i="2" s="1"/>
  <c r="AZ43" i="2" s="1"/>
  <c r="BA43" i="2" s="1"/>
  <c r="BB43" i="2" s="1"/>
  <c r="BC43" i="2" s="1"/>
  <c r="BD43" i="2" s="1"/>
  <c r="BE43" i="2" s="1"/>
  <c r="BF43" i="2" s="1"/>
  <c r="BG43" i="2" s="1"/>
  <c r="BH43" i="2" s="1"/>
  <c r="BI43" i="2" s="1"/>
  <c r="BJ43" i="2" s="1"/>
  <c r="BK43" i="2" s="1"/>
  <c r="BL43" i="2" s="1"/>
  <c r="BM43" i="2" s="1"/>
  <c r="BN43" i="2" s="1"/>
  <c r="BO43" i="2" s="1"/>
  <c r="BP43" i="2" s="1"/>
  <c r="BQ43" i="2" s="1"/>
  <c r="BR43" i="2" s="1"/>
  <c r="BS43" i="2" s="1"/>
  <c r="BT43" i="2" s="1"/>
  <c r="BU43" i="2" s="1"/>
  <c r="BV43" i="2" s="1"/>
  <c r="BW43" i="2" s="1"/>
  <c r="BX43" i="2" s="1"/>
  <c r="BY43" i="2" s="1"/>
  <c r="BZ43" i="2" s="1"/>
  <c r="CA43" i="2" s="1"/>
  <c r="CB43" i="2" s="1"/>
  <c r="CC43" i="2" s="1"/>
  <c r="CD43" i="2" s="1"/>
  <c r="CE43" i="2" s="1"/>
  <c r="CF43" i="2" s="1"/>
  <c r="CG43" i="2" s="1"/>
  <c r="CH43" i="2" s="1"/>
  <c r="G42" i="2"/>
  <c r="H42" i="2"/>
  <c r="I42" i="2" s="1"/>
  <c r="J42" i="2" s="1"/>
  <c r="K42" i="2" s="1"/>
  <c r="L42" i="2" s="1"/>
  <c r="M42" i="2" s="1"/>
  <c r="N42" i="2" s="1"/>
  <c r="O42" i="2" s="1"/>
  <c r="P42" i="2" s="1"/>
  <c r="Q42" i="2" s="1"/>
  <c r="R42" i="2" s="1"/>
  <c r="S42" i="2" s="1"/>
  <c r="U42" i="2" s="1"/>
  <c r="V42" i="2" s="1"/>
  <c r="W42" i="2" s="1"/>
  <c r="X42" i="2" s="1"/>
  <c r="Y42" i="2" s="1"/>
  <c r="Z42" i="2" s="1"/>
  <c r="AA42" i="2" s="1"/>
  <c r="AB42" i="2" s="1"/>
  <c r="AC42" i="2" s="1"/>
  <c r="AD42" i="2" s="1"/>
  <c r="AE42" i="2" s="1"/>
  <c r="AF42" i="2" s="1"/>
  <c r="AG42" i="2" s="1"/>
  <c r="AH42" i="2" s="1"/>
  <c r="AI42" i="2" s="1"/>
  <c r="AJ42" i="2" s="1"/>
  <c r="AK42" i="2" s="1"/>
  <c r="AL42" i="2" s="1"/>
  <c r="AM42" i="2" s="1"/>
  <c r="AN42" i="2" s="1"/>
  <c r="AO42" i="2" s="1"/>
  <c r="AP42" i="2" s="1"/>
  <c r="AQ42" i="2" s="1"/>
  <c r="AR42" i="2" s="1"/>
  <c r="AS42" i="2" s="1"/>
  <c r="AT42" i="2" s="1"/>
  <c r="AU42" i="2" s="1"/>
  <c r="AV42" i="2" s="1"/>
  <c r="AW42" i="2" s="1"/>
  <c r="AX42" i="2" s="1"/>
  <c r="AY42" i="2" s="1"/>
  <c r="AZ42" i="2" s="1"/>
  <c r="BA42" i="2" s="1"/>
  <c r="BB42" i="2" s="1"/>
  <c r="BC42" i="2" s="1"/>
  <c r="BD42" i="2" s="1"/>
  <c r="BE42" i="2" s="1"/>
  <c r="BF42" i="2" s="1"/>
  <c r="BG42" i="2" s="1"/>
  <c r="BH42" i="2" s="1"/>
  <c r="BI42" i="2" s="1"/>
  <c r="BJ42" i="2" s="1"/>
  <c r="BK42" i="2" s="1"/>
  <c r="BL42" i="2" s="1"/>
  <c r="BM42" i="2" s="1"/>
  <c r="BN42" i="2" s="1"/>
  <c r="BO42" i="2" s="1"/>
  <c r="BP42" i="2" s="1"/>
  <c r="BQ42" i="2" s="1"/>
  <c r="BR42" i="2" s="1"/>
  <c r="BS42" i="2" s="1"/>
  <c r="BT42" i="2" s="1"/>
  <c r="BU42" i="2" s="1"/>
  <c r="BV42" i="2" s="1"/>
  <c r="BW42" i="2" s="1"/>
  <c r="BX42" i="2" s="1"/>
  <c r="BY42" i="2" s="1"/>
  <c r="BZ42" i="2" s="1"/>
  <c r="CA42" i="2" s="1"/>
  <c r="CB42" i="2" s="1"/>
  <c r="CC42" i="2" s="1"/>
  <c r="CD42" i="2" s="1"/>
  <c r="CE42" i="2" s="1"/>
  <c r="CF42" i="2" s="1"/>
  <c r="CG42" i="2" s="1"/>
  <c r="CH42" i="2" s="1"/>
  <c r="G41" i="2"/>
  <c r="H41" i="2"/>
  <c r="I41" i="2" s="1"/>
  <c r="J41" i="2" s="1"/>
  <c r="K41" i="2" s="1"/>
  <c r="L41" i="2" s="1"/>
  <c r="M41" i="2" s="1"/>
  <c r="N41" i="2" s="1"/>
  <c r="O41" i="2" s="1"/>
  <c r="P41" i="2" s="1"/>
  <c r="Q41" i="2" s="1"/>
  <c r="R41" i="2" s="1"/>
  <c r="S41" i="2" s="1"/>
  <c r="U41" i="2" s="1"/>
  <c r="V41" i="2" s="1"/>
  <c r="W41" i="2" s="1"/>
  <c r="X41" i="2" s="1"/>
  <c r="Y41" i="2" s="1"/>
  <c r="Z41" i="2" s="1"/>
  <c r="AA41" i="2" s="1"/>
  <c r="AB41" i="2" s="1"/>
  <c r="AC41" i="2" s="1"/>
  <c r="AD41" i="2" s="1"/>
  <c r="AE41" i="2" s="1"/>
  <c r="AF41" i="2" s="1"/>
  <c r="AG41" i="2" s="1"/>
  <c r="AH41" i="2" s="1"/>
  <c r="AI41" i="2" s="1"/>
  <c r="AJ41" i="2" s="1"/>
  <c r="AK41" i="2" s="1"/>
  <c r="AL41" i="2" s="1"/>
  <c r="AM41" i="2" s="1"/>
  <c r="AN41" i="2" s="1"/>
  <c r="AO41" i="2" s="1"/>
  <c r="AP41" i="2" s="1"/>
  <c r="AQ41" i="2" s="1"/>
  <c r="AR41" i="2" s="1"/>
  <c r="AS41" i="2" s="1"/>
  <c r="AT41" i="2" s="1"/>
  <c r="AU41" i="2" s="1"/>
  <c r="AV41" i="2" s="1"/>
  <c r="AW41" i="2" s="1"/>
  <c r="AX41" i="2" s="1"/>
  <c r="AY41" i="2" s="1"/>
  <c r="AZ41" i="2" s="1"/>
  <c r="BA41" i="2" s="1"/>
  <c r="BB41" i="2" s="1"/>
  <c r="BC41" i="2" s="1"/>
  <c r="BD41" i="2" s="1"/>
  <c r="BE41" i="2" s="1"/>
  <c r="BF41" i="2" s="1"/>
  <c r="BG41" i="2" s="1"/>
  <c r="BH41" i="2" s="1"/>
  <c r="BI41" i="2" s="1"/>
  <c r="BJ41" i="2" s="1"/>
  <c r="BK41" i="2" s="1"/>
  <c r="BL41" i="2" s="1"/>
  <c r="BM41" i="2" s="1"/>
  <c r="BN41" i="2" s="1"/>
  <c r="BO41" i="2" s="1"/>
  <c r="BP41" i="2" s="1"/>
  <c r="BQ41" i="2" s="1"/>
  <c r="BR41" i="2" s="1"/>
  <c r="BS41" i="2" s="1"/>
  <c r="BT41" i="2" s="1"/>
  <c r="BU41" i="2" s="1"/>
  <c r="BV41" i="2" s="1"/>
  <c r="BW41" i="2" s="1"/>
  <c r="BX41" i="2" s="1"/>
  <c r="BY41" i="2" s="1"/>
  <c r="BZ41" i="2" s="1"/>
  <c r="CA41" i="2" s="1"/>
  <c r="CB41" i="2" s="1"/>
  <c r="CC41" i="2" s="1"/>
  <c r="CD41" i="2" s="1"/>
  <c r="CE41" i="2" s="1"/>
  <c r="CF41" i="2" s="1"/>
  <c r="CG41" i="2" s="1"/>
  <c r="CH41" i="2" s="1"/>
  <c r="G40" i="2"/>
  <c r="H40" i="2"/>
  <c r="I40" i="2" s="1"/>
  <c r="J40" i="2" s="1"/>
  <c r="K40" i="2" s="1"/>
  <c r="L40" i="2" s="1"/>
  <c r="M40" i="2" s="1"/>
  <c r="N40" i="2" s="1"/>
  <c r="O40" i="2" s="1"/>
  <c r="P40" i="2" s="1"/>
  <c r="Q40" i="2" s="1"/>
  <c r="R40" i="2" s="1"/>
  <c r="S40" i="2" s="1"/>
  <c r="U40" i="2" s="1"/>
  <c r="V40" i="2" s="1"/>
  <c r="W40" i="2" s="1"/>
  <c r="X40" i="2" s="1"/>
  <c r="Y40" i="2" s="1"/>
  <c r="Z40" i="2" s="1"/>
  <c r="AA40" i="2" s="1"/>
  <c r="AB40" i="2" s="1"/>
  <c r="AC40" i="2" s="1"/>
  <c r="AD40" i="2" s="1"/>
  <c r="AE40" i="2" s="1"/>
  <c r="AF40" i="2" s="1"/>
  <c r="AG40" i="2" s="1"/>
  <c r="AH40" i="2" s="1"/>
  <c r="AI40" i="2" s="1"/>
  <c r="AJ40" i="2" s="1"/>
  <c r="AK40" i="2" s="1"/>
  <c r="AL40" i="2" s="1"/>
  <c r="AM40" i="2" s="1"/>
  <c r="AN40" i="2" s="1"/>
  <c r="AO40" i="2" s="1"/>
  <c r="AP40" i="2" s="1"/>
  <c r="AQ40" i="2" s="1"/>
  <c r="AR40" i="2" s="1"/>
  <c r="AS40" i="2" s="1"/>
  <c r="AT40" i="2" s="1"/>
  <c r="AU40" i="2" s="1"/>
  <c r="AV40" i="2" s="1"/>
  <c r="AW40" i="2" s="1"/>
  <c r="AX40" i="2" s="1"/>
  <c r="AY40" i="2" s="1"/>
  <c r="AZ40" i="2" s="1"/>
  <c r="BA40" i="2" s="1"/>
  <c r="BB40" i="2" s="1"/>
  <c r="BC40" i="2" s="1"/>
  <c r="BD40" i="2" s="1"/>
  <c r="BE40" i="2" s="1"/>
  <c r="BF40" i="2" s="1"/>
  <c r="BG40" i="2" s="1"/>
  <c r="BH40" i="2" s="1"/>
  <c r="BI40" i="2" s="1"/>
  <c r="BJ40" i="2" s="1"/>
  <c r="BK40" i="2" s="1"/>
  <c r="BL40" i="2" s="1"/>
  <c r="BM40" i="2" s="1"/>
  <c r="BN40" i="2" s="1"/>
  <c r="BO40" i="2" s="1"/>
  <c r="BP40" i="2" s="1"/>
  <c r="BQ40" i="2" s="1"/>
  <c r="BR40" i="2" s="1"/>
  <c r="BS40" i="2" s="1"/>
  <c r="BT40" i="2" s="1"/>
  <c r="BU40" i="2" s="1"/>
  <c r="BV40" i="2" s="1"/>
  <c r="BW40" i="2" s="1"/>
  <c r="BX40" i="2" s="1"/>
  <c r="BY40" i="2" s="1"/>
  <c r="BZ40" i="2" s="1"/>
  <c r="CA40" i="2" s="1"/>
  <c r="CB40" i="2" s="1"/>
  <c r="CC40" i="2" s="1"/>
  <c r="CD40" i="2" s="1"/>
  <c r="CE40" i="2" s="1"/>
  <c r="CF40" i="2" s="1"/>
  <c r="CG40" i="2" s="1"/>
  <c r="CH40" i="2" s="1"/>
  <c r="G39" i="2"/>
  <c r="H39" i="2" s="1"/>
  <c r="I39" i="2" s="1"/>
  <c r="J39" i="2" s="1"/>
  <c r="K39" i="2" s="1"/>
  <c r="L39" i="2" s="1"/>
  <c r="M39" i="2" s="1"/>
  <c r="N39" i="2" s="1"/>
  <c r="O39" i="2" s="1"/>
  <c r="P39" i="2" s="1"/>
  <c r="G38" i="2"/>
  <c r="H38" i="2"/>
  <c r="I38" i="2" s="1"/>
  <c r="J38" i="2" s="1"/>
  <c r="K38" i="2" s="1"/>
  <c r="L38" i="2" s="1"/>
  <c r="M38" i="2" s="1"/>
  <c r="N38" i="2" s="1"/>
  <c r="O38" i="2" s="1"/>
  <c r="P38" i="2" s="1"/>
  <c r="Q38" i="2" s="1"/>
  <c r="R38" i="2" s="1"/>
  <c r="S38" i="2" s="1"/>
  <c r="U38" i="2" s="1"/>
  <c r="V38" i="2" s="1"/>
  <c r="W38" i="2" s="1"/>
  <c r="X38" i="2" s="1"/>
  <c r="Y38" i="2" s="1"/>
  <c r="Z38" i="2" s="1"/>
  <c r="AA38" i="2" s="1"/>
  <c r="AB38" i="2" s="1"/>
  <c r="AC38" i="2" s="1"/>
  <c r="AD38" i="2" s="1"/>
  <c r="AE38" i="2" s="1"/>
  <c r="AF38" i="2" s="1"/>
  <c r="AG38" i="2" s="1"/>
  <c r="AH38" i="2" s="1"/>
  <c r="AI38" i="2" s="1"/>
  <c r="AJ38" i="2" s="1"/>
  <c r="AK38" i="2" s="1"/>
  <c r="AL38" i="2" s="1"/>
  <c r="AM38" i="2" s="1"/>
  <c r="AN38" i="2" s="1"/>
  <c r="AO38" i="2" s="1"/>
  <c r="AP38" i="2" s="1"/>
  <c r="AQ38" i="2" s="1"/>
  <c r="AR38" i="2" s="1"/>
  <c r="AS38" i="2" s="1"/>
  <c r="AT38" i="2" s="1"/>
  <c r="AU38" i="2" s="1"/>
  <c r="AV38" i="2" s="1"/>
  <c r="AW38" i="2" s="1"/>
  <c r="AX38" i="2" s="1"/>
  <c r="AY38" i="2" s="1"/>
  <c r="AZ38" i="2" s="1"/>
  <c r="BA38" i="2" s="1"/>
  <c r="BB38" i="2" s="1"/>
  <c r="BC38" i="2" s="1"/>
  <c r="BD38" i="2" s="1"/>
  <c r="BE38" i="2" s="1"/>
  <c r="BF38" i="2" s="1"/>
  <c r="BG38" i="2" s="1"/>
  <c r="BH38" i="2" s="1"/>
  <c r="BI38" i="2" s="1"/>
  <c r="BJ38" i="2" s="1"/>
  <c r="BK38" i="2" s="1"/>
  <c r="BL38" i="2" s="1"/>
  <c r="BM38" i="2" s="1"/>
  <c r="BN38" i="2" s="1"/>
  <c r="BO38" i="2" s="1"/>
  <c r="BP38" i="2" s="1"/>
  <c r="BQ38" i="2" s="1"/>
  <c r="BR38" i="2" s="1"/>
  <c r="BS38" i="2" s="1"/>
  <c r="BT38" i="2" s="1"/>
  <c r="BU38" i="2" s="1"/>
  <c r="BV38" i="2" s="1"/>
  <c r="BW38" i="2" s="1"/>
  <c r="BX38" i="2" s="1"/>
  <c r="BY38" i="2" s="1"/>
  <c r="BZ38" i="2" s="1"/>
  <c r="CA38" i="2" s="1"/>
  <c r="CB38" i="2" s="1"/>
  <c r="CC38" i="2" s="1"/>
  <c r="CD38" i="2" s="1"/>
  <c r="CE38" i="2" s="1"/>
  <c r="CF38" i="2" s="1"/>
  <c r="CG38" i="2" s="1"/>
  <c r="CH38" i="2" s="1"/>
  <c r="G37" i="2"/>
  <c r="H37" i="2" s="1"/>
  <c r="I37" i="2" s="1"/>
  <c r="J37" i="2" s="1"/>
  <c r="K37" i="2" s="1"/>
  <c r="L37" i="2" s="1"/>
  <c r="M37" i="2" s="1"/>
  <c r="N37" i="2" s="1"/>
  <c r="O37" i="2" s="1"/>
  <c r="P37" i="2" s="1"/>
  <c r="Q37" i="2" s="1"/>
  <c r="R37" i="2" s="1"/>
  <c r="S37" i="2" s="1"/>
  <c r="U37" i="2" s="1"/>
  <c r="V37" i="2" s="1"/>
  <c r="W37" i="2" s="1"/>
  <c r="X37" i="2" s="1"/>
  <c r="Y37" i="2" s="1"/>
  <c r="Z37" i="2" s="1"/>
  <c r="AA37" i="2" s="1"/>
  <c r="AB37" i="2" s="1"/>
  <c r="AC37" i="2" s="1"/>
  <c r="AD37" i="2" s="1"/>
  <c r="AE37" i="2" s="1"/>
  <c r="AF37" i="2" s="1"/>
  <c r="AG37" i="2" s="1"/>
  <c r="AH37" i="2" s="1"/>
  <c r="AI37" i="2" s="1"/>
  <c r="AJ37" i="2" s="1"/>
  <c r="AK37" i="2" s="1"/>
  <c r="AL37" i="2" s="1"/>
  <c r="AM37" i="2" s="1"/>
  <c r="AN37" i="2" s="1"/>
  <c r="AO37" i="2" s="1"/>
  <c r="AP37" i="2" s="1"/>
  <c r="AQ37" i="2" s="1"/>
  <c r="AR37" i="2" s="1"/>
  <c r="AS37" i="2" s="1"/>
  <c r="AT37" i="2" s="1"/>
  <c r="AU37" i="2" s="1"/>
  <c r="AV37" i="2" s="1"/>
  <c r="AW37" i="2" s="1"/>
  <c r="AX37" i="2" s="1"/>
  <c r="AY37" i="2" s="1"/>
  <c r="AZ37" i="2" s="1"/>
  <c r="BA37" i="2" s="1"/>
  <c r="BB37" i="2" s="1"/>
  <c r="BC37" i="2" s="1"/>
  <c r="BD37" i="2" s="1"/>
  <c r="BE37" i="2" s="1"/>
  <c r="BF37" i="2" s="1"/>
  <c r="BG37" i="2" s="1"/>
  <c r="BH37" i="2" s="1"/>
  <c r="BI37" i="2" s="1"/>
  <c r="BJ37" i="2" s="1"/>
  <c r="BK37" i="2" s="1"/>
  <c r="BL37" i="2" s="1"/>
  <c r="BM37" i="2" s="1"/>
  <c r="BN37" i="2" s="1"/>
  <c r="BO37" i="2" s="1"/>
  <c r="BP37" i="2" s="1"/>
  <c r="BQ37" i="2" s="1"/>
  <c r="BR37" i="2" s="1"/>
  <c r="BS37" i="2" s="1"/>
  <c r="BT37" i="2" s="1"/>
  <c r="BU37" i="2" s="1"/>
  <c r="BV37" i="2" s="1"/>
  <c r="BW37" i="2" s="1"/>
  <c r="BX37" i="2" s="1"/>
  <c r="BY37" i="2" s="1"/>
  <c r="BZ37" i="2" s="1"/>
  <c r="CA37" i="2" s="1"/>
  <c r="CB37" i="2" s="1"/>
  <c r="CC37" i="2" s="1"/>
  <c r="CD37" i="2" s="1"/>
  <c r="CE37" i="2" s="1"/>
  <c r="CF37" i="2" s="1"/>
  <c r="CG37" i="2" s="1"/>
  <c r="CH37" i="2" s="1"/>
  <c r="G36" i="2"/>
  <c r="H36" i="2" s="1"/>
  <c r="I36" i="2" s="1"/>
  <c r="J36" i="2" s="1"/>
  <c r="K36" i="2" s="1"/>
  <c r="L36" i="2" s="1"/>
  <c r="M36" i="2" s="1"/>
  <c r="N36" i="2" s="1"/>
  <c r="CL38" i="28"/>
  <c r="CL42" i="28"/>
  <c r="E39" i="28" s="1"/>
  <c r="CL46" i="28"/>
  <c r="E44" i="28" s="1"/>
  <c r="CL50" i="28"/>
  <c r="E48" i="28" s="1"/>
  <c r="J100" i="41"/>
  <c r="K143" i="41"/>
  <c r="CH156" i="29"/>
  <c r="CG156" i="29"/>
  <c r="CF156" i="29"/>
  <c r="CE156" i="29"/>
  <c r="CD156" i="29"/>
  <c r="CC156" i="29"/>
  <c r="CB156" i="29"/>
  <c r="CA156" i="29"/>
  <c r="BZ156" i="29"/>
  <c r="BY156" i="29"/>
  <c r="BX156" i="29"/>
  <c r="BW156" i="29"/>
  <c r="BV156" i="29"/>
  <c r="BU156" i="29"/>
  <c r="BT156" i="29"/>
  <c r="BS156" i="29"/>
  <c r="BR156" i="29"/>
  <c r="BQ156" i="29"/>
  <c r="BP156" i="29"/>
  <c r="BO156" i="29"/>
  <c r="BN156" i="29"/>
  <c r="BM156" i="29"/>
  <c r="BL156" i="29"/>
  <c r="BK156" i="29"/>
  <c r="BJ156" i="29"/>
  <c r="BI156" i="29"/>
  <c r="BH156" i="29"/>
  <c r="BG156" i="29"/>
  <c r="BF156" i="29"/>
  <c r="BE156" i="29"/>
  <c r="BD156" i="29"/>
  <c r="BC156" i="29"/>
  <c r="BB156" i="29"/>
  <c r="BA156" i="29"/>
  <c r="AZ156" i="29"/>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CJ85" i="36"/>
  <c r="CJ87" i="35"/>
  <c r="CJ89" i="34"/>
  <c r="CJ81" i="34"/>
  <c r="CJ75" i="32"/>
  <c r="CJ74" i="32"/>
  <c r="CJ73" i="32"/>
  <c r="CJ72" i="32"/>
  <c r="CJ71" i="32"/>
  <c r="CJ70" i="32"/>
  <c r="CJ68" i="32"/>
  <c r="CJ67" i="32"/>
  <c r="CJ90" i="29"/>
  <c r="CJ89" i="29"/>
  <c r="CJ88" i="29"/>
  <c r="CJ87" i="29"/>
  <c r="CJ86" i="29"/>
  <c r="CJ85" i="29"/>
  <c r="CJ84" i="29"/>
  <c r="CJ83" i="29"/>
  <c r="CJ82" i="29"/>
  <c r="CJ81" i="29"/>
  <c r="CJ90" i="10"/>
  <c r="CJ89" i="10"/>
  <c r="CJ88" i="10"/>
  <c r="CJ87" i="10"/>
  <c r="CJ86" i="10"/>
  <c r="CJ85" i="10"/>
  <c r="CJ84" i="10"/>
  <c r="CJ83" i="10"/>
  <c r="CJ82" i="10"/>
  <c r="CJ81" i="10"/>
  <c r="CJ80" i="10"/>
  <c r="CJ79" i="10"/>
  <c r="CJ78" i="10"/>
  <c r="CJ75" i="2"/>
  <c r="CJ74" i="2"/>
  <c r="CJ73" i="2"/>
  <c r="CJ72" i="2"/>
  <c r="CJ71" i="2"/>
  <c r="CJ70" i="2"/>
  <c r="CJ69" i="2"/>
  <c r="CJ68" i="2"/>
  <c r="CJ67" i="2"/>
  <c r="CJ66" i="2"/>
  <c r="CH55" i="36"/>
  <c r="CG55" i="36"/>
  <c r="CF55" i="36"/>
  <c r="CE55" i="36"/>
  <c r="CD55" i="36"/>
  <c r="CC55" i="36"/>
  <c r="CB55" i="36"/>
  <c r="CA55" i="36"/>
  <c r="BZ55" i="36"/>
  <c r="BY55" i="36"/>
  <c r="BX55" i="36"/>
  <c r="BW55" i="36"/>
  <c r="BV55" i="36"/>
  <c r="BU55" i="36"/>
  <c r="BT55" i="36"/>
  <c r="BS55" i="36"/>
  <c r="BR55" i="36"/>
  <c r="BQ55" i="36"/>
  <c r="BP55" i="36"/>
  <c r="BO55" i="36"/>
  <c r="BN55" i="36"/>
  <c r="BM55" i="36"/>
  <c r="BL55" i="36"/>
  <c r="BK55" i="36"/>
  <c r="BJ55" i="36"/>
  <c r="BI55" i="36"/>
  <c r="BH55" i="36"/>
  <c r="BG55" i="36"/>
  <c r="BF55" i="36"/>
  <c r="BE55" i="36"/>
  <c r="BD55" i="36"/>
  <c r="BC55" i="36"/>
  <c r="BB55" i="36"/>
  <c r="BA55" i="36"/>
  <c r="AZ55" i="36"/>
  <c r="AY55" i="36"/>
  <c r="AX55" i="36"/>
  <c r="AW55" i="36"/>
  <c r="AV55" i="36"/>
  <c r="AU55" i="36"/>
  <c r="AT55" i="36"/>
  <c r="AS55" i="36"/>
  <c r="AR55" i="36"/>
  <c r="AQ55" i="36"/>
  <c r="AP55" i="36"/>
  <c r="AO55" i="36"/>
  <c r="AN55" i="36"/>
  <c r="AM55" i="36"/>
  <c r="AL55" i="36"/>
  <c r="AK55" i="36"/>
  <c r="AJ55" i="36"/>
  <c r="AI55" i="36"/>
  <c r="AH55" i="36"/>
  <c r="AG55" i="36"/>
  <c r="AF55" i="36"/>
  <c r="AE55" i="36"/>
  <c r="AD55" i="36"/>
  <c r="AC55" i="36"/>
  <c r="AB55" i="36"/>
  <c r="AA55" i="36"/>
  <c r="Z55" i="36"/>
  <c r="Y55" i="36"/>
  <c r="X55" i="36"/>
  <c r="W55" i="36"/>
  <c r="V55" i="36"/>
  <c r="U55" i="36"/>
  <c r="T55" i="36"/>
  <c r="S55" i="36"/>
  <c r="R55" i="36"/>
  <c r="Q55" i="36"/>
  <c r="P55" i="36"/>
  <c r="O55" i="36"/>
  <c r="N55" i="36"/>
  <c r="M55" i="36"/>
  <c r="L55" i="36"/>
  <c r="K55" i="36"/>
  <c r="J55" i="36"/>
  <c r="I55" i="36"/>
  <c r="H55" i="36"/>
  <c r="F55" i="36"/>
  <c r="E55" i="36"/>
  <c r="D55" i="36"/>
  <c r="C55" i="36"/>
  <c r="F55" i="35"/>
  <c r="E55" i="35"/>
  <c r="D55" i="35"/>
  <c r="C55" i="35"/>
  <c r="F55" i="34"/>
  <c r="E55" i="34"/>
  <c r="D55" i="34"/>
  <c r="C55" i="34"/>
  <c r="F55" i="33"/>
  <c r="E55" i="33"/>
  <c r="D55" i="33"/>
  <c r="C55" i="33"/>
  <c r="U46" i="32"/>
  <c r="T46" i="32"/>
  <c r="S46" i="32"/>
  <c r="R46" i="32"/>
  <c r="Q46" i="32"/>
  <c r="P46" i="32"/>
  <c r="O46" i="32"/>
  <c r="N46" i="32"/>
  <c r="M46" i="32"/>
  <c r="L46" i="32"/>
  <c r="K46" i="32"/>
  <c r="J46" i="32"/>
  <c r="I46" i="32"/>
  <c r="H46" i="32"/>
  <c r="G46" i="32"/>
  <c r="F46" i="32"/>
  <c r="E46" i="32"/>
  <c r="D46" i="32"/>
  <c r="C46" i="32"/>
  <c r="F55" i="31"/>
  <c r="E55" i="31"/>
  <c r="D55" i="31"/>
  <c r="C55" i="31"/>
  <c r="F55" i="30"/>
  <c r="E55" i="30"/>
  <c r="D55" i="30"/>
  <c r="C55" i="30"/>
  <c r="F55" i="29"/>
  <c r="E55" i="29"/>
  <c r="D55" i="29"/>
  <c r="C55" i="29"/>
  <c r="F55" i="10"/>
  <c r="E55" i="10"/>
  <c r="D55" i="10"/>
  <c r="C55" i="10"/>
  <c r="E46" i="2"/>
  <c r="D46" i="2"/>
  <c r="C46" i="2"/>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U19" i="36"/>
  <c r="T19" i="36"/>
  <c r="S19" i="36"/>
  <c r="R19" i="36"/>
  <c r="Q19" i="36"/>
  <c r="P19" i="36"/>
  <c r="O19" i="36"/>
  <c r="CH19" i="35"/>
  <c r="CG19" i="35"/>
  <c r="CF19" i="35"/>
  <c r="CE19" i="35"/>
  <c r="CD19" i="35"/>
  <c r="CC19" i="35"/>
  <c r="CB19" i="35"/>
  <c r="CA19" i="35"/>
  <c r="BZ19" i="35"/>
  <c r="BY19" i="35"/>
  <c r="BX19" i="35"/>
  <c r="BW19" i="35"/>
  <c r="BV19" i="35"/>
  <c r="BU19" i="35"/>
  <c r="BT19" i="35"/>
  <c r="BS19" i="35"/>
  <c r="BR19" i="35"/>
  <c r="BQ19" i="35"/>
  <c r="BP19" i="35"/>
  <c r="BO19" i="35"/>
  <c r="BN19" i="35"/>
  <c r="BM19" i="35"/>
  <c r="BL19" i="35"/>
  <c r="BK19" i="35"/>
  <c r="BJ19" i="35"/>
  <c r="BI19" i="35"/>
  <c r="BH19" i="35"/>
  <c r="BG19" i="35"/>
  <c r="BF19" i="35"/>
  <c r="BE19" i="35"/>
  <c r="BD19" i="35"/>
  <c r="BC19" i="35"/>
  <c r="BB19" i="35"/>
  <c r="BA19" i="35"/>
  <c r="AZ19" i="35"/>
  <c r="AY19" i="35"/>
  <c r="AX19" i="35"/>
  <c r="AW19" i="35"/>
  <c r="AV19" i="35"/>
  <c r="AU19" i="35"/>
  <c r="AT19" i="35"/>
  <c r="AS19" i="35"/>
  <c r="AR19" i="35"/>
  <c r="AQ19"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CH19" i="34"/>
  <c r="CG19" i="34"/>
  <c r="CF19" i="34"/>
  <c r="CE19" i="34"/>
  <c r="CD19" i="34"/>
  <c r="CC19" i="34"/>
  <c r="CB19" i="34"/>
  <c r="CA19" i="34"/>
  <c r="BZ19" i="34"/>
  <c r="BY19" i="34"/>
  <c r="BX19" i="34"/>
  <c r="BW19" i="34"/>
  <c r="BV19" i="34"/>
  <c r="BU19" i="34"/>
  <c r="BT19" i="34"/>
  <c r="BS19" i="34"/>
  <c r="BR19" i="34"/>
  <c r="BQ19" i="34"/>
  <c r="BP19" i="34"/>
  <c r="BO19" i="34"/>
  <c r="BN19" i="34"/>
  <c r="BM19" i="34"/>
  <c r="BL19" i="34"/>
  <c r="BK19" i="34"/>
  <c r="BJ19" i="34"/>
  <c r="BI19" i="34"/>
  <c r="BH19" i="34"/>
  <c r="BG19" i="34"/>
  <c r="BF19" i="34"/>
  <c r="BE19" i="34"/>
  <c r="BD19" i="34"/>
  <c r="BC19" i="34"/>
  <c r="BB19" i="34"/>
  <c r="BA19" i="34"/>
  <c r="AZ19" i="34"/>
  <c r="AY19" i="34"/>
  <c r="AX19" i="34"/>
  <c r="AW19" i="34"/>
  <c r="AV19" i="34"/>
  <c r="AU19" i="34"/>
  <c r="AT19" i="34"/>
  <c r="AS19" i="34"/>
  <c r="AR19" i="34"/>
  <c r="AQ19" i="34"/>
  <c r="AP19" i="34"/>
  <c r="AO19" i="34"/>
  <c r="AN19" i="34"/>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CH19" i="33"/>
  <c r="CG19" i="33"/>
  <c r="CF19" i="33"/>
  <c r="CE19" i="33"/>
  <c r="CD19" i="33"/>
  <c r="CC19" i="33"/>
  <c r="CB19" i="33"/>
  <c r="CA19" i="33"/>
  <c r="BZ19" i="33"/>
  <c r="BY19" i="33"/>
  <c r="BX19" i="33"/>
  <c r="BW19" i="33"/>
  <c r="BV19" i="33"/>
  <c r="BU19" i="33"/>
  <c r="BT19" i="33"/>
  <c r="BS19" i="33"/>
  <c r="BR19" i="33"/>
  <c r="BQ19" i="33"/>
  <c r="BP19" i="33"/>
  <c r="BO19" i="33"/>
  <c r="BN19" i="33"/>
  <c r="BM19" i="33"/>
  <c r="BL19"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CH16" i="32"/>
  <c r="CG16" i="32"/>
  <c r="CF16" i="32"/>
  <c r="CE16" i="32"/>
  <c r="CD16" i="32"/>
  <c r="CC16" i="32"/>
  <c r="CB16" i="32"/>
  <c r="CA16" i="32"/>
  <c r="BZ16" i="32"/>
  <c r="BY16" i="32"/>
  <c r="BX16" i="32"/>
  <c r="BW16" i="32"/>
  <c r="BV16" i="32"/>
  <c r="BU16" i="32"/>
  <c r="BT16" i="32"/>
  <c r="BS16" i="32"/>
  <c r="BR16" i="32"/>
  <c r="BQ16" i="32"/>
  <c r="BP16" i="32"/>
  <c r="BO16" i="32"/>
  <c r="BN16" i="32"/>
  <c r="BM16" i="32"/>
  <c r="BL16"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H19" i="31"/>
  <c r="CG19" i="31"/>
  <c r="CF19" i="31"/>
  <c r="CE19" i="31"/>
  <c r="CD19" i="31"/>
  <c r="CC19" i="31"/>
  <c r="CB19" i="31"/>
  <c r="CA19" i="31"/>
  <c r="BZ19" i="31"/>
  <c r="BY19" i="31"/>
  <c r="BX19" i="31"/>
  <c r="BW19" i="31"/>
  <c r="BV19" i="31"/>
  <c r="BU19" i="31"/>
  <c r="BT19" i="31"/>
  <c r="BS19" i="31"/>
  <c r="BR19" i="31"/>
  <c r="BQ19" i="31"/>
  <c r="BP19" i="31"/>
  <c r="BO19" i="31"/>
  <c r="BN19" i="31"/>
  <c r="BM19" i="31"/>
  <c r="BL19" i="31"/>
  <c r="BK19" i="31"/>
  <c r="BJ19" i="31"/>
  <c r="BI19" i="31"/>
  <c r="BH19" i="31"/>
  <c r="BG19" i="31"/>
  <c r="BF19" i="31"/>
  <c r="BE19" i="31"/>
  <c r="BD19" i="31"/>
  <c r="BC19" i="31"/>
  <c r="BB19" i="31"/>
  <c r="BA19" i="31"/>
  <c r="AZ19" i="31"/>
  <c r="AY19" i="31"/>
  <c r="AX19" i="31"/>
  <c r="AW19" i="31"/>
  <c r="AV19" i="31"/>
  <c r="AU19" i="31"/>
  <c r="AT19" i="31"/>
  <c r="AS19" i="31"/>
  <c r="AR19" i="31"/>
  <c r="AQ19" i="31"/>
  <c r="AP19" i="31"/>
  <c r="AO19" i="31"/>
  <c r="AN19" i="31"/>
  <c r="AM19" i="31"/>
  <c r="AL19" i="31"/>
  <c r="AK19" i="31"/>
  <c r="AJ19" i="31"/>
  <c r="AI19" i="31"/>
  <c r="AH19" i="31"/>
  <c r="AG19" i="31"/>
  <c r="AF19" i="31"/>
  <c r="AE19" i="31"/>
  <c r="AD19" i="31"/>
  <c r="AC19" i="31"/>
  <c r="AB19" i="31"/>
  <c r="AA19" i="31"/>
  <c r="Z19" i="31"/>
  <c r="Y19" i="31"/>
  <c r="X19" i="31"/>
  <c r="W19" i="31"/>
  <c r="V19" i="31"/>
  <c r="U19" i="31"/>
  <c r="T19" i="31"/>
  <c r="S19" i="31"/>
  <c r="R19" i="31"/>
  <c r="Q19" i="31"/>
  <c r="P19" i="31"/>
  <c r="O19" i="31"/>
  <c r="CH19" i="30"/>
  <c r="CG19" i="30"/>
  <c r="CF19" i="30"/>
  <c r="CE19" i="30"/>
  <c r="CD19" i="30"/>
  <c r="CC19" i="30"/>
  <c r="CB19" i="30"/>
  <c r="CA19" i="30"/>
  <c r="BZ19" i="30"/>
  <c r="BY19" i="30"/>
  <c r="BX19" i="30"/>
  <c r="BW19" i="30"/>
  <c r="BV19" i="30"/>
  <c r="BU19" i="30"/>
  <c r="BT19" i="30"/>
  <c r="BS19" i="30"/>
  <c r="BR19" i="30"/>
  <c r="BQ19" i="30"/>
  <c r="BP19" i="30"/>
  <c r="BO19" i="30"/>
  <c r="BN19" i="30"/>
  <c r="BM19" i="30"/>
  <c r="BL19" i="30"/>
  <c r="BK19" i="30"/>
  <c r="BJ19" i="30"/>
  <c r="BI19" i="30"/>
  <c r="BH19" i="30"/>
  <c r="BG19" i="30"/>
  <c r="BF19" i="30"/>
  <c r="BE19" i="30"/>
  <c r="BD19" i="30"/>
  <c r="BC19" i="30"/>
  <c r="BB19" i="30"/>
  <c r="BA19" i="30"/>
  <c r="AZ19" i="30"/>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CH19" i="29"/>
  <c r="CG19" i="29"/>
  <c r="CF19" i="29"/>
  <c r="CE19" i="29"/>
  <c r="CD19" i="29"/>
  <c r="CC19" i="29"/>
  <c r="CB19" i="29"/>
  <c r="CA19" i="29"/>
  <c r="BZ19" i="29"/>
  <c r="BY19" i="29"/>
  <c r="BX19" i="29"/>
  <c r="BW19" i="29"/>
  <c r="BV19" i="29"/>
  <c r="BU19" i="29"/>
  <c r="BT19" i="29"/>
  <c r="BS19" i="29"/>
  <c r="BR19" i="29"/>
  <c r="BQ19" i="29"/>
  <c r="BP19" i="29"/>
  <c r="BO19" i="29"/>
  <c r="BN19" i="29"/>
  <c r="BM19" i="29"/>
  <c r="BL19" i="29"/>
  <c r="BK19" i="29"/>
  <c r="BJ19" i="29"/>
  <c r="BI19" i="29"/>
  <c r="BH19" i="29"/>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CH19" i="10"/>
  <c r="CG19" i="10"/>
  <c r="CF19" i="10"/>
  <c r="CE19" i="10"/>
  <c r="CD19" i="10"/>
  <c r="CC19" i="10"/>
  <c r="CB19" i="10"/>
  <c r="CA19" i="10"/>
  <c r="BZ19" i="10"/>
  <c r="BY19" i="10"/>
  <c r="BX19" i="10"/>
  <c r="BW19" i="10"/>
  <c r="BV19" i="10"/>
  <c r="BU19" i="10"/>
  <c r="BT19" i="10"/>
  <c r="BS19" i="10"/>
  <c r="BR19" i="10"/>
  <c r="BQ19" i="10"/>
  <c r="BP19" i="10"/>
  <c r="BO19" i="10"/>
  <c r="BN19" i="10"/>
  <c r="BM19" i="10"/>
  <c r="BL19" i="10"/>
  <c r="BK19" i="10"/>
  <c r="BJ19" i="10"/>
  <c r="BI19" i="10"/>
  <c r="BH19" i="10"/>
  <c r="BG19" i="10"/>
  <c r="BF19" i="10"/>
  <c r="BE19" i="10"/>
  <c r="BD19" i="10"/>
  <c r="BC19" i="10"/>
  <c r="BB19" i="10"/>
  <c r="BA19" i="10"/>
  <c r="AZ19" i="10"/>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CH16" i="2"/>
  <c r="CH68" i="28" s="1"/>
  <c r="CG16" i="2"/>
  <c r="CF16" i="2"/>
  <c r="CE16" i="2"/>
  <c r="CD16" i="2"/>
  <c r="CC16" i="2"/>
  <c r="CB16" i="2"/>
  <c r="CA16" i="2"/>
  <c r="BZ16" i="2"/>
  <c r="BZ68" i="28" s="1"/>
  <c r="BZ60" i="28" s="1"/>
  <c r="BY16" i="2"/>
  <c r="BX16" i="2"/>
  <c r="BW16" i="2"/>
  <c r="BV16" i="2"/>
  <c r="BU16" i="2"/>
  <c r="BT16" i="2"/>
  <c r="BS16" i="2"/>
  <c r="BR16" i="2"/>
  <c r="BR68" i="28" s="1"/>
  <c r="BR60" i="28" s="1"/>
  <c r="BQ16" i="2"/>
  <c r="BP16" i="2"/>
  <c r="BO16" i="2"/>
  <c r="BN16" i="2"/>
  <c r="BM16" i="2"/>
  <c r="BL16" i="2"/>
  <c r="BK16" i="2"/>
  <c r="BJ16" i="2"/>
  <c r="BJ68" i="28" s="1"/>
  <c r="BI16" i="2"/>
  <c r="BH16" i="2"/>
  <c r="BG16" i="2"/>
  <c r="BF16" i="2"/>
  <c r="BE16" i="2"/>
  <c r="BD16" i="2"/>
  <c r="BC16" i="2"/>
  <c r="BB16" i="2"/>
  <c r="BB68" i="28" s="1"/>
  <c r="BA16" i="2"/>
  <c r="AZ16" i="2"/>
  <c r="AY16" i="2"/>
  <c r="AX16" i="2"/>
  <c r="AW16" i="2"/>
  <c r="AV16" i="2"/>
  <c r="AU16" i="2"/>
  <c r="AT16" i="2"/>
  <c r="AT68" i="28" s="1"/>
  <c r="AS16" i="2"/>
  <c r="AR16" i="2"/>
  <c r="AQ16" i="2"/>
  <c r="AP16" i="2"/>
  <c r="AO16" i="2"/>
  <c r="AN16" i="2"/>
  <c r="AM16" i="2"/>
  <c r="AL16" i="2"/>
  <c r="AL68" i="28" s="1"/>
  <c r="AL60" i="28" s="1"/>
  <c r="AK16" i="2"/>
  <c r="AJ16" i="2"/>
  <c r="AI16" i="2"/>
  <c r="AH16" i="2"/>
  <c r="AG16" i="2"/>
  <c r="AF16" i="2"/>
  <c r="AE16" i="2"/>
  <c r="AD16" i="2"/>
  <c r="AD68" i="28" s="1"/>
  <c r="AC16" i="2"/>
  <c r="AB16" i="2"/>
  <c r="AA16" i="2"/>
  <c r="Z16" i="2"/>
  <c r="Y16" i="2"/>
  <c r="X16" i="2"/>
  <c r="W16" i="2"/>
  <c r="V16" i="2"/>
  <c r="V68" i="28" s="1"/>
  <c r="V60" i="28" s="1"/>
  <c r="U16" i="2"/>
  <c r="T16" i="2"/>
  <c r="S16" i="2"/>
  <c r="R16" i="2"/>
  <c r="Q16" i="2"/>
  <c r="P16" i="2"/>
  <c r="O16" i="2"/>
  <c r="CP192" i="40"/>
  <c r="CN192" i="40"/>
  <c r="CK192" i="40"/>
  <c r="CN191" i="40"/>
  <c r="CL191" i="40"/>
  <c r="CP190" i="40"/>
  <c r="CN190" i="40"/>
  <c r="CN189" i="40"/>
  <c r="CL189" i="40"/>
  <c r="CP188" i="40"/>
  <c r="CN188" i="40"/>
  <c r="CN187" i="40"/>
  <c r="CL187" i="40"/>
  <c r="CP186" i="40"/>
  <c r="CN186" i="40"/>
  <c r="CN185" i="40"/>
  <c r="CL185" i="40"/>
  <c r="CP184" i="40"/>
  <c r="CN184" i="40"/>
  <c r="CN183" i="40"/>
  <c r="CL183" i="40"/>
  <c r="CP182" i="40"/>
  <c r="CN182" i="40"/>
  <c r="CN181" i="40"/>
  <c r="CL181" i="40"/>
  <c r="CP180" i="40"/>
  <c r="CN180" i="40"/>
  <c r="CI192" i="40"/>
  <c r="CG192" i="40"/>
  <c r="CE192" i="40"/>
  <c r="CI191" i="40"/>
  <c r="CE191" i="40"/>
  <c r="CC191" i="40"/>
  <c r="CI190" i="40"/>
  <c r="CG190" i="40"/>
  <c r="CE190" i="40"/>
  <c r="CI189" i="40"/>
  <c r="CE189" i="40"/>
  <c r="CC189" i="40"/>
  <c r="CI188" i="40"/>
  <c r="CG188" i="40"/>
  <c r="CE188" i="40"/>
  <c r="CI187" i="40"/>
  <c r="CE187" i="40"/>
  <c r="CC187" i="40"/>
  <c r="CI186" i="40"/>
  <c r="CG186" i="40"/>
  <c r="CE186" i="40"/>
  <c r="CI185" i="40"/>
  <c r="CE185" i="40"/>
  <c r="CC185" i="40"/>
  <c r="CI184" i="40"/>
  <c r="CG184" i="40"/>
  <c r="CE184" i="40"/>
  <c r="CI183" i="40"/>
  <c r="CE183" i="40"/>
  <c r="CC183" i="40"/>
  <c r="CI182" i="40"/>
  <c r="CG182" i="40"/>
  <c r="CE182" i="40"/>
  <c r="CI181" i="40"/>
  <c r="CE181" i="40"/>
  <c r="CC181" i="40"/>
  <c r="CI180" i="40"/>
  <c r="CG180" i="40"/>
  <c r="CE180" i="40"/>
  <c r="BZ192" i="40"/>
  <c r="BX192" i="40"/>
  <c r="BV192" i="40"/>
  <c r="BZ191" i="40"/>
  <c r="BW191" i="40"/>
  <c r="BV191" i="40"/>
  <c r="BZ190" i="40"/>
  <c r="BX190" i="40"/>
  <c r="BV190" i="40"/>
  <c r="BZ189" i="40"/>
  <c r="BV189" i="40"/>
  <c r="BZ188" i="40"/>
  <c r="BY188" i="40"/>
  <c r="BX188" i="40"/>
  <c r="BV188" i="40"/>
  <c r="BZ187" i="40"/>
  <c r="BV187" i="40"/>
  <c r="BZ186" i="40"/>
  <c r="BX186" i="40"/>
  <c r="BV186" i="40"/>
  <c r="BZ185" i="40"/>
  <c r="BV185" i="40"/>
  <c r="BZ184" i="40"/>
  <c r="BX184" i="40"/>
  <c r="BV184" i="40"/>
  <c r="BZ183" i="40"/>
  <c r="BV183" i="40"/>
  <c r="BZ182" i="40"/>
  <c r="BX182" i="40"/>
  <c r="BV182" i="40"/>
  <c r="BZ181" i="40"/>
  <c r="BV181" i="40"/>
  <c r="BZ180" i="40"/>
  <c r="BX180" i="40"/>
  <c r="BV180" i="40"/>
  <c r="BQ192" i="40"/>
  <c r="BP192" i="40"/>
  <c r="BO192" i="40"/>
  <c r="BS191" i="40"/>
  <c r="BQ191" i="40"/>
  <c r="BQ190" i="40"/>
  <c r="BO190" i="40"/>
  <c r="BS189" i="40"/>
  <c r="BQ189" i="40"/>
  <c r="BQ188" i="40"/>
  <c r="BO188" i="40"/>
  <c r="BS187" i="40"/>
  <c r="BQ187" i="40"/>
  <c r="BQ186" i="40"/>
  <c r="BO186" i="40"/>
  <c r="BS185" i="40"/>
  <c r="BQ185" i="40"/>
  <c r="BN185" i="40"/>
  <c r="BQ184" i="40"/>
  <c r="BO184" i="40"/>
  <c r="BS183" i="40"/>
  <c r="BQ183" i="40"/>
  <c r="BQ182" i="40"/>
  <c r="BO182" i="40"/>
  <c r="BS181" i="40"/>
  <c r="BQ181" i="40"/>
  <c r="BQ180" i="40"/>
  <c r="BO180" i="40"/>
  <c r="BM192" i="40"/>
  <c r="BM191" i="40"/>
  <c r="BM190" i="40"/>
  <c r="BM189" i="40"/>
  <c r="BM188" i="40"/>
  <c r="BM187" i="40"/>
  <c r="BM186" i="40"/>
  <c r="BM185" i="40"/>
  <c r="BM184" i="40"/>
  <c r="BM183" i="40"/>
  <c r="BM182" i="40"/>
  <c r="BM181" i="40"/>
  <c r="BM180" i="40"/>
  <c r="CP176" i="40"/>
  <c r="CN176" i="40"/>
  <c r="CN175" i="40"/>
  <c r="CL175" i="40"/>
  <c r="CP174" i="40"/>
  <c r="CN174" i="40"/>
  <c r="CN173" i="40"/>
  <c r="CL173" i="40"/>
  <c r="CP172" i="40"/>
  <c r="CN172" i="40"/>
  <c r="CN171" i="40"/>
  <c r="CL171" i="40"/>
  <c r="CP170" i="40"/>
  <c r="CN170" i="40"/>
  <c r="CN169" i="40"/>
  <c r="CL169" i="40"/>
  <c r="CP168" i="40"/>
  <c r="CN168" i="40"/>
  <c r="CN167" i="40"/>
  <c r="CL167" i="40"/>
  <c r="CP166" i="40"/>
  <c r="CN166" i="40"/>
  <c r="CN165" i="40"/>
  <c r="CL165" i="40"/>
  <c r="CP164" i="40"/>
  <c r="CN164" i="40"/>
  <c r="CI176" i="40"/>
  <c r="CG176" i="40"/>
  <c r="CE176" i="40"/>
  <c r="CI175" i="40"/>
  <c r="CE175" i="40"/>
  <c r="CC175" i="40"/>
  <c r="CI174" i="40"/>
  <c r="CG174" i="40"/>
  <c r="CE174" i="40"/>
  <c r="CI173" i="40"/>
  <c r="CE173" i="40"/>
  <c r="CC173" i="40"/>
  <c r="CI172" i="40"/>
  <c r="CG172" i="40"/>
  <c r="CE172" i="40"/>
  <c r="CD172" i="40"/>
  <c r="CI171" i="40"/>
  <c r="CE171" i="40"/>
  <c r="CC171" i="40"/>
  <c r="CI170" i="40"/>
  <c r="CG170" i="40"/>
  <c r="CE170" i="40"/>
  <c r="CI169" i="40"/>
  <c r="CE169" i="40"/>
  <c r="CC169" i="40"/>
  <c r="CI168" i="40"/>
  <c r="CG168" i="40"/>
  <c r="CE168" i="40"/>
  <c r="CI167" i="40"/>
  <c r="CE167" i="40"/>
  <c r="CC167" i="40"/>
  <c r="CI166" i="40"/>
  <c r="CG166" i="40"/>
  <c r="CE166" i="40"/>
  <c r="CI165" i="40"/>
  <c r="CE165" i="40"/>
  <c r="CC165" i="40"/>
  <c r="CI164" i="40"/>
  <c r="CG164" i="40"/>
  <c r="CE164" i="40"/>
  <c r="BZ176" i="40"/>
  <c r="BX176" i="40"/>
  <c r="BV176" i="40"/>
  <c r="BZ175" i="40"/>
  <c r="BV175" i="40"/>
  <c r="BZ174" i="40"/>
  <c r="BX174" i="40"/>
  <c r="BV174" i="40"/>
  <c r="BZ173" i="40"/>
  <c r="BV173" i="40"/>
  <c r="BZ172" i="40"/>
  <c r="BY172" i="40"/>
  <c r="BX172" i="40"/>
  <c r="BV172" i="40"/>
  <c r="BZ171" i="40"/>
  <c r="BV171" i="40"/>
  <c r="BZ170" i="40"/>
  <c r="BX170" i="40"/>
  <c r="BV170" i="40"/>
  <c r="BZ169" i="40"/>
  <c r="BV169" i="40"/>
  <c r="BZ168" i="40"/>
  <c r="BX168" i="40"/>
  <c r="BV168" i="40"/>
  <c r="BZ167" i="40"/>
  <c r="BV167" i="40"/>
  <c r="BZ166" i="40"/>
  <c r="BX166" i="40"/>
  <c r="BV166" i="40"/>
  <c r="BZ165" i="40"/>
  <c r="BV165" i="40"/>
  <c r="BZ164" i="40"/>
  <c r="BX164" i="40"/>
  <c r="BV164" i="40"/>
  <c r="BQ176" i="40"/>
  <c r="BO176" i="40"/>
  <c r="BM176" i="40"/>
  <c r="BS175" i="40"/>
  <c r="BQ175" i="40"/>
  <c r="BM175" i="40"/>
  <c r="BQ174" i="40"/>
  <c r="BO174" i="40"/>
  <c r="BM174" i="40"/>
  <c r="BS173" i="40"/>
  <c r="BQ173" i="40"/>
  <c r="BM173" i="40"/>
  <c r="BQ172" i="40"/>
  <c r="BO172" i="40"/>
  <c r="BM172" i="40"/>
  <c r="BS171" i="40"/>
  <c r="BQ171" i="40"/>
  <c r="BM171" i="40"/>
  <c r="BQ170" i="40"/>
  <c r="BO170" i="40"/>
  <c r="BM170" i="40"/>
  <c r="BS169" i="40"/>
  <c r="BQ169" i="40"/>
  <c r="BM169" i="40"/>
  <c r="BQ168" i="40"/>
  <c r="BO168" i="40"/>
  <c r="BM168" i="40"/>
  <c r="BS167" i="40"/>
  <c r="BQ167" i="40"/>
  <c r="BM167" i="40"/>
  <c r="BQ166" i="40"/>
  <c r="BO166" i="40"/>
  <c r="BM166" i="40"/>
  <c r="BS165" i="40"/>
  <c r="BQ165" i="40"/>
  <c r="BM165" i="40"/>
  <c r="BQ164" i="40"/>
  <c r="BO164" i="40"/>
  <c r="BM164" i="40"/>
  <c r="CN161" i="40"/>
  <c r="CI161" i="40"/>
  <c r="CE161" i="40"/>
  <c r="BZ161" i="40"/>
  <c r="BV161" i="40"/>
  <c r="BQ161" i="40"/>
  <c r="BM161" i="40"/>
  <c r="CN145" i="40"/>
  <c r="CI145" i="40"/>
  <c r="CE145" i="40"/>
  <c r="BZ145" i="40"/>
  <c r="BV145" i="40"/>
  <c r="BQ145" i="40"/>
  <c r="BM145" i="40"/>
  <c r="CN129" i="40"/>
  <c r="CI129" i="40"/>
  <c r="CE129" i="40"/>
  <c r="BZ129" i="40"/>
  <c r="BV129" i="40"/>
  <c r="BQ129" i="40"/>
  <c r="BM129" i="40"/>
  <c r="CN113" i="40"/>
  <c r="CI113" i="40"/>
  <c r="CE113" i="40"/>
  <c r="BZ113" i="40"/>
  <c r="BV113" i="40"/>
  <c r="BQ113" i="40"/>
  <c r="BM113" i="40"/>
  <c r="CN97" i="40"/>
  <c r="CI97" i="40"/>
  <c r="CE97" i="40"/>
  <c r="BZ97" i="40"/>
  <c r="BV97" i="40"/>
  <c r="BQ97" i="40"/>
  <c r="BM97" i="40"/>
  <c r="CN81" i="40"/>
  <c r="CI81" i="40"/>
  <c r="CE81" i="40"/>
  <c r="BZ81" i="40"/>
  <c r="BV81" i="40"/>
  <c r="BQ81" i="40"/>
  <c r="BM81" i="40"/>
  <c r="CN65" i="40"/>
  <c r="CL65" i="40"/>
  <c r="CI65" i="40"/>
  <c r="CE65" i="40"/>
  <c r="BZ65" i="40"/>
  <c r="BV65" i="40"/>
  <c r="BQ65" i="40"/>
  <c r="BM65" i="40"/>
  <c r="CN49" i="40"/>
  <c r="CI49" i="40"/>
  <c r="CE49" i="40"/>
  <c r="BZ49" i="40"/>
  <c r="BV49" i="40"/>
  <c r="BQ49" i="40"/>
  <c r="BO49" i="40"/>
  <c r="BM49" i="40"/>
  <c r="CN33" i="40"/>
  <c r="CI33" i="40"/>
  <c r="CE33" i="40"/>
  <c r="BZ33" i="40"/>
  <c r="BV33" i="40"/>
  <c r="BQ33" i="40"/>
  <c r="BM33" i="40"/>
  <c r="CN17" i="40"/>
  <c r="CI17" i="40"/>
  <c r="CE17" i="40"/>
  <c r="BZ17" i="40"/>
  <c r="BV17" i="40"/>
  <c r="BQ17" i="40"/>
  <c r="BM17" i="40"/>
  <c r="W113" i="39"/>
  <c r="V99" i="39"/>
  <c r="CH80" i="28"/>
  <c r="CG80" i="28"/>
  <c r="CF80" i="28"/>
  <c r="CE80" i="28"/>
  <c r="CD80" i="28"/>
  <c r="CC80" i="28"/>
  <c r="CB80" i="28"/>
  <c r="CA80" i="28"/>
  <c r="BZ80" i="28"/>
  <c r="BY80" i="28"/>
  <c r="BX80" i="28"/>
  <c r="BW80" i="28"/>
  <c r="BV80" i="28"/>
  <c r="BU80" i="28"/>
  <c r="BT80" i="28"/>
  <c r="BS80" i="28"/>
  <c r="BR80" i="28"/>
  <c r="BQ80" i="28"/>
  <c r="BP80" i="28"/>
  <c r="BO80" i="28"/>
  <c r="BN80" i="28"/>
  <c r="BM80" i="28"/>
  <c r="BL80" i="28"/>
  <c r="BK80" i="28"/>
  <c r="BJ80" i="28"/>
  <c r="BI80" i="28"/>
  <c r="BH80" i="28"/>
  <c r="BG80" i="28"/>
  <c r="BF80" i="28"/>
  <c r="BE80" i="28"/>
  <c r="BD80" i="28"/>
  <c r="BC80" i="28"/>
  <c r="BB80" i="28"/>
  <c r="BA80" i="28"/>
  <c r="AZ80" i="28"/>
  <c r="AY80" i="28"/>
  <c r="AX80" i="28"/>
  <c r="AW80" i="28"/>
  <c r="AV80" i="28"/>
  <c r="AU80" i="28"/>
  <c r="AT80" i="28"/>
  <c r="AS80" i="28"/>
  <c r="AR80" i="28"/>
  <c r="AQ80" i="28"/>
  <c r="AP80" i="28"/>
  <c r="AO80" i="28"/>
  <c r="AN80" i="28"/>
  <c r="AM80" i="28"/>
  <c r="AL80" i="28"/>
  <c r="AK80" i="28"/>
  <c r="AJ80" i="28"/>
  <c r="AI80" i="28"/>
  <c r="AH80" i="28"/>
  <c r="AG80" i="28"/>
  <c r="AF80" i="28"/>
  <c r="AE80" i="28"/>
  <c r="AD80" i="28"/>
  <c r="AC80" i="28"/>
  <c r="AB80" i="28"/>
  <c r="AA80" i="28"/>
  <c r="Z80" i="28"/>
  <c r="Y80" i="28"/>
  <c r="X80" i="28"/>
  <c r="W80" i="28"/>
  <c r="V80" i="28"/>
  <c r="U80" i="28"/>
  <c r="T80" i="28"/>
  <c r="S80" i="28"/>
  <c r="R80" i="28"/>
  <c r="Q80" i="28"/>
  <c r="P80" i="28"/>
  <c r="O80" i="28"/>
  <c r="CH79" i="28"/>
  <c r="CG79" i="28"/>
  <c r="CF79" i="28"/>
  <c r="CE79" i="28"/>
  <c r="CD79" i="28"/>
  <c r="CC79" i="28"/>
  <c r="CB79" i="28"/>
  <c r="CA79" i="28"/>
  <c r="BZ79" i="28"/>
  <c r="BY79" i="28"/>
  <c r="BX79" i="28"/>
  <c r="BW79" i="28"/>
  <c r="BV79" i="28"/>
  <c r="BU79" i="28"/>
  <c r="BT79" i="28"/>
  <c r="BS79" i="28"/>
  <c r="BR79" i="28"/>
  <c r="BQ79" i="28"/>
  <c r="BP79" i="28"/>
  <c r="BO79" i="28"/>
  <c r="BN79" i="28"/>
  <c r="BM79" i="28"/>
  <c r="BL79" i="28"/>
  <c r="BK79" i="28"/>
  <c r="BJ79" i="28"/>
  <c r="BI79" i="28"/>
  <c r="BH79" i="28"/>
  <c r="BG79" i="28"/>
  <c r="BF79" i="28"/>
  <c r="BE79" i="28"/>
  <c r="BD79" i="28"/>
  <c r="BC79" i="28"/>
  <c r="BB79" i="28"/>
  <c r="BA79" i="28"/>
  <c r="AZ79" i="28"/>
  <c r="AY79" i="28"/>
  <c r="AX79" i="28"/>
  <c r="AW79" i="28"/>
  <c r="AV79" i="28"/>
  <c r="AU79" i="28"/>
  <c r="AT79" i="28"/>
  <c r="AS79" i="28"/>
  <c r="AR79" i="28"/>
  <c r="AQ79" i="28"/>
  <c r="AP79" i="28"/>
  <c r="AO79" i="28"/>
  <c r="AN79" i="28"/>
  <c r="AM79" i="28"/>
  <c r="AL79" i="28"/>
  <c r="AK79" i="28"/>
  <c r="AJ79" i="28"/>
  <c r="AI79" i="28"/>
  <c r="AH79" i="28"/>
  <c r="AG79" i="28"/>
  <c r="AF79" i="28"/>
  <c r="AE79" i="28"/>
  <c r="AD79" i="28"/>
  <c r="AC79" i="28"/>
  <c r="AB79" i="28"/>
  <c r="AA79" i="28"/>
  <c r="Z79" i="28"/>
  <c r="Y79" i="28"/>
  <c r="X79" i="28"/>
  <c r="W79" i="28"/>
  <c r="V79" i="28"/>
  <c r="U79" i="28"/>
  <c r="T79" i="28"/>
  <c r="S79" i="28"/>
  <c r="R79" i="28"/>
  <c r="Q79" i="28"/>
  <c r="P79" i="28"/>
  <c r="O79" i="28"/>
  <c r="CH78" i="28"/>
  <c r="CG78" i="28"/>
  <c r="CF78" i="28"/>
  <c r="CE78" i="28"/>
  <c r="CD78" i="28"/>
  <c r="CC78" i="28"/>
  <c r="CB78" i="28"/>
  <c r="CA78" i="28"/>
  <c r="BZ78" i="28"/>
  <c r="BY78" i="28"/>
  <c r="BX78" i="28"/>
  <c r="BW78" i="28"/>
  <c r="BV78" i="28"/>
  <c r="BU78" i="28"/>
  <c r="BT78" i="28"/>
  <c r="BS78" i="28"/>
  <c r="BR78" i="28"/>
  <c r="BQ78" i="28"/>
  <c r="BP78" i="28"/>
  <c r="BO78" i="28"/>
  <c r="BN78" i="28"/>
  <c r="BM78" i="28"/>
  <c r="BL78" i="28"/>
  <c r="BK78" i="28"/>
  <c r="BJ78" i="28"/>
  <c r="BI78" i="28"/>
  <c r="BH78" i="28"/>
  <c r="BG78" i="28"/>
  <c r="BF78" i="28"/>
  <c r="BE78" i="28"/>
  <c r="BD78" i="28"/>
  <c r="BC78" i="28"/>
  <c r="BB78" i="28"/>
  <c r="BA78" i="28"/>
  <c r="AZ78" i="28"/>
  <c r="AY78" i="28"/>
  <c r="AX78" i="28"/>
  <c r="AW78" i="28"/>
  <c r="AV78" i="28"/>
  <c r="AU78" i="28"/>
  <c r="AT78" i="28"/>
  <c r="AS78" i="28"/>
  <c r="AR78" i="28"/>
  <c r="AQ78" i="28"/>
  <c r="AP78" i="28"/>
  <c r="AO78" i="28"/>
  <c r="AN78" i="28"/>
  <c r="AM78" i="28"/>
  <c r="AL78" i="28"/>
  <c r="AK78" i="28"/>
  <c r="AJ78" i="28"/>
  <c r="AI78" i="28"/>
  <c r="AH78" i="28"/>
  <c r="AG78" i="28"/>
  <c r="AF78" i="28"/>
  <c r="AE78" i="28"/>
  <c r="AD78" i="28"/>
  <c r="AC78" i="28"/>
  <c r="AB78" i="28"/>
  <c r="AA78" i="28"/>
  <c r="Z78" i="28"/>
  <c r="Y78" i="28"/>
  <c r="X78" i="28"/>
  <c r="W78" i="28"/>
  <c r="V78" i="28"/>
  <c r="U78" i="28"/>
  <c r="T78" i="28"/>
  <c r="S78" i="28"/>
  <c r="R78" i="28"/>
  <c r="Q78" i="28"/>
  <c r="P78" i="28"/>
  <c r="O78" i="28"/>
  <c r="CH76" i="28"/>
  <c r="CG76" i="28"/>
  <c r="CF76" i="28"/>
  <c r="CE76" i="28"/>
  <c r="CD76" i="28"/>
  <c r="CC76" i="28"/>
  <c r="CB76" i="28"/>
  <c r="CA76" i="28"/>
  <c r="BZ76" i="28"/>
  <c r="BY76" i="28"/>
  <c r="BX76" i="28"/>
  <c r="BW76" i="28"/>
  <c r="BV76" i="28"/>
  <c r="BU76" i="28"/>
  <c r="BT76" i="28"/>
  <c r="BS76" i="28"/>
  <c r="BR76" i="28"/>
  <c r="BQ76" i="28"/>
  <c r="BP76" i="28"/>
  <c r="BO76" i="28"/>
  <c r="BN76" i="28"/>
  <c r="BM76" i="28"/>
  <c r="BL76" i="28"/>
  <c r="BK76" i="28"/>
  <c r="BJ76" i="28"/>
  <c r="BI76" i="28"/>
  <c r="BH76" i="28"/>
  <c r="BG76" i="28"/>
  <c r="BF76" i="28"/>
  <c r="BE76" i="28"/>
  <c r="BD76" i="28"/>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D76" i="28"/>
  <c r="AC76" i="28"/>
  <c r="AB76" i="28"/>
  <c r="AA76" i="28"/>
  <c r="Z76" i="28"/>
  <c r="Y76" i="28"/>
  <c r="X76" i="28"/>
  <c r="W76" i="28"/>
  <c r="V76" i="28"/>
  <c r="U76" i="28"/>
  <c r="T76" i="28"/>
  <c r="S76" i="28"/>
  <c r="R76" i="28"/>
  <c r="Q76" i="28"/>
  <c r="P76" i="28"/>
  <c r="O76" i="28"/>
  <c r="CH72" i="28"/>
  <c r="CG72" i="28"/>
  <c r="CF72" i="28"/>
  <c r="CE72" i="28"/>
  <c r="CE64" i="28"/>
  <c r="CD72" i="28"/>
  <c r="CC72" i="28"/>
  <c r="CB72" i="28"/>
  <c r="CA72" i="28"/>
  <c r="CA64" i="28"/>
  <c r="BZ72" i="28"/>
  <c r="BY72" i="28"/>
  <c r="BX72" i="28"/>
  <c r="BW72" i="28"/>
  <c r="BW64" i="28"/>
  <c r="BV72" i="28"/>
  <c r="BU72" i="28"/>
  <c r="BT72" i="28"/>
  <c r="BS72" i="28"/>
  <c r="BR72" i="28"/>
  <c r="BQ72" i="28"/>
  <c r="BP72" i="28"/>
  <c r="BO72" i="28"/>
  <c r="BO64" i="28"/>
  <c r="BN72" i="28"/>
  <c r="BM72" i="28"/>
  <c r="BL72" i="28"/>
  <c r="BK72" i="28"/>
  <c r="BK64" i="28"/>
  <c r="BJ72" i="28"/>
  <c r="BI72" i="28"/>
  <c r="BH72" i="28"/>
  <c r="BG72" i="28"/>
  <c r="BG64" i="28"/>
  <c r="BF72" i="28"/>
  <c r="BE72" i="28"/>
  <c r="BD72" i="28"/>
  <c r="BC72" i="28"/>
  <c r="BB72" i="28"/>
  <c r="BA72" i="28"/>
  <c r="AZ72" i="28"/>
  <c r="AY72" i="28"/>
  <c r="AY64" i="28"/>
  <c r="AX72" i="28"/>
  <c r="AW72" i="28"/>
  <c r="AV72" i="28"/>
  <c r="AU72" i="28"/>
  <c r="AU64" i="28"/>
  <c r="AT72" i="28"/>
  <c r="AS72" i="28"/>
  <c r="AR72" i="28"/>
  <c r="AQ72" i="28"/>
  <c r="AQ64" i="28"/>
  <c r="AP72" i="28"/>
  <c r="AO72" i="28"/>
  <c r="AN72" i="28"/>
  <c r="AM72" i="28"/>
  <c r="AL72" i="28"/>
  <c r="AK72" i="28"/>
  <c r="AJ72" i="28"/>
  <c r="AI72" i="28"/>
  <c r="AI64" i="28"/>
  <c r="AH72" i="28"/>
  <c r="AG72" i="28"/>
  <c r="AF72" i="28"/>
  <c r="AE72" i="28"/>
  <c r="AE64" i="28"/>
  <c r="AD72" i="28"/>
  <c r="AC72" i="28"/>
  <c r="AB72" i="28"/>
  <c r="AA72" i="28"/>
  <c r="AA64" i="28"/>
  <c r="Z72" i="28"/>
  <c r="Y72" i="28"/>
  <c r="X72" i="28"/>
  <c r="W72" i="28"/>
  <c r="V72" i="28"/>
  <c r="U72" i="28"/>
  <c r="T72" i="28"/>
  <c r="S72" i="28"/>
  <c r="S64" i="28"/>
  <c r="R72" i="28"/>
  <c r="Q72" i="28"/>
  <c r="P72" i="28"/>
  <c r="O72" i="28"/>
  <c r="O64" i="28"/>
  <c r="CH71" i="28"/>
  <c r="CG71" i="28"/>
  <c r="CF71" i="28"/>
  <c r="CE71" i="28"/>
  <c r="CE63" i="28"/>
  <c r="CD71" i="28"/>
  <c r="CC71" i="28"/>
  <c r="CB71" i="28"/>
  <c r="CA71" i="28"/>
  <c r="CA63" i="28"/>
  <c r="BZ71" i="28"/>
  <c r="BY71" i="28"/>
  <c r="BX71" i="28"/>
  <c r="BW71" i="28"/>
  <c r="BW63" i="28"/>
  <c r="BV71" i="28"/>
  <c r="BU71" i="28"/>
  <c r="BT71" i="28"/>
  <c r="BS71" i="28"/>
  <c r="BS63" i="28"/>
  <c r="BR71" i="28"/>
  <c r="BQ71" i="28"/>
  <c r="BP71" i="28"/>
  <c r="BO71" i="28"/>
  <c r="BO63" i="28"/>
  <c r="BN71" i="28"/>
  <c r="BM71" i="28"/>
  <c r="BL71" i="28"/>
  <c r="BK71" i="28"/>
  <c r="BJ71" i="28"/>
  <c r="BI71" i="28"/>
  <c r="BH71" i="28"/>
  <c r="BG71" i="28"/>
  <c r="BG63" i="28"/>
  <c r="BF71" i="28"/>
  <c r="BE71" i="28"/>
  <c r="BD71" i="28"/>
  <c r="BC71" i="28"/>
  <c r="BC63" i="28"/>
  <c r="BB71" i="28"/>
  <c r="BA71" i="28"/>
  <c r="AZ71" i="28"/>
  <c r="AY71" i="28"/>
  <c r="AY63" i="28"/>
  <c r="AX71" i="28"/>
  <c r="AW71" i="28"/>
  <c r="AV71" i="28"/>
  <c r="AU71" i="28"/>
  <c r="AU63" i="28"/>
  <c r="AT71" i="28"/>
  <c r="AS71" i="28"/>
  <c r="AR71" i="28"/>
  <c r="AQ71" i="28"/>
  <c r="AQ63" i="28"/>
  <c r="AP71" i="28"/>
  <c r="AO71" i="28"/>
  <c r="AN71" i="28"/>
  <c r="AM71" i="28"/>
  <c r="AM63" i="28"/>
  <c r="AL71" i="28"/>
  <c r="AK71" i="28"/>
  <c r="AJ71" i="28"/>
  <c r="AI71" i="28"/>
  <c r="AI63" i="28"/>
  <c r="AH71" i="28"/>
  <c r="AG71" i="28"/>
  <c r="AF71" i="28"/>
  <c r="AE71" i="28"/>
  <c r="AE63" i="28"/>
  <c r="AD71" i="28"/>
  <c r="AC71" i="28"/>
  <c r="AB71" i="28"/>
  <c r="AA71" i="28"/>
  <c r="AA63" i="28"/>
  <c r="Z71" i="28"/>
  <c r="Y71" i="28"/>
  <c r="X71" i="28"/>
  <c r="W71" i="28"/>
  <c r="W63" i="28"/>
  <c r="V71" i="28"/>
  <c r="U71" i="28"/>
  <c r="T71" i="28"/>
  <c r="S71" i="28"/>
  <c r="S63" i="28"/>
  <c r="R71" i="28"/>
  <c r="Q71" i="28"/>
  <c r="P71" i="28"/>
  <c r="O71" i="28"/>
  <c r="O63" i="28"/>
  <c r="CH70" i="28"/>
  <c r="CG70" i="28"/>
  <c r="CG62" i="28" s="1"/>
  <c r="CF70" i="28"/>
  <c r="CF62" i="28" s="1"/>
  <c r="CE70" i="28"/>
  <c r="CE62" i="28"/>
  <c r="CD70" i="28"/>
  <c r="CC70" i="28"/>
  <c r="CB70" i="28"/>
  <c r="CB62" i="28" s="1"/>
  <c r="CA70" i="28"/>
  <c r="CA62" i="28"/>
  <c r="BZ70" i="28"/>
  <c r="BZ62" i="28" s="1"/>
  <c r="BY70" i="28"/>
  <c r="BY62" i="28" s="1"/>
  <c r="BX70" i="28"/>
  <c r="BX62" i="28" s="1"/>
  <c r="BW70" i="28"/>
  <c r="BW62" i="28" s="1"/>
  <c r="BV70" i="28"/>
  <c r="BV62" i="28" s="1"/>
  <c r="BU70" i="28"/>
  <c r="BT70" i="28"/>
  <c r="BS70" i="28"/>
  <c r="BS62" i="28" s="1"/>
  <c r="BR70" i="28"/>
  <c r="BQ70" i="28"/>
  <c r="BP70" i="28"/>
  <c r="BO70" i="28"/>
  <c r="BO62" i="28" s="1"/>
  <c r="BN70" i="28"/>
  <c r="BM70" i="28"/>
  <c r="BL70" i="28"/>
  <c r="BL62" i="28" s="1"/>
  <c r="BK70" i="28"/>
  <c r="BK62" i="28" s="1"/>
  <c r="BJ70" i="28"/>
  <c r="BJ62" i="28" s="1"/>
  <c r="BI70" i="28"/>
  <c r="BI62" i="28" s="1"/>
  <c r="BH70" i="28"/>
  <c r="BG70" i="28"/>
  <c r="BG62" i="28" s="1"/>
  <c r="BF70" i="28"/>
  <c r="BF62" i="28" s="1"/>
  <c r="BE70" i="28"/>
  <c r="BE62" i="28" s="1"/>
  <c r="BD70" i="28"/>
  <c r="BC70" i="28"/>
  <c r="BC62" i="28"/>
  <c r="BB70" i="28"/>
  <c r="BA70" i="28"/>
  <c r="AZ70" i="28"/>
  <c r="AZ62" i="28" s="1"/>
  <c r="AY70" i="28"/>
  <c r="AY62" i="28" s="1"/>
  <c r="AX70" i="28"/>
  <c r="AW70" i="28"/>
  <c r="AV70" i="28"/>
  <c r="AV62" i="28" s="1"/>
  <c r="AU70" i="28"/>
  <c r="AU62" i="28" s="1"/>
  <c r="AT70" i="28"/>
  <c r="AT62" i="28" s="1"/>
  <c r="AS70" i="28"/>
  <c r="AS62" i="28" s="1"/>
  <c r="AR70" i="28"/>
  <c r="AR62" i="28" s="1"/>
  <c r="AQ70" i="28"/>
  <c r="AQ62" i="28" s="1"/>
  <c r="AP70" i="28"/>
  <c r="AP62" i="28" s="1"/>
  <c r="AO70" i="28"/>
  <c r="AO62" i="28" s="1"/>
  <c r="AN70" i="28"/>
  <c r="AN62" i="28" s="1"/>
  <c r="AM70" i="28"/>
  <c r="AM62" i="28"/>
  <c r="AL70" i="28"/>
  <c r="AK70" i="28"/>
  <c r="AJ70" i="28"/>
  <c r="AI70" i="28"/>
  <c r="AI62" i="28" s="1"/>
  <c r="AH70" i="28"/>
  <c r="AH62" i="28" s="1"/>
  <c r="AG70" i="28"/>
  <c r="AG62" i="28" s="1"/>
  <c r="AF70" i="28"/>
  <c r="AF62" i="28" s="1"/>
  <c r="AE70" i="28"/>
  <c r="AE62" i="28" s="1"/>
  <c r="AD70" i="28"/>
  <c r="AC70" i="28"/>
  <c r="AC62" i="28" s="1"/>
  <c r="AB70" i="28"/>
  <c r="AA70" i="28"/>
  <c r="AA62" i="28" s="1"/>
  <c r="Z70" i="28"/>
  <c r="Z62" i="28" s="1"/>
  <c r="Y70" i="28"/>
  <c r="Y62" i="28" s="1"/>
  <c r="X70" i="28"/>
  <c r="W70" i="28"/>
  <c r="W62" i="28" s="1"/>
  <c r="V70" i="28"/>
  <c r="U70" i="28"/>
  <c r="T70" i="28"/>
  <c r="S70" i="28"/>
  <c r="S62" i="28" s="1"/>
  <c r="R70" i="28"/>
  <c r="R62" i="28" s="1"/>
  <c r="Q70" i="28"/>
  <c r="Q62" i="28" s="1"/>
  <c r="P70" i="28"/>
  <c r="P62" i="28" s="1"/>
  <c r="O70" i="28"/>
  <c r="O62" i="28" s="1"/>
  <c r="CH69" i="28"/>
  <c r="CG69" i="28"/>
  <c r="CF69" i="28"/>
  <c r="CE69" i="28"/>
  <c r="CE61" i="28" s="1"/>
  <c r="CD69" i="28"/>
  <c r="CD61" i="28" s="1"/>
  <c r="CC69" i="28"/>
  <c r="CC61" i="28" s="1"/>
  <c r="CB69" i="28"/>
  <c r="CA69" i="28"/>
  <c r="BZ69" i="28"/>
  <c r="BY69" i="28"/>
  <c r="BX69" i="28"/>
  <c r="BW69" i="28"/>
  <c r="BW61" i="28" s="1"/>
  <c r="BV69" i="28"/>
  <c r="BV61" i="28" s="1"/>
  <c r="BU69" i="28"/>
  <c r="BU61" i="28" s="1"/>
  <c r="BT69" i="28"/>
  <c r="BS69" i="28"/>
  <c r="BR69" i="28"/>
  <c r="BQ69" i="28"/>
  <c r="BP69" i="28"/>
  <c r="BO69" i="28"/>
  <c r="BO61" i="28" s="1"/>
  <c r="BN69" i="28"/>
  <c r="BN61" i="28" s="1"/>
  <c r="BM69" i="28"/>
  <c r="BL69" i="28"/>
  <c r="BK69" i="28"/>
  <c r="BJ69" i="28"/>
  <c r="BI69" i="28"/>
  <c r="BH69" i="28"/>
  <c r="BH61" i="28" s="1"/>
  <c r="BG69" i="28"/>
  <c r="BG61" i="28" s="1"/>
  <c r="BF69" i="28"/>
  <c r="BF61" i="28" s="1"/>
  <c r="BE69" i="28"/>
  <c r="BE61" i="28" s="1"/>
  <c r="BD69" i="28"/>
  <c r="BC69" i="28"/>
  <c r="BB69" i="28"/>
  <c r="BA69" i="28"/>
  <c r="AZ69" i="28"/>
  <c r="AY69" i="28"/>
  <c r="AY61" i="28" s="1"/>
  <c r="AX69" i="28"/>
  <c r="AX61" i="28" s="1"/>
  <c r="AW69" i="28"/>
  <c r="AW61" i="28" s="1"/>
  <c r="AV69" i="28"/>
  <c r="AU69" i="28"/>
  <c r="AT69" i="28"/>
  <c r="AS69" i="28"/>
  <c r="AR69" i="28"/>
  <c r="AR61" i="28" s="1"/>
  <c r="AQ69" i="28"/>
  <c r="AQ61" i="28" s="1"/>
  <c r="AP69" i="28"/>
  <c r="AP61" i="28" s="1"/>
  <c r="AO69" i="28"/>
  <c r="AO61" i="28" s="1"/>
  <c r="AN69" i="28"/>
  <c r="AM69" i="28"/>
  <c r="AL69" i="28"/>
  <c r="AK69" i="28"/>
  <c r="AJ69" i="28"/>
  <c r="AJ61" i="28" s="1"/>
  <c r="AI69" i="28"/>
  <c r="AI61" i="28" s="1"/>
  <c r="AH69" i="28"/>
  <c r="AH61" i="28" s="1"/>
  <c r="AG69" i="28"/>
  <c r="AG61" i="28" s="1"/>
  <c r="AF69" i="28"/>
  <c r="AE69" i="28"/>
  <c r="AD69" i="28"/>
  <c r="AC69" i="28"/>
  <c r="AB69" i="28"/>
  <c r="AB61" i="28" s="1"/>
  <c r="AA69" i="28"/>
  <c r="AA73" i="28" s="1"/>
  <c r="Z69" i="28"/>
  <c r="Z61" i="28" s="1"/>
  <c r="Y69" i="28"/>
  <c r="Y61" i="28" s="1"/>
  <c r="X69" i="28"/>
  <c r="W69" i="28"/>
  <c r="V69" i="28"/>
  <c r="U69" i="28"/>
  <c r="T69" i="28"/>
  <c r="T61" i="28" s="1"/>
  <c r="S69" i="28"/>
  <c r="S61" i="28" s="1"/>
  <c r="R69" i="28"/>
  <c r="R61" i="28" s="1"/>
  <c r="Q69" i="28"/>
  <c r="P69" i="28"/>
  <c r="O69" i="28"/>
  <c r="CG64" i="28"/>
  <c r="CF64" i="28"/>
  <c r="CC64" i="28"/>
  <c r="CB64" i="28"/>
  <c r="BY64" i="28"/>
  <c r="BX64" i="28"/>
  <c r="BU64" i="28"/>
  <c r="BT64" i="28"/>
  <c r="BQ64" i="28"/>
  <c r="BP64" i="28"/>
  <c r="BM64" i="28"/>
  <c r="BL64" i="28"/>
  <c r="BI64" i="28"/>
  <c r="BH64" i="28"/>
  <c r="BE64" i="28"/>
  <c r="BD64" i="28"/>
  <c r="BA64" i="28"/>
  <c r="AZ64" i="28"/>
  <c r="AW64" i="28"/>
  <c r="AV64" i="28"/>
  <c r="AS64" i="28"/>
  <c r="AR64" i="28"/>
  <c r="AO64" i="28"/>
  <c r="AN64" i="28"/>
  <c r="AK64" i="28"/>
  <c r="AJ64" i="28"/>
  <c r="AG64" i="28"/>
  <c r="AF64" i="28"/>
  <c r="AC64" i="28"/>
  <c r="AB64" i="28"/>
  <c r="Y64" i="28"/>
  <c r="X64" i="28"/>
  <c r="W64" i="28"/>
  <c r="U64" i="28"/>
  <c r="T64" i="28"/>
  <c r="Q64" i="28"/>
  <c r="P64" i="28"/>
  <c r="CH63" i="28"/>
  <c r="CD63" i="28"/>
  <c r="BZ63" i="28"/>
  <c r="BV63" i="28"/>
  <c r="BT63" i="28"/>
  <c r="BR63" i="28"/>
  <c r="BN63" i="28"/>
  <c r="BJ63" i="28"/>
  <c r="BF63" i="28"/>
  <c r="BB63" i="28"/>
  <c r="AX63" i="28"/>
  <c r="AT63" i="28"/>
  <c r="AP63" i="28"/>
  <c r="AN63" i="28"/>
  <c r="AL63" i="28"/>
  <c r="AH63" i="28"/>
  <c r="AD63" i="28"/>
  <c r="Z63" i="28"/>
  <c r="V63" i="28"/>
  <c r="R63" i="28"/>
  <c r="CH62" i="28"/>
  <c r="CD62" i="28"/>
  <c r="CC62" i="28"/>
  <c r="BU62" i="28"/>
  <c r="BQ62" i="28"/>
  <c r="BN62" i="28"/>
  <c r="BM62" i="28"/>
  <c r="BB62" i="28"/>
  <c r="BA62" i="28"/>
  <c r="AX62" i="28"/>
  <c r="AW62" i="28"/>
  <c r="AK62" i="28"/>
  <c r="AD62" i="28"/>
  <c r="V62" i="28"/>
  <c r="U62" i="28"/>
  <c r="DA53" i="28"/>
  <c r="CZ53" i="28"/>
  <c r="CY53" i="28"/>
  <c r="CX53" i="28"/>
  <c r="CW53" i="28"/>
  <c r="CV53" i="28"/>
  <c r="DA52" i="28"/>
  <c r="CZ52" i="28"/>
  <c r="CY52" i="28"/>
  <c r="CX52" i="28"/>
  <c r="CW52" i="28"/>
  <c r="CV52" i="28"/>
  <c r="DA51" i="28"/>
  <c r="CZ51" i="28"/>
  <c r="CY51" i="28"/>
  <c r="CX51" i="28"/>
  <c r="CW51" i="28"/>
  <c r="CV51" i="28"/>
  <c r="DA50" i="28"/>
  <c r="CZ50" i="28"/>
  <c r="CY50" i="28"/>
  <c r="CX50" i="28"/>
  <c r="CW50" i="28"/>
  <c r="CV50" i="28"/>
  <c r="CT50" i="28"/>
  <c r="CS50" i="28"/>
  <c r="L48" i="28" s="1"/>
  <c r="CQ50" i="28"/>
  <c r="J47" i="28" s="1"/>
  <c r="CP50" i="28"/>
  <c r="I48" i="28" s="1"/>
  <c r="CO50" i="28"/>
  <c r="H48" i="28" s="1"/>
  <c r="CN50" i="28"/>
  <c r="G47" i="28" s="1"/>
  <c r="CM50" i="28"/>
  <c r="F47" i="28" s="1"/>
  <c r="CK50" i="28"/>
  <c r="D48" i="28" s="1"/>
  <c r="CJ50" i="28"/>
  <c r="C48" i="28" s="1"/>
  <c r="DA46" i="28"/>
  <c r="CZ46" i="28"/>
  <c r="CY46" i="28"/>
  <c r="CX46" i="28"/>
  <c r="CW46" i="28"/>
  <c r="CV46" i="28"/>
  <c r="CT46" i="28"/>
  <c r="M43" i="28" s="1"/>
  <c r="CS46" i="28"/>
  <c r="L44" i="28" s="1"/>
  <c r="K44" i="28"/>
  <c r="CQ46" i="28"/>
  <c r="J44" i="28" s="1"/>
  <c r="CP46" i="28"/>
  <c r="I43" i="28" s="1"/>
  <c r="CO46" i="28"/>
  <c r="H44" i="28" s="1"/>
  <c r="CN46" i="28"/>
  <c r="G44" i="28" s="1"/>
  <c r="CM46" i="28"/>
  <c r="F43" i="28" s="1"/>
  <c r="CK46" i="28"/>
  <c r="D44" i="28" s="1"/>
  <c r="CJ46" i="28"/>
  <c r="C43" i="28" s="1"/>
  <c r="DA42" i="28"/>
  <c r="CZ42" i="28"/>
  <c r="CY42" i="28"/>
  <c r="CX42" i="28"/>
  <c r="CW42" i="28"/>
  <c r="CV42" i="28"/>
  <c r="CT42" i="28"/>
  <c r="M39" i="28" s="1"/>
  <c r="CS42" i="28"/>
  <c r="CQ42" i="28"/>
  <c r="J40" i="28" s="1"/>
  <c r="CP42" i="28"/>
  <c r="I39" i="28" s="1"/>
  <c r="CO42" i="28"/>
  <c r="H39" i="28" s="1"/>
  <c r="CN42" i="28"/>
  <c r="G39" i="28" s="1"/>
  <c r="CM42" i="28"/>
  <c r="F40" i="28" s="1"/>
  <c r="CK42" i="28"/>
  <c r="D39" i="28" s="1"/>
  <c r="CJ42" i="28"/>
  <c r="C40" i="28" s="1"/>
  <c r="DA38" i="28"/>
  <c r="CZ38" i="28"/>
  <c r="CY38" i="28"/>
  <c r="CX38" i="28"/>
  <c r="CW38" i="28"/>
  <c r="CV38" i="28"/>
  <c r="CT38" i="28"/>
  <c r="M36" i="28" s="1"/>
  <c r="CS38" i="28"/>
  <c r="L36" i="28" s="1"/>
  <c r="CQ38" i="28"/>
  <c r="J36" i="28" s="1"/>
  <c r="CP38" i="28"/>
  <c r="I36" i="28" s="1"/>
  <c r="CO38" i="28"/>
  <c r="H36" i="28" s="1"/>
  <c r="CN38" i="28"/>
  <c r="G35" i="28" s="1"/>
  <c r="CM38" i="28"/>
  <c r="F35" i="28" s="1"/>
  <c r="E36" i="28"/>
  <c r="CK38" i="28"/>
  <c r="D36" i="28" s="1"/>
  <c r="CJ38" i="28"/>
  <c r="C36" i="28" s="1"/>
  <c r="CU50" i="28"/>
  <c r="CU46" i="28"/>
  <c r="CU42" i="28"/>
  <c r="CU38" i="28"/>
  <c r="P63" i="28"/>
  <c r="X63" i="28"/>
  <c r="AF63" i="28"/>
  <c r="AV63" i="28"/>
  <c r="BD63" i="28"/>
  <c r="BL63" i="28"/>
  <c r="CB63" i="28"/>
  <c r="L39" i="28"/>
  <c r="CX54" i="28"/>
  <c r="L35" i="28"/>
  <c r="I44" i="28"/>
  <c r="F48" i="28"/>
  <c r="H40" i="28"/>
  <c r="K43" i="28"/>
  <c r="K46" i="28" s="1"/>
  <c r="L40" i="28"/>
  <c r="L43" i="28"/>
  <c r="H47" i="28"/>
  <c r="D43" i="28"/>
  <c r="AM64" i="28"/>
  <c r="BC64" i="28"/>
  <c r="BS64" i="28"/>
  <c r="BK63" i="28"/>
  <c r="T63" i="28"/>
  <c r="AB63" i="28"/>
  <c r="AJ63" i="28"/>
  <c r="AR63" i="28"/>
  <c r="AZ63" i="28"/>
  <c r="BH63" i="28"/>
  <c r="BP63" i="28"/>
  <c r="BX63" i="28"/>
  <c r="CF63" i="28"/>
  <c r="T62" i="28"/>
  <c r="X62" i="28"/>
  <c r="AB62" i="28"/>
  <c r="AJ62" i="28"/>
  <c r="BD62" i="28"/>
  <c r="BH62" i="28"/>
  <c r="BP62" i="28"/>
  <c r="BT62" i="28"/>
  <c r="Q63" i="28"/>
  <c r="U63" i="28"/>
  <c r="Y63" i="28"/>
  <c r="AC63" i="28"/>
  <c r="AG63" i="28"/>
  <c r="AK63" i="28"/>
  <c r="AO63" i="28"/>
  <c r="AS63" i="28"/>
  <c r="AW63" i="28"/>
  <c r="BA63" i="28"/>
  <c r="BE63" i="28"/>
  <c r="BI63" i="28"/>
  <c r="BM63" i="28"/>
  <c r="BQ63" i="28"/>
  <c r="BU63" i="28"/>
  <c r="BY63" i="28"/>
  <c r="CC63" i="28"/>
  <c r="CG63" i="28"/>
  <c r="R64" i="28"/>
  <c r="V64" i="28"/>
  <c r="Z64" i="28"/>
  <c r="AD64" i="28"/>
  <c r="AH64" i="28"/>
  <c r="AL64" i="28"/>
  <c r="AP64" i="28"/>
  <c r="AT64" i="28"/>
  <c r="AX64" i="28"/>
  <c r="BB64" i="28"/>
  <c r="BF64" i="28"/>
  <c r="BJ64" i="28"/>
  <c r="BN64" i="28"/>
  <c r="BR64" i="28"/>
  <c r="BV64" i="28"/>
  <c r="BZ64" i="28"/>
  <c r="CD64" i="28"/>
  <c r="CH64" i="28"/>
  <c r="CY54" i="28"/>
  <c r="CZ54" i="28"/>
  <c r="C39" i="28"/>
  <c r="E40" i="28"/>
  <c r="E35" i="28"/>
  <c r="M35" i="28"/>
  <c r="CW54" i="28"/>
  <c r="DA54" i="28"/>
  <c r="C35" i="28"/>
  <c r="J35" i="28"/>
  <c r="CJ54" i="28"/>
  <c r="S5" i="47"/>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F22" i="28"/>
  <c r="AF23" i="28"/>
  <c r="AF24" i="28"/>
  <c r="AF25" i="28"/>
  <c r="AE26" i="28"/>
  <c r="AD26" i="28"/>
  <c r="AC26" i="28"/>
  <c r="AB26" i="28"/>
  <c r="AA26" i="28"/>
  <c r="Z26" i="28"/>
  <c r="Y26" i="28"/>
  <c r="X26" i="28"/>
  <c r="CH25" i="28"/>
  <c r="CG25" i="28"/>
  <c r="CF25" i="28"/>
  <c r="CE25" i="28"/>
  <c r="CD25" i="28"/>
  <c r="CC25" i="28"/>
  <c r="CB25" i="28"/>
  <c r="CA25" i="28"/>
  <c r="BZ25" i="28"/>
  <c r="BY25" i="28"/>
  <c r="BX25" i="28"/>
  <c r="BW25" i="28"/>
  <c r="BV25" i="28"/>
  <c r="BU25" i="28"/>
  <c r="BT25" i="28"/>
  <c r="BS25" i="28"/>
  <c r="BS22" i="28"/>
  <c r="BS23" i="28"/>
  <c r="BS24" i="28"/>
  <c r="BR25" i="28"/>
  <c r="BQ25" i="28"/>
  <c r="BP25" i="28"/>
  <c r="BO25" i="28"/>
  <c r="BN25" i="28"/>
  <c r="BM25" i="28"/>
  <c r="BL25" i="28"/>
  <c r="BK25" i="28"/>
  <c r="BJ25" i="28"/>
  <c r="BI25" i="28"/>
  <c r="BH25" i="28"/>
  <c r="BG25" i="28"/>
  <c r="BF25" i="28"/>
  <c r="BE25" i="28"/>
  <c r="BD25" i="28"/>
  <c r="BC25" i="28"/>
  <c r="BC22" i="28"/>
  <c r="BC23" i="28"/>
  <c r="BC24" i="28"/>
  <c r="BB25" i="28"/>
  <c r="BA25" i="28"/>
  <c r="AZ25" i="28"/>
  <c r="AY25" i="28"/>
  <c r="AX25" i="28"/>
  <c r="AW25" i="28"/>
  <c r="AV25" i="28"/>
  <c r="AU25" i="28"/>
  <c r="AT25" i="28"/>
  <c r="AS25" i="28"/>
  <c r="AR25" i="28"/>
  <c r="AQ25" i="28"/>
  <c r="AP25" i="28"/>
  <c r="AO25" i="28"/>
  <c r="AN25" i="28"/>
  <c r="AM25" i="28"/>
  <c r="AM22" i="28"/>
  <c r="AM23" i="28"/>
  <c r="AM24" i="28"/>
  <c r="AL25" i="28"/>
  <c r="AK25" i="28"/>
  <c r="AJ25" i="28"/>
  <c r="AI25" i="28"/>
  <c r="AH25" i="28"/>
  <c r="AG25" i="28"/>
  <c r="AE25" i="28"/>
  <c r="AD25" i="28"/>
  <c r="AC25" i="28"/>
  <c r="AB25" i="28"/>
  <c r="AA25" i="28"/>
  <c r="Z25" i="28"/>
  <c r="Y25" i="28"/>
  <c r="X25" i="28"/>
  <c r="CH24" i="28"/>
  <c r="CG24" i="28"/>
  <c r="CF24" i="28"/>
  <c r="CE24" i="28"/>
  <c r="CD24" i="28"/>
  <c r="CC24" i="28"/>
  <c r="CB24" i="28"/>
  <c r="CA24" i="28"/>
  <c r="BZ24" i="28"/>
  <c r="BY24" i="28"/>
  <c r="BX24" i="28"/>
  <c r="BW24" i="28"/>
  <c r="BV24" i="28"/>
  <c r="BU24" i="28"/>
  <c r="BT24" i="28"/>
  <c r="BR24" i="28"/>
  <c r="BQ24" i="28"/>
  <c r="BP24" i="28"/>
  <c r="BO24" i="28"/>
  <c r="BN24" i="28"/>
  <c r="BM24" i="28"/>
  <c r="BL24" i="28"/>
  <c r="BK24" i="28"/>
  <c r="BJ24" i="28"/>
  <c r="BI24" i="28"/>
  <c r="BH24" i="28"/>
  <c r="BG24" i="28"/>
  <c r="BF24" i="28"/>
  <c r="BE24" i="28"/>
  <c r="BD24" i="28"/>
  <c r="BB24" i="28"/>
  <c r="BA24" i="28"/>
  <c r="AZ24" i="28"/>
  <c r="AY24" i="28"/>
  <c r="AX24" i="28"/>
  <c r="AW24" i="28"/>
  <c r="AV24" i="28"/>
  <c r="AU24" i="28"/>
  <c r="AT24" i="28"/>
  <c r="AT22" i="28"/>
  <c r="AT23" i="28"/>
  <c r="AS24" i="28"/>
  <c r="AR24" i="28"/>
  <c r="AQ24" i="28"/>
  <c r="AP24" i="28"/>
  <c r="AO24" i="28"/>
  <c r="AN24" i="28"/>
  <c r="AL24" i="28"/>
  <c r="AK24" i="28"/>
  <c r="AJ24" i="28"/>
  <c r="AI24" i="28"/>
  <c r="AH24" i="28"/>
  <c r="AG24" i="28"/>
  <c r="AE24" i="28"/>
  <c r="AD24" i="28"/>
  <c r="AC24" i="28"/>
  <c r="AB24" i="28"/>
  <c r="AA24" i="28"/>
  <c r="Z24" i="28"/>
  <c r="Y24" i="28"/>
  <c r="X24" i="28"/>
  <c r="CH23" i="28"/>
  <c r="CG23" i="28"/>
  <c r="CF23" i="28"/>
  <c r="CE23" i="28"/>
  <c r="CD23" i="28"/>
  <c r="CC23" i="28"/>
  <c r="CB23" i="28"/>
  <c r="CA23" i="28"/>
  <c r="BZ23" i="28"/>
  <c r="BY23" i="28"/>
  <c r="BX23" i="28"/>
  <c r="BW23" i="28"/>
  <c r="BV23" i="28"/>
  <c r="BU23" i="28"/>
  <c r="BT23" i="28"/>
  <c r="BR23" i="28"/>
  <c r="BQ23" i="28"/>
  <c r="BP23" i="28"/>
  <c r="BO23" i="28"/>
  <c r="BN23" i="28"/>
  <c r="BM23" i="28"/>
  <c r="BL23" i="28"/>
  <c r="BK23" i="28"/>
  <c r="BJ23" i="28"/>
  <c r="BI23" i="28"/>
  <c r="BH23" i="28"/>
  <c r="BG23" i="28"/>
  <c r="BF23" i="28"/>
  <c r="BE23" i="28"/>
  <c r="BD23" i="28"/>
  <c r="BB23" i="28"/>
  <c r="BA23" i="28"/>
  <c r="BA22" i="28"/>
  <c r="AZ23" i="28"/>
  <c r="AY23" i="28"/>
  <c r="AX23" i="28"/>
  <c r="AW23" i="28"/>
  <c r="AV23" i="28"/>
  <c r="AU23" i="28"/>
  <c r="AS23" i="28"/>
  <c r="AS22" i="28"/>
  <c r="AR23" i="28"/>
  <c r="AQ23" i="28"/>
  <c r="AP23" i="28"/>
  <c r="AO23" i="28"/>
  <c r="AN23" i="28"/>
  <c r="AL23" i="28"/>
  <c r="AK23" i="28"/>
  <c r="AJ23" i="28"/>
  <c r="AI23" i="28"/>
  <c r="AH23" i="28"/>
  <c r="AG23" i="28"/>
  <c r="AE23" i="28"/>
  <c r="AD23" i="28"/>
  <c r="AC23" i="28"/>
  <c r="AB23" i="28"/>
  <c r="AA23" i="28"/>
  <c r="Z23" i="28"/>
  <c r="Y23" i="28"/>
  <c r="X23" i="28"/>
  <c r="CH22" i="28"/>
  <c r="CG22" i="28"/>
  <c r="CF22" i="28"/>
  <c r="CE22" i="28"/>
  <c r="CD22" i="28"/>
  <c r="CC22" i="28"/>
  <c r="CB22" i="28"/>
  <c r="CA22" i="28"/>
  <c r="BZ22" i="28"/>
  <c r="BY22" i="28"/>
  <c r="BX22" i="28"/>
  <c r="BW22" i="28"/>
  <c r="BV22" i="28"/>
  <c r="BU22" i="28"/>
  <c r="BT22" i="28"/>
  <c r="BR22" i="28"/>
  <c r="BQ22" i="28"/>
  <c r="BP22" i="28"/>
  <c r="BO22" i="28"/>
  <c r="BN22" i="28"/>
  <c r="BM22" i="28"/>
  <c r="BL22" i="28"/>
  <c r="BK22" i="28"/>
  <c r="BJ22" i="28"/>
  <c r="BI22" i="28"/>
  <c r="BH22" i="28"/>
  <c r="BG22" i="28"/>
  <c r="BF22" i="28"/>
  <c r="BE22" i="28"/>
  <c r="BD22" i="28"/>
  <c r="BB22" i="28"/>
  <c r="AZ22" i="28"/>
  <c r="AY22" i="28"/>
  <c r="AX22" i="28"/>
  <c r="AW22" i="28"/>
  <c r="AV22" i="28"/>
  <c r="AU22" i="28"/>
  <c r="AR22" i="28"/>
  <c r="AQ22" i="28"/>
  <c r="AP22" i="28"/>
  <c r="AO22" i="28"/>
  <c r="AN22" i="28"/>
  <c r="AL22" i="28"/>
  <c r="AK22" i="28"/>
  <c r="AJ22" i="28"/>
  <c r="AI22" i="28"/>
  <c r="AH22" i="28"/>
  <c r="AG22" i="28"/>
  <c r="AE22" i="28"/>
  <c r="AD22" i="28"/>
  <c r="AC22" i="28"/>
  <c r="AB22" i="28"/>
  <c r="AA22" i="28"/>
  <c r="Z22" i="28"/>
  <c r="Y22" i="28"/>
  <c r="X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G14" i="28"/>
  <c r="BG15" i="28"/>
  <c r="BG16" i="28"/>
  <c r="BG17"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CH15" i="28"/>
  <c r="CG15" i="28"/>
  <c r="CF15" i="28"/>
  <c r="CE15" i="28"/>
  <c r="CD15" i="28"/>
  <c r="CC15" i="28"/>
  <c r="CB15" i="28"/>
  <c r="CA15" i="28"/>
  <c r="BZ15" i="28"/>
  <c r="BY15" i="28"/>
  <c r="BX15" i="28"/>
  <c r="BW15" i="28"/>
  <c r="BV15" i="28"/>
  <c r="BU15" i="28"/>
  <c r="BT15" i="28"/>
  <c r="BS15" i="28"/>
  <c r="BR15" i="28"/>
  <c r="BQ15" i="28"/>
  <c r="BP15" i="28"/>
  <c r="BO15" i="28"/>
  <c r="BN15" i="28"/>
  <c r="BM15" i="28"/>
  <c r="BL15" i="28"/>
  <c r="BK15" i="28"/>
  <c r="BJ15" i="28"/>
  <c r="BI15" i="28"/>
  <c r="BH15" i="28"/>
  <c r="BF15" i="28"/>
  <c r="BE15" i="28"/>
  <c r="BD15" i="28"/>
  <c r="BC15" i="28"/>
  <c r="BB15" i="28"/>
  <c r="BA15" i="28"/>
  <c r="AZ15" i="28"/>
  <c r="AY15" i="28"/>
  <c r="AX15" i="28"/>
  <c r="AW15" i="28"/>
  <c r="AV15" i="28"/>
  <c r="AU15" i="28"/>
  <c r="AT15" i="28"/>
  <c r="AS15" i="28"/>
  <c r="AR15" i="28"/>
  <c r="AQ15" i="28"/>
  <c r="AP15" i="28"/>
  <c r="AO15" i="28"/>
  <c r="AN15" i="28"/>
  <c r="AM15" i="28"/>
  <c r="AL15" i="28"/>
  <c r="AK15" i="28"/>
  <c r="AJ15" i="28"/>
  <c r="AI15" i="28"/>
  <c r="AH15" i="28"/>
  <c r="AG15" i="28"/>
  <c r="AF15" i="28"/>
  <c r="AE15" i="28"/>
  <c r="AD15" i="28"/>
  <c r="AC15" i="28"/>
  <c r="AB15" i="28"/>
  <c r="AA15" i="28"/>
  <c r="Z15" i="28"/>
  <c r="Y15" i="28"/>
  <c r="X15"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X14"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CH6" i="28"/>
  <c r="CG6" i="28"/>
  <c r="CF6" i="28"/>
  <c r="CE6" i="28"/>
  <c r="CD6" i="28"/>
  <c r="CC6" i="28"/>
  <c r="CB6" i="28"/>
  <c r="CA6" i="28"/>
  <c r="BZ6" i="28"/>
  <c r="BY6" i="28"/>
  <c r="BX6" i="28"/>
  <c r="BW6" i="28"/>
  <c r="BV6" i="28"/>
  <c r="BU6" i="28"/>
  <c r="BT6" i="28"/>
  <c r="BS6" i="28"/>
  <c r="BR6" i="28"/>
  <c r="BQ6" i="28"/>
  <c r="BP6" i="28"/>
  <c r="BO6" i="28"/>
  <c r="BN6" i="28"/>
  <c r="BM6" i="28"/>
  <c r="BL6" i="28"/>
  <c r="BK6" i="28"/>
  <c r="BJ6" i="28"/>
  <c r="BI6" i="28"/>
  <c r="BH6" i="28"/>
  <c r="BG6" i="28"/>
  <c r="BF6" i="28"/>
  <c r="BE6" i="28"/>
  <c r="BD6" i="28"/>
  <c r="BC6" i="28"/>
  <c r="BB6" i="28"/>
  <c r="BA6" i="28"/>
  <c r="AZ6" i="28"/>
  <c r="AY6" i="28"/>
  <c r="AX6" i="28"/>
  <c r="AW6" i="28"/>
  <c r="AV6" i="28"/>
  <c r="AU6" i="28"/>
  <c r="AT6" i="28"/>
  <c r="AS6" i="28"/>
  <c r="AR6" i="28"/>
  <c r="AQ6" i="28"/>
  <c r="AP6" i="28"/>
  <c r="AO6" i="28"/>
  <c r="AN6" i="28"/>
  <c r="AM6" i="28"/>
  <c r="AL6" i="28"/>
  <c r="AK6" i="28"/>
  <c r="AJ6" i="28"/>
  <c r="AI6" i="28"/>
  <c r="AH6" i="28"/>
  <c r="AG6" i="28"/>
  <c r="AF6" i="28"/>
  <c r="AE6" i="28"/>
  <c r="AD6" i="28"/>
  <c r="AC6" i="28"/>
  <c r="AB6" i="28"/>
  <c r="AA6" i="28"/>
  <c r="Z6" i="28"/>
  <c r="Y6" i="28"/>
  <c r="X6" i="28"/>
  <c r="C52" i="28"/>
  <c r="C51" i="28"/>
  <c r="C54" i="28" s="1"/>
  <c r="C13" i="28"/>
  <c r="D13" i="28"/>
  <c r="E13" i="28"/>
  <c r="D2" i="2"/>
  <c r="E2" i="2" s="1"/>
  <c r="F2" i="2" s="1"/>
  <c r="G2" i="2" s="1"/>
  <c r="H2" i="2" s="1"/>
  <c r="I2" i="2" s="1"/>
  <c r="J2" i="2" s="1"/>
  <c r="K2" i="2" s="1"/>
  <c r="L2" i="2" s="1"/>
  <c r="M2" i="2" s="1"/>
  <c r="N2" i="2" s="1"/>
  <c r="O2" i="2" s="1"/>
  <c r="P2" i="2" s="1"/>
  <c r="Q2" i="2" s="1"/>
  <c r="R2" i="2" s="1"/>
  <c r="S2" i="2" s="1"/>
  <c r="T2" i="2" s="1"/>
  <c r="U2" i="2" s="1"/>
  <c r="V2" i="2" s="1"/>
  <c r="W2" i="2" s="1"/>
  <c r="X2" i="2" s="1"/>
  <c r="Y2" i="2" s="1"/>
  <c r="Z2" i="2" s="1"/>
  <c r="AA2" i="2" s="1"/>
  <c r="AB2" i="2" s="1"/>
  <c r="AC2" i="2" s="1"/>
  <c r="AD2" i="2" s="1"/>
  <c r="AE2" i="2" s="1"/>
  <c r="AF2" i="2" s="1"/>
  <c r="AG2" i="2" s="1"/>
  <c r="AH2" i="2" s="1"/>
  <c r="AI2" i="2" s="1"/>
  <c r="AJ2" i="2" s="1"/>
  <c r="AK2" i="2" s="1"/>
  <c r="AL2" i="2" s="1"/>
  <c r="AM2" i="2" s="1"/>
  <c r="AN2" i="2" s="1"/>
  <c r="AO2" i="2" s="1"/>
  <c r="AP2" i="2" s="1"/>
  <c r="AQ2" i="2" s="1"/>
  <c r="AR2" i="2" s="1"/>
  <c r="AS2" i="2" s="1"/>
  <c r="AT2" i="2" s="1"/>
  <c r="AU2" i="2" s="1"/>
  <c r="AV2" i="2" s="1"/>
  <c r="AW2" i="2" s="1"/>
  <c r="AX2" i="2" s="1"/>
  <c r="AY2" i="2" s="1"/>
  <c r="AZ2" i="2" s="1"/>
  <c r="BA2" i="2" s="1"/>
  <c r="BB2" i="2" s="1"/>
  <c r="BC2" i="2" s="1"/>
  <c r="BD2" i="2" s="1"/>
  <c r="BE2" i="2" s="1"/>
  <c r="BF2" i="2" s="1"/>
  <c r="BG2" i="2" s="1"/>
  <c r="BH2" i="2" s="1"/>
  <c r="BI2" i="2" s="1"/>
  <c r="BJ2" i="2" s="1"/>
  <c r="BK2" i="2" s="1"/>
  <c r="BL2" i="2" s="1"/>
  <c r="BM2" i="2" s="1"/>
  <c r="BN2" i="2" s="1"/>
  <c r="BO2" i="2" s="1"/>
  <c r="BP2" i="2" s="1"/>
  <c r="BQ2" i="2" s="1"/>
  <c r="BR2" i="2" s="1"/>
  <c r="BS2" i="2" s="1"/>
  <c r="BT2" i="2" s="1"/>
  <c r="BU2" i="2" s="1"/>
  <c r="BV2" i="2" s="1"/>
  <c r="BW2" i="2" s="1"/>
  <c r="BX2" i="2" s="1"/>
  <c r="BY2" i="2" s="1"/>
  <c r="BZ2" i="2" s="1"/>
  <c r="CA2" i="2" s="1"/>
  <c r="CB2" i="2" s="1"/>
  <c r="CC2" i="2" s="1"/>
  <c r="CD2" i="2" s="1"/>
  <c r="CE2" i="2" s="1"/>
  <c r="CF2" i="2" s="1"/>
  <c r="CG2" i="2" s="1"/>
  <c r="CH2" i="2" s="1"/>
  <c r="L113" i="39"/>
  <c r="F113" i="39"/>
  <c r="H85" i="39"/>
  <c r="L71" i="39"/>
  <c r="F71" i="39"/>
  <c r="K43" i="39"/>
  <c r="H29" i="39"/>
  <c r="K71" i="43"/>
  <c r="J71" i="43"/>
  <c r="H71" i="43"/>
  <c r="F71" i="43"/>
  <c r="E71" i="43"/>
  <c r="M70" i="43"/>
  <c r="K70" i="43"/>
  <c r="I70" i="43"/>
  <c r="F70" i="43"/>
  <c r="E70" i="43"/>
  <c r="L69" i="43"/>
  <c r="I69" i="43"/>
  <c r="H69" i="43"/>
  <c r="F69" i="43"/>
  <c r="D69" i="43"/>
  <c r="L68" i="43"/>
  <c r="K68" i="43"/>
  <c r="I68" i="43"/>
  <c r="G68" i="43"/>
  <c r="D68" i="43"/>
  <c r="L67" i="43"/>
  <c r="J67" i="43"/>
  <c r="G67" i="43"/>
  <c r="F67" i="43"/>
  <c r="D67" i="43"/>
  <c r="M66" i="43"/>
  <c r="J66" i="43"/>
  <c r="I66" i="43"/>
  <c r="G66" i="43"/>
  <c r="E66" i="43"/>
  <c r="M65" i="43"/>
  <c r="L65" i="43"/>
  <c r="J65" i="43"/>
  <c r="H65" i="43"/>
  <c r="G65" i="43"/>
  <c r="E65" i="43"/>
  <c r="D65" i="43"/>
  <c r="M64" i="43"/>
  <c r="K64" i="43"/>
  <c r="H64" i="43"/>
  <c r="G64" i="43"/>
  <c r="E64" i="43"/>
  <c r="K63" i="43"/>
  <c r="J63" i="43"/>
  <c r="H63" i="43"/>
  <c r="F63" i="43"/>
  <c r="E63" i="43"/>
  <c r="M62" i="43"/>
  <c r="K62" i="43"/>
  <c r="I62" i="43"/>
  <c r="F62" i="43"/>
  <c r="E62" i="43"/>
  <c r="L61" i="43"/>
  <c r="J61" i="43"/>
  <c r="I61" i="43"/>
  <c r="H61" i="43"/>
  <c r="G61" i="43"/>
  <c r="F61" i="43"/>
  <c r="D61" i="43"/>
  <c r="M60" i="43"/>
  <c r="L60" i="43"/>
  <c r="K60" i="43"/>
  <c r="I60" i="43"/>
  <c r="G60" i="43"/>
  <c r="E60" i="43"/>
  <c r="D60" i="43"/>
  <c r="M53" i="43"/>
  <c r="K53" i="43"/>
  <c r="J53" i="43"/>
  <c r="I53" i="43"/>
  <c r="G53" i="43"/>
  <c r="E53" i="43"/>
  <c r="M52" i="43"/>
  <c r="L52" i="43"/>
  <c r="J52" i="43"/>
  <c r="H52" i="43"/>
  <c r="F52" i="43"/>
  <c r="E52" i="43"/>
  <c r="D52" i="43"/>
  <c r="M51" i="43"/>
  <c r="K51" i="43"/>
  <c r="I51" i="43"/>
  <c r="H51" i="43"/>
  <c r="G51" i="43"/>
  <c r="E51" i="43"/>
  <c r="L50" i="43"/>
  <c r="K50" i="43"/>
  <c r="J50" i="43"/>
  <c r="H50" i="43"/>
  <c r="G50" i="43"/>
  <c r="F50" i="43"/>
  <c r="D50" i="43"/>
  <c r="M49" i="43"/>
  <c r="K49" i="43"/>
  <c r="I49" i="43"/>
  <c r="G49" i="43"/>
  <c r="F49" i="43"/>
  <c r="E49" i="43"/>
  <c r="L48" i="43"/>
  <c r="J48" i="43"/>
  <c r="I48" i="43"/>
  <c r="H48" i="43"/>
  <c r="F48" i="43"/>
  <c r="D48" i="43"/>
  <c r="M47" i="43"/>
  <c r="L47" i="43"/>
  <c r="K47" i="43"/>
  <c r="I47" i="43"/>
  <c r="G47" i="43"/>
  <c r="E47" i="43"/>
  <c r="D47" i="43"/>
  <c r="L46" i="43"/>
  <c r="J46" i="43"/>
  <c r="H46" i="43"/>
  <c r="G46" i="43"/>
  <c r="F46" i="43"/>
  <c r="D46" i="43"/>
  <c r="M45" i="43"/>
  <c r="K45" i="43"/>
  <c r="J45" i="43"/>
  <c r="I45" i="43"/>
  <c r="G45" i="43"/>
  <c r="E45" i="43"/>
  <c r="M44" i="43"/>
  <c r="L44" i="43"/>
  <c r="J44" i="43"/>
  <c r="H44" i="43"/>
  <c r="F44" i="43"/>
  <c r="E44" i="43"/>
  <c r="D44" i="43"/>
  <c r="M43" i="43"/>
  <c r="K43" i="43"/>
  <c r="I43" i="43"/>
  <c r="H43" i="43"/>
  <c r="G43" i="43"/>
  <c r="E43" i="43"/>
  <c r="L42" i="43"/>
  <c r="K42" i="43"/>
  <c r="J42" i="43"/>
  <c r="H42" i="43"/>
  <c r="F42" i="43"/>
  <c r="D42" i="43"/>
  <c r="BG176" i="40"/>
  <c r="BF176" i="40"/>
  <c r="BD176" i="40"/>
  <c r="BB176" i="40"/>
  <c r="BA176" i="40"/>
  <c r="E17" i="31" s="1"/>
  <c r="BI175" i="40"/>
  <c r="M16" i="31" s="1"/>
  <c r="BG175" i="40"/>
  <c r="BE175" i="40"/>
  <c r="BB175" i="40"/>
  <c r="BA175" i="40"/>
  <c r="E16" i="31" s="1"/>
  <c r="BH174" i="40"/>
  <c r="BF174" i="40"/>
  <c r="BE174" i="40"/>
  <c r="BD174" i="40"/>
  <c r="H15" i="31" s="1"/>
  <c r="BC174" i="40"/>
  <c r="G15" i="31" s="1"/>
  <c r="BB174" i="40"/>
  <c r="F15" i="31" s="1"/>
  <c r="AZ174" i="40"/>
  <c r="BI173" i="40"/>
  <c r="M14" i="31" s="1"/>
  <c r="BH173" i="40"/>
  <c r="BG173" i="40"/>
  <c r="K14" i="31" s="1"/>
  <c r="BE173" i="40"/>
  <c r="I14" i="31" s="1"/>
  <c r="BC173" i="40"/>
  <c r="AZ173" i="40"/>
  <c r="BH172" i="40"/>
  <c r="BF172" i="40"/>
  <c r="BE172" i="40"/>
  <c r="I13" i="31" s="1"/>
  <c r="BB172" i="40"/>
  <c r="BA172" i="40"/>
  <c r="E13" i="31" s="1"/>
  <c r="AZ172" i="40"/>
  <c r="D13" i="31" s="1"/>
  <c r="BI171" i="40"/>
  <c r="BF171" i="40"/>
  <c r="J12" i="31" s="1"/>
  <c r="BE171" i="40"/>
  <c r="I12" i="31" s="1"/>
  <c r="BC171" i="40"/>
  <c r="G12" i="31" s="1"/>
  <c r="BI170" i="40"/>
  <c r="BH170" i="40"/>
  <c r="L11" i="31" s="1"/>
  <c r="BF170" i="40"/>
  <c r="J11" i="31" s="1"/>
  <c r="BD170" i="40"/>
  <c r="H11" i="31" s="1"/>
  <c r="BA170" i="40"/>
  <c r="AZ170" i="40"/>
  <c r="BI169" i="40"/>
  <c r="M10" i="31" s="1"/>
  <c r="BG169" i="40"/>
  <c r="BD169" i="40"/>
  <c r="H10" i="31" s="1"/>
  <c r="BC169" i="40"/>
  <c r="G10" i="31" s="1"/>
  <c r="BA169" i="40"/>
  <c r="E10" i="31" s="1"/>
  <c r="BI168" i="40"/>
  <c r="M9" i="31" s="1"/>
  <c r="BG168" i="40"/>
  <c r="BF168" i="40"/>
  <c r="J9" i="31" s="1"/>
  <c r="BD168" i="40"/>
  <c r="H9" i="31" s="1"/>
  <c r="BB168" i="40"/>
  <c r="BI167" i="40"/>
  <c r="M8" i="31" s="1"/>
  <c r="BG167" i="40"/>
  <c r="BE167" i="40"/>
  <c r="BB167" i="40"/>
  <c r="BA167" i="40"/>
  <c r="BH166" i="40"/>
  <c r="BG166" i="40"/>
  <c r="BE166" i="40"/>
  <c r="BD166" i="40"/>
  <c r="H7" i="31" s="1"/>
  <c r="BB166" i="40"/>
  <c r="AZ166" i="40"/>
  <c r="BH165" i="40"/>
  <c r="L6" i="31" s="1"/>
  <c r="BG165" i="40"/>
  <c r="K6" i="31" s="1"/>
  <c r="BE165" i="40"/>
  <c r="BC165" i="40"/>
  <c r="AZ165" i="40"/>
  <c r="D6" i="31" s="1"/>
  <c r="AS176" i="40"/>
  <c r="M17" i="30" s="1"/>
  <c r="AR176" i="40"/>
  <c r="L17" i="30" s="1"/>
  <c r="AP176" i="40"/>
  <c r="J17" i="30" s="1"/>
  <c r="AO176" i="40"/>
  <c r="I17" i="30" s="1"/>
  <c r="AN176" i="40"/>
  <c r="H17" i="30" s="1"/>
  <c r="AM176" i="40"/>
  <c r="G17" i="30" s="1"/>
  <c r="AK176" i="40"/>
  <c r="AJ176" i="40"/>
  <c r="AS175" i="40"/>
  <c r="AR175" i="40"/>
  <c r="L16" i="30" s="1"/>
  <c r="AP175" i="40"/>
  <c r="J16" i="30" s="1"/>
  <c r="AM175" i="40"/>
  <c r="G16" i="30" s="1"/>
  <c r="AK175" i="40"/>
  <c r="E16" i="30" s="1"/>
  <c r="AJ175" i="40"/>
  <c r="D16" i="30" s="1"/>
  <c r="AQ174" i="40"/>
  <c r="AP174" i="40"/>
  <c r="J15" i="30" s="1"/>
  <c r="AN174" i="40"/>
  <c r="H15" i="30" s="1"/>
  <c r="AM174" i="40"/>
  <c r="G15" i="30" s="1"/>
  <c r="AL174" i="40"/>
  <c r="F15" i="30" s="1"/>
  <c r="AK174" i="40"/>
  <c r="E15" i="30" s="1"/>
  <c r="AS173" i="40"/>
  <c r="M14" i="30" s="1"/>
  <c r="AQ173" i="40"/>
  <c r="K14" i="30" s="1"/>
  <c r="AP173" i="40"/>
  <c r="J14" i="30" s="1"/>
  <c r="AN173" i="40"/>
  <c r="AL173" i="40"/>
  <c r="F14" i="30" s="1"/>
  <c r="AK173" i="40"/>
  <c r="AS172" i="40"/>
  <c r="M13" i="30" s="1"/>
  <c r="AQ172" i="40"/>
  <c r="AO172" i="40"/>
  <c r="I13" i="30" s="1"/>
  <c r="AL172" i="40"/>
  <c r="AK172" i="40"/>
  <c r="AR171" i="40"/>
  <c r="L12" i="30" s="1"/>
  <c r="AQ171" i="40"/>
  <c r="AO171" i="40"/>
  <c r="AN171" i="40"/>
  <c r="H12" i="30" s="1"/>
  <c r="AL171" i="40"/>
  <c r="F12" i="30" s="1"/>
  <c r="AJ171" i="40"/>
  <c r="AR170" i="40"/>
  <c r="AQ170" i="40"/>
  <c r="AM170" i="40"/>
  <c r="G11" i="30" s="1"/>
  <c r="AL170" i="40"/>
  <c r="F11" i="30" s="1"/>
  <c r="AJ170" i="40"/>
  <c r="AR169" i="40"/>
  <c r="AP169" i="40"/>
  <c r="J10" i="30" s="1"/>
  <c r="AO169" i="40"/>
  <c r="I10" i="30" s="1"/>
  <c r="AL169" i="40"/>
  <c r="F10" i="30" s="1"/>
  <c r="AJ169" i="40"/>
  <c r="D10" i="30" s="1"/>
  <c r="AS168" i="40"/>
  <c r="M9" i="30" s="1"/>
  <c r="AR168" i="40"/>
  <c r="L9" i="30" s="1"/>
  <c r="AP168" i="40"/>
  <c r="AO168" i="40"/>
  <c r="AM168" i="40"/>
  <c r="G9" i="30" s="1"/>
  <c r="AK168" i="40"/>
  <c r="E9" i="30" s="1"/>
  <c r="AJ168" i="40"/>
  <c r="AS167" i="40"/>
  <c r="AR167" i="40"/>
  <c r="AP167" i="40"/>
  <c r="J8" i="30" s="1"/>
  <c r="AM167" i="40"/>
  <c r="G8" i="30" s="1"/>
  <c r="AL167" i="40"/>
  <c r="F8" i="30" s="1"/>
  <c r="AK167" i="40"/>
  <c r="AJ167" i="40"/>
  <c r="AS166" i="40"/>
  <c r="AQ166" i="40"/>
  <c r="K7" i="30" s="1"/>
  <c r="AP166" i="40"/>
  <c r="AN166" i="40"/>
  <c r="H7" i="30" s="1"/>
  <c r="AM166" i="40"/>
  <c r="G7" i="30" s="1"/>
  <c r="AK166" i="40"/>
  <c r="AS165" i="40"/>
  <c r="M6" i="30" s="1"/>
  <c r="AQ165" i="40"/>
  <c r="AP165" i="40"/>
  <c r="J6" i="30" s="1"/>
  <c r="AN165" i="40"/>
  <c r="AL165" i="40"/>
  <c r="AK165" i="40"/>
  <c r="E6" i="30" s="1"/>
  <c r="BI192" i="40"/>
  <c r="BH192" i="40"/>
  <c r="L17" i="36" s="1"/>
  <c r="BG192" i="40"/>
  <c r="K17" i="36" s="1"/>
  <c r="BF192" i="40"/>
  <c r="J17" i="36" s="1"/>
  <c r="BD192" i="40"/>
  <c r="H17" i="36" s="1"/>
  <c r="BB192" i="40"/>
  <c r="F17" i="36" s="1"/>
  <c r="BA192" i="40"/>
  <c r="E17" i="36" s="1"/>
  <c r="AZ192" i="40"/>
  <c r="D17" i="36" s="1"/>
  <c r="BI191" i="40"/>
  <c r="BG191" i="40"/>
  <c r="K16" i="36" s="1"/>
  <c r="BE191" i="40"/>
  <c r="I16" i="36" s="1"/>
  <c r="BD191" i="40"/>
  <c r="H16" i="36" s="1"/>
  <c r="BC191" i="40"/>
  <c r="G16" i="36" s="1"/>
  <c r="BB191" i="40"/>
  <c r="BA191" i="40"/>
  <c r="BH190" i="40"/>
  <c r="L15" i="36" s="1"/>
  <c r="BG190" i="40"/>
  <c r="K15" i="36" s="1"/>
  <c r="BE190" i="40"/>
  <c r="BD190" i="40"/>
  <c r="BB190" i="40"/>
  <c r="F15" i="36" s="1"/>
  <c r="AZ190" i="40"/>
  <c r="D15" i="36" s="1"/>
  <c r="BI189" i="40"/>
  <c r="BH189" i="40"/>
  <c r="L14" i="36" s="1"/>
  <c r="BG189" i="40"/>
  <c r="K14" i="36" s="1"/>
  <c r="BE189" i="40"/>
  <c r="I14" i="36" s="1"/>
  <c r="BC189" i="40"/>
  <c r="G14" i="36" s="1"/>
  <c r="BB189" i="40"/>
  <c r="BA189" i="40"/>
  <c r="AZ189" i="40"/>
  <c r="D14" i="36" s="1"/>
  <c r="BH188" i="40"/>
  <c r="BF188" i="40"/>
  <c r="BE188" i="40"/>
  <c r="BD188" i="40"/>
  <c r="H13" i="36" s="1"/>
  <c r="BC188" i="40"/>
  <c r="G13" i="36" s="1"/>
  <c r="BB188" i="40"/>
  <c r="F13" i="36" s="1"/>
  <c r="AZ188" i="40"/>
  <c r="BI187" i="40"/>
  <c r="BH187" i="40"/>
  <c r="L12" i="36" s="1"/>
  <c r="BG187" i="40"/>
  <c r="K12" i="36" s="1"/>
  <c r="BF187" i="40"/>
  <c r="BE187" i="40"/>
  <c r="I12" i="36" s="1"/>
  <c r="BC187" i="40"/>
  <c r="BA187" i="40"/>
  <c r="E12" i="36" s="1"/>
  <c r="AZ187" i="40"/>
  <c r="BI186" i="40"/>
  <c r="M11" i="36" s="1"/>
  <c r="BH186" i="40"/>
  <c r="L11" i="36" s="1"/>
  <c r="BF186" i="40"/>
  <c r="BD186" i="40"/>
  <c r="BC186" i="40"/>
  <c r="G11" i="36" s="1"/>
  <c r="BB186" i="40"/>
  <c r="F11" i="36" s="1"/>
  <c r="BA186" i="40"/>
  <c r="E11" i="36" s="1"/>
  <c r="AZ186" i="40"/>
  <c r="D11" i="36" s="1"/>
  <c r="BI185" i="40"/>
  <c r="BF185" i="40"/>
  <c r="J10" i="36" s="1"/>
  <c r="BE185" i="40"/>
  <c r="I10" i="36" s="1"/>
  <c r="BD185" i="40"/>
  <c r="H10" i="36" s="1"/>
  <c r="BC185" i="40"/>
  <c r="BA185" i="40"/>
  <c r="BI184" i="40"/>
  <c r="M9" i="36" s="1"/>
  <c r="BH184" i="40"/>
  <c r="L9" i="36" s="1"/>
  <c r="BG184" i="40"/>
  <c r="K9" i="36" s="1"/>
  <c r="BF184" i="40"/>
  <c r="J9" i="36" s="1"/>
  <c r="BD184" i="40"/>
  <c r="BA184" i="40"/>
  <c r="E9" i="36" s="1"/>
  <c r="AZ184" i="40"/>
  <c r="D9" i="36" s="1"/>
  <c r="BI183" i="40"/>
  <c r="BG183" i="40"/>
  <c r="BD183" i="40"/>
  <c r="H8" i="36" s="1"/>
  <c r="BC183" i="40"/>
  <c r="G8" i="36" s="1"/>
  <c r="BB183" i="40"/>
  <c r="F8" i="36" s="1"/>
  <c r="BA183" i="40"/>
  <c r="BG182" i="40"/>
  <c r="K7" i="36" s="1"/>
  <c r="BF182" i="40"/>
  <c r="J7" i="36" s="1"/>
  <c r="BE182" i="40"/>
  <c r="I7" i="36" s="1"/>
  <c r="BD182" i="40"/>
  <c r="BB182" i="40"/>
  <c r="F7" i="36" s="1"/>
  <c r="BI181" i="40"/>
  <c r="M6" i="36" s="1"/>
  <c r="BH181" i="40"/>
  <c r="BG181" i="40"/>
  <c r="K6" i="36" s="1"/>
  <c r="BE181" i="40"/>
  <c r="I6" i="36" s="1"/>
  <c r="BB181" i="40"/>
  <c r="F6" i="36" s="1"/>
  <c r="BA181" i="40"/>
  <c r="AZ181" i="40"/>
  <c r="AR192" i="40"/>
  <c r="L17" i="35" s="1"/>
  <c r="AP192" i="40"/>
  <c r="J17" i="35" s="1"/>
  <c r="AO192" i="40"/>
  <c r="AM192" i="40"/>
  <c r="G17" i="35" s="1"/>
  <c r="AJ192" i="40"/>
  <c r="D17" i="35" s="1"/>
  <c r="AS191" i="40"/>
  <c r="AR191" i="40"/>
  <c r="L16" i="35" s="1"/>
  <c r="AP191" i="40"/>
  <c r="J16" i="35" s="1"/>
  <c r="AM191" i="40"/>
  <c r="G16" i="35" s="1"/>
  <c r="AK191" i="40"/>
  <c r="AJ191" i="40"/>
  <c r="AS190" i="40"/>
  <c r="M15" i="35" s="1"/>
  <c r="AP190" i="40"/>
  <c r="AN190" i="40"/>
  <c r="H15" i="35" s="1"/>
  <c r="AM190" i="40"/>
  <c r="AK190" i="40"/>
  <c r="E15" i="35" s="1"/>
  <c r="AS189" i="40"/>
  <c r="M14" i="35" s="1"/>
  <c r="AQ189" i="40"/>
  <c r="K14" i="35" s="1"/>
  <c r="AP189" i="40"/>
  <c r="J14" i="35" s="1"/>
  <c r="AN189" i="40"/>
  <c r="H14" i="35" s="1"/>
  <c r="AK189" i="40"/>
  <c r="E14" i="35" s="1"/>
  <c r="AS188" i="40"/>
  <c r="M13" i="35" s="1"/>
  <c r="AQ188" i="40"/>
  <c r="AO188" i="40"/>
  <c r="I13" i="35" s="1"/>
  <c r="AN188" i="40"/>
  <c r="AL188" i="40"/>
  <c r="F13" i="35" s="1"/>
  <c r="AK188" i="40"/>
  <c r="E13" i="35" s="1"/>
  <c r="AQ187" i="40"/>
  <c r="K12" i="35" s="1"/>
  <c r="AO187" i="40"/>
  <c r="I12" i="35" s="1"/>
  <c r="AN187" i="40"/>
  <c r="H12" i="35" s="1"/>
  <c r="AL187" i="40"/>
  <c r="F12" i="35" s="1"/>
  <c r="AR186" i="40"/>
  <c r="L11" i="35" s="1"/>
  <c r="AQ186" i="40"/>
  <c r="K11" i="35" s="1"/>
  <c r="AO186" i="40"/>
  <c r="AL186" i="40"/>
  <c r="AJ186" i="40"/>
  <c r="D11" i="35" s="1"/>
  <c r="AR185" i="40"/>
  <c r="L10" i="35" s="1"/>
  <c r="AO185" i="40"/>
  <c r="I10" i="35" s="1"/>
  <c r="AM185" i="40"/>
  <c r="AL185" i="40"/>
  <c r="AJ185" i="40"/>
  <c r="D10" i="35" s="1"/>
  <c r="AR184" i="40"/>
  <c r="AP184" i="40"/>
  <c r="J9" i="35" s="1"/>
  <c r="AO184" i="40"/>
  <c r="I9" i="35" s="1"/>
  <c r="AM184" i="40"/>
  <c r="AJ184" i="40"/>
  <c r="AS183" i="40"/>
  <c r="M8" i="35" s="1"/>
  <c r="AR183" i="40"/>
  <c r="L8" i="35" s="1"/>
  <c r="AP183" i="40"/>
  <c r="J8" i="35" s="1"/>
  <c r="AM183" i="40"/>
  <c r="AK183" i="40"/>
  <c r="AJ183" i="40"/>
  <c r="D8" i="35" s="1"/>
  <c r="AS182" i="40"/>
  <c r="M7" i="35" s="1"/>
  <c r="AQ182" i="40"/>
  <c r="K7" i="35" s="1"/>
  <c r="AP182" i="40"/>
  <c r="J7" i="35" s="1"/>
  <c r="AN182" i="40"/>
  <c r="H7" i="35" s="1"/>
  <c r="AM182" i="40"/>
  <c r="G7" i="35" s="1"/>
  <c r="AK182" i="40"/>
  <c r="AS181" i="40"/>
  <c r="AQ181" i="40"/>
  <c r="K6" i="35" s="1"/>
  <c r="AP181" i="40"/>
  <c r="J6" i="35" s="1"/>
  <c r="AN181" i="40"/>
  <c r="H6" i="35" s="1"/>
  <c r="AK181" i="40"/>
  <c r="L35" i="43"/>
  <c r="K35" i="43"/>
  <c r="J35" i="43"/>
  <c r="I35" i="43"/>
  <c r="H35" i="43"/>
  <c r="F35" i="43"/>
  <c r="D35" i="43"/>
  <c r="M34" i="43"/>
  <c r="L34" i="43"/>
  <c r="K34" i="43"/>
  <c r="I34" i="43"/>
  <c r="G34" i="43"/>
  <c r="F34" i="43"/>
  <c r="E34" i="43"/>
  <c r="D34" i="43"/>
  <c r="L33" i="43"/>
  <c r="J33" i="43"/>
  <c r="I33" i="43"/>
  <c r="H33" i="43"/>
  <c r="G33" i="43"/>
  <c r="F33" i="43"/>
  <c r="D33" i="43"/>
  <c r="M32" i="43"/>
  <c r="L32" i="43"/>
  <c r="K32" i="43"/>
  <c r="J32" i="43"/>
  <c r="I32" i="43"/>
  <c r="G32" i="43"/>
  <c r="E32" i="43"/>
  <c r="D32" i="43"/>
  <c r="M31" i="43"/>
  <c r="L31" i="43"/>
  <c r="J31" i="43"/>
  <c r="H31" i="43"/>
  <c r="G31" i="43"/>
  <c r="F31" i="43"/>
  <c r="E31" i="43"/>
  <c r="D31" i="43"/>
  <c r="M30" i="43"/>
  <c r="K30" i="43"/>
  <c r="J30" i="43"/>
  <c r="I30" i="43"/>
  <c r="H30" i="43"/>
  <c r="G30" i="43"/>
  <c r="F30" i="43"/>
  <c r="E30" i="43"/>
  <c r="M29" i="43"/>
  <c r="L29" i="43"/>
  <c r="K29" i="43"/>
  <c r="J29" i="43"/>
  <c r="H29" i="43"/>
  <c r="F29" i="43"/>
  <c r="E29" i="43"/>
  <c r="D29" i="43"/>
  <c r="M28" i="43"/>
  <c r="K28" i="43"/>
  <c r="I28" i="43"/>
  <c r="H28" i="43"/>
  <c r="G28" i="43"/>
  <c r="F28" i="43"/>
  <c r="E28" i="43"/>
  <c r="L27" i="43"/>
  <c r="K27" i="43"/>
  <c r="J27" i="43"/>
  <c r="I27" i="43"/>
  <c r="H27" i="43"/>
  <c r="F27" i="43"/>
  <c r="D27" i="43"/>
  <c r="M26" i="43"/>
  <c r="L26" i="43"/>
  <c r="K26" i="43"/>
  <c r="I26" i="43"/>
  <c r="G26" i="43"/>
  <c r="F26" i="43"/>
  <c r="E26" i="43"/>
  <c r="D26" i="43"/>
  <c r="L25" i="43"/>
  <c r="J25" i="43"/>
  <c r="I25" i="43"/>
  <c r="H25" i="43"/>
  <c r="G25" i="43"/>
  <c r="F25" i="43"/>
  <c r="D25" i="43"/>
  <c r="M24" i="43"/>
  <c r="L24" i="43"/>
  <c r="K24" i="43"/>
  <c r="J24" i="43"/>
  <c r="I24" i="43"/>
  <c r="H24" i="43"/>
  <c r="G24" i="43"/>
  <c r="E24" i="43"/>
  <c r="D24" i="43"/>
  <c r="AB176" i="40"/>
  <c r="AA176" i="40"/>
  <c r="K17" i="29" s="1"/>
  <c r="Y176" i="40"/>
  <c r="X176" i="40"/>
  <c r="H17" i="29" s="1"/>
  <c r="V176" i="40"/>
  <c r="T176" i="40"/>
  <c r="AB175" i="40"/>
  <c r="AA175" i="40"/>
  <c r="Y175" i="40"/>
  <c r="I16" i="29" s="1"/>
  <c r="W175" i="40"/>
  <c r="G16" i="29" s="1"/>
  <c r="V175" i="40"/>
  <c r="F16" i="29" s="1"/>
  <c r="T175" i="40"/>
  <c r="D16" i="29" s="1"/>
  <c r="AB174" i="40"/>
  <c r="L15" i="29" s="1"/>
  <c r="Z174" i="40"/>
  <c r="J15" i="29" s="1"/>
  <c r="Y174" i="40"/>
  <c r="I15" i="29" s="1"/>
  <c r="V174" i="40"/>
  <c r="U174" i="40"/>
  <c r="T174" i="40"/>
  <c r="AC173" i="40"/>
  <c r="AB173" i="40"/>
  <c r="Z173" i="40"/>
  <c r="J14" i="29" s="1"/>
  <c r="Y173" i="40"/>
  <c r="W173" i="40"/>
  <c r="U173" i="40"/>
  <c r="T173" i="40"/>
  <c r="AC172" i="40"/>
  <c r="M13" i="29" s="1"/>
  <c r="AB172" i="40"/>
  <c r="Z172" i="40"/>
  <c r="U172" i="40"/>
  <c r="T172" i="40"/>
  <c r="D13" i="29" s="1"/>
  <c r="Z171" i="40"/>
  <c r="J12" i="29" s="1"/>
  <c r="X171" i="40"/>
  <c r="W171" i="40"/>
  <c r="G12" i="29" s="1"/>
  <c r="U171" i="40"/>
  <c r="AC170" i="40"/>
  <c r="AA170" i="40"/>
  <c r="Z170" i="40"/>
  <c r="J11" i="29" s="1"/>
  <c r="X170" i="40"/>
  <c r="H11" i="29" s="1"/>
  <c r="V170" i="40"/>
  <c r="U170" i="40"/>
  <c r="E11" i="29" s="1"/>
  <c r="AC169" i="40"/>
  <c r="AA169" i="40"/>
  <c r="K10" i="29" s="1"/>
  <c r="Y169" i="40"/>
  <c r="V169" i="40"/>
  <c r="F10" i="29" s="1"/>
  <c r="AB168" i="40"/>
  <c r="AA168" i="40"/>
  <c r="Y168" i="40"/>
  <c r="I9" i="29" s="1"/>
  <c r="X168" i="40"/>
  <c r="H9" i="29" s="1"/>
  <c r="V168" i="40"/>
  <c r="T168" i="40"/>
  <c r="D9" i="29" s="1"/>
  <c r="AB167" i="40"/>
  <c r="AA167" i="40"/>
  <c r="Y167" i="40"/>
  <c r="I8" i="29" s="1"/>
  <c r="W167" i="40"/>
  <c r="V167" i="40"/>
  <c r="F8" i="29" s="1"/>
  <c r="T167" i="40"/>
  <c r="AB166" i="40"/>
  <c r="L7" i="29" s="1"/>
  <c r="Z166" i="40"/>
  <c r="J7" i="29" s="1"/>
  <c r="Y166" i="40"/>
  <c r="W166" i="40"/>
  <c r="G7" i="29" s="1"/>
  <c r="V166" i="40"/>
  <c r="F7" i="29" s="1"/>
  <c r="T166" i="40"/>
  <c r="D7" i="29" s="1"/>
  <c r="AC165" i="40"/>
  <c r="M6" i="29" s="1"/>
  <c r="AB165" i="40"/>
  <c r="Z165" i="40"/>
  <c r="Y165" i="40"/>
  <c r="I6" i="29" s="1"/>
  <c r="W165" i="40"/>
  <c r="G6" i="29" s="1"/>
  <c r="U165" i="40"/>
  <c r="E6" i="29" s="1"/>
  <c r="T165" i="40"/>
  <c r="D6" i="29" s="1"/>
  <c r="AA192" i="40"/>
  <c r="Y192" i="40"/>
  <c r="I17" i="34" s="1"/>
  <c r="X192" i="40"/>
  <c r="V192" i="40"/>
  <c r="AB191" i="40"/>
  <c r="L16" i="34" s="1"/>
  <c r="AA191" i="40"/>
  <c r="K16" i="34" s="1"/>
  <c r="Y191" i="40"/>
  <c r="V191" i="40"/>
  <c r="F16" i="34" s="1"/>
  <c r="T191" i="40"/>
  <c r="AB190" i="40"/>
  <c r="L15" i="34" s="1"/>
  <c r="Y190" i="40"/>
  <c r="I15" i="34" s="1"/>
  <c r="W190" i="40"/>
  <c r="V190" i="40"/>
  <c r="T190" i="40"/>
  <c r="AC189" i="40"/>
  <c r="M14" i="34" s="1"/>
  <c r="AB189" i="40"/>
  <c r="Z189" i="40"/>
  <c r="J14" i="34" s="1"/>
  <c r="Y189" i="40"/>
  <c r="I14" i="34" s="1"/>
  <c r="W189" i="40"/>
  <c r="G14" i="34" s="1"/>
  <c r="T189" i="40"/>
  <c r="AC188" i="40"/>
  <c r="M13" i="34" s="1"/>
  <c r="AB188" i="40"/>
  <c r="L13" i="34" s="1"/>
  <c r="Z188" i="40"/>
  <c r="W188" i="40"/>
  <c r="G13" i="34" s="1"/>
  <c r="U188" i="40"/>
  <c r="E13" i="34" s="1"/>
  <c r="T188" i="40"/>
  <c r="AC187" i="40"/>
  <c r="M12" i="34" s="1"/>
  <c r="Z187" i="40"/>
  <c r="J12" i="34" s="1"/>
  <c r="X187" i="40"/>
  <c r="W187" i="40"/>
  <c r="G12" i="34" s="1"/>
  <c r="U187" i="40"/>
  <c r="AC186" i="40"/>
  <c r="AA186" i="40"/>
  <c r="Z186" i="40"/>
  <c r="X186" i="40"/>
  <c r="H11" i="34" s="1"/>
  <c r="U186" i="40"/>
  <c r="AC185" i="40"/>
  <c r="M10" i="34" s="1"/>
  <c r="AA185" i="40"/>
  <c r="K10" i="34" s="1"/>
  <c r="V185" i="40"/>
  <c r="U185" i="40"/>
  <c r="E10" i="34" s="1"/>
  <c r="AA184" i="40"/>
  <c r="K9" i="34" s="1"/>
  <c r="Y184" i="40"/>
  <c r="I9" i="34" s="1"/>
  <c r="X184" i="40"/>
  <c r="V184" i="40"/>
  <c r="F9" i="34" s="1"/>
  <c r="AB183" i="40"/>
  <c r="L8" i="34" s="1"/>
  <c r="AA183" i="40"/>
  <c r="K8" i="34" s="1"/>
  <c r="Y183" i="40"/>
  <c r="I8" i="34" s="1"/>
  <c r="V183" i="40"/>
  <c r="T183" i="40"/>
  <c r="D8" i="34" s="1"/>
  <c r="AB182" i="40"/>
  <c r="Y182" i="40"/>
  <c r="I7" i="34" s="1"/>
  <c r="W182" i="40"/>
  <c r="G7" i="34" s="1"/>
  <c r="V182" i="40"/>
  <c r="U182" i="40"/>
  <c r="T182" i="40"/>
  <c r="AB181" i="40"/>
  <c r="L6" i="34" s="1"/>
  <c r="Z181" i="40"/>
  <c r="Y181" i="40"/>
  <c r="I6" i="34" s="1"/>
  <c r="W181" i="40"/>
  <c r="G6" i="34" s="1"/>
  <c r="T181" i="40"/>
  <c r="C58" i="41"/>
  <c r="C88" i="41"/>
  <c r="C96" i="41"/>
  <c r="C133" i="41"/>
  <c r="C141" i="41"/>
  <c r="C152" i="41"/>
  <c r="C160" i="41"/>
  <c r="C24" i="41"/>
  <c r="C39" i="41"/>
  <c r="C47" i="41"/>
  <c r="C69" i="41"/>
  <c r="C77" i="41"/>
  <c r="C103" i="41"/>
  <c r="C111" i="41"/>
  <c r="C122" i="41"/>
  <c r="C55" i="41"/>
  <c r="C63" i="41"/>
  <c r="C85" i="41"/>
  <c r="C93" i="41"/>
  <c r="C7" i="41"/>
  <c r="C71" i="41"/>
  <c r="C79" i="41"/>
  <c r="C120" i="41"/>
  <c r="C128" i="41"/>
  <c r="C135" i="41"/>
  <c r="C143" i="41"/>
  <c r="C15" i="41"/>
  <c r="C151" i="41"/>
  <c r="C155" i="41"/>
  <c r="C159" i="41"/>
  <c r="C74" i="41"/>
  <c r="C104" i="41"/>
  <c r="C112" i="41"/>
  <c r="C119" i="41"/>
  <c r="C127" i="41"/>
  <c r="C138" i="41"/>
  <c r="C149" i="41"/>
  <c r="C157" i="41"/>
  <c r="C64" i="41"/>
  <c r="C90" i="41"/>
  <c r="C101" i="41"/>
  <c r="C109" i="41"/>
  <c r="C154" i="41"/>
  <c r="C23" i="41"/>
  <c r="C31" i="41"/>
  <c r="C72" i="41"/>
  <c r="C80" i="41"/>
  <c r="C87" i="41"/>
  <c r="C95" i="41"/>
  <c r="C106" i="41"/>
  <c r="C117" i="41"/>
  <c r="C125" i="41"/>
  <c r="C136" i="41"/>
  <c r="C144" i="41"/>
  <c r="H71" i="39"/>
  <c r="D71" i="39"/>
  <c r="H113" i="39"/>
  <c r="J191" i="40"/>
  <c r="J16" i="33" s="1"/>
  <c r="G184" i="40"/>
  <c r="G9" i="33" s="1"/>
  <c r="E182" i="40"/>
  <c r="E7" i="33" s="1"/>
  <c r="K180" i="40"/>
  <c r="K164" i="40"/>
  <c r="K5" i="10" s="1"/>
  <c r="K167" i="40"/>
  <c r="G169" i="40"/>
  <c r="G10" i="10" s="1"/>
  <c r="G172" i="40"/>
  <c r="G13" i="10" s="1"/>
  <c r="K173" i="40"/>
  <c r="C176" i="40"/>
  <c r="C17" i="10" s="1"/>
  <c r="G5" i="43"/>
  <c r="G113" i="40"/>
  <c r="G214" i="40" s="1"/>
  <c r="K5" i="43"/>
  <c r="C6" i="43"/>
  <c r="G6" i="43"/>
  <c r="K6" i="43"/>
  <c r="C7" i="43"/>
  <c r="G7" i="43"/>
  <c r="K7" i="43"/>
  <c r="C8" i="43"/>
  <c r="K8" i="43"/>
  <c r="C9" i="43"/>
  <c r="G9" i="43"/>
  <c r="K9" i="43"/>
  <c r="C10" i="43"/>
  <c r="G10" i="43"/>
  <c r="K10" i="43"/>
  <c r="C11" i="43"/>
  <c r="G11" i="43"/>
  <c r="K11" i="43"/>
  <c r="G12" i="43"/>
  <c r="C13" i="43"/>
  <c r="G13" i="43"/>
  <c r="K13" i="43"/>
  <c r="C14" i="43"/>
  <c r="G14" i="43"/>
  <c r="K14" i="43"/>
  <c r="C15" i="43"/>
  <c r="G15" i="43"/>
  <c r="K15" i="43"/>
  <c r="C16" i="43"/>
  <c r="K16" i="43"/>
  <c r="C17" i="43"/>
  <c r="G17" i="43"/>
  <c r="K17" i="43"/>
  <c r="G129" i="40"/>
  <c r="S180" i="40"/>
  <c r="C5" i="34" s="1"/>
  <c r="W180" i="40"/>
  <c r="G5" i="34" s="1"/>
  <c r="AA180" i="40"/>
  <c r="K5" i="34" s="1"/>
  <c r="S183" i="40"/>
  <c r="S184" i="40"/>
  <c r="C9" i="34" s="1"/>
  <c r="S185" i="40"/>
  <c r="C10" i="34" s="1"/>
  <c r="S186" i="40"/>
  <c r="C11" i="34" s="1"/>
  <c r="S191" i="40"/>
  <c r="S192" i="40"/>
  <c r="C17" i="34" s="1"/>
  <c r="S164" i="40"/>
  <c r="C5" i="29" s="1"/>
  <c r="AA164" i="40"/>
  <c r="S167" i="40"/>
  <c r="C8" i="29" s="1"/>
  <c r="S168" i="40"/>
  <c r="S169" i="40"/>
  <c r="C10" i="29" s="1"/>
  <c r="S170" i="40"/>
  <c r="S171" i="40"/>
  <c r="C12" i="29" s="1"/>
  <c r="S172" i="40"/>
  <c r="S175" i="40"/>
  <c r="C16" i="29" s="1"/>
  <c r="S176" i="40"/>
  <c r="C17" i="29" s="1"/>
  <c r="S81" i="40"/>
  <c r="G23" i="43"/>
  <c r="K23" i="43"/>
  <c r="C24" i="43"/>
  <c r="C25" i="43"/>
  <c r="C26" i="43"/>
  <c r="C27" i="43"/>
  <c r="C28" i="43"/>
  <c r="C29" i="43"/>
  <c r="C30" i="43"/>
  <c r="C31" i="43"/>
  <c r="C32" i="43"/>
  <c r="C33" i="43"/>
  <c r="C34" i="43"/>
  <c r="C35" i="43"/>
  <c r="AI180" i="40"/>
  <c r="C5" i="35" s="1"/>
  <c r="AQ180" i="40"/>
  <c r="AI181" i="40"/>
  <c r="C6" i="35" s="1"/>
  <c r="AI183" i="40"/>
  <c r="C8" i="35" s="1"/>
  <c r="AI186" i="40"/>
  <c r="AI187" i="40"/>
  <c r="C12" i="35" s="1"/>
  <c r="AI188" i="40"/>
  <c r="AI189" i="40"/>
  <c r="AI191" i="40"/>
  <c r="C16" i="35" s="1"/>
  <c r="AY180" i="40"/>
  <c r="BC180" i="40"/>
  <c r="G5" i="36" s="1"/>
  <c r="AY181" i="40"/>
  <c r="C6" i="36" s="1"/>
  <c r="AY182" i="40"/>
  <c r="C7" i="36" s="1"/>
  <c r="AY183" i="40"/>
  <c r="AY184" i="40"/>
  <c r="C9" i="36" s="1"/>
  <c r="AY186" i="40"/>
  <c r="C11" i="36" s="1"/>
  <c r="AY187" i="40"/>
  <c r="C12" i="36" s="1"/>
  <c r="AY189" i="40"/>
  <c r="C14" i="36" s="1"/>
  <c r="AY190" i="40"/>
  <c r="C15" i="36" s="1"/>
  <c r="AY191" i="40"/>
  <c r="C16" i="36" s="1"/>
  <c r="AY192" i="40"/>
  <c r="C17" i="36" s="1"/>
  <c r="AI164" i="40"/>
  <c r="AM164" i="40"/>
  <c r="G5" i="30" s="1"/>
  <c r="AQ164" i="40"/>
  <c r="K5" i="30" s="1"/>
  <c r="AI165" i="40"/>
  <c r="AI166" i="40"/>
  <c r="C7" i="30" s="1"/>
  <c r="AI167" i="40"/>
  <c r="AI170" i="40"/>
  <c r="C11" i="30" s="1"/>
  <c r="AI171" i="40"/>
  <c r="AI172" i="40"/>
  <c r="C13" i="30" s="1"/>
  <c r="AI173" i="40"/>
  <c r="C14" i="30" s="1"/>
  <c r="AI174" i="40"/>
  <c r="AI175" i="40"/>
  <c r="C16" i="30" s="1"/>
  <c r="AY164" i="40"/>
  <c r="C5" i="31" s="1"/>
  <c r="AY165" i="40"/>
  <c r="C6" i="31" s="1"/>
  <c r="AY166" i="40"/>
  <c r="C7" i="31" s="1"/>
  <c r="AY167" i="40"/>
  <c r="C8" i="31" s="1"/>
  <c r="AY168" i="40"/>
  <c r="AY169" i="40"/>
  <c r="AY170" i="40"/>
  <c r="C11" i="31" s="1"/>
  <c r="AY173" i="40"/>
  <c r="C14" i="31" s="1"/>
  <c r="AY174" i="40"/>
  <c r="C15" i="31" s="1"/>
  <c r="AY175" i="40"/>
  <c r="AY176" i="40"/>
  <c r="C17" i="31" s="1"/>
  <c r="AY65" i="40"/>
  <c r="C41" i="43"/>
  <c r="G41" i="43"/>
  <c r="K41" i="43"/>
  <c r="C42" i="43"/>
  <c r="C43" i="43"/>
  <c r="C44" i="43"/>
  <c r="C45" i="43"/>
  <c r="C47" i="43"/>
  <c r="C48" i="43"/>
  <c r="C49" i="43"/>
  <c r="C50" i="43"/>
  <c r="C51" i="43"/>
  <c r="C52" i="43"/>
  <c r="C53" i="43"/>
  <c r="AY113" i="40"/>
  <c r="AY214" i="40" s="1"/>
  <c r="G59" i="43"/>
  <c r="C60" i="43"/>
  <c r="C61" i="43"/>
  <c r="C62" i="43"/>
  <c r="C63" i="43"/>
  <c r="C64" i="43"/>
  <c r="C65" i="43"/>
  <c r="C66" i="43"/>
  <c r="C68" i="43"/>
  <c r="C69" i="43"/>
  <c r="C70" i="43"/>
  <c r="C71" i="43"/>
  <c r="H15" i="39"/>
  <c r="L15" i="39"/>
  <c r="D57" i="39"/>
  <c r="H57" i="39"/>
  <c r="L57" i="39"/>
  <c r="C190" i="40"/>
  <c r="C15" i="33" s="1"/>
  <c r="G192" i="40"/>
  <c r="M190" i="40"/>
  <c r="M15" i="33" s="1"/>
  <c r="H189" i="40"/>
  <c r="M186" i="40"/>
  <c r="M11" i="33" s="1"/>
  <c r="L185" i="40"/>
  <c r="L10" i="33" s="1"/>
  <c r="G164" i="40"/>
  <c r="K165" i="40"/>
  <c r="K6" i="10" s="1"/>
  <c r="C167" i="40"/>
  <c r="C8" i="10" s="1"/>
  <c r="C168" i="40"/>
  <c r="C169" i="40"/>
  <c r="C10" i="10" s="1"/>
  <c r="G171" i="40"/>
  <c r="G12" i="10" s="1"/>
  <c r="C172" i="40"/>
  <c r="C13" i="10" s="1"/>
  <c r="C173" i="40"/>
  <c r="C14" i="10" s="1"/>
  <c r="C175" i="40"/>
  <c r="K176" i="40"/>
  <c r="K17" i="10" s="1"/>
  <c r="C185" i="40"/>
  <c r="C10" i="33" s="1"/>
  <c r="J192" i="40"/>
  <c r="J17" i="33" s="1"/>
  <c r="D190" i="40"/>
  <c r="F188" i="40"/>
  <c r="F13" i="33" s="1"/>
  <c r="E187" i="40"/>
  <c r="E12" i="33" s="1"/>
  <c r="J184" i="40"/>
  <c r="J9" i="33" s="1"/>
  <c r="G181" i="40"/>
  <c r="F180" i="40"/>
  <c r="F5" i="33" s="1"/>
  <c r="D165" i="40"/>
  <c r="D6" i="10" s="1"/>
  <c r="D166" i="40"/>
  <c r="D7" i="10" s="1"/>
  <c r="D167" i="40"/>
  <c r="D8" i="10" s="1"/>
  <c r="H168" i="40"/>
  <c r="H9" i="10" s="1"/>
  <c r="H170" i="40"/>
  <c r="D172" i="40"/>
  <c r="D13" i="10" s="1"/>
  <c r="D173" i="40"/>
  <c r="D14" i="10" s="1"/>
  <c r="L173" i="40"/>
  <c r="L14" i="10" s="1"/>
  <c r="L174" i="40"/>
  <c r="L15" i="10" s="1"/>
  <c r="H175" i="40"/>
  <c r="H176" i="40"/>
  <c r="H17" i="10" s="1"/>
  <c r="L81" i="40"/>
  <c r="D5" i="43"/>
  <c r="L5" i="43"/>
  <c r="L113" i="40"/>
  <c r="L214" i="40" s="1"/>
  <c r="D6" i="43"/>
  <c r="H6" i="43"/>
  <c r="L6" i="43"/>
  <c r="D7" i="43"/>
  <c r="H7" i="43"/>
  <c r="L7" i="43"/>
  <c r="D8" i="43"/>
  <c r="H8" i="43"/>
  <c r="L8" i="43"/>
  <c r="H9" i="43"/>
  <c r="D10" i="43"/>
  <c r="H10" i="43"/>
  <c r="L10" i="43"/>
  <c r="D11" i="43"/>
  <c r="H11" i="43"/>
  <c r="L11" i="43"/>
  <c r="D12" i="43"/>
  <c r="H12" i="43"/>
  <c r="L12" i="43"/>
  <c r="D13" i="43"/>
  <c r="L13" i="43"/>
  <c r="D14" i="43"/>
  <c r="H14" i="43"/>
  <c r="L14" i="43"/>
  <c r="D15" i="43"/>
  <c r="H15" i="43"/>
  <c r="L15" i="43"/>
  <c r="D16" i="43"/>
  <c r="H16" i="43"/>
  <c r="L16" i="43"/>
  <c r="H17" i="43"/>
  <c r="D145" i="40"/>
  <c r="T180" i="40"/>
  <c r="AB180" i="40"/>
  <c r="L5" i="34" s="1"/>
  <c r="T164" i="40"/>
  <c r="AB164" i="40"/>
  <c r="L5" i="29" s="1"/>
  <c r="D23" i="43"/>
  <c r="H23" i="43"/>
  <c r="L23" i="43"/>
  <c r="AJ180" i="40"/>
  <c r="D5" i="35" s="1"/>
  <c r="AN180" i="40"/>
  <c r="AR180" i="40"/>
  <c r="L5" i="35" s="1"/>
  <c r="AZ180" i="40"/>
  <c r="D5" i="36" s="1"/>
  <c r="BH180" i="40"/>
  <c r="L5" i="36" s="1"/>
  <c r="AJ164" i="40"/>
  <c r="D5" i="30" s="1"/>
  <c r="AR164" i="40"/>
  <c r="AZ164" i="40"/>
  <c r="D5" i="31" s="1"/>
  <c r="BH164" i="40"/>
  <c r="L5" i="31" s="1"/>
  <c r="D41" i="43"/>
  <c r="AJ113" i="40"/>
  <c r="AJ214" i="40" s="1"/>
  <c r="H41" i="43"/>
  <c r="L41" i="43"/>
  <c r="D59" i="43"/>
  <c r="H59" i="43"/>
  <c r="BD113" i="40"/>
  <c r="BD214" i="40" s="1"/>
  <c r="L59" i="43"/>
  <c r="E57" i="39"/>
  <c r="I57" i="39"/>
  <c r="M57" i="39"/>
  <c r="C180" i="40"/>
  <c r="C5" i="33" s="1"/>
  <c r="I186" i="40"/>
  <c r="I11" i="33" s="1"/>
  <c r="D185" i="40"/>
  <c r="D10" i="33" s="1"/>
  <c r="J183" i="40"/>
  <c r="J8" i="33" s="1"/>
  <c r="C164" i="40"/>
  <c r="C5" i="10" s="1"/>
  <c r="C165" i="40"/>
  <c r="C6" i="10" s="1"/>
  <c r="C166" i="40"/>
  <c r="C7" i="10" s="1"/>
  <c r="G167" i="40"/>
  <c r="G8" i="10" s="1"/>
  <c r="K168" i="40"/>
  <c r="G170" i="40"/>
  <c r="G11" i="10" s="1"/>
  <c r="G173" i="40"/>
  <c r="G14" i="10" s="1"/>
  <c r="K174" i="40"/>
  <c r="K15" i="10" s="1"/>
  <c r="G176" i="40"/>
  <c r="C181" i="40"/>
  <c r="C6" i="33" s="1"/>
  <c r="M191" i="40"/>
  <c r="M16" i="33" s="1"/>
  <c r="E191" i="40"/>
  <c r="E16" i="33" s="1"/>
  <c r="G189" i="40"/>
  <c r="J188" i="40"/>
  <c r="J13" i="33" s="1"/>
  <c r="I187" i="40"/>
  <c r="I12" i="33" s="1"/>
  <c r="L186" i="40"/>
  <c r="D186" i="40"/>
  <c r="M183" i="40"/>
  <c r="M8" i="33" s="1"/>
  <c r="L182" i="40"/>
  <c r="L7" i="33" s="1"/>
  <c r="D182" i="40"/>
  <c r="D164" i="40"/>
  <c r="D5" i="10" s="1"/>
  <c r="H165" i="40"/>
  <c r="H6" i="10" s="1"/>
  <c r="H167" i="40"/>
  <c r="L169" i="40"/>
  <c r="L10" i="10" s="1"/>
  <c r="L170" i="40"/>
  <c r="L11" i="10" s="1"/>
  <c r="L171" i="40"/>
  <c r="L12" i="10" s="1"/>
  <c r="H173" i="40"/>
  <c r="D174" i="40"/>
  <c r="E192" i="40"/>
  <c r="L191" i="40"/>
  <c r="L16" i="33" s="1"/>
  <c r="H191" i="40"/>
  <c r="H16" i="33" s="1"/>
  <c r="K190" i="40"/>
  <c r="G190" i="40"/>
  <c r="G15" i="33" s="1"/>
  <c r="F189" i="40"/>
  <c r="F14" i="33" s="1"/>
  <c r="I188" i="40"/>
  <c r="I13" i="33" s="1"/>
  <c r="E188" i="40"/>
  <c r="E13" i="33" s="1"/>
  <c r="L187" i="40"/>
  <c r="H187" i="40"/>
  <c r="H12" i="33" s="1"/>
  <c r="D187" i="40"/>
  <c r="D12" i="33" s="1"/>
  <c r="G186" i="40"/>
  <c r="G11" i="33" s="1"/>
  <c r="J185" i="40"/>
  <c r="J10" i="33" s="1"/>
  <c r="F185" i="40"/>
  <c r="M184" i="40"/>
  <c r="E184" i="40"/>
  <c r="E9" i="33" s="1"/>
  <c r="L183" i="40"/>
  <c r="L8" i="33" s="1"/>
  <c r="H183" i="40"/>
  <c r="K182" i="40"/>
  <c r="K7" i="33" s="1"/>
  <c r="G182" i="40"/>
  <c r="J181" i="40"/>
  <c r="F181" i="40"/>
  <c r="F6" i="33" s="1"/>
  <c r="M180" i="40"/>
  <c r="M5" i="33" s="1"/>
  <c r="I180" i="40"/>
  <c r="I5" i="33" s="1"/>
  <c r="E17" i="40"/>
  <c r="I164" i="40"/>
  <c r="I5" i="10" s="1"/>
  <c r="M164" i="40"/>
  <c r="M5" i="10" s="1"/>
  <c r="I166" i="40"/>
  <c r="M166" i="40"/>
  <c r="M7" i="10" s="1"/>
  <c r="E167" i="40"/>
  <c r="E8" i="10" s="1"/>
  <c r="M167" i="40"/>
  <c r="E168" i="40"/>
  <c r="I168" i="40"/>
  <c r="I9" i="10" s="1"/>
  <c r="E169" i="40"/>
  <c r="E10" i="10" s="1"/>
  <c r="M169" i="40"/>
  <c r="M10" i="10" s="1"/>
  <c r="E170" i="40"/>
  <c r="E11" i="10" s="1"/>
  <c r="I170" i="40"/>
  <c r="M170" i="40"/>
  <c r="M11" i="10" s="1"/>
  <c r="E171" i="40"/>
  <c r="I171" i="40"/>
  <c r="I12" i="10" s="1"/>
  <c r="M171" i="40"/>
  <c r="I172" i="40"/>
  <c r="M172" i="40"/>
  <c r="M13" i="10" s="1"/>
  <c r="E173" i="40"/>
  <c r="E14" i="10" s="1"/>
  <c r="I173" i="40"/>
  <c r="I174" i="40"/>
  <c r="I15" i="10" s="1"/>
  <c r="M174" i="40"/>
  <c r="E175" i="40"/>
  <c r="M175" i="40"/>
  <c r="M16" i="10" s="1"/>
  <c r="E176" i="40"/>
  <c r="E17" i="10" s="1"/>
  <c r="I176" i="40"/>
  <c r="M176" i="40"/>
  <c r="M17" i="10" s="1"/>
  <c r="I81" i="40"/>
  <c r="E5" i="43"/>
  <c r="I5" i="43"/>
  <c r="M5" i="43"/>
  <c r="I6" i="43"/>
  <c r="E7" i="43"/>
  <c r="I7" i="43"/>
  <c r="M7" i="43"/>
  <c r="E8" i="43"/>
  <c r="I8" i="43"/>
  <c r="M8" i="43"/>
  <c r="E9" i="43"/>
  <c r="I9" i="43"/>
  <c r="M9" i="43"/>
  <c r="E10" i="43"/>
  <c r="M10" i="43"/>
  <c r="E11" i="43"/>
  <c r="I11" i="43"/>
  <c r="M11" i="43"/>
  <c r="E12" i="43"/>
  <c r="I12" i="43"/>
  <c r="M12" i="43"/>
  <c r="E13" i="43"/>
  <c r="I13" i="43"/>
  <c r="M13" i="43"/>
  <c r="I14" i="43"/>
  <c r="E15" i="43"/>
  <c r="I15" i="43"/>
  <c r="M15" i="43"/>
  <c r="E16" i="43"/>
  <c r="I16" i="43"/>
  <c r="M16" i="43"/>
  <c r="E17" i="43"/>
  <c r="I17" i="43"/>
  <c r="M17" i="43"/>
  <c r="E145" i="40"/>
  <c r="U180" i="40"/>
  <c r="AC180" i="40"/>
  <c r="U164" i="40"/>
  <c r="E5" i="29" s="1"/>
  <c r="AC164" i="40"/>
  <c r="M5" i="29" s="1"/>
  <c r="E23" i="43"/>
  <c r="M23" i="43"/>
  <c r="AK180" i="40"/>
  <c r="AO180" i="40"/>
  <c r="I5" i="35" s="1"/>
  <c r="AS180" i="40"/>
  <c r="BA180" i="40"/>
  <c r="BA17" i="40"/>
  <c r="BE180" i="40"/>
  <c r="BI180" i="40"/>
  <c r="AK164" i="40"/>
  <c r="AO164" i="40"/>
  <c r="AS164" i="40"/>
  <c r="M5" i="30" s="1"/>
  <c r="BA164" i="40"/>
  <c r="BE164" i="40"/>
  <c r="BI164" i="40"/>
  <c r="M5" i="31" s="1"/>
  <c r="E41" i="43"/>
  <c r="I41" i="43"/>
  <c r="M41" i="43"/>
  <c r="AS113" i="40"/>
  <c r="E59" i="43"/>
  <c r="I59" i="43"/>
  <c r="M59" i="43"/>
  <c r="J15" i="39"/>
  <c r="F57" i="39"/>
  <c r="C182" i="40"/>
  <c r="E190" i="40"/>
  <c r="E15" i="33" s="1"/>
  <c r="K188" i="40"/>
  <c r="F187" i="40"/>
  <c r="M182" i="40"/>
  <c r="M7" i="33" s="1"/>
  <c r="H181" i="40"/>
  <c r="H6" i="33" s="1"/>
  <c r="G165" i="40"/>
  <c r="G6" i="10" s="1"/>
  <c r="K166" i="40"/>
  <c r="G168" i="40"/>
  <c r="G9" i="10" s="1"/>
  <c r="K169" i="40"/>
  <c r="K172" i="40"/>
  <c r="C174" i="40"/>
  <c r="K175" i="40"/>
  <c r="C189" i="40"/>
  <c r="F192" i="40"/>
  <c r="F17" i="33" s="1"/>
  <c r="L190" i="40"/>
  <c r="L15" i="33" s="1"/>
  <c r="K189" i="40"/>
  <c r="M187" i="40"/>
  <c r="M12" i="33" s="1"/>
  <c r="H186" i="40"/>
  <c r="H11" i="33" s="1"/>
  <c r="G185" i="40"/>
  <c r="F184" i="40"/>
  <c r="E183" i="40"/>
  <c r="K181" i="40"/>
  <c r="J180" i="40"/>
  <c r="L164" i="40"/>
  <c r="L5" i="10" s="1"/>
  <c r="L165" i="40"/>
  <c r="L6" i="10" s="1"/>
  <c r="L166" i="40"/>
  <c r="D169" i="40"/>
  <c r="D170" i="40"/>
  <c r="D11" i="10" s="1"/>
  <c r="D171" i="40"/>
  <c r="L172" i="40"/>
  <c r="L13" i="10" s="1"/>
  <c r="C188" i="40"/>
  <c r="M192" i="40"/>
  <c r="C191" i="40"/>
  <c r="C16" i="33" s="1"/>
  <c r="C187" i="40"/>
  <c r="C12" i="33" s="1"/>
  <c r="C183" i="40"/>
  <c r="H192" i="40"/>
  <c r="K191" i="40"/>
  <c r="F190" i="40"/>
  <c r="F15" i="33" s="1"/>
  <c r="I189" i="40"/>
  <c r="L188" i="40"/>
  <c r="L13" i="33" s="1"/>
  <c r="D188" i="40"/>
  <c r="D13" i="33" s="1"/>
  <c r="G187" i="40"/>
  <c r="J186" i="40"/>
  <c r="J11" i="33" s="1"/>
  <c r="M185" i="40"/>
  <c r="E185" i="40"/>
  <c r="H184" i="40"/>
  <c r="K183" i="40"/>
  <c r="K8" i="33" s="1"/>
  <c r="F182" i="40"/>
  <c r="F7" i="33" s="1"/>
  <c r="L180" i="40"/>
  <c r="D180" i="40"/>
  <c r="D5" i="33" s="1"/>
  <c r="D17" i="40"/>
  <c r="F164" i="40"/>
  <c r="J164" i="40"/>
  <c r="J5" i="10" s="1"/>
  <c r="F165" i="40"/>
  <c r="F6" i="10" s="1"/>
  <c r="F166" i="40"/>
  <c r="F7" i="10" s="1"/>
  <c r="F167" i="40"/>
  <c r="J167" i="40"/>
  <c r="J8" i="10" s="1"/>
  <c r="F168" i="40"/>
  <c r="F9" i="10" s="1"/>
  <c r="J168" i="40"/>
  <c r="F169" i="40"/>
  <c r="F10" i="10" s="1"/>
  <c r="J169" i="40"/>
  <c r="J10" i="10" s="1"/>
  <c r="J170" i="40"/>
  <c r="J11" i="10" s="1"/>
  <c r="F171" i="40"/>
  <c r="J171" i="40"/>
  <c r="J12" i="10" s="1"/>
  <c r="F172" i="40"/>
  <c r="F13" i="10" s="1"/>
  <c r="J172" i="40"/>
  <c r="J13" i="10" s="1"/>
  <c r="F173" i="40"/>
  <c r="F14" i="10" s="1"/>
  <c r="F174" i="40"/>
  <c r="F15" i="10" s="1"/>
  <c r="F175" i="40"/>
  <c r="J175" i="40"/>
  <c r="J16" i="10" s="1"/>
  <c r="F176" i="40"/>
  <c r="F17" i="10" s="1"/>
  <c r="J176" i="40"/>
  <c r="F97" i="40"/>
  <c r="F5" i="43"/>
  <c r="J5" i="43"/>
  <c r="F6" i="43"/>
  <c r="J6" i="43"/>
  <c r="F7" i="43"/>
  <c r="F8" i="43"/>
  <c r="J8" i="43"/>
  <c r="F9" i="43"/>
  <c r="J9" i="43"/>
  <c r="F10" i="43"/>
  <c r="J10" i="43"/>
  <c r="F11" i="43"/>
  <c r="J11" i="43"/>
  <c r="F12" i="43"/>
  <c r="J12" i="43"/>
  <c r="F13" i="43"/>
  <c r="J13" i="43"/>
  <c r="F14" i="43"/>
  <c r="J14" i="43"/>
  <c r="F15" i="43"/>
  <c r="F16" i="43"/>
  <c r="J16" i="43"/>
  <c r="F17" i="43"/>
  <c r="J17" i="43"/>
  <c r="F145" i="40"/>
  <c r="Z180" i="40"/>
  <c r="V164" i="40"/>
  <c r="F5" i="29" s="1"/>
  <c r="Z164" i="40"/>
  <c r="Z33" i="40"/>
  <c r="F23" i="43"/>
  <c r="J23" i="43"/>
  <c r="AL180" i="40"/>
  <c r="AP17" i="40"/>
  <c r="BB180" i="40"/>
  <c r="F5" i="36" s="1"/>
  <c r="AL164" i="40"/>
  <c r="F5" i="30" s="1"/>
  <c r="BB164" i="40"/>
  <c r="BF164" i="40"/>
  <c r="F41" i="43"/>
  <c r="F59" i="43"/>
  <c r="J59" i="43"/>
  <c r="BF113" i="40"/>
  <c r="C43" i="39"/>
  <c r="C57" i="39"/>
  <c r="G57" i="39"/>
  <c r="K57" i="39"/>
  <c r="C71" i="39"/>
  <c r="C93" i="33"/>
  <c r="C93" i="43"/>
  <c r="C93" i="36"/>
  <c r="C93" i="35"/>
  <c r="C91" i="43"/>
  <c r="C93" i="34"/>
  <c r="C78" i="32"/>
  <c r="C92" i="43"/>
  <c r="C90" i="43"/>
  <c r="C59" i="43"/>
  <c r="C23" i="43"/>
  <c r="C5" i="43"/>
  <c r="B37" i="43"/>
  <c r="B55" i="43"/>
  <c r="B73" i="43"/>
  <c r="B22" i="43"/>
  <c r="B40" i="43"/>
  <c r="B58" i="43"/>
  <c r="B23" i="43"/>
  <c r="B24" i="43"/>
  <c r="B42" i="43"/>
  <c r="B60" i="43"/>
  <c r="B25" i="43"/>
  <c r="B43" i="43"/>
  <c r="B61" i="43"/>
  <c r="B26" i="43"/>
  <c r="B27" i="43"/>
  <c r="B28" i="43"/>
  <c r="B46" i="43"/>
  <c r="B64" i="43"/>
  <c r="B29" i="43"/>
  <c r="B47" i="43"/>
  <c r="B65" i="43"/>
  <c r="B30" i="43"/>
  <c r="B31" i="43"/>
  <c r="B49" i="43"/>
  <c r="B67" i="43"/>
  <c r="B32" i="43"/>
  <c r="B50" i="43"/>
  <c r="B68" i="43"/>
  <c r="B33" i="43"/>
  <c r="B51" i="43"/>
  <c r="B69" i="43"/>
  <c r="B34" i="43"/>
  <c r="B52" i="43"/>
  <c r="B70" i="43"/>
  <c r="B35" i="43"/>
  <c r="B36" i="43"/>
  <c r="B54" i="43"/>
  <c r="B41" i="43"/>
  <c r="B59" i="43"/>
  <c r="B44" i="43"/>
  <c r="B62" i="43"/>
  <c r="B45" i="43"/>
  <c r="B63" i="43"/>
  <c r="B48" i="43"/>
  <c r="B66" i="43"/>
  <c r="B53" i="43"/>
  <c r="B71" i="43"/>
  <c r="B72" i="43"/>
  <c r="B81" i="43"/>
  <c r="C66" i="32"/>
  <c r="CJ66" i="32" s="1"/>
  <c r="C78" i="29"/>
  <c r="CJ88" i="30"/>
  <c r="CJ84" i="30"/>
  <c r="CJ87" i="30"/>
  <c r="CJ83" i="30"/>
  <c r="CJ90" i="30"/>
  <c r="CJ86" i="30"/>
  <c r="CJ82" i="31"/>
  <c r="CJ82" i="30"/>
  <c r="CJ89" i="30"/>
  <c r="CJ85" i="30"/>
  <c r="CJ81" i="30"/>
  <c r="CJ69" i="32"/>
  <c r="CF68" i="28"/>
  <c r="CB68" i="28"/>
  <c r="CB60" i="28" s="1"/>
  <c r="BX68" i="28"/>
  <c r="BX60" i="28" s="1"/>
  <c r="BT68" i="28"/>
  <c r="BT60" i="28" s="1"/>
  <c r="BP68" i="28"/>
  <c r="BP60" i="28" s="1"/>
  <c r="BL68" i="28"/>
  <c r="BL73" i="28" s="1"/>
  <c r="BH68" i="28"/>
  <c r="BH60" i="28" s="1"/>
  <c r="BD68" i="28"/>
  <c r="BD60" i="28" s="1"/>
  <c r="AZ68" i="28"/>
  <c r="AV68" i="28"/>
  <c r="AV60" i="28" s="1"/>
  <c r="AR68" i="28"/>
  <c r="AN68" i="28"/>
  <c r="AN60" i="28" s="1"/>
  <c r="AJ68" i="28"/>
  <c r="AJ60" i="28" s="1"/>
  <c r="AF68" i="28"/>
  <c r="AF73" i="28" s="1"/>
  <c r="AB68" i="28"/>
  <c r="AB60" i="28" s="1"/>
  <c r="X68" i="28"/>
  <c r="X60" i="28" s="1"/>
  <c r="T68" i="28"/>
  <c r="P68" i="28"/>
  <c r="CE68" i="28"/>
  <c r="CE60" i="28" s="1"/>
  <c r="CA68" i="28"/>
  <c r="BW68" i="28"/>
  <c r="BW60" i="28" s="1"/>
  <c r="BS68" i="28"/>
  <c r="BS60" i="28" s="1"/>
  <c r="BO68" i="28"/>
  <c r="BO60" i="28" s="1"/>
  <c r="BK68" i="28"/>
  <c r="BG68" i="28"/>
  <c r="BC68" i="28"/>
  <c r="AY68" i="28"/>
  <c r="AY60" i="28" s="1"/>
  <c r="AU68" i="28"/>
  <c r="AQ68" i="28"/>
  <c r="AQ60" i="28" s="1"/>
  <c r="AM68" i="28"/>
  <c r="AM60" i="28" s="1"/>
  <c r="AI68" i="28"/>
  <c r="AE68" i="28"/>
  <c r="AE60" i="28" s="1"/>
  <c r="AA68" i="28"/>
  <c r="W68" i="28"/>
  <c r="W73" i="28" s="1"/>
  <c r="S68" i="28"/>
  <c r="O68" i="28"/>
  <c r="O73" i="28" s="1"/>
  <c r="CD68" i="28"/>
  <c r="BV68" i="28"/>
  <c r="BN68" i="28"/>
  <c r="BF68" i="28"/>
  <c r="AX68" i="28"/>
  <c r="AX60" i="28" s="1"/>
  <c r="AP68" i="28"/>
  <c r="AH68" i="28"/>
  <c r="Z68" i="28"/>
  <c r="R68" i="28"/>
  <c r="R60" i="28" s="1"/>
  <c r="CG68" i="28"/>
  <c r="CG60" i="28" s="1"/>
  <c r="CC68" i="28"/>
  <c r="CC60" i="28" s="1"/>
  <c r="BY68" i="28"/>
  <c r="BY73" i="28" s="1"/>
  <c r="BU68" i="28"/>
  <c r="BU60" i="28" s="1"/>
  <c r="BQ68" i="28"/>
  <c r="BQ73" i="28" s="1"/>
  <c r="BM68" i="28"/>
  <c r="BM60" i="28" s="1"/>
  <c r="BI68" i="28"/>
  <c r="BI60" i="28" s="1"/>
  <c r="BE68" i="28"/>
  <c r="BA68" i="28"/>
  <c r="BA60" i="28" s="1"/>
  <c r="AW68" i="28"/>
  <c r="AW60" i="28" s="1"/>
  <c r="AW65" i="28" s="1"/>
  <c r="AS68" i="28"/>
  <c r="AO68" i="28"/>
  <c r="AO60" i="28" s="1"/>
  <c r="AK68" i="28"/>
  <c r="AK60" i="28" s="1"/>
  <c r="AG68" i="28"/>
  <c r="AG60" i="28" s="1"/>
  <c r="AC68" i="28"/>
  <c r="AC60" i="28" s="1"/>
  <c r="Y68" i="28"/>
  <c r="Y60" i="28" s="1"/>
  <c r="U68" i="28"/>
  <c r="U73" i="28" s="1"/>
  <c r="Q68" i="28"/>
  <c r="Q60" i="28" s="1"/>
  <c r="BY60" i="28"/>
  <c r="AZ60" i="28"/>
  <c r="BP73" i="28"/>
  <c r="CF60" i="28"/>
  <c r="O60" i="28"/>
  <c r="AU60" i="28"/>
  <c r="BT73" i="28"/>
  <c r="Z60" i="28"/>
  <c r="CA60" i="28"/>
  <c r="CA73" i="28"/>
  <c r="X73" i="28"/>
  <c r="AS60" i="28"/>
  <c r="AS73" i="28"/>
  <c r="BQ60" i="28"/>
  <c r="AA60" i="28"/>
  <c r="BG60" i="28"/>
  <c r="T60" i="28"/>
  <c r="AR60" i="28"/>
  <c r="AR65" i="28" s="1"/>
  <c r="B36" i="36"/>
  <c r="B54" i="36"/>
  <c r="B72" i="36"/>
  <c r="B35" i="36"/>
  <c r="B53" i="36"/>
  <c r="B34" i="36"/>
  <c r="B52" i="36"/>
  <c r="B33" i="36"/>
  <c r="B51" i="36"/>
  <c r="B32" i="36"/>
  <c r="B50" i="36"/>
  <c r="B31" i="36"/>
  <c r="B49" i="36"/>
  <c r="B30" i="36"/>
  <c r="B48" i="36"/>
  <c r="B29" i="36"/>
  <c r="B47" i="36"/>
  <c r="B28" i="36"/>
  <c r="B46" i="36"/>
  <c r="B27" i="36"/>
  <c r="B45" i="36"/>
  <c r="B26" i="36"/>
  <c r="B44" i="36"/>
  <c r="B25" i="36"/>
  <c r="B43" i="36"/>
  <c r="B24" i="36"/>
  <c r="B42" i="36"/>
  <c r="B23" i="36"/>
  <c r="B41" i="36"/>
  <c r="B22" i="36"/>
  <c r="B40" i="36"/>
  <c r="B19" i="36"/>
  <c r="B37" i="36"/>
  <c r="B55" i="36"/>
  <c r="B36" i="35"/>
  <c r="B54" i="35"/>
  <c r="B72" i="35"/>
  <c r="B35" i="35"/>
  <c r="B53" i="35"/>
  <c r="B34" i="35"/>
  <c r="B52" i="35"/>
  <c r="B33" i="35"/>
  <c r="B51" i="35"/>
  <c r="B32" i="35"/>
  <c r="B50" i="35"/>
  <c r="B31" i="35"/>
  <c r="B49" i="35"/>
  <c r="B30" i="35"/>
  <c r="B48" i="35"/>
  <c r="B29" i="35"/>
  <c r="B47" i="35"/>
  <c r="B28" i="35"/>
  <c r="B46" i="35"/>
  <c r="B27" i="35"/>
  <c r="B45" i="35"/>
  <c r="B26" i="35"/>
  <c r="B44" i="35"/>
  <c r="B25" i="35"/>
  <c r="B43" i="35"/>
  <c r="B24" i="35"/>
  <c r="B42" i="35"/>
  <c r="B23" i="35"/>
  <c r="B41" i="35"/>
  <c r="B22" i="35"/>
  <c r="B40" i="35"/>
  <c r="B19" i="35"/>
  <c r="B37" i="35"/>
  <c r="B55" i="35"/>
  <c r="B36" i="34"/>
  <c r="B54" i="34"/>
  <c r="B72" i="34"/>
  <c r="B35" i="34"/>
  <c r="B53" i="34"/>
  <c r="B34" i="34"/>
  <c r="B52" i="34"/>
  <c r="B33" i="34"/>
  <c r="B51" i="34"/>
  <c r="B32" i="34"/>
  <c r="B50" i="34"/>
  <c r="B31" i="34"/>
  <c r="B49" i="34"/>
  <c r="B30" i="34"/>
  <c r="B48" i="34"/>
  <c r="B29" i="34"/>
  <c r="B47" i="34"/>
  <c r="B28" i="34"/>
  <c r="B46" i="34"/>
  <c r="B27" i="34"/>
  <c r="B45" i="34"/>
  <c r="B26" i="34"/>
  <c r="B44" i="34"/>
  <c r="B25" i="34"/>
  <c r="B43" i="34"/>
  <c r="B24" i="34"/>
  <c r="B42" i="34"/>
  <c r="B23" i="34"/>
  <c r="B41" i="34"/>
  <c r="B19" i="34"/>
  <c r="B37" i="34"/>
  <c r="B55" i="34"/>
  <c r="B41" i="33"/>
  <c r="B36" i="33"/>
  <c r="B54" i="33"/>
  <c r="B72" i="33"/>
  <c r="B35" i="33"/>
  <c r="B53" i="33"/>
  <c r="B34" i="33"/>
  <c r="B52" i="33"/>
  <c r="B33" i="33"/>
  <c r="B51" i="33"/>
  <c r="B32" i="33"/>
  <c r="B50" i="33"/>
  <c r="B31" i="33"/>
  <c r="B49" i="33"/>
  <c r="B30" i="33"/>
  <c r="B48" i="33"/>
  <c r="B29" i="33"/>
  <c r="B47" i="33"/>
  <c r="B28" i="33"/>
  <c r="B46" i="33"/>
  <c r="B27" i="33"/>
  <c r="B45" i="33"/>
  <c r="B26" i="33"/>
  <c r="B44" i="33"/>
  <c r="B25" i="33"/>
  <c r="B43" i="33"/>
  <c r="B24" i="33"/>
  <c r="B42" i="33"/>
  <c r="B23" i="33"/>
  <c r="B22" i="33"/>
  <c r="B40" i="33"/>
  <c r="B58" i="33"/>
  <c r="CH77" i="28"/>
  <c r="CG77" i="28"/>
  <c r="CF77" i="28"/>
  <c r="CE77" i="28"/>
  <c r="CD77" i="28"/>
  <c r="CC77" i="28"/>
  <c r="CB77" i="28"/>
  <c r="CA77" i="28"/>
  <c r="BZ77" i="28"/>
  <c r="BY77" i="28"/>
  <c r="BX77" i="28"/>
  <c r="BW77" i="28"/>
  <c r="BV77" i="28"/>
  <c r="BU77" i="28"/>
  <c r="BT77" i="28"/>
  <c r="BS77" i="28"/>
  <c r="BR77" i="28"/>
  <c r="BQ77" i="28"/>
  <c r="BP77" i="28"/>
  <c r="BO77" i="28"/>
  <c r="BN77" i="28"/>
  <c r="BM77" i="28"/>
  <c r="BL77" i="28"/>
  <c r="BK77" i="28"/>
  <c r="BJ77" i="28"/>
  <c r="BI77" i="28"/>
  <c r="BH77" i="28"/>
  <c r="BG77" i="28"/>
  <c r="BF77" i="28"/>
  <c r="BE77" i="28"/>
  <c r="BD77" i="28"/>
  <c r="BC77" i="28"/>
  <c r="BB77" i="28"/>
  <c r="BA77" i="28"/>
  <c r="AZ77" i="28"/>
  <c r="AY77" i="28"/>
  <c r="AX77" i="28"/>
  <c r="AW77" i="28"/>
  <c r="AV77" i="28"/>
  <c r="AU77" i="28"/>
  <c r="AT77" i="28"/>
  <c r="AS77" i="28"/>
  <c r="AR77" i="28"/>
  <c r="AQ77" i="28"/>
  <c r="AP77" i="28"/>
  <c r="AO77" i="28"/>
  <c r="AN77" i="28"/>
  <c r="AM77" i="28"/>
  <c r="AL77" i="28"/>
  <c r="AK77" i="28"/>
  <c r="AJ77" i="28"/>
  <c r="AI77" i="28"/>
  <c r="AH77" i="28"/>
  <c r="AG77" i="28"/>
  <c r="AF77" i="28"/>
  <c r="AE77" i="28"/>
  <c r="AD77" i="28"/>
  <c r="AC77" i="28"/>
  <c r="AB77" i="28"/>
  <c r="AA77" i="28"/>
  <c r="Z77" i="28"/>
  <c r="Y77" i="28"/>
  <c r="X77" i="28"/>
  <c r="W77" i="28"/>
  <c r="V77" i="28"/>
  <c r="U77" i="28"/>
  <c r="T77" i="28"/>
  <c r="S77" i="28"/>
  <c r="R77" i="28"/>
  <c r="Q77" i="28"/>
  <c r="P77" i="28"/>
  <c r="O77" i="28"/>
  <c r="B19" i="33"/>
  <c r="B37" i="33"/>
  <c r="B55" i="33"/>
  <c r="B31" i="32"/>
  <c r="B46" i="32"/>
  <c r="B30" i="32"/>
  <c r="B45" i="32"/>
  <c r="B60" i="32"/>
  <c r="B29" i="32"/>
  <c r="B44" i="32"/>
  <c r="B59" i="32"/>
  <c r="B28" i="32"/>
  <c r="B43" i="32"/>
  <c r="B58" i="32"/>
  <c r="B27" i="32"/>
  <c r="B42" i="32"/>
  <c r="B57" i="32"/>
  <c r="B26" i="32"/>
  <c r="B41" i="32"/>
  <c r="B56" i="32"/>
  <c r="B25" i="32"/>
  <c r="B40" i="32"/>
  <c r="B55" i="32"/>
  <c r="B24" i="32"/>
  <c r="B39" i="32"/>
  <c r="B54" i="32"/>
  <c r="B23" i="32"/>
  <c r="B38" i="32"/>
  <c r="B53" i="32"/>
  <c r="B22" i="32"/>
  <c r="B37" i="32"/>
  <c r="B52" i="32"/>
  <c r="B21" i="32"/>
  <c r="B36" i="32"/>
  <c r="B51" i="32"/>
  <c r="B20" i="32"/>
  <c r="B35" i="32"/>
  <c r="B50" i="32"/>
  <c r="B36" i="31"/>
  <c r="B54" i="31"/>
  <c r="B72" i="31"/>
  <c r="B35" i="31"/>
  <c r="B53" i="31"/>
  <c r="B34" i="31"/>
  <c r="B52" i="31"/>
  <c r="B33" i="31"/>
  <c r="B51" i="31"/>
  <c r="B32" i="31"/>
  <c r="B50" i="31"/>
  <c r="B31" i="31"/>
  <c r="B49" i="31"/>
  <c r="B30" i="31"/>
  <c r="B48" i="31"/>
  <c r="B29" i="31"/>
  <c r="B47" i="31"/>
  <c r="B28" i="31"/>
  <c r="B46" i="31"/>
  <c r="B27" i="31"/>
  <c r="B45" i="31"/>
  <c r="B26" i="31"/>
  <c r="B44" i="31"/>
  <c r="B25" i="31"/>
  <c r="B43" i="31"/>
  <c r="B24" i="31"/>
  <c r="B42" i="31"/>
  <c r="B23" i="31"/>
  <c r="B41" i="31"/>
  <c r="B19" i="31"/>
  <c r="B37" i="31" s="1"/>
  <c r="B55" i="31" s="1"/>
  <c r="B36" i="30"/>
  <c r="B54" i="30"/>
  <c r="B72" i="30"/>
  <c r="B35" i="30"/>
  <c r="B53" i="30"/>
  <c r="B34" i="30"/>
  <c r="B52" i="30"/>
  <c r="B33" i="30"/>
  <c r="B51" i="30"/>
  <c r="B32" i="30"/>
  <c r="B50" i="30"/>
  <c r="B31" i="30"/>
  <c r="B49" i="30"/>
  <c r="B30" i="30"/>
  <c r="B48" i="30"/>
  <c r="B29" i="30"/>
  <c r="B47" i="30"/>
  <c r="B28" i="30"/>
  <c r="B46" i="30"/>
  <c r="B27" i="30"/>
  <c r="B45" i="30"/>
  <c r="B26" i="30"/>
  <c r="B44" i="30"/>
  <c r="B25" i="30"/>
  <c r="B43" i="30"/>
  <c r="B24" i="30"/>
  <c r="B42" i="30"/>
  <c r="B23" i="30"/>
  <c r="B41" i="30"/>
  <c r="B19" i="30"/>
  <c r="B37" i="30" s="1"/>
  <c r="B55" i="30" s="1"/>
  <c r="B48" i="29"/>
  <c r="B36" i="29"/>
  <c r="B54" i="29"/>
  <c r="B72" i="29"/>
  <c r="B35" i="29"/>
  <c r="B53" i="29"/>
  <c r="B34" i="29"/>
  <c r="B52" i="29"/>
  <c r="B33" i="29"/>
  <c r="B51" i="29"/>
  <c r="B32" i="29"/>
  <c r="B50" i="29"/>
  <c r="B31" i="29"/>
  <c r="B49" i="29"/>
  <c r="B30" i="29"/>
  <c r="B29" i="29"/>
  <c r="B47" i="29"/>
  <c r="B28" i="29"/>
  <c r="B46" i="29"/>
  <c r="B27" i="29"/>
  <c r="B45" i="29"/>
  <c r="B26" i="29"/>
  <c r="B44" i="29"/>
  <c r="B25" i="29"/>
  <c r="B43" i="29"/>
  <c r="B24" i="29"/>
  <c r="B42" i="29"/>
  <c r="B23" i="29"/>
  <c r="B41" i="29"/>
  <c r="B19" i="29"/>
  <c r="B37" i="29" s="1"/>
  <c r="B55" i="29" s="1"/>
  <c r="B81" i="36"/>
  <c r="B62" i="36"/>
  <c r="B60" i="31"/>
  <c r="B79" i="31"/>
  <c r="B61" i="31"/>
  <c r="B80" i="31"/>
  <c r="B67" i="29"/>
  <c r="B86" i="29"/>
  <c r="B79" i="29"/>
  <c r="B60" i="29"/>
  <c r="B68" i="30"/>
  <c r="B87" i="30"/>
  <c r="B102" i="30"/>
  <c r="B65" i="33"/>
  <c r="B84" i="33"/>
  <c r="B61" i="29"/>
  <c r="B80" i="29"/>
  <c r="B88" i="29"/>
  <c r="B69" i="29"/>
  <c r="B61" i="30"/>
  <c r="B80" i="30"/>
  <c r="B95" i="30"/>
  <c r="B69" i="30"/>
  <c r="B88" i="30"/>
  <c r="B103" i="30"/>
  <c r="B62" i="31"/>
  <c r="B81" i="31"/>
  <c r="B89" i="31"/>
  <c r="B70" i="31"/>
  <c r="B66" i="33"/>
  <c r="B85" i="33"/>
  <c r="B70" i="36"/>
  <c r="B89" i="36"/>
  <c r="B59" i="30"/>
  <c r="B78" i="30"/>
  <c r="B93" i="30"/>
  <c r="B79" i="30"/>
  <c r="B94" i="30"/>
  <c r="B60" i="30"/>
  <c r="B59" i="33"/>
  <c r="B78" i="33"/>
  <c r="B62" i="29"/>
  <c r="B81" i="29"/>
  <c r="B70" i="29"/>
  <c r="B89" i="29"/>
  <c r="B81" i="30"/>
  <c r="B96" i="30"/>
  <c r="B62" i="30"/>
  <c r="B70" i="30"/>
  <c r="B89" i="30"/>
  <c r="B104" i="30"/>
  <c r="B63" i="31"/>
  <c r="B82" i="31"/>
  <c r="B71" i="31"/>
  <c r="B90" i="31"/>
  <c r="B86" i="33"/>
  <c r="B67" i="33"/>
  <c r="B63" i="36"/>
  <c r="B82" i="36"/>
  <c r="B71" i="36"/>
  <c r="B90" i="36"/>
  <c r="B59" i="29"/>
  <c r="B78" i="29"/>
  <c r="B87" i="29"/>
  <c r="B68" i="29"/>
  <c r="B69" i="36"/>
  <c r="B88" i="36"/>
  <c r="B63" i="29"/>
  <c r="B82" i="29"/>
  <c r="B71" i="29"/>
  <c r="B90" i="29"/>
  <c r="B82" i="30"/>
  <c r="B97" i="30"/>
  <c r="B63" i="30"/>
  <c r="B71" i="30"/>
  <c r="B90" i="30"/>
  <c r="B105" i="30"/>
  <c r="B64" i="31"/>
  <c r="B83" i="31"/>
  <c r="B60" i="33"/>
  <c r="B79" i="33"/>
  <c r="B87" i="33"/>
  <c r="B68" i="33"/>
  <c r="B64" i="36"/>
  <c r="B83" i="36"/>
  <c r="B67" i="30"/>
  <c r="B86" i="30"/>
  <c r="B101" i="30"/>
  <c r="B69" i="31"/>
  <c r="B88" i="31"/>
  <c r="B80" i="36"/>
  <c r="B61" i="36"/>
  <c r="B64" i="29"/>
  <c r="B83" i="29"/>
  <c r="B64" i="30"/>
  <c r="B83" i="30"/>
  <c r="B98" i="30"/>
  <c r="B65" i="31"/>
  <c r="B84" i="31"/>
  <c r="B80" i="33"/>
  <c r="B61" i="33"/>
  <c r="B69" i="33"/>
  <c r="B88" i="33"/>
  <c r="B65" i="36"/>
  <c r="B84" i="36"/>
  <c r="B65" i="29"/>
  <c r="B84" i="29"/>
  <c r="B81" i="33"/>
  <c r="B62" i="33"/>
  <c r="B70" i="33"/>
  <c r="B89" i="33"/>
  <c r="B66" i="36"/>
  <c r="B85" i="36"/>
  <c r="B66" i="29"/>
  <c r="B85" i="29"/>
  <c r="B84" i="30"/>
  <c r="B99" i="30"/>
  <c r="B65" i="30"/>
  <c r="B66" i="31"/>
  <c r="B85" i="31"/>
  <c r="B66" i="30"/>
  <c r="B85" i="30"/>
  <c r="B100" i="30"/>
  <c r="B59" i="31"/>
  <c r="B78" i="31"/>
  <c r="B86" i="31"/>
  <c r="B67" i="31"/>
  <c r="B63" i="33"/>
  <c r="B82" i="33"/>
  <c r="B71" i="33"/>
  <c r="B90" i="33"/>
  <c r="B59" i="36"/>
  <c r="B78" i="36"/>
  <c r="B86" i="36"/>
  <c r="B67" i="36"/>
  <c r="B68" i="31"/>
  <c r="B87" i="31"/>
  <c r="B64" i="33"/>
  <c r="B83" i="33"/>
  <c r="B60" i="36"/>
  <c r="B79" i="36"/>
  <c r="B87" i="36"/>
  <c r="B68" i="36"/>
  <c r="B68" i="35"/>
  <c r="B87" i="35"/>
  <c r="B102" i="35"/>
  <c r="B66" i="35"/>
  <c r="B85" i="35"/>
  <c r="B100" i="35"/>
  <c r="B59" i="35"/>
  <c r="B78" i="35"/>
  <c r="B93" i="35"/>
  <c r="B63" i="35"/>
  <c r="B82" i="35"/>
  <c r="B97" i="35"/>
  <c r="B67" i="35"/>
  <c r="B86" i="35"/>
  <c r="B101" i="35"/>
  <c r="B71" i="35"/>
  <c r="B90" i="35"/>
  <c r="B105" i="35"/>
  <c r="B62" i="35"/>
  <c r="B81" i="35"/>
  <c r="B96" i="35"/>
  <c r="B60" i="35"/>
  <c r="B79" i="35"/>
  <c r="B94" i="35"/>
  <c r="B64" i="35"/>
  <c r="B83" i="35"/>
  <c r="B98" i="35"/>
  <c r="B70" i="35"/>
  <c r="B89" i="35"/>
  <c r="B104" i="35"/>
  <c r="B61" i="35"/>
  <c r="B80" i="35"/>
  <c r="B95" i="35"/>
  <c r="B65" i="35"/>
  <c r="B84" i="35"/>
  <c r="B99" i="35"/>
  <c r="B69" i="35"/>
  <c r="B88" i="35"/>
  <c r="B103" i="35"/>
  <c r="AD61" i="28"/>
  <c r="AD81" i="28"/>
  <c r="AT61" i="28"/>
  <c r="AT81" i="28"/>
  <c r="BF81" i="28"/>
  <c r="BJ61" i="28"/>
  <c r="BJ81" i="28"/>
  <c r="BR61" i="28"/>
  <c r="BR81" i="28"/>
  <c r="CD81" i="28"/>
  <c r="CH61" i="28"/>
  <c r="CH81" i="28"/>
  <c r="V61" i="28"/>
  <c r="V81" i="28"/>
  <c r="AP81" i="28"/>
  <c r="BN81" i="28"/>
  <c r="O61" i="28"/>
  <c r="O81" i="28"/>
  <c r="S81" i="28"/>
  <c r="W81" i="28"/>
  <c r="W61" i="28"/>
  <c r="AA81" i="28"/>
  <c r="AE61" i="28"/>
  <c r="AE81" i="28"/>
  <c r="AI81" i="28"/>
  <c r="AM61" i="28"/>
  <c r="AM81" i="28"/>
  <c r="AQ81" i="28"/>
  <c r="AU61" i="28"/>
  <c r="AU81" i="28"/>
  <c r="AY81" i="28"/>
  <c r="BC61" i="28"/>
  <c r="BC81" i="28"/>
  <c r="BG81" i="28"/>
  <c r="BK61" i="28"/>
  <c r="BK81" i="28"/>
  <c r="BO81" i="28"/>
  <c r="BS81" i="28"/>
  <c r="BS61" i="28"/>
  <c r="BW81" i="28"/>
  <c r="CA81" i="28"/>
  <c r="CA61" i="28"/>
  <c r="CE81" i="28"/>
  <c r="R81" i="28"/>
  <c r="AH81" i="28"/>
  <c r="AX81" i="28"/>
  <c r="BZ61" i="28"/>
  <c r="BZ81" i="28"/>
  <c r="P61" i="28"/>
  <c r="P81" i="28"/>
  <c r="T81" i="28"/>
  <c r="X61" i="28"/>
  <c r="X81" i="28"/>
  <c r="AB81" i="28"/>
  <c r="AF61" i="28"/>
  <c r="AF81" i="28"/>
  <c r="AJ81" i="28"/>
  <c r="AN81" i="28"/>
  <c r="AN61" i="28"/>
  <c r="AR81" i="28"/>
  <c r="AV61" i="28"/>
  <c r="AV81" i="28"/>
  <c r="AZ61" i="28"/>
  <c r="AZ81" i="28"/>
  <c r="BD81" i="28"/>
  <c r="BD61" i="28"/>
  <c r="BH81" i="28"/>
  <c r="BL61" i="28"/>
  <c r="BL81" i="28"/>
  <c r="BP61" i="28"/>
  <c r="BP81" i="28"/>
  <c r="BT81" i="28"/>
  <c r="BT61" i="28"/>
  <c r="BT65" i="28" s="1"/>
  <c r="BX81" i="28"/>
  <c r="CB61" i="28"/>
  <c r="CB81" i="28"/>
  <c r="CF81" i="28"/>
  <c r="Z81" i="28"/>
  <c r="AL61" i="28"/>
  <c r="AL81" i="28"/>
  <c r="BB61" i="28"/>
  <c r="BB81" i="28"/>
  <c r="BV81" i="28"/>
  <c r="Q61" i="28"/>
  <c r="Q81" i="28"/>
  <c r="U61" i="28"/>
  <c r="U81" i="28"/>
  <c r="Y81" i="28"/>
  <c r="AC61" i="28"/>
  <c r="AC81" i="28"/>
  <c r="AG81" i="28"/>
  <c r="AK61" i="28"/>
  <c r="AK65" i="28" s="1"/>
  <c r="AK81" i="28"/>
  <c r="AO81" i="28"/>
  <c r="AS61" i="28"/>
  <c r="AS81" i="28"/>
  <c r="AW81" i="28"/>
  <c r="BA61" i="28"/>
  <c r="BA81" i="28"/>
  <c r="BE81" i="28"/>
  <c r="BI61" i="28"/>
  <c r="BI81" i="28"/>
  <c r="BM61" i="28"/>
  <c r="BM81" i="28"/>
  <c r="BQ61" i="28"/>
  <c r="BQ81" i="28"/>
  <c r="BU81" i="28"/>
  <c r="BY61" i="28"/>
  <c r="BY65" i="28" s="1"/>
  <c r="BY81" i="28"/>
  <c r="CC81" i="28"/>
  <c r="CG61" i="28"/>
  <c r="CG81" i="28"/>
  <c r="B70" i="34"/>
  <c r="B89" i="34"/>
  <c r="B62" i="34"/>
  <c r="B81" i="34"/>
  <c r="B67" i="34"/>
  <c r="B86" i="34"/>
  <c r="B60" i="34"/>
  <c r="B79" i="34"/>
  <c r="B64" i="34"/>
  <c r="B83" i="34"/>
  <c r="B68" i="34"/>
  <c r="B87" i="34"/>
  <c r="B63" i="34"/>
  <c r="B82" i="34"/>
  <c r="B61" i="34"/>
  <c r="B80" i="34"/>
  <c r="B65" i="34"/>
  <c r="B84" i="34"/>
  <c r="B69" i="34"/>
  <c r="B88" i="34"/>
  <c r="B71" i="34"/>
  <c r="B90" i="34"/>
  <c r="B59" i="34"/>
  <c r="B78" i="34"/>
  <c r="B66" i="34"/>
  <c r="B85" i="34"/>
  <c r="C21" i="28"/>
  <c r="B19" i="10"/>
  <c r="B37" i="10" s="1"/>
  <c r="B55" i="10" s="1"/>
  <c r="B33" i="10"/>
  <c r="B51" i="10"/>
  <c r="B34" i="10"/>
  <c r="B52" i="10"/>
  <c r="B35" i="10"/>
  <c r="B53" i="10"/>
  <c r="B36" i="10"/>
  <c r="B54" i="10"/>
  <c r="B72" i="10"/>
  <c r="B32" i="10"/>
  <c r="B50" i="10"/>
  <c r="B31" i="10"/>
  <c r="B49" i="10"/>
  <c r="B30" i="10"/>
  <c r="B48" i="10"/>
  <c r="B29" i="10"/>
  <c r="B47" i="10"/>
  <c r="B28" i="10"/>
  <c r="B46" i="10"/>
  <c r="B27" i="10"/>
  <c r="B45" i="10"/>
  <c r="B26" i="10"/>
  <c r="B44" i="10"/>
  <c r="B25" i="10"/>
  <c r="B43" i="10"/>
  <c r="B24" i="10"/>
  <c r="B42" i="10"/>
  <c r="B23" i="10"/>
  <c r="B41" i="10"/>
  <c r="B66" i="10"/>
  <c r="B85" i="10"/>
  <c r="B70" i="10"/>
  <c r="B89" i="10"/>
  <c r="B59" i="10"/>
  <c r="B78" i="10"/>
  <c r="B67" i="10"/>
  <c r="B86" i="10"/>
  <c r="B69" i="10"/>
  <c r="B88" i="10"/>
  <c r="B60" i="10"/>
  <c r="B79" i="10"/>
  <c r="B68" i="10"/>
  <c r="B87" i="10"/>
  <c r="B63" i="10"/>
  <c r="B82" i="10"/>
  <c r="B65" i="10"/>
  <c r="B84" i="10"/>
  <c r="B61" i="10"/>
  <c r="B80" i="10"/>
  <c r="B64" i="10"/>
  <c r="B83" i="10"/>
  <c r="B62" i="10"/>
  <c r="B81" i="10"/>
  <c r="B71" i="10"/>
  <c r="B90" i="10"/>
  <c r="B30" i="2"/>
  <c r="B45" i="2"/>
  <c r="B60" i="2" s="1"/>
  <c r="B31" i="2"/>
  <c r="B46" i="2"/>
  <c r="C34" i="28"/>
  <c r="C59" i="28" s="1"/>
  <c r="B20" i="2"/>
  <c r="B35" i="2" s="1"/>
  <c r="B50" i="2" s="1"/>
  <c r="B21" i="2"/>
  <c r="B36" i="2" s="1"/>
  <c r="B51" i="2" s="1"/>
  <c r="B22" i="2"/>
  <c r="B37" i="2"/>
  <c r="B52" i="2"/>
  <c r="B23" i="2"/>
  <c r="B38" i="2"/>
  <c r="B53" i="2" s="1"/>
  <c r="B24" i="2"/>
  <c r="B39" i="2"/>
  <c r="B54" i="2" s="1"/>
  <c r="B25" i="2"/>
  <c r="B40" i="2"/>
  <c r="B55" i="2" s="1"/>
  <c r="B26" i="2"/>
  <c r="B41" i="2" s="1"/>
  <c r="B56" i="2" s="1"/>
  <c r="B27" i="2"/>
  <c r="B42" i="2" s="1"/>
  <c r="B57" i="2" s="1"/>
  <c r="B28" i="2"/>
  <c r="B43" i="2" s="1"/>
  <c r="B58" i="2" s="1"/>
  <c r="B29" i="2"/>
  <c r="B44" i="2" s="1"/>
  <c r="B59" i="2" s="1"/>
  <c r="D34" i="28"/>
  <c r="D59" i="28" s="1"/>
  <c r="E34" i="28"/>
  <c r="CL34" i="28" s="1"/>
  <c r="E127" i="39"/>
  <c r="C127" i="39"/>
  <c r="S141" i="39"/>
  <c r="S145" i="39"/>
  <c r="U141" i="39"/>
  <c r="J141" i="39"/>
  <c r="N47" i="39"/>
  <c r="O47" i="39" s="1"/>
  <c r="J127" i="39"/>
  <c r="N135" i="39"/>
  <c r="N66" i="39"/>
  <c r="O66" i="39" s="1"/>
  <c r="N8" i="39"/>
  <c r="N40" i="39"/>
  <c r="O40" i="39" s="1"/>
  <c r="L127" i="39"/>
  <c r="K164" i="39"/>
  <c r="K11" i="32" s="1"/>
  <c r="K160" i="39"/>
  <c r="K7" i="32" s="1"/>
  <c r="N124" i="39"/>
  <c r="O124" i="39" s="1"/>
  <c r="W127" i="39"/>
  <c r="I127" i="39"/>
  <c r="U144" i="39"/>
  <c r="J144" i="39"/>
  <c r="J5" i="2" s="1"/>
  <c r="W154" i="39"/>
  <c r="L154" i="39"/>
  <c r="L15" i="2" s="1"/>
  <c r="N102" i="39"/>
  <c r="V163" i="39"/>
  <c r="N51" i="39"/>
  <c r="O51" i="39" s="1"/>
  <c r="N119" i="39"/>
  <c r="O119" i="39" s="1"/>
  <c r="V127" i="39"/>
  <c r="L164" i="39"/>
  <c r="L11" i="32" s="1"/>
  <c r="I164" i="39"/>
  <c r="I11" i="32" s="1"/>
  <c r="I162" i="39"/>
  <c r="I9" i="32" s="1"/>
  <c r="E162" i="39"/>
  <c r="E9" i="32" s="1"/>
  <c r="J148" i="39"/>
  <c r="J9" i="2" s="1"/>
  <c r="H149" i="39"/>
  <c r="I144" i="39"/>
  <c r="I5" i="2" s="1"/>
  <c r="T163" i="39"/>
  <c r="W162" i="39"/>
  <c r="T161" i="39"/>
  <c r="U160" i="39"/>
  <c r="W158" i="39"/>
  <c r="L160" i="39"/>
  <c r="L7" i="32" s="1"/>
  <c r="I160" i="39"/>
  <c r="H160" i="39"/>
  <c r="H7" i="32" s="1"/>
  <c r="E158" i="39"/>
  <c r="E5" i="32" s="1"/>
  <c r="D164" i="39"/>
  <c r="D160" i="39"/>
  <c r="D7" i="32" s="1"/>
  <c r="D43" i="39"/>
  <c r="C166" i="39"/>
  <c r="C13" i="32" s="1"/>
  <c r="N131" i="39"/>
  <c r="L147" i="39"/>
  <c r="L8" i="2" s="1"/>
  <c r="J151" i="39"/>
  <c r="E150" i="39"/>
  <c r="H152" i="39"/>
  <c r="H13" i="2" s="1"/>
  <c r="D146" i="39"/>
  <c r="D7" i="2" s="1"/>
  <c r="M168" i="39"/>
  <c r="I168" i="39"/>
  <c r="E168" i="39"/>
  <c r="T167" i="39"/>
  <c r="N123" i="39"/>
  <c r="O123" i="39" s="1"/>
  <c r="V161" i="39"/>
  <c r="W160" i="39"/>
  <c r="Q160" i="39"/>
  <c r="R159" i="39"/>
  <c r="U158" i="39"/>
  <c r="K162" i="39"/>
  <c r="K9" i="32" s="1"/>
  <c r="H162" i="39"/>
  <c r="H9" i="32" s="1"/>
  <c r="N81" i="39"/>
  <c r="L153" i="39"/>
  <c r="L14" i="2" s="1"/>
  <c r="D153" i="39"/>
  <c r="D14" i="2" s="1"/>
  <c r="U146" i="39"/>
  <c r="J146" i="39"/>
  <c r="S147" i="39"/>
  <c r="H147" i="39"/>
  <c r="V168" i="39"/>
  <c r="K168" i="39"/>
  <c r="C168" i="39"/>
  <c r="R167" i="39"/>
  <c r="U166" i="39"/>
  <c r="S158" i="39"/>
  <c r="N46" i="39"/>
  <c r="K158" i="39"/>
  <c r="K5" i="32" s="1"/>
  <c r="J166" i="39"/>
  <c r="J13" i="32" s="1"/>
  <c r="H158" i="39"/>
  <c r="H5" i="32" s="1"/>
  <c r="H148" i="39"/>
  <c r="H9" i="2" s="1"/>
  <c r="K150" i="39"/>
  <c r="K11" i="2" s="1"/>
  <c r="F152" i="39"/>
  <c r="F13" i="2" s="1"/>
  <c r="N70" i="39"/>
  <c r="L145" i="39"/>
  <c r="L6" i="2" s="1"/>
  <c r="D145" i="39"/>
  <c r="D6" i="2" s="1"/>
  <c r="N11" i="39"/>
  <c r="O11" i="39" s="1"/>
  <c r="U149" i="39"/>
  <c r="J149" i="39"/>
  <c r="J10" i="2" s="1"/>
  <c r="S166" i="39"/>
  <c r="N54" i="39"/>
  <c r="V165" i="39"/>
  <c r="N122" i="39"/>
  <c r="O122" i="39" s="1"/>
  <c r="S163" i="39"/>
  <c r="M166" i="39"/>
  <c r="M13" i="32" s="1"/>
  <c r="L166" i="39"/>
  <c r="L13" i="32" s="1"/>
  <c r="D161" i="39"/>
  <c r="D8" i="32" s="1"/>
  <c r="U150" i="39"/>
  <c r="J150" i="39"/>
  <c r="J11" i="2" s="1"/>
  <c r="S151" i="39"/>
  <c r="H151" i="39"/>
  <c r="H12" i="2" s="1"/>
  <c r="N62" i="39"/>
  <c r="W148" i="39"/>
  <c r="L148" i="39"/>
  <c r="L9" i="2" s="1"/>
  <c r="D148" i="39"/>
  <c r="D9" i="2" s="1"/>
  <c r="R150" i="39"/>
  <c r="T165" i="39"/>
  <c r="N53" i="39"/>
  <c r="O53" i="39" s="1"/>
  <c r="W164" i="39"/>
  <c r="N121" i="39"/>
  <c r="O121" i="39" s="1"/>
  <c r="T162" i="39"/>
  <c r="M162" i="39"/>
  <c r="M9" i="32" s="1"/>
  <c r="M160" i="39"/>
  <c r="M7" i="32" s="1"/>
  <c r="G160" i="39"/>
  <c r="G7" i="32" s="1"/>
  <c r="F164" i="39"/>
  <c r="F11" i="32" s="1"/>
  <c r="F160" i="39"/>
  <c r="F7" i="32" s="1"/>
  <c r="U153" i="39"/>
  <c r="J153" i="39"/>
  <c r="J14" i="2" s="1"/>
  <c r="H154" i="39"/>
  <c r="H15" i="2" s="1"/>
  <c r="C145" i="39"/>
  <c r="N23" i="39"/>
  <c r="W151" i="39"/>
  <c r="L151" i="39"/>
  <c r="L12" i="2" s="1"/>
  <c r="U164" i="39"/>
  <c r="R163" i="39"/>
  <c r="M158" i="39"/>
  <c r="M5" i="32" s="1"/>
  <c r="L158" i="39"/>
  <c r="L5" i="32" s="1"/>
  <c r="J161" i="39"/>
  <c r="J8" i="32" s="1"/>
  <c r="I166" i="39"/>
  <c r="I13" i="32" s="1"/>
  <c r="F166" i="39"/>
  <c r="F13" i="32" s="1"/>
  <c r="F158" i="39"/>
  <c r="F5" i="32" s="1"/>
  <c r="E166" i="39"/>
  <c r="E13" i="32" s="1"/>
  <c r="E164" i="39"/>
  <c r="E11" i="32" s="1"/>
  <c r="R154" i="39"/>
  <c r="J145" i="39"/>
  <c r="J6" i="2" s="1"/>
  <c r="H146" i="39"/>
  <c r="H7" i="2" s="1"/>
  <c r="N12" i="39"/>
  <c r="I152" i="39"/>
  <c r="I13" i="2" s="1"/>
  <c r="D149" i="39"/>
  <c r="D10" i="2" s="1"/>
  <c r="D152" i="39"/>
  <c r="D13" i="2" s="1"/>
  <c r="D15" i="39"/>
  <c r="D162" i="39"/>
  <c r="D158" i="39"/>
  <c r="D5" i="32" s="1"/>
  <c r="D151" i="39"/>
  <c r="D154" i="39"/>
  <c r="D15" i="2" s="1"/>
  <c r="D147" i="39"/>
  <c r="Q146" i="39"/>
  <c r="Q141" i="39"/>
  <c r="F141" i="39"/>
  <c r="N106" i="39"/>
  <c r="W150" i="39"/>
  <c r="W85" i="39"/>
  <c r="L150" i="39"/>
  <c r="L11" i="2" s="1"/>
  <c r="L85" i="39"/>
  <c r="D150" i="39"/>
  <c r="D11" i="2" s="1"/>
  <c r="D85" i="39"/>
  <c r="G152" i="39"/>
  <c r="G13" i="2" s="1"/>
  <c r="U154" i="39"/>
  <c r="U29" i="39"/>
  <c r="J154" i="39"/>
  <c r="J29" i="39"/>
  <c r="M29" i="39"/>
  <c r="S144" i="39"/>
  <c r="S29" i="39"/>
  <c r="N139" i="39"/>
  <c r="I153" i="39"/>
  <c r="I14" i="2" s="1"/>
  <c r="W144" i="39"/>
  <c r="W141" i="39"/>
  <c r="L144" i="39"/>
  <c r="L5" i="2" s="1"/>
  <c r="L141" i="39"/>
  <c r="D144" i="39"/>
  <c r="D141" i="39"/>
  <c r="U148" i="39"/>
  <c r="S149" i="39"/>
  <c r="Q153" i="39"/>
  <c r="N13" i="39"/>
  <c r="O13" i="39" s="1"/>
  <c r="N4" i="39"/>
  <c r="D166" i="39"/>
  <c r="D127" i="39"/>
  <c r="N117" i="39"/>
  <c r="O117" i="39" s="1"/>
  <c r="H164" i="39"/>
  <c r="H11" i="32" s="1"/>
  <c r="H127" i="39"/>
  <c r="F127" i="39"/>
  <c r="N50" i="39"/>
  <c r="W166" i="39"/>
  <c r="N39" i="39"/>
  <c r="U162" i="39"/>
  <c r="N49" i="39"/>
  <c r="O49" i="39" s="1"/>
  <c r="V159" i="39"/>
  <c r="N32" i="39"/>
  <c r="I158" i="39"/>
  <c r="I5" i="32" s="1"/>
  <c r="F162" i="39"/>
  <c r="F9" i="32" s="1"/>
  <c r="C158" i="39"/>
  <c r="C5" i="32" s="1"/>
  <c r="Q154" i="39"/>
  <c r="W147" i="39"/>
  <c r="U151" i="39"/>
  <c r="N67" i="39"/>
  <c r="O67" i="39" s="1"/>
  <c r="S152" i="39"/>
  <c r="Q145" i="39"/>
  <c r="E160" i="39"/>
  <c r="E7" i="32" s="1"/>
  <c r="V147" i="39"/>
  <c r="Q149" i="39"/>
  <c r="W153" i="39"/>
  <c r="R168" i="39"/>
  <c r="Q166" i="39"/>
  <c r="N37" i="39"/>
  <c r="S148" i="39"/>
  <c r="V150" i="39"/>
  <c r="Q152" i="39"/>
  <c r="W145" i="39"/>
  <c r="N7" i="39"/>
  <c r="N42" i="39"/>
  <c r="T168" i="39"/>
  <c r="R165" i="39"/>
  <c r="Q164" i="39"/>
  <c r="N36" i="39"/>
  <c r="Q161" i="39"/>
  <c r="Q158" i="39"/>
  <c r="M164" i="39"/>
  <c r="M11" i="32" s="1"/>
  <c r="Q144" i="39"/>
  <c r="N126" i="39"/>
  <c r="O126" i="39" s="1"/>
  <c r="N35" i="39"/>
  <c r="O35" i="39" s="1"/>
  <c r="N34" i="39"/>
  <c r="N109" i="39"/>
  <c r="O109" i="39" s="1"/>
  <c r="S154" i="39"/>
  <c r="Q147" i="39"/>
  <c r="N14" i="39"/>
  <c r="N116" i="39"/>
  <c r="O116" i="39" s="1"/>
  <c r="N125" i="39"/>
  <c r="O125" i="39" s="1"/>
  <c r="S164" i="39"/>
  <c r="S162" i="39"/>
  <c r="N118" i="39"/>
  <c r="O118" i="39" s="1"/>
  <c r="U145" i="39"/>
  <c r="N76" i="39"/>
  <c r="O76" i="39" s="1"/>
  <c r="S146" i="39"/>
  <c r="Q150" i="39"/>
  <c r="Q162" i="39"/>
  <c r="R161" i="39"/>
  <c r="T159" i="39"/>
  <c r="N55" i="39"/>
  <c r="O55" i="39" s="1"/>
  <c r="AG73" i="28" l="1"/>
  <c r="D40" i="30"/>
  <c r="D161" i="30"/>
  <c r="D58" i="34"/>
  <c r="D181" i="34"/>
  <c r="AA61" i="28"/>
  <c r="AN73" i="28"/>
  <c r="AY73" i="28"/>
  <c r="AH73" i="28"/>
  <c r="S73" i="28"/>
  <c r="D58" i="30"/>
  <c r="D181" i="30"/>
  <c r="D77" i="34"/>
  <c r="D188" i="34"/>
  <c r="AJ65" i="28"/>
  <c r="BL60" i="28"/>
  <c r="BL65" i="28" s="1"/>
  <c r="AU73" i="28"/>
  <c r="S60" i="28"/>
  <c r="BC73" i="28"/>
  <c r="CC73" i="28"/>
  <c r="V65" i="28"/>
  <c r="AT73" i="28"/>
  <c r="BB73" i="28"/>
  <c r="CH73" i="28"/>
  <c r="D77" i="30"/>
  <c r="D188" i="30"/>
  <c r="D92" i="34"/>
  <c r="Z65" i="28"/>
  <c r="C58" i="34"/>
  <c r="D92" i="30"/>
  <c r="D22" i="30"/>
  <c r="D109" i="34"/>
  <c r="BK73" i="28"/>
  <c r="C109" i="30"/>
  <c r="D126" i="34"/>
  <c r="BN73" i="28"/>
  <c r="D22" i="34"/>
  <c r="AD60" i="28"/>
  <c r="AD73" i="28"/>
  <c r="BJ73" i="28"/>
  <c r="BJ60" i="28"/>
  <c r="F46" i="2"/>
  <c r="G35" i="2"/>
  <c r="AA65" i="28"/>
  <c r="CA65" i="28"/>
  <c r="BK60" i="28"/>
  <c r="BK65" i="28" s="1"/>
  <c r="D77" i="10"/>
  <c r="C126" i="36"/>
  <c r="BC60" i="28"/>
  <c r="BC65" i="28" s="1"/>
  <c r="Q65" i="28"/>
  <c r="CC65" i="28"/>
  <c r="AP73" i="28"/>
  <c r="BV73" i="28"/>
  <c r="X65" i="28"/>
  <c r="BD65" i="28"/>
  <c r="T65" i="28"/>
  <c r="AZ73" i="28"/>
  <c r="BX73" i="28"/>
  <c r="CF73" i="28"/>
  <c r="D92" i="10"/>
  <c r="AP60" i="28"/>
  <c r="AP65" i="28" s="1"/>
  <c r="BR73" i="28"/>
  <c r="C49" i="32"/>
  <c r="C58" i="36"/>
  <c r="AE73" i="28"/>
  <c r="CD73" i="28"/>
  <c r="C161" i="36"/>
  <c r="AC65" i="28"/>
  <c r="BI65" i="28"/>
  <c r="AQ65" i="28"/>
  <c r="BW65" i="28"/>
  <c r="BP65" i="28"/>
  <c r="BG73" i="28"/>
  <c r="AH60" i="28"/>
  <c r="AH65" i="28" s="1"/>
  <c r="Z73" i="28"/>
  <c r="BF73" i="28"/>
  <c r="D22" i="10"/>
  <c r="C92" i="36"/>
  <c r="BM73" i="28"/>
  <c r="AL73" i="28"/>
  <c r="C188" i="36"/>
  <c r="AE65" i="28"/>
  <c r="T73" i="28"/>
  <c r="BB60" i="28"/>
  <c r="BB65" i="28" s="1"/>
  <c r="AS65" i="28"/>
  <c r="BD73" i="28"/>
  <c r="S65" i="28"/>
  <c r="AG65" i="28"/>
  <c r="BM65" i="28"/>
  <c r="AN65" i="28"/>
  <c r="AL62" i="28"/>
  <c r="AL65" i="28" s="1"/>
  <c r="BR62" i="28"/>
  <c r="BR65" i="28" s="1"/>
  <c r="AC73" i="28"/>
  <c r="BV60" i="28"/>
  <c r="BV65" i="28" s="1"/>
  <c r="O65" i="28"/>
  <c r="CH60" i="28"/>
  <c r="CH65" i="28" s="1"/>
  <c r="BI73" i="28"/>
  <c r="AD65" i="28"/>
  <c r="AY65" i="28"/>
  <c r="CE65" i="28"/>
  <c r="AR73" i="28"/>
  <c r="C40" i="30"/>
  <c r="BX61" i="28"/>
  <c r="BX65" i="28" s="1"/>
  <c r="AW73" i="28"/>
  <c r="AZ65" i="28"/>
  <c r="AO65" i="28"/>
  <c r="BU65" i="28"/>
  <c r="P73" i="28"/>
  <c r="AV65" i="28"/>
  <c r="CB65" i="28"/>
  <c r="C142" i="30"/>
  <c r="C92" i="34"/>
  <c r="BG65" i="28"/>
  <c r="BF60" i="28"/>
  <c r="BF65" i="28" s="1"/>
  <c r="AO73" i="28"/>
  <c r="AJ73" i="28"/>
  <c r="AK73" i="28"/>
  <c r="C188" i="34"/>
  <c r="C77" i="30"/>
  <c r="C22" i="34"/>
  <c r="C65" i="32"/>
  <c r="AQ73" i="28"/>
  <c r="Y65" i="28"/>
  <c r="CF61" i="28"/>
  <c r="CF65" i="28" s="1"/>
  <c r="V73" i="28"/>
  <c r="Q73" i="28"/>
  <c r="BW73" i="28"/>
  <c r="BJ65" i="28"/>
  <c r="BA65" i="28"/>
  <c r="CG65" i="28"/>
  <c r="BZ65" i="28"/>
  <c r="AI73" i="28"/>
  <c r="BO65" i="28"/>
  <c r="AB65" i="28"/>
  <c r="BH65" i="28"/>
  <c r="D142" i="29"/>
  <c r="C181" i="30"/>
  <c r="C126" i="34"/>
  <c r="BQ65" i="28"/>
  <c r="AU65" i="28"/>
  <c r="Y73" i="28"/>
  <c r="BE73" i="28"/>
  <c r="R65" i="28"/>
  <c r="AX65" i="28"/>
  <c r="AM65" i="28"/>
  <c r="BS65" i="28"/>
  <c r="BN68" i="2"/>
  <c r="BB68" i="32"/>
  <c r="BT73" i="2"/>
  <c r="BH73" i="32"/>
  <c r="BO68" i="2"/>
  <c r="BC68" i="32"/>
  <c r="BN70" i="2"/>
  <c r="BB70" i="32"/>
  <c r="CB69" i="2"/>
  <c r="CB69" i="32" s="1"/>
  <c r="BP69" i="32"/>
  <c r="BQ66" i="2"/>
  <c r="BE66" i="32"/>
  <c r="BV67" i="2"/>
  <c r="BJ67" i="32"/>
  <c r="BQ69" i="2"/>
  <c r="BE69" i="32"/>
  <c r="BM71" i="2"/>
  <c r="BA71" i="32"/>
  <c r="BK70" i="2"/>
  <c r="AY70" i="32"/>
  <c r="BK72" i="2"/>
  <c r="AY72" i="32"/>
  <c r="BR73" i="2"/>
  <c r="BF73" i="32"/>
  <c r="BT75" i="2"/>
  <c r="BH75" i="32"/>
  <c r="BK68" i="2"/>
  <c r="AY68" i="32"/>
  <c r="BT69" i="2"/>
  <c r="BH69" i="32"/>
  <c r="BR70" i="2"/>
  <c r="BF70" i="32"/>
  <c r="BK75" i="2"/>
  <c r="AY75" i="32"/>
  <c r="BP68" i="2"/>
  <c r="BD68" i="32"/>
  <c r="BU69" i="2"/>
  <c r="BI69" i="32"/>
  <c r="BN69" i="2"/>
  <c r="BB69" i="32"/>
  <c r="BU70" i="2"/>
  <c r="BI70" i="32"/>
  <c r="BQ72" i="2"/>
  <c r="BE72" i="32"/>
  <c r="BQ75" i="2"/>
  <c r="BE75" i="32"/>
  <c r="BR71" i="2"/>
  <c r="BF71" i="32"/>
  <c r="BL75" i="2"/>
  <c r="AZ75" i="32"/>
  <c r="BS71" i="2"/>
  <c r="BG71" i="32"/>
  <c r="BK74" i="2"/>
  <c r="AY74" i="32"/>
  <c r="BM74" i="2"/>
  <c r="BA74" i="32"/>
  <c r="CB73" i="2"/>
  <c r="CB73" i="32" s="1"/>
  <c r="BP73" i="32"/>
  <c r="CF72" i="2"/>
  <c r="CF72" i="32" s="1"/>
  <c r="BT72" i="32"/>
  <c r="BS68" i="2"/>
  <c r="BG68" i="32"/>
  <c r="BQ71" i="2"/>
  <c r="BE71" i="32"/>
  <c r="BM73" i="2"/>
  <c r="BA73" i="32"/>
  <c r="BV69" i="2"/>
  <c r="BJ69" i="32"/>
  <c r="BY67" i="2"/>
  <c r="BY67" i="32" s="1"/>
  <c r="BM67" i="32"/>
  <c r="BM70" i="2"/>
  <c r="BA70" i="32"/>
  <c r="BO73" i="2"/>
  <c r="BC73" i="32"/>
  <c r="BL69" i="2"/>
  <c r="AZ69" i="32"/>
  <c r="BR66" i="2"/>
  <c r="BF66" i="32"/>
  <c r="BU71" i="2"/>
  <c r="BI71" i="32"/>
  <c r="BK71" i="2"/>
  <c r="AY71" i="32"/>
  <c r="BO71" i="2"/>
  <c r="BC71" i="32"/>
  <c r="BS67" i="2"/>
  <c r="BG67" i="32"/>
  <c r="CB71" i="2"/>
  <c r="CB71" i="32" s="1"/>
  <c r="BP71" i="32"/>
  <c r="BN72" i="2"/>
  <c r="BB72" i="32"/>
  <c r="BN74" i="2"/>
  <c r="BB74" i="32"/>
  <c r="BR74" i="2"/>
  <c r="BF74" i="32"/>
  <c r="CG67" i="2"/>
  <c r="CG67" i="32" s="1"/>
  <c r="BU67" i="32"/>
  <c r="BS72" i="2"/>
  <c r="BG72" i="32"/>
  <c r="BT71" i="2"/>
  <c r="BH71" i="32"/>
  <c r="BX70" i="2"/>
  <c r="BX70" i="32" s="1"/>
  <c r="BL70" i="32"/>
  <c r="BM68" i="2"/>
  <c r="BA68" i="32"/>
  <c r="CF70" i="2"/>
  <c r="CF70" i="32" s="1"/>
  <c r="BT70" i="32"/>
  <c r="BU74" i="2"/>
  <c r="BI74" i="32"/>
  <c r="BS74" i="2"/>
  <c r="BG74" i="32"/>
  <c r="BU73" i="2"/>
  <c r="BI73" i="32"/>
  <c r="BQ68" i="2"/>
  <c r="BE68" i="32"/>
  <c r="BS70" i="2"/>
  <c r="BG70" i="32"/>
  <c r="BP72" i="2"/>
  <c r="BD72" i="32"/>
  <c r="BO67" i="2"/>
  <c r="BC67" i="32"/>
  <c r="BR75" i="2"/>
  <c r="BF75" i="32"/>
  <c r="BL71" i="2"/>
  <c r="AZ71" i="32"/>
  <c r="BU75" i="2"/>
  <c r="BI75" i="32"/>
  <c r="BU72" i="2"/>
  <c r="BI72" i="32"/>
  <c r="BR72" i="2"/>
  <c r="BF72" i="32"/>
  <c r="CB75" i="2"/>
  <c r="CB75" i="32" s="1"/>
  <c r="BP75" i="32"/>
  <c r="BZ67" i="2"/>
  <c r="BZ67" i="32" s="1"/>
  <c r="BN67" i="32"/>
  <c r="BV75" i="2"/>
  <c r="BJ75" i="32"/>
  <c r="BQ73" i="2"/>
  <c r="BE73" i="32"/>
  <c r="BM75" i="2"/>
  <c r="BA75" i="32"/>
  <c r="BN73" i="2"/>
  <c r="BB73" i="32"/>
  <c r="BP70" i="2"/>
  <c r="BD70" i="32"/>
  <c r="BV71" i="2"/>
  <c r="BJ71" i="32"/>
  <c r="BS75" i="2"/>
  <c r="BG75" i="32"/>
  <c r="BV70" i="2"/>
  <c r="BJ70" i="32"/>
  <c r="BO72" i="2"/>
  <c r="BC72" i="32"/>
  <c r="BV74" i="2"/>
  <c r="BJ74" i="32"/>
  <c r="BV73" i="2"/>
  <c r="BJ73" i="32"/>
  <c r="BQ74" i="2"/>
  <c r="BE74" i="32"/>
  <c r="BR67" i="2"/>
  <c r="BF67" i="32"/>
  <c r="BO69" i="2"/>
  <c r="BC69" i="32"/>
  <c r="BL73" i="2"/>
  <c r="AZ73" i="32"/>
  <c r="BS73" i="2"/>
  <c r="BG73" i="32"/>
  <c r="BM72" i="2"/>
  <c r="BA72" i="32"/>
  <c r="BO70" i="2"/>
  <c r="BC70" i="32"/>
  <c r="BX74" i="2"/>
  <c r="BX74" i="32" s="1"/>
  <c r="BL74" i="32"/>
  <c r="BW67" i="2"/>
  <c r="BW67" i="32" s="1"/>
  <c r="BK67" i="32"/>
  <c r="BK69" i="2"/>
  <c r="AY69" i="32"/>
  <c r="BR69" i="2"/>
  <c r="BF69" i="32"/>
  <c r="BR68" i="2"/>
  <c r="BF68" i="32"/>
  <c r="BM69" i="2"/>
  <c r="BA69" i="32"/>
  <c r="BN71" i="2"/>
  <c r="BB71" i="32"/>
  <c r="BU68" i="2"/>
  <c r="BI68" i="32"/>
  <c r="BQ70" i="2"/>
  <c r="BE70" i="32"/>
  <c r="BO75" i="2"/>
  <c r="BC75" i="32"/>
  <c r="BP74" i="2"/>
  <c r="BD74" i="32"/>
  <c r="BQ67" i="2"/>
  <c r="BE67" i="32"/>
  <c r="BK73" i="2"/>
  <c r="AY73" i="32"/>
  <c r="CF74" i="2"/>
  <c r="CF74" i="32" s="1"/>
  <c r="BT74" i="32"/>
  <c r="BV72" i="2"/>
  <c r="BJ72" i="32"/>
  <c r="CF68" i="2"/>
  <c r="CF68" i="32" s="1"/>
  <c r="BT68" i="32"/>
  <c r="BV68" i="2"/>
  <c r="BJ68" i="32"/>
  <c r="BO74" i="2"/>
  <c r="BC74" i="32"/>
  <c r="BX72" i="2"/>
  <c r="BX72" i="32" s="1"/>
  <c r="BL72" i="32"/>
  <c r="BS69" i="2"/>
  <c r="BG69" i="32"/>
  <c r="BN75" i="2"/>
  <c r="BB75" i="32"/>
  <c r="BX68" i="2"/>
  <c r="BX68" i="32" s="1"/>
  <c r="BL68" i="32"/>
  <c r="AD35" i="32"/>
  <c r="AA36" i="32"/>
  <c r="X38" i="32"/>
  <c r="V46" i="32"/>
  <c r="CH55" i="31"/>
  <c r="CH55" i="29"/>
  <c r="CC103" i="34"/>
  <c r="CG102" i="34"/>
  <c r="CB104" i="34"/>
  <c r="CE103" i="34"/>
  <c r="CG105" i="34"/>
  <c r="CC102" i="34"/>
  <c r="CC104" i="34"/>
  <c r="CG103" i="34"/>
  <c r="CC101" i="34"/>
  <c r="CC91" i="43" s="1"/>
  <c r="CG101" i="34"/>
  <c r="CG91" i="43" s="1"/>
  <c r="CC105" i="34"/>
  <c r="CH102" i="34"/>
  <c r="CE101" i="34"/>
  <c r="CE91" i="43" s="1"/>
  <c r="CD103" i="34"/>
  <c r="CD101" i="34"/>
  <c r="CD91" i="43" s="1"/>
  <c r="CE105" i="34"/>
  <c r="CG104" i="34"/>
  <c r="N44" i="28"/>
  <c r="K40" i="28"/>
  <c r="K42" i="28" s="1"/>
  <c r="CR54" i="28"/>
  <c r="K52" i="28" s="1"/>
  <c r="J48" i="28"/>
  <c r="H43" i="28"/>
  <c r="H35" i="28"/>
  <c r="CL54" i="28"/>
  <c r="U5" i="47" s="1"/>
  <c r="D47" i="28"/>
  <c r="C59" i="10"/>
  <c r="D92" i="29"/>
  <c r="D40" i="33"/>
  <c r="D22" i="29"/>
  <c r="D89" i="43"/>
  <c r="D77" i="29"/>
  <c r="D161" i="29"/>
  <c r="D22" i="43"/>
  <c r="CV54" i="28"/>
  <c r="N51" i="28" s="1"/>
  <c r="I35" i="28"/>
  <c r="L38" i="28"/>
  <c r="I47" i="28"/>
  <c r="J39" i="28"/>
  <c r="CJ81" i="31"/>
  <c r="CJ83" i="31"/>
  <c r="CJ84" i="31"/>
  <c r="CJ85" i="31"/>
  <c r="CJ86" i="31"/>
  <c r="CJ87" i="31"/>
  <c r="CJ88" i="31"/>
  <c r="CJ89" i="31"/>
  <c r="CJ90" i="31"/>
  <c r="CJ82" i="34"/>
  <c r="CJ83" i="34"/>
  <c r="CJ84" i="34"/>
  <c r="CJ85" i="34"/>
  <c r="CJ86" i="34"/>
  <c r="CJ87" i="34"/>
  <c r="CJ88" i="34"/>
  <c r="CJ90" i="34"/>
  <c r="CJ81" i="35"/>
  <c r="CJ82" i="35"/>
  <c r="CJ83" i="35"/>
  <c r="CJ84" i="35"/>
  <c r="CJ85" i="35"/>
  <c r="CJ86" i="35"/>
  <c r="CJ88" i="35"/>
  <c r="CJ89" i="35"/>
  <c r="CJ90" i="35"/>
  <c r="CJ81" i="36"/>
  <c r="CJ82" i="36"/>
  <c r="CJ83" i="36"/>
  <c r="CJ84" i="36"/>
  <c r="CJ86" i="36"/>
  <c r="CJ87" i="36"/>
  <c r="CJ88" i="36"/>
  <c r="CJ89" i="36"/>
  <c r="CJ90" i="36"/>
  <c r="P60" i="28"/>
  <c r="P65" i="28" s="1"/>
  <c r="BN60" i="28"/>
  <c r="BN65" i="28" s="1"/>
  <c r="CE73" i="28"/>
  <c r="CB73" i="28"/>
  <c r="BS73" i="28"/>
  <c r="AX73" i="28"/>
  <c r="AV73" i="28"/>
  <c r="AM73" i="28"/>
  <c r="R73" i="28"/>
  <c r="AF60" i="28"/>
  <c r="AF65" i="28" s="1"/>
  <c r="BU73" i="28"/>
  <c r="W60" i="28"/>
  <c r="W65" i="28" s="1"/>
  <c r="CD60" i="28"/>
  <c r="CD65" i="28" s="1"/>
  <c r="BE60" i="28"/>
  <c r="BE65" i="28" s="1"/>
  <c r="P2" i="43"/>
  <c r="O79" i="43"/>
  <c r="O80" i="43"/>
  <c r="O77" i="43"/>
  <c r="O78" i="43"/>
  <c r="C22" i="10"/>
  <c r="C92" i="10"/>
  <c r="C40" i="10"/>
  <c r="D58" i="33"/>
  <c r="D40" i="43"/>
  <c r="C58" i="10"/>
  <c r="D40" i="29"/>
  <c r="D109" i="29"/>
  <c r="D181" i="29"/>
  <c r="D77" i="33"/>
  <c r="D58" i="43"/>
  <c r="D58" i="29"/>
  <c r="D126" i="29"/>
  <c r="D22" i="33"/>
  <c r="E59" i="28"/>
  <c r="F5" i="28"/>
  <c r="E4" i="2"/>
  <c r="BF163" i="40"/>
  <c r="BF115" i="40"/>
  <c r="BF147" i="40"/>
  <c r="BZ73" i="28"/>
  <c r="AI60" i="28"/>
  <c r="AI65" i="28" s="1"/>
  <c r="U60" i="28"/>
  <c r="U65" i="28" s="1"/>
  <c r="AT60" i="28"/>
  <c r="AT65" i="28" s="1"/>
  <c r="BH73" i="28"/>
  <c r="BO73" i="28"/>
  <c r="BA73" i="28"/>
  <c r="AB73" i="28"/>
  <c r="CG73" i="28"/>
  <c r="N40" i="28"/>
  <c r="N48" i="28"/>
  <c r="N35" i="28"/>
  <c r="N43" i="28"/>
  <c r="N46" i="28" s="1"/>
  <c r="CU54" i="28"/>
  <c r="AD5" i="47" s="1"/>
  <c r="L47" i="28"/>
  <c r="K48" i="28"/>
  <c r="BE197" i="40"/>
  <c r="J43" i="28"/>
  <c r="CP54" i="28"/>
  <c r="BB205" i="40"/>
  <c r="I5" i="31"/>
  <c r="BC202" i="40"/>
  <c r="F13" i="31"/>
  <c r="F16" i="36"/>
  <c r="G43" i="28"/>
  <c r="BC55" i="31"/>
  <c r="CM54" i="28"/>
  <c r="F52" i="28" s="1"/>
  <c r="C191" i="41"/>
  <c r="W55" i="31"/>
  <c r="DD51" i="28"/>
  <c r="BI209" i="40"/>
  <c r="U55" i="31"/>
  <c r="BA55" i="31"/>
  <c r="CG55" i="31"/>
  <c r="AC55" i="31"/>
  <c r="BI55" i="31"/>
  <c r="AE55" i="31"/>
  <c r="BK55" i="31"/>
  <c r="BI201" i="40"/>
  <c r="AK55" i="31"/>
  <c r="BQ55" i="31"/>
  <c r="G55" i="31"/>
  <c r="AM55" i="31"/>
  <c r="BS55" i="31"/>
  <c r="M55" i="31"/>
  <c r="AS55" i="31"/>
  <c r="BY55" i="31"/>
  <c r="O55" i="31"/>
  <c r="AU55" i="31"/>
  <c r="CA55" i="31"/>
  <c r="M17" i="36"/>
  <c r="AR202" i="40"/>
  <c r="I204" i="40"/>
  <c r="AB199" i="40"/>
  <c r="BV177" i="40"/>
  <c r="L10" i="30"/>
  <c r="Y201" i="40"/>
  <c r="BF203" i="40"/>
  <c r="BA200" i="40"/>
  <c r="Z204" i="40"/>
  <c r="AR201" i="40"/>
  <c r="D35" i="28"/>
  <c r="CK54" i="28"/>
  <c r="D52" i="28" s="1"/>
  <c r="AY209" i="40"/>
  <c r="BH203" i="40"/>
  <c r="BG206" i="40"/>
  <c r="AZ208" i="40"/>
  <c r="BF201" i="40"/>
  <c r="BG209" i="40"/>
  <c r="AK200" i="40"/>
  <c r="BF204" i="40"/>
  <c r="BG207" i="40"/>
  <c r="C63" i="36"/>
  <c r="C22" i="30"/>
  <c r="C58" i="30"/>
  <c r="C92" i="30"/>
  <c r="C126" i="30"/>
  <c r="C161" i="30"/>
  <c r="C34" i="32"/>
  <c r="C40" i="34"/>
  <c r="C77" i="34"/>
  <c r="C109" i="34"/>
  <c r="C142" i="34"/>
  <c r="C40" i="36"/>
  <c r="C77" i="36"/>
  <c r="C109" i="36"/>
  <c r="C142" i="36"/>
  <c r="AN204" i="40"/>
  <c r="E8" i="36"/>
  <c r="BW177" i="40"/>
  <c r="AI205" i="40"/>
  <c r="F206" i="40"/>
  <c r="BE204" i="40"/>
  <c r="AK207" i="40"/>
  <c r="BW35" i="40"/>
  <c r="BY131" i="40"/>
  <c r="CM51" i="40"/>
  <c r="BW131" i="40"/>
  <c r="CM115" i="40"/>
  <c r="BW67" i="40"/>
  <c r="CE147" i="40"/>
  <c r="BY35" i="40"/>
  <c r="BW115" i="40"/>
  <c r="BW51" i="40"/>
  <c r="CE83" i="40"/>
  <c r="CE19" i="40"/>
  <c r="CQ99" i="40"/>
  <c r="BY99" i="40"/>
  <c r="BW163" i="40"/>
  <c r="BW99" i="40"/>
  <c r="BY163" i="40"/>
  <c r="AK83" i="40"/>
  <c r="BD19" i="40"/>
  <c r="X131" i="40"/>
  <c r="BJ19" i="40"/>
  <c r="BD67" i="40"/>
  <c r="BJ83" i="40"/>
  <c r="BJ99" i="40"/>
  <c r="BJ147" i="40"/>
  <c r="X147" i="40"/>
  <c r="BJ131" i="40"/>
  <c r="X115" i="40"/>
  <c r="BJ51" i="40"/>
  <c r="BJ67" i="40"/>
  <c r="BB99" i="40"/>
  <c r="X83" i="40"/>
  <c r="X35" i="40"/>
  <c r="X67" i="40"/>
  <c r="AK51" i="40"/>
  <c r="BJ115" i="40"/>
  <c r="BJ163" i="40"/>
  <c r="X51" i="40"/>
  <c r="X99" i="40"/>
  <c r="BJ35" i="40"/>
  <c r="AY115" i="40"/>
  <c r="AY51" i="40"/>
  <c r="D67" i="28"/>
  <c r="D75" i="28" s="1"/>
  <c r="D87" i="28"/>
  <c r="D95" i="28" s="1"/>
  <c r="D103" i="28" s="1"/>
  <c r="CK34" i="28"/>
  <c r="C87" i="28"/>
  <c r="C95" i="28" s="1"/>
  <c r="C103" i="28" s="1"/>
  <c r="C67" i="28"/>
  <c r="C75" i="28" s="1"/>
  <c r="CJ34" i="28"/>
  <c r="D50" i="28"/>
  <c r="E51" i="28"/>
  <c r="C47" i="28"/>
  <c r="C50" i="28" s="1"/>
  <c r="F36" i="28"/>
  <c r="G46" i="28"/>
  <c r="D38" i="28"/>
  <c r="M40" i="28"/>
  <c r="M42" i="28" s="1"/>
  <c r="D40" i="28"/>
  <c r="D42" i="28" s="1"/>
  <c r="M44" i="28"/>
  <c r="M46" i="28" s="1"/>
  <c r="T5" i="47"/>
  <c r="D51" i="28"/>
  <c r="F39" i="28"/>
  <c r="F44" i="28"/>
  <c r="C38" i="28"/>
  <c r="K50" i="28"/>
  <c r="M38" i="28"/>
  <c r="C42" i="28"/>
  <c r="F42" i="28"/>
  <c r="E38" i="28"/>
  <c r="N39" i="28"/>
  <c r="D46" i="28"/>
  <c r="AY83" i="40"/>
  <c r="AY179" i="40"/>
  <c r="BD163" i="40"/>
  <c r="AR51" i="40"/>
  <c r="AR163" i="40"/>
  <c r="AR131" i="40"/>
  <c r="AK99" i="40"/>
  <c r="BD35" i="40"/>
  <c r="AR83" i="40"/>
  <c r="AK147" i="40"/>
  <c r="AR35" i="40"/>
  <c r="BD147" i="40"/>
  <c r="AR115" i="40"/>
  <c r="Z147" i="40"/>
  <c r="AK131" i="40"/>
  <c r="AK115" i="40"/>
  <c r="BD131" i="40"/>
  <c r="BD115" i="40"/>
  <c r="AR147" i="40"/>
  <c r="AK163" i="40"/>
  <c r="AK19" i="40"/>
  <c r="BD83" i="40"/>
  <c r="AR179" i="40"/>
  <c r="Z19" i="40"/>
  <c r="Z99" i="40"/>
  <c r="AR99" i="40"/>
  <c r="AR67" i="40"/>
  <c r="BD51" i="40"/>
  <c r="AK179" i="40"/>
  <c r="AK67" i="40"/>
  <c r="BD99" i="40"/>
  <c r="CQ35" i="40"/>
  <c r="CQ131" i="40"/>
  <c r="CQ67" i="40"/>
  <c r="CE179" i="40"/>
  <c r="CH67" i="40"/>
  <c r="CD179" i="40"/>
  <c r="CH163" i="40"/>
  <c r="BX179" i="40"/>
  <c r="CN179" i="40"/>
  <c r="CQ163" i="40"/>
  <c r="CM179" i="40"/>
  <c r="CQ179" i="40"/>
  <c r="BZ147" i="40"/>
  <c r="BZ163" i="40"/>
  <c r="CH19" i="40"/>
  <c r="CQ51" i="40"/>
  <c r="CD67" i="40"/>
  <c r="CM99" i="40"/>
  <c r="BY115" i="40"/>
  <c r="CM19" i="40"/>
  <c r="CE67" i="40"/>
  <c r="CK163" i="40"/>
  <c r="V19" i="40"/>
  <c r="V35" i="40"/>
  <c r="V51" i="40"/>
  <c r="V83" i="40"/>
  <c r="V115" i="40"/>
  <c r="V131" i="40"/>
  <c r="V147" i="40"/>
  <c r="V163" i="40"/>
  <c r="V179" i="40"/>
  <c r="AN179" i="40"/>
  <c r="AN83" i="40"/>
  <c r="AA51" i="40"/>
  <c r="AA67" i="40"/>
  <c r="AA83" i="40"/>
  <c r="AA115" i="40"/>
  <c r="AA179" i="40"/>
  <c r="AN163" i="40"/>
  <c r="AS131" i="40"/>
  <c r="AS115" i="40"/>
  <c r="AS35" i="40"/>
  <c r="AS19" i="40"/>
  <c r="AA19" i="40"/>
  <c r="AA35" i="40"/>
  <c r="AC51" i="40"/>
  <c r="AC67" i="40"/>
  <c r="AC83" i="40"/>
  <c r="AA99" i="40"/>
  <c r="AC115" i="40"/>
  <c r="AA131" i="40"/>
  <c r="AA147" i="40"/>
  <c r="AC179" i="40"/>
  <c r="AS179" i="40"/>
  <c r="AS99" i="40"/>
  <c r="AS83" i="40"/>
  <c r="AL35" i="40"/>
  <c r="AN131" i="40"/>
  <c r="AL115" i="40"/>
  <c r="AN51" i="40"/>
  <c r="AL19" i="40"/>
  <c r="BE179" i="40"/>
  <c r="AC19" i="40"/>
  <c r="AC35" i="40"/>
  <c r="AC99" i="40"/>
  <c r="AC131" i="40"/>
  <c r="AC147" i="40"/>
  <c r="AS163" i="40"/>
  <c r="AS147" i="40"/>
  <c r="AL99" i="40"/>
  <c r="AN35" i="40"/>
  <c r="BE19" i="40"/>
  <c r="BE35" i="40"/>
  <c r="BE51" i="40"/>
  <c r="BE67" i="40"/>
  <c r="BE83" i="40"/>
  <c r="BE115" i="40"/>
  <c r="BE147" i="40"/>
  <c r="BE163" i="40"/>
  <c r="V67" i="40"/>
  <c r="T83" i="40"/>
  <c r="T131" i="40"/>
  <c r="AL179" i="40"/>
  <c r="AN115" i="40"/>
  <c r="AL83" i="40"/>
  <c r="AN19" i="40"/>
  <c r="AS67" i="40"/>
  <c r="BG67" i="40"/>
  <c r="BE99" i="40"/>
  <c r="BG115" i="40"/>
  <c r="H38" i="28"/>
  <c r="C44" i="28"/>
  <c r="C46" i="28" s="1"/>
  <c r="I38" i="28"/>
  <c r="H46" i="28"/>
  <c r="M48" i="28"/>
  <c r="M47" i="28"/>
  <c r="H42" i="28"/>
  <c r="N36" i="28"/>
  <c r="J38" i="28"/>
  <c r="G40" i="28"/>
  <c r="G42" i="28" s="1"/>
  <c r="N42" i="28"/>
  <c r="CS54" i="28"/>
  <c r="L51" i="28" s="1"/>
  <c r="J42" i="28"/>
  <c r="L50" i="28"/>
  <c r="N130" i="39"/>
  <c r="O130" i="39" s="1"/>
  <c r="I41" i="35"/>
  <c r="J41" i="35" s="1"/>
  <c r="K41" i="35" s="1"/>
  <c r="L41" i="35" s="1"/>
  <c r="M41" i="35" s="1"/>
  <c r="N41" i="35" s="1"/>
  <c r="O41" i="35" s="1"/>
  <c r="P41" i="35" s="1"/>
  <c r="H55" i="35"/>
  <c r="AC182" i="40"/>
  <c r="M7" i="34" s="1"/>
  <c r="Z183" i="40"/>
  <c r="J8" i="34" s="1"/>
  <c r="W184" i="40"/>
  <c r="T185" i="40"/>
  <c r="D10" i="34" s="1"/>
  <c r="Y186" i="40"/>
  <c r="I11" i="34" s="1"/>
  <c r="V187" i="40"/>
  <c r="F12" i="34" s="1"/>
  <c r="AA188" i="40"/>
  <c r="X189" i="40"/>
  <c r="H14" i="34" s="1"/>
  <c r="U190" i="40"/>
  <c r="E15" i="34" s="1"/>
  <c r="AC190" i="40"/>
  <c r="M15" i="34" s="1"/>
  <c r="W192" i="40"/>
  <c r="AQ183" i="40"/>
  <c r="K8" i="35" s="1"/>
  <c r="AJ188" i="40"/>
  <c r="D13" i="35" s="1"/>
  <c r="AO189" i="40"/>
  <c r="I14" i="35" s="1"/>
  <c r="AL190" i="40"/>
  <c r="AQ191" i="40"/>
  <c r="K16" i="35" s="1"/>
  <c r="AN192" i="40"/>
  <c r="AN209" i="40" s="1"/>
  <c r="BF181" i="40"/>
  <c r="J6" i="36" s="1"/>
  <c r="AZ183" i="40"/>
  <c r="D8" i="36" s="1"/>
  <c r="BH183" i="40"/>
  <c r="BH200" i="40" s="1"/>
  <c r="BE184" i="40"/>
  <c r="I9" i="36" s="1"/>
  <c r="BB185" i="40"/>
  <c r="BB202" i="40" s="1"/>
  <c r="BG186" i="40"/>
  <c r="K11" i="36" s="1"/>
  <c r="BA188" i="40"/>
  <c r="E13" i="36" s="1"/>
  <c r="BI188" i="40"/>
  <c r="M13" i="36" s="1"/>
  <c r="BF189" i="40"/>
  <c r="J14" i="36" s="1"/>
  <c r="BH191" i="40"/>
  <c r="BE192" i="40"/>
  <c r="I17" i="36" s="1"/>
  <c r="U166" i="40"/>
  <c r="E7" i="29" s="1"/>
  <c r="AC166" i="40"/>
  <c r="M7" i="29" s="1"/>
  <c r="Z167" i="40"/>
  <c r="T169" i="40"/>
  <c r="D10" i="29" s="1"/>
  <c r="Y170" i="40"/>
  <c r="I11" i="29" s="1"/>
  <c r="V171" i="40"/>
  <c r="F12" i="29" s="1"/>
  <c r="AA172" i="40"/>
  <c r="K13" i="29" s="1"/>
  <c r="AC174" i="40"/>
  <c r="M15" i="29" s="1"/>
  <c r="Z175" i="40"/>
  <c r="Z208" i="40" s="1"/>
  <c r="W176" i="40"/>
  <c r="G17" i="29" s="1"/>
  <c r="AO165" i="40"/>
  <c r="I6" i="30" s="1"/>
  <c r="AL166" i="40"/>
  <c r="F7" i="30" s="1"/>
  <c r="AQ167" i="40"/>
  <c r="K8" i="30" s="1"/>
  <c r="AN168" i="40"/>
  <c r="H9" i="30" s="1"/>
  <c r="AK169" i="40"/>
  <c r="E10" i="30" s="1"/>
  <c r="AS169" i="40"/>
  <c r="M10" i="30" s="1"/>
  <c r="AJ172" i="40"/>
  <c r="D13" i="30" s="1"/>
  <c r="AO173" i="40"/>
  <c r="I14" i="30" s="1"/>
  <c r="AQ175" i="40"/>
  <c r="K16" i="30" s="1"/>
  <c r="BF165" i="40"/>
  <c r="J6" i="31" s="1"/>
  <c r="BC166" i="40"/>
  <c r="BC199" i="40" s="1"/>
  <c r="BE168" i="40"/>
  <c r="I9" i="31" s="1"/>
  <c r="BG170" i="40"/>
  <c r="BI172" i="40"/>
  <c r="M13" i="31" s="1"/>
  <c r="BF173" i="40"/>
  <c r="J14" i="31" s="1"/>
  <c r="BH175" i="40"/>
  <c r="L16" i="31" s="1"/>
  <c r="BE176" i="40"/>
  <c r="J60" i="41"/>
  <c r="E25" i="43"/>
  <c r="M25" i="43"/>
  <c r="J26" i="43"/>
  <c r="G27" i="43"/>
  <c r="D28" i="43"/>
  <c r="L28" i="43"/>
  <c r="I29" i="43"/>
  <c r="K31" i="43"/>
  <c r="H32" i="43"/>
  <c r="E33" i="43"/>
  <c r="J34" i="43"/>
  <c r="G35" i="43"/>
  <c r="L100" i="41"/>
  <c r="I42" i="43"/>
  <c r="F102" i="41"/>
  <c r="F43" i="43"/>
  <c r="K44" i="43"/>
  <c r="H45" i="43"/>
  <c r="E46" i="43"/>
  <c r="M46" i="43"/>
  <c r="M105" i="41"/>
  <c r="J47" i="43"/>
  <c r="D49" i="43"/>
  <c r="D108" i="41"/>
  <c r="L49" i="43"/>
  <c r="I50" i="43"/>
  <c r="F110" i="41"/>
  <c r="F51" i="43"/>
  <c r="K52" i="43"/>
  <c r="H53" i="43"/>
  <c r="H112" i="41"/>
  <c r="J60" i="43"/>
  <c r="D62" i="43"/>
  <c r="L62" i="43"/>
  <c r="I63" i="43"/>
  <c r="F64" i="43"/>
  <c r="K65" i="43"/>
  <c r="H66" i="43"/>
  <c r="E67" i="43"/>
  <c r="J68" i="43"/>
  <c r="G69" i="43"/>
  <c r="D70" i="43"/>
  <c r="L70" i="43"/>
  <c r="I71" i="43"/>
  <c r="C59" i="33"/>
  <c r="C202" i="40"/>
  <c r="AB185" i="40"/>
  <c r="AB202" i="40" s="1"/>
  <c r="K185" i="40"/>
  <c r="K10" i="33" s="1"/>
  <c r="AI197" i="40"/>
  <c r="S188" i="40"/>
  <c r="C13" i="34" s="1"/>
  <c r="C31" i="34" s="1"/>
  <c r="J122" i="41"/>
  <c r="K159" i="41"/>
  <c r="I149" i="41"/>
  <c r="L156" i="41"/>
  <c r="AK33" i="40"/>
  <c r="BI33" i="40"/>
  <c r="T42" i="41"/>
  <c r="Q43" i="41"/>
  <c r="T46" i="41"/>
  <c r="U46" i="41"/>
  <c r="Q47" i="41"/>
  <c r="AI65" i="40"/>
  <c r="F64" i="41"/>
  <c r="M62" i="41"/>
  <c r="Q59" i="41"/>
  <c r="U60" i="41"/>
  <c r="C75" i="41"/>
  <c r="J68" i="41"/>
  <c r="C68" i="41"/>
  <c r="H69" i="41"/>
  <c r="U70" i="41"/>
  <c r="Q73" i="41"/>
  <c r="U74" i="41"/>
  <c r="T76" i="41"/>
  <c r="U78" i="41"/>
  <c r="C91" i="41"/>
  <c r="Q89" i="41"/>
  <c r="U90" i="41"/>
  <c r="Q91" i="41"/>
  <c r="T94" i="41"/>
  <c r="T96" i="41"/>
  <c r="U113" i="40"/>
  <c r="U214" i="40" s="1"/>
  <c r="Z113" i="40"/>
  <c r="Z214" i="40" s="1"/>
  <c r="T113" i="40"/>
  <c r="T214" i="40" s="1"/>
  <c r="AM113" i="40"/>
  <c r="AM214" i="40" s="1"/>
  <c r="AO113" i="40"/>
  <c r="AO214" i="40" s="1"/>
  <c r="AI113" i="40"/>
  <c r="AI214" i="40" s="1"/>
  <c r="AZ113" i="40"/>
  <c r="AZ214" i="40" s="1"/>
  <c r="BB113" i="40"/>
  <c r="BB214" i="40" s="1"/>
  <c r="U110" i="41"/>
  <c r="C129" i="40"/>
  <c r="S129" i="40"/>
  <c r="G125" i="41"/>
  <c r="T118" i="41"/>
  <c r="N122" i="40"/>
  <c r="U124" i="41"/>
  <c r="Q125" i="41"/>
  <c r="T126" i="41"/>
  <c r="U128" i="41"/>
  <c r="C134" i="41"/>
  <c r="T145" i="40"/>
  <c r="C142" i="41"/>
  <c r="AY145" i="40"/>
  <c r="T134" i="41"/>
  <c r="U136" i="41"/>
  <c r="Q137" i="41"/>
  <c r="T138" i="41"/>
  <c r="U138" i="41"/>
  <c r="U140" i="41"/>
  <c r="Q141" i="41"/>
  <c r="U142" i="41"/>
  <c r="T144" i="41"/>
  <c r="AB161" i="40"/>
  <c r="AY161" i="40"/>
  <c r="BH161" i="40"/>
  <c r="S152" i="41"/>
  <c r="W153" i="41"/>
  <c r="U158" i="41"/>
  <c r="W168" i="39"/>
  <c r="U168" i="39"/>
  <c r="S168" i="39"/>
  <c r="Q168" i="39"/>
  <c r="J168" i="39"/>
  <c r="J183" i="39" s="1"/>
  <c r="H168" i="39"/>
  <c r="H183" i="39" s="1"/>
  <c r="F168" i="39"/>
  <c r="D168" i="39"/>
  <c r="D183" i="39" s="1"/>
  <c r="W167" i="39"/>
  <c r="H152" i="41"/>
  <c r="L124" i="41"/>
  <c r="U167" i="39"/>
  <c r="S167" i="39"/>
  <c r="V166" i="39"/>
  <c r="T166" i="39"/>
  <c r="R166" i="39"/>
  <c r="U165" i="39"/>
  <c r="Q165" i="39"/>
  <c r="V164" i="39"/>
  <c r="T164" i="39"/>
  <c r="W163" i="39"/>
  <c r="U163" i="39"/>
  <c r="Q163" i="39"/>
  <c r="R162" i="39"/>
  <c r="U161" i="39"/>
  <c r="S161" i="39"/>
  <c r="V160" i="39"/>
  <c r="T160" i="39"/>
  <c r="U159" i="39"/>
  <c r="V158" i="39"/>
  <c r="M167" i="39"/>
  <c r="M14" i="32" s="1"/>
  <c r="M161" i="39"/>
  <c r="M8" i="32" s="1"/>
  <c r="L167" i="39"/>
  <c r="L14" i="32" s="1"/>
  <c r="L165" i="39"/>
  <c r="L12" i="32" s="1"/>
  <c r="L163" i="39"/>
  <c r="L10" i="32" s="1"/>
  <c r="L161" i="39"/>
  <c r="L8" i="32" s="1"/>
  <c r="L159" i="39"/>
  <c r="L6" i="32" s="1"/>
  <c r="K167" i="39"/>
  <c r="K14" i="32" s="1"/>
  <c r="K165" i="39"/>
  <c r="K12" i="32" s="1"/>
  <c r="K163" i="39"/>
  <c r="K10" i="32" s="1"/>
  <c r="K161" i="39"/>
  <c r="K8" i="32" s="1"/>
  <c r="K159" i="39"/>
  <c r="K6" i="32" s="1"/>
  <c r="J167" i="39"/>
  <c r="J163" i="39"/>
  <c r="J10" i="32" s="1"/>
  <c r="I165" i="39"/>
  <c r="I12" i="32" s="1"/>
  <c r="I161" i="39"/>
  <c r="I8" i="32" s="1"/>
  <c r="H167" i="39"/>
  <c r="H14" i="32" s="1"/>
  <c r="H165" i="39"/>
  <c r="H12" i="32" s="1"/>
  <c r="H163" i="39"/>
  <c r="H10" i="32" s="1"/>
  <c r="H161" i="39"/>
  <c r="H8" i="32" s="1"/>
  <c r="G167" i="39"/>
  <c r="G14" i="32" s="1"/>
  <c r="G165" i="39"/>
  <c r="G12" i="32" s="1"/>
  <c r="G163" i="39"/>
  <c r="G10" i="32" s="1"/>
  <c r="G161" i="39"/>
  <c r="G8" i="32" s="1"/>
  <c r="F167" i="39"/>
  <c r="F14" i="32" s="1"/>
  <c r="F165" i="39"/>
  <c r="F12" i="32" s="1"/>
  <c r="F163" i="39"/>
  <c r="F10" i="32" s="1"/>
  <c r="F161" i="39"/>
  <c r="F8" i="32" s="1"/>
  <c r="F159" i="39"/>
  <c r="F6" i="32" s="1"/>
  <c r="E159" i="39"/>
  <c r="E6" i="32" s="1"/>
  <c r="D167" i="39"/>
  <c r="D14" i="32" s="1"/>
  <c r="D165" i="39"/>
  <c r="D180" i="39" s="1"/>
  <c r="D163" i="39"/>
  <c r="D10" i="32" s="1"/>
  <c r="D159" i="39"/>
  <c r="D174" i="39" s="1"/>
  <c r="C167" i="39"/>
  <c r="C14" i="32" s="1"/>
  <c r="C29" i="32" s="1"/>
  <c r="C165" i="39"/>
  <c r="C12" i="32" s="1"/>
  <c r="C27" i="32" s="1"/>
  <c r="C163" i="39"/>
  <c r="C10" i="32" s="1"/>
  <c r="C25" i="32" s="1"/>
  <c r="C161" i="39"/>
  <c r="C8" i="32" s="1"/>
  <c r="C23" i="32" s="1"/>
  <c r="D53" i="32" s="1"/>
  <c r="N140" i="39"/>
  <c r="O140" i="39" s="1"/>
  <c r="O138" i="39"/>
  <c r="N137" i="39"/>
  <c r="O137" i="39" s="1"/>
  <c r="N136" i="39"/>
  <c r="O136" i="39" s="1"/>
  <c r="O134" i="39"/>
  <c r="N133" i="39"/>
  <c r="O133" i="39" s="1"/>
  <c r="N132" i="39"/>
  <c r="O132" i="39" s="1"/>
  <c r="N112" i="39"/>
  <c r="O112" i="39" s="1"/>
  <c r="N111" i="39"/>
  <c r="O111" i="39" s="1"/>
  <c r="N108" i="39"/>
  <c r="O108" i="39" s="1"/>
  <c r="N107" i="39"/>
  <c r="O107" i="39" s="1"/>
  <c r="O105" i="39"/>
  <c r="N104" i="39"/>
  <c r="O104" i="39" s="1"/>
  <c r="N103" i="39"/>
  <c r="O103" i="39" s="1"/>
  <c r="O84" i="39"/>
  <c r="G154" i="39"/>
  <c r="G15" i="2" s="1"/>
  <c r="T153" i="39"/>
  <c r="N82" i="39"/>
  <c r="O82" i="39" s="1"/>
  <c r="G150" i="39"/>
  <c r="G11" i="2" s="1"/>
  <c r="N79" i="39"/>
  <c r="O79" i="39" s="1"/>
  <c r="I149" i="39"/>
  <c r="I10" i="2" s="1"/>
  <c r="V148" i="39"/>
  <c r="K148" i="39"/>
  <c r="K9" i="2" s="1"/>
  <c r="C148" i="39"/>
  <c r="C9" i="2" s="1"/>
  <c r="E147" i="39"/>
  <c r="E8" i="2" s="1"/>
  <c r="R146" i="39"/>
  <c r="G146" i="39"/>
  <c r="G7" i="2" s="1"/>
  <c r="M159" i="39"/>
  <c r="M6" i="32" s="1"/>
  <c r="M147" i="39"/>
  <c r="M8" i="2" s="1"/>
  <c r="N75" i="39"/>
  <c r="O75" i="39" s="1"/>
  <c r="N74" i="39"/>
  <c r="O74" i="39" s="1"/>
  <c r="N69" i="39"/>
  <c r="O69" i="39" s="1"/>
  <c r="N68" i="39"/>
  <c r="O68" i="39" s="1"/>
  <c r="V151" i="39"/>
  <c r="K151" i="39"/>
  <c r="K12" i="2" s="1"/>
  <c r="C151" i="39"/>
  <c r="C12" i="2" s="1"/>
  <c r="C27" i="2" s="1"/>
  <c r="M150" i="39"/>
  <c r="M11" i="2" s="1"/>
  <c r="T148" i="39"/>
  <c r="I148" i="39"/>
  <c r="I9" i="2" s="1"/>
  <c r="K147" i="39"/>
  <c r="K8" i="2" s="1"/>
  <c r="C147" i="39"/>
  <c r="C8" i="2" s="1"/>
  <c r="C23" i="2" s="1"/>
  <c r="T144" i="39"/>
  <c r="N97" i="39"/>
  <c r="O97" i="39" s="1"/>
  <c r="N94" i="39"/>
  <c r="O94" i="39" s="1"/>
  <c r="N90" i="39"/>
  <c r="O90" i="39" s="1"/>
  <c r="C99" i="39"/>
  <c r="I141" i="39"/>
  <c r="M141" i="39"/>
  <c r="E141" i="39"/>
  <c r="G141" i="39"/>
  <c r="I113" i="39"/>
  <c r="C113" i="39"/>
  <c r="C85" i="39"/>
  <c r="N65" i="39"/>
  <c r="O65" i="39" s="1"/>
  <c r="N61" i="39"/>
  <c r="O61" i="39" s="1"/>
  <c r="G71" i="39"/>
  <c r="V154" i="39"/>
  <c r="K154" i="39"/>
  <c r="K15" i="2" s="1"/>
  <c r="C154" i="39"/>
  <c r="C183" i="39" s="1"/>
  <c r="M153" i="39"/>
  <c r="M14" i="2" s="1"/>
  <c r="E153" i="39"/>
  <c r="E14" i="2" s="1"/>
  <c r="N26" i="39"/>
  <c r="O26" i="39" s="1"/>
  <c r="N25" i="39"/>
  <c r="O25" i="39" s="1"/>
  <c r="I151" i="39"/>
  <c r="I12" i="2" s="1"/>
  <c r="N24" i="39"/>
  <c r="O24" i="39" s="1"/>
  <c r="C150" i="39"/>
  <c r="C11" i="2" s="1"/>
  <c r="M149" i="39"/>
  <c r="M10" i="2" s="1"/>
  <c r="E149" i="39"/>
  <c r="E10" i="2" s="1"/>
  <c r="N21" i="39"/>
  <c r="O21" i="39" s="1"/>
  <c r="N20" i="39"/>
  <c r="O20" i="39" s="1"/>
  <c r="C29" i="39"/>
  <c r="M145" i="39"/>
  <c r="M6" i="2" s="1"/>
  <c r="E29" i="39"/>
  <c r="N18" i="39"/>
  <c r="O18" i="39" s="1"/>
  <c r="I154" i="39"/>
  <c r="I15" i="2" s="1"/>
  <c r="V153" i="39"/>
  <c r="K153" i="39"/>
  <c r="K14" i="2" s="1"/>
  <c r="C153" i="39"/>
  <c r="C14" i="2" s="1"/>
  <c r="C29" i="2" s="1"/>
  <c r="D59" i="2" s="1"/>
  <c r="M152" i="39"/>
  <c r="M13" i="2" s="1"/>
  <c r="N10" i="39"/>
  <c r="O10" i="39" s="1"/>
  <c r="N9" i="39"/>
  <c r="O9" i="39" s="1"/>
  <c r="M148" i="39"/>
  <c r="M9" i="2" s="1"/>
  <c r="R15" i="39"/>
  <c r="G147" i="39"/>
  <c r="N6" i="39"/>
  <c r="O6" i="39" s="1"/>
  <c r="I15" i="39"/>
  <c r="N5" i="39"/>
  <c r="O5" i="39" s="1"/>
  <c r="K15" i="39"/>
  <c r="C15" i="39"/>
  <c r="M144" i="39"/>
  <c r="M5" i="2" s="1"/>
  <c r="N47" i="28"/>
  <c r="CT54" i="28"/>
  <c r="M51" i="28" s="1"/>
  <c r="AS33" i="40"/>
  <c r="AC171" i="40"/>
  <c r="M168" i="40"/>
  <c r="M9" i="10" s="1"/>
  <c r="M67" i="43"/>
  <c r="C24" i="33"/>
  <c r="C60" i="33"/>
  <c r="C29" i="30"/>
  <c r="C168" i="30" s="1"/>
  <c r="C65" i="30"/>
  <c r="C30" i="36"/>
  <c r="C169" i="36" s="1"/>
  <c r="C66" i="36"/>
  <c r="AC192" i="40"/>
  <c r="M17" i="34" s="1"/>
  <c r="AO183" i="40"/>
  <c r="I8" i="35" s="1"/>
  <c r="AN186" i="40"/>
  <c r="H11" i="35" s="1"/>
  <c r="AJ190" i="40"/>
  <c r="D15" i="35" s="1"/>
  <c r="BA182" i="40"/>
  <c r="E7" i="36" s="1"/>
  <c r="BE186" i="40"/>
  <c r="Y172" i="40"/>
  <c r="U176" i="40"/>
  <c r="E17" i="29" s="1"/>
  <c r="AR166" i="40"/>
  <c r="AM173" i="40"/>
  <c r="G14" i="30" s="1"/>
  <c r="C28" i="41"/>
  <c r="BF175" i="40"/>
  <c r="F48" i="41"/>
  <c r="L41" i="41"/>
  <c r="I55" i="41"/>
  <c r="I63" i="41"/>
  <c r="G56" i="41"/>
  <c r="L70" i="41"/>
  <c r="C73" i="41"/>
  <c r="K73" i="41"/>
  <c r="J76" i="41"/>
  <c r="D78" i="41"/>
  <c r="E70" i="41"/>
  <c r="T97" i="40"/>
  <c r="G93" i="41"/>
  <c r="K92" i="41"/>
  <c r="J95" i="41"/>
  <c r="T84" i="41"/>
  <c r="CF97" i="40"/>
  <c r="K25" i="43"/>
  <c r="L30" i="43"/>
  <c r="K46" i="43"/>
  <c r="D51" i="43"/>
  <c r="D110" i="41"/>
  <c r="E61" i="43"/>
  <c r="L105" i="41"/>
  <c r="L64" i="43"/>
  <c r="J70" i="43"/>
  <c r="J111" i="41"/>
  <c r="J116" i="41"/>
  <c r="F128" i="41"/>
  <c r="E118" i="41"/>
  <c r="D121" i="41"/>
  <c r="H125" i="41"/>
  <c r="AA145" i="40"/>
  <c r="Z145" i="40"/>
  <c r="AQ145" i="40"/>
  <c r="G141" i="41"/>
  <c r="H133" i="41"/>
  <c r="I138" i="41"/>
  <c r="V161" i="40"/>
  <c r="W161" i="40"/>
  <c r="G154" i="41"/>
  <c r="AO161" i="40"/>
  <c r="I151" i="41"/>
  <c r="M155" i="41"/>
  <c r="F160" i="41"/>
  <c r="BC161" i="40"/>
  <c r="G152" i="41"/>
  <c r="K156" i="41"/>
  <c r="T99" i="39"/>
  <c r="G99" i="39"/>
  <c r="V71" i="39"/>
  <c r="T141" i="39"/>
  <c r="V15" i="39"/>
  <c r="R71" i="39"/>
  <c r="K145" i="39"/>
  <c r="K6" i="2" s="1"/>
  <c r="N93" i="39"/>
  <c r="O93" i="39" s="1"/>
  <c r="O135" i="39"/>
  <c r="C28" i="10"/>
  <c r="C64" i="10"/>
  <c r="C25" i="36"/>
  <c r="C164" i="36" s="1"/>
  <c r="C61" i="36"/>
  <c r="AP180" i="40"/>
  <c r="J129" i="40"/>
  <c r="J81" i="40"/>
  <c r="J166" i="40"/>
  <c r="J7" i="10" s="1"/>
  <c r="D184" i="40"/>
  <c r="D9" i="33" s="1"/>
  <c r="J190" i="40"/>
  <c r="J15" i="33" s="1"/>
  <c r="C34" i="33"/>
  <c r="C70" i="33"/>
  <c r="D168" i="40"/>
  <c r="D9" i="10" s="1"/>
  <c r="C65" i="40"/>
  <c r="M129" i="40"/>
  <c r="I10" i="43"/>
  <c r="I19" i="43" s="1"/>
  <c r="I77" i="43" s="1"/>
  <c r="I113" i="40"/>
  <c r="I214" i="40" s="1"/>
  <c r="E81" i="40"/>
  <c r="L65" i="40"/>
  <c r="C25" i="10"/>
  <c r="D61" i="10" s="1"/>
  <c r="C61" i="10"/>
  <c r="AB113" i="40"/>
  <c r="AB214" i="40" s="1"/>
  <c r="L129" i="40"/>
  <c r="H13" i="43"/>
  <c r="D81" i="40"/>
  <c r="C31" i="10"/>
  <c r="D67" i="10" s="1"/>
  <c r="C67" i="10"/>
  <c r="AY97" i="40"/>
  <c r="C29" i="36"/>
  <c r="D65" i="36" s="1"/>
  <c r="C65" i="36"/>
  <c r="C34" i="35"/>
  <c r="C154" i="35" s="1"/>
  <c r="C70" i="35"/>
  <c r="C35" i="29"/>
  <c r="C174" i="29" s="1"/>
  <c r="C71" i="29"/>
  <c r="C26" i="29"/>
  <c r="C62" i="29"/>
  <c r="C29" i="34"/>
  <c r="C65" i="34"/>
  <c r="K161" i="40"/>
  <c r="K12" i="43"/>
  <c r="K19" i="43" s="1"/>
  <c r="K77" i="43" s="1"/>
  <c r="C132" i="41"/>
  <c r="C76" i="41"/>
  <c r="C92" i="41"/>
  <c r="T81" i="40"/>
  <c r="K99" i="39"/>
  <c r="K137" i="41"/>
  <c r="G85" i="41"/>
  <c r="C32" i="10"/>
  <c r="D68" i="10" s="1"/>
  <c r="C68" i="10"/>
  <c r="C29" i="31"/>
  <c r="C168" i="31" s="1"/>
  <c r="C65" i="31"/>
  <c r="V181" i="40"/>
  <c r="F6" i="34" s="1"/>
  <c r="Z185" i="40"/>
  <c r="J10" i="34" s="1"/>
  <c r="V189" i="40"/>
  <c r="F14" i="34" s="1"/>
  <c r="AM181" i="40"/>
  <c r="G6" i="35" s="1"/>
  <c r="AQ185" i="40"/>
  <c r="K10" i="35" s="1"/>
  <c r="V165" i="40"/>
  <c r="F6" i="29" s="1"/>
  <c r="AC168" i="40"/>
  <c r="M9" i="29" s="1"/>
  <c r="C30" i="41"/>
  <c r="J20" i="41"/>
  <c r="AL168" i="40"/>
  <c r="F9" i="30" s="1"/>
  <c r="AP172" i="40"/>
  <c r="J13" i="30" s="1"/>
  <c r="AO175" i="40"/>
  <c r="AO208" i="40" s="1"/>
  <c r="BF167" i="40"/>
  <c r="J8" i="31" s="1"/>
  <c r="BC176" i="40"/>
  <c r="CK169" i="40"/>
  <c r="Q25" i="41"/>
  <c r="H45" i="41"/>
  <c r="C62" i="41"/>
  <c r="H53" i="41"/>
  <c r="I58" i="41"/>
  <c r="L78" i="41"/>
  <c r="M70" i="41"/>
  <c r="Z97" i="40"/>
  <c r="AK97" i="40"/>
  <c r="G29" i="43"/>
  <c r="H34" i="43"/>
  <c r="L102" i="41"/>
  <c r="L43" i="43"/>
  <c r="E107" i="41"/>
  <c r="E48" i="43"/>
  <c r="F53" i="43"/>
  <c r="M69" i="43"/>
  <c r="E123" i="41"/>
  <c r="AK129" i="40"/>
  <c r="C116" i="41"/>
  <c r="I122" i="41"/>
  <c r="G128" i="41"/>
  <c r="C139" i="41"/>
  <c r="V145" i="40"/>
  <c r="AC145" i="40"/>
  <c r="D134" i="41"/>
  <c r="AJ145" i="40"/>
  <c r="E134" i="41"/>
  <c r="F139" i="41"/>
  <c r="Y161" i="40"/>
  <c r="Z161" i="40"/>
  <c r="F152" i="41"/>
  <c r="G157" i="41"/>
  <c r="H149" i="41"/>
  <c r="D153" i="41"/>
  <c r="Q99" i="39"/>
  <c r="E99" i="39"/>
  <c r="M71" i="39"/>
  <c r="K29" i="39"/>
  <c r="N63" i="39"/>
  <c r="O63" i="39" s="1"/>
  <c r="N83" i="39"/>
  <c r="O83" i="39" s="1"/>
  <c r="R144" i="39"/>
  <c r="R149" i="39"/>
  <c r="V146" i="39"/>
  <c r="R152" i="39"/>
  <c r="N96" i="39"/>
  <c r="O96" i="39" s="1"/>
  <c r="N92" i="39"/>
  <c r="O92" i="39" s="1"/>
  <c r="O81" i="39"/>
  <c r="O102" i="39"/>
  <c r="N98" i="39"/>
  <c r="O98" i="39" s="1"/>
  <c r="C33" i="36"/>
  <c r="D69" i="36" s="1"/>
  <c r="C69" i="36"/>
  <c r="V33" i="40"/>
  <c r="F129" i="40"/>
  <c r="F215" i="40" s="1"/>
  <c r="F81" i="40"/>
  <c r="J174" i="40"/>
  <c r="J15" i="10" s="1"/>
  <c r="F170" i="40"/>
  <c r="F11" i="10" s="1"/>
  <c r="K187" i="40"/>
  <c r="K12" i="33" s="1"/>
  <c r="G191" i="40"/>
  <c r="G16" i="33" s="1"/>
  <c r="BI113" i="40"/>
  <c r="BI214" i="40" s="1"/>
  <c r="I23" i="43"/>
  <c r="Y180" i="40"/>
  <c r="I5" i="34" s="1"/>
  <c r="E129" i="40"/>
  <c r="E215" i="40" s="1"/>
  <c r="M65" i="40"/>
  <c r="I169" i="40"/>
  <c r="I10" i="10" s="1"/>
  <c r="D65" i="40"/>
  <c r="L168" i="40"/>
  <c r="L9" i="10" s="1"/>
  <c r="G175" i="40"/>
  <c r="G16" i="10" s="1"/>
  <c r="C24" i="10"/>
  <c r="D60" i="10" s="1"/>
  <c r="C60" i="10"/>
  <c r="H129" i="40"/>
  <c r="H113" i="40"/>
  <c r="H214" i="40" s="1"/>
  <c r="AI129" i="40"/>
  <c r="C46" i="43"/>
  <c r="C55" i="43" s="1"/>
  <c r="C33" i="31"/>
  <c r="C153" i="31" s="1"/>
  <c r="C69" i="31"/>
  <c r="C34" i="30"/>
  <c r="C154" i="30" s="1"/>
  <c r="C70" i="30"/>
  <c r="AI169" i="40"/>
  <c r="C10" i="30" s="1"/>
  <c r="AA113" i="40"/>
  <c r="AA214" i="40" s="1"/>
  <c r="C34" i="29"/>
  <c r="D70" i="29" s="1"/>
  <c r="C70" i="29"/>
  <c r="C28" i="34"/>
  <c r="C167" i="34" s="1"/>
  <c r="C64" i="34"/>
  <c r="G161" i="40"/>
  <c r="C113" i="40"/>
  <c r="C214" i="40" s="1"/>
  <c r="C86" i="41"/>
  <c r="V129" i="40"/>
  <c r="AM189" i="40"/>
  <c r="G14" i="35" s="1"/>
  <c r="BA174" i="40"/>
  <c r="E15" i="31" s="1"/>
  <c r="L142" i="41"/>
  <c r="M150" i="41"/>
  <c r="E59" i="41"/>
  <c r="C20" i="32"/>
  <c r="D50" i="32" s="1"/>
  <c r="C50" i="32"/>
  <c r="X191" i="40"/>
  <c r="H16" i="34" s="1"/>
  <c r="BD181" i="40"/>
  <c r="H6" i="36" s="1"/>
  <c r="BH185" i="40"/>
  <c r="L10" i="36" s="1"/>
  <c r="BI190" i="40"/>
  <c r="M15" i="36" s="1"/>
  <c r="M14" i="41"/>
  <c r="AA166" i="40"/>
  <c r="K7" i="29" s="1"/>
  <c r="V173" i="40"/>
  <c r="F14" i="29" s="1"/>
  <c r="AM165" i="40"/>
  <c r="G6" i="30" s="1"/>
  <c r="AS171" i="40"/>
  <c r="M12" i="30" s="1"/>
  <c r="BH169" i="40"/>
  <c r="L10" i="31" s="1"/>
  <c r="BI174" i="40"/>
  <c r="F40" i="41"/>
  <c r="K44" i="41"/>
  <c r="G53" i="41"/>
  <c r="C60" i="41"/>
  <c r="Y81" i="40"/>
  <c r="W81" i="40"/>
  <c r="I74" i="41"/>
  <c r="J79" i="41"/>
  <c r="Y97" i="40"/>
  <c r="C89" i="41"/>
  <c r="L94" i="41"/>
  <c r="J87" i="41"/>
  <c r="BF97" i="40"/>
  <c r="H26" i="43"/>
  <c r="F32" i="43"/>
  <c r="G42" i="43"/>
  <c r="G55" i="43" s="1"/>
  <c r="G79" i="43" s="1"/>
  <c r="M48" i="43"/>
  <c r="K100" i="41"/>
  <c r="C108" i="41"/>
  <c r="X129" i="40"/>
  <c r="D118" i="41"/>
  <c r="M118" i="41"/>
  <c r="K124" i="41"/>
  <c r="L134" i="41"/>
  <c r="E139" i="41"/>
  <c r="K132" i="41"/>
  <c r="K150" i="41"/>
  <c r="AA161" i="40"/>
  <c r="T161" i="40"/>
  <c r="M160" i="41"/>
  <c r="J156" i="41"/>
  <c r="W99" i="39"/>
  <c r="V113" i="39"/>
  <c r="N60" i="39"/>
  <c r="O60" i="39" s="1"/>
  <c r="O139" i="39"/>
  <c r="R164" i="39"/>
  <c r="E145" i="39"/>
  <c r="E6" i="2" s="1"/>
  <c r="C26" i="10"/>
  <c r="D62" i="10" s="1"/>
  <c r="C62" i="10"/>
  <c r="C35" i="36"/>
  <c r="C155" i="36" s="1"/>
  <c r="C71" i="36"/>
  <c r="C35" i="34"/>
  <c r="C155" i="34" s="1"/>
  <c r="C71" i="34"/>
  <c r="BF33" i="40"/>
  <c r="AP33" i="40"/>
  <c r="J113" i="40"/>
  <c r="J214" i="40" s="1"/>
  <c r="J65" i="40"/>
  <c r="L184" i="40"/>
  <c r="U197" i="40"/>
  <c r="E113" i="40"/>
  <c r="E214" i="40" s="1"/>
  <c r="I65" i="40"/>
  <c r="M165" i="40"/>
  <c r="M6" i="10" s="1"/>
  <c r="L176" i="40"/>
  <c r="L17" i="10" s="1"/>
  <c r="X113" i="40"/>
  <c r="X214" i="40" s="1"/>
  <c r="L161" i="40"/>
  <c r="D129" i="40"/>
  <c r="D215" i="40" s="1"/>
  <c r="H5" i="43"/>
  <c r="S161" i="40"/>
  <c r="S174" i="40"/>
  <c r="C15" i="29" s="1"/>
  <c r="C161" i="40"/>
  <c r="C12" i="43"/>
  <c r="C19" i="43" s="1"/>
  <c r="C77" i="43" s="1"/>
  <c r="C82" i="43" s="1"/>
  <c r="G97" i="40"/>
  <c r="C121" i="41"/>
  <c r="C59" i="41"/>
  <c r="C12" i="41"/>
  <c r="AB171" i="40"/>
  <c r="L12" i="29" s="1"/>
  <c r="V97" i="40"/>
  <c r="L121" i="41"/>
  <c r="F136" i="41"/>
  <c r="D38" i="41"/>
  <c r="C35" i="31"/>
  <c r="C174" i="31" s="1"/>
  <c r="C71" i="31"/>
  <c r="X183" i="40"/>
  <c r="H8" i="34" s="1"/>
  <c r="AB187" i="40"/>
  <c r="L12" i="34" s="1"/>
  <c r="AL184" i="40"/>
  <c r="F9" i="35" s="1"/>
  <c r="AP188" i="40"/>
  <c r="J13" i="35" s="1"/>
  <c r="AZ185" i="40"/>
  <c r="AZ202" i="40" s="1"/>
  <c r="BF191" i="40"/>
  <c r="J16" i="36" s="1"/>
  <c r="Z169" i="40"/>
  <c r="J10" i="29" s="1"/>
  <c r="J36" i="41"/>
  <c r="I39" i="41"/>
  <c r="C41" i="41"/>
  <c r="M43" i="41"/>
  <c r="L46" i="41"/>
  <c r="C36" i="41"/>
  <c r="J39" i="41"/>
  <c r="F43" i="41"/>
  <c r="G48" i="41"/>
  <c r="K57" i="41"/>
  <c r="C52" i="41"/>
  <c r="D57" i="41"/>
  <c r="D73" i="41"/>
  <c r="E78" i="41"/>
  <c r="AB97" i="40"/>
  <c r="AZ97" i="40"/>
  <c r="G96" i="41"/>
  <c r="M27" i="43"/>
  <c r="C110" i="41"/>
  <c r="D102" i="41"/>
  <c r="D43" i="43"/>
  <c r="H106" i="41"/>
  <c r="H47" i="43"/>
  <c r="L51" i="43"/>
  <c r="L110" i="41"/>
  <c r="F107" i="41"/>
  <c r="F66" i="43"/>
  <c r="G112" i="41"/>
  <c r="G71" i="43"/>
  <c r="U129" i="40"/>
  <c r="W129" i="40"/>
  <c r="AB129" i="40"/>
  <c r="C126" i="41"/>
  <c r="G117" i="41"/>
  <c r="F120" i="41"/>
  <c r="M123" i="41"/>
  <c r="H117" i="41"/>
  <c r="X145" i="40"/>
  <c r="AB145" i="40"/>
  <c r="J132" i="41"/>
  <c r="C137" i="41"/>
  <c r="M139" i="41"/>
  <c r="D137" i="41"/>
  <c r="J143" i="41"/>
  <c r="CF145" i="40"/>
  <c r="T132" i="41"/>
  <c r="AC161" i="40"/>
  <c r="C158" i="41"/>
  <c r="D150" i="41"/>
  <c r="H154" i="41"/>
  <c r="I159" i="41"/>
  <c r="J159" i="41"/>
  <c r="S99" i="39"/>
  <c r="H99" i="39"/>
  <c r="V145" i="39"/>
  <c r="C159" i="39"/>
  <c r="C6" i="32" s="1"/>
  <c r="N78" i="39"/>
  <c r="O78" i="39" s="1"/>
  <c r="D176" i="39"/>
  <c r="I146" i="39"/>
  <c r="I7" i="2" s="1"/>
  <c r="O131" i="39"/>
  <c r="C28" i="33"/>
  <c r="D64" i="33" s="1"/>
  <c r="C64" i="33"/>
  <c r="C28" i="29"/>
  <c r="C64" i="29"/>
  <c r="AP113" i="40"/>
  <c r="AP214" i="40" s="1"/>
  <c r="AP164" i="40"/>
  <c r="J5" i="30" s="1"/>
  <c r="F65" i="40"/>
  <c r="J33" i="40"/>
  <c r="D192" i="40"/>
  <c r="D17" i="33" s="1"/>
  <c r="H65" i="40"/>
  <c r="L33" i="40"/>
  <c r="BE113" i="40"/>
  <c r="BE214" i="40" s="1"/>
  <c r="AK113" i="40"/>
  <c r="AK214" i="40" s="1"/>
  <c r="M161" i="40"/>
  <c r="M14" i="43"/>
  <c r="M6" i="43"/>
  <c r="E65" i="40"/>
  <c r="E165" i="40"/>
  <c r="E6" i="10" s="1"/>
  <c r="D176" i="40"/>
  <c r="D17" i="10" s="1"/>
  <c r="M15" i="39"/>
  <c r="AR113" i="40"/>
  <c r="AR214" i="40" s="1"/>
  <c r="H161" i="40"/>
  <c r="L17" i="43"/>
  <c r="L9" i="43"/>
  <c r="D113" i="40"/>
  <c r="D214" i="40" s="1"/>
  <c r="C67" i="43"/>
  <c r="C73" i="43" s="1"/>
  <c r="C80" i="43" s="1"/>
  <c r="C85" i="43" s="1"/>
  <c r="BG113" i="40"/>
  <c r="BG214" i="40" s="1"/>
  <c r="C26" i="31"/>
  <c r="D62" i="31" s="1"/>
  <c r="C62" i="31"/>
  <c r="C34" i="36"/>
  <c r="C173" i="36" s="1"/>
  <c r="C70" i="36"/>
  <c r="C30" i="35"/>
  <c r="C150" i="35" s="1"/>
  <c r="C66" i="35"/>
  <c r="S145" i="40"/>
  <c r="W113" i="40"/>
  <c r="W214" i="40" s="1"/>
  <c r="C23" i="29"/>
  <c r="C162" i="29" s="1"/>
  <c r="C59" i="29"/>
  <c r="K145" i="40"/>
  <c r="C97" i="40"/>
  <c r="C78" i="41"/>
  <c r="C107" i="41"/>
  <c r="C156" i="41"/>
  <c r="C20" i="41"/>
  <c r="AC184" i="40"/>
  <c r="M9" i="34" s="1"/>
  <c r="X161" i="40"/>
  <c r="BB171" i="40"/>
  <c r="M107" i="41"/>
  <c r="M126" i="41"/>
  <c r="K116" i="41"/>
  <c r="K36" i="41"/>
  <c r="U132" i="41"/>
  <c r="C35" i="10"/>
  <c r="C71" i="10"/>
  <c r="C27" i="34"/>
  <c r="C147" i="34" s="1"/>
  <c r="C63" i="34"/>
  <c r="C23" i="31"/>
  <c r="C162" i="31" s="1"/>
  <c r="C59" i="31"/>
  <c r="T187" i="40"/>
  <c r="D12" i="34" s="1"/>
  <c r="U192" i="40"/>
  <c r="E17" i="34" s="1"/>
  <c r="AK187" i="40"/>
  <c r="E12" i="35" s="1"/>
  <c r="AR190" i="40"/>
  <c r="L15" i="35" s="1"/>
  <c r="BB187" i="40"/>
  <c r="F12" i="36" s="1"/>
  <c r="BA190" i="40"/>
  <c r="E15" i="36" s="1"/>
  <c r="C22" i="41"/>
  <c r="W170" i="40"/>
  <c r="G11" i="29" s="1"/>
  <c r="AA174" i="40"/>
  <c r="K15" i="29" s="1"/>
  <c r="AJ166" i="40"/>
  <c r="D7" i="30" s="1"/>
  <c r="AN170" i="40"/>
  <c r="H11" i="30" s="1"/>
  <c r="AR174" i="40"/>
  <c r="L15" i="30" s="1"/>
  <c r="BA166" i="40"/>
  <c r="BC168" i="40"/>
  <c r="BC201" i="40" s="1"/>
  <c r="BG172" i="40"/>
  <c r="C38" i="41"/>
  <c r="I47" i="41"/>
  <c r="AA65" i="40"/>
  <c r="C57" i="41"/>
  <c r="C70" i="41"/>
  <c r="F72" i="41"/>
  <c r="J71" i="41"/>
  <c r="F75" i="41"/>
  <c r="M78" i="41"/>
  <c r="C94" i="41"/>
  <c r="H90" i="41"/>
  <c r="D94" i="41"/>
  <c r="G88" i="41"/>
  <c r="F24" i="43"/>
  <c r="J28" i="43"/>
  <c r="K33" i="43"/>
  <c r="I103" i="41"/>
  <c r="H101" i="41"/>
  <c r="H60" i="43"/>
  <c r="G63" i="43"/>
  <c r="G104" i="41"/>
  <c r="K108" i="41"/>
  <c r="K67" i="43"/>
  <c r="Y129" i="40"/>
  <c r="AC129" i="40"/>
  <c r="AQ129" i="40"/>
  <c r="K121" i="41"/>
  <c r="G120" i="41"/>
  <c r="F123" i="41"/>
  <c r="CO129" i="40"/>
  <c r="U116" i="41"/>
  <c r="Y145" i="40"/>
  <c r="M134" i="41"/>
  <c r="H141" i="41"/>
  <c r="C153" i="41"/>
  <c r="D158" i="41"/>
  <c r="K148" i="41"/>
  <c r="E150" i="41"/>
  <c r="F155" i="41"/>
  <c r="G160" i="41"/>
  <c r="R99" i="39"/>
  <c r="J99" i="39"/>
  <c r="F99" i="39"/>
  <c r="D99" i="39"/>
  <c r="G113" i="39"/>
  <c r="N28" i="39"/>
  <c r="O28" i="39" s="1"/>
  <c r="T113" i="39"/>
  <c r="W159" i="39"/>
  <c r="O62" i="39"/>
  <c r="O70" i="39"/>
  <c r="R141" i="39"/>
  <c r="C30" i="29"/>
  <c r="C169" i="29" s="1"/>
  <c r="C66" i="29"/>
  <c r="J41" i="43"/>
  <c r="BB33" i="40"/>
  <c r="AL33" i="40"/>
  <c r="V113" i="40"/>
  <c r="V214" i="40" s="1"/>
  <c r="J161" i="40"/>
  <c r="F113" i="40"/>
  <c r="F214" i="40" s="1"/>
  <c r="F49" i="40"/>
  <c r="I185" i="40"/>
  <c r="C171" i="40"/>
  <c r="C12" i="10" s="1"/>
  <c r="BI17" i="40"/>
  <c r="AC113" i="40"/>
  <c r="AC214" i="40" s="1"/>
  <c r="I161" i="40"/>
  <c r="M97" i="40"/>
  <c r="I49" i="40"/>
  <c r="M33" i="40"/>
  <c r="K171" i="40"/>
  <c r="D161" i="40"/>
  <c r="C33" i="33"/>
  <c r="C69" i="33"/>
  <c r="AI161" i="40"/>
  <c r="K59" i="43"/>
  <c r="AI97" i="40"/>
  <c r="C32" i="31"/>
  <c r="C171" i="31" s="1"/>
  <c r="C68" i="31"/>
  <c r="C25" i="31"/>
  <c r="C61" i="31"/>
  <c r="C24" i="36"/>
  <c r="C144" i="36" s="1"/>
  <c r="C60" i="36"/>
  <c r="S182" i="40"/>
  <c r="C7" i="34" s="1"/>
  <c r="G145" i="40"/>
  <c r="G215" i="40" s="1"/>
  <c r="K81" i="40"/>
  <c r="BB145" i="40"/>
  <c r="C100" i="41"/>
  <c r="C84" i="41"/>
  <c r="Y49" i="40"/>
  <c r="BI182" i="40"/>
  <c r="M7" i="36" s="1"/>
  <c r="F112" i="41"/>
  <c r="K84" i="41"/>
  <c r="J148" i="41"/>
  <c r="C24" i="35"/>
  <c r="C60" i="35"/>
  <c r="C23" i="34"/>
  <c r="C162" i="34" s="1"/>
  <c r="C59" i="34"/>
  <c r="U184" i="40"/>
  <c r="E9" i="34" s="1"/>
  <c r="Y188" i="40"/>
  <c r="I13" i="34" s="1"/>
  <c r="AJ182" i="40"/>
  <c r="D7" i="35" s="1"/>
  <c r="K12" i="41"/>
  <c r="BG188" i="40"/>
  <c r="K13" i="36" s="1"/>
  <c r="BC192" i="40"/>
  <c r="G17" i="36" s="1"/>
  <c r="T171" i="40"/>
  <c r="D12" i="29" s="1"/>
  <c r="AK171" i="40"/>
  <c r="E12" i="30" s="1"/>
  <c r="AJ174" i="40"/>
  <c r="D30" i="41"/>
  <c r="BI166" i="40"/>
  <c r="M7" i="31" s="1"/>
  <c r="L38" i="41"/>
  <c r="M59" i="41"/>
  <c r="AS65" i="40"/>
  <c r="L57" i="41"/>
  <c r="K60" i="41"/>
  <c r="G69" i="41"/>
  <c r="L73" i="41"/>
  <c r="AC97" i="40"/>
  <c r="M94" i="41"/>
  <c r="C102" i="41"/>
  <c r="D30" i="43"/>
  <c r="E35" i="43"/>
  <c r="F45" i="43"/>
  <c r="F104" i="41"/>
  <c r="J108" i="41"/>
  <c r="J49" i="43"/>
  <c r="I111" i="41"/>
  <c r="I52" i="43"/>
  <c r="J62" i="43"/>
  <c r="H109" i="41"/>
  <c r="C123" i="41"/>
  <c r="AA129" i="40"/>
  <c r="T129" i="40"/>
  <c r="L126" i="41"/>
  <c r="J127" i="41"/>
  <c r="U145" i="40"/>
  <c r="G133" i="41"/>
  <c r="H138" i="41"/>
  <c r="D142" i="41"/>
  <c r="J135" i="41"/>
  <c r="E142" i="41"/>
  <c r="U161" i="40"/>
  <c r="G149" i="41"/>
  <c r="K153" i="41"/>
  <c r="L158" i="41"/>
  <c r="I154" i="41"/>
  <c r="M158" i="41"/>
  <c r="U99" i="39"/>
  <c r="M99" i="39"/>
  <c r="I99" i="39"/>
  <c r="E71" i="39"/>
  <c r="N64" i="39"/>
  <c r="O64" i="39" s="1"/>
  <c r="S197" i="40"/>
  <c r="N88" i="39"/>
  <c r="O88" i="39" s="1"/>
  <c r="N89" i="39"/>
  <c r="O89" i="39" s="1"/>
  <c r="C28" i="32"/>
  <c r="C58" i="32"/>
  <c r="R153" i="39"/>
  <c r="C23" i="35"/>
  <c r="D59" i="35" s="1"/>
  <c r="C59" i="35"/>
  <c r="AL113" i="40"/>
  <c r="AL214" i="40" s="1"/>
  <c r="F161" i="40"/>
  <c r="F33" i="40"/>
  <c r="J182" i="40"/>
  <c r="J7" i="33" s="1"/>
  <c r="L192" i="40"/>
  <c r="L17" i="33" s="1"/>
  <c r="BA113" i="40"/>
  <c r="BA214" i="40" s="1"/>
  <c r="Y33" i="40"/>
  <c r="E161" i="40"/>
  <c r="E14" i="43"/>
  <c r="E6" i="43"/>
  <c r="I97" i="40"/>
  <c r="E49" i="40"/>
  <c r="M173" i="40"/>
  <c r="M206" i="40" s="1"/>
  <c r="BH113" i="40"/>
  <c r="BH214" i="40" s="1"/>
  <c r="AN113" i="40"/>
  <c r="AN214" i="40" s="1"/>
  <c r="L145" i="40"/>
  <c r="D17" i="43"/>
  <c r="D9" i="43"/>
  <c r="L97" i="40"/>
  <c r="AI145" i="40"/>
  <c r="BC113" i="40"/>
  <c r="BC214" i="40" s="1"/>
  <c r="AY81" i="40"/>
  <c r="AY172" i="40"/>
  <c r="C13" i="31" s="1"/>
  <c r="C24" i="31"/>
  <c r="D60" i="31" s="1"/>
  <c r="C60" i="31"/>
  <c r="C32" i="30"/>
  <c r="C152" i="30" s="1"/>
  <c r="C68" i="30"/>
  <c r="C25" i="30"/>
  <c r="C145" i="30" s="1"/>
  <c r="C61" i="30"/>
  <c r="C32" i="36"/>
  <c r="C68" i="36"/>
  <c r="BG180" i="40"/>
  <c r="K5" i="36" s="1"/>
  <c r="AI185" i="40"/>
  <c r="C10" i="35" s="1"/>
  <c r="S113" i="40"/>
  <c r="S214" i="40" s="1"/>
  <c r="C145" i="40"/>
  <c r="G16" i="43"/>
  <c r="G8" i="43"/>
  <c r="K113" i="40"/>
  <c r="K214" i="40" s="1"/>
  <c r="G81" i="40"/>
  <c r="C150" i="41"/>
  <c r="C25" i="41"/>
  <c r="C124" i="41"/>
  <c r="W145" i="40"/>
  <c r="D86" i="41"/>
  <c r="G61" i="41"/>
  <c r="C30" i="33"/>
  <c r="D66" i="33" s="1"/>
  <c r="C66" i="33"/>
  <c r="W186" i="40"/>
  <c r="G11" i="34" s="1"/>
  <c r="AR182" i="40"/>
  <c r="L7" i="35" s="1"/>
  <c r="BF183" i="40"/>
  <c r="J8" i="36" s="1"/>
  <c r="J7" i="41"/>
  <c r="BD189" i="40"/>
  <c r="H14" i="36" s="1"/>
  <c r="AC176" i="40"/>
  <c r="M17" i="29" s="1"/>
  <c r="AQ169" i="40"/>
  <c r="K10" i="30" s="1"/>
  <c r="AL176" i="40"/>
  <c r="F17" i="30" s="1"/>
  <c r="C43" i="41"/>
  <c r="D46" i="41"/>
  <c r="D41" i="41"/>
  <c r="AZ49" i="40"/>
  <c r="C44" i="41"/>
  <c r="C54" i="41"/>
  <c r="E62" i="41"/>
  <c r="AC81" i="40"/>
  <c r="H77" i="41"/>
  <c r="K94" i="41"/>
  <c r="J84" i="41"/>
  <c r="K89" i="41"/>
  <c r="M91" i="41"/>
  <c r="AS97" i="40"/>
  <c r="I95" i="41"/>
  <c r="M86" i="41"/>
  <c r="F91" i="41"/>
  <c r="E27" i="43"/>
  <c r="I31" i="43"/>
  <c r="M35" i="43"/>
  <c r="C105" i="41"/>
  <c r="D105" i="41"/>
  <c r="D64" i="43"/>
  <c r="E69" i="43"/>
  <c r="C118" i="41"/>
  <c r="C182" i="41" s="1"/>
  <c r="Z129" i="40"/>
  <c r="J124" i="41"/>
  <c r="E126" i="41"/>
  <c r="J140" i="41"/>
  <c r="F144" i="41"/>
  <c r="L137" i="41"/>
  <c r="BH145" i="40"/>
  <c r="M142" i="41"/>
  <c r="L150" i="41"/>
  <c r="AK161" i="40"/>
  <c r="C148" i="41"/>
  <c r="J151" i="41"/>
  <c r="E158" i="41"/>
  <c r="L99" i="39"/>
  <c r="T29" i="39"/>
  <c r="R147" i="39"/>
  <c r="T158" i="39"/>
  <c r="R160" i="39"/>
  <c r="O4" i="39"/>
  <c r="O106" i="39"/>
  <c r="C31" i="30"/>
  <c r="C151" i="30" s="1"/>
  <c r="C67" i="30"/>
  <c r="S159" i="39"/>
  <c r="H159" i="39"/>
  <c r="H6" i="32" s="1"/>
  <c r="J145" i="40"/>
  <c r="J15" i="43"/>
  <c r="J7" i="43"/>
  <c r="J97" i="40"/>
  <c r="G183" i="40"/>
  <c r="F186" i="40"/>
  <c r="F11" i="33" s="1"/>
  <c r="Y113" i="40"/>
  <c r="Y214" i="40" s="1"/>
  <c r="Y164" i="40"/>
  <c r="M145" i="40"/>
  <c r="M113" i="40"/>
  <c r="M214" i="40" s="1"/>
  <c r="M81" i="40"/>
  <c r="C4" i="41"/>
  <c r="H145" i="40"/>
  <c r="D97" i="40"/>
  <c r="AY129" i="40"/>
  <c r="AQ113" i="40"/>
  <c r="AQ214" i="40" s="1"/>
  <c r="AI81" i="40"/>
  <c r="BG164" i="40"/>
  <c r="K5" i="31" s="1"/>
  <c r="AY188" i="40"/>
  <c r="C13" i="36" s="1"/>
  <c r="C26" i="35"/>
  <c r="D62" i="35" s="1"/>
  <c r="C62" i="35"/>
  <c r="S97" i="40"/>
  <c r="S190" i="40"/>
  <c r="C15" i="34" s="1"/>
  <c r="K129" i="40"/>
  <c r="C81" i="40"/>
  <c r="C140" i="41"/>
  <c r="U168" i="40"/>
  <c r="AL192" i="40"/>
  <c r="F17" i="35" s="1"/>
  <c r="I44" i="43"/>
  <c r="I65" i="43"/>
  <c r="BC129" i="40"/>
  <c r="F56" i="41"/>
  <c r="J103" i="41"/>
  <c r="J44" i="41"/>
  <c r="R7" i="41"/>
  <c r="BS129" i="40"/>
  <c r="W129" i="41" s="1"/>
  <c r="CC129" i="40"/>
  <c r="CL129" i="40"/>
  <c r="BO129" i="40"/>
  <c r="BX129" i="40"/>
  <c r="CG129" i="40"/>
  <c r="CP129" i="40"/>
  <c r="V129" i="41" s="1"/>
  <c r="CC145" i="40"/>
  <c r="CL145" i="40"/>
  <c r="BO145" i="40"/>
  <c r="BX145" i="40"/>
  <c r="CG145" i="40"/>
  <c r="CP145" i="40"/>
  <c r="BP33" i="40"/>
  <c r="CQ33" i="40"/>
  <c r="BY65" i="40"/>
  <c r="BU161" i="40"/>
  <c r="CH161" i="40"/>
  <c r="C35" i="33"/>
  <c r="C71" i="33"/>
  <c r="AY207" i="40"/>
  <c r="AI208" i="40"/>
  <c r="Q107" i="41"/>
  <c r="Q117" i="41"/>
  <c r="Q119" i="41"/>
  <c r="T120" i="41"/>
  <c r="U120" i="41"/>
  <c r="T122" i="41"/>
  <c r="Q123" i="41"/>
  <c r="U126" i="41"/>
  <c r="Q127" i="41"/>
  <c r="Q133" i="41"/>
  <c r="U134" i="41"/>
  <c r="T136" i="41"/>
  <c r="T140" i="41"/>
  <c r="U144" i="41"/>
  <c r="T148" i="41"/>
  <c r="S150" i="41"/>
  <c r="W155" i="41"/>
  <c r="AJ197" i="40"/>
  <c r="D8" i="2"/>
  <c r="M8" i="36"/>
  <c r="BB200" i="40"/>
  <c r="BC206" i="40"/>
  <c r="F198" i="40"/>
  <c r="V134" i="41"/>
  <c r="R143" i="41"/>
  <c r="CP97" i="40"/>
  <c r="V97" i="41" s="1"/>
  <c r="CC113" i="40"/>
  <c r="CL113" i="40"/>
  <c r="BO113" i="40"/>
  <c r="BX113" i="40"/>
  <c r="CG113" i="40"/>
  <c r="CP113" i="40"/>
  <c r="C5" i="30"/>
  <c r="BU81" i="40"/>
  <c r="Q81" i="41" s="1"/>
  <c r="CD81" i="40"/>
  <c r="R81" i="41" s="1"/>
  <c r="CM81" i="40"/>
  <c r="S81" i="41" s="1"/>
  <c r="BP97" i="40"/>
  <c r="CQ97" i="40"/>
  <c r="W97" i="41" s="1"/>
  <c r="BU113" i="40"/>
  <c r="CD113" i="40"/>
  <c r="CM113" i="40"/>
  <c r="BP129" i="40"/>
  <c r="BY129" i="40"/>
  <c r="BU145" i="40"/>
  <c r="CD145" i="40"/>
  <c r="CM145" i="40"/>
  <c r="L46" i="28"/>
  <c r="L42" i="28"/>
  <c r="D202" i="40"/>
  <c r="AM199" i="40"/>
  <c r="E8" i="35"/>
  <c r="M207" i="40"/>
  <c r="S209" i="40"/>
  <c r="I41" i="33"/>
  <c r="H55" i="33"/>
  <c r="AB197" i="40"/>
  <c r="F205" i="40"/>
  <c r="CE177" i="40"/>
  <c r="AS205" i="40"/>
  <c r="G55" i="33"/>
  <c r="AQ198" i="40"/>
  <c r="Y200" i="40"/>
  <c r="AB206" i="40"/>
  <c r="I71" i="41"/>
  <c r="F96" i="41"/>
  <c r="M102" i="41"/>
  <c r="L118" i="41"/>
  <c r="H122" i="41"/>
  <c r="D126" i="41"/>
  <c r="J119" i="41"/>
  <c r="G136" i="41"/>
  <c r="K140" i="41"/>
  <c r="G144" i="41"/>
  <c r="L155" i="41"/>
  <c r="L153" i="41"/>
  <c r="H157" i="41"/>
  <c r="V199" i="40"/>
  <c r="K52" i="41"/>
  <c r="M30" i="41"/>
  <c r="E43" i="41"/>
  <c r="H74" i="41"/>
  <c r="M54" i="41"/>
  <c r="H37" i="41"/>
  <c r="G64" i="41"/>
  <c r="D62" i="41"/>
  <c r="J47" i="41"/>
  <c r="M22" i="41"/>
  <c r="G40" i="41"/>
  <c r="E54" i="41"/>
  <c r="M27" i="41"/>
  <c r="H42" i="41"/>
  <c r="CO193" i="40"/>
  <c r="AQ49" i="40"/>
  <c r="BH49" i="40"/>
  <c r="AK65" i="40"/>
  <c r="BB65" i="40"/>
  <c r="AN81" i="40"/>
  <c r="BE81" i="40"/>
  <c r="AP97" i="40"/>
  <c r="AJ97" i="40"/>
  <c r="AR97" i="40"/>
  <c r="AL97" i="40"/>
  <c r="AQ97" i="40"/>
  <c r="BE97" i="40"/>
  <c r="BB97" i="40"/>
  <c r="BI97" i="40"/>
  <c r="BH97" i="40"/>
  <c r="AN129" i="40"/>
  <c r="AS129" i="40"/>
  <c r="AM129" i="40"/>
  <c r="AJ129" i="40"/>
  <c r="AR129" i="40"/>
  <c r="AO129" i="40"/>
  <c r="AL129" i="40"/>
  <c r="BB129" i="40"/>
  <c r="BG129" i="40"/>
  <c r="BD129" i="40"/>
  <c r="BA129" i="40"/>
  <c r="BI129" i="40"/>
  <c r="AN145" i="40"/>
  <c r="AM145" i="40"/>
  <c r="AR145" i="40"/>
  <c r="AO145" i="40"/>
  <c r="AL145" i="40"/>
  <c r="BG145" i="40"/>
  <c r="BF145" i="40"/>
  <c r="BC145" i="40"/>
  <c r="AS161" i="40"/>
  <c r="AP161" i="40"/>
  <c r="AM161" i="40"/>
  <c r="AJ161" i="40"/>
  <c r="AR161" i="40"/>
  <c r="I156" i="41"/>
  <c r="K158" i="41"/>
  <c r="S148" i="41"/>
  <c r="W149" i="41"/>
  <c r="W151" i="41"/>
  <c r="S154" i="41"/>
  <c r="S156" i="41"/>
  <c r="W157" i="41"/>
  <c r="S158" i="41"/>
  <c r="W159" i="41"/>
  <c r="S160" i="41"/>
  <c r="G10" i="36"/>
  <c r="M41" i="30"/>
  <c r="L55" i="30"/>
  <c r="E136" i="41"/>
  <c r="BA145" i="40"/>
  <c r="H148" i="41"/>
  <c r="AN161" i="40"/>
  <c r="BG161" i="40"/>
  <c r="H151" i="41"/>
  <c r="BD161" i="40"/>
  <c r="BA161" i="40"/>
  <c r="E152" i="41"/>
  <c r="BI161" i="40"/>
  <c r="M152" i="41"/>
  <c r="J153" i="41"/>
  <c r="AZ161" i="40"/>
  <c r="D155" i="41"/>
  <c r="F157" i="41"/>
  <c r="H159" i="41"/>
  <c r="E160" i="41"/>
  <c r="W43" i="39"/>
  <c r="Q43" i="39"/>
  <c r="M43" i="39"/>
  <c r="L43" i="39"/>
  <c r="J43" i="39"/>
  <c r="I43" i="39"/>
  <c r="H43" i="39"/>
  <c r="F43" i="39"/>
  <c r="K113" i="39"/>
  <c r="M113" i="39"/>
  <c r="E113" i="39"/>
  <c r="G85" i="39"/>
  <c r="I85" i="39"/>
  <c r="K85" i="39"/>
  <c r="M85" i="39"/>
  <c r="E85" i="39"/>
  <c r="T71" i="39"/>
  <c r="I71" i="39"/>
  <c r="K71" i="39"/>
  <c r="V29" i="39"/>
  <c r="R29" i="39"/>
  <c r="I29" i="39"/>
  <c r="T15" i="39"/>
  <c r="F9" i="31"/>
  <c r="AM209" i="40"/>
  <c r="AP200" i="40"/>
  <c r="BA209" i="40"/>
  <c r="L173" i="39"/>
  <c r="M15" i="10"/>
  <c r="AL204" i="40"/>
  <c r="E206" i="40"/>
  <c r="L14" i="29"/>
  <c r="U205" i="40"/>
  <c r="Y207" i="40"/>
  <c r="AY206" i="40"/>
  <c r="L202" i="40"/>
  <c r="U203" i="40"/>
  <c r="K6" i="30"/>
  <c r="I173" i="39"/>
  <c r="J12" i="36"/>
  <c r="AY203" i="40"/>
  <c r="BI200" i="40"/>
  <c r="Y198" i="40"/>
  <c r="C183" i="41"/>
  <c r="Y208" i="40"/>
  <c r="F94" i="41"/>
  <c r="E105" i="41"/>
  <c r="J106" i="41"/>
  <c r="I109" i="41"/>
  <c r="V106" i="41"/>
  <c r="R107" i="41"/>
  <c r="R117" i="41"/>
  <c r="R121" i="41"/>
  <c r="V122" i="41"/>
  <c r="R125" i="41"/>
  <c r="V128" i="41"/>
  <c r="H136" i="41"/>
  <c r="R133" i="41"/>
  <c r="R135" i="41"/>
  <c r="R137" i="41"/>
  <c r="R139" i="41"/>
  <c r="R141" i="41"/>
  <c r="AY49" i="40"/>
  <c r="C53" i="41"/>
  <c r="C61" i="41"/>
  <c r="K97" i="40"/>
  <c r="S121" i="41"/>
  <c r="AO17" i="40"/>
  <c r="BM177" i="40"/>
  <c r="BZ177" i="40"/>
  <c r="CA177" i="40"/>
  <c r="CI177" i="40"/>
  <c r="CO177" i="40"/>
  <c r="BG97" i="40"/>
  <c r="K51" i="28"/>
  <c r="K54" i="28" s="1"/>
  <c r="AA5" i="47"/>
  <c r="K35" i="28"/>
  <c r="AA173" i="40"/>
  <c r="K14" i="29" s="1"/>
  <c r="AA97" i="40"/>
  <c r="AA171" i="40"/>
  <c r="AA204" i="40" s="1"/>
  <c r="AA200" i="40"/>
  <c r="D173" i="39"/>
  <c r="L5" i="30"/>
  <c r="AR197" i="40"/>
  <c r="T199" i="40"/>
  <c r="K197" i="40"/>
  <c r="K5" i="33"/>
  <c r="AM201" i="40"/>
  <c r="G9" i="35"/>
  <c r="G180" i="40"/>
  <c r="G197" i="40" s="1"/>
  <c r="G17" i="40"/>
  <c r="D181" i="40"/>
  <c r="D6" i="33" s="1"/>
  <c r="L181" i="40"/>
  <c r="L6" i="33" s="1"/>
  <c r="I182" i="40"/>
  <c r="I199" i="40" s="1"/>
  <c r="F183" i="40"/>
  <c r="F8" i="33" s="1"/>
  <c r="C17" i="40"/>
  <c r="C184" i="40"/>
  <c r="C9" i="33" s="1"/>
  <c r="K184" i="40"/>
  <c r="K201" i="40" s="1"/>
  <c r="E186" i="40"/>
  <c r="M17" i="40"/>
  <c r="J187" i="40"/>
  <c r="J17" i="40"/>
  <c r="G188" i="40"/>
  <c r="D189" i="40"/>
  <c r="D14" i="33" s="1"/>
  <c r="L189" i="40"/>
  <c r="L14" i="33" s="1"/>
  <c r="I190" i="40"/>
  <c r="I15" i="33" s="1"/>
  <c r="K192" i="40"/>
  <c r="U17" i="40"/>
  <c r="U181" i="40"/>
  <c r="E6" i="34" s="1"/>
  <c r="AC181" i="40"/>
  <c r="AC17" i="40"/>
  <c r="Z182" i="40"/>
  <c r="J7" i="34" s="1"/>
  <c r="W183" i="40"/>
  <c r="G8" i="34" s="1"/>
  <c r="T184" i="40"/>
  <c r="AB184" i="40"/>
  <c r="V17" i="40"/>
  <c r="V186" i="40"/>
  <c r="F11" i="34" s="1"/>
  <c r="C11" i="41"/>
  <c r="S187" i="40"/>
  <c r="U189" i="40"/>
  <c r="E14" i="34" s="1"/>
  <c r="Z190" i="40"/>
  <c r="W191" i="40"/>
  <c r="G16" i="34" s="1"/>
  <c r="T192" i="40"/>
  <c r="T209" i="40" s="1"/>
  <c r="AB192" i="40"/>
  <c r="L17" i="34" s="1"/>
  <c r="AL181" i="40"/>
  <c r="AL17" i="40"/>
  <c r="AI182" i="40"/>
  <c r="C7" i="35" s="1"/>
  <c r="AN183" i="40"/>
  <c r="H8" i="35" s="1"/>
  <c r="AK184" i="40"/>
  <c r="E9" i="35" s="1"/>
  <c r="AS184" i="40"/>
  <c r="M9" i="35" s="1"/>
  <c r="AS17" i="40"/>
  <c r="AP185" i="40"/>
  <c r="AM186" i="40"/>
  <c r="G11" i="35" s="1"/>
  <c r="AJ187" i="40"/>
  <c r="D12" i="35" s="1"/>
  <c r="AR187" i="40"/>
  <c r="AL189" i="40"/>
  <c r="AL206" i="40" s="1"/>
  <c r="AI190" i="40"/>
  <c r="C15" i="35" s="1"/>
  <c r="C14" i="41"/>
  <c r="AQ190" i="40"/>
  <c r="AQ207" i="40" s="1"/>
  <c r="AN191" i="40"/>
  <c r="H16" i="35" s="1"/>
  <c r="AK192" i="40"/>
  <c r="E17" i="35" s="1"/>
  <c r="BF17" i="40"/>
  <c r="BF180" i="40"/>
  <c r="BF197" i="40" s="1"/>
  <c r="BC181" i="40"/>
  <c r="G6" i="36" s="1"/>
  <c r="D7" i="36"/>
  <c r="BH182" i="40"/>
  <c r="BH199" i="40" s="1"/>
  <c r="BE183" i="40"/>
  <c r="I8" i="36" s="1"/>
  <c r="BB184" i="40"/>
  <c r="F9" i="36" s="1"/>
  <c r="C9" i="41"/>
  <c r="AY185" i="40"/>
  <c r="C10" i="36" s="1"/>
  <c r="K9" i="41"/>
  <c r="BG185" i="40"/>
  <c r="C167" i="41"/>
  <c r="AA197" i="40"/>
  <c r="K5" i="29"/>
  <c r="M14" i="29"/>
  <c r="AC206" i="40"/>
  <c r="W198" i="40"/>
  <c r="BG199" i="40"/>
  <c r="K7" i="31"/>
  <c r="D11" i="31"/>
  <c r="AZ203" i="40"/>
  <c r="L14" i="31"/>
  <c r="BH206" i="40"/>
  <c r="I15" i="31"/>
  <c r="BB208" i="40"/>
  <c r="F16" i="31"/>
  <c r="G203" i="40"/>
  <c r="C9" i="10"/>
  <c r="E10" i="35"/>
  <c r="AY17" i="40"/>
  <c r="C206" i="40"/>
  <c r="CN193" i="40"/>
  <c r="K4" i="41"/>
  <c r="U4" i="41"/>
  <c r="Q5" i="41"/>
  <c r="Q13" i="41"/>
  <c r="T14" i="41"/>
  <c r="K25" i="41"/>
  <c r="G24" i="41"/>
  <c r="T22" i="41"/>
  <c r="U24" i="41"/>
  <c r="U30" i="41"/>
  <c r="G45" i="41"/>
  <c r="M46" i="41"/>
  <c r="T36" i="41"/>
  <c r="U36" i="41"/>
  <c r="T38" i="41"/>
  <c r="U38" i="41"/>
  <c r="Q39" i="41"/>
  <c r="U40" i="41"/>
  <c r="Q41" i="41"/>
  <c r="U42" i="41"/>
  <c r="U48" i="41"/>
  <c r="D54" i="41"/>
  <c r="L54" i="41"/>
  <c r="T52" i="41"/>
  <c r="U52" i="41"/>
  <c r="F202" i="40"/>
  <c r="S202" i="40"/>
  <c r="BR17" i="40"/>
  <c r="CK17" i="40"/>
  <c r="CF17" i="40"/>
  <c r="CK33" i="40"/>
  <c r="BN33" i="40"/>
  <c r="CF33" i="40"/>
  <c r="CA49" i="40"/>
  <c r="CK49" i="40"/>
  <c r="BN49" i="40"/>
  <c r="BW49" i="40"/>
  <c r="CF49" i="40"/>
  <c r="CO49" i="40"/>
  <c r="Q53" i="41"/>
  <c r="U54" i="41"/>
  <c r="Q55" i="41"/>
  <c r="T56" i="41"/>
  <c r="U56" i="41"/>
  <c r="Q57" i="41"/>
  <c r="T60" i="41"/>
  <c r="Q61" i="41"/>
  <c r="U62" i="41"/>
  <c r="Q63" i="41"/>
  <c r="T64" i="41"/>
  <c r="U64" i="41"/>
  <c r="E75" i="41"/>
  <c r="M75" i="41"/>
  <c r="T68" i="41"/>
  <c r="U68" i="41"/>
  <c r="Q69" i="41"/>
  <c r="T70" i="41"/>
  <c r="Q71" i="41"/>
  <c r="T72" i="41"/>
  <c r="U72" i="41"/>
  <c r="T74" i="41"/>
  <c r="Q75" i="41"/>
  <c r="U76" i="41"/>
  <c r="Q77" i="41"/>
  <c r="Q79" i="41"/>
  <c r="T80" i="41"/>
  <c r="U80" i="41"/>
  <c r="F88" i="41"/>
  <c r="U84" i="41"/>
  <c r="Q85" i="41"/>
  <c r="T86" i="41"/>
  <c r="U86" i="41"/>
  <c r="Q87" i="41"/>
  <c r="T88" i="41"/>
  <c r="T90" i="41"/>
  <c r="T92" i="41"/>
  <c r="Q93" i="41"/>
  <c r="U94" i="41"/>
  <c r="Q95" i="41"/>
  <c r="G101" i="41"/>
  <c r="K105" i="41"/>
  <c r="G109" i="41"/>
  <c r="M110" i="41"/>
  <c r="T100" i="41"/>
  <c r="U100" i="41"/>
  <c r="Q101" i="41"/>
  <c r="T102" i="41"/>
  <c r="U102" i="41"/>
  <c r="Q103" i="41"/>
  <c r="T104" i="41"/>
  <c r="U104" i="41"/>
  <c r="Q105" i="41"/>
  <c r="T106" i="41"/>
  <c r="U106" i="41"/>
  <c r="T108" i="41"/>
  <c r="U108" i="41"/>
  <c r="Q109" i="41"/>
  <c r="T110" i="41"/>
  <c r="Q111" i="41"/>
  <c r="T112" i="41"/>
  <c r="U112" i="41"/>
  <c r="T116" i="41"/>
  <c r="U118" i="41"/>
  <c r="Q121" i="41"/>
  <c r="U122" i="41"/>
  <c r="T124" i="41"/>
  <c r="T128" i="41"/>
  <c r="I135" i="41"/>
  <c r="Q135" i="41"/>
  <c r="Q139" i="41"/>
  <c r="Q143" i="41"/>
  <c r="U148" i="41"/>
  <c r="Q149" i="41"/>
  <c r="T150" i="41"/>
  <c r="Q151" i="41"/>
  <c r="T152" i="41"/>
  <c r="Q153" i="41"/>
  <c r="T154" i="41"/>
  <c r="U154" i="41"/>
  <c r="Q155" i="41"/>
  <c r="T156" i="41"/>
  <c r="Q157" i="41"/>
  <c r="T158" i="41"/>
  <c r="Q159" i="41"/>
  <c r="CA65" i="40"/>
  <c r="CK65" i="40"/>
  <c r="BN65" i="40"/>
  <c r="BW65" i="40"/>
  <c r="CF65" i="40"/>
  <c r="CO65" i="40"/>
  <c r="R89" i="41"/>
  <c r="V142" i="41"/>
  <c r="AT94" i="40"/>
  <c r="N106" i="40"/>
  <c r="BF190" i="40"/>
  <c r="J15" i="36" s="1"/>
  <c r="N119" i="40"/>
  <c r="N128" i="40"/>
  <c r="O128" i="40" s="1"/>
  <c r="N136" i="40"/>
  <c r="N142" i="40"/>
  <c r="BF129" i="40"/>
  <c r="AP129" i="40"/>
  <c r="J57" i="39"/>
  <c r="J164" i="39"/>
  <c r="J162" i="39"/>
  <c r="J9" i="32" s="1"/>
  <c r="J160" i="39"/>
  <c r="J7" i="32" s="1"/>
  <c r="O50" i="39"/>
  <c r="J158" i="39"/>
  <c r="J5" i="32" s="1"/>
  <c r="O46" i="39"/>
  <c r="O54" i="39"/>
  <c r="E180" i="40"/>
  <c r="D183" i="40"/>
  <c r="D8" i="33" s="1"/>
  <c r="L17" i="40"/>
  <c r="I17" i="40"/>
  <c r="I184" i="40"/>
  <c r="I201" i="40" s="1"/>
  <c r="F17" i="40"/>
  <c r="C10" i="41"/>
  <c r="C186" i="41" s="1"/>
  <c r="C186" i="40"/>
  <c r="C11" i="33" s="1"/>
  <c r="K186" i="40"/>
  <c r="K11" i="33" s="1"/>
  <c r="K17" i="40"/>
  <c r="M188" i="40"/>
  <c r="M193" i="40" s="1"/>
  <c r="J189" i="40"/>
  <c r="D191" i="40"/>
  <c r="I192" i="40"/>
  <c r="I17" i="33" s="1"/>
  <c r="V180" i="40"/>
  <c r="S17" i="40"/>
  <c r="C5" i="41"/>
  <c r="S181" i="40"/>
  <c r="AA181" i="40"/>
  <c r="K6" i="34" s="1"/>
  <c r="AA17" i="40"/>
  <c r="X182" i="40"/>
  <c r="H7" i="34" s="1"/>
  <c r="U183" i="40"/>
  <c r="AC183" i="40"/>
  <c r="M8" i="34" s="1"/>
  <c r="Z17" i="40"/>
  <c r="Z184" i="40"/>
  <c r="J9" i="34" s="1"/>
  <c r="W17" i="40"/>
  <c r="W185" i="40"/>
  <c r="G10" i="34" s="1"/>
  <c r="T17" i="40"/>
  <c r="T186" i="40"/>
  <c r="D11" i="34" s="1"/>
  <c r="AB186" i="40"/>
  <c r="L11" i="34" s="1"/>
  <c r="AB17" i="40"/>
  <c r="Y187" i="40"/>
  <c r="I12" i="34" s="1"/>
  <c r="Y17" i="40"/>
  <c r="V188" i="40"/>
  <c r="F13" i="34" s="1"/>
  <c r="C13" i="41"/>
  <c r="C189" i="41" s="1"/>
  <c r="S189" i="40"/>
  <c r="C14" i="34" s="1"/>
  <c r="AA189" i="40"/>
  <c r="K14" i="34" s="1"/>
  <c r="X190" i="40"/>
  <c r="H15" i="34" s="1"/>
  <c r="U191" i="40"/>
  <c r="E16" i="34" s="1"/>
  <c r="AC191" i="40"/>
  <c r="M16" i="34" s="1"/>
  <c r="Z192" i="40"/>
  <c r="J17" i="34" s="1"/>
  <c r="AM180" i="40"/>
  <c r="AM17" i="40"/>
  <c r="AJ181" i="40"/>
  <c r="AJ17" i="40"/>
  <c r="AR17" i="40"/>
  <c r="AR181" i="40"/>
  <c r="L6" i="35" s="1"/>
  <c r="AO182" i="40"/>
  <c r="I7" i="35" s="1"/>
  <c r="AL183" i="40"/>
  <c r="AI17" i="40"/>
  <c r="AI184" i="40"/>
  <c r="C8" i="41"/>
  <c r="C184" i="41" s="1"/>
  <c r="AQ184" i="40"/>
  <c r="K9" i="35" s="1"/>
  <c r="AQ17" i="40"/>
  <c r="AN185" i="40"/>
  <c r="H10" i="35" s="1"/>
  <c r="AN17" i="40"/>
  <c r="AK186" i="40"/>
  <c r="E11" i="35" s="1"/>
  <c r="AK17" i="40"/>
  <c r="AS186" i="40"/>
  <c r="M11" i="35" s="1"/>
  <c r="AP187" i="40"/>
  <c r="J12" i="35" s="1"/>
  <c r="AM188" i="40"/>
  <c r="G13" i="35" s="1"/>
  <c r="AJ189" i="40"/>
  <c r="D14" i="35" s="1"/>
  <c r="AR189" i="40"/>
  <c r="L14" i="35" s="1"/>
  <c r="AO190" i="40"/>
  <c r="I15" i="35" s="1"/>
  <c r="AL191" i="40"/>
  <c r="F16" i="35" s="1"/>
  <c r="C16" i="41"/>
  <c r="C192" i="41" s="1"/>
  <c r="AI192" i="40"/>
  <c r="C17" i="35" s="1"/>
  <c r="AQ192" i="40"/>
  <c r="K17" i="35" s="1"/>
  <c r="BD180" i="40"/>
  <c r="BD17" i="40"/>
  <c r="BC17" i="40"/>
  <c r="AZ17" i="40"/>
  <c r="BH17" i="40"/>
  <c r="BE17" i="40"/>
  <c r="BB17" i="40"/>
  <c r="BG17" i="40"/>
  <c r="BS180" i="40"/>
  <c r="BS193" i="40" s="1"/>
  <c r="BS17" i="40"/>
  <c r="CL180" i="40"/>
  <c r="CL193" i="40" s="1"/>
  <c r="CL17" i="40"/>
  <c r="BO181" i="40"/>
  <c r="BO193" i="40" s="1"/>
  <c r="BO17" i="40"/>
  <c r="BX181" i="40"/>
  <c r="BX193" i="40" s="1"/>
  <c r="BX17" i="40"/>
  <c r="CG181" i="40"/>
  <c r="CG193" i="40" s="1"/>
  <c r="CG17" i="40"/>
  <c r="CP181" i="40"/>
  <c r="CP193" i="40" s="1"/>
  <c r="CP17" i="40"/>
  <c r="J165" i="40"/>
  <c r="J6" i="10" s="1"/>
  <c r="G33" i="40"/>
  <c r="G166" i="40"/>
  <c r="D33" i="40"/>
  <c r="L167" i="40"/>
  <c r="I33" i="40"/>
  <c r="C33" i="40"/>
  <c r="C170" i="40"/>
  <c r="C11" i="10" s="1"/>
  <c r="C26" i="41"/>
  <c r="K170" i="40"/>
  <c r="K33" i="40"/>
  <c r="H171" i="40"/>
  <c r="H12" i="10" s="1"/>
  <c r="J173" i="40"/>
  <c r="G174" i="40"/>
  <c r="G15" i="10" s="1"/>
  <c r="D175" i="40"/>
  <c r="D16" i="10" s="1"/>
  <c r="L175" i="40"/>
  <c r="L16" i="10" s="1"/>
  <c r="S33" i="40"/>
  <c r="C21" i="41"/>
  <c r="S165" i="40"/>
  <c r="AA165" i="40"/>
  <c r="K6" i="29" s="1"/>
  <c r="AA33" i="40"/>
  <c r="X166" i="40"/>
  <c r="H7" i="29" s="1"/>
  <c r="U33" i="40"/>
  <c r="U167" i="40"/>
  <c r="E8" i="29" s="1"/>
  <c r="AC167" i="40"/>
  <c r="M8" i="29" s="1"/>
  <c r="AC33" i="40"/>
  <c r="Z168" i="40"/>
  <c r="J9" i="29" s="1"/>
  <c r="W169" i="40"/>
  <c r="G10" i="29" s="1"/>
  <c r="T33" i="40"/>
  <c r="T170" i="40"/>
  <c r="D11" i="29" s="1"/>
  <c r="AB33" i="40"/>
  <c r="AB170" i="40"/>
  <c r="Y171" i="40"/>
  <c r="I12" i="29" s="1"/>
  <c r="V172" i="40"/>
  <c r="C29" i="41"/>
  <c r="S173" i="40"/>
  <c r="C14" i="29" s="1"/>
  <c r="X174" i="40"/>
  <c r="H15" i="29" s="1"/>
  <c r="U175" i="40"/>
  <c r="E16" i="29" s="1"/>
  <c r="AC175" i="40"/>
  <c r="Z176" i="40"/>
  <c r="J17" i="29" s="1"/>
  <c r="AM33" i="40"/>
  <c r="AJ33" i="40"/>
  <c r="AJ165" i="40"/>
  <c r="D6" i="30" s="1"/>
  <c r="AR33" i="40"/>
  <c r="AR165" i="40"/>
  <c r="AO166" i="40"/>
  <c r="AI33" i="40"/>
  <c r="AI168" i="40"/>
  <c r="AQ168" i="40"/>
  <c r="K9" i="30" s="1"/>
  <c r="AQ33" i="40"/>
  <c r="AN169" i="40"/>
  <c r="H10" i="30" s="1"/>
  <c r="AK170" i="40"/>
  <c r="E11" i="30" s="1"/>
  <c r="AS170" i="40"/>
  <c r="M11" i="30" s="1"/>
  <c r="AP171" i="40"/>
  <c r="J12" i="30" s="1"/>
  <c r="AM172" i="40"/>
  <c r="G13" i="30" s="1"/>
  <c r="AJ173" i="40"/>
  <c r="D14" i="30" s="1"/>
  <c r="AR173" i="40"/>
  <c r="L14" i="30" s="1"/>
  <c r="AO174" i="40"/>
  <c r="I15" i="30" s="1"/>
  <c r="AL175" i="40"/>
  <c r="F16" i="30" s="1"/>
  <c r="AI176" i="40"/>
  <c r="C32" i="41"/>
  <c r="AQ176" i="40"/>
  <c r="K17" i="30" s="1"/>
  <c r="BD164" i="40"/>
  <c r="H5" i="31" s="1"/>
  <c r="BD33" i="40"/>
  <c r="BA165" i="40"/>
  <c r="E6" i="31" s="1"/>
  <c r="BA33" i="40"/>
  <c r="BI165" i="40"/>
  <c r="BF166" i="40"/>
  <c r="BC33" i="40"/>
  <c r="AZ168" i="40"/>
  <c r="AZ201" i="40" s="1"/>
  <c r="AZ33" i="40"/>
  <c r="BH33" i="40"/>
  <c r="BH168" i="40"/>
  <c r="L9" i="31" s="1"/>
  <c r="BE169" i="40"/>
  <c r="BB170" i="40"/>
  <c r="AY171" i="40"/>
  <c r="AY33" i="40"/>
  <c r="C27" i="41"/>
  <c r="BG33" i="40"/>
  <c r="BG171" i="40"/>
  <c r="BG204" i="40" s="1"/>
  <c r="BD172" i="40"/>
  <c r="H13" i="31" s="1"/>
  <c r="BA173" i="40"/>
  <c r="AZ176" i="40"/>
  <c r="BH176" i="40"/>
  <c r="M49" i="40"/>
  <c r="J49" i="40"/>
  <c r="G49" i="40"/>
  <c r="D49" i="40"/>
  <c r="L49" i="40"/>
  <c r="C49" i="40"/>
  <c r="C42" i="41"/>
  <c r="K49" i="40"/>
  <c r="H49" i="40"/>
  <c r="G46" i="41"/>
  <c r="V49" i="40"/>
  <c r="C37" i="41"/>
  <c r="S49" i="40"/>
  <c r="AA49" i="40"/>
  <c r="X49" i="40"/>
  <c r="U49" i="40"/>
  <c r="AC49" i="40"/>
  <c r="Z49" i="40"/>
  <c r="W49" i="40"/>
  <c r="T49" i="40"/>
  <c r="AB49" i="40"/>
  <c r="C45" i="41"/>
  <c r="AM49" i="40"/>
  <c r="AJ49" i="40"/>
  <c r="AR49" i="40"/>
  <c r="AO49" i="40"/>
  <c r="AL49" i="40"/>
  <c r="C40" i="41"/>
  <c r="AI49" i="40"/>
  <c r="AN49" i="40"/>
  <c r="AK49" i="40"/>
  <c r="AS49" i="40"/>
  <c r="AP49" i="40"/>
  <c r="C48" i="41"/>
  <c r="BD49" i="40"/>
  <c r="BA49" i="40"/>
  <c r="BI49" i="40"/>
  <c r="BF49" i="40"/>
  <c r="BC49" i="40"/>
  <c r="BE49" i="40"/>
  <c r="BB49" i="40"/>
  <c r="BG49" i="40"/>
  <c r="BH197" i="40"/>
  <c r="L17" i="29"/>
  <c r="L7" i="31"/>
  <c r="C14" i="33"/>
  <c r="AC205" i="40"/>
  <c r="D7" i="31"/>
  <c r="AZ199" i="40"/>
  <c r="D14" i="31"/>
  <c r="AZ206" i="40"/>
  <c r="T208" i="40"/>
  <c r="D16" i="34"/>
  <c r="F9" i="29"/>
  <c r="V201" i="40"/>
  <c r="CC17" i="40"/>
  <c r="I6" i="35"/>
  <c r="M84" i="41"/>
  <c r="K90" i="41"/>
  <c r="M85" i="41"/>
  <c r="G62" i="43"/>
  <c r="D63" i="43"/>
  <c r="L63" i="43"/>
  <c r="I64" i="43"/>
  <c r="F65" i="43"/>
  <c r="K66" i="43"/>
  <c r="H67" i="43"/>
  <c r="E68" i="43"/>
  <c r="M68" i="43"/>
  <c r="J69" i="43"/>
  <c r="G70" i="43"/>
  <c r="D71" i="43"/>
  <c r="L71" i="43"/>
  <c r="BS113" i="40"/>
  <c r="N100" i="40"/>
  <c r="K122" i="41"/>
  <c r="E124" i="41"/>
  <c r="AZ129" i="40"/>
  <c r="BH129" i="40"/>
  <c r="BE129" i="40"/>
  <c r="J126" i="41"/>
  <c r="M132" i="41"/>
  <c r="I136" i="41"/>
  <c r="K138" i="41"/>
  <c r="H139" i="41"/>
  <c r="J141" i="41"/>
  <c r="L143" i="41"/>
  <c r="AK145" i="40"/>
  <c r="AS145" i="40"/>
  <c r="AP145" i="40"/>
  <c r="I142" i="41"/>
  <c r="BD145" i="40"/>
  <c r="BI145" i="40"/>
  <c r="AZ145" i="40"/>
  <c r="BE145" i="40"/>
  <c r="N132" i="40"/>
  <c r="BS145" i="40"/>
  <c r="E148" i="41"/>
  <c r="AL161" i="40"/>
  <c r="AQ161" i="40"/>
  <c r="BF161" i="40"/>
  <c r="BE161" i="40"/>
  <c r="BB161" i="40"/>
  <c r="E157" i="41"/>
  <c r="J113" i="39"/>
  <c r="D113" i="39"/>
  <c r="S85" i="39"/>
  <c r="J85" i="39"/>
  <c r="Q71" i="39"/>
  <c r="J71" i="39"/>
  <c r="L29" i="39"/>
  <c r="D29" i="39"/>
  <c r="K65" i="40"/>
  <c r="AB65" i="40"/>
  <c r="U81" i="40"/>
  <c r="AR208" i="40"/>
  <c r="BH204" i="40"/>
  <c r="AL65" i="40"/>
  <c r="BC65" i="40"/>
  <c r="AO81" i="40"/>
  <c r="BF81" i="40"/>
  <c r="I203" i="40"/>
  <c r="C56" i="41"/>
  <c r="T65" i="40"/>
  <c r="AC65" i="40"/>
  <c r="V81" i="40"/>
  <c r="AM65" i="40"/>
  <c r="BE65" i="40"/>
  <c r="AP81" i="40"/>
  <c r="BG81" i="40"/>
  <c r="U65" i="40"/>
  <c r="AN65" i="40"/>
  <c r="BF65" i="40"/>
  <c r="AQ81" i="40"/>
  <c r="AZ81" i="40"/>
  <c r="BH81" i="40"/>
  <c r="V65" i="40"/>
  <c r="AO65" i="40"/>
  <c r="BG65" i="40"/>
  <c r="AJ81" i="40"/>
  <c r="AR81" i="40"/>
  <c r="BA81" i="40"/>
  <c r="BI81" i="40"/>
  <c r="S65" i="40"/>
  <c r="W65" i="40"/>
  <c r="Z81" i="40"/>
  <c r="AP65" i="40"/>
  <c r="BH65" i="40"/>
  <c r="AK81" i="40"/>
  <c r="AS81" i="40"/>
  <c r="BB81" i="40"/>
  <c r="G65" i="40"/>
  <c r="Y65" i="40"/>
  <c r="AA81" i="40"/>
  <c r="AQ65" i="40"/>
  <c r="AZ65" i="40"/>
  <c r="BI65" i="40"/>
  <c r="AL81" i="40"/>
  <c r="BC81" i="40"/>
  <c r="Z65" i="40"/>
  <c r="AB81" i="40"/>
  <c r="AJ65" i="40"/>
  <c r="AR65" i="40"/>
  <c r="BA65" i="40"/>
  <c r="AM81" i="40"/>
  <c r="BD81" i="40"/>
  <c r="BQ177" i="40"/>
  <c r="CA193" i="40"/>
  <c r="CE193" i="40"/>
  <c r="CC193" i="40"/>
  <c r="CI193" i="40"/>
  <c r="BV193" i="40"/>
  <c r="BM193" i="40"/>
  <c r="T142" i="41"/>
  <c r="BP161" i="40"/>
  <c r="CQ161" i="40"/>
  <c r="N22" i="40"/>
  <c r="N26" i="40"/>
  <c r="N30" i="40"/>
  <c r="D44" i="41"/>
  <c r="I40" i="41"/>
  <c r="N36" i="40"/>
  <c r="N38" i="40"/>
  <c r="N40" i="40"/>
  <c r="O40" i="40" s="1"/>
  <c r="R43" i="41"/>
  <c r="N44" i="40"/>
  <c r="R45" i="41"/>
  <c r="N46" i="40"/>
  <c r="O46" i="40" s="1"/>
  <c r="N48" i="40"/>
  <c r="N52" i="40"/>
  <c r="V54" i="41"/>
  <c r="N56" i="40"/>
  <c r="S57" i="41"/>
  <c r="N60" i="40"/>
  <c r="AT61" i="40"/>
  <c r="N64" i="40"/>
  <c r="G75" i="41"/>
  <c r="K79" i="41"/>
  <c r="M76" i="41"/>
  <c r="N68" i="40"/>
  <c r="V70" i="41"/>
  <c r="W70" i="41"/>
  <c r="R71" i="41"/>
  <c r="N72" i="40"/>
  <c r="R73" i="41"/>
  <c r="N74" i="40"/>
  <c r="N76" i="40"/>
  <c r="N78" i="40"/>
  <c r="N80" i="40"/>
  <c r="W84" i="41"/>
  <c r="N86" i="40"/>
  <c r="S87" i="41"/>
  <c r="N90" i="40"/>
  <c r="W96" i="41"/>
  <c r="J101" i="41"/>
  <c r="D111" i="41"/>
  <c r="S101" i="41"/>
  <c r="N102" i="40"/>
  <c r="N104" i="40"/>
  <c r="N108" i="40"/>
  <c r="S109" i="41"/>
  <c r="N110" i="40"/>
  <c r="N112" i="40"/>
  <c r="E116" i="41"/>
  <c r="W118" i="41"/>
  <c r="S119" i="41"/>
  <c r="W122" i="41"/>
  <c r="S125" i="41"/>
  <c r="W126" i="41"/>
  <c r="E132" i="41"/>
  <c r="W132" i="41"/>
  <c r="N134" i="40"/>
  <c r="W134" i="41"/>
  <c r="S135" i="41"/>
  <c r="W136" i="41"/>
  <c r="W138" i="41"/>
  <c r="S139" i="41"/>
  <c r="N140" i="40"/>
  <c r="W140" i="41"/>
  <c r="BJ141" i="40"/>
  <c r="W142" i="41"/>
  <c r="S143" i="41"/>
  <c r="N144" i="40"/>
  <c r="W144" i="41"/>
  <c r="J50" i="28"/>
  <c r="CQ54" i="28"/>
  <c r="Z5" i="47" s="1"/>
  <c r="J46" i="28"/>
  <c r="L179" i="39"/>
  <c r="C8" i="34"/>
  <c r="S200" i="40"/>
  <c r="BZ193" i="40"/>
  <c r="BW193" i="40"/>
  <c r="K179" i="39"/>
  <c r="J209" i="40"/>
  <c r="J17" i="10"/>
  <c r="C13" i="33"/>
  <c r="C205" i="40"/>
  <c r="F201" i="40"/>
  <c r="F9" i="33"/>
  <c r="K10" i="10"/>
  <c r="BE206" i="40"/>
  <c r="E9" i="10"/>
  <c r="E201" i="40"/>
  <c r="D6" i="34"/>
  <c r="T198" i="40"/>
  <c r="J6" i="29"/>
  <c r="Z198" i="40"/>
  <c r="I10" i="29"/>
  <c r="Y202" i="40"/>
  <c r="F11" i="29"/>
  <c r="M6" i="35"/>
  <c r="AS198" i="40"/>
  <c r="G8" i="35"/>
  <c r="AM200" i="40"/>
  <c r="D9" i="35"/>
  <c r="AJ201" i="40"/>
  <c r="F11" i="35"/>
  <c r="AL203" i="40"/>
  <c r="K8" i="36"/>
  <c r="BD201" i="40"/>
  <c r="H9" i="36"/>
  <c r="E10" i="36"/>
  <c r="BA202" i="40"/>
  <c r="BI202" i="40"/>
  <c r="M10" i="36"/>
  <c r="AZ205" i="40"/>
  <c r="D13" i="36"/>
  <c r="L13" i="36"/>
  <c r="AK206" i="40"/>
  <c r="E14" i="30"/>
  <c r="E8" i="31"/>
  <c r="BB207" i="40"/>
  <c r="J17" i="31"/>
  <c r="BF209" i="40"/>
  <c r="AS206" i="40"/>
  <c r="CN177" i="40"/>
  <c r="I181" i="39"/>
  <c r="L9" i="35"/>
  <c r="J11" i="36"/>
  <c r="BN17" i="40"/>
  <c r="I175" i="40"/>
  <c r="I16" i="10" s="1"/>
  <c r="T160" i="41"/>
  <c r="I45" i="41"/>
  <c r="I165" i="40"/>
  <c r="I6" i="10" s="1"/>
  <c r="CK180" i="40"/>
  <c r="CK193" i="40" s="1"/>
  <c r="K42" i="41"/>
  <c r="BI197" i="40"/>
  <c r="CO33" i="40"/>
  <c r="V60" i="41"/>
  <c r="D203" i="40"/>
  <c r="BR180" i="40"/>
  <c r="BR193" i="40" s="1"/>
  <c r="I143" i="41"/>
  <c r="I167" i="40"/>
  <c r="I8" i="10" s="1"/>
  <c r="I145" i="40"/>
  <c r="I129" i="40"/>
  <c r="I191" i="40"/>
  <c r="I16" i="33" s="1"/>
  <c r="I183" i="40"/>
  <c r="I8" i="33" s="1"/>
  <c r="I119" i="41"/>
  <c r="I117" i="41"/>
  <c r="I181" i="40"/>
  <c r="I6" i="33" s="1"/>
  <c r="I127" i="41"/>
  <c r="M5" i="36"/>
  <c r="C10" i="31"/>
  <c r="C8" i="36"/>
  <c r="AY200" i="40"/>
  <c r="K41" i="10"/>
  <c r="J55" i="10"/>
  <c r="M8" i="30"/>
  <c r="AS200" i="40"/>
  <c r="J9" i="30"/>
  <c r="AP201" i="40"/>
  <c r="BE199" i="40"/>
  <c r="F8" i="31"/>
  <c r="BA201" i="40"/>
  <c r="E9" i="31"/>
  <c r="G11" i="31"/>
  <c r="BC203" i="40"/>
  <c r="L13" i="31"/>
  <c r="BH205" i="40"/>
  <c r="K17" i="31"/>
  <c r="I7" i="31"/>
  <c r="H175" i="39"/>
  <c r="H8" i="10"/>
  <c r="C200" i="40"/>
  <c r="C8" i="33"/>
  <c r="F199" i="40"/>
  <c r="BW17" i="40"/>
  <c r="BN165" i="40"/>
  <c r="BN177" i="40" s="1"/>
  <c r="BR166" i="40"/>
  <c r="CF165" i="40"/>
  <c r="CF177" i="40" s="1"/>
  <c r="K71" i="41"/>
  <c r="L71" i="41"/>
  <c r="I104" i="41"/>
  <c r="CA33" i="40"/>
  <c r="BR49" i="40"/>
  <c r="I21" i="41"/>
  <c r="K23" i="41"/>
  <c r="K31" i="41"/>
  <c r="J21" i="41"/>
  <c r="I24" i="41"/>
  <c r="J29" i="41"/>
  <c r="I32" i="41"/>
  <c r="L36" i="41"/>
  <c r="I37" i="41"/>
  <c r="F38" i="41"/>
  <c r="H40" i="41"/>
  <c r="E41" i="41"/>
  <c r="M41" i="41"/>
  <c r="F46" i="41"/>
  <c r="H48" i="41"/>
  <c r="G38" i="41"/>
  <c r="D39" i="41"/>
  <c r="L39" i="41"/>
  <c r="F41" i="41"/>
  <c r="H43" i="41"/>
  <c r="J45" i="41"/>
  <c r="D47" i="41"/>
  <c r="L47" i="41"/>
  <c r="E47" i="41"/>
  <c r="L52" i="41"/>
  <c r="I53" i="41"/>
  <c r="F54" i="41"/>
  <c r="E57" i="41"/>
  <c r="M57" i="41"/>
  <c r="J58" i="41"/>
  <c r="G59" i="41"/>
  <c r="D60" i="41"/>
  <c r="F62" i="41"/>
  <c r="H64" i="41"/>
  <c r="E52" i="41"/>
  <c r="M52" i="41"/>
  <c r="G54" i="41"/>
  <c r="D55" i="41"/>
  <c r="L55" i="41"/>
  <c r="I56" i="41"/>
  <c r="F57" i="41"/>
  <c r="K58" i="41"/>
  <c r="E60" i="41"/>
  <c r="M60" i="41"/>
  <c r="J61" i="41"/>
  <c r="D63" i="41"/>
  <c r="L63" i="41"/>
  <c r="I64" i="41"/>
  <c r="D68" i="41"/>
  <c r="L68" i="41"/>
  <c r="F70" i="41"/>
  <c r="M73" i="41"/>
  <c r="J74" i="41"/>
  <c r="D76" i="41"/>
  <c r="L76" i="41"/>
  <c r="F78" i="41"/>
  <c r="H80" i="41"/>
  <c r="E68" i="41"/>
  <c r="M68" i="41"/>
  <c r="J69" i="41"/>
  <c r="D71" i="41"/>
  <c r="I72" i="41"/>
  <c r="F73" i="41"/>
  <c r="H75" i="41"/>
  <c r="E76" i="41"/>
  <c r="J77" i="41"/>
  <c r="D79" i="41"/>
  <c r="D84" i="41"/>
  <c r="L84" i="41"/>
  <c r="I85" i="41"/>
  <c r="K87" i="41"/>
  <c r="H88" i="41"/>
  <c r="M89" i="41"/>
  <c r="D92" i="41"/>
  <c r="L92" i="41"/>
  <c r="I93" i="41"/>
  <c r="K95" i="41"/>
  <c r="H96" i="41"/>
  <c r="E84" i="41"/>
  <c r="J85" i="41"/>
  <c r="D87" i="41"/>
  <c r="I88" i="41"/>
  <c r="F89" i="41"/>
  <c r="H91" i="41"/>
  <c r="E92" i="41"/>
  <c r="L95" i="41"/>
  <c r="I96" i="41"/>
  <c r="N94" i="40"/>
  <c r="V94" i="41"/>
  <c r="D100" i="41"/>
  <c r="I101" i="41"/>
  <c r="H104" i="41"/>
  <c r="L108" i="41"/>
  <c r="E100" i="41"/>
  <c r="G102" i="41"/>
  <c r="D103" i="41"/>
  <c r="L103" i="41"/>
  <c r="F105" i="41"/>
  <c r="K106" i="41"/>
  <c r="H107" i="41"/>
  <c r="M108" i="41"/>
  <c r="J109" i="41"/>
  <c r="G110" i="41"/>
  <c r="L111" i="41"/>
  <c r="F103" i="41"/>
  <c r="D116" i="41"/>
  <c r="L116" i="41"/>
  <c r="F118" i="41"/>
  <c r="K119" i="41"/>
  <c r="H120" i="41"/>
  <c r="E121" i="41"/>
  <c r="M121" i="41"/>
  <c r="G123" i="41"/>
  <c r="D124" i="41"/>
  <c r="I125" i="41"/>
  <c r="F126" i="41"/>
  <c r="K127" i="41"/>
  <c r="H128" i="41"/>
  <c r="M116" i="41"/>
  <c r="J117" i="41"/>
  <c r="G118" i="41"/>
  <c r="D119" i="41"/>
  <c r="L119" i="41"/>
  <c r="I120" i="41"/>
  <c r="F121" i="41"/>
  <c r="H123" i="41"/>
  <c r="M124" i="41"/>
  <c r="J125" i="41"/>
  <c r="G126" i="41"/>
  <c r="D127" i="41"/>
  <c r="L127" i="41"/>
  <c r="I128" i="41"/>
  <c r="V116" i="41"/>
  <c r="N116" i="40"/>
  <c r="S117" i="41"/>
  <c r="AD117" i="40"/>
  <c r="V118" i="41"/>
  <c r="N118" i="40"/>
  <c r="N120" i="40"/>
  <c r="V120" i="41"/>
  <c r="V124" i="41"/>
  <c r="N124" i="40"/>
  <c r="V126" i="41"/>
  <c r="N126" i="40"/>
  <c r="D132" i="41"/>
  <c r="I133" i="41"/>
  <c r="F134" i="41"/>
  <c r="K135" i="41"/>
  <c r="E137" i="41"/>
  <c r="M137" i="41"/>
  <c r="J138" i="41"/>
  <c r="G139" i="41"/>
  <c r="D140" i="41"/>
  <c r="L140" i="41"/>
  <c r="I141" i="41"/>
  <c r="F142" i="41"/>
  <c r="H144" i="41"/>
  <c r="J133" i="41"/>
  <c r="G134" i="41"/>
  <c r="D135" i="41"/>
  <c r="L135" i="41"/>
  <c r="F137" i="41"/>
  <c r="E140" i="41"/>
  <c r="M140" i="41"/>
  <c r="G142" i="41"/>
  <c r="D143" i="41"/>
  <c r="I144" i="41"/>
  <c r="L141" i="41"/>
  <c r="V138" i="41"/>
  <c r="N138" i="40"/>
  <c r="D148" i="41"/>
  <c r="L148" i="41"/>
  <c r="F150" i="41"/>
  <c r="K151" i="41"/>
  <c r="E153" i="41"/>
  <c r="M153" i="41"/>
  <c r="G155" i="41"/>
  <c r="D156" i="41"/>
  <c r="I157" i="41"/>
  <c r="F158" i="41"/>
  <c r="H160" i="41"/>
  <c r="M148" i="41"/>
  <c r="J149" i="41"/>
  <c r="E156" i="41"/>
  <c r="I160" i="41"/>
  <c r="K152" i="41"/>
  <c r="J155" i="41"/>
  <c r="CA17" i="40"/>
  <c r="BR33" i="40"/>
  <c r="BR174" i="40"/>
  <c r="I80" i="41"/>
  <c r="L79" i="41"/>
  <c r="J37" i="41"/>
  <c r="J42" i="41"/>
  <c r="BA197" i="40"/>
  <c r="BH198" i="40"/>
  <c r="CO17" i="40"/>
  <c r="I61" i="41"/>
  <c r="D36" i="41"/>
  <c r="K55" i="41"/>
  <c r="CK164" i="40"/>
  <c r="CF181" i="40"/>
  <c r="CF193" i="40" s="1"/>
  <c r="F95" i="41"/>
  <c r="H59" i="41"/>
  <c r="M92" i="41"/>
  <c r="BW33" i="40"/>
  <c r="BR65" i="40"/>
  <c r="BR170" i="40"/>
  <c r="G91" i="41"/>
  <c r="L44" i="41"/>
  <c r="N70" i="40"/>
  <c r="K63" i="41"/>
  <c r="L15" i="41"/>
  <c r="BD209" i="40"/>
  <c r="BN183" i="40"/>
  <c r="BN193" i="40" s="1"/>
  <c r="J93" i="41"/>
  <c r="G78" i="41"/>
  <c r="D7" i="41"/>
  <c r="F9" i="41"/>
  <c r="N4" i="40"/>
  <c r="V4" i="41"/>
  <c r="W4" i="41"/>
  <c r="R5" i="41"/>
  <c r="S5" i="41"/>
  <c r="N6" i="40"/>
  <c r="V6" i="41"/>
  <c r="W6" i="41"/>
  <c r="S7" i="41"/>
  <c r="N8" i="40"/>
  <c r="V8" i="41"/>
  <c r="W8" i="41"/>
  <c r="R9" i="41"/>
  <c r="S9" i="41"/>
  <c r="N10" i="40"/>
  <c r="V10" i="41"/>
  <c r="W10" i="41"/>
  <c r="R11" i="41"/>
  <c r="S11" i="41"/>
  <c r="N12" i="40"/>
  <c r="V12" i="41"/>
  <c r="W12" i="41"/>
  <c r="R13" i="41"/>
  <c r="S13" i="41"/>
  <c r="V14" i="41"/>
  <c r="W14" i="41"/>
  <c r="R15" i="41"/>
  <c r="S15" i="41"/>
  <c r="N16" i="40"/>
  <c r="V16" i="41"/>
  <c r="W16" i="41"/>
  <c r="L31" i="41"/>
  <c r="N20" i="40"/>
  <c r="V20" i="41"/>
  <c r="W20" i="41"/>
  <c r="R21" i="41"/>
  <c r="S21" i="41"/>
  <c r="V22" i="41"/>
  <c r="W22" i="41"/>
  <c r="R23" i="41"/>
  <c r="S23" i="41"/>
  <c r="N24" i="40"/>
  <c r="V24" i="41"/>
  <c r="W24" i="41"/>
  <c r="R25" i="41"/>
  <c r="S25" i="41"/>
  <c r="V26" i="41"/>
  <c r="W26" i="41"/>
  <c r="R27" i="41"/>
  <c r="S27" i="41"/>
  <c r="N28" i="40"/>
  <c r="V28" i="41"/>
  <c r="W28" i="41"/>
  <c r="R29" i="41"/>
  <c r="S29" i="41"/>
  <c r="V30" i="41"/>
  <c r="W30" i="41"/>
  <c r="R31" i="41"/>
  <c r="S31" i="41"/>
  <c r="N32" i="40"/>
  <c r="V32" i="41"/>
  <c r="W32" i="41"/>
  <c r="K47" i="41"/>
  <c r="V36" i="41"/>
  <c r="W36" i="41"/>
  <c r="R37" i="41"/>
  <c r="S37" i="41"/>
  <c r="V38" i="41"/>
  <c r="W38" i="41"/>
  <c r="R39" i="41"/>
  <c r="S39" i="41"/>
  <c r="V40" i="41"/>
  <c r="W40" i="41"/>
  <c r="R41" i="41"/>
  <c r="S41" i="41"/>
  <c r="N42" i="40"/>
  <c r="V42" i="41"/>
  <c r="W42" i="41"/>
  <c r="S43" i="41"/>
  <c r="V44" i="41"/>
  <c r="W44" i="41"/>
  <c r="S45" i="41"/>
  <c r="V46" i="41"/>
  <c r="W46" i="41"/>
  <c r="R47" i="41"/>
  <c r="S47" i="41"/>
  <c r="V48" i="41"/>
  <c r="W48" i="41"/>
  <c r="V52" i="41"/>
  <c r="W52" i="41"/>
  <c r="R53" i="41"/>
  <c r="S53" i="41"/>
  <c r="W54" i="41"/>
  <c r="R55" i="41"/>
  <c r="S55" i="41"/>
  <c r="V56" i="41"/>
  <c r="W56" i="41"/>
  <c r="R57" i="41"/>
  <c r="V58" i="41"/>
  <c r="W58" i="41"/>
  <c r="R59" i="41"/>
  <c r="S59" i="41"/>
  <c r="R61" i="41"/>
  <c r="S61" i="41"/>
  <c r="V62" i="41"/>
  <c r="W62" i="41"/>
  <c r="S63" i="41"/>
  <c r="V64" i="41"/>
  <c r="W64" i="41"/>
  <c r="V68" i="41"/>
  <c r="W68" i="41"/>
  <c r="R69" i="41"/>
  <c r="S69" i="41"/>
  <c r="S71" i="41"/>
  <c r="V72" i="41"/>
  <c r="W72" i="41"/>
  <c r="S73" i="41"/>
  <c r="V74" i="41"/>
  <c r="W74" i="41"/>
  <c r="R75" i="41"/>
  <c r="S75" i="41"/>
  <c r="V76" i="41"/>
  <c r="W76" i="41"/>
  <c r="R77" i="41"/>
  <c r="S77" i="41"/>
  <c r="V78" i="41"/>
  <c r="W78" i="41"/>
  <c r="R79" i="41"/>
  <c r="S79" i="41"/>
  <c r="W80" i="41"/>
  <c r="N84" i="40"/>
  <c r="V84" i="41"/>
  <c r="R85" i="41"/>
  <c r="S85" i="41"/>
  <c r="V86" i="41"/>
  <c r="W86" i="41"/>
  <c r="R87" i="41"/>
  <c r="V88" i="41"/>
  <c r="W88" i="41"/>
  <c r="S89" i="41"/>
  <c r="V90" i="41"/>
  <c r="W90" i="41"/>
  <c r="R91" i="41"/>
  <c r="S91" i="41"/>
  <c r="V92" i="41"/>
  <c r="W92" i="41"/>
  <c r="R93" i="41"/>
  <c r="S93" i="41"/>
  <c r="W94" i="41"/>
  <c r="R95" i="41"/>
  <c r="S95" i="41"/>
  <c r="N96" i="40"/>
  <c r="V96" i="41"/>
  <c r="G107" i="41"/>
  <c r="V100" i="41"/>
  <c r="W100" i="41"/>
  <c r="R101" i="41"/>
  <c r="V102" i="41"/>
  <c r="W102" i="41"/>
  <c r="R103" i="41"/>
  <c r="S103" i="41"/>
  <c r="V104" i="41"/>
  <c r="W104" i="41"/>
  <c r="R105" i="41"/>
  <c r="S105" i="41"/>
  <c r="W106" i="41"/>
  <c r="S107" i="41"/>
  <c r="V108" i="41"/>
  <c r="W108" i="41"/>
  <c r="R109" i="41"/>
  <c r="V110" i="41"/>
  <c r="W110" i="41"/>
  <c r="R111" i="41"/>
  <c r="S111" i="41"/>
  <c r="V112" i="41"/>
  <c r="W112" i="41"/>
  <c r="R119" i="41"/>
  <c r="R123" i="41"/>
  <c r="S123" i="41"/>
  <c r="R127" i="41"/>
  <c r="S127" i="41"/>
  <c r="S133" i="41"/>
  <c r="V148" i="41"/>
  <c r="R149" i="41"/>
  <c r="AD150" i="40"/>
  <c r="V150" i="41"/>
  <c r="R151" i="41"/>
  <c r="AD152" i="40"/>
  <c r="V152" i="41"/>
  <c r="R153" i="41"/>
  <c r="V154" i="41"/>
  <c r="R155" i="41"/>
  <c r="AD156" i="40"/>
  <c r="AE156" i="40" s="1"/>
  <c r="V156" i="41"/>
  <c r="V158" i="41"/>
  <c r="R159" i="41"/>
  <c r="AD160" i="40"/>
  <c r="R85" i="39"/>
  <c r="T85" i="39"/>
  <c r="V85" i="39"/>
  <c r="I50" i="28"/>
  <c r="Y5" i="47"/>
  <c r="I51" i="28"/>
  <c r="I52" i="28"/>
  <c r="I46" i="28"/>
  <c r="I40" i="28"/>
  <c r="I42" i="28" s="1"/>
  <c r="BE33" i="40"/>
  <c r="BE170" i="40"/>
  <c r="I8" i="31"/>
  <c r="AO97" i="40"/>
  <c r="AO170" i="40"/>
  <c r="I90" i="41"/>
  <c r="I87" i="41"/>
  <c r="AO167" i="40"/>
  <c r="AO33" i="40"/>
  <c r="H177" i="39"/>
  <c r="L16" i="29"/>
  <c r="AB208" i="40"/>
  <c r="AO205" i="40"/>
  <c r="AS209" i="40"/>
  <c r="M17" i="35"/>
  <c r="H12" i="36"/>
  <c r="BD204" i="40"/>
  <c r="BC207" i="40"/>
  <c r="G15" i="36"/>
  <c r="M7" i="30"/>
  <c r="AS199" i="40"/>
  <c r="L8" i="30"/>
  <c r="AJ203" i="40"/>
  <c r="D11" i="30"/>
  <c r="AR203" i="40"/>
  <c r="L11" i="30"/>
  <c r="I12" i="30"/>
  <c r="AO204" i="40"/>
  <c r="BG201" i="40"/>
  <c r="BA203" i="40"/>
  <c r="E11" i="31"/>
  <c r="BI203" i="40"/>
  <c r="M11" i="31"/>
  <c r="K16" i="31"/>
  <c r="BG208" i="40"/>
  <c r="AL205" i="40"/>
  <c r="F13" i="30"/>
  <c r="E10" i="33"/>
  <c r="K9" i="31"/>
  <c r="E202" i="40"/>
  <c r="H17" i="31"/>
  <c r="J31" i="41"/>
  <c r="L22" i="41"/>
  <c r="E12" i="41"/>
  <c r="E4" i="41"/>
  <c r="I29" i="41"/>
  <c r="I23" i="41"/>
  <c r="K15" i="41"/>
  <c r="F11" i="41"/>
  <c r="F24" i="41"/>
  <c r="I13" i="41"/>
  <c r="G55" i="35"/>
  <c r="L30" i="41"/>
  <c r="D22" i="41"/>
  <c r="I10" i="41"/>
  <c r="K28" i="41"/>
  <c r="G22" i="41"/>
  <c r="H10" i="41"/>
  <c r="F16" i="41"/>
  <c r="J4" i="41"/>
  <c r="D6" i="41"/>
  <c r="F8" i="41"/>
  <c r="E11" i="41"/>
  <c r="J12" i="41"/>
  <c r="H5" i="41"/>
  <c r="J15" i="41"/>
  <c r="D4" i="41"/>
  <c r="I5" i="41"/>
  <c r="F6" i="41"/>
  <c r="H8" i="41"/>
  <c r="E9" i="41"/>
  <c r="M9" i="41"/>
  <c r="J10" i="41"/>
  <c r="G11" i="41"/>
  <c r="L12" i="41"/>
  <c r="G6" i="41"/>
  <c r="H11" i="41"/>
  <c r="G14" i="41"/>
  <c r="D15" i="41"/>
  <c r="G21" i="41"/>
  <c r="H26" i="41"/>
  <c r="J28" i="41"/>
  <c r="H21" i="41"/>
  <c r="L25" i="41"/>
  <c r="H29" i="41"/>
  <c r="J26" i="41"/>
  <c r="G27" i="41"/>
  <c r="L28" i="41"/>
  <c r="M20" i="41"/>
  <c r="D23" i="41"/>
  <c r="L23" i="41"/>
  <c r="F25" i="41"/>
  <c r="H27" i="41"/>
  <c r="D31" i="41"/>
  <c r="G37" i="41"/>
  <c r="K41" i="41"/>
  <c r="E38" i="41"/>
  <c r="I42" i="41"/>
  <c r="E46" i="41"/>
  <c r="K39" i="41"/>
  <c r="G43" i="41"/>
  <c r="M36" i="41"/>
  <c r="E44" i="41"/>
  <c r="M44" i="41"/>
  <c r="I48" i="41"/>
  <c r="J52" i="41"/>
  <c r="H58" i="41"/>
  <c r="L62" i="41"/>
  <c r="J55" i="41"/>
  <c r="F59" i="41"/>
  <c r="H61" i="41"/>
  <c r="J63" i="41"/>
  <c r="D52" i="41"/>
  <c r="H56" i="41"/>
  <c r="L60" i="41"/>
  <c r="J53" i="41"/>
  <c r="G62" i="41"/>
  <c r="N54" i="40"/>
  <c r="T54" i="41"/>
  <c r="N58" i="40"/>
  <c r="T58" i="41"/>
  <c r="T62" i="41"/>
  <c r="N62" i="40"/>
  <c r="D70" i="41"/>
  <c r="G77" i="41"/>
  <c r="I79" i="41"/>
  <c r="F80" i="41"/>
  <c r="K68" i="41"/>
  <c r="G72" i="41"/>
  <c r="K76" i="41"/>
  <c r="G80" i="41"/>
  <c r="I69" i="41"/>
  <c r="H72" i="41"/>
  <c r="E73" i="41"/>
  <c r="I77" i="41"/>
  <c r="G70" i="41"/>
  <c r="K74" i="41"/>
  <c r="L86" i="41"/>
  <c r="J92" i="41"/>
  <c r="D89" i="41"/>
  <c r="L89" i="41"/>
  <c r="AY201" i="40"/>
  <c r="E30" i="41"/>
  <c r="E22" i="41"/>
  <c r="D20" i="41"/>
  <c r="I8" i="41"/>
  <c r="E27" i="41"/>
  <c r="K20" i="41"/>
  <c r="H16" i="41"/>
  <c r="L6" i="41"/>
  <c r="F14" i="41"/>
  <c r="G5" i="41"/>
  <c r="G29" i="41"/>
  <c r="D28" i="41"/>
  <c r="I16" i="41"/>
  <c r="K7" i="41"/>
  <c r="K26" i="41"/>
  <c r="N14" i="40"/>
  <c r="O14" i="40" s="1"/>
  <c r="L14" i="41"/>
  <c r="J5" i="41"/>
  <c r="H13" i="41"/>
  <c r="M28" i="41"/>
  <c r="F27" i="41"/>
  <c r="E14" i="41"/>
  <c r="M6" i="41"/>
  <c r="G32" i="41"/>
  <c r="M25" i="41"/>
  <c r="D14" i="41"/>
  <c r="L4" i="41"/>
  <c r="L9" i="41"/>
  <c r="E36" i="41"/>
  <c r="F30" i="41"/>
  <c r="K10" i="41"/>
  <c r="I26" i="41"/>
  <c r="H24" i="41"/>
  <c r="G13" i="41"/>
  <c r="E6" i="41"/>
  <c r="I31" i="41"/>
  <c r="E25" i="41"/>
  <c r="J13" i="41"/>
  <c r="D9" i="41"/>
  <c r="F32" i="41"/>
  <c r="F22" i="41"/>
  <c r="H32" i="41"/>
  <c r="J23" i="41"/>
  <c r="M12" i="41"/>
  <c r="M4" i="41"/>
  <c r="G30" i="41"/>
  <c r="L20" i="41"/>
  <c r="D12" i="41"/>
  <c r="L7" i="41"/>
  <c r="M38" i="41"/>
  <c r="K111" i="41"/>
  <c r="E102" i="41"/>
  <c r="J90" i="41"/>
  <c r="F86" i="41"/>
  <c r="I106" i="41"/>
  <c r="N92" i="40"/>
  <c r="K103" i="41"/>
  <c r="N88" i="40"/>
  <c r="O88" i="40" s="1"/>
  <c r="D95" i="41"/>
  <c r="L87" i="41"/>
  <c r="I112" i="41"/>
  <c r="E108" i="41"/>
  <c r="E110" i="41"/>
  <c r="M100" i="41"/>
  <c r="CM165" i="40"/>
  <c r="CQ166" i="40"/>
  <c r="CM169" i="40"/>
  <c r="CM171" i="40"/>
  <c r="CQ172" i="40"/>
  <c r="CD173" i="40"/>
  <c r="BY174" i="40"/>
  <c r="CQ174" i="40"/>
  <c r="CH176" i="40"/>
  <c r="U43" i="39"/>
  <c r="S43" i="39"/>
  <c r="V43" i="39"/>
  <c r="T43" i="39"/>
  <c r="R43" i="39"/>
  <c r="R113" i="39"/>
  <c r="CN99" i="40"/>
  <c r="CH147" i="40"/>
  <c r="BX51" i="40"/>
  <c r="CK99" i="40"/>
  <c r="CN51" i="40"/>
  <c r="CH99" i="40"/>
  <c r="CK19" i="40"/>
  <c r="CQ19" i="40"/>
  <c r="CD35" i="40"/>
  <c r="CM67" i="40"/>
  <c r="BZ115" i="40"/>
  <c r="CQ147" i="40"/>
  <c r="CD163" i="40"/>
  <c r="BX147" i="40"/>
  <c r="CN147" i="40"/>
  <c r="CD51" i="40"/>
  <c r="BX35" i="40"/>
  <c r="CK115" i="40"/>
  <c r="CE35" i="40"/>
  <c r="CN67" i="40"/>
  <c r="BY83" i="40"/>
  <c r="CH115" i="40"/>
  <c r="CE163" i="40"/>
  <c r="CK35" i="40"/>
  <c r="CH131" i="40"/>
  <c r="BX131" i="40"/>
  <c r="CM35" i="40"/>
  <c r="BZ83" i="40"/>
  <c r="CQ115" i="40"/>
  <c r="CD131" i="40"/>
  <c r="CM163" i="40"/>
  <c r="BX83" i="40"/>
  <c r="CK131" i="40"/>
  <c r="CN83" i="40"/>
  <c r="CD83" i="40"/>
  <c r="CK51" i="40"/>
  <c r="BY19" i="40"/>
  <c r="CN35" i="40"/>
  <c r="BY51" i="40"/>
  <c r="CH83" i="40"/>
  <c r="CE131" i="40"/>
  <c r="CN163" i="40"/>
  <c r="BY179" i="40"/>
  <c r="CH35" i="40"/>
  <c r="BX67" i="40"/>
  <c r="CK147" i="40"/>
  <c r="BZ19" i="40"/>
  <c r="BZ51" i="40"/>
  <c r="CD99" i="40"/>
  <c r="BX19" i="40"/>
  <c r="CN19" i="40"/>
  <c r="CD115" i="40"/>
  <c r="CH51" i="40"/>
  <c r="AQ51" i="40"/>
  <c r="AQ179" i="40"/>
  <c r="S51" i="40"/>
  <c r="Y67" i="40"/>
  <c r="S99" i="40"/>
  <c r="Y115" i="40"/>
  <c r="S179" i="40"/>
  <c r="BA19" i="40"/>
  <c r="BG35" i="40"/>
  <c r="BA67" i="40"/>
  <c r="BG83" i="40"/>
  <c r="BA147" i="40"/>
  <c r="BG163" i="40"/>
  <c r="AJ83" i="40"/>
  <c r="T51" i="40"/>
  <c r="Z67" i="40"/>
  <c r="T99" i="40"/>
  <c r="Z115" i="40"/>
  <c r="T179" i="40"/>
  <c r="BB19" i="40"/>
  <c r="BH35" i="40"/>
  <c r="BB67" i="40"/>
  <c r="BH83" i="40"/>
  <c r="BB147" i="40"/>
  <c r="BH163" i="40"/>
  <c r="AQ83" i="40"/>
  <c r="S19" i="40"/>
  <c r="Y35" i="40"/>
  <c r="S67" i="40"/>
  <c r="Y83" i="40"/>
  <c r="S147" i="40"/>
  <c r="Y163" i="40"/>
  <c r="AQ163" i="40"/>
  <c r="AQ99" i="40"/>
  <c r="AQ35" i="40"/>
  <c r="BA35" i="40"/>
  <c r="BG51" i="40"/>
  <c r="BA115" i="40"/>
  <c r="BG131" i="40"/>
  <c r="BA163" i="40"/>
  <c r="BG179" i="40"/>
  <c r="AJ115" i="40"/>
  <c r="T19" i="40"/>
  <c r="Z35" i="40"/>
  <c r="T67" i="40"/>
  <c r="Z83" i="40"/>
  <c r="T147" i="40"/>
  <c r="Z163" i="40"/>
  <c r="AJ163" i="40"/>
  <c r="AJ99" i="40"/>
  <c r="AJ35" i="40"/>
  <c r="BB35" i="40"/>
  <c r="BH51" i="40"/>
  <c r="BB115" i="40"/>
  <c r="BH131" i="40"/>
  <c r="BB163" i="40"/>
  <c r="BH179" i="40"/>
  <c r="BA179" i="40"/>
  <c r="S35" i="40"/>
  <c r="Y51" i="40"/>
  <c r="S115" i="40"/>
  <c r="Y131" i="40"/>
  <c r="BG19" i="40"/>
  <c r="BA83" i="40"/>
  <c r="BG99" i="40"/>
  <c r="T35" i="40"/>
  <c r="Z51" i="40"/>
  <c r="T115" i="40"/>
  <c r="Z131" i="40"/>
  <c r="BH19" i="40"/>
  <c r="BB83" i="40"/>
  <c r="BH99" i="40"/>
  <c r="K11" i="34"/>
  <c r="BI208" i="40"/>
  <c r="H41" i="34"/>
  <c r="G55" i="34"/>
  <c r="F19" i="43"/>
  <c r="F77" i="43" s="1"/>
  <c r="AR200" i="40"/>
  <c r="BB206" i="40"/>
  <c r="K13" i="35"/>
  <c r="H203" i="40"/>
  <c r="L7" i="34"/>
  <c r="G150" i="41"/>
  <c r="D151" i="41"/>
  <c r="L151" i="41"/>
  <c r="I152" i="41"/>
  <c r="F153" i="41"/>
  <c r="K154" i="41"/>
  <c r="M156" i="41"/>
  <c r="J157" i="41"/>
  <c r="G158" i="41"/>
  <c r="D159" i="41"/>
  <c r="BY161" i="40"/>
  <c r="BP164" i="40"/>
  <c r="BP174" i="40"/>
  <c r="BU167" i="40"/>
  <c r="BY168" i="40"/>
  <c r="CD167" i="40"/>
  <c r="CH168" i="40"/>
  <c r="CQ164" i="40"/>
  <c r="U150" i="41"/>
  <c r="V160" i="41"/>
  <c r="CM161" i="40"/>
  <c r="AD148" i="40"/>
  <c r="AD158" i="40"/>
  <c r="AE158" i="40" s="1"/>
  <c r="L159" i="41"/>
  <c r="H155" i="41"/>
  <c r="BP170" i="40"/>
  <c r="BY164" i="40"/>
  <c r="BU173" i="40"/>
  <c r="CH170" i="40"/>
  <c r="CD175" i="40"/>
  <c r="AD154" i="40"/>
  <c r="CD161" i="40"/>
  <c r="BP166" i="40"/>
  <c r="BU169" i="40"/>
  <c r="BY170" i="40"/>
  <c r="CH164" i="40"/>
  <c r="CD169" i="40"/>
  <c r="BP176" i="40"/>
  <c r="S137" i="41"/>
  <c r="S141" i="41"/>
  <c r="R157" i="41"/>
  <c r="AP93" i="28"/>
  <c r="CB109" i="28"/>
  <c r="BD109" i="28"/>
  <c r="H33" i="40"/>
  <c r="G20" i="41"/>
  <c r="AT28" i="40"/>
  <c r="AT38" i="40"/>
  <c r="BJ39" i="40"/>
  <c r="BK39" i="40" s="1"/>
  <c r="AT42" i="40"/>
  <c r="BJ43" i="40"/>
  <c r="AT45" i="40"/>
  <c r="BJ46" i="40"/>
  <c r="BJ47" i="40"/>
  <c r="BK47" i="40" s="1"/>
  <c r="BD65" i="40"/>
  <c r="V61" i="41"/>
  <c r="BJ73" i="40"/>
  <c r="AN97" i="40"/>
  <c r="BD97" i="40"/>
  <c r="AT85" i="40"/>
  <c r="BJ86" i="40"/>
  <c r="AT93" i="40"/>
  <c r="R94" i="41"/>
  <c r="BJ103" i="40"/>
  <c r="AD105" i="40"/>
  <c r="BJ107" i="40"/>
  <c r="AD109" i="40"/>
  <c r="AT110" i="40"/>
  <c r="N117" i="40"/>
  <c r="O117" i="40" s="1"/>
  <c r="U117" i="41"/>
  <c r="T119" i="41"/>
  <c r="AT119" i="40"/>
  <c r="N121" i="40"/>
  <c r="AD122" i="40"/>
  <c r="N125" i="40"/>
  <c r="AD126" i="40"/>
  <c r="AD135" i="40"/>
  <c r="AD139" i="40"/>
  <c r="W141" i="41"/>
  <c r="AD155" i="40"/>
  <c r="AE155" i="40" s="1"/>
  <c r="G43" i="39"/>
  <c r="AX109" i="28"/>
  <c r="M11" i="41"/>
  <c r="I15" i="41"/>
  <c r="G8" i="41"/>
  <c r="G16" i="41"/>
  <c r="T4" i="41"/>
  <c r="T6" i="41"/>
  <c r="U6" i="41"/>
  <c r="Q7" i="41"/>
  <c r="T8" i="41"/>
  <c r="U8" i="41"/>
  <c r="Q9" i="41"/>
  <c r="T10" i="41"/>
  <c r="U10" i="41"/>
  <c r="Q11" i="41"/>
  <c r="T12" i="41"/>
  <c r="U12" i="41"/>
  <c r="U14" i="41"/>
  <c r="Q15" i="41"/>
  <c r="T16" i="41"/>
  <c r="U16" i="41"/>
  <c r="D25" i="41"/>
  <c r="T20" i="41"/>
  <c r="U20" i="41"/>
  <c r="Q21" i="41"/>
  <c r="U22" i="41"/>
  <c r="Q23" i="41"/>
  <c r="T24" i="41"/>
  <c r="T26" i="41"/>
  <c r="U26" i="41"/>
  <c r="Q27" i="41"/>
  <c r="T28" i="41"/>
  <c r="U28" i="41"/>
  <c r="Q29" i="41"/>
  <c r="T30" i="41"/>
  <c r="Q31" i="41"/>
  <c r="T32" i="41"/>
  <c r="U32" i="41"/>
  <c r="Q37" i="41"/>
  <c r="T40" i="41"/>
  <c r="T44" i="41"/>
  <c r="U44" i="41"/>
  <c r="Q45" i="41"/>
  <c r="T48" i="41"/>
  <c r="H164" i="40"/>
  <c r="H5" i="10" s="1"/>
  <c r="H50" i="28"/>
  <c r="CO54" i="28"/>
  <c r="H51" i="28" s="1"/>
  <c r="DD52" i="28"/>
  <c r="DD53" i="28"/>
  <c r="BD167" i="40"/>
  <c r="BD200" i="40" s="1"/>
  <c r="BD175" i="40"/>
  <c r="H16" i="31" s="1"/>
  <c r="H11" i="10"/>
  <c r="H172" i="40"/>
  <c r="BR109" i="28"/>
  <c r="BB109" i="28"/>
  <c r="H97" i="40"/>
  <c r="X97" i="40"/>
  <c r="X65" i="40"/>
  <c r="X81" i="40"/>
  <c r="H5" i="34"/>
  <c r="H190" i="40"/>
  <c r="H207" i="40" s="1"/>
  <c r="X169" i="40"/>
  <c r="X172" i="40"/>
  <c r="X205" i="40" s="1"/>
  <c r="H185" i="40"/>
  <c r="H10" i="33" s="1"/>
  <c r="H206" i="40"/>
  <c r="H14" i="33"/>
  <c r="N55" i="31"/>
  <c r="V55" i="31"/>
  <c r="AD55" i="31"/>
  <c r="AL55" i="31"/>
  <c r="AT55" i="31"/>
  <c r="BB55" i="31"/>
  <c r="BJ55" i="31"/>
  <c r="BR55" i="31"/>
  <c r="BZ55" i="31"/>
  <c r="H55" i="31"/>
  <c r="P55" i="31"/>
  <c r="X55" i="31"/>
  <c r="AF55" i="31"/>
  <c r="AN55" i="31"/>
  <c r="AV55" i="31"/>
  <c r="BD55" i="31"/>
  <c r="BL55" i="31"/>
  <c r="BT55" i="31"/>
  <c r="CB55" i="31"/>
  <c r="H85" i="41"/>
  <c r="BD202" i="40"/>
  <c r="BD173" i="40"/>
  <c r="H14" i="31" s="1"/>
  <c r="I55" i="31"/>
  <c r="Q55" i="31"/>
  <c r="Y55" i="31"/>
  <c r="AG55" i="31"/>
  <c r="AO55" i="31"/>
  <c r="AW55" i="31"/>
  <c r="BE55" i="31"/>
  <c r="BM55" i="31"/>
  <c r="BU55" i="31"/>
  <c r="CC55" i="31"/>
  <c r="J55" i="31"/>
  <c r="R55" i="31"/>
  <c r="Z55" i="31"/>
  <c r="AH55" i="31"/>
  <c r="AP55" i="31"/>
  <c r="AX55" i="31"/>
  <c r="BF55" i="31"/>
  <c r="BN55" i="31"/>
  <c r="BV55" i="31"/>
  <c r="CD55" i="31"/>
  <c r="K55" i="31"/>
  <c r="S55" i="31"/>
  <c r="AA55" i="31"/>
  <c r="AI55" i="31"/>
  <c r="AQ55" i="31"/>
  <c r="AY55" i="31"/>
  <c r="BG55" i="31"/>
  <c r="BO55" i="31"/>
  <c r="BW55" i="31"/>
  <c r="CE55" i="31"/>
  <c r="BD165" i="40"/>
  <c r="L55" i="31"/>
  <c r="T55" i="31"/>
  <c r="AB55" i="31"/>
  <c r="AJ55" i="31"/>
  <c r="AR55" i="31"/>
  <c r="AZ55" i="31"/>
  <c r="BH55" i="31"/>
  <c r="BP55" i="31"/>
  <c r="BX55" i="31"/>
  <c r="CF55" i="31"/>
  <c r="H93" i="41"/>
  <c r="AN33" i="40"/>
  <c r="AN175" i="40"/>
  <c r="G55" i="30"/>
  <c r="AN167" i="40"/>
  <c r="H55" i="30"/>
  <c r="H6" i="30"/>
  <c r="I55" i="30"/>
  <c r="AN198" i="40"/>
  <c r="J55" i="30"/>
  <c r="K55" i="30"/>
  <c r="X167" i="40"/>
  <c r="X175" i="40"/>
  <c r="H16" i="29" s="1"/>
  <c r="H81" i="40"/>
  <c r="H5" i="29"/>
  <c r="X197" i="40"/>
  <c r="X209" i="40"/>
  <c r="X33" i="40"/>
  <c r="AJ109" i="28"/>
  <c r="H17" i="34"/>
  <c r="X17" i="40"/>
  <c r="H15" i="10"/>
  <c r="H169" i="40"/>
  <c r="H10" i="10" s="1"/>
  <c r="H166" i="40"/>
  <c r="H7" i="10" s="1"/>
  <c r="H17" i="40"/>
  <c r="H188" i="40"/>
  <c r="H13" i="33" s="1"/>
  <c r="H180" i="40"/>
  <c r="H5" i="33" s="1"/>
  <c r="AI204" i="40"/>
  <c r="C12" i="30"/>
  <c r="F16" i="10"/>
  <c r="F208" i="40"/>
  <c r="AY197" i="40"/>
  <c r="C5" i="36"/>
  <c r="F8" i="10"/>
  <c r="K208" i="40"/>
  <c r="K16" i="10"/>
  <c r="D11" i="33"/>
  <c r="C13" i="29"/>
  <c r="I7" i="32"/>
  <c r="E17" i="33"/>
  <c r="E209" i="40"/>
  <c r="G202" i="40"/>
  <c r="G10" i="33"/>
  <c r="AI206" i="40"/>
  <c r="C14" i="35"/>
  <c r="J205" i="40"/>
  <c r="H200" i="40"/>
  <c r="H8" i="33"/>
  <c r="H8" i="2"/>
  <c r="M202" i="40"/>
  <c r="M10" i="33"/>
  <c r="E5" i="30"/>
  <c r="AS197" i="40"/>
  <c r="M5" i="35"/>
  <c r="I17" i="10"/>
  <c r="I14" i="10"/>
  <c r="I206" i="40"/>
  <c r="I11" i="10"/>
  <c r="M200" i="40"/>
  <c r="M8" i="10"/>
  <c r="T197" i="40"/>
  <c r="D5" i="29"/>
  <c r="M199" i="40"/>
  <c r="J202" i="40"/>
  <c r="C209" i="40"/>
  <c r="E5" i="31"/>
  <c r="D197" i="40"/>
  <c r="I205" i="40"/>
  <c r="D205" i="40"/>
  <c r="I13" i="10"/>
  <c r="C9" i="31"/>
  <c r="D5" i="34"/>
  <c r="E5" i="36"/>
  <c r="W206" i="40"/>
  <c r="BG198" i="40"/>
  <c r="F4" i="41"/>
  <c r="K5" i="41"/>
  <c r="H6" i="41"/>
  <c r="E7" i="41"/>
  <c r="M7" i="41"/>
  <c r="J8" i="41"/>
  <c r="D10" i="41"/>
  <c r="L10" i="41"/>
  <c r="I11" i="41"/>
  <c r="F12" i="41"/>
  <c r="K13" i="41"/>
  <c r="H14" i="41"/>
  <c r="E15" i="41"/>
  <c r="M15" i="41"/>
  <c r="J16" i="41"/>
  <c r="G4" i="41"/>
  <c r="D5" i="41"/>
  <c r="L5" i="41"/>
  <c r="I6" i="41"/>
  <c r="F7" i="41"/>
  <c r="K8" i="41"/>
  <c r="H9" i="41"/>
  <c r="E10" i="41"/>
  <c r="M10" i="41"/>
  <c r="J11" i="41"/>
  <c r="G12" i="41"/>
  <c r="D13" i="41"/>
  <c r="L13" i="41"/>
  <c r="I14" i="41"/>
  <c r="F15" i="41"/>
  <c r="K16" i="41"/>
  <c r="H4" i="41"/>
  <c r="J6" i="41"/>
  <c r="G7" i="41"/>
  <c r="D8" i="41"/>
  <c r="L8" i="41"/>
  <c r="I9" i="41"/>
  <c r="F10" i="41"/>
  <c r="K11" i="41"/>
  <c r="H12" i="41"/>
  <c r="J14" i="41"/>
  <c r="G15" i="41"/>
  <c r="D16" i="41"/>
  <c r="L16" i="41"/>
  <c r="I4" i="41"/>
  <c r="F5" i="41"/>
  <c r="H7" i="41"/>
  <c r="E8" i="41"/>
  <c r="M8" i="41"/>
  <c r="J9" i="41"/>
  <c r="D11" i="41"/>
  <c r="L11" i="41"/>
  <c r="I12" i="41"/>
  <c r="F13" i="41"/>
  <c r="H15" i="41"/>
  <c r="E16" i="41"/>
  <c r="M16" i="41"/>
  <c r="Q4" i="41"/>
  <c r="AD4" i="40"/>
  <c r="BU17" i="40"/>
  <c r="BU180" i="40"/>
  <c r="AT4" i="40"/>
  <c r="CD180" i="40"/>
  <c r="CD17" i="40"/>
  <c r="BJ4" i="40"/>
  <c r="CM180" i="40"/>
  <c r="CM17" i="40"/>
  <c r="T5" i="41"/>
  <c r="N5" i="40"/>
  <c r="BP17" i="40"/>
  <c r="BP181" i="40"/>
  <c r="U5" i="41"/>
  <c r="AD5" i="40"/>
  <c r="BY17" i="40"/>
  <c r="BY181" i="40"/>
  <c r="AT5" i="40"/>
  <c r="CH181" i="40"/>
  <c r="CH17" i="40"/>
  <c r="BJ5" i="40"/>
  <c r="CQ17" i="40"/>
  <c r="CQ181" i="40"/>
  <c r="Q6" i="41"/>
  <c r="AD6" i="40"/>
  <c r="BU182" i="40"/>
  <c r="AT6" i="40"/>
  <c r="CD182" i="40"/>
  <c r="BJ6" i="40"/>
  <c r="CM182" i="40"/>
  <c r="T7" i="41"/>
  <c r="BP183" i="40"/>
  <c r="U7" i="41"/>
  <c r="AD7" i="40"/>
  <c r="BY183" i="40"/>
  <c r="AT7" i="40"/>
  <c r="CH183" i="40"/>
  <c r="BJ7" i="40"/>
  <c r="CQ183" i="40"/>
  <c r="Q8" i="41"/>
  <c r="AD8" i="40"/>
  <c r="BU184" i="40"/>
  <c r="AT8" i="40"/>
  <c r="CD184" i="40"/>
  <c r="BJ8" i="40"/>
  <c r="CM184" i="40"/>
  <c r="N9" i="40"/>
  <c r="T9" i="41"/>
  <c r="BP185" i="40"/>
  <c r="U9" i="41"/>
  <c r="AD9" i="40"/>
  <c r="BY185" i="40"/>
  <c r="AT9" i="40"/>
  <c r="CH185" i="40"/>
  <c r="W9" i="41"/>
  <c r="CQ185" i="40"/>
  <c r="BJ9" i="40"/>
  <c r="Q10" i="41"/>
  <c r="AD10" i="40"/>
  <c r="BU186" i="40"/>
  <c r="AT10" i="40"/>
  <c r="CD186" i="40"/>
  <c r="BJ10" i="40"/>
  <c r="CM186" i="40"/>
  <c r="N11" i="40"/>
  <c r="T11" i="41"/>
  <c r="BP187" i="40"/>
  <c r="U11" i="41"/>
  <c r="AD11" i="40"/>
  <c r="BY187" i="40"/>
  <c r="AT11" i="40"/>
  <c r="CH187" i="40"/>
  <c r="BJ11" i="40"/>
  <c r="CQ187" i="40"/>
  <c r="Q12" i="41"/>
  <c r="AD12" i="40"/>
  <c r="BU188" i="40"/>
  <c r="R12" i="41"/>
  <c r="AT12" i="40"/>
  <c r="CD188" i="40"/>
  <c r="BJ12" i="40"/>
  <c r="CM188" i="40"/>
  <c r="T13" i="41"/>
  <c r="N13" i="40"/>
  <c r="BP189" i="40"/>
  <c r="U13" i="41"/>
  <c r="AD13" i="40"/>
  <c r="BY189" i="40"/>
  <c r="V13" i="41"/>
  <c r="AT13" i="40"/>
  <c r="CH189" i="40"/>
  <c r="BJ13" i="40"/>
  <c r="CQ189" i="40"/>
  <c r="Q14" i="41"/>
  <c r="AD14" i="40"/>
  <c r="BU190" i="40"/>
  <c r="AT14" i="40"/>
  <c r="CD190" i="40"/>
  <c r="BJ14" i="40"/>
  <c r="CM190" i="40"/>
  <c r="T15" i="41"/>
  <c r="N15" i="40"/>
  <c r="BP191" i="40"/>
  <c r="U15" i="41"/>
  <c r="AD15" i="40"/>
  <c r="BY191" i="40"/>
  <c r="AT15" i="40"/>
  <c r="CH191" i="40"/>
  <c r="BJ15" i="40"/>
  <c r="CQ191" i="40"/>
  <c r="Q16" i="41"/>
  <c r="AD16" i="40"/>
  <c r="BU192" i="40"/>
  <c r="AT16" i="40"/>
  <c r="CD192" i="40"/>
  <c r="BJ16" i="40"/>
  <c r="CM192" i="40"/>
  <c r="F20" i="41"/>
  <c r="K21" i="41"/>
  <c r="H22" i="41"/>
  <c r="E23" i="41"/>
  <c r="M23" i="41"/>
  <c r="J24" i="41"/>
  <c r="D26" i="41"/>
  <c r="L26" i="41"/>
  <c r="I27" i="41"/>
  <c r="F28" i="41"/>
  <c r="K29" i="41"/>
  <c r="H30" i="41"/>
  <c r="E31" i="41"/>
  <c r="M31" i="41"/>
  <c r="J32" i="41"/>
  <c r="D21" i="41"/>
  <c r="L21" i="41"/>
  <c r="I22" i="41"/>
  <c r="F23" i="41"/>
  <c r="K24" i="41"/>
  <c r="H25" i="41"/>
  <c r="E26" i="41"/>
  <c r="M26" i="41"/>
  <c r="J27" i="41"/>
  <c r="D29" i="41"/>
  <c r="L29" i="41"/>
  <c r="I30" i="41"/>
  <c r="F31" i="41"/>
  <c r="K32" i="41"/>
  <c r="H20" i="41"/>
  <c r="E21" i="41"/>
  <c r="M21" i="41"/>
  <c r="G23" i="41"/>
  <c r="D24" i="41"/>
  <c r="L24" i="41"/>
  <c r="I25" i="41"/>
  <c r="F26" i="41"/>
  <c r="K27" i="41"/>
  <c r="H28" i="41"/>
  <c r="E29" i="41"/>
  <c r="M29" i="41"/>
  <c r="J30" i="41"/>
  <c r="G31" i="41"/>
  <c r="D32" i="41"/>
  <c r="L32" i="41"/>
  <c r="I20" i="41"/>
  <c r="F21" i="41"/>
  <c r="K22" i="41"/>
  <c r="E24" i="41"/>
  <c r="M24" i="41"/>
  <c r="J25" i="41"/>
  <c r="D27" i="41"/>
  <c r="L27" i="41"/>
  <c r="I28" i="41"/>
  <c r="F29" i="41"/>
  <c r="K30" i="41"/>
  <c r="E32" i="41"/>
  <c r="M32" i="41"/>
  <c r="Q20" i="41"/>
  <c r="BU164" i="40"/>
  <c r="BU33" i="40"/>
  <c r="AD20" i="40"/>
  <c r="AE20" i="40" s="1"/>
  <c r="AT20" i="40"/>
  <c r="CD33" i="40"/>
  <c r="CD164" i="40"/>
  <c r="BJ20" i="40"/>
  <c r="CM164" i="40"/>
  <c r="CM33" i="40"/>
  <c r="T21" i="41"/>
  <c r="N21" i="40"/>
  <c r="BP165" i="40"/>
  <c r="U21" i="41"/>
  <c r="AD21" i="40"/>
  <c r="BY165" i="40"/>
  <c r="BY33" i="40"/>
  <c r="AT21" i="40"/>
  <c r="CH165" i="40"/>
  <c r="CH33" i="40"/>
  <c r="BJ21" i="40"/>
  <c r="CQ165" i="40"/>
  <c r="Q22" i="41"/>
  <c r="AD22" i="40"/>
  <c r="BU166" i="40"/>
  <c r="R22" i="41"/>
  <c r="AT22" i="40"/>
  <c r="CD166" i="40"/>
  <c r="BJ22" i="40"/>
  <c r="CM166" i="40"/>
  <c r="T23" i="41"/>
  <c r="N23" i="40"/>
  <c r="BP167" i="40"/>
  <c r="U23" i="41"/>
  <c r="AD23" i="40"/>
  <c r="BY167" i="40"/>
  <c r="AT23" i="40"/>
  <c r="CH167" i="40"/>
  <c r="BJ23" i="40"/>
  <c r="CQ167" i="40"/>
  <c r="Q24" i="41"/>
  <c r="AD24" i="40"/>
  <c r="BU168" i="40"/>
  <c r="R24" i="41"/>
  <c r="AT24" i="40"/>
  <c r="CD168" i="40"/>
  <c r="S24" i="41"/>
  <c r="BJ24" i="40"/>
  <c r="T25" i="41"/>
  <c r="N25" i="40"/>
  <c r="BP169" i="40"/>
  <c r="U25" i="41"/>
  <c r="AD25" i="40"/>
  <c r="BY169" i="40"/>
  <c r="AT25" i="40"/>
  <c r="CH169" i="40"/>
  <c r="BJ25" i="40"/>
  <c r="CQ169" i="40"/>
  <c r="Q26" i="41"/>
  <c r="AD26" i="40"/>
  <c r="R26" i="41"/>
  <c r="CD170" i="40"/>
  <c r="AT26" i="40"/>
  <c r="BJ26" i="40"/>
  <c r="CM170" i="40"/>
  <c r="T27" i="41"/>
  <c r="N27" i="40"/>
  <c r="BP171" i="40"/>
  <c r="U27" i="41"/>
  <c r="AD27" i="40"/>
  <c r="BY171" i="40"/>
  <c r="AT27" i="40"/>
  <c r="CH171" i="40"/>
  <c r="BJ27" i="40"/>
  <c r="CQ171" i="40"/>
  <c r="Q28" i="41"/>
  <c r="AD28" i="40"/>
  <c r="BU172" i="40"/>
  <c r="BJ28" i="40"/>
  <c r="BK28" i="40" s="1"/>
  <c r="CM172" i="40"/>
  <c r="T29" i="41"/>
  <c r="N29" i="40"/>
  <c r="BP173" i="40"/>
  <c r="U29" i="41"/>
  <c r="AD29" i="40"/>
  <c r="BY173" i="40"/>
  <c r="AT29" i="40"/>
  <c r="CH173" i="40"/>
  <c r="BJ29" i="40"/>
  <c r="CQ173" i="40"/>
  <c r="Q30" i="41"/>
  <c r="AD30" i="40"/>
  <c r="BU174" i="40"/>
  <c r="R30" i="41"/>
  <c r="AT30" i="40"/>
  <c r="CD174" i="40"/>
  <c r="BJ30" i="40"/>
  <c r="CM174" i="40"/>
  <c r="T31" i="41"/>
  <c r="N31" i="40"/>
  <c r="BP175" i="40"/>
  <c r="U31" i="41"/>
  <c r="AD31" i="40"/>
  <c r="BY175" i="40"/>
  <c r="V31" i="41"/>
  <c r="AT31" i="40"/>
  <c r="CH175" i="40"/>
  <c r="BJ31" i="40"/>
  <c r="W31" i="41"/>
  <c r="CQ175" i="40"/>
  <c r="Q32" i="41"/>
  <c r="AD32" i="40"/>
  <c r="BU176" i="40"/>
  <c r="AT32" i="40"/>
  <c r="CD176" i="40"/>
  <c r="BJ32" i="40"/>
  <c r="CM176" i="40"/>
  <c r="F36" i="41"/>
  <c r="K37" i="41"/>
  <c r="H38" i="41"/>
  <c r="E39" i="41"/>
  <c r="M39" i="41"/>
  <c r="J40" i="41"/>
  <c r="G41" i="41"/>
  <c r="D42" i="41"/>
  <c r="L42" i="41"/>
  <c r="I43" i="41"/>
  <c r="F44" i="41"/>
  <c r="K45" i="41"/>
  <c r="H46" i="41"/>
  <c r="M47" i="41"/>
  <c r="J48" i="41"/>
  <c r="G36" i="41"/>
  <c r="D37" i="41"/>
  <c r="L37" i="41"/>
  <c r="I38" i="41"/>
  <c r="F39" i="41"/>
  <c r="K40" i="41"/>
  <c r="H41" i="41"/>
  <c r="E42" i="41"/>
  <c r="M42" i="41"/>
  <c r="J43" i="41"/>
  <c r="G44" i="41"/>
  <c r="D45" i="41"/>
  <c r="L45" i="41"/>
  <c r="I46" i="41"/>
  <c r="F47" i="41"/>
  <c r="K48" i="41"/>
  <c r="H36" i="41"/>
  <c r="E37" i="41"/>
  <c r="M37" i="41"/>
  <c r="J38" i="41"/>
  <c r="G39" i="41"/>
  <c r="D40" i="41"/>
  <c r="L40" i="41"/>
  <c r="I41" i="41"/>
  <c r="F42" i="41"/>
  <c r="K43" i="41"/>
  <c r="H44" i="41"/>
  <c r="E45" i="41"/>
  <c r="M45" i="41"/>
  <c r="J46" i="41"/>
  <c r="G47" i="41"/>
  <c r="D48" i="41"/>
  <c r="L48" i="41"/>
  <c r="I36" i="41"/>
  <c r="F37" i="41"/>
  <c r="K38" i="41"/>
  <c r="H39" i="41"/>
  <c r="E40" i="41"/>
  <c r="M40" i="41"/>
  <c r="J41" i="41"/>
  <c r="G42" i="41"/>
  <c r="D43" i="41"/>
  <c r="L43" i="41"/>
  <c r="I44" i="41"/>
  <c r="F45" i="41"/>
  <c r="K46" i="41"/>
  <c r="H47" i="41"/>
  <c r="E48" i="41"/>
  <c r="M48" i="41"/>
  <c r="Q36" i="41"/>
  <c r="AD36" i="40"/>
  <c r="BU49" i="40"/>
  <c r="R36" i="41"/>
  <c r="AT36" i="40"/>
  <c r="CD49" i="40"/>
  <c r="S36" i="41"/>
  <c r="BJ36" i="40"/>
  <c r="CM49" i="40"/>
  <c r="T37" i="41"/>
  <c r="N37" i="40"/>
  <c r="BP49" i="40"/>
  <c r="AD37" i="40"/>
  <c r="U37" i="41"/>
  <c r="BY49" i="40"/>
  <c r="AT37" i="40"/>
  <c r="AU37" i="40" s="1"/>
  <c r="CH49" i="40"/>
  <c r="BJ37" i="40"/>
  <c r="CQ49" i="40"/>
  <c r="Q38" i="41"/>
  <c r="AD38" i="40"/>
  <c r="AE38" i="40" s="1"/>
  <c r="S38" i="41"/>
  <c r="BJ38" i="40"/>
  <c r="T39" i="41"/>
  <c r="N39" i="40"/>
  <c r="U39" i="41"/>
  <c r="AD39" i="40"/>
  <c r="V39" i="41"/>
  <c r="AT39" i="40"/>
  <c r="Q40" i="41"/>
  <c r="AD40" i="40"/>
  <c r="R40" i="41"/>
  <c r="AT40" i="40"/>
  <c r="S40" i="41"/>
  <c r="BJ40" i="40"/>
  <c r="BK40" i="40" s="1"/>
  <c r="N41" i="40"/>
  <c r="T41" i="41"/>
  <c r="U41" i="41"/>
  <c r="AD41" i="40"/>
  <c r="V41" i="41"/>
  <c r="AT41" i="40"/>
  <c r="W41" i="41"/>
  <c r="BJ41" i="40"/>
  <c r="Q42" i="41"/>
  <c r="AD42" i="40"/>
  <c r="S42" i="41"/>
  <c r="BJ42" i="40"/>
  <c r="T43" i="41"/>
  <c r="N43" i="40"/>
  <c r="O43" i="40" s="1"/>
  <c r="U43" i="41"/>
  <c r="AD43" i="40"/>
  <c r="V43" i="41"/>
  <c r="AT43" i="40"/>
  <c r="Q44" i="41"/>
  <c r="AD44" i="40"/>
  <c r="R44" i="41"/>
  <c r="AT44" i="40"/>
  <c r="S44" i="41"/>
  <c r="BJ44" i="40"/>
  <c r="BK44" i="40" s="1"/>
  <c r="N45" i="40"/>
  <c r="T45" i="41"/>
  <c r="U45" i="41"/>
  <c r="AD45" i="40"/>
  <c r="W45" i="41"/>
  <c r="BJ45" i="40"/>
  <c r="Q46" i="41"/>
  <c r="AD46" i="40"/>
  <c r="R46" i="41"/>
  <c r="AT46" i="40"/>
  <c r="T47" i="41"/>
  <c r="N47" i="40"/>
  <c r="U47" i="41"/>
  <c r="AD47" i="40"/>
  <c r="V47" i="41"/>
  <c r="AT47" i="40"/>
  <c r="Q48" i="41"/>
  <c r="AD48" i="40"/>
  <c r="R48" i="41"/>
  <c r="AT48" i="40"/>
  <c r="S48" i="41"/>
  <c r="BJ48" i="40"/>
  <c r="F52" i="41"/>
  <c r="K53" i="41"/>
  <c r="H54" i="41"/>
  <c r="E55" i="41"/>
  <c r="M55" i="41"/>
  <c r="J56" i="41"/>
  <c r="G57" i="41"/>
  <c r="D58" i="41"/>
  <c r="L58" i="41"/>
  <c r="I59" i="41"/>
  <c r="F60" i="41"/>
  <c r="K61" i="41"/>
  <c r="H62" i="41"/>
  <c r="E63" i="41"/>
  <c r="M63" i="41"/>
  <c r="J64" i="41"/>
  <c r="G52" i="41"/>
  <c r="D53" i="41"/>
  <c r="L53" i="41"/>
  <c r="I54" i="41"/>
  <c r="F55" i="41"/>
  <c r="K56" i="41"/>
  <c r="H57" i="41"/>
  <c r="E58" i="41"/>
  <c r="M58" i="41"/>
  <c r="J59" i="41"/>
  <c r="D61" i="41"/>
  <c r="L61" i="41"/>
  <c r="F63" i="41"/>
  <c r="K64" i="41"/>
  <c r="H52" i="41"/>
  <c r="E53" i="41"/>
  <c r="M53" i="41"/>
  <c r="J54" i="41"/>
  <c r="G55" i="41"/>
  <c r="D56" i="41"/>
  <c r="L56" i="41"/>
  <c r="I57" i="41"/>
  <c r="F58" i="41"/>
  <c r="K59" i="41"/>
  <c r="H60" i="41"/>
  <c r="E61" i="41"/>
  <c r="M61" i="41"/>
  <c r="J62" i="41"/>
  <c r="G63" i="41"/>
  <c r="D64" i="41"/>
  <c r="L64" i="41"/>
  <c r="I52" i="41"/>
  <c r="F53" i="41"/>
  <c r="K54" i="41"/>
  <c r="H55" i="41"/>
  <c r="E56" i="41"/>
  <c r="M56" i="41"/>
  <c r="J57" i="41"/>
  <c r="G58" i="41"/>
  <c r="D59" i="41"/>
  <c r="L59" i="41"/>
  <c r="I60" i="41"/>
  <c r="F61" i="41"/>
  <c r="K62" i="41"/>
  <c r="H63" i="41"/>
  <c r="E64" i="41"/>
  <c r="M64" i="41"/>
  <c r="Q52" i="41"/>
  <c r="AD52" i="40"/>
  <c r="R52" i="41"/>
  <c r="AT52" i="40"/>
  <c r="CD65" i="40"/>
  <c r="S52" i="41"/>
  <c r="BJ52" i="40"/>
  <c r="CM65" i="40"/>
  <c r="T53" i="41"/>
  <c r="N53" i="40"/>
  <c r="U53" i="41"/>
  <c r="AD53" i="40"/>
  <c r="V53" i="41"/>
  <c r="AT53" i="40"/>
  <c r="BJ53" i="40"/>
  <c r="W53" i="41"/>
  <c r="Q54" i="41"/>
  <c r="AD54" i="40"/>
  <c r="AE54" i="40" s="1"/>
  <c r="R54" i="41"/>
  <c r="AT54" i="40"/>
  <c r="S54" i="41"/>
  <c r="BJ54" i="40"/>
  <c r="T55" i="41"/>
  <c r="N55" i="40"/>
  <c r="U55" i="41"/>
  <c r="AD55" i="40"/>
  <c r="V55" i="41"/>
  <c r="AT55" i="40"/>
  <c r="W55" i="41"/>
  <c r="BJ55" i="40"/>
  <c r="Q56" i="41"/>
  <c r="AD56" i="40"/>
  <c r="R56" i="41"/>
  <c r="AT56" i="40"/>
  <c r="S56" i="41"/>
  <c r="BJ56" i="40"/>
  <c r="T57" i="41"/>
  <c r="N57" i="40"/>
  <c r="U57" i="41"/>
  <c r="AD57" i="40"/>
  <c r="V57" i="41"/>
  <c r="AT57" i="40"/>
  <c r="W57" i="41"/>
  <c r="BJ57" i="40"/>
  <c r="R58" i="41"/>
  <c r="AT58" i="40"/>
  <c r="S58" i="41"/>
  <c r="BJ58" i="40"/>
  <c r="T59" i="41"/>
  <c r="N59" i="40"/>
  <c r="U59" i="41"/>
  <c r="AD59" i="40"/>
  <c r="V59" i="41"/>
  <c r="AT59" i="40"/>
  <c r="W59" i="41"/>
  <c r="BJ59" i="40"/>
  <c r="Q60" i="41"/>
  <c r="AD60" i="40"/>
  <c r="R60" i="41"/>
  <c r="AT60" i="40"/>
  <c r="S60" i="41"/>
  <c r="BJ60" i="40"/>
  <c r="T61" i="41"/>
  <c r="N61" i="40"/>
  <c r="U61" i="41"/>
  <c r="AD61" i="40"/>
  <c r="W61" i="41"/>
  <c r="BJ61" i="40"/>
  <c r="Q62" i="41"/>
  <c r="AD62" i="40"/>
  <c r="R62" i="41"/>
  <c r="AT62" i="40"/>
  <c r="S62" i="41"/>
  <c r="BJ62" i="40"/>
  <c r="T63" i="41"/>
  <c r="N63" i="40"/>
  <c r="U63" i="41"/>
  <c r="AD63" i="40"/>
  <c r="V63" i="41"/>
  <c r="AT63" i="40"/>
  <c r="W63" i="41"/>
  <c r="BJ63" i="40"/>
  <c r="Q64" i="41"/>
  <c r="AD64" i="40"/>
  <c r="R64" i="41"/>
  <c r="AT64" i="40"/>
  <c r="AU64" i="40" s="1"/>
  <c r="S64" i="41"/>
  <c r="BJ64" i="40"/>
  <c r="F68" i="41"/>
  <c r="K69" i="41"/>
  <c r="H70" i="41"/>
  <c r="E71" i="41"/>
  <c r="M71" i="41"/>
  <c r="J72" i="41"/>
  <c r="G73" i="41"/>
  <c r="D74" i="41"/>
  <c r="L74" i="41"/>
  <c r="I75" i="41"/>
  <c r="F76" i="41"/>
  <c r="K77" i="41"/>
  <c r="H78" i="41"/>
  <c r="E79" i="41"/>
  <c r="M79" i="41"/>
  <c r="J80" i="41"/>
  <c r="G68" i="41"/>
  <c r="D69" i="41"/>
  <c r="L69" i="41"/>
  <c r="I70" i="41"/>
  <c r="F71" i="41"/>
  <c r="K72" i="41"/>
  <c r="H73" i="41"/>
  <c r="E74" i="41"/>
  <c r="M74" i="41"/>
  <c r="J75" i="41"/>
  <c r="G76" i="41"/>
  <c r="D77" i="41"/>
  <c r="L77" i="41"/>
  <c r="I78" i="41"/>
  <c r="F79" i="41"/>
  <c r="K80" i="41"/>
  <c r="H68" i="41"/>
  <c r="E69" i="41"/>
  <c r="M69" i="41"/>
  <c r="J70" i="41"/>
  <c r="G71" i="41"/>
  <c r="D72" i="41"/>
  <c r="L72" i="41"/>
  <c r="I73" i="41"/>
  <c r="F74" i="41"/>
  <c r="K75" i="41"/>
  <c r="H76" i="41"/>
  <c r="E77" i="41"/>
  <c r="M77" i="41"/>
  <c r="J78" i="41"/>
  <c r="G79" i="41"/>
  <c r="D80" i="41"/>
  <c r="L80" i="41"/>
  <c r="I68" i="41"/>
  <c r="F69" i="41"/>
  <c r="K70" i="41"/>
  <c r="H71" i="41"/>
  <c r="E72" i="41"/>
  <c r="M72" i="41"/>
  <c r="J73" i="41"/>
  <c r="G74" i="41"/>
  <c r="D75" i="41"/>
  <c r="L75" i="41"/>
  <c r="I76" i="41"/>
  <c r="F77" i="41"/>
  <c r="K78" i="41"/>
  <c r="H79" i="41"/>
  <c r="E80" i="41"/>
  <c r="M80" i="41"/>
  <c r="Q68" i="41"/>
  <c r="AD68" i="40"/>
  <c r="R68" i="41"/>
  <c r="AT68" i="40"/>
  <c r="S68" i="41"/>
  <c r="BJ68" i="40"/>
  <c r="N69" i="40"/>
  <c r="T69" i="41"/>
  <c r="BP81" i="40"/>
  <c r="T81" i="41" s="1"/>
  <c r="U69" i="41"/>
  <c r="AD69" i="40"/>
  <c r="BY81" i="40"/>
  <c r="U81" i="41" s="1"/>
  <c r="V69" i="41"/>
  <c r="AT69" i="40"/>
  <c r="CH81" i="40"/>
  <c r="V81" i="41" s="1"/>
  <c r="W69" i="41"/>
  <c r="CQ81" i="40"/>
  <c r="W81" i="41" s="1"/>
  <c r="BJ69" i="40"/>
  <c r="BK69" i="40" s="1"/>
  <c r="Q70" i="41"/>
  <c r="AD70" i="40"/>
  <c r="R70" i="41"/>
  <c r="AT70" i="40"/>
  <c r="S70" i="41"/>
  <c r="BJ70" i="40"/>
  <c r="T71" i="41"/>
  <c r="N71" i="40"/>
  <c r="U71" i="41"/>
  <c r="AD71" i="40"/>
  <c r="AE71" i="40" s="1"/>
  <c r="V71" i="41"/>
  <c r="AT71" i="40"/>
  <c r="W71" i="41"/>
  <c r="BJ71" i="40"/>
  <c r="Q72" i="41"/>
  <c r="AD72" i="40"/>
  <c r="AE72" i="40" s="1"/>
  <c r="R72" i="41"/>
  <c r="AT72" i="40"/>
  <c r="S72" i="41"/>
  <c r="BJ72" i="40"/>
  <c r="N73" i="40"/>
  <c r="T73" i="41"/>
  <c r="U73" i="41"/>
  <c r="AD73" i="40"/>
  <c r="V73" i="41"/>
  <c r="AT73" i="40"/>
  <c r="Q74" i="41"/>
  <c r="AD74" i="40"/>
  <c r="R74" i="41"/>
  <c r="AT74" i="40"/>
  <c r="S74" i="41"/>
  <c r="BJ74" i="40"/>
  <c r="BK74" i="40" s="1"/>
  <c r="T75" i="41"/>
  <c r="N75" i="40"/>
  <c r="U75" i="41"/>
  <c r="AD75" i="40"/>
  <c r="AE75" i="40" s="1"/>
  <c r="V75" i="41"/>
  <c r="AT75" i="40"/>
  <c r="W75" i="41"/>
  <c r="BJ75" i="40"/>
  <c r="Q76" i="41"/>
  <c r="AD76" i="40"/>
  <c r="R76" i="41"/>
  <c r="AT76" i="40"/>
  <c r="S76" i="41"/>
  <c r="BJ76" i="40"/>
  <c r="T77" i="41"/>
  <c r="N77" i="40"/>
  <c r="O77" i="40" s="1"/>
  <c r="U77" i="41"/>
  <c r="AD77" i="40"/>
  <c r="V77" i="41"/>
  <c r="AT77" i="40"/>
  <c r="W77" i="41"/>
  <c r="BJ77" i="40"/>
  <c r="Q78" i="41"/>
  <c r="AD78" i="40"/>
  <c r="R78" i="41"/>
  <c r="AT78" i="40"/>
  <c r="S78" i="41"/>
  <c r="BJ78" i="40"/>
  <c r="N79" i="40"/>
  <c r="T79" i="41"/>
  <c r="U79" i="41"/>
  <c r="AD79" i="40"/>
  <c r="V79" i="41"/>
  <c r="AT79" i="40"/>
  <c r="AU79" i="40" s="1"/>
  <c r="BJ79" i="40"/>
  <c r="W79" i="41"/>
  <c r="Q80" i="41"/>
  <c r="AD80" i="40"/>
  <c r="R80" i="41"/>
  <c r="AT80" i="40"/>
  <c r="S80" i="41"/>
  <c r="BJ80" i="40"/>
  <c r="F84" i="41"/>
  <c r="K85" i="41"/>
  <c r="H86" i="41"/>
  <c r="E87" i="41"/>
  <c r="M87" i="41"/>
  <c r="J88" i="41"/>
  <c r="L90" i="41"/>
  <c r="I91" i="41"/>
  <c r="F92" i="41"/>
  <c r="K93" i="41"/>
  <c r="H94" i="41"/>
  <c r="E95" i="41"/>
  <c r="M95" i="41"/>
  <c r="J96" i="41"/>
  <c r="D85" i="41"/>
  <c r="L85" i="41"/>
  <c r="I86" i="41"/>
  <c r="F87" i="41"/>
  <c r="K88" i="41"/>
  <c r="H89" i="41"/>
  <c r="E90" i="41"/>
  <c r="M90" i="41"/>
  <c r="J91" i="41"/>
  <c r="D93" i="41"/>
  <c r="L93" i="41"/>
  <c r="I94" i="41"/>
  <c r="K96" i="41"/>
  <c r="H84" i="41"/>
  <c r="E85" i="41"/>
  <c r="J86" i="41"/>
  <c r="G87" i="41"/>
  <c r="D88" i="41"/>
  <c r="L88" i="41"/>
  <c r="I89" i="41"/>
  <c r="F90" i="41"/>
  <c r="K91" i="41"/>
  <c r="H92" i="41"/>
  <c r="E93" i="41"/>
  <c r="M93" i="41"/>
  <c r="J94" i="41"/>
  <c r="D96" i="41"/>
  <c r="L96" i="41"/>
  <c r="I84" i="41"/>
  <c r="F85" i="41"/>
  <c r="K86" i="41"/>
  <c r="E88" i="41"/>
  <c r="M88" i="41"/>
  <c r="J89" i="41"/>
  <c r="G90" i="41"/>
  <c r="L91" i="41"/>
  <c r="I92" i="41"/>
  <c r="F93" i="41"/>
  <c r="H95" i="41"/>
  <c r="E96" i="41"/>
  <c r="M96" i="41"/>
  <c r="Q84" i="41"/>
  <c r="AD84" i="40"/>
  <c r="BU97" i="40"/>
  <c r="Q97" i="41" s="1"/>
  <c r="R84" i="41"/>
  <c r="AT84" i="40"/>
  <c r="CD97" i="40"/>
  <c r="R97" i="41" s="1"/>
  <c r="S84" i="41"/>
  <c r="BJ84" i="40"/>
  <c r="BK84" i="40" s="1"/>
  <c r="CM97" i="40"/>
  <c r="S97" i="41" s="1"/>
  <c r="T85" i="41"/>
  <c r="N85" i="40"/>
  <c r="U85" i="41"/>
  <c r="AD85" i="40"/>
  <c r="W85" i="41"/>
  <c r="BJ85" i="40"/>
  <c r="Q86" i="41"/>
  <c r="AD86" i="40"/>
  <c r="R86" i="41"/>
  <c r="AT86" i="40"/>
  <c r="T87" i="41"/>
  <c r="N87" i="40"/>
  <c r="U87" i="41"/>
  <c r="AD87" i="40"/>
  <c r="AE87" i="40" s="1"/>
  <c r="V87" i="41"/>
  <c r="AT87" i="40"/>
  <c r="W87" i="41"/>
  <c r="BJ87" i="40"/>
  <c r="Q88" i="41"/>
  <c r="AD88" i="40"/>
  <c r="R88" i="41"/>
  <c r="AT88" i="40"/>
  <c r="S88" i="41"/>
  <c r="BJ88" i="40"/>
  <c r="T89" i="41"/>
  <c r="N89" i="40"/>
  <c r="U89" i="41"/>
  <c r="AD89" i="40"/>
  <c r="V89" i="41"/>
  <c r="AT89" i="40"/>
  <c r="W89" i="41"/>
  <c r="BJ89" i="40"/>
  <c r="Q90" i="41"/>
  <c r="AD90" i="40"/>
  <c r="R90" i="41"/>
  <c r="AT90" i="40"/>
  <c r="S90" i="41"/>
  <c r="BJ90" i="40"/>
  <c r="T91" i="41"/>
  <c r="N91" i="40"/>
  <c r="U91" i="41"/>
  <c r="AD91" i="40"/>
  <c r="V91" i="41"/>
  <c r="AT91" i="40"/>
  <c r="W91" i="41"/>
  <c r="BJ91" i="40"/>
  <c r="Q92" i="41"/>
  <c r="AD92" i="40"/>
  <c r="R92" i="41"/>
  <c r="AT92" i="40"/>
  <c r="S92" i="41"/>
  <c r="BJ92" i="40"/>
  <c r="T93" i="41"/>
  <c r="N93" i="40"/>
  <c r="O93" i="40" s="1"/>
  <c r="U93" i="41"/>
  <c r="AD93" i="40"/>
  <c r="W93" i="41"/>
  <c r="BJ93" i="40"/>
  <c r="Q94" i="41"/>
  <c r="AD94" i="40"/>
  <c r="S94" i="41"/>
  <c r="BJ94" i="40"/>
  <c r="T95" i="41"/>
  <c r="N95" i="40"/>
  <c r="U95" i="41"/>
  <c r="AD95" i="40"/>
  <c r="V95" i="41"/>
  <c r="AT95" i="40"/>
  <c r="W95" i="41"/>
  <c r="BJ95" i="40"/>
  <c r="Q96" i="41"/>
  <c r="AD96" i="40"/>
  <c r="R96" i="41"/>
  <c r="AT96" i="40"/>
  <c r="S96" i="41"/>
  <c r="BJ96" i="40"/>
  <c r="F100" i="41"/>
  <c r="K101" i="41"/>
  <c r="H102" i="41"/>
  <c r="E103" i="41"/>
  <c r="M103" i="41"/>
  <c r="J104" i="41"/>
  <c r="G105" i="41"/>
  <c r="D106" i="41"/>
  <c r="L106" i="41"/>
  <c r="I107" i="41"/>
  <c r="F108" i="41"/>
  <c r="K109" i="41"/>
  <c r="H110" i="41"/>
  <c r="E111" i="41"/>
  <c r="M111" i="41"/>
  <c r="J112" i="41"/>
  <c r="G100" i="41"/>
  <c r="D101" i="41"/>
  <c r="L101" i="41"/>
  <c r="I102" i="41"/>
  <c r="K104" i="41"/>
  <c r="H105" i="41"/>
  <c r="E106" i="41"/>
  <c r="M106" i="41"/>
  <c r="J107" i="41"/>
  <c r="G108" i="41"/>
  <c r="D109" i="41"/>
  <c r="L109" i="41"/>
  <c r="I110" i="41"/>
  <c r="F111" i="41"/>
  <c r="K112" i="41"/>
  <c r="H100" i="41"/>
  <c r="E101" i="41"/>
  <c r="M101" i="41"/>
  <c r="J102" i="41"/>
  <c r="G103" i="41"/>
  <c r="D104" i="41"/>
  <c r="L104" i="41"/>
  <c r="I105" i="41"/>
  <c r="F106" i="41"/>
  <c r="K107" i="41"/>
  <c r="H108" i="41"/>
  <c r="E109" i="41"/>
  <c r="M109" i="41"/>
  <c r="J110" i="41"/>
  <c r="G111" i="41"/>
  <c r="D112" i="41"/>
  <c r="L112" i="41"/>
  <c r="I100" i="41"/>
  <c r="F101" i="41"/>
  <c r="K102" i="41"/>
  <c r="H103" i="41"/>
  <c r="E104" i="41"/>
  <c r="M104" i="41"/>
  <c r="J105" i="41"/>
  <c r="G106" i="41"/>
  <c r="D107" i="41"/>
  <c r="L107" i="41"/>
  <c r="I108" i="41"/>
  <c r="F109" i="41"/>
  <c r="K110" i="41"/>
  <c r="H111" i="41"/>
  <c r="E112" i="41"/>
  <c r="M112" i="41"/>
  <c r="Q100" i="41"/>
  <c r="AD100" i="40"/>
  <c r="R100" i="41"/>
  <c r="AT100" i="40"/>
  <c r="S100" i="41"/>
  <c r="BJ100" i="40"/>
  <c r="T101" i="41"/>
  <c r="N101" i="40"/>
  <c r="BP113" i="40"/>
  <c r="U101" i="41"/>
  <c r="AD101" i="40"/>
  <c r="BY113" i="40"/>
  <c r="V101" i="41"/>
  <c r="AT101" i="40"/>
  <c r="CH113" i="40"/>
  <c r="W101" i="41"/>
  <c r="BJ101" i="40"/>
  <c r="CQ113" i="40"/>
  <c r="Q102" i="41"/>
  <c r="AD102" i="40"/>
  <c r="R102" i="41"/>
  <c r="AT102" i="40"/>
  <c r="S102" i="41"/>
  <c r="BJ102" i="40"/>
  <c r="T103" i="41"/>
  <c r="N103" i="40"/>
  <c r="U103" i="41"/>
  <c r="AD103" i="40"/>
  <c r="V103" i="41"/>
  <c r="AT103" i="40"/>
  <c r="Q104" i="41"/>
  <c r="AD104" i="40"/>
  <c r="R104" i="41"/>
  <c r="AT104" i="40"/>
  <c r="S104" i="41"/>
  <c r="BJ104" i="40"/>
  <c r="N105" i="40"/>
  <c r="T105" i="41"/>
  <c r="V105" i="41"/>
  <c r="AT105" i="40"/>
  <c r="W105" i="41"/>
  <c r="BJ105" i="40"/>
  <c r="Q106" i="41"/>
  <c r="AD106" i="40"/>
  <c r="R106" i="41"/>
  <c r="AT106" i="40"/>
  <c r="S106" i="41"/>
  <c r="BJ106" i="40"/>
  <c r="T107" i="41"/>
  <c r="N107" i="40"/>
  <c r="U107" i="41"/>
  <c r="AD107" i="40"/>
  <c r="V107" i="41"/>
  <c r="AT107" i="40"/>
  <c r="AD108" i="40"/>
  <c r="R108" i="41"/>
  <c r="AT108" i="40"/>
  <c r="S108" i="41"/>
  <c r="N109" i="40"/>
  <c r="T109" i="41"/>
  <c r="V109" i="41"/>
  <c r="AT109" i="40"/>
  <c r="W109" i="41"/>
  <c r="BJ109" i="40"/>
  <c r="Q110" i="41"/>
  <c r="AD110" i="40"/>
  <c r="S110" i="41"/>
  <c r="BJ110" i="40"/>
  <c r="T111" i="41"/>
  <c r="N111" i="40"/>
  <c r="U111" i="41"/>
  <c r="AD111" i="40"/>
  <c r="V111" i="41"/>
  <c r="AT111" i="40"/>
  <c r="W111" i="41"/>
  <c r="BJ111" i="40"/>
  <c r="Q112" i="41"/>
  <c r="AD112" i="40"/>
  <c r="R112" i="41"/>
  <c r="AT112" i="40"/>
  <c r="S112" i="41"/>
  <c r="BJ112" i="40"/>
  <c r="F116" i="41"/>
  <c r="K117" i="41"/>
  <c r="H118" i="41"/>
  <c r="E119" i="41"/>
  <c r="M119" i="41"/>
  <c r="J120" i="41"/>
  <c r="G121" i="41"/>
  <c r="D122" i="41"/>
  <c r="L122" i="41"/>
  <c r="I123" i="41"/>
  <c r="F124" i="41"/>
  <c r="K125" i="41"/>
  <c r="H126" i="41"/>
  <c r="E127" i="41"/>
  <c r="M127" i="41"/>
  <c r="J128" i="41"/>
  <c r="G116" i="41"/>
  <c r="D117" i="41"/>
  <c r="L117" i="41"/>
  <c r="I118" i="41"/>
  <c r="F119" i="41"/>
  <c r="K120" i="41"/>
  <c r="H121" i="41"/>
  <c r="E122" i="41"/>
  <c r="M122" i="41"/>
  <c r="J123" i="41"/>
  <c r="G124" i="41"/>
  <c r="D125" i="41"/>
  <c r="L125" i="41"/>
  <c r="I126" i="41"/>
  <c r="F127" i="41"/>
  <c r="K128" i="41"/>
  <c r="H116" i="41"/>
  <c r="E117" i="41"/>
  <c r="M117" i="41"/>
  <c r="J118" i="41"/>
  <c r="G119" i="41"/>
  <c r="D120" i="41"/>
  <c r="L120" i="41"/>
  <c r="I121" i="41"/>
  <c r="F122" i="41"/>
  <c r="K123" i="41"/>
  <c r="H124" i="41"/>
  <c r="E125" i="41"/>
  <c r="M125" i="41"/>
  <c r="G127" i="41"/>
  <c r="D128" i="41"/>
  <c r="L128" i="41"/>
  <c r="I116" i="41"/>
  <c r="F117" i="41"/>
  <c r="K118" i="41"/>
  <c r="H119" i="41"/>
  <c r="E120" i="41"/>
  <c r="M120" i="41"/>
  <c r="J121" i="41"/>
  <c r="G122" i="41"/>
  <c r="D123" i="41"/>
  <c r="L123" i="41"/>
  <c r="I124" i="41"/>
  <c r="F125" i="41"/>
  <c r="K126" i="41"/>
  <c r="H127" i="41"/>
  <c r="E128" i="41"/>
  <c r="M128" i="41"/>
  <c r="Q116" i="41"/>
  <c r="AD116" i="40"/>
  <c r="BU129" i="40"/>
  <c r="R116" i="41"/>
  <c r="AT116" i="40"/>
  <c r="CD129" i="40"/>
  <c r="S116" i="41"/>
  <c r="BJ116" i="40"/>
  <c r="CM129" i="40"/>
  <c r="V117" i="41"/>
  <c r="AT117" i="40"/>
  <c r="W117" i="41"/>
  <c r="BJ117" i="40"/>
  <c r="Q118" i="41"/>
  <c r="AD118" i="40"/>
  <c r="R118" i="41"/>
  <c r="AT118" i="40"/>
  <c r="S118" i="41"/>
  <c r="BJ118" i="40"/>
  <c r="U119" i="41"/>
  <c r="AD119" i="40"/>
  <c r="W119" i="41"/>
  <c r="BJ119" i="40"/>
  <c r="Q120" i="41"/>
  <c r="AD120" i="40"/>
  <c r="R120" i="41"/>
  <c r="AT120" i="40"/>
  <c r="S120" i="41"/>
  <c r="BJ120" i="40"/>
  <c r="U121" i="41"/>
  <c r="AD121" i="40"/>
  <c r="V121" i="41"/>
  <c r="AT121" i="40"/>
  <c r="W121" i="41"/>
  <c r="BJ121" i="40"/>
  <c r="R122" i="41"/>
  <c r="AT122" i="40"/>
  <c r="S122" i="41"/>
  <c r="BJ122" i="40"/>
  <c r="T123" i="41"/>
  <c r="N123" i="40"/>
  <c r="U123" i="41"/>
  <c r="AD123" i="40"/>
  <c r="V123" i="41"/>
  <c r="AT123" i="40"/>
  <c r="W123" i="41"/>
  <c r="BJ123" i="40"/>
  <c r="Q124" i="41"/>
  <c r="AD124" i="40"/>
  <c r="R124" i="41"/>
  <c r="AT124" i="40"/>
  <c r="S124" i="41"/>
  <c r="BJ124" i="40"/>
  <c r="U125" i="41"/>
  <c r="AD125" i="40"/>
  <c r="V125" i="41"/>
  <c r="AT125" i="40"/>
  <c r="W125" i="41"/>
  <c r="BJ125" i="40"/>
  <c r="R126" i="41"/>
  <c r="AT126" i="40"/>
  <c r="CQ65" i="40"/>
  <c r="CH65" i="40"/>
  <c r="I62" i="41"/>
  <c r="BP65" i="40"/>
  <c r="D90" i="41"/>
  <c r="G60" i="41"/>
  <c r="S126" i="41"/>
  <c r="BJ126" i="40"/>
  <c r="T127" i="41"/>
  <c r="N127" i="40"/>
  <c r="U127" i="41"/>
  <c r="AD127" i="40"/>
  <c r="V127" i="41"/>
  <c r="AT127" i="40"/>
  <c r="W127" i="41"/>
  <c r="BJ127" i="40"/>
  <c r="Q128" i="41"/>
  <c r="AD128" i="40"/>
  <c r="R128" i="41"/>
  <c r="AT128" i="40"/>
  <c r="S128" i="41"/>
  <c r="BJ128" i="40"/>
  <c r="F132" i="41"/>
  <c r="K133" i="41"/>
  <c r="H134" i="41"/>
  <c r="E135" i="41"/>
  <c r="J136" i="41"/>
  <c r="G137" i="41"/>
  <c r="D138" i="41"/>
  <c r="L138" i="41"/>
  <c r="I139" i="41"/>
  <c r="F140" i="41"/>
  <c r="K141" i="41"/>
  <c r="H142" i="41"/>
  <c r="M143" i="41"/>
  <c r="J144" i="41"/>
  <c r="D133" i="41"/>
  <c r="L133" i="41"/>
  <c r="I134" i="41"/>
  <c r="F135" i="41"/>
  <c r="K136" i="41"/>
  <c r="H137" i="41"/>
  <c r="E138" i="41"/>
  <c r="M138" i="41"/>
  <c r="J139" i="41"/>
  <c r="G140" i="41"/>
  <c r="D141" i="41"/>
  <c r="F143" i="41"/>
  <c r="H132" i="41"/>
  <c r="J134" i="41"/>
  <c r="G135" i="41"/>
  <c r="D136" i="41"/>
  <c r="L136" i="41"/>
  <c r="I137" i="41"/>
  <c r="F138" i="41"/>
  <c r="K139" i="41"/>
  <c r="H140" i="41"/>
  <c r="E141" i="41"/>
  <c r="J142" i="41"/>
  <c r="G143" i="41"/>
  <c r="D144" i="41"/>
  <c r="L144" i="41"/>
  <c r="I132" i="41"/>
  <c r="F133" i="41"/>
  <c r="K134" i="41"/>
  <c r="H135" i="41"/>
  <c r="M136" i="41"/>
  <c r="J137" i="41"/>
  <c r="G138" i="41"/>
  <c r="D139" i="41"/>
  <c r="L139" i="41"/>
  <c r="I140" i="41"/>
  <c r="F141" i="41"/>
  <c r="K142" i="41"/>
  <c r="H143" i="41"/>
  <c r="E144" i="41"/>
  <c r="M144" i="41"/>
  <c r="Q132" i="41"/>
  <c r="AD132" i="40"/>
  <c r="R132" i="41"/>
  <c r="AT132" i="40"/>
  <c r="S132" i="41"/>
  <c r="BJ132" i="40"/>
  <c r="T133" i="41"/>
  <c r="N133" i="40"/>
  <c r="BP145" i="40"/>
  <c r="U133" i="41"/>
  <c r="AD133" i="40"/>
  <c r="BY145" i="40"/>
  <c r="V133" i="41"/>
  <c r="AT133" i="40"/>
  <c r="CH145" i="40"/>
  <c r="W133" i="41"/>
  <c r="BJ133" i="40"/>
  <c r="CQ145" i="40"/>
  <c r="Q134" i="41"/>
  <c r="AD134" i="40"/>
  <c r="R134" i="41"/>
  <c r="AT134" i="40"/>
  <c r="S134" i="41"/>
  <c r="BJ134" i="40"/>
  <c r="T135" i="41"/>
  <c r="N135" i="40"/>
  <c r="V135" i="41"/>
  <c r="AT135" i="40"/>
  <c r="W135" i="41"/>
  <c r="BJ135" i="40"/>
  <c r="BK135" i="40" s="1"/>
  <c r="Q136" i="41"/>
  <c r="AD136" i="40"/>
  <c r="R136" i="41"/>
  <c r="AT136" i="40"/>
  <c r="AU136" i="40" s="1"/>
  <c r="S136" i="41"/>
  <c r="BJ136" i="40"/>
  <c r="T137" i="41"/>
  <c r="N137" i="40"/>
  <c r="O137" i="40" s="1"/>
  <c r="U137" i="41"/>
  <c r="AD137" i="40"/>
  <c r="V137" i="41"/>
  <c r="AT137" i="40"/>
  <c r="W137" i="41"/>
  <c r="BJ137" i="40"/>
  <c r="Q138" i="41"/>
  <c r="AD138" i="40"/>
  <c r="R138" i="41"/>
  <c r="AT138" i="40"/>
  <c r="S138" i="41"/>
  <c r="BJ138" i="40"/>
  <c r="T139" i="41"/>
  <c r="N139" i="40"/>
  <c r="V139" i="41"/>
  <c r="AT139" i="40"/>
  <c r="W139" i="41"/>
  <c r="BJ139" i="40"/>
  <c r="Q140" i="41"/>
  <c r="AD140" i="40"/>
  <c r="AE140" i="40" s="1"/>
  <c r="R140" i="41"/>
  <c r="AT140" i="40"/>
  <c r="S140" i="41"/>
  <c r="BJ140" i="40"/>
  <c r="T141" i="41"/>
  <c r="N141" i="40"/>
  <c r="U141" i="41"/>
  <c r="AD141" i="40"/>
  <c r="V141" i="41"/>
  <c r="AT141" i="40"/>
  <c r="Q142" i="41"/>
  <c r="AD142" i="40"/>
  <c r="R142" i="41"/>
  <c r="AT142" i="40"/>
  <c r="S142" i="41"/>
  <c r="BJ142" i="40"/>
  <c r="T143" i="41"/>
  <c r="N143" i="40"/>
  <c r="U143" i="41"/>
  <c r="AD143" i="40"/>
  <c r="AE143" i="40" s="1"/>
  <c r="V143" i="41"/>
  <c r="AT143" i="40"/>
  <c r="W143" i="41"/>
  <c r="BJ143" i="40"/>
  <c r="Q144" i="41"/>
  <c r="AD144" i="40"/>
  <c r="R144" i="41"/>
  <c r="AT144" i="40"/>
  <c r="S144" i="41"/>
  <c r="BJ144" i="40"/>
  <c r="K149" i="41"/>
  <c r="H150" i="41"/>
  <c r="E151" i="41"/>
  <c r="M151" i="41"/>
  <c r="G153" i="41"/>
  <c r="D154" i="41"/>
  <c r="L154" i="41"/>
  <c r="I155" i="41"/>
  <c r="K157" i="41"/>
  <c r="H158" i="41"/>
  <c r="E159" i="41"/>
  <c r="M159" i="41"/>
  <c r="J160" i="41"/>
  <c r="G148" i="41"/>
  <c r="D149" i="41"/>
  <c r="L149" i="41"/>
  <c r="I150" i="41"/>
  <c r="F151" i="41"/>
  <c r="H153" i="41"/>
  <c r="E154" i="41"/>
  <c r="M154" i="41"/>
  <c r="G156" i="41"/>
  <c r="D157" i="41"/>
  <c r="I158" i="41"/>
  <c r="F159" i="41"/>
  <c r="K160" i="41"/>
  <c r="E149" i="41"/>
  <c r="M149" i="41"/>
  <c r="J150" i="41"/>
  <c r="G151" i="41"/>
  <c r="D152" i="41"/>
  <c r="L152" i="41"/>
  <c r="I153" i="41"/>
  <c r="K155" i="41"/>
  <c r="H156" i="41"/>
  <c r="M157" i="41"/>
  <c r="J158" i="41"/>
  <c r="G159" i="41"/>
  <c r="D160" i="41"/>
  <c r="L160" i="41"/>
  <c r="I148" i="41"/>
  <c r="F149" i="41"/>
  <c r="W148" i="41"/>
  <c r="BS164" i="40"/>
  <c r="N148" i="40"/>
  <c r="BS161" i="40"/>
  <c r="Q148" i="41"/>
  <c r="AT148" i="40"/>
  <c r="CC164" i="40"/>
  <c r="CC161" i="40"/>
  <c r="R148" i="41"/>
  <c r="BJ148" i="40"/>
  <c r="CL164" i="40"/>
  <c r="CL161" i="40"/>
  <c r="S149" i="41"/>
  <c r="N149" i="40"/>
  <c r="BO161" i="40"/>
  <c r="BO165" i="40"/>
  <c r="T149" i="41"/>
  <c r="AD149" i="40"/>
  <c r="BX161" i="40"/>
  <c r="BX165" i="40"/>
  <c r="U149" i="41"/>
  <c r="AT149" i="40"/>
  <c r="CG161" i="40"/>
  <c r="CG165" i="40"/>
  <c r="V149" i="41"/>
  <c r="BJ149" i="40"/>
  <c r="CP161" i="40"/>
  <c r="CP165" i="40"/>
  <c r="N150" i="40"/>
  <c r="BS166" i="40"/>
  <c r="Q150" i="41"/>
  <c r="AT150" i="40"/>
  <c r="CC166" i="40"/>
  <c r="R150" i="41"/>
  <c r="BJ150" i="40"/>
  <c r="CL166" i="40"/>
  <c r="S151" i="41"/>
  <c r="N151" i="40"/>
  <c r="AD151" i="40"/>
  <c r="AE151" i="40" s="1"/>
  <c r="BX167" i="40"/>
  <c r="U151" i="41"/>
  <c r="AT151" i="40"/>
  <c r="V151" i="41"/>
  <c r="BJ151" i="40"/>
  <c r="CP167" i="40"/>
  <c r="W152" i="41"/>
  <c r="N152" i="40"/>
  <c r="BS168" i="40"/>
  <c r="Q152" i="41"/>
  <c r="AT152" i="40"/>
  <c r="CC168" i="40"/>
  <c r="R152" i="41"/>
  <c r="BJ152" i="40"/>
  <c r="CL168" i="40"/>
  <c r="S153" i="41"/>
  <c r="N153" i="40"/>
  <c r="BO169" i="40"/>
  <c r="T153" i="41"/>
  <c r="AD153" i="40"/>
  <c r="BX169" i="40"/>
  <c r="U153" i="41"/>
  <c r="AT153" i="40"/>
  <c r="CG169" i="40"/>
  <c r="V153" i="41"/>
  <c r="BJ153" i="40"/>
  <c r="CP169" i="40"/>
  <c r="N154" i="40"/>
  <c r="BS170" i="40"/>
  <c r="Q154" i="41"/>
  <c r="AT154" i="40"/>
  <c r="CC170" i="40"/>
  <c r="R154" i="41"/>
  <c r="BJ154" i="40"/>
  <c r="CL170" i="40"/>
  <c r="S155" i="41"/>
  <c r="N155" i="40"/>
  <c r="BO171" i="40"/>
  <c r="U155" i="41"/>
  <c r="AT155" i="40"/>
  <c r="CG171" i="40"/>
  <c r="V155" i="41"/>
  <c r="BJ155" i="40"/>
  <c r="W156" i="41"/>
  <c r="N156" i="40"/>
  <c r="BS172" i="40"/>
  <c r="Q156" i="41"/>
  <c r="AT156" i="40"/>
  <c r="CC172" i="40"/>
  <c r="R156" i="41"/>
  <c r="BJ156" i="40"/>
  <c r="CL172" i="40"/>
  <c r="S157" i="41"/>
  <c r="N157" i="40"/>
  <c r="BO173" i="40"/>
  <c r="T157" i="41"/>
  <c r="AD157" i="40"/>
  <c r="BX173" i="40"/>
  <c r="U157" i="41"/>
  <c r="AT157" i="40"/>
  <c r="CG173" i="40"/>
  <c r="V157" i="41"/>
  <c r="BJ157" i="40"/>
  <c r="BK157" i="40" s="1"/>
  <c r="CP173" i="40"/>
  <c r="W158" i="41"/>
  <c r="BS174" i="40"/>
  <c r="N158" i="40"/>
  <c r="Q158" i="41"/>
  <c r="AT158" i="40"/>
  <c r="CC174" i="40"/>
  <c r="R158" i="41"/>
  <c r="BJ158" i="40"/>
  <c r="CL174" i="40"/>
  <c r="S159" i="41"/>
  <c r="N159" i="40"/>
  <c r="AD159" i="40"/>
  <c r="BX175" i="40"/>
  <c r="U159" i="41"/>
  <c r="AT159" i="40"/>
  <c r="V159" i="41"/>
  <c r="BJ159" i="40"/>
  <c r="CP175" i="40"/>
  <c r="W160" i="41"/>
  <c r="N160" i="40"/>
  <c r="BS176" i="40"/>
  <c r="Q160" i="41"/>
  <c r="AT160" i="40"/>
  <c r="CC176" i="40"/>
  <c r="R160" i="41"/>
  <c r="BJ160" i="40"/>
  <c r="CL176" i="40"/>
  <c r="V57" i="39"/>
  <c r="T57" i="39"/>
  <c r="R57" i="39"/>
  <c r="W57" i="39"/>
  <c r="U57" i="39"/>
  <c r="S57" i="39"/>
  <c r="Q57" i="39"/>
  <c r="U113" i="39"/>
  <c r="Q113" i="39"/>
  <c r="S113" i="39"/>
  <c r="U85" i="39"/>
  <c r="Q85" i="39"/>
  <c r="S71" i="39"/>
  <c r="U71" i="39"/>
  <c r="W71" i="39"/>
  <c r="W29" i="39"/>
  <c r="Q29" i="39"/>
  <c r="U15" i="39"/>
  <c r="W15" i="39"/>
  <c r="Q15" i="39"/>
  <c r="S15" i="39"/>
  <c r="G168" i="39"/>
  <c r="G166" i="39"/>
  <c r="G13" i="32" s="1"/>
  <c r="G164" i="39"/>
  <c r="O8" i="39"/>
  <c r="E5" i="41"/>
  <c r="M5" i="41"/>
  <c r="E13" i="41"/>
  <c r="M13" i="41"/>
  <c r="K6" i="41"/>
  <c r="K14" i="41"/>
  <c r="R4" i="41"/>
  <c r="S4" i="41"/>
  <c r="V5" i="41"/>
  <c r="W5" i="41"/>
  <c r="R6" i="41"/>
  <c r="S6" i="41"/>
  <c r="N7" i="40"/>
  <c r="W7" i="41"/>
  <c r="R8" i="41"/>
  <c r="S8" i="41"/>
  <c r="V9" i="41"/>
  <c r="R10" i="41"/>
  <c r="S10" i="41"/>
  <c r="V11" i="41"/>
  <c r="W11" i="41"/>
  <c r="S12" i="41"/>
  <c r="W13" i="41"/>
  <c r="R14" i="41"/>
  <c r="S14" i="41"/>
  <c r="V15" i="41"/>
  <c r="W15" i="41"/>
  <c r="R16" i="41"/>
  <c r="S16" i="41"/>
  <c r="J22" i="41"/>
  <c r="H23" i="41"/>
  <c r="H31" i="41"/>
  <c r="R20" i="41"/>
  <c r="S20" i="41"/>
  <c r="V21" i="41"/>
  <c r="W21" i="41"/>
  <c r="S22" i="41"/>
  <c r="V23" i="41"/>
  <c r="W23" i="41"/>
  <c r="V25" i="41"/>
  <c r="W25" i="41"/>
  <c r="S26" i="41"/>
  <c r="V27" i="41"/>
  <c r="W27" i="41"/>
  <c r="R28" i="41"/>
  <c r="S28" i="41"/>
  <c r="V29" i="41"/>
  <c r="W29" i="41"/>
  <c r="S30" i="41"/>
  <c r="R32" i="41"/>
  <c r="S32" i="41"/>
  <c r="V37" i="41"/>
  <c r="W37" i="41"/>
  <c r="R38" i="41"/>
  <c r="W39" i="41"/>
  <c r="R42" i="41"/>
  <c r="W43" i="41"/>
  <c r="V45" i="41"/>
  <c r="S46" i="41"/>
  <c r="W47" i="41"/>
  <c r="G153" i="39"/>
  <c r="G149" i="39"/>
  <c r="O32" i="39"/>
  <c r="O42" i="39"/>
  <c r="O34" i="39"/>
  <c r="O36" i="39"/>
  <c r="G29" i="39"/>
  <c r="O23" i="39"/>
  <c r="O12" i="39"/>
  <c r="G15" i="39"/>
  <c r="G144" i="39"/>
  <c r="G5" i="2" s="1"/>
  <c r="AR209" i="40"/>
  <c r="H198" i="40"/>
  <c r="J5" i="33"/>
  <c r="J203" i="40"/>
  <c r="C199" i="40"/>
  <c r="AR205" i="40"/>
  <c r="BF202" i="40"/>
  <c r="M209" i="40"/>
  <c r="I197" i="40"/>
  <c r="BF205" i="40"/>
  <c r="F5" i="35"/>
  <c r="L207" i="40"/>
  <c r="V7" i="41"/>
  <c r="I7" i="41"/>
  <c r="V85" i="41"/>
  <c r="W73" i="41"/>
  <c r="G10" i="41"/>
  <c r="M165" i="39"/>
  <c r="M12" i="32" s="1"/>
  <c r="G9" i="41"/>
  <c r="G25" i="41"/>
  <c r="W164" i="40"/>
  <c r="W197" i="40" s="1"/>
  <c r="W172" i="40"/>
  <c r="W205" i="40" s="1"/>
  <c r="G26" i="41"/>
  <c r="G86" i="41"/>
  <c r="G92" i="41"/>
  <c r="V132" i="41"/>
  <c r="V136" i="41"/>
  <c r="V140" i="41"/>
  <c r="V144" i="41"/>
  <c r="U152" i="41"/>
  <c r="U156" i="41"/>
  <c r="U160" i="41"/>
  <c r="G36" i="28"/>
  <c r="G38" i="28" s="1"/>
  <c r="DD38" i="28"/>
  <c r="G48" i="28"/>
  <c r="G50" i="28" s="1"/>
  <c r="CN54" i="28"/>
  <c r="CE101" i="28"/>
  <c r="G5" i="10"/>
  <c r="BC164" i="40"/>
  <c r="BC172" i="40"/>
  <c r="BC97" i="40"/>
  <c r="G95" i="41"/>
  <c r="BC167" i="40"/>
  <c r="BC175" i="40"/>
  <c r="G84" i="41"/>
  <c r="G89" i="41"/>
  <c r="AM97" i="40"/>
  <c r="AM169" i="40"/>
  <c r="AM202" i="40" s="1"/>
  <c r="AJ55" i="29"/>
  <c r="W174" i="40"/>
  <c r="G15" i="29" s="1"/>
  <c r="G14" i="29"/>
  <c r="W97" i="40"/>
  <c r="G94" i="41"/>
  <c r="AR55" i="29"/>
  <c r="AZ55" i="29"/>
  <c r="BH55" i="29"/>
  <c r="BP55" i="29"/>
  <c r="L55" i="29"/>
  <c r="BX55" i="29"/>
  <c r="T55" i="29"/>
  <c r="CF55" i="29"/>
  <c r="AB55" i="29"/>
  <c r="M55" i="29"/>
  <c r="U55" i="29"/>
  <c r="AC55" i="29"/>
  <c r="AK55" i="29"/>
  <c r="AS55" i="29"/>
  <c r="BA55" i="29"/>
  <c r="BI55" i="29"/>
  <c r="BQ55" i="29"/>
  <c r="BY55" i="29"/>
  <c r="CG55" i="29"/>
  <c r="N55" i="29"/>
  <c r="V55" i="29"/>
  <c r="AD55" i="29"/>
  <c r="AL55" i="29"/>
  <c r="AT55" i="29"/>
  <c r="BB55" i="29"/>
  <c r="BJ55" i="29"/>
  <c r="BR55" i="29"/>
  <c r="BZ55" i="29"/>
  <c r="G55" i="29"/>
  <c r="O55" i="29"/>
  <c r="W55" i="29"/>
  <c r="AE55" i="29"/>
  <c r="AM55" i="29"/>
  <c r="AU55" i="29"/>
  <c r="BC55" i="29"/>
  <c r="BK55" i="29"/>
  <c r="BS55" i="29"/>
  <c r="CA55" i="29"/>
  <c r="H55" i="29"/>
  <c r="P55" i="29"/>
  <c r="X55" i="29"/>
  <c r="AF55" i="29"/>
  <c r="AN55" i="29"/>
  <c r="AV55" i="29"/>
  <c r="BD55" i="29"/>
  <c r="BL55" i="29"/>
  <c r="BT55" i="29"/>
  <c r="CB55" i="29"/>
  <c r="I55" i="29"/>
  <c r="Q55" i="29"/>
  <c r="Y55" i="29"/>
  <c r="AG55" i="29"/>
  <c r="AO55" i="29"/>
  <c r="AW55" i="29"/>
  <c r="BE55" i="29"/>
  <c r="BM55" i="29"/>
  <c r="BU55" i="29"/>
  <c r="CC55" i="29"/>
  <c r="G28" i="41"/>
  <c r="W33" i="40"/>
  <c r="J55" i="29"/>
  <c r="R55" i="29"/>
  <c r="Z55" i="29"/>
  <c r="AH55" i="29"/>
  <c r="AP55" i="29"/>
  <c r="AX55" i="29"/>
  <c r="BF55" i="29"/>
  <c r="BN55" i="29"/>
  <c r="BV55" i="29"/>
  <c r="CD55" i="29"/>
  <c r="K55" i="29"/>
  <c r="S55" i="29"/>
  <c r="AA55" i="29"/>
  <c r="AI55" i="29"/>
  <c r="AQ55" i="29"/>
  <c r="AY55" i="29"/>
  <c r="BG55" i="29"/>
  <c r="BO55" i="29"/>
  <c r="BW55" i="29"/>
  <c r="CE55" i="29"/>
  <c r="Z101" i="28"/>
  <c r="C149" i="30"/>
  <c r="AK197" i="40"/>
  <c r="AC197" i="40"/>
  <c r="M5" i="34"/>
  <c r="M204" i="40"/>
  <c r="M12" i="10"/>
  <c r="I7" i="10"/>
  <c r="M9" i="33"/>
  <c r="L204" i="40"/>
  <c r="D7" i="33"/>
  <c r="D199" i="40"/>
  <c r="G206" i="40"/>
  <c r="G14" i="33"/>
  <c r="C6" i="30"/>
  <c r="AI198" i="40"/>
  <c r="C13" i="35"/>
  <c r="S203" i="40"/>
  <c r="C11" i="29"/>
  <c r="M12" i="31"/>
  <c r="G14" i="31"/>
  <c r="D15" i="31"/>
  <c r="AZ207" i="40"/>
  <c r="L15" i="31"/>
  <c r="BH207" i="40"/>
  <c r="BE208" i="40"/>
  <c r="I16" i="31"/>
  <c r="F17" i="31"/>
  <c r="BB209" i="40"/>
  <c r="J208" i="40"/>
  <c r="K10" i="31"/>
  <c r="BD203" i="40"/>
  <c r="K15" i="30"/>
  <c r="D17" i="30"/>
  <c r="AJ209" i="40"/>
  <c r="I6" i="31"/>
  <c r="BE198" i="40"/>
  <c r="BB199" i="40"/>
  <c r="F7" i="31"/>
  <c r="K8" i="31"/>
  <c r="BG200" i="40"/>
  <c r="D5" i="2"/>
  <c r="K11" i="30"/>
  <c r="AQ203" i="40"/>
  <c r="AM204" i="40"/>
  <c r="AN206" i="40"/>
  <c r="H14" i="30"/>
  <c r="D155" i="39"/>
  <c r="C208" i="40"/>
  <c r="C16" i="10"/>
  <c r="S201" i="40"/>
  <c r="C9" i="29"/>
  <c r="E5" i="35"/>
  <c r="H9" i="35"/>
  <c r="AJ202" i="40"/>
  <c r="H13" i="35"/>
  <c r="AN205" i="40"/>
  <c r="AN207" i="40"/>
  <c r="D16" i="35"/>
  <c r="AJ208" i="40"/>
  <c r="AZ198" i="40"/>
  <c r="D6" i="36"/>
  <c r="BD199" i="40"/>
  <c r="H7" i="36"/>
  <c r="H11" i="36"/>
  <c r="D12" i="36"/>
  <c r="AZ204" i="40"/>
  <c r="F6" i="30"/>
  <c r="F197" i="40"/>
  <c r="F5" i="10"/>
  <c r="D12" i="10"/>
  <c r="K14" i="33"/>
  <c r="K13" i="10"/>
  <c r="K14" i="10"/>
  <c r="K206" i="40"/>
  <c r="F10" i="34"/>
  <c r="V202" i="40"/>
  <c r="Z203" i="40"/>
  <c r="J11" i="34"/>
  <c r="J13" i="34"/>
  <c r="K9" i="29"/>
  <c r="AA201" i="40"/>
  <c r="AB205" i="40"/>
  <c r="L13" i="29"/>
  <c r="F15" i="29"/>
  <c r="V209" i="40"/>
  <c r="F17" i="29"/>
  <c r="C7" i="33"/>
  <c r="E8" i="33"/>
  <c r="I10" i="34"/>
  <c r="AA202" i="40"/>
  <c r="J200" i="40"/>
  <c r="K207" i="40"/>
  <c r="AQ206" i="40"/>
  <c r="BF27" i="28"/>
  <c r="BN27" i="28"/>
  <c r="M135" i="41"/>
  <c r="E143" i="41"/>
  <c r="G132" i="41"/>
  <c r="K144" i="41"/>
  <c r="E133" i="41"/>
  <c r="M133" i="41"/>
  <c r="M141" i="41"/>
  <c r="F148" i="41"/>
  <c r="J152" i="41"/>
  <c r="F156" i="41"/>
  <c r="L157" i="41"/>
  <c r="F154" i="41"/>
  <c r="CG109" i="28"/>
  <c r="BY109" i="28"/>
  <c r="BQ109" i="28"/>
  <c r="BI109" i="28"/>
  <c r="BA109" i="28"/>
  <c r="AB101" i="28"/>
  <c r="BC109" i="28"/>
  <c r="AM109" i="28"/>
  <c r="U135" i="41"/>
  <c r="U139" i="41"/>
  <c r="W150" i="41"/>
  <c r="T151" i="41"/>
  <c r="W154" i="41"/>
  <c r="T155" i="41"/>
  <c r="T159" i="41"/>
  <c r="S160" i="39"/>
  <c r="F153" i="39"/>
  <c r="F149" i="39"/>
  <c r="F10" i="2" s="1"/>
  <c r="F145" i="39"/>
  <c r="F6" i="2" s="1"/>
  <c r="CB93" i="28"/>
  <c r="BT93" i="28"/>
  <c r="BL93" i="28"/>
  <c r="AN93" i="28"/>
  <c r="AF93" i="28"/>
  <c r="X93" i="28"/>
  <c r="BW101" i="28"/>
  <c r="BO101" i="28"/>
  <c r="AY101" i="28"/>
  <c r="AQ101" i="28"/>
  <c r="AI101" i="28"/>
  <c r="AA101" i="28"/>
  <c r="CH109" i="28"/>
  <c r="AT109" i="28"/>
  <c r="AD109" i="28"/>
  <c r="U58" i="41"/>
  <c r="W60" i="41"/>
  <c r="R63" i="41"/>
  <c r="T78" i="41"/>
  <c r="V80" i="41"/>
  <c r="S86" i="41"/>
  <c r="U88" i="41"/>
  <c r="U92" i="41"/>
  <c r="V93" i="41"/>
  <c r="U96" i="41"/>
  <c r="W103" i="41"/>
  <c r="U105" i="41"/>
  <c r="W107" i="41"/>
  <c r="U109" i="41"/>
  <c r="R110" i="41"/>
  <c r="W116" i="41"/>
  <c r="T117" i="41"/>
  <c r="V119" i="41"/>
  <c r="W120" i="41"/>
  <c r="T121" i="41"/>
  <c r="Q122" i="41"/>
  <c r="W124" i="41"/>
  <c r="T125" i="41"/>
  <c r="Q126" i="41"/>
  <c r="W128" i="41"/>
  <c r="F144" i="39"/>
  <c r="F5" i="2" s="1"/>
  <c r="F150" i="39"/>
  <c r="F179" i="39" s="1"/>
  <c r="O80" i="39"/>
  <c r="F85" i="39"/>
  <c r="F29" i="39"/>
  <c r="F15" i="39"/>
  <c r="O14" i="39"/>
  <c r="F146" i="39"/>
  <c r="F181" i="39"/>
  <c r="F5" i="31"/>
  <c r="C197" i="40"/>
  <c r="AQ27" i="28"/>
  <c r="AK27" i="28"/>
  <c r="K127" i="39"/>
  <c r="H141" i="39"/>
  <c r="C164" i="39"/>
  <c r="C162" i="39"/>
  <c r="C9" i="32" s="1"/>
  <c r="N91" i="39"/>
  <c r="O91" i="39" s="1"/>
  <c r="F50" i="28"/>
  <c r="F46" i="28"/>
  <c r="DD46" i="28"/>
  <c r="F38" i="28"/>
  <c r="H9" i="33"/>
  <c r="H201" i="40"/>
  <c r="G204" i="40"/>
  <c r="D9" i="32"/>
  <c r="D177" i="39"/>
  <c r="C27" i="36"/>
  <c r="D63" i="36" s="1"/>
  <c r="C23" i="33"/>
  <c r="D59" i="33" s="1"/>
  <c r="D11" i="32"/>
  <c r="D179" i="39"/>
  <c r="D13" i="32"/>
  <c r="D181" i="39"/>
  <c r="M6" i="33"/>
  <c r="D175" i="39"/>
  <c r="J5" i="31"/>
  <c r="H17" i="33"/>
  <c r="H209" i="40"/>
  <c r="AP206" i="40"/>
  <c r="AP208" i="40"/>
  <c r="J197" i="40"/>
  <c r="F207" i="40"/>
  <c r="K15" i="33"/>
  <c r="X201" i="40"/>
  <c r="L12" i="33"/>
  <c r="M197" i="40"/>
  <c r="V208" i="40"/>
  <c r="AQ199" i="40"/>
  <c r="BB198" i="40"/>
  <c r="K16" i="33"/>
  <c r="D204" i="40"/>
  <c r="W199" i="40"/>
  <c r="F209" i="40"/>
  <c r="E12" i="34"/>
  <c r="AB198" i="40"/>
  <c r="BQ27" i="28"/>
  <c r="CA27" i="28"/>
  <c r="BX27" i="28"/>
  <c r="CF27" i="28"/>
  <c r="AX27" i="28"/>
  <c r="BQ193" i="40"/>
  <c r="H87" i="41"/>
  <c r="D91" i="41"/>
  <c r="J154" i="41"/>
  <c r="C141" i="39"/>
  <c r="K166" i="39"/>
  <c r="H166" i="39"/>
  <c r="W152" i="39"/>
  <c r="L152" i="39"/>
  <c r="F151" i="39"/>
  <c r="F12" i="2" s="1"/>
  <c r="S150" i="39"/>
  <c r="H150" i="39"/>
  <c r="G127" i="39"/>
  <c r="N77" i="39"/>
  <c r="BZ93" i="28"/>
  <c r="CC101" i="28"/>
  <c r="V152" i="39"/>
  <c r="K152" i="39"/>
  <c r="C152" i="39"/>
  <c r="M151" i="39"/>
  <c r="AI109" i="28"/>
  <c r="E86" i="41"/>
  <c r="Q167" i="39"/>
  <c r="W165" i="39"/>
  <c r="N38" i="39"/>
  <c r="O38" i="39" s="1"/>
  <c r="V162" i="39"/>
  <c r="M163" i="39"/>
  <c r="J159" i="39"/>
  <c r="I163" i="39"/>
  <c r="I10" i="32" s="1"/>
  <c r="CF93" i="28"/>
  <c r="AJ93" i="28"/>
  <c r="AM101" i="28"/>
  <c r="BV109" i="28"/>
  <c r="BN109" i="28"/>
  <c r="AP109" i="28"/>
  <c r="E167" i="39"/>
  <c r="T151" i="39"/>
  <c r="T145" i="39"/>
  <c r="BU109" i="28"/>
  <c r="W146" i="39"/>
  <c r="E165" i="39"/>
  <c r="E12" i="32" s="1"/>
  <c r="E179" i="39"/>
  <c r="E43" i="39"/>
  <c r="E11" i="2"/>
  <c r="E15" i="39"/>
  <c r="E161" i="39"/>
  <c r="E8" i="32" s="1"/>
  <c r="BI27" i="28"/>
  <c r="BA27" i="28"/>
  <c r="E152" i="39"/>
  <c r="E181" i="39" s="1"/>
  <c r="E148" i="39"/>
  <c r="E9" i="2" s="1"/>
  <c r="E163" i="39"/>
  <c r="O37" i="39"/>
  <c r="AE27" i="28"/>
  <c r="O39" i="39"/>
  <c r="BB27" i="28"/>
  <c r="E144" i="39"/>
  <c r="BN11" i="28"/>
  <c r="BX93" i="28"/>
  <c r="BP93" i="28"/>
  <c r="BH93" i="28"/>
  <c r="AZ93" i="28"/>
  <c r="AR93" i="28"/>
  <c r="AB93" i="28"/>
  <c r="CA101" i="28"/>
  <c r="BS101" i="28"/>
  <c r="BK101" i="28"/>
  <c r="BC101" i="28"/>
  <c r="AU101" i="28"/>
  <c r="AE101" i="28"/>
  <c r="O7" i="39"/>
  <c r="E151" i="39"/>
  <c r="D12" i="2"/>
  <c r="J15" i="2"/>
  <c r="J12" i="2"/>
  <c r="C6" i="2"/>
  <c r="C15" i="10"/>
  <c r="C207" i="40"/>
  <c r="J7" i="2"/>
  <c r="H10" i="2"/>
  <c r="K5" i="35"/>
  <c r="AQ197" i="40"/>
  <c r="BI204" i="40"/>
  <c r="M12" i="36"/>
  <c r="BE205" i="40"/>
  <c r="I13" i="36"/>
  <c r="E14" i="36"/>
  <c r="M14" i="36"/>
  <c r="BI206" i="40"/>
  <c r="BE207" i="40"/>
  <c r="E16" i="36"/>
  <c r="BA208" i="40"/>
  <c r="M16" i="36"/>
  <c r="D10" i="10"/>
  <c r="G17" i="33"/>
  <c r="X203" i="40"/>
  <c r="E17" i="30"/>
  <c r="F204" i="40"/>
  <c r="F12" i="10"/>
  <c r="J201" i="40"/>
  <c r="J9" i="10"/>
  <c r="G17" i="10"/>
  <c r="G209" i="40"/>
  <c r="H5" i="35"/>
  <c r="L203" i="40"/>
  <c r="L11" i="33"/>
  <c r="AZ197" i="40"/>
  <c r="K200" i="40"/>
  <c r="K8" i="10"/>
  <c r="G15" i="34"/>
  <c r="AA208" i="40"/>
  <c r="I9" i="30"/>
  <c r="AO201" i="40"/>
  <c r="AQ205" i="40"/>
  <c r="K13" i="30"/>
  <c r="K199" i="40"/>
  <c r="K7" i="10"/>
  <c r="E12" i="10"/>
  <c r="V200" i="40"/>
  <c r="C37" i="43"/>
  <c r="I7" i="29"/>
  <c r="Y199" i="40"/>
  <c r="AP198" i="40"/>
  <c r="F15" i="34"/>
  <c r="V207" i="40"/>
  <c r="J16" i="34"/>
  <c r="F17" i="34"/>
  <c r="X198" i="40"/>
  <c r="H6" i="29"/>
  <c r="E15" i="29"/>
  <c r="E7" i="35"/>
  <c r="BD207" i="40"/>
  <c r="H15" i="36"/>
  <c r="AO202" i="40"/>
  <c r="J13" i="31"/>
  <c r="J15" i="31"/>
  <c r="K7" i="34"/>
  <c r="L14" i="34"/>
  <c r="M10" i="29"/>
  <c r="AC202" i="40"/>
  <c r="AJ200" i="40"/>
  <c r="D8" i="30"/>
  <c r="D9" i="30"/>
  <c r="E13" i="30"/>
  <c r="AK205" i="40"/>
  <c r="G7" i="33"/>
  <c r="F10" i="33"/>
  <c r="L9" i="29"/>
  <c r="G12" i="36"/>
  <c r="BC204" i="40"/>
  <c r="E8" i="30"/>
  <c r="AM208" i="40"/>
  <c r="I14" i="33"/>
  <c r="K16" i="29"/>
  <c r="G15" i="35"/>
  <c r="AM207" i="40"/>
  <c r="J7" i="30"/>
  <c r="AP199" i="40"/>
  <c r="D12" i="30"/>
  <c r="D8" i="29"/>
  <c r="T200" i="40"/>
  <c r="F10" i="35"/>
  <c r="AL202" i="40"/>
  <c r="I11" i="35"/>
  <c r="M12" i="35"/>
  <c r="AK199" i="40"/>
  <c r="E7" i="30"/>
  <c r="K12" i="30"/>
  <c r="AQ204" i="40"/>
  <c r="AS207" i="40"/>
  <c r="M15" i="30"/>
  <c r="E11" i="34"/>
  <c r="T205" i="40"/>
  <c r="D13" i="34"/>
  <c r="K8" i="29"/>
  <c r="M11" i="29"/>
  <c r="AC203" i="40"/>
  <c r="H12" i="29"/>
  <c r="X204" i="40"/>
  <c r="J11" i="35"/>
  <c r="AP203" i="40"/>
  <c r="AP209" i="40"/>
  <c r="L205" i="40"/>
  <c r="C198" i="40"/>
  <c r="L6" i="29"/>
  <c r="AY199" i="40"/>
  <c r="E200" i="40"/>
  <c r="K11" i="29"/>
  <c r="G201" i="40"/>
  <c r="AA203" i="40"/>
  <c r="BB197" i="40"/>
  <c r="AL197" i="40"/>
  <c r="D14" i="34"/>
  <c r="BG27" i="28"/>
  <c r="AC27" i="28"/>
  <c r="Y19" i="28"/>
  <c r="AG19" i="28"/>
  <c r="AO19" i="28"/>
  <c r="AW19" i="28"/>
  <c r="BE19" i="28"/>
  <c r="BN19" i="28"/>
  <c r="BV19" i="28"/>
  <c r="CD19" i="28"/>
  <c r="Z27" i="28"/>
  <c r="AN27" i="28"/>
  <c r="BK27" i="28"/>
  <c r="U97" i="41"/>
  <c r="N120" i="39"/>
  <c r="N127" i="39" s="1"/>
  <c r="T127" i="39"/>
  <c r="R127" i="39"/>
  <c r="F147" i="39"/>
  <c r="U152" i="39"/>
  <c r="H145" i="39"/>
  <c r="K144" i="39"/>
  <c r="K173" i="39" s="1"/>
  <c r="Q159" i="39"/>
  <c r="N33" i="39"/>
  <c r="I147" i="39"/>
  <c r="K146" i="39"/>
  <c r="T146" i="39"/>
  <c r="N48" i="39"/>
  <c r="M127" i="39"/>
  <c r="C160" i="39"/>
  <c r="T152" i="39"/>
  <c r="F154" i="39"/>
  <c r="S153" i="39"/>
  <c r="H153" i="39"/>
  <c r="J152" i="39"/>
  <c r="U127" i="39"/>
  <c r="W161" i="39"/>
  <c r="R158" i="39"/>
  <c r="N110" i="39"/>
  <c r="O110" i="39" s="1"/>
  <c r="Q151" i="39"/>
  <c r="I145" i="39"/>
  <c r="V144" i="39"/>
  <c r="C144" i="39"/>
  <c r="M154" i="39"/>
  <c r="M15" i="2" s="1"/>
  <c r="E154" i="39"/>
  <c r="V167" i="39"/>
  <c r="N41" i="39"/>
  <c r="O41" i="39" s="1"/>
  <c r="Q127" i="39"/>
  <c r="J165" i="39"/>
  <c r="J12" i="32" s="1"/>
  <c r="I167" i="39"/>
  <c r="I159" i="39"/>
  <c r="G159" i="39"/>
  <c r="G6" i="32" s="1"/>
  <c r="N27" i="39"/>
  <c r="O27" i="39" s="1"/>
  <c r="M146" i="39"/>
  <c r="N19" i="39"/>
  <c r="R148" i="39"/>
  <c r="G148" i="39"/>
  <c r="T147" i="39"/>
  <c r="L146" i="39"/>
  <c r="E146" i="39"/>
  <c r="R145" i="39"/>
  <c r="G145" i="39"/>
  <c r="L168" i="39"/>
  <c r="V141" i="39"/>
  <c r="K141" i="39"/>
  <c r="N22" i="39"/>
  <c r="O22" i="39" s="1"/>
  <c r="U147" i="39"/>
  <c r="J147" i="39"/>
  <c r="W149" i="39"/>
  <c r="L149" i="39"/>
  <c r="F148" i="39"/>
  <c r="H144" i="39"/>
  <c r="G158" i="39"/>
  <c r="CG93" i="28"/>
  <c r="BY93" i="28"/>
  <c r="BQ93" i="28"/>
  <c r="BI93" i="28"/>
  <c r="AS93" i="28"/>
  <c r="AK93" i="28"/>
  <c r="AC93" i="28"/>
  <c r="CE93" i="28"/>
  <c r="BW93" i="28"/>
  <c r="BO93" i="28"/>
  <c r="BG93" i="28"/>
  <c r="AY93" i="28"/>
  <c r="AQ93" i="28"/>
  <c r="AI93" i="28"/>
  <c r="AA93" i="28"/>
  <c r="CD93" i="28"/>
  <c r="BV93" i="28"/>
  <c r="BN93" i="28"/>
  <c r="BF93" i="28"/>
  <c r="AX93" i="28"/>
  <c r="AH93" i="28"/>
  <c r="Z93" i="28"/>
  <c r="CB101" i="28"/>
  <c r="BT101" i="28"/>
  <c r="BL101" i="28"/>
  <c r="AV101" i="28"/>
  <c r="AF101" i="28"/>
  <c r="X101" i="28"/>
  <c r="CH101" i="28"/>
  <c r="BZ101" i="28"/>
  <c r="BR101" i="28"/>
  <c r="BJ101" i="28"/>
  <c r="BB101" i="28"/>
  <c r="AT101" i="28"/>
  <c r="AL101" i="28"/>
  <c r="AD101" i="28"/>
  <c r="CE109" i="28"/>
  <c r="BW109" i="28"/>
  <c r="AQ109" i="28"/>
  <c r="CC109" i="28"/>
  <c r="BM109" i="28"/>
  <c r="BE109" i="28"/>
  <c r="AW109" i="28"/>
  <c r="AO109" i="28"/>
  <c r="BA171" i="40"/>
  <c r="N56" i="39"/>
  <c r="O56" i="39" s="1"/>
  <c r="N95" i="39"/>
  <c r="O95" i="39" s="1"/>
  <c r="S127" i="39"/>
  <c r="Q148" i="39"/>
  <c r="C146" i="39"/>
  <c r="T154" i="39"/>
  <c r="S165" i="39"/>
  <c r="N52" i="39"/>
  <c r="O52" i="39" s="1"/>
  <c r="L162" i="39"/>
  <c r="G162" i="39"/>
  <c r="R151" i="39"/>
  <c r="G151" i="39"/>
  <c r="T150" i="39"/>
  <c r="I150" i="39"/>
  <c r="V149" i="39"/>
  <c r="K149" i="39"/>
  <c r="C149" i="39"/>
  <c r="T149" i="39"/>
  <c r="E47" i="28"/>
  <c r="DD50" i="28"/>
  <c r="E43" i="28"/>
  <c r="E42" i="28"/>
  <c r="DD42" i="28"/>
  <c r="BA97" i="40"/>
  <c r="E91" i="41"/>
  <c r="AA19" i="28"/>
  <c r="AI19" i="28"/>
  <c r="AQ19" i="28"/>
  <c r="AY19" i="28"/>
  <c r="Z11" i="28"/>
  <c r="AH11" i="28"/>
  <c r="AX11" i="28"/>
  <c r="BV11" i="28"/>
  <c r="CD11" i="28"/>
  <c r="BF19" i="28"/>
  <c r="CB19" i="28"/>
  <c r="AP11" i="28"/>
  <c r="BF11" i="28"/>
  <c r="CG101" i="28"/>
  <c r="BY101" i="28"/>
  <c r="BQ101" i="28"/>
  <c r="BI101" i="28"/>
  <c r="BA101" i="28"/>
  <c r="AS101" i="28"/>
  <c r="AK101" i="28"/>
  <c r="AC101" i="28"/>
  <c r="BS109" i="28"/>
  <c r="BK109" i="28"/>
  <c r="AU109" i="28"/>
  <c r="AG109" i="28"/>
  <c r="Y109" i="28"/>
  <c r="BT109" i="28"/>
  <c r="BL109" i="28"/>
  <c r="AV109" i="28"/>
  <c r="AF109" i="28"/>
  <c r="X109" i="28"/>
  <c r="BO11" i="28"/>
  <c r="AI27" i="28"/>
  <c r="AR27" i="28"/>
  <c r="BH27" i="28"/>
  <c r="BP27" i="28"/>
  <c r="BY27" i="28"/>
  <c r="CG27" i="28"/>
  <c r="AD27" i="28"/>
  <c r="Y27" i="28"/>
  <c r="AH27" i="28"/>
  <c r="BU27" i="28"/>
  <c r="CC27" i="28"/>
  <c r="BZ27" i="28"/>
  <c r="CH27" i="28"/>
  <c r="BI19" i="28"/>
  <c r="BQ19" i="28"/>
  <c r="BY19" i="28"/>
  <c r="CG19" i="28"/>
  <c r="AA27" i="28"/>
  <c r="BO27" i="28"/>
  <c r="AK109" i="28"/>
  <c r="AC109" i="28"/>
  <c r="AY27" i="28"/>
  <c r="E97" i="40"/>
  <c r="E94" i="41"/>
  <c r="BA19" i="28"/>
  <c r="CC93" i="28"/>
  <c r="BU93" i="28"/>
  <c r="BM93" i="28"/>
  <c r="BE93" i="28"/>
  <c r="AW93" i="28"/>
  <c r="AG93" i="28"/>
  <c r="Y93" i="28"/>
  <c r="CF101" i="28"/>
  <c r="BX101" i="28"/>
  <c r="BP101" i="28"/>
  <c r="BH101" i="28"/>
  <c r="AZ101" i="28"/>
  <c r="AJ101" i="28"/>
  <c r="E174" i="40"/>
  <c r="E166" i="40"/>
  <c r="AN19" i="28"/>
  <c r="BM19" i="28"/>
  <c r="BU19" i="28"/>
  <c r="CC19" i="28"/>
  <c r="E16" i="10"/>
  <c r="AA11" i="28"/>
  <c r="AI11" i="28"/>
  <c r="AQ11" i="28"/>
  <c r="AY11" i="28"/>
  <c r="BG11" i="28"/>
  <c r="BW11" i="28"/>
  <c r="CE11" i="28"/>
  <c r="E14" i="29"/>
  <c r="E13" i="29"/>
  <c r="U97" i="40"/>
  <c r="U169" i="40"/>
  <c r="E89" i="41"/>
  <c r="Z19" i="28"/>
  <c r="AP19" i="28"/>
  <c r="AX19" i="28"/>
  <c r="BM11" i="28"/>
  <c r="BU11" i="28"/>
  <c r="AG11" i="28"/>
  <c r="BE11" i="28"/>
  <c r="AC19" i="28"/>
  <c r="AK19" i="28"/>
  <c r="AS19" i="28"/>
  <c r="BZ19" i="28"/>
  <c r="BS19" i="28"/>
  <c r="CA19" i="28"/>
  <c r="AE19" i="28"/>
  <c r="AM19" i="28"/>
  <c r="AU19" i="28"/>
  <c r="BC19" i="28"/>
  <c r="AB11" i="28"/>
  <c r="AJ11" i="28"/>
  <c r="AR11" i="28"/>
  <c r="AZ11" i="28"/>
  <c r="BH11" i="28"/>
  <c r="BP11" i="28"/>
  <c r="BX11" i="28"/>
  <c r="CF11" i="28"/>
  <c r="X19" i="28"/>
  <c r="AF19" i="28"/>
  <c r="AV19" i="28"/>
  <c r="BD19" i="28"/>
  <c r="X11" i="28"/>
  <c r="AF11" i="28"/>
  <c r="AN11" i="28"/>
  <c r="AV11" i="28"/>
  <c r="BD11" i="28"/>
  <c r="BL11" i="28"/>
  <c r="BT11" i="28"/>
  <c r="CB11" i="28"/>
  <c r="AK11" i="28"/>
  <c r="AT11" i="28"/>
  <c r="BS11" i="28"/>
  <c r="BH19" i="28"/>
  <c r="BP19" i="28"/>
  <c r="BX19" i="28"/>
  <c r="CF19" i="28"/>
  <c r="AN109" i="28"/>
  <c r="X27" i="28"/>
  <c r="AG27" i="28"/>
  <c r="AP27" i="28"/>
  <c r="CJ80" i="35"/>
  <c r="BA93" i="28"/>
  <c r="BD101" i="28"/>
  <c r="AN101" i="28"/>
  <c r="CF109" i="28"/>
  <c r="BX109" i="28"/>
  <c r="BP109" i="28"/>
  <c r="BH109" i="28"/>
  <c r="AZ109" i="28"/>
  <c r="AR109" i="28"/>
  <c r="E204" i="40"/>
  <c r="G55" i="10"/>
  <c r="H55" i="10"/>
  <c r="E208" i="40"/>
  <c r="I55" i="10"/>
  <c r="Y11" i="28"/>
  <c r="BR19" i="28"/>
  <c r="BJ27" i="28"/>
  <c r="BR27" i="28"/>
  <c r="AV27" i="28"/>
  <c r="BE27" i="28"/>
  <c r="BM27" i="28"/>
  <c r="BV27" i="28"/>
  <c r="CD27" i="28"/>
  <c r="AJ27" i="28"/>
  <c r="AO27" i="28"/>
  <c r="AW27" i="28"/>
  <c r="CE27" i="28"/>
  <c r="AB27" i="28"/>
  <c r="BD27" i="28"/>
  <c r="BL27" i="28"/>
  <c r="BT27" i="28"/>
  <c r="CB27" i="28"/>
  <c r="BD93" i="28"/>
  <c r="AV93" i="28"/>
  <c r="CA93" i="28"/>
  <c r="BS93" i="28"/>
  <c r="BK93" i="28"/>
  <c r="BC93" i="28"/>
  <c r="AU93" i="28"/>
  <c r="AM93" i="28"/>
  <c r="AE93" i="28"/>
  <c r="BG101" i="28"/>
  <c r="CD101" i="28"/>
  <c r="BV101" i="28"/>
  <c r="BN101" i="28"/>
  <c r="BF101" i="28"/>
  <c r="AX101" i="28"/>
  <c r="AP101" i="28"/>
  <c r="AH101" i="28"/>
  <c r="CA109" i="28"/>
  <c r="AE109" i="28"/>
  <c r="AW11" i="28"/>
  <c r="AL27" i="28"/>
  <c r="AU27" i="28"/>
  <c r="AB109" i="28"/>
  <c r="BO109" i="28"/>
  <c r="BG109" i="28"/>
  <c r="AY109" i="28"/>
  <c r="AS109" i="28"/>
  <c r="AL19" i="28"/>
  <c r="BK19" i="28"/>
  <c r="AH19" i="28"/>
  <c r="BO19" i="28"/>
  <c r="BW19" i="28"/>
  <c r="CE19" i="28"/>
  <c r="AZ27" i="28"/>
  <c r="AM27" i="28"/>
  <c r="AC11" i="28"/>
  <c r="AS11" i="28"/>
  <c r="BA11" i="28"/>
  <c r="BI11" i="28"/>
  <c r="BQ11" i="28"/>
  <c r="BY11" i="28"/>
  <c r="CG11" i="28"/>
  <c r="AD11" i="28"/>
  <c r="AL11" i="28"/>
  <c r="BB11" i="28"/>
  <c r="BJ11" i="28"/>
  <c r="BR11" i="28"/>
  <c r="AT27" i="28"/>
  <c r="CJ78" i="29"/>
  <c r="CJ79" i="29"/>
  <c r="CJ80" i="29"/>
  <c r="CJ78" i="30"/>
  <c r="CJ79" i="30"/>
  <c r="CJ80" i="30"/>
  <c r="CJ78" i="31"/>
  <c r="CJ79" i="31"/>
  <c r="CJ80" i="31"/>
  <c r="CJ78" i="34"/>
  <c r="CJ79" i="34"/>
  <c r="CJ80" i="34"/>
  <c r="CJ78" i="35"/>
  <c r="CJ79" i="35"/>
  <c r="CJ78" i="36"/>
  <c r="CJ79" i="36"/>
  <c r="CJ80" i="36"/>
  <c r="BJ19" i="28"/>
  <c r="AO93" i="28"/>
  <c r="CH93" i="28"/>
  <c r="BR93" i="28"/>
  <c r="BJ93" i="28"/>
  <c r="BB93" i="28"/>
  <c r="AT93" i="28"/>
  <c r="AL93" i="28"/>
  <c r="AD93" i="28"/>
  <c r="AR101" i="28"/>
  <c r="BU101" i="28"/>
  <c r="BM101" i="28"/>
  <c r="BE101" i="28"/>
  <c r="AW101" i="28"/>
  <c r="AO101" i="28"/>
  <c r="AG101" i="28"/>
  <c r="Y101" i="28"/>
  <c r="CH19" i="28"/>
  <c r="BZ11" i="28"/>
  <c r="CH11" i="28"/>
  <c r="AB19" i="28"/>
  <c r="AJ19" i="28"/>
  <c r="AR19" i="28"/>
  <c r="AZ19" i="28"/>
  <c r="BL19" i="28"/>
  <c r="BT19" i="28"/>
  <c r="AE11" i="28"/>
  <c r="AM11" i="28"/>
  <c r="AU11" i="28"/>
  <c r="BC11" i="28"/>
  <c r="BK11" i="28"/>
  <c r="CA11" i="28"/>
  <c r="BZ109" i="28"/>
  <c r="BJ109" i="28"/>
  <c r="AL109" i="28"/>
  <c r="E20" i="41"/>
  <c r="E164" i="40"/>
  <c r="E33" i="40"/>
  <c r="E172" i="40"/>
  <c r="E28" i="41"/>
  <c r="BG19" i="28"/>
  <c r="BS27" i="28"/>
  <c r="AO11" i="28"/>
  <c r="CC11" i="28"/>
  <c r="AA109" i="28"/>
  <c r="CD109" i="28"/>
  <c r="BF109" i="28"/>
  <c r="AH109" i="28"/>
  <c r="Z109" i="28"/>
  <c r="BW27" i="28"/>
  <c r="AF27" i="28"/>
  <c r="AD19" i="28"/>
  <c r="AS27" i="28"/>
  <c r="AT19" i="28"/>
  <c r="BB19" i="28"/>
  <c r="BC27" i="28"/>
  <c r="L199" i="40"/>
  <c r="L7" i="10"/>
  <c r="K6" i="33"/>
  <c r="K198" i="40"/>
  <c r="K13" i="33"/>
  <c r="K205" i="40"/>
  <c r="I5" i="30"/>
  <c r="AO197" i="40"/>
  <c r="H14" i="10"/>
  <c r="H208" i="40"/>
  <c r="H16" i="10"/>
  <c r="AN199" i="40"/>
  <c r="E16" i="35"/>
  <c r="AK208" i="40"/>
  <c r="M16" i="35"/>
  <c r="I17" i="35"/>
  <c r="AO209" i="40"/>
  <c r="E6" i="36"/>
  <c r="M16" i="30"/>
  <c r="AS208" i="40"/>
  <c r="C23" i="10"/>
  <c r="D59" i="10" s="1"/>
  <c r="I5" i="36"/>
  <c r="G198" i="40"/>
  <c r="F12" i="33"/>
  <c r="H7" i="33"/>
  <c r="C7" i="29"/>
  <c r="C61" i="29" s="1"/>
  <c r="J5" i="34"/>
  <c r="J6" i="33"/>
  <c r="E6" i="35"/>
  <c r="AK198" i="40"/>
  <c r="AP207" i="40"/>
  <c r="J15" i="35"/>
  <c r="J5" i="29"/>
  <c r="Z197" i="40"/>
  <c r="K9" i="10"/>
  <c r="C175" i="41"/>
  <c r="BF214" i="40"/>
  <c r="D207" i="40"/>
  <c r="D15" i="10"/>
  <c r="C15" i="30"/>
  <c r="AI203" i="40"/>
  <c r="C8" i="30"/>
  <c r="C62" i="30" s="1"/>
  <c r="AI200" i="40"/>
  <c r="C11" i="35"/>
  <c r="C65" i="35" s="1"/>
  <c r="D15" i="34"/>
  <c r="K15" i="34"/>
  <c r="D15" i="29"/>
  <c r="T207" i="40"/>
  <c r="D17" i="29"/>
  <c r="Y209" i="40"/>
  <c r="I17" i="29"/>
  <c r="G12" i="33"/>
  <c r="M17" i="33"/>
  <c r="E5" i="34"/>
  <c r="AY198" i="40"/>
  <c r="Z206" i="40"/>
  <c r="AB207" i="40"/>
  <c r="K17" i="34"/>
  <c r="AA209" i="40"/>
  <c r="J13" i="29"/>
  <c r="Z205" i="40"/>
  <c r="T206" i="40"/>
  <c r="D14" i="29"/>
  <c r="I14" i="29"/>
  <c r="Y206" i="40"/>
  <c r="D15" i="33"/>
  <c r="S208" i="40"/>
  <c r="C16" i="34"/>
  <c r="C70" i="34" s="1"/>
  <c r="E12" i="29"/>
  <c r="U204" i="40"/>
  <c r="G6" i="33"/>
  <c r="L5" i="33"/>
  <c r="L197" i="40"/>
  <c r="C16" i="31"/>
  <c r="C70" i="31" s="1"/>
  <c r="AY208" i="40"/>
  <c r="AS214" i="40"/>
  <c r="AN197" i="40"/>
  <c r="L8" i="29"/>
  <c r="AB200" i="40"/>
  <c r="G6" i="31"/>
  <c r="M203" i="40"/>
  <c r="I16" i="34"/>
  <c r="G8" i="29"/>
  <c r="H9" i="34"/>
  <c r="W204" i="40"/>
  <c r="L13" i="35"/>
  <c r="M208" i="40"/>
  <c r="F8" i="34"/>
  <c r="M11" i="34"/>
  <c r="H12" i="34"/>
  <c r="M10" i="35"/>
  <c r="D7" i="34"/>
  <c r="E7" i="34"/>
  <c r="G10" i="35"/>
  <c r="G9" i="36"/>
  <c r="J13" i="36"/>
  <c r="F14" i="36"/>
  <c r="I15" i="36"/>
  <c r="J6" i="34"/>
  <c r="F7" i="34"/>
  <c r="L6" i="36"/>
  <c r="H35" i="2" l="1"/>
  <c r="G46" i="2"/>
  <c r="CA74" i="2"/>
  <c r="CA74" i="32" s="1"/>
  <c r="BO74" i="32"/>
  <c r="CA75" i="2"/>
  <c r="CA75" i="32" s="1"/>
  <c r="BO75" i="32"/>
  <c r="BY69" i="2"/>
  <c r="BY69" i="32" s="1"/>
  <c r="BM69" i="32"/>
  <c r="CE73" i="2"/>
  <c r="CE73" i="32" s="1"/>
  <c r="BS73" i="32"/>
  <c r="CC74" i="2"/>
  <c r="CC74" i="32" s="1"/>
  <c r="BQ74" i="32"/>
  <c r="CH70" i="2"/>
  <c r="CH70" i="32" s="1"/>
  <c r="BV70" i="32"/>
  <c r="CC73" i="2"/>
  <c r="CC73" i="32" s="1"/>
  <c r="BQ73" i="32"/>
  <c r="CD72" i="2"/>
  <c r="CD72" i="32" s="1"/>
  <c r="BR72" i="32"/>
  <c r="CD75" i="2"/>
  <c r="CD75" i="32" s="1"/>
  <c r="BR75" i="32"/>
  <c r="CC68" i="2"/>
  <c r="CC68" i="32" s="1"/>
  <c r="BQ68" i="32"/>
  <c r="CE72" i="2"/>
  <c r="CE72" i="32" s="1"/>
  <c r="BS72" i="32"/>
  <c r="BZ72" i="2"/>
  <c r="BZ72" i="32" s="1"/>
  <c r="BN72" i="32"/>
  <c r="BW71" i="2"/>
  <c r="BW71" i="32" s="1"/>
  <c r="BK71" i="32"/>
  <c r="CA73" i="2"/>
  <c r="CA73" i="32" s="1"/>
  <c r="BO73" i="32"/>
  <c r="BY73" i="2"/>
  <c r="BY73" i="32" s="1"/>
  <c r="BM73" i="32"/>
  <c r="BY74" i="2"/>
  <c r="BY74" i="32" s="1"/>
  <c r="BM74" i="32"/>
  <c r="CD71" i="2"/>
  <c r="CD71" i="32" s="1"/>
  <c r="BR71" i="32"/>
  <c r="BZ69" i="2"/>
  <c r="BZ69" i="32" s="1"/>
  <c r="BN69" i="32"/>
  <c r="CD70" i="2"/>
  <c r="CD70" i="32" s="1"/>
  <c r="BR70" i="32"/>
  <c r="CD73" i="2"/>
  <c r="CD73" i="32" s="1"/>
  <c r="BR73" i="32"/>
  <c r="CC69" i="2"/>
  <c r="CC69" i="32" s="1"/>
  <c r="BQ69" i="32"/>
  <c r="BZ70" i="2"/>
  <c r="BZ70" i="32" s="1"/>
  <c r="BN70" i="32"/>
  <c r="BZ75" i="2"/>
  <c r="BZ75" i="32" s="1"/>
  <c r="BN75" i="32"/>
  <c r="CH68" i="2"/>
  <c r="CH68" i="32" s="1"/>
  <c r="BV68" i="32"/>
  <c r="BW73" i="2"/>
  <c r="BW73" i="32" s="1"/>
  <c r="BK73" i="32"/>
  <c r="CC70" i="2"/>
  <c r="CC70" i="32" s="1"/>
  <c r="BQ70" i="32"/>
  <c r="CD68" i="2"/>
  <c r="CD68" i="32" s="1"/>
  <c r="BR68" i="32"/>
  <c r="BX73" i="2"/>
  <c r="BX73" i="32" s="1"/>
  <c r="BL73" i="32"/>
  <c r="CH73" i="2"/>
  <c r="CH73" i="32" s="1"/>
  <c r="BV73" i="32"/>
  <c r="CE75" i="2"/>
  <c r="CE75" i="32" s="1"/>
  <c r="BS75" i="32"/>
  <c r="CB70" i="2"/>
  <c r="CB70" i="32" s="1"/>
  <c r="BP70" i="32"/>
  <c r="CH75" i="2"/>
  <c r="CH75" i="32" s="1"/>
  <c r="BV75" i="32"/>
  <c r="CG72" i="2"/>
  <c r="CG72" i="32" s="1"/>
  <c r="BU72" i="32"/>
  <c r="CA67" i="2"/>
  <c r="CA67" i="32" s="1"/>
  <c r="BO67" i="32"/>
  <c r="CG73" i="2"/>
  <c r="CG73" i="32" s="1"/>
  <c r="BU73" i="32"/>
  <c r="BY68" i="2"/>
  <c r="BY68" i="32" s="1"/>
  <c r="BM68" i="32"/>
  <c r="CG71" i="2"/>
  <c r="CG71" i="32" s="1"/>
  <c r="BU71" i="32"/>
  <c r="BY70" i="2"/>
  <c r="BY70" i="32" s="1"/>
  <c r="BM70" i="32"/>
  <c r="CC71" i="2"/>
  <c r="CC71" i="32" s="1"/>
  <c r="BQ71" i="32"/>
  <c r="BW74" i="2"/>
  <c r="BW74" i="32" s="1"/>
  <c r="BK74" i="32"/>
  <c r="CC75" i="2"/>
  <c r="CC75" i="32" s="1"/>
  <c r="BQ75" i="32"/>
  <c r="CG69" i="2"/>
  <c r="CG69" i="32" s="1"/>
  <c r="BU69" i="32"/>
  <c r="CF69" i="2"/>
  <c r="CF69" i="32" s="1"/>
  <c r="BT69" i="32"/>
  <c r="BW72" i="2"/>
  <c r="BW72" i="32" s="1"/>
  <c r="BK72" i="32"/>
  <c r="CH67" i="2"/>
  <c r="CH67" i="32" s="1"/>
  <c r="BV67" i="32"/>
  <c r="CA68" i="2"/>
  <c r="CA68" i="32" s="1"/>
  <c r="BO68" i="32"/>
  <c r="CE69" i="2"/>
  <c r="CE69" i="32" s="1"/>
  <c r="BS69" i="32"/>
  <c r="CC67" i="2"/>
  <c r="CC67" i="32" s="1"/>
  <c r="BQ67" i="32"/>
  <c r="CG68" i="2"/>
  <c r="CG68" i="32" s="1"/>
  <c r="BU68" i="32"/>
  <c r="CD69" i="2"/>
  <c r="CD69" i="32" s="1"/>
  <c r="BR69" i="32"/>
  <c r="CA70" i="2"/>
  <c r="CA70" i="32" s="1"/>
  <c r="BO70" i="32"/>
  <c r="CA69" i="2"/>
  <c r="CA69" i="32" s="1"/>
  <c r="BO69" i="32"/>
  <c r="CH74" i="2"/>
  <c r="CH74" i="32" s="1"/>
  <c r="BV74" i="32"/>
  <c r="CH71" i="2"/>
  <c r="CH71" i="32" s="1"/>
  <c r="BV71" i="32"/>
  <c r="BZ73" i="2"/>
  <c r="BZ73" i="32" s="1"/>
  <c r="BN73" i="32"/>
  <c r="CG75" i="2"/>
  <c r="CG75" i="32" s="1"/>
  <c r="BU75" i="32"/>
  <c r="CB72" i="2"/>
  <c r="CB72" i="32" s="1"/>
  <c r="BP72" i="32"/>
  <c r="CE74" i="2"/>
  <c r="CE74" i="32" s="1"/>
  <c r="BS74" i="32"/>
  <c r="CD74" i="2"/>
  <c r="CD74" i="32" s="1"/>
  <c r="BR74" i="32"/>
  <c r="CE67" i="2"/>
  <c r="CE67" i="32" s="1"/>
  <c r="BS67" i="32"/>
  <c r="CD66" i="2"/>
  <c r="CD66" i="32" s="1"/>
  <c r="BR66" i="32"/>
  <c r="CE68" i="2"/>
  <c r="CE68" i="32" s="1"/>
  <c r="BS68" i="32"/>
  <c r="CE71" i="2"/>
  <c r="CE71" i="32" s="1"/>
  <c r="BS71" i="32"/>
  <c r="CC72" i="2"/>
  <c r="CC72" i="32" s="1"/>
  <c r="BQ72" i="32"/>
  <c r="CB68" i="2"/>
  <c r="CB68" i="32" s="1"/>
  <c r="BP68" i="32"/>
  <c r="BW68" i="2"/>
  <c r="BW68" i="32" s="1"/>
  <c r="BK68" i="32"/>
  <c r="BW70" i="2"/>
  <c r="BW70" i="32" s="1"/>
  <c r="BK70" i="32"/>
  <c r="CC66" i="2"/>
  <c r="CC66" i="32" s="1"/>
  <c r="BQ66" i="32"/>
  <c r="CF73" i="2"/>
  <c r="CF73" i="32" s="1"/>
  <c r="BT73" i="32"/>
  <c r="CH72" i="2"/>
  <c r="CH72" i="32" s="1"/>
  <c r="BV72" i="32"/>
  <c r="CB74" i="2"/>
  <c r="CB74" i="32" s="1"/>
  <c r="BP74" i="32"/>
  <c r="BZ71" i="2"/>
  <c r="BZ71" i="32" s="1"/>
  <c r="BN71" i="32"/>
  <c r="BW69" i="2"/>
  <c r="BW69" i="32" s="1"/>
  <c r="BK69" i="32"/>
  <c r="BY72" i="2"/>
  <c r="BY72" i="32" s="1"/>
  <c r="BM72" i="32"/>
  <c r="CD67" i="2"/>
  <c r="CD67" i="32" s="1"/>
  <c r="BR67" i="32"/>
  <c r="CA72" i="2"/>
  <c r="CA72" i="32" s="1"/>
  <c r="BO72" i="32"/>
  <c r="BY75" i="2"/>
  <c r="BY75" i="32" s="1"/>
  <c r="BM75" i="32"/>
  <c r="BX71" i="2"/>
  <c r="BX71" i="32" s="1"/>
  <c r="BL71" i="32"/>
  <c r="CE70" i="2"/>
  <c r="CE70" i="32" s="1"/>
  <c r="BS70" i="32"/>
  <c r="CG74" i="2"/>
  <c r="CG74" i="32" s="1"/>
  <c r="BU74" i="32"/>
  <c r="CF71" i="2"/>
  <c r="CF71" i="32" s="1"/>
  <c r="BT71" i="32"/>
  <c r="BZ74" i="2"/>
  <c r="BZ74" i="32" s="1"/>
  <c r="BN74" i="32"/>
  <c r="CA71" i="2"/>
  <c r="CA71" i="32" s="1"/>
  <c r="BO71" i="32"/>
  <c r="BX69" i="2"/>
  <c r="BX69" i="32" s="1"/>
  <c r="BL69" i="32"/>
  <c r="CH69" i="2"/>
  <c r="CH69" i="32" s="1"/>
  <c r="BV69" i="32"/>
  <c r="BX75" i="2"/>
  <c r="BX75" i="32" s="1"/>
  <c r="BL75" i="32"/>
  <c r="CG70" i="2"/>
  <c r="CG70" i="32" s="1"/>
  <c r="BU70" i="32"/>
  <c r="BW75" i="2"/>
  <c r="BW75" i="32" s="1"/>
  <c r="BK75" i="32"/>
  <c r="CF75" i="2"/>
  <c r="CF75" i="32" s="1"/>
  <c r="BT75" i="32"/>
  <c r="BY71" i="2"/>
  <c r="BY71" i="32" s="1"/>
  <c r="BM71" i="32"/>
  <c r="BZ68" i="2"/>
  <c r="BZ68" i="32" s="1"/>
  <c r="BN68" i="32"/>
  <c r="Y38" i="32"/>
  <c r="X46" i="32"/>
  <c r="AB36" i="32"/>
  <c r="AE35" i="32"/>
  <c r="N52" i="28"/>
  <c r="F188" i="41"/>
  <c r="V204" i="40"/>
  <c r="F10" i="36"/>
  <c r="F19" i="36" s="1"/>
  <c r="F80" i="28" s="1"/>
  <c r="D12" i="32"/>
  <c r="D57" i="32" s="1"/>
  <c r="C15" i="2"/>
  <c r="C30" i="2" s="1"/>
  <c r="G175" i="39"/>
  <c r="C143" i="31"/>
  <c r="BE215" i="40"/>
  <c r="O186" i="39"/>
  <c r="O189" i="39" s="1"/>
  <c r="E52" i="28"/>
  <c r="E54" i="28" s="1"/>
  <c r="AO206" i="40"/>
  <c r="AN201" i="40"/>
  <c r="J5" i="36"/>
  <c r="C174" i="39"/>
  <c r="D59" i="29"/>
  <c r="C51" i="2"/>
  <c r="C21" i="2"/>
  <c r="D51" i="2" s="1"/>
  <c r="C59" i="36"/>
  <c r="Q2" i="43"/>
  <c r="P77" i="43"/>
  <c r="P78" i="43"/>
  <c r="P80" i="43"/>
  <c r="P79" i="43"/>
  <c r="E4" i="43"/>
  <c r="E4" i="35"/>
  <c r="E4" i="33"/>
  <c r="E4" i="31"/>
  <c r="E4" i="36"/>
  <c r="E4" i="30"/>
  <c r="E4" i="29"/>
  <c r="E4" i="34"/>
  <c r="E4" i="10"/>
  <c r="E4" i="32"/>
  <c r="E77" i="2"/>
  <c r="E65" i="2"/>
  <c r="E49" i="2"/>
  <c r="E34" i="2"/>
  <c r="E19" i="2"/>
  <c r="G5" i="28"/>
  <c r="F4" i="2"/>
  <c r="F21" i="28"/>
  <c r="F13" i="28"/>
  <c r="E87" i="28"/>
  <c r="E95" i="28" s="1"/>
  <c r="E103" i="28" s="1"/>
  <c r="E67" i="28"/>
  <c r="E75" i="28" s="1"/>
  <c r="BK91" i="40"/>
  <c r="N38" i="28"/>
  <c r="C146" i="31"/>
  <c r="K180" i="39"/>
  <c r="S205" i="40"/>
  <c r="D178" i="39"/>
  <c r="F182" i="39"/>
  <c r="R161" i="41"/>
  <c r="D17" i="34"/>
  <c r="D71" i="34" s="1"/>
  <c r="U198" i="40"/>
  <c r="C190" i="41"/>
  <c r="BB201" i="40"/>
  <c r="S49" i="41"/>
  <c r="BA198" i="40"/>
  <c r="C168" i="41"/>
  <c r="C202" i="41" s="1"/>
  <c r="AP197" i="40"/>
  <c r="I16" i="30"/>
  <c r="W145" i="41"/>
  <c r="S129" i="41"/>
  <c r="C173" i="29"/>
  <c r="J16" i="29"/>
  <c r="K203" i="40"/>
  <c r="L52" i="28"/>
  <c r="AB5" i="47"/>
  <c r="C173" i="35"/>
  <c r="Q49" i="41"/>
  <c r="U33" i="41"/>
  <c r="K183" i="39"/>
  <c r="C171" i="30"/>
  <c r="C145" i="36"/>
  <c r="C150" i="36"/>
  <c r="L55" i="35"/>
  <c r="I209" i="40"/>
  <c r="H178" i="39"/>
  <c r="BG215" i="40"/>
  <c r="U65" i="41"/>
  <c r="AP215" i="40"/>
  <c r="T97" i="41"/>
  <c r="G5" i="29"/>
  <c r="Z215" i="40"/>
  <c r="AI215" i="40"/>
  <c r="AJ207" i="40"/>
  <c r="Q33" i="41"/>
  <c r="D69" i="31"/>
  <c r="T49" i="41"/>
  <c r="AB215" i="40"/>
  <c r="C204" i="40"/>
  <c r="G9" i="31"/>
  <c r="C153" i="36"/>
  <c r="C177" i="40"/>
  <c r="D190" i="41"/>
  <c r="O84" i="40"/>
  <c r="L190" i="41"/>
  <c r="C53" i="2"/>
  <c r="F190" i="41"/>
  <c r="F177" i="40"/>
  <c r="V161" i="41"/>
  <c r="G184" i="41"/>
  <c r="BE201" i="40"/>
  <c r="C201" i="41"/>
  <c r="C155" i="31"/>
  <c r="O86" i="40"/>
  <c r="M201" i="40"/>
  <c r="O30" i="40"/>
  <c r="C154" i="29"/>
  <c r="AM206" i="40"/>
  <c r="E182" i="41"/>
  <c r="I202" i="40"/>
  <c r="E198" i="40"/>
  <c r="AM198" i="40"/>
  <c r="AK201" i="40"/>
  <c r="BE200" i="40"/>
  <c r="AJ215" i="40"/>
  <c r="AP193" i="40"/>
  <c r="J175" i="39"/>
  <c r="W200" i="40"/>
  <c r="F193" i="40"/>
  <c r="V203" i="40"/>
  <c r="U200" i="40"/>
  <c r="R65" i="41"/>
  <c r="C149" i="36"/>
  <c r="J5" i="35"/>
  <c r="C168" i="36"/>
  <c r="D206" i="40"/>
  <c r="V145" i="41"/>
  <c r="J192" i="41"/>
  <c r="F200" i="40"/>
  <c r="M182" i="41"/>
  <c r="K204" i="40"/>
  <c r="D65" i="34"/>
  <c r="H37" i="43"/>
  <c r="H78" i="43" s="1"/>
  <c r="AR199" i="40"/>
  <c r="AJ204" i="40"/>
  <c r="W208" i="40"/>
  <c r="K176" i="39"/>
  <c r="M173" i="39"/>
  <c r="O64" i="40"/>
  <c r="K15" i="35"/>
  <c r="K19" i="35" s="1"/>
  <c r="K79" i="28" s="1"/>
  <c r="G176" i="39"/>
  <c r="D71" i="29"/>
  <c r="L182" i="41"/>
  <c r="L201" i="40"/>
  <c r="C152" i="31"/>
  <c r="C155" i="29"/>
  <c r="C172" i="36"/>
  <c r="AC209" i="40"/>
  <c r="S33" i="41"/>
  <c r="AS201" i="40"/>
  <c r="L182" i="39"/>
  <c r="T215" i="40"/>
  <c r="D69" i="33"/>
  <c r="G189" i="41"/>
  <c r="CK177" i="40"/>
  <c r="D201" i="40"/>
  <c r="C172" i="31"/>
  <c r="AS204" i="40"/>
  <c r="BF198" i="40"/>
  <c r="L7" i="30"/>
  <c r="C148" i="34"/>
  <c r="C59" i="32"/>
  <c r="L19" i="43"/>
  <c r="L77" i="43" s="1"/>
  <c r="V5" i="47"/>
  <c r="F51" i="28"/>
  <c r="F54" i="28" s="1"/>
  <c r="N166" i="39"/>
  <c r="N13" i="32" s="1"/>
  <c r="K55" i="43"/>
  <c r="K79" i="43" s="1"/>
  <c r="AC199" i="40"/>
  <c r="AM215" i="40"/>
  <c r="F37" i="43"/>
  <c r="F78" i="43" s="1"/>
  <c r="S145" i="41"/>
  <c r="K12" i="10"/>
  <c r="D185" i="41"/>
  <c r="D183" i="41"/>
  <c r="M198" i="40"/>
  <c r="L215" i="40"/>
  <c r="BF206" i="40"/>
  <c r="G7" i="31"/>
  <c r="D70" i="35"/>
  <c r="AU89" i="40"/>
  <c r="AI199" i="40"/>
  <c r="C180" i="41"/>
  <c r="H17" i="35"/>
  <c r="H19" i="35" s="1"/>
  <c r="H79" i="28" s="1"/>
  <c r="X208" i="40"/>
  <c r="U207" i="40"/>
  <c r="AJ205" i="40"/>
  <c r="BK95" i="40"/>
  <c r="O122" i="40"/>
  <c r="W215" i="40"/>
  <c r="M174" i="39"/>
  <c r="L9" i="33"/>
  <c r="L19" i="33" s="1"/>
  <c r="L77" i="28" s="1"/>
  <c r="D10" i="36"/>
  <c r="D19" i="36" s="1"/>
  <c r="D80" i="28" s="1"/>
  <c r="E188" i="41"/>
  <c r="H73" i="43"/>
  <c r="H80" i="43" s="1"/>
  <c r="AY177" i="40"/>
  <c r="Y203" i="40"/>
  <c r="I183" i="39"/>
  <c r="E187" i="41"/>
  <c r="M215" i="40"/>
  <c r="J215" i="40"/>
  <c r="H55" i="43"/>
  <c r="H79" i="43" s="1"/>
  <c r="L37" i="43"/>
  <c r="L78" i="43" s="1"/>
  <c r="G208" i="40"/>
  <c r="D184" i="41"/>
  <c r="AY215" i="40"/>
  <c r="E19" i="43"/>
  <c r="E77" i="43" s="1"/>
  <c r="C151" i="34"/>
  <c r="C170" i="34"/>
  <c r="C165" i="31"/>
  <c r="D6" i="32"/>
  <c r="C143" i="34"/>
  <c r="S161" i="41"/>
  <c r="M55" i="35"/>
  <c r="Q161" i="41"/>
  <c r="K55" i="35"/>
  <c r="J191" i="41"/>
  <c r="N162" i="39"/>
  <c r="N9" i="32" s="1"/>
  <c r="O55" i="35"/>
  <c r="N186" i="40"/>
  <c r="O186" i="40" s="1"/>
  <c r="BD215" i="40"/>
  <c r="D59" i="31"/>
  <c r="BE193" i="40"/>
  <c r="N163" i="39"/>
  <c r="N10" i="32" s="1"/>
  <c r="D64" i="34"/>
  <c r="H180" i="39"/>
  <c r="J186" i="41"/>
  <c r="N55" i="35"/>
  <c r="V213" i="40"/>
  <c r="C67" i="34"/>
  <c r="D67" i="34"/>
  <c r="M182" i="39"/>
  <c r="I55" i="35"/>
  <c r="AB177" i="40"/>
  <c r="J19" i="43"/>
  <c r="J77" i="43" s="1"/>
  <c r="D174" i="41"/>
  <c r="BB204" i="40"/>
  <c r="D55" i="32"/>
  <c r="C163" i="36"/>
  <c r="C143" i="29"/>
  <c r="G8" i="2"/>
  <c r="J55" i="35"/>
  <c r="O60" i="40"/>
  <c r="C57" i="2"/>
  <c r="U113" i="41"/>
  <c r="E190" i="41"/>
  <c r="O26" i="40"/>
  <c r="R113" i="41"/>
  <c r="J37" i="43"/>
  <c r="J78" i="43" s="1"/>
  <c r="C174" i="36"/>
  <c r="L8" i="36"/>
  <c r="W161" i="41"/>
  <c r="H204" i="40"/>
  <c r="X206" i="40"/>
  <c r="F187" i="41"/>
  <c r="D200" i="40"/>
  <c r="Z202" i="40"/>
  <c r="AQ200" i="40"/>
  <c r="BF177" i="40"/>
  <c r="N154" i="39"/>
  <c r="O154" i="39" s="1"/>
  <c r="AA199" i="40"/>
  <c r="F12" i="31"/>
  <c r="W49" i="41"/>
  <c r="BI193" i="40"/>
  <c r="AA207" i="40"/>
  <c r="V198" i="40"/>
  <c r="AO200" i="40"/>
  <c r="AC207" i="40"/>
  <c r="T202" i="40"/>
  <c r="D60" i="33"/>
  <c r="C173" i="30"/>
  <c r="AO193" i="40"/>
  <c r="R169" i="39"/>
  <c r="V49" i="41"/>
  <c r="AS215" i="40"/>
  <c r="AQ202" i="40"/>
  <c r="AS202" i="40"/>
  <c r="I11" i="36"/>
  <c r="I19" i="36" s="1"/>
  <c r="I80" i="28" s="1"/>
  <c r="D70" i="30"/>
  <c r="AQ215" i="40"/>
  <c r="S215" i="40"/>
  <c r="BH202" i="40"/>
  <c r="N153" i="39"/>
  <c r="N14" i="2" s="1"/>
  <c r="Z199" i="40"/>
  <c r="L174" i="39"/>
  <c r="L183" i="41"/>
  <c r="BA205" i="40"/>
  <c r="BB177" i="40"/>
  <c r="BC215" i="40"/>
  <c r="H15" i="33"/>
  <c r="H19" i="33" s="1"/>
  <c r="H77" i="28" s="1"/>
  <c r="D169" i="39"/>
  <c r="D184" i="39" s="1"/>
  <c r="AL199" i="40"/>
  <c r="I189" i="41"/>
  <c r="BI205" i="40"/>
  <c r="AL201" i="40"/>
  <c r="G19" i="43"/>
  <c r="G77" i="43" s="1"/>
  <c r="H19" i="43"/>
  <c r="H77" i="43" s="1"/>
  <c r="M161" i="41"/>
  <c r="X215" i="40"/>
  <c r="H113" i="41"/>
  <c r="H217" i="41" s="1"/>
  <c r="J183" i="41"/>
  <c r="D19" i="43"/>
  <c r="D77" i="43" s="1"/>
  <c r="D82" i="43" s="1"/>
  <c r="J73" i="43"/>
  <c r="J80" i="43" s="1"/>
  <c r="AM205" i="40"/>
  <c r="Y204" i="40"/>
  <c r="U193" i="40"/>
  <c r="K37" i="43"/>
  <c r="K78" i="43" s="1"/>
  <c r="Y215" i="40"/>
  <c r="L213" i="40"/>
  <c r="V215" i="40"/>
  <c r="AA215" i="40"/>
  <c r="L174" i="41"/>
  <c r="BI199" i="40"/>
  <c r="J14" i="32"/>
  <c r="J182" i="39"/>
  <c r="AU28" i="40"/>
  <c r="AM197" i="40"/>
  <c r="G5" i="35"/>
  <c r="I17" i="31"/>
  <c r="BE209" i="40"/>
  <c r="K13" i="34"/>
  <c r="K19" i="34" s="1"/>
  <c r="K78" i="28" s="1"/>
  <c r="AA193" i="40"/>
  <c r="Z209" i="40"/>
  <c r="AO203" i="40"/>
  <c r="I11" i="30"/>
  <c r="U201" i="40"/>
  <c r="E9" i="29"/>
  <c r="G200" i="40"/>
  <c r="G8" i="33"/>
  <c r="C152" i="36"/>
  <c r="C171" i="36"/>
  <c r="C163" i="35"/>
  <c r="C144" i="35"/>
  <c r="C164" i="31"/>
  <c r="C145" i="31"/>
  <c r="C148" i="29"/>
  <c r="C167" i="29"/>
  <c r="C165" i="29"/>
  <c r="C146" i="29"/>
  <c r="H186" i="41"/>
  <c r="K10" i="36"/>
  <c r="K19" i="36" s="1"/>
  <c r="K80" i="28" s="1"/>
  <c r="BG202" i="40"/>
  <c r="F6" i="35"/>
  <c r="AL198" i="40"/>
  <c r="J15" i="34"/>
  <c r="J19" i="34" s="1"/>
  <c r="J78" i="28" s="1"/>
  <c r="Z207" i="40"/>
  <c r="K17" i="33"/>
  <c r="K209" i="40"/>
  <c r="G205" i="40"/>
  <c r="G13" i="33"/>
  <c r="E11" i="33"/>
  <c r="E203" i="40"/>
  <c r="G5" i="33"/>
  <c r="G193" i="40"/>
  <c r="L6" i="30"/>
  <c r="AR198" i="40"/>
  <c r="J8" i="29"/>
  <c r="Z200" i="40"/>
  <c r="G9" i="34"/>
  <c r="W201" i="40"/>
  <c r="W193" i="40"/>
  <c r="AJ206" i="40"/>
  <c r="M12" i="29"/>
  <c r="AC204" i="40"/>
  <c r="AA205" i="40"/>
  <c r="O52" i="40"/>
  <c r="T145" i="41"/>
  <c r="D213" i="40"/>
  <c r="E14" i="31"/>
  <c r="BA206" i="40"/>
  <c r="BA177" i="40"/>
  <c r="K11" i="31"/>
  <c r="BG203" i="40"/>
  <c r="L16" i="36"/>
  <c r="BH208" i="40"/>
  <c r="U177" i="40"/>
  <c r="O12" i="40"/>
  <c r="E193" i="40"/>
  <c r="BD205" i="40"/>
  <c r="BA193" i="40"/>
  <c r="K9" i="33"/>
  <c r="W207" i="40"/>
  <c r="AK209" i="40"/>
  <c r="D64" i="10"/>
  <c r="E166" i="41"/>
  <c r="D67" i="30"/>
  <c r="R129" i="41"/>
  <c r="W113" i="41"/>
  <c r="H176" i="39"/>
  <c r="I186" i="41"/>
  <c r="D55" i="43"/>
  <c r="D79" i="43" s="1"/>
  <c r="C57" i="32"/>
  <c r="H169" i="39"/>
  <c r="AZ193" i="40"/>
  <c r="I10" i="33"/>
  <c r="L180" i="39"/>
  <c r="AY205" i="40"/>
  <c r="J199" i="40"/>
  <c r="U145" i="41"/>
  <c r="M179" i="39"/>
  <c r="L188" i="41"/>
  <c r="C180" i="39"/>
  <c r="L209" i="40"/>
  <c r="C188" i="41"/>
  <c r="T17" i="41"/>
  <c r="V65" i="41"/>
  <c r="C65" i="41"/>
  <c r="L10" i="34"/>
  <c r="N161" i="39"/>
  <c r="O161" i="39" s="1"/>
  <c r="E182" i="39"/>
  <c r="AC201" i="40"/>
  <c r="I73" i="43"/>
  <c r="I80" i="43" s="1"/>
  <c r="D68" i="31"/>
  <c r="BF215" i="40"/>
  <c r="BA215" i="40"/>
  <c r="D177" i="40"/>
  <c r="M14" i="10"/>
  <c r="M19" i="10" s="1"/>
  <c r="W202" i="40"/>
  <c r="D66" i="36"/>
  <c r="AZ200" i="40"/>
  <c r="Q129" i="41"/>
  <c r="V113" i="41"/>
  <c r="U49" i="41"/>
  <c r="AI207" i="40"/>
  <c r="K182" i="39"/>
  <c r="AZ215" i="40"/>
  <c r="J55" i="43"/>
  <c r="J79" i="43" s="1"/>
  <c r="N47" i="41"/>
  <c r="X47" i="41" s="1"/>
  <c r="AS177" i="40"/>
  <c r="D62" i="29"/>
  <c r="AM203" i="40"/>
  <c r="M176" i="39"/>
  <c r="D187" i="41"/>
  <c r="L189" i="41"/>
  <c r="F192" i="41"/>
  <c r="C170" i="30"/>
  <c r="G37" i="43"/>
  <c r="G78" i="43" s="1"/>
  <c r="C19" i="10"/>
  <c r="C69" i="28" s="1"/>
  <c r="H187" i="41"/>
  <c r="D61" i="31"/>
  <c r="E14" i="32"/>
  <c r="AO207" i="40"/>
  <c r="I215" i="40"/>
  <c r="AL213" i="40"/>
  <c r="T213" i="40"/>
  <c r="C149" i="31"/>
  <c r="U209" i="40"/>
  <c r="C215" i="40"/>
  <c r="R17" i="41"/>
  <c r="L164" i="41"/>
  <c r="C170" i="41"/>
  <c r="C204" i="41" s="1"/>
  <c r="S113" i="41"/>
  <c r="E37" i="43"/>
  <c r="E78" i="43" s="1"/>
  <c r="AN177" i="40"/>
  <c r="D191" i="41"/>
  <c r="K180" i="41"/>
  <c r="D65" i="31"/>
  <c r="M37" i="43"/>
  <c r="M78" i="43" s="1"/>
  <c r="N151" i="41"/>
  <c r="O151" i="41" s="1"/>
  <c r="K12" i="31"/>
  <c r="AO215" i="40"/>
  <c r="T129" i="41"/>
  <c r="C187" i="41"/>
  <c r="D37" i="43"/>
  <c r="D78" i="43" s="1"/>
  <c r="AK203" i="40"/>
  <c r="C163" i="31"/>
  <c r="AR177" i="40"/>
  <c r="N39" i="41"/>
  <c r="X39" i="41" s="1"/>
  <c r="D59" i="34"/>
  <c r="O119" i="40"/>
  <c r="T161" i="41"/>
  <c r="BF200" i="40"/>
  <c r="BK87" i="40"/>
  <c r="N36" i="41"/>
  <c r="R33" i="41"/>
  <c r="F176" i="41"/>
  <c r="U129" i="41"/>
  <c r="AC215" i="40"/>
  <c r="G73" i="43"/>
  <c r="G80" i="43" s="1"/>
  <c r="J81" i="41"/>
  <c r="J164" i="41"/>
  <c r="C169" i="41"/>
  <c r="H215" i="40"/>
  <c r="Y213" i="40"/>
  <c r="M73" i="43"/>
  <c r="M80" i="43" s="1"/>
  <c r="C172" i="41"/>
  <c r="Y205" i="40"/>
  <c r="N141" i="39"/>
  <c r="O141" i="39" s="1"/>
  <c r="N168" i="39"/>
  <c r="AY213" i="40"/>
  <c r="F55" i="43"/>
  <c r="F79" i="43" s="1"/>
  <c r="BC198" i="40"/>
  <c r="L206" i="40"/>
  <c r="D60" i="36"/>
  <c r="L172" i="41"/>
  <c r="AK204" i="40"/>
  <c r="Y177" i="40"/>
  <c r="F213" i="40"/>
  <c r="T177" i="40"/>
  <c r="C144" i="31"/>
  <c r="G186" i="41"/>
  <c r="AL209" i="40"/>
  <c r="M19" i="43"/>
  <c r="M77" i="43" s="1"/>
  <c r="N104" i="41"/>
  <c r="X104" i="41" s="1"/>
  <c r="J170" i="41"/>
  <c r="N152" i="41"/>
  <c r="X152" i="41" s="1"/>
  <c r="N24" i="41"/>
  <c r="X24" i="41" s="1"/>
  <c r="W203" i="40"/>
  <c r="AK193" i="40"/>
  <c r="AK177" i="40"/>
  <c r="S65" i="41"/>
  <c r="S177" i="40"/>
  <c r="AN215" i="40"/>
  <c r="I9" i="33"/>
  <c r="BG197" i="40"/>
  <c r="BH215" i="40"/>
  <c r="C150" i="29"/>
  <c r="F169" i="39"/>
  <c r="N149" i="41"/>
  <c r="X149" i="41" s="1"/>
  <c r="K193" i="40"/>
  <c r="D182" i="41"/>
  <c r="O48" i="40"/>
  <c r="O90" i="40"/>
  <c r="K202" i="40"/>
  <c r="T33" i="41"/>
  <c r="I55" i="43"/>
  <c r="I79" i="43" s="1"/>
  <c r="I13" i="29"/>
  <c r="BA213" i="40"/>
  <c r="I5" i="29"/>
  <c r="AY193" i="40"/>
  <c r="M187" i="41"/>
  <c r="M166" i="41"/>
  <c r="D164" i="41"/>
  <c r="C174" i="34"/>
  <c r="D9" i="31"/>
  <c r="AJ193" i="40"/>
  <c r="K12" i="29"/>
  <c r="K19" i="29" s="1"/>
  <c r="I208" i="40"/>
  <c r="V177" i="40"/>
  <c r="V206" i="40"/>
  <c r="BF193" i="40"/>
  <c r="I181" i="41"/>
  <c r="C182" i="39"/>
  <c r="G177" i="40"/>
  <c r="BG193" i="40"/>
  <c r="W209" i="40"/>
  <c r="AJ177" i="40"/>
  <c r="D49" i="41"/>
  <c r="N28" i="41"/>
  <c r="E176" i="41"/>
  <c r="BI215" i="40"/>
  <c r="D66" i="29"/>
  <c r="H202" i="40"/>
  <c r="G207" i="40"/>
  <c r="F174" i="39"/>
  <c r="D15" i="30"/>
  <c r="D19" i="30" s="1"/>
  <c r="AB204" i="40"/>
  <c r="W33" i="41"/>
  <c r="D209" i="40"/>
  <c r="K185" i="41"/>
  <c r="BG177" i="40"/>
  <c r="J207" i="40"/>
  <c r="AN193" i="40"/>
  <c r="F73" i="43"/>
  <c r="F80" i="43" s="1"/>
  <c r="BI177" i="40"/>
  <c r="C169" i="35"/>
  <c r="E55" i="43"/>
  <c r="E79" i="43" s="1"/>
  <c r="K73" i="43"/>
  <c r="K80" i="43" s="1"/>
  <c r="M55" i="43"/>
  <c r="M79" i="43" s="1"/>
  <c r="S199" i="40"/>
  <c r="U169" i="39"/>
  <c r="N72" i="41"/>
  <c r="X72" i="41" s="1"/>
  <c r="D54" i="28"/>
  <c r="C177" i="39"/>
  <c r="C176" i="39"/>
  <c r="J178" i="39"/>
  <c r="C55" i="32"/>
  <c r="K177" i="39"/>
  <c r="L176" i="39"/>
  <c r="I177" i="39"/>
  <c r="M181" i="39"/>
  <c r="C59" i="2"/>
  <c r="N15" i="39"/>
  <c r="O15" i="39" s="1"/>
  <c r="N164" i="39"/>
  <c r="N11" i="32" s="1"/>
  <c r="N160" i="39"/>
  <c r="N7" i="32" s="1"/>
  <c r="C53" i="32"/>
  <c r="N54" i="28"/>
  <c r="H52" i="28"/>
  <c r="X5" i="47"/>
  <c r="BI213" i="40"/>
  <c r="C129" i="41"/>
  <c r="T203" i="40"/>
  <c r="AC177" i="40"/>
  <c r="O22" i="40"/>
  <c r="L73" i="43"/>
  <c r="L80" i="43" s="1"/>
  <c r="D61" i="36"/>
  <c r="AB193" i="40"/>
  <c r="K213" i="40"/>
  <c r="C166" i="41"/>
  <c r="C200" i="41" s="1"/>
  <c r="C81" i="41"/>
  <c r="J177" i="39"/>
  <c r="M177" i="40"/>
  <c r="M210" i="40" s="1"/>
  <c r="F14" i="35"/>
  <c r="K145" i="41"/>
  <c r="G182" i="41"/>
  <c r="K183" i="41"/>
  <c r="K175" i="41"/>
  <c r="AO198" i="40"/>
  <c r="D171" i="41"/>
  <c r="K188" i="41"/>
  <c r="I37" i="43"/>
  <c r="I78" i="43" s="1"/>
  <c r="E73" i="43"/>
  <c r="E80" i="43" s="1"/>
  <c r="AQ201" i="40"/>
  <c r="AA198" i="40"/>
  <c r="L175" i="41"/>
  <c r="L161" i="41"/>
  <c r="G113" i="41"/>
  <c r="I165" i="41"/>
  <c r="L167" i="41"/>
  <c r="D68" i="30"/>
  <c r="C161" i="41"/>
  <c r="J188" i="41"/>
  <c r="D68" i="36"/>
  <c r="G181" i="41"/>
  <c r="U215" i="40"/>
  <c r="L55" i="43"/>
  <c r="L79" i="43" s="1"/>
  <c r="D169" i="41"/>
  <c r="M190" i="41"/>
  <c r="D182" i="39"/>
  <c r="Q41" i="35"/>
  <c r="P55" i="35"/>
  <c r="E167" i="41"/>
  <c r="E168" i="41"/>
  <c r="O28" i="40"/>
  <c r="O94" i="40"/>
  <c r="AQ177" i="40"/>
  <c r="AP177" i="40"/>
  <c r="AL193" i="40"/>
  <c r="V193" i="40"/>
  <c r="AK202" i="40"/>
  <c r="G17" i="34"/>
  <c r="I180" i="39"/>
  <c r="D71" i="10"/>
  <c r="L177" i="40"/>
  <c r="U199" i="40"/>
  <c r="F167" i="41"/>
  <c r="AQ209" i="40"/>
  <c r="G183" i="39"/>
  <c r="I81" i="41"/>
  <c r="D166" i="41"/>
  <c r="D175" i="41"/>
  <c r="D167" i="41"/>
  <c r="F184" i="41"/>
  <c r="L166" i="41"/>
  <c r="AC200" i="40"/>
  <c r="AR213" i="40"/>
  <c r="BG213" i="40"/>
  <c r="AQ213" i="40"/>
  <c r="F15" i="35"/>
  <c r="G168" i="41"/>
  <c r="R145" i="41"/>
  <c r="C145" i="41"/>
  <c r="C174" i="41"/>
  <c r="AE28" i="40"/>
  <c r="L129" i="41"/>
  <c r="L97" i="41"/>
  <c r="J198" i="40"/>
  <c r="N192" i="40"/>
  <c r="N17" i="33" s="1"/>
  <c r="AK213" i="40"/>
  <c r="C171" i="41"/>
  <c r="C213" i="40"/>
  <c r="AQ208" i="40"/>
  <c r="M174" i="41"/>
  <c r="Q145" i="41"/>
  <c r="K215" i="40"/>
  <c r="C113" i="41"/>
  <c r="D71" i="33"/>
  <c r="I213" i="40"/>
  <c r="AK215" i="40"/>
  <c r="AM193" i="40"/>
  <c r="F113" i="41"/>
  <c r="E65" i="41"/>
  <c r="I182" i="41"/>
  <c r="K189" i="41"/>
  <c r="D73" i="43"/>
  <c r="D80" i="43" s="1"/>
  <c r="D85" i="43" s="1"/>
  <c r="AL207" i="40"/>
  <c r="C97" i="41"/>
  <c r="M177" i="39"/>
  <c r="D53" i="2"/>
  <c r="F178" i="39"/>
  <c r="E174" i="39"/>
  <c r="K174" i="39"/>
  <c r="W155" i="39"/>
  <c r="T169" i="39"/>
  <c r="D59" i="32"/>
  <c r="N50" i="28"/>
  <c r="AC5" i="47"/>
  <c r="M52" i="28"/>
  <c r="M54" i="28" s="1"/>
  <c r="M50" i="28"/>
  <c r="M171" i="41"/>
  <c r="M164" i="41"/>
  <c r="M213" i="40"/>
  <c r="C29" i="33"/>
  <c r="D65" i="33" s="1"/>
  <c r="C65" i="33"/>
  <c r="C28" i="31"/>
  <c r="C64" i="31"/>
  <c r="C29" i="10"/>
  <c r="D65" i="10" s="1"/>
  <c r="C65" i="10"/>
  <c r="C28" i="30"/>
  <c r="C64" i="30"/>
  <c r="C28" i="36"/>
  <c r="C64" i="36"/>
  <c r="C33" i="29"/>
  <c r="D69" i="29" s="1"/>
  <c r="C69" i="29"/>
  <c r="D16" i="2"/>
  <c r="D68" i="28" s="1"/>
  <c r="D57" i="2"/>
  <c r="AR193" i="40"/>
  <c r="D66" i="35"/>
  <c r="L208" i="40"/>
  <c r="C154" i="36"/>
  <c r="D61" i="30"/>
  <c r="AR206" i="40"/>
  <c r="C24" i="30"/>
  <c r="C144" i="30" s="1"/>
  <c r="C60" i="30"/>
  <c r="W65" i="41"/>
  <c r="I175" i="39"/>
  <c r="F182" i="41"/>
  <c r="H181" i="41"/>
  <c r="D65" i="30"/>
  <c r="BG205" i="40"/>
  <c r="C32" i="29"/>
  <c r="D68" i="29" s="1"/>
  <c r="C68" i="29"/>
  <c r="C185" i="41"/>
  <c r="C27" i="33"/>
  <c r="C63" i="33"/>
  <c r="C33" i="34"/>
  <c r="D69" i="34" s="1"/>
  <c r="C69" i="34"/>
  <c r="D70" i="36"/>
  <c r="L193" i="40"/>
  <c r="Z193" i="40"/>
  <c r="D81" i="41"/>
  <c r="AA206" i="40"/>
  <c r="L198" i="40"/>
  <c r="AQ193" i="40"/>
  <c r="C33" i="10"/>
  <c r="D69" i="10" s="1"/>
  <c r="C69" i="10"/>
  <c r="C24" i="2"/>
  <c r="D54" i="2" s="1"/>
  <c r="C54" i="2"/>
  <c r="AA177" i="40"/>
  <c r="AJ198" i="40"/>
  <c r="W169" i="39"/>
  <c r="R49" i="41"/>
  <c r="V33" i="41"/>
  <c r="Y197" i="40"/>
  <c r="AN203" i="40"/>
  <c r="I192" i="41"/>
  <c r="J172" i="41"/>
  <c r="T204" i="40"/>
  <c r="AI202" i="40"/>
  <c r="K13" i="31"/>
  <c r="C35" i="35"/>
  <c r="C71" i="35"/>
  <c r="BA207" i="40"/>
  <c r="C25" i="34"/>
  <c r="D61" i="34" s="1"/>
  <c r="C61" i="34"/>
  <c r="C30" i="10"/>
  <c r="D66" i="10" s="1"/>
  <c r="C66" i="10"/>
  <c r="D71" i="36"/>
  <c r="K192" i="41"/>
  <c r="F168" i="41"/>
  <c r="Z177" i="40"/>
  <c r="Q169" i="39"/>
  <c r="D58" i="32"/>
  <c r="C24" i="32"/>
  <c r="D54" i="32" s="1"/>
  <c r="C54" i="32"/>
  <c r="C25" i="33"/>
  <c r="D61" i="33" s="1"/>
  <c r="C61" i="33"/>
  <c r="D6" i="35"/>
  <c r="D60" i="35" s="1"/>
  <c r="C27" i="29"/>
  <c r="D63" i="29" s="1"/>
  <c r="C63" i="29"/>
  <c r="H182" i="41"/>
  <c r="T113" i="41"/>
  <c r="J177" i="40"/>
  <c r="M185" i="41"/>
  <c r="J180" i="41"/>
  <c r="I167" i="41"/>
  <c r="C26" i="33"/>
  <c r="D62" i="33" s="1"/>
  <c r="C62" i="33"/>
  <c r="C28" i="35"/>
  <c r="C148" i="35" s="1"/>
  <c r="C64" i="35"/>
  <c r="BA199" i="40"/>
  <c r="E7" i="31"/>
  <c r="C164" i="41"/>
  <c r="N156" i="41"/>
  <c r="X156" i="41" s="1"/>
  <c r="N159" i="39"/>
  <c r="O159" i="39" s="1"/>
  <c r="C164" i="30"/>
  <c r="J173" i="39"/>
  <c r="F16" i="32"/>
  <c r="F76" i="28" s="1"/>
  <c r="D176" i="41"/>
  <c r="N38" i="41"/>
  <c r="AB203" i="40"/>
  <c r="G191" i="41"/>
  <c r="V17" i="41"/>
  <c r="I177" i="40"/>
  <c r="X199" i="40"/>
  <c r="H173" i="41"/>
  <c r="H189" i="41"/>
  <c r="I184" i="41"/>
  <c r="K169" i="41"/>
  <c r="Y193" i="40"/>
  <c r="C31" i="33"/>
  <c r="D67" i="33" s="1"/>
  <c r="C67" i="33"/>
  <c r="C26" i="34"/>
  <c r="C62" i="34"/>
  <c r="C162" i="35"/>
  <c r="C27" i="10"/>
  <c r="D63" i="10" s="1"/>
  <c r="C63" i="10"/>
  <c r="C166" i="34"/>
  <c r="BB215" i="40"/>
  <c r="C146" i="35"/>
  <c r="C165" i="35"/>
  <c r="S207" i="40"/>
  <c r="D64" i="29"/>
  <c r="BI207" i="40"/>
  <c r="M15" i="31"/>
  <c r="G17" i="31"/>
  <c r="BC209" i="40"/>
  <c r="N37" i="41"/>
  <c r="X37" i="41" s="1"/>
  <c r="U208" i="40"/>
  <c r="O20" i="40"/>
  <c r="U206" i="40"/>
  <c r="N158" i="39"/>
  <c r="N5" i="32" s="1"/>
  <c r="N71" i="39"/>
  <c r="O71" i="39" s="1"/>
  <c r="C26" i="2"/>
  <c r="D56" i="2" s="1"/>
  <c r="C56" i="2"/>
  <c r="AL177" i="40"/>
  <c r="L11" i="29"/>
  <c r="L19" i="29" s="1"/>
  <c r="Z201" i="40"/>
  <c r="C34" i="10"/>
  <c r="D70" i="10" s="1"/>
  <c r="C70" i="10"/>
  <c r="C29" i="29"/>
  <c r="C65" i="29"/>
  <c r="C27" i="31"/>
  <c r="C166" i="31" s="1"/>
  <c r="C63" i="31"/>
  <c r="AS193" i="40"/>
  <c r="C31" i="29"/>
  <c r="C67" i="29"/>
  <c r="J181" i="41"/>
  <c r="C26" i="36"/>
  <c r="C62" i="36"/>
  <c r="C143" i="35"/>
  <c r="AJ199" i="40"/>
  <c r="C32" i="33"/>
  <c r="D68" i="33" s="1"/>
  <c r="C68" i="33"/>
  <c r="D193" i="40"/>
  <c r="C23" i="30"/>
  <c r="C59" i="30"/>
  <c r="AR207" i="40"/>
  <c r="C31" i="36"/>
  <c r="C67" i="36"/>
  <c r="C31" i="31"/>
  <c r="C67" i="31"/>
  <c r="C21" i="32"/>
  <c r="C51" i="32"/>
  <c r="J16" i="31"/>
  <c r="BF208" i="40"/>
  <c r="C31" i="35"/>
  <c r="C67" i="35"/>
  <c r="I19" i="34"/>
  <c r="I78" i="28" s="1"/>
  <c r="C33" i="30"/>
  <c r="C69" i="30"/>
  <c r="AL208" i="40"/>
  <c r="I207" i="40"/>
  <c r="AN202" i="40"/>
  <c r="F186" i="41"/>
  <c r="G183" i="41"/>
  <c r="Q17" i="41"/>
  <c r="C32" i="35"/>
  <c r="C68" i="35"/>
  <c r="C30" i="30"/>
  <c r="D66" i="30" s="1"/>
  <c r="C66" i="30"/>
  <c r="O4" i="40"/>
  <c r="J189" i="41"/>
  <c r="AY202" i="40"/>
  <c r="C25" i="35"/>
  <c r="C145" i="35" s="1"/>
  <c r="C61" i="35"/>
  <c r="AI213" i="40"/>
  <c r="C32" i="34"/>
  <c r="D68" i="34" s="1"/>
  <c r="C68" i="34"/>
  <c r="AP205" i="40"/>
  <c r="C33" i="35"/>
  <c r="C69" i="35"/>
  <c r="F203" i="40"/>
  <c r="C168" i="34"/>
  <c r="C149" i="34"/>
  <c r="N188" i="40"/>
  <c r="C49" i="41"/>
  <c r="BB213" i="40"/>
  <c r="AS213" i="40"/>
  <c r="C173" i="41"/>
  <c r="C207" i="41" s="1"/>
  <c r="L54" i="28"/>
  <c r="N154" i="41"/>
  <c r="X154" i="41" s="1"/>
  <c r="I170" i="41"/>
  <c r="F171" i="41"/>
  <c r="G173" i="41"/>
  <c r="O132" i="40"/>
  <c r="AL215" i="40"/>
  <c r="BH201" i="40"/>
  <c r="AS203" i="40"/>
  <c r="AB209" i="40"/>
  <c r="C19" i="33"/>
  <c r="C77" i="28" s="1"/>
  <c r="E165" i="41"/>
  <c r="O92" i="40"/>
  <c r="M180" i="41"/>
  <c r="L180" i="41"/>
  <c r="E185" i="41"/>
  <c r="BH177" i="40"/>
  <c r="AR215" i="40"/>
  <c r="Z213" i="40"/>
  <c r="L191" i="41"/>
  <c r="BH213" i="40"/>
  <c r="AZ177" i="40"/>
  <c r="J41" i="33"/>
  <c r="I55" i="33"/>
  <c r="N27" i="41"/>
  <c r="X27" i="41" s="1"/>
  <c r="N8" i="41"/>
  <c r="O8" i="41" s="1"/>
  <c r="G213" i="40"/>
  <c r="S213" i="40"/>
  <c r="AJ213" i="40"/>
  <c r="AB213" i="40"/>
  <c r="K168" i="41"/>
  <c r="F165" i="41"/>
  <c r="M183" i="41"/>
  <c r="G176" i="41"/>
  <c r="J167" i="41"/>
  <c r="AZ213" i="40"/>
  <c r="N41" i="30"/>
  <c r="M55" i="30"/>
  <c r="N74" i="41"/>
  <c r="X74" i="41" s="1"/>
  <c r="AP213" i="40"/>
  <c r="J213" i="40"/>
  <c r="M173" i="41"/>
  <c r="T193" i="40"/>
  <c r="BD197" i="40"/>
  <c r="W213" i="40"/>
  <c r="K38" i="28"/>
  <c r="AA213" i="40"/>
  <c r="N6" i="41"/>
  <c r="N182" i="40"/>
  <c r="J11" i="32"/>
  <c r="J179" i="39"/>
  <c r="BE202" i="40"/>
  <c r="I10" i="31"/>
  <c r="BC213" i="40"/>
  <c r="C9" i="35"/>
  <c r="C19" i="35" s="1"/>
  <c r="AI193" i="40"/>
  <c r="N158" i="41"/>
  <c r="X158" i="41" s="1"/>
  <c r="G14" i="2"/>
  <c r="G182" i="39"/>
  <c r="D208" i="40"/>
  <c r="C23" i="36"/>
  <c r="C19" i="36"/>
  <c r="C80" i="28" s="1"/>
  <c r="C181" i="41"/>
  <c r="C17" i="41"/>
  <c r="E197" i="40"/>
  <c r="E5" i="33"/>
  <c r="AB201" i="40"/>
  <c r="L9" i="34"/>
  <c r="E19" i="35"/>
  <c r="E79" i="28" s="1"/>
  <c r="BD193" i="40"/>
  <c r="AE122" i="40"/>
  <c r="O6" i="40"/>
  <c r="O136" i="40"/>
  <c r="H5" i="36"/>
  <c r="AR204" i="40"/>
  <c r="L12" i="35"/>
  <c r="L19" i="35" s="1"/>
  <c r="L79" i="28" s="1"/>
  <c r="C12" i="34"/>
  <c r="S204" i="40"/>
  <c r="AC198" i="40"/>
  <c r="M6" i="34"/>
  <c r="M19" i="34" s="1"/>
  <c r="M78" i="28" s="1"/>
  <c r="J12" i="33"/>
  <c r="J204" i="40"/>
  <c r="D198" i="40"/>
  <c r="AN213" i="40"/>
  <c r="S206" i="40"/>
  <c r="K167" i="41"/>
  <c r="BE177" i="40"/>
  <c r="BF213" i="40"/>
  <c r="O78" i="40"/>
  <c r="H176" i="41"/>
  <c r="BC193" i="40"/>
  <c r="AC213" i="40"/>
  <c r="C201" i="40"/>
  <c r="N119" i="41"/>
  <c r="X119" i="41" s="1"/>
  <c r="N112" i="41"/>
  <c r="X112" i="41" s="1"/>
  <c r="N109" i="41"/>
  <c r="X109" i="41" s="1"/>
  <c r="N93" i="41"/>
  <c r="O93" i="41" s="1"/>
  <c r="N78" i="41"/>
  <c r="N75" i="41"/>
  <c r="X75" i="41" s="1"/>
  <c r="N70" i="41"/>
  <c r="X70" i="41" s="1"/>
  <c r="N68" i="41"/>
  <c r="X68" i="41" s="1"/>
  <c r="S17" i="41"/>
  <c r="X193" i="40"/>
  <c r="I175" i="41"/>
  <c r="O16" i="40"/>
  <c r="D9" i="34"/>
  <c r="D63" i="34" s="1"/>
  <c r="BF207" i="40"/>
  <c r="O106" i="40"/>
  <c r="N11" i="43"/>
  <c r="I198" i="40"/>
  <c r="AC193" i="40"/>
  <c r="AM213" i="40"/>
  <c r="N155" i="41"/>
  <c r="X155" i="41" s="1"/>
  <c r="M175" i="41"/>
  <c r="N128" i="41"/>
  <c r="X128" i="41" s="1"/>
  <c r="N69" i="41"/>
  <c r="X69" i="41" s="1"/>
  <c r="D188" i="41"/>
  <c r="H170" i="41"/>
  <c r="E180" i="41"/>
  <c r="BE213" i="40"/>
  <c r="T201" i="40"/>
  <c r="AP204" i="40"/>
  <c r="AU94" i="40"/>
  <c r="L7" i="36"/>
  <c r="BH193" i="40"/>
  <c r="I7" i="33"/>
  <c r="K184" i="41"/>
  <c r="I187" i="41"/>
  <c r="N48" i="41"/>
  <c r="X48" i="41" s="1"/>
  <c r="N44" i="41"/>
  <c r="O44" i="41" s="1"/>
  <c r="N40" i="41"/>
  <c r="O40" i="41" s="1"/>
  <c r="N25" i="41"/>
  <c r="O25" i="41" s="1"/>
  <c r="N10" i="41"/>
  <c r="O10" i="41" s="1"/>
  <c r="C203" i="40"/>
  <c r="X207" i="40"/>
  <c r="I191" i="41"/>
  <c r="H184" i="41"/>
  <c r="C193" i="40"/>
  <c r="F19" i="10"/>
  <c r="F69" i="28" s="1"/>
  <c r="F19" i="30"/>
  <c r="T65" i="41"/>
  <c r="W17" i="41"/>
  <c r="AN208" i="40"/>
  <c r="BB193" i="40"/>
  <c r="H192" i="41"/>
  <c r="O142" i="40"/>
  <c r="AP202" i="40"/>
  <c r="J10" i="35"/>
  <c r="J190" i="41"/>
  <c r="J129" i="41"/>
  <c r="G185" i="41"/>
  <c r="BJ172" i="40"/>
  <c r="BK172" i="40" s="1"/>
  <c r="BK141" i="40"/>
  <c r="O134" i="40"/>
  <c r="O68" i="40"/>
  <c r="E8" i="34"/>
  <c r="E19" i="34" s="1"/>
  <c r="E78" i="28" s="1"/>
  <c r="D165" i="41"/>
  <c r="N17" i="43"/>
  <c r="O112" i="40"/>
  <c r="O76" i="40"/>
  <c r="AY204" i="40"/>
  <c r="C12" i="31"/>
  <c r="C19" i="31" s="1"/>
  <c r="BI198" i="40"/>
  <c r="M6" i="31"/>
  <c r="D16" i="33"/>
  <c r="N43" i="41"/>
  <c r="X43" i="41" s="1"/>
  <c r="J175" i="41"/>
  <c r="G190" i="41"/>
  <c r="K191" i="41"/>
  <c r="G187" i="41"/>
  <c r="M169" i="41"/>
  <c r="I168" i="41"/>
  <c r="H171" i="41"/>
  <c r="K170" i="41"/>
  <c r="O140" i="40"/>
  <c r="O110" i="40"/>
  <c r="N15" i="43"/>
  <c r="O74" i="40"/>
  <c r="O36" i="40"/>
  <c r="L17" i="31"/>
  <c r="BH209" i="40"/>
  <c r="M16" i="29"/>
  <c r="AC208" i="40"/>
  <c r="F13" i="29"/>
  <c r="F19" i="29" s="1"/>
  <c r="V205" i="40"/>
  <c r="K11" i="10"/>
  <c r="K177" i="40"/>
  <c r="L8" i="10"/>
  <c r="L19" i="10" s="1"/>
  <c r="L200" i="40"/>
  <c r="BJ170" i="40"/>
  <c r="N11" i="31" s="1"/>
  <c r="N23" i="41"/>
  <c r="X23" i="41" s="1"/>
  <c r="BJ165" i="40"/>
  <c r="N6" i="31" s="1"/>
  <c r="K33" i="41"/>
  <c r="M167" i="41"/>
  <c r="N5" i="41"/>
  <c r="X5" i="41" s="1"/>
  <c r="F191" i="41"/>
  <c r="H185" i="41"/>
  <c r="L181" i="41"/>
  <c r="F17" i="41"/>
  <c r="J17" i="41"/>
  <c r="K181" i="41"/>
  <c r="D65" i="41"/>
  <c r="O38" i="40"/>
  <c r="BB203" i="40"/>
  <c r="F11" i="31"/>
  <c r="C176" i="41"/>
  <c r="C210" i="41" s="1"/>
  <c r="C9" i="30"/>
  <c r="AI177" i="40"/>
  <c r="AI201" i="40"/>
  <c r="C6" i="29"/>
  <c r="S198" i="40"/>
  <c r="F8" i="35"/>
  <c r="AL200" i="40"/>
  <c r="F5" i="34"/>
  <c r="V197" i="40"/>
  <c r="J14" i="33"/>
  <c r="J193" i="40"/>
  <c r="N26" i="41"/>
  <c r="N15" i="41"/>
  <c r="O15" i="41" s="1"/>
  <c r="J182" i="41"/>
  <c r="U161" i="41"/>
  <c r="L169" i="41"/>
  <c r="O108" i="40"/>
  <c r="N13" i="43"/>
  <c r="O72" i="40"/>
  <c r="AZ209" i="40"/>
  <c r="D17" i="31"/>
  <c r="C33" i="41"/>
  <c r="C165" i="41"/>
  <c r="O10" i="40"/>
  <c r="F166" i="41"/>
  <c r="O144" i="40"/>
  <c r="O104" i="40"/>
  <c r="N9" i="43"/>
  <c r="AU61" i="40"/>
  <c r="C17" i="30"/>
  <c r="AI209" i="40"/>
  <c r="J206" i="40"/>
  <c r="J14" i="10"/>
  <c r="M13" i="33"/>
  <c r="M205" i="40"/>
  <c r="J19" i="30"/>
  <c r="N16" i="41"/>
  <c r="O16" i="41" s="1"/>
  <c r="BD177" i="40"/>
  <c r="J173" i="41"/>
  <c r="O102" i="40"/>
  <c r="N7" i="43"/>
  <c r="O44" i="40"/>
  <c r="I7" i="30"/>
  <c r="AO199" i="40"/>
  <c r="G7" i="10"/>
  <c r="G19" i="10" s="1"/>
  <c r="G199" i="40"/>
  <c r="O80" i="40"/>
  <c r="O56" i="40"/>
  <c r="N5" i="43"/>
  <c r="O100" i="40"/>
  <c r="BF199" i="40"/>
  <c r="J7" i="31"/>
  <c r="C6" i="34"/>
  <c r="S193" i="40"/>
  <c r="DD54" i="28"/>
  <c r="J51" i="28"/>
  <c r="J52" i="28"/>
  <c r="N31" i="41"/>
  <c r="X31" i="41" s="1"/>
  <c r="BL177" i="40"/>
  <c r="N14" i="41"/>
  <c r="O14" i="41" s="1"/>
  <c r="D97" i="41"/>
  <c r="F172" i="41"/>
  <c r="K166" i="41"/>
  <c r="E173" i="41"/>
  <c r="I169" i="41"/>
  <c r="M191" i="41"/>
  <c r="H13" i="10"/>
  <c r="H205" i="40"/>
  <c r="L185" i="41"/>
  <c r="K172" i="41"/>
  <c r="BK31" i="40"/>
  <c r="D172" i="41"/>
  <c r="D19" i="10"/>
  <c r="AN200" i="40"/>
  <c r="H8" i="30"/>
  <c r="X177" i="40"/>
  <c r="X202" i="40"/>
  <c r="H10" i="29"/>
  <c r="I188" i="41"/>
  <c r="G188" i="41"/>
  <c r="AE96" i="40"/>
  <c r="AE92" i="40"/>
  <c r="BK89" i="40"/>
  <c r="AE86" i="40"/>
  <c r="N86" i="41"/>
  <c r="X86" i="41" s="1"/>
  <c r="BK80" i="40"/>
  <c r="AE70" i="40"/>
  <c r="N105" i="41"/>
  <c r="X105" i="41" s="1"/>
  <c r="AU42" i="40"/>
  <c r="N42" i="41"/>
  <c r="J97" i="41"/>
  <c r="M65" i="41"/>
  <c r="BK22" i="40"/>
  <c r="E171" i="41"/>
  <c r="AU142" i="40"/>
  <c r="N142" i="41"/>
  <c r="X142" i="41" s="1"/>
  <c r="AU124" i="40"/>
  <c r="N124" i="41"/>
  <c r="F65" i="41"/>
  <c r="G65" i="41"/>
  <c r="L65" i="41"/>
  <c r="O126" i="40"/>
  <c r="M33" i="41"/>
  <c r="N9" i="41"/>
  <c r="O9" i="41" s="1"/>
  <c r="D33" i="41"/>
  <c r="G10" i="2"/>
  <c r="G178" i="39"/>
  <c r="J166" i="41"/>
  <c r="G11" i="32"/>
  <c r="G179" i="39"/>
  <c r="N180" i="40"/>
  <c r="N5" i="33" s="1"/>
  <c r="N4" i="41"/>
  <c r="X4" i="41" s="1"/>
  <c r="O70" i="40"/>
  <c r="I176" i="41"/>
  <c r="O120" i="39"/>
  <c r="N79" i="41"/>
  <c r="X79" i="41" s="1"/>
  <c r="N64" i="41"/>
  <c r="O64" i="41" s="1"/>
  <c r="K49" i="41"/>
  <c r="F185" i="41"/>
  <c r="J161" i="41"/>
  <c r="M184" i="41"/>
  <c r="J184" i="41"/>
  <c r="AO213" i="40"/>
  <c r="N45" i="41"/>
  <c r="O45" i="41" s="1"/>
  <c r="N21" i="41"/>
  <c r="X21" i="41" s="1"/>
  <c r="N12" i="41"/>
  <c r="X12" i="41" s="1"/>
  <c r="F169" i="41"/>
  <c r="G171" i="41"/>
  <c r="CC177" i="40"/>
  <c r="H168" i="41"/>
  <c r="G166" i="41"/>
  <c r="K17" i="41"/>
  <c r="I161" i="41"/>
  <c r="M192" i="41"/>
  <c r="E175" i="41"/>
  <c r="U17" i="41"/>
  <c r="M172" i="41"/>
  <c r="J165" i="41"/>
  <c r="I129" i="41"/>
  <c r="I200" i="40"/>
  <c r="I193" i="40"/>
  <c r="I145" i="41"/>
  <c r="G181" i="39"/>
  <c r="O24" i="40"/>
  <c r="O8" i="40"/>
  <c r="N184" i="40"/>
  <c r="O120" i="40"/>
  <c r="O118" i="40"/>
  <c r="BD213" i="40"/>
  <c r="AE150" i="40"/>
  <c r="L41" i="10"/>
  <c r="K55" i="10"/>
  <c r="E49" i="41"/>
  <c r="H165" i="41"/>
  <c r="O96" i="40"/>
  <c r="AE117" i="40"/>
  <c r="G169" i="41"/>
  <c r="CL177" i="40"/>
  <c r="K161" i="41"/>
  <c r="K176" i="41"/>
  <c r="D161" i="41"/>
  <c r="N143" i="41"/>
  <c r="X143" i="41" s="1"/>
  <c r="N140" i="41"/>
  <c r="X140" i="41" s="1"/>
  <c r="N137" i="41"/>
  <c r="X137" i="41" s="1"/>
  <c r="N136" i="41"/>
  <c r="X136" i="41" s="1"/>
  <c r="N135" i="41"/>
  <c r="X135" i="41" s="1"/>
  <c r="H145" i="41"/>
  <c r="G145" i="41"/>
  <c r="D173" i="41"/>
  <c r="E170" i="41"/>
  <c r="I166" i="41"/>
  <c r="N127" i="41"/>
  <c r="O127" i="41" s="1"/>
  <c r="K129" i="41"/>
  <c r="E129" i="41"/>
  <c r="H129" i="41"/>
  <c r="N107" i="41"/>
  <c r="N106" i="41"/>
  <c r="O106" i="41" s="1"/>
  <c r="N103" i="41"/>
  <c r="X103" i="41" s="1"/>
  <c r="N102" i="41"/>
  <c r="X102" i="41" s="1"/>
  <c r="N101" i="41"/>
  <c r="X101" i="41" s="1"/>
  <c r="N100" i="41"/>
  <c r="O100" i="41" s="1"/>
  <c r="N95" i="41"/>
  <c r="O95" i="41" s="1"/>
  <c r="N92" i="41"/>
  <c r="X92" i="41" s="1"/>
  <c r="N90" i="41"/>
  <c r="X90" i="41" s="1"/>
  <c r="N88" i="41"/>
  <c r="O88" i="41" s="1"/>
  <c r="N87" i="41"/>
  <c r="X87" i="41" s="1"/>
  <c r="M97" i="41"/>
  <c r="F97" i="41"/>
  <c r="K173" i="41"/>
  <c r="N77" i="41"/>
  <c r="X77" i="41" s="1"/>
  <c r="BJ166" i="40"/>
  <c r="BK166" i="40" s="1"/>
  <c r="G170" i="41"/>
  <c r="N62" i="41"/>
  <c r="X62" i="41" s="1"/>
  <c r="N61" i="41"/>
  <c r="O61" i="41" s="1"/>
  <c r="N59" i="41"/>
  <c r="X59" i="41" s="1"/>
  <c r="N55" i="41"/>
  <c r="O55" i="41" s="1"/>
  <c r="N53" i="41"/>
  <c r="X53" i="41" s="1"/>
  <c r="O138" i="40"/>
  <c r="O124" i="40"/>
  <c r="O116" i="40"/>
  <c r="AE160" i="40"/>
  <c r="O42" i="40"/>
  <c r="O32" i="40"/>
  <c r="F49" i="41"/>
  <c r="F175" i="41"/>
  <c r="N7" i="41"/>
  <c r="X7" i="41" s="1"/>
  <c r="AE152" i="40"/>
  <c r="BR177" i="40"/>
  <c r="I54" i="28"/>
  <c r="I172" i="41"/>
  <c r="BE203" i="40"/>
  <c r="I11" i="31"/>
  <c r="I8" i="30"/>
  <c r="AO177" i="40"/>
  <c r="I33" i="41"/>
  <c r="I19" i="10"/>
  <c r="I69" i="28" s="1"/>
  <c r="I164" i="41"/>
  <c r="O153" i="40"/>
  <c r="J174" i="41"/>
  <c r="F145" i="41"/>
  <c r="I65" i="41"/>
  <c r="I174" i="41"/>
  <c r="AU118" i="40"/>
  <c r="N118" i="41"/>
  <c r="O118" i="41" s="1"/>
  <c r="M129" i="41"/>
  <c r="F180" i="41"/>
  <c r="N110" i="41"/>
  <c r="X110" i="41" s="1"/>
  <c r="E113" i="41"/>
  <c r="BJ176" i="40"/>
  <c r="BK176" i="40" s="1"/>
  <c r="N96" i="41"/>
  <c r="X96" i="41" s="1"/>
  <c r="N94" i="41"/>
  <c r="X94" i="41" s="1"/>
  <c r="AE94" i="40"/>
  <c r="N89" i="41"/>
  <c r="X89" i="41" s="1"/>
  <c r="AE89" i="40"/>
  <c r="K97" i="41"/>
  <c r="BK76" i="40"/>
  <c r="N76" i="41"/>
  <c r="X76" i="41" s="1"/>
  <c r="BJ167" i="40"/>
  <c r="N71" i="41"/>
  <c r="X71" i="41" s="1"/>
  <c r="M176" i="41"/>
  <c r="F170" i="41"/>
  <c r="G167" i="41"/>
  <c r="H81" i="41"/>
  <c r="M170" i="41"/>
  <c r="M81" i="41"/>
  <c r="G81" i="41"/>
  <c r="L170" i="41"/>
  <c r="L81" i="41"/>
  <c r="F81" i="41"/>
  <c r="BK63" i="40"/>
  <c r="N63" i="41"/>
  <c r="X63" i="41" s="1"/>
  <c r="BJ175" i="40"/>
  <c r="N16" i="31" s="1"/>
  <c r="BJ168" i="40"/>
  <c r="N52" i="41"/>
  <c r="X52" i="41" s="1"/>
  <c r="J65" i="41"/>
  <c r="J171" i="41"/>
  <c r="AM177" i="40"/>
  <c r="G10" i="30"/>
  <c r="F174" i="41"/>
  <c r="H213" i="40"/>
  <c r="E17" i="41"/>
  <c r="L171" i="41"/>
  <c r="M168" i="41"/>
  <c r="M49" i="41"/>
  <c r="H49" i="41"/>
  <c r="L49" i="41"/>
  <c r="J49" i="41"/>
  <c r="J168" i="41"/>
  <c r="BJ174" i="40"/>
  <c r="N15" i="31" s="1"/>
  <c r="N30" i="41"/>
  <c r="X30" i="41" s="1"/>
  <c r="N29" i="41"/>
  <c r="O29" i="41" s="1"/>
  <c r="BJ173" i="40"/>
  <c r="BK173" i="40" s="1"/>
  <c r="P177" i="40"/>
  <c r="F33" i="41"/>
  <c r="G175" i="41"/>
  <c r="L168" i="41"/>
  <c r="L33" i="41"/>
  <c r="N13" i="41"/>
  <c r="X13" i="41" s="1"/>
  <c r="L184" i="41"/>
  <c r="L17" i="41"/>
  <c r="C11" i="32"/>
  <c r="C179" i="39"/>
  <c r="N153" i="41"/>
  <c r="X153" i="41" s="1"/>
  <c r="G192" i="41"/>
  <c r="G17" i="41"/>
  <c r="O54" i="40"/>
  <c r="N54" i="41"/>
  <c r="G49" i="41"/>
  <c r="G165" i="41"/>
  <c r="D180" i="41"/>
  <c r="D17" i="41"/>
  <c r="G19" i="36"/>
  <c r="G80" i="28" s="1"/>
  <c r="S169" i="39"/>
  <c r="M17" i="41"/>
  <c r="E161" i="41"/>
  <c r="E191" i="41"/>
  <c r="O58" i="40"/>
  <c r="I173" i="41"/>
  <c r="I19" i="35"/>
  <c r="I79" i="28" s="1"/>
  <c r="L173" i="41"/>
  <c r="G172" i="41"/>
  <c r="I17" i="41"/>
  <c r="K186" i="41"/>
  <c r="N147" i="39"/>
  <c r="O147" i="39" s="1"/>
  <c r="H183" i="41"/>
  <c r="N190" i="40"/>
  <c r="N15" i="33" s="1"/>
  <c r="K164" i="41"/>
  <c r="E174" i="41"/>
  <c r="F180" i="39"/>
  <c r="J33" i="41"/>
  <c r="K174" i="41"/>
  <c r="K65" i="41"/>
  <c r="O62" i="40"/>
  <c r="M189" i="41"/>
  <c r="M188" i="41"/>
  <c r="N167" i="39"/>
  <c r="N14" i="32" s="1"/>
  <c r="V169" i="39"/>
  <c r="AV177" i="40"/>
  <c r="L165" i="41"/>
  <c r="N125" i="41"/>
  <c r="O125" i="41" s="1"/>
  <c r="O125" i="40"/>
  <c r="N32" i="43"/>
  <c r="AE109" i="40"/>
  <c r="BK46" i="40"/>
  <c r="H169" i="41"/>
  <c r="BK107" i="40"/>
  <c r="N66" i="43"/>
  <c r="AU45" i="40"/>
  <c r="M19" i="35"/>
  <c r="M79" i="28" s="1"/>
  <c r="O121" i="40"/>
  <c r="AE105" i="40"/>
  <c r="N28" i="43"/>
  <c r="BK73" i="40"/>
  <c r="BK43" i="40"/>
  <c r="K171" i="41"/>
  <c r="AU119" i="40"/>
  <c r="N62" i="43"/>
  <c r="BK103" i="40"/>
  <c r="AE139" i="40"/>
  <c r="AU93" i="40"/>
  <c r="AU38" i="40"/>
  <c r="F19" i="33"/>
  <c r="F77" i="28" s="1"/>
  <c r="M19" i="36"/>
  <c r="M80" i="28" s="1"/>
  <c r="AE135" i="40"/>
  <c r="BK86" i="40"/>
  <c r="AE154" i="40"/>
  <c r="AE148" i="40"/>
  <c r="N165" i="39"/>
  <c r="N12" i="32" s="1"/>
  <c r="N152" i="39"/>
  <c r="O152" i="39" s="1"/>
  <c r="F14" i="2"/>
  <c r="W177" i="40"/>
  <c r="H188" i="41"/>
  <c r="H8" i="31"/>
  <c r="AE126" i="40"/>
  <c r="N51" i="43"/>
  <c r="AU110" i="40"/>
  <c r="AU85" i="40"/>
  <c r="I41" i="34"/>
  <c r="H55" i="34"/>
  <c r="H54" i="28"/>
  <c r="BD208" i="40"/>
  <c r="H177" i="40"/>
  <c r="H199" i="40"/>
  <c r="H65" i="41"/>
  <c r="H193" i="40"/>
  <c r="H17" i="41"/>
  <c r="H13" i="29"/>
  <c r="H197" i="40"/>
  <c r="BD206" i="40"/>
  <c r="H6" i="31"/>
  <c r="BD198" i="40"/>
  <c r="H167" i="41"/>
  <c r="H164" i="41"/>
  <c r="H166" i="41"/>
  <c r="H16" i="30"/>
  <c r="H33" i="41"/>
  <c r="H8" i="29"/>
  <c r="X200" i="40"/>
  <c r="H97" i="41"/>
  <c r="H175" i="41"/>
  <c r="X213" i="40"/>
  <c r="H172" i="41"/>
  <c r="H191" i="41"/>
  <c r="M145" i="41"/>
  <c r="N157" i="41"/>
  <c r="X157" i="41" s="1"/>
  <c r="O157" i="40"/>
  <c r="BK152" i="40"/>
  <c r="O150" i="40"/>
  <c r="N166" i="40"/>
  <c r="O166" i="40" s="1"/>
  <c r="N150" i="41"/>
  <c r="X150" i="41" s="1"/>
  <c r="BK133" i="40"/>
  <c r="AU126" i="40"/>
  <c r="N126" i="41"/>
  <c r="X126" i="41" s="1"/>
  <c r="BK124" i="40"/>
  <c r="AU123" i="40"/>
  <c r="AU122" i="40"/>
  <c r="AE121" i="40"/>
  <c r="N121" i="41"/>
  <c r="X121" i="41" s="1"/>
  <c r="BK119" i="40"/>
  <c r="AE118" i="40"/>
  <c r="N14" i="43"/>
  <c r="O109" i="40"/>
  <c r="AU80" i="40"/>
  <c r="AE79" i="40"/>
  <c r="AE78" i="40"/>
  <c r="BK75" i="40"/>
  <c r="AE73" i="40"/>
  <c r="O71" i="40"/>
  <c r="AD81" i="40"/>
  <c r="AE81" i="40" s="1"/>
  <c r="AE68" i="40"/>
  <c r="E81" i="41"/>
  <c r="K81" i="41"/>
  <c r="AE64" i="40"/>
  <c r="O63" i="40"/>
  <c r="BK61" i="40"/>
  <c r="AU60" i="40"/>
  <c r="AE59" i="40"/>
  <c r="O57" i="40"/>
  <c r="N57" i="41"/>
  <c r="X57" i="41" s="1"/>
  <c r="BK55" i="40"/>
  <c r="BK54" i="40"/>
  <c r="AU53" i="40"/>
  <c r="BK48" i="40"/>
  <c r="AE47" i="40"/>
  <c r="BK45" i="40"/>
  <c r="AT172" i="40"/>
  <c r="AU44" i="40"/>
  <c r="AU41" i="40"/>
  <c r="AU40" i="40"/>
  <c r="O39" i="40"/>
  <c r="AD171" i="40"/>
  <c r="AE27" i="40"/>
  <c r="AT169" i="40"/>
  <c r="AU25" i="40"/>
  <c r="BK23" i="40"/>
  <c r="AD165" i="40"/>
  <c r="AE21" i="40"/>
  <c r="CD177" i="40"/>
  <c r="AT192" i="40"/>
  <c r="AU16" i="40"/>
  <c r="AT189" i="40"/>
  <c r="AU13" i="40"/>
  <c r="AD183" i="40"/>
  <c r="AE7" i="40"/>
  <c r="AT181" i="40"/>
  <c r="AU5" i="40"/>
  <c r="L192" i="41"/>
  <c r="BC177" i="40"/>
  <c r="AU158" i="40"/>
  <c r="N172" i="40"/>
  <c r="O172" i="40" s="1"/>
  <c r="O156" i="40"/>
  <c r="O155" i="40"/>
  <c r="BK151" i="40"/>
  <c r="CP177" i="40"/>
  <c r="BX177" i="40"/>
  <c r="BK144" i="40"/>
  <c r="AU143" i="40"/>
  <c r="N141" i="41"/>
  <c r="X141" i="41" s="1"/>
  <c r="O141" i="40"/>
  <c r="BK139" i="40"/>
  <c r="AU138" i="40"/>
  <c r="AE137" i="40"/>
  <c r="AE136" i="40"/>
  <c r="BK134" i="40"/>
  <c r="N145" i="40"/>
  <c r="O145" i="40" s="1"/>
  <c r="O133" i="40"/>
  <c r="N133" i="41"/>
  <c r="X133" i="41" s="1"/>
  <c r="D145" i="41"/>
  <c r="AU128" i="40"/>
  <c r="AE127" i="40"/>
  <c r="BK116" i="40"/>
  <c r="BJ129" i="40"/>
  <c r="E189" i="41"/>
  <c r="N71" i="43"/>
  <c r="BK112" i="40"/>
  <c r="N52" i="43"/>
  <c r="AU111" i="40"/>
  <c r="N33" i="43"/>
  <c r="AE110" i="40"/>
  <c r="N30" i="43"/>
  <c r="AE107" i="40"/>
  <c r="N29" i="43"/>
  <c r="AE106" i="40"/>
  <c r="N44" i="43"/>
  <c r="AU103" i="40"/>
  <c r="N43" i="43"/>
  <c r="AU102" i="40"/>
  <c r="N42" i="43"/>
  <c r="AU101" i="40"/>
  <c r="BK100" i="40"/>
  <c r="N59" i="43"/>
  <c r="J113" i="41"/>
  <c r="BK96" i="40"/>
  <c r="AU95" i="40"/>
  <c r="BK92" i="40"/>
  <c r="AU91" i="40"/>
  <c r="AU90" i="40"/>
  <c r="AE88" i="40"/>
  <c r="O87" i="40"/>
  <c r="AE85" i="40"/>
  <c r="AU84" i="40"/>
  <c r="AT97" i="40"/>
  <c r="AU97" i="40" s="1"/>
  <c r="BJ49" i="40"/>
  <c r="BK49" i="40" s="1"/>
  <c r="BK36" i="40"/>
  <c r="AE29" i="40"/>
  <c r="AD173" i="40"/>
  <c r="AD172" i="40"/>
  <c r="CQ177" i="40"/>
  <c r="L176" i="41"/>
  <c r="K165" i="41"/>
  <c r="AD191" i="40"/>
  <c r="AE15" i="40"/>
  <c r="AT190" i="40"/>
  <c r="AU14" i="40"/>
  <c r="BJ188" i="40"/>
  <c r="BK12" i="40"/>
  <c r="BK11" i="40"/>
  <c r="BJ187" i="40"/>
  <c r="N187" i="40"/>
  <c r="O11" i="40"/>
  <c r="N11" i="41"/>
  <c r="BJ185" i="40"/>
  <c r="BK9" i="40"/>
  <c r="AD184" i="40"/>
  <c r="AE8" i="40"/>
  <c r="AD182" i="40"/>
  <c r="AE6" i="40"/>
  <c r="BY193" i="40"/>
  <c r="AF193" i="40"/>
  <c r="AD180" i="40"/>
  <c r="AD17" i="40"/>
  <c r="AE4" i="40"/>
  <c r="F189" i="41"/>
  <c r="I190" i="41"/>
  <c r="J187" i="41"/>
  <c r="N160" i="41"/>
  <c r="X160" i="41" s="1"/>
  <c r="O160" i="40"/>
  <c r="N176" i="40"/>
  <c r="AE159" i="40"/>
  <c r="AU157" i="40"/>
  <c r="O154" i="40"/>
  <c r="N170" i="40"/>
  <c r="AE153" i="40"/>
  <c r="BK150" i="40"/>
  <c r="N148" i="41"/>
  <c r="X148" i="41" s="1"/>
  <c r="O148" i="40"/>
  <c r="N161" i="40"/>
  <c r="O161" i="40" s="1"/>
  <c r="N164" i="40"/>
  <c r="O164" i="40" s="1"/>
  <c r="BK125" i="40"/>
  <c r="AE123" i="40"/>
  <c r="N122" i="41"/>
  <c r="O122" i="41" s="1"/>
  <c r="BK120" i="40"/>
  <c r="AE119" i="40"/>
  <c r="BK117" i="40"/>
  <c r="O105" i="40"/>
  <c r="N10" i="43"/>
  <c r="AE80" i="40"/>
  <c r="N80" i="41"/>
  <c r="O80" i="41" s="1"/>
  <c r="BK77" i="40"/>
  <c r="AU75" i="40"/>
  <c r="AU74" i="40"/>
  <c r="BK71" i="40"/>
  <c r="BK70" i="40"/>
  <c r="BK62" i="40"/>
  <c r="AE61" i="40"/>
  <c r="AE60" i="40"/>
  <c r="N60" i="41"/>
  <c r="X60" i="41" s="1"/>
  <c r="O59" i="40"/>
  <c r="BK57" i="40"/>
  <c r="BK56" i="40"/>
  <c r="AU55" i="40"/>
  <c r="AU54" i="40"/>
  <c r="AE53" i="40"/>
  <c r="AT65" i="40"/>
  <c r="AU65" i="40" s="1"/>
  <c r="AU52" i="40"/>
  <c r="AU48" i="40"/>
  <c r="O47" i="40"/>
  <c r="AE45" i="40"/>
  <c r="AE44" i="40"/>
  <c r="BK42" i="40"/>
  <c r="AE41" i="40"/>
  <c r="AE40" i="40"/>
  <c r="BK38" i="40"/>
  <c r="BK32" i="40"/>
  <c r="N175" i="40"/>
  <c r="O31" i="40"/>
  <c r="AD174" i="40"/>
  <c r="AE30" i="40"/>
  <c r="AD169" i="40"/>
  <c r="N10" i="29" s="1"/>
  <c r="AE25" i="40"/>
  <c r="AT168" i="40"/>
  <c r="AU24" i="40"/>
  <c r="AT167" i="40"/>
  <c r="AU23" i="40"/>
  <c r="BK21" i="40"/>
  <c r="BP177" i="40"/>
  <c r="AT164" i="40"/>
  <c r="AT33" i="40"/>
  <c r="AU33" i="40" s="1"/>
  <c r="AU20" i="40"/>
  <c r="AD192" i="40"/>
  <c r="AE16" i="40"/>
  <c r="CM193" i="40"/>
  <c r="J185" i="41"/>
  <c r="D192" i="41"/>
  <c r="O159" i="40"/>
  <c r="N159" i="41"/>
  <c r="X159" i="41" s="1"/>
  <c r="O158" i="40"/>
  <c r="N174" i="40"/>
  <c r="O174" i="40" s="1"/>
  <c r="BK156" i="40"/>
  <c r="BK155" i="40"/>
  <c r="AU152" i="40"/>
  <c r="AU151" i="40"/>
  <c r="BK149" i="40"/>
  <c r="AD161" i="40"/>
  <c r="AE161" i="40" s="1"/>
  <c r="AE149" i="40"/>
  <c r="BJ161" i="40"/>
  <c r="BK161" i="40" s="1"/>
  <c r="BK148" i="40"/>
  <c r="BS177" i="40"/>
  <c r="AU144" i="40"/>
  <c r="AE142" i="40"/>
  <c r="BK140" i="40"/>
  <c r="AU139" i="40"/>
  <c r="AE138" i="40"/>
  <c r="N138" i="41"/>
  <c r="AU134" i="40"/>
  <c r="AU133" i="40"/>
  <c r="BJ145" i="40"/>
  <c r="BK145" i="40" s="1"/>
  <c r="BK132" i="40"/>
  <c r="AE128" i="40"/>
  <c r="O127" i="40"/>
  <c r="K182" i="41"/>
  <c r="M181" i="41"/>
  <c r="N53" i="43"/>
  <c r="AU112" i="40"/>
  <c r="N34" i="43"/>
  <c r="AE111" i="40"/>
  <c r="N68" i="43"/>
  <c r="BK109" i="40"/>
  <c r="N49" i="43"/>
  <c r="AU108" i="40"/>
  <c r="O107" i="40"/>
  <c r="N12" i="43"/>
  <c r="N64" i="43"/>
  <c r="BK105" i="40"/>
  <c r="N63" i="43"/>
  <c r="BK104" i="40"/>
  <c r="N26" i="43"/>
  <c r="AE103" i="40"/>
  <c r="N25" i="43"/>
  <c r="AE102" i="40"/>
  <c r="AV113" i="40"/>
  <c r="N41" i="43"/>
  <c r="AT113" i="40"/>
  <c r="AU100" i="40"/>
  <c r="M113" i="41"/>
  <c r="L113" i="41"/>
  <c r="AU96" i="40"/>
  <c r="AE95" i="40"/>
  <c r="BK93" i="40"/>
  <c r="AU92" i="40"/>
  <c r="AE91" i="40"/>
  <c r="AE90" i="40"/>
  <c r="O89" i="40"/>
  <c r="AU86" i="40"/>
  <c r="N85" i="41"/>
  <c r="O85" i="41" s="1"/>
  <c r="N97" i="40"/>
  <c r="O97" i="40" s="1"/>
  <c r="O85" i="40"/>
  <c r="O79" i="40"/>
  <c r="O73" i="40"/>
  <c r="N73" i="41"/>
  <c r="X73" i="41" s="1"/>
  <c r="O69" i="40"/>
  <c r="N81" i="40"/>
  <c r="O81" i="40" s="1"/>
  <c r="J176" i="41"/>
  <c r="O27" i="40"/>
  <c r="N171" i="40"/>
  <c r="AE26" i="40"/>
  <c r="N33" i="40"/>
  <c r="O33" i="40" s="1"/>
  <c r="N165" i="40"/>
  <c r="O21" i="40"/>
  <c r="AD164" i="40"/>
  <c r="AE164" i="40" s="1"/>
  <c r="N20" i="41"/>
  <c r="X20" i="41" s="1"/>
  <c r="AD33" i="40"/>
  <c r="AE33" i="40" s="1"/>
  <c r="I171" i="41"/>
  <c r="AD190" i="40"/>
  <c r="AE14" i="40"/>
  <c r="AD189" i="40"/>
  <c r="AE13" i="40"/>
  <c r="AT188" i="40"/>
  <c r="AU12" i="40"/>
  <c r="AT187" i="40"/>
  <c r="AU11" i="40"/>
  <c r="BJ186" i="40"/>
  <c r="BK10" i="40"/>
  <c r="N185" i="40"/>
  <c r="O9" i="40"/>
  <c r="CQ193" i="40"/>
  <c r="AD181" i="40"/>
  <c r="AE5" i="40"/>
  <c r="BK4" i="40"/>
  <c r="BJ17" i="40"/>
  <c r="BK17" i="40" s="1"/>
  <c r="BJ180" i="40"/>
  <c r="BL193" i="40"/>
  <c r="K187" i="41"/>
  <c r="H180" i="41"/>
  <c r="M186" i="41"/>
  <c r="F183" i="41"/>
  <c r="H190" i="41"/>
  <c r="L186" i="41"/>
  <c r="F11" i="2"/>
  <c r="N183" i="40"/>
  <c r="O7" i="40"/>
  <c r="BK160" i="40"/>
  <c r="BK154" i="40"/>
  <c r="BK153" i="40"/>
  <c r="AU125" i="40"/>
  <c r="AE124" i="40"/>
  <c r="N123" i="41"/>
  <c r="X123" i="41" s="1"/>
  <c r="O123" i="40"/>
  <c r="N129" i="40"/>
  <c r="BK121" i="40"/>
  <c r="AU120" i="40"/>
  <c r="BK118" i="40"/>
  <c r="AU117" i="40"/>
  <c r="AU116" i="40"/>
  <c r="AT129" i="40"/>
  <c r="N24" i="43"/>
  <c r="AE101" i="40"/>
  <c r="N84" i="41"/>
  <c r="X84" i="41" s="1"/>
  <c r="AD97" i="40"/>
  <c r="AE97" i="40" s="1"/>
  <c r="AE84" i="40"/>
  <c r="BK78" i="40"/>
  <c r="AU77" i="40"/>
  <c r="AU76" i="40"/>
  <c r="AE74" i="40"/>
  <c r="BK72" i="40"/>
  <c r="AU71" i="40"/>
  <c r="AU70" i="40"/>
  <c r="AU69" i="40"/>
  <c r="BJ81" i="40"/>
  <c r="BK81" i="40" s="1"/>
  <c r="BK68" i="40"/>
  <c r="BK64" i="40"/>
  <c r="AU63" i="40"/>
  <c r="AU62" i="40"/>
  <c r="O61" i="40"/>
  <c r="BK59" i="40"/>
  <c r="BK58" i="40"/>
  <c r="AU57" i="40"/>
  <c r="AU56" i="40"/>
  <c r="AE55" i="40"/>
  <c r="N65" i="40"/>
  <c r="O65" i="40" s="1"/>
  <c r="O53" i="40"/>
  <c r="AE48" i="40"/>
  <c r="AU46" i="40"/>
  <c r="AU43" i="40"/>
  <c r="AE42" i="40"/>
  <c r="AU39" i="40"/>
  <c r="AE37" i="40"/>
  <c r="AT49" i="40"/>
  <c r="AU49" i="40" s="1"/>
  <c r="AU36" i="40"/>
  <c r="AU32" i="40"/>
  <c r="AT176" i="40"/>
  <c r="AT175" i="40"/>
  <c r="AU31" i="40"/>
  <c r="N173" i="40"/>
  <c r="O29" i="40"/>
  <c r="BK27" i="40"/>
  <c r="BJ171" i="40"/>
  <c r="BK171" i="40" s="1"/>
  <c r="AD167" i="40"/>
  <c r="AE23" i="40"/>
  <c r="AT166" i="40"/>
  <c r="AU22" i="40"/>
  <c r="CH177" i="40"/>
  <c r="N191" i="40"/>
  <c r="O15" i="40"/>
  <c r="BJ183" i="40"/>
  <c r="BK7" i="40"/>
  <c r="F181" i="41"/>
  <c r="E183" i="41"/>
  <c r="BK159" i="40"/>
  <c r="AE157" i="40"/>
  <c r="AU150" i="40"/>
  <c r="CG177" i="40"/>
  <c r="BO177" i="40"/>
  <c r="G161" i="41"/>
  <c r="H161" i="41"/>
  <c r="AE144" i="40"/>
  <c r="N144" i="41"/>
  <c r="X144" i="41" s="1"/>
  <c r="O143" i="40"/>
  <c r="AU141" i="40"/>
  <c r="AU140" i="40"/>
  <c r="O139" i="40"/>
  <c r="N139" i="41"/>
  <c r="X139" i="41" s="1"/>
  <c r="BK137" i="40"/>
  <c r="BK136" i="40"/>
  <c r="AU135" i="40"/>
  <c r="N134" i="41"/>
  <c r="X134" i="41" s="1"/>
  <c r="AE134" i="40"/>
  <c r="AU132" i="40"/>
  <c r="AT145" i="40"/>
  <c r="AU145" i="40" s="1"/>
  <c r="BK127" i="40"/>
  <c r="BK126" i="40"/>
  <c r="E181" i="41"/>
  <c r="D181" i="41"/>
  <c r="D129" i="41"/>
  <c r="N35" i="43"/>
  <c r="AE112" i="40"/>
  <c r="O111" i="40"/>
  <c r="N111" i="41"/>
  <c r="X111" i="41" s="1"/>
  <c r="N16" i="43"/>
  <c r="N50" i="43"/>
  <c r="AU109" i="40"/>
  <c r="N31" i="43"/>
  <c r="AE108" i="40"/>
  <c r="N65" i="43"/>
  <c r="BK106" i="40"/>
  <c r="N46" i="43"/>
  <c r="AU105" i="40"/>
  <c r="N45" i="43"/>
  <c r="AU104" i="40"/>
  <c r="O103" i="40"/>
  <c r="N8" i="43"/>
  <c r="N23" i="43"/>
  <c r="AE100" i="40"/>
  <c r="AD113" i="40"/>
  <c r="AF113" i="40"/>
  <c r="I113" i="41"/>
  <c r="D113" i="41"/>
  <c r="K113" i="41"/>
  <c r="O95" i="40"/>
  <c r="AE93" i="40"/>
  <c r="O91" i="40"/>
  <c r="N91" i="41"/>
  <c r="X91" i="41" s="1"/>
  <c r="BK88" i="40"/>
  <c r="AU87" i="40"/>
  <c r="BK79" i="40"/>
  <c r="AE52" i="40"/>
  <c r="O45" i="40"/>
  <c r="O41" i="40"/>
  <c r="N41" i="41"/>
  <c r="X41" i="41" s="1"/>
  <c r="BK30" i="40"/>
  <c r="BK29" i="40"/>
  <c r="O25" i="40"/>
  <c r="N169" i="40"/>
  <c r="AD168" i="40"/>
  <c r="AE24" i="40"/>
  <c r="AT165" i="40"/>
  <c r="AU21" i="40"/>
  <c r="F173" i="41"/>
  <c r="J169" i="41"/>
  <c r="H174" i="41"/>
  <c r="BJ191" i="40"/>
  <c r="BK15" i="40"/>
  <c r="AD187" i="40"/>
  <c r="AE11" i="40"/>
  <c r="AT186" i="40"/>
  <c r="AU10" i="40"/>
  <c r="AT185" i="40"/>
  <c r="AU9" i="40"/>
  <c r="BJ184" i="40"/>
  <c r="BK8" i="40"/>
  <c r="BJ182" i="40"/>
  <c r="BK6" i="40"/>
  <c r="BJ181" i="40"/>
  <c r="BK5" i="40"/>
  <c r="BP193" i="40"/>
  <c r="CD193" i="40"/>
  <c r="E192" i="41"/>
  <c r="L187" i="41"/>
  <c r="D189" i="41"/>
  <c r="E186" i="41"/>
  <c r="D186" i="41"/>
  <c r="BK158" i="40"/>
  <c r="AU156" i="40"/>
  <c r="AU155" i="40"/>
  <c r="O152" i="40"/>
  <c r="N168" i="40"/>
  <c r="AE133" i="40"/>
  <c r="AE125" i="40"/>
  <c r="BK123" i="40"/>
  <c r="BK122" i="40"/>
  <c r="AU121" i="40"/>
  <c r="AE120" i="40"/>
  <c r="N120" i="41"/>
  <c r="X120" i="41" s="1"/>
  <c r="N117" i="41"/>
  <c r="X117" i="41" s="1"/>
  <c r="N60" i="43"/>
  <c r="BK101" i="40"/>
  <c r="BJ97" i="40"/>
  <c r="BK97" i="40" s="1"/>
  <c r="I97" i="41"/>
  <c r="AU78" i="40"/>
  <c r="AE77" i="40"/>
  <c r="AE76" i="40"/>
  <c r="O75" i="40"/>
  <c r="AU73" i="40"/>
  <c r="AU72" i="40"/>
  <c r="AT81" i="40"/>
  <c r="AU81" i="40" s="1"/>
  <c r="AU68" i="40"/>
  <c r="AE63" i="40"/>
  <c r="AE62" i="40"/>
  <c r="BK60" i="40"/>
  <c r="AU59" i="40"/>
  <c r="AU58" i="40"/>
  <c r="AE57" i="40"/>
  <c r="AE56" i="40"/>
  <c r="N56" i="41"/>
  <c r="O55" i="40"/>
  <c r="AU47" i="40"/>
  <c r="AE46" i="40"/>
  <c r="N46" i="41"/>
  <c r="X46" i="41" s="1"/>
  <c r="AE43" i="40"/>
  <c r="BK41" i="40"/>
  <c r="AE39" i="40"/>
  <c r="O37" i="40"/>
  <c r="N49" i="40"/>
  <c r="O49" i="40" s="1"/>
  <c r="N32" i="41"/>
  <c r="X32" i="41" s="1"/>
  <c r="AD176" i="40"/>
  <c r="AE32" i="40"/>
  <c r="AU27" i="40"/>
  <c r="AT171" i="40"/>
  <c r="BK26" i="40"/>
  <c r="BK25" i="40"/>
  <c r="BJ169" i="40"/>
  <c r="CM177" i="40"/>
  <c r="BJ192" i="40"/>
  <c r="BK16" i="40"/>
  <c r="BJ189" i="40"/>
  <c r="BK13" i="40"/>
  <c r="O13" i="40"/>
  <c r="N189" i="40"/>
  <c r="AD188" i="40"/>
  <c r="AE12" i="40"/>
  <c r="AT183" i="40"/>
  <c r="AU7" i="40"/>
  <c r="AT180" i="40"/>
  <c r="AU4" i="40"/>
  <c r="AT17" i="40"/>
  <c r="AV193" i="40"/>
  <c r="E184" i="41"/>
  <c r="I180" i="41"/>
  <c r="AU160" i="40"/>
  <c r="AU159" i="40"/>
  <c r="AU154" i="40"/>
  <c r="AU153" i="40"/>
  <c r="O151" i="40"/>
  <c r="AU149" i="40"/>
  <c r="O149" i="40"/>
  <c r="AU148" i="40"/>
  <c r="AT161" i="40"/>
  <c r="AU161" i="40" s="1"/>
  <c r="BK143" i="40"/>
  <c r="BK142" i="40"/>
  <c r="AE141" i="40"/>
  <c r="BK138" i="40"/>
  <c r="AU137" i="40"/>
  <c r="O135" i="40"/>
  <c r="N132" i="41"/>
  <c r="O132" i="41" s="1"/>
  <c r="AD145" i="40"/>
  <c r="AE145" i="40" s="1"/>
  <c r="AE132" i="40"/>
  <c r="J145" i="41"/>
  <c r="L145" i="41"/>
  <c r="BK128" i="40"/>
  <c r="AU127" i="40"/>
  <c r="AD129" i="40"/>
  <c r="AE116" i="40"/>
  <c r="N116" i="41"/>
  <c r="X116" i="41" s="1"/>
  <c r="K190" i="41"/>
  <c r="G180" i="41"/>
  <c r="G129" i="41"/>
  <c r="F129" i="41"/>
  <c r="N70" i="43"/>
  <c r="BK111" i="40"/>
  <c r="N69" i="43"/>
  <c r="BK110" i="40"/>
  <c r="N48" i="43"/>
  <c r="AU107" i="40"/>
  <c r="N47" i="43"/>
  <c r="AU106" i="40"/>
  <c r="N27" i="43"/>
  <c r="AE104" i="40"/>
  <c r="N61" i="43"/>
  <c r="BK102" i="40"/>
  <c r="P113" i="40"/>
  <c r="N6" i="43"/>
  <c r="O101" i="40"/>
  <c r="N113" i="40"/>
  <c r="BK94" i="40"/>
  <c r="BK90" i="40"/>
  <c r="AU88" i="40"/>
  <c r="BK85" i="40"/>
  <c r="AE69" i="40"/>
  <c r="BK53" i="40"/>
  <c r="BK52" i="40"/>
  <c r="BJ65" i="40"/>
  <c r="BK37" i="40"/>
  <c r="AD49" i="40"/>
  <c r="AE49" i="40" s="1"/>
  <c r="AE36" i="40"/>
  <c r="I49" i="41"/>
  <c r="AD175" i="40"/>
  <c r="AE31" i="40"/>
  <c r="AU30" i="40"/>
  <c r="AT174" i="40"/>
  <c r="AT173" i="40"/>
  <c r="AU29" i="40"/>
  <c r="AT170" i="40"/>
  <c r="AU26" i="40"/>
  <c r="BK24" i="40"/>
  <c r="O23" i="40"/>
  <c r="N167" i="40"/>
  <c r="AE22" i="40"/>
  <c r="AD166" i="40"/>
  <c r="N22" i="41"/>
  <c r="BY177" i="40"/>
  <c r="BJ33" i="40"/>
  <c r="BK33" i="40" s="1"/>
  <c r="BJ164" i="40"/>
  <c r="BK164" i="40" s="1"/>
  <c r="BK20" i="40"/>
  <c r="D168" i="41"/>
  <c r="D170" i="41"/>
  <c r="AT191" i="40"/>
  <c r="AU15" i="40"/>
  <c r="BJ190" i="40"/>
  <c r="BK14" i="40"/>
  <c r="AD186" i="40"/>
  <c r="AE10" i="40"/>
  <c r="AD185" i="40"/>
  <c r="AE9" i="40"/>
  <c r="AT184" i="40"/>
  <c r="AU8" i="40"/>
  <c r="AT182" i="40"/>
  <c r="AU6" i="40"/>
  <c r="CH193" i="40"/>
  <c r="P193" i="40"/>
  <c r="N181" i="40"/>
  <c r="N17" i="40"/>
  <c r="O5" i="40"/>
  <c r="BU193" i="40"/>
  <c r="I185" i="41"/>
  <c r="I183" i="41"/>
  <c r="M165" i="41"/>
  <c r="F161" i="41"/>
  <c r="M19" i="30"/>
  <c r="E145" i="41"/>
  <c r="G13" i="29"/>
  <c r="E177" i="39"/>
  <c r="G52" i="28"/>
  <c r="W5" i="47"/>
  <c r="G51" i="28"/>
  <c r="G97" i="41"/>
  <c r="G33" i="41"/>
  <c r="G13" i="31"/>
  <c r="BC205" i="40"/>
  <c r="G16" i="31"/>
  <c r="BC208" i="40"/>
  <c r="G5" i="31"/>
  <c r="BC197" i="40"/>
  <c r="G8" i="31"/>
  <c r="BC200" i="40"/>
  <c r="G174" i="41"/>
  <c r="O127" i="39"/>
  <c r="F164" i="41"/>
  <c r="G164" i="41"/>
  <c r="F173" i="39"/>
  <c r="F7" i="2"/>
  <c r="F175" i="39"/>
  <c r="K19" i="30"/>
  <c r="N151" i="39"/>
  <c r="C13" i="2"/>
  <c r="C181" i="39"/>
  <c r="O77" i="39"/>
  <c r="N85" i="39"/>
  <c r="O85" i="39" s="1"/>
  <c r="P85" i="39" s="1"/>
  <c r="O47" i="2" s="1"/>
  <c r="O36" i="2" s="1"/>
  <c r="P36" i="2" s="1"/>
  <c r="Q36" i="2" s="1"/>
  <c r="R36" i="2" s="1"/>
  <c r="S36" i="2" s="1"/>
  <c r="S93" i="2" s="1"/>
  <c r="U93" i="2" s="1"/>
  <c r="K181" i="39"/>
  <c r="K13" i="2"/>
  <c r="L13" i="2"/>
  <c r="L181" i="39"/>
  <c r="N150" i="39"/>
  <c r="N11" i="2" s="1"/>
  <c r="P156" i="39"/>
  <c r="E19" i="36"/>
  <c r="E80" i="28" s="1"/>
  <c r="L183" i="39"/>
  <c r="H13" i="32"/>
  <c r="H181" i="39"/>
  <c r="E19" i="30"/>
  <c r="K13" i="32"/>
  <c r="K169" i="39"/>
  <c r="C166" i="36"/>
  <c r="C147" i="36"/>
  <c r="V155" i="39"/>
  <c r="N113" i="39"/>
  <c r="O113" i="39" s="1"/>
  <c r="J6" i="32"/>
  <c r="J174" i="39"/>
  <c r="L169" i="39"/>
  <c r="M183" i="39"/>
  <c r="M10" i="32"/>
  <c r="M178" i="39"/>
  <c r="M169" i="39"/>
  <c r="M12" i="2"/>
  <c r="M180" i="39"/>
  <c r="H11" i="2"/>
  <c r="H179" i="39"/>
  <c r="I178" i="39"/>
  <c r="E169" i="39"/>
  <c r="E13" i="2"/>
  <c r="E176" i="39"/>
  <c r="E10" i="32"/>
  <c r="E178" i="39"/>
  <c r="E173" i="39"/>
  <c r="E5" i="2"/>
  <c r="E180" i="39"/>
  <c r="E12" i="2"/>
  <c r="U213" i="40"/>
  <c r="I11" i="2"/>
  <c r="I179" i="39"/>
  <c r="N148" i="39"/>
  <c r="O148" i="39" s="1"/>
  <c r="Q155" i="39"/>
  <c r="G174" i="39"/>
  <c r="G6" i="2"/>
  <c r="G155" i="39"/>
  <c r="M7" i="2"/>
  <c r="M155" i="39"/>
  <c r="M175" i="39"/>
  <c r="C7" i="32"/>
  <c r="C52" i="32" s="1"/>
  <c r="C169" i="39"/>
  <c r="J8" i="2"/>
  <c r="J176" i="39"/>
  <c r="E12" i="31"/>
  <c r="G12" i="2"/>
  <c r="G180" i="39"/>
  <c r="U155" i="39"/>
  <c r="E7" i="2"/>
  <c r="E155" i="39"/>
  <c r="E175" i="39"/>
  <c r="O48" i="39"/>
  <c r="N57" i="39"/>
  <c r="O57" i="39" s="1"/>
  <c r="N99" i="39"/>
  <c r="O99" i="39" s="1"/>
  <c r="H19" i="34"/>
  <c r="H78" i="28" s="1"/>
  <c r="D19" i="29"/>
  <c r="R155" i="39"/>
  <c r="N145" i="39"/>
  <c r="E15" i="2"/>
  <c r="F8" i="2"/>
  <c r="F176" i="39"/>
  <c r="C78" i="43"/>
  <c r="C83" i="43" s="1"/>
  <c r="F155" i="39"/>
  <c r="BA204" i="40"/>
  <c r="L155" i="39"/>
  <c r="L7" i="2"/>
  <c r="L175" i="39"/>
  <c r="I6" i="32"/>
  <c r="I169" i="39"/>
  <c r="C5" i="2"/>
  <c r="C155" i="39"/>
  <c r="C173" i="39"/>
  <c r="J13" i="2"/>
  <c r="J181" i="39"/>
  <c r="N146" i="39"/>
  <c r="T155" i="39"/>
  <c r="N144" i="39"/>
  <c r="H14" i="2"/>
  <c r="H182" i="39"/>
  <c r="K5" i="2"/>
  <c r="K155" i="39"/>
  <c r="C10" i="2"/>
  <c r="C178" i="39"/>
  <c r="L9" i="32"/>
  <c r="L177" i="39"/>
  <c r="H5" i="2"/>
  <c r="H155" i="39"/>
  <c r="G9" i="2"/>
  <c r="G177" i="39"/>
  <c r="I6" i="2"/>
  <c r="I174" i="39"/>
  <c r="I155" i="39"/>
  <c r="I8" i="2"/>
  <c r="I176" i="39"/>
  <c r="H173" i="39"/>
  <c r="J155" i="39"/>
  <c r="G9" i="32"/>
  <c r="G169" i="39"/>
  <c r="G5" i="32"/>
  <c r="G173" i="39"/>
  <c r="I14" i="32"/>
  <c r="I182" i="39"/>
  <c r="K10" i="2"/>
  <c r="K178" i="39"/>
  <c r="F9" i="2"/>
  <c r="F177" i="39"/>
  <c r="F15" i="2"/>
  <c r="F183" i="39"/>
  <c r="O33" i="39"/>
  <c r="N43" i="39"/>
  <c r="O43" i="39" s="1"/>
  <c r="P169" i="39"/>
  <c r="N149" i="39"/>
  <c r="K7" i="2"/>
  <c r="K175" i="39"/>
  <c r="C7" i="2"/>
  <c r="C175" i="39"/>
  <c r="L10" i="2"/>
  <c r="L178" i="39"/>
  <c r="O19" i="39"/>
  <c r="N29" i="39"/>
  <c r="O29" i="39" s="1"/>
  <c r="H6" i="2"/>
  <c r="H174" i="39"/>
  <c r="E183" i="39"/>
  <c r="J169" i="39"/>
  <c r="S155" i="39"/>
  <c r="J180" i="39"/>
  <c r="E50" i="28"/>
  <c r="E46" i="28"/>
  <c r="E97" i="41"/>
  <c r="E199" i="40"/>
  <c r="E7" i="10"/>
  <c r="E207" i="40"/>
  <c r="E15" i="10"/>
  <c r="E169" i="41"/>
  <c r="E10" i="29"/>
  <c r="U202" i="40"/>
  <c r="E205" i="40"/>
  <c r="E13" i="10"/>
  <c r="E172" i="41"/>
  <c r="E213" i="40"/>
  <c r="E177" i="40"/>
  <c r="E5" i="10"/>
  <c r="E164" i="41"/>
  <c r="E33" i="41"/>
  <c r="C26" i="30"/>
  <c r="D62" i="30" s="1"/>
  <c r="C209" i="41"/>
  <c r="C79" i="43"/>
  <c r="C84" i="43" s="1"/>
  <c r="C34" i="34"/>
  <c r="D70" i="34" s="1"/>
  <c r="C25" i="29"/>
  <c r="D61" i="29" s="1"/>
  <c r="C34" i="31"/>
  <c r="D70" i="31" s="1"/>
  <c r="C29" i="35"/>
  <c r="D65" i="35" s="1"/>
  <c r="U36" i="2" l="1"/>
  <c r="V36" i="2" s="1"/>
  <c r="W36" i="2" s="1"/>
  <c r="X36" i="2" s="1"/>
  <c r="Y36" i="2" s="1"/>
  <c r="Z36" i="2" s="1"/>
  <c r="AA36" i="2" s="1"/>
  <c r="AB36" i="2" s="1"/>
  <c r="AC36" i="2" s="1"/>
  <c r="AD36" i="2" s="1"/>
  <c r="AE36" i="2" s="1"/>
  <c r="AF36" i="2" s="1"/>
  <c r="AG36" i="2" s="1"/>
  <c r="AH36" i="2" s="1"/>
  <c r="AI36" i="2" s="1"/>
  <c r="AJ36" i="2" s="1"/>
  <c r="AK36" i="2" s="1"/>
  <c r="AL36" i="2" s="1"/>
  <c r="AM36" i="2" s="1"/>
  <c r="AN36" i="2" s="1"/>
  <c r="AO36" i="2" s="1"/>
  <c r="AP36" i="2" s="1"/>
  <c r="AQ36" i="2" s="1"/>
  <c r="AR36" i="2" s="1"/>
  <c r="AS36" i="2" s="1"/>
  <c r="AT36" i="2" s="1"/>
  <c r="AU36" i="2" s="1"/>
  <c r="AV36" i="2" s="1"/>
  <c r="AW36" i="2" s="1"/>
  <c r="AX36" i="2" s="1"/>
  <c r="AY36" i="2" s="1"/>
  <c r="AZ36" i="2" s="1"/>
  <c r="BA36" i="2" s="1"/>
  <c r="BB36" i="2" s="1"/>
  <c r="BC36" i="2" s="1"/>
  <c r="BD36" i="2" s="1"/>
  <c r="BE36" i="2" s="1"/>
  <c r="BF36" i="2" s="1"/>
  <c r="BG36" i="2" s="1"/>
  <c r="BH36" i="2" s="1"/>
  <c r="BI36" i="2" s="1"/>
  <c r="BJ36" i="2" s="1"/>
  <c r="BK36" i="2" s="1"/>
  <c r="BL36" i="2" s="1"/>
  <c r="BM36" i="2" s="1"/>
  <c r="BN36" i="2" s="1"/>
  <c r="BO36" i="2" s="1"/>
  <c r="BP36" i="2" s="1"/>
  <c r="BQ36" i="2" s="1"/>
  <c r="BR36" i="2" s="1"/>
  <c r="BS36" i="2" s="1"/>
  <c r="BT36" i="2" s="1"/>
  <c r="BU36" i="2" s="1"/>
  <c r="BV36" i="2" s="1"/>
  <c r="BW36" i="2" s="1"/>
  <c r="BX36" i="2" s="1"/>
  <c r="BY36" i="2" s="1"/>
  <c r="BZ36" i="2" s="1"/>
  <c r="CA36" i="2" s="1"/>
  <c r="CB36" i="2" s="1"/>
  <c r="CC36" i="2" s="1"/>
  <c r="CD36" i="2" s="1"/>
  <c r="CE36" i="2" s="1"/>
  <c r="CF36" i="2" s="1"/>
  <c r="CG36" i="2" s="1"/>
  <c r="CH36" i="2" s="1"/>
  <c r="H46" i="2"/>
  <c r="I35" i="2"/>
  <c r="F206" i="41"/>
  <c r="AF35" i="32"/>
  <c r="AC36" i="32"/>
  <c r="Z38" i="32"/>
  <c r="Y46" i="32"/>
  <c r="D16" i="32"/>
  <c r="D76" i="28" s="1"/>
  <c r="D60" i="28" s="1"/>
  <c r="J19" i="36"/>
  <c r="J80" i="28" s="1"/>
  <c r="L198" i="41"/>
  <c r="J210" i="41"/>
  <c r="H19" i="36"/>
  <c r="H80" i="28" s="1"/>
  <c r="G19" i="35"/>
  <c r="G79" i="28" s="1"/>
  <c r="F19" i="34"/>
  <c r="F78" i="28" s="1"/>
  <c r="C184" i="39"/>
  <c r="H204" i="41"/>
  <c r="K70" i="28"/>
  <c r="K62" i="28" s="1"/>
  <c r="C19" i="29"/>
  <c r="C70" i="28" s="1"/>
  <c r="C208" i="41"/>
  <c r="O162" i="39"/>
  <c r="C166" i="29"/>
  <c r="D84" i="43"/>
  <c r="E84" i="43" s="1"/>
  <c r="F84" i="43" s="1"/>
  <c r="G84" i="43" s="1"/>
  <c r="H84" i="43" s="1"/>
  <c r="I84" i="43" s="1"/>
  <c r="J84" i="43" s="1"/>
  <c r="K84" i="43" s="1"/>
  <c r="L84" i="43" s="1"/>
  <c r="M84" i="43" s="1"/>
  <c r="C50" i="2"/>
  <c r="E201" i="41"/>
  <c r="R2" i="43"/>
  <c r="Q80" i="43"/>
  <c r="Q79" i="43"/>
  <c r="Q77" i="43"/>
  <c r="Q78" i="43"/>
  <c r="H5" i="28"/>
  <c r="G4" i="2"/>
  <c r="G13" i="28"/>
  <c r="G21" i="28"/>
  <c r="E142" i="34"/>
  <c r="E188" i="34"/>
  <c r="E109" i="34"/>
  <c r="E22" i="34"/>
  <c r="E92" i="34"/>
  <c r="E181" i="34"/>
  <c r="E161" i="34"/>
  <c r="E126" i="34"/>
  <c r="E58" i="34"/>
  <c r="E40" i="34"/>
  <c r="E77" i="34"/>
  <c r="E181" i="29"/>
  <c r="E142" i="29"/>
  <c r="E109" i="29"/>
  <c r="E77" i="29"/>
  <c r="E40" i="29"/>
  <c r="E188" i="29"/>
  <c r="E161" i="29"/>
  <c r="E126" i="29"/>
  <c r="E92" i="29"/>
  <c r="E58" i="29"/>
  <c r="E22" i="29"/>
  <c r="E126" i="30"/>
  <c r="E77" i="30"/>
  <c r="E22" i="30"/>
  <c r="E58" i="30"/>
  <c r="E181" i="30"/>
  <c r="E161" i="30"/>
  <c r="E109" i="30"/>
  <c r="E40" i="30"/>
  <c r="E188" i="30"/>
  <c r="E92" i="30"/>
  <c r="E142" i="30"/>
  <c r="E142" i="36"/>
  <c r="E77" i="36"/>
  <c r="E22" i="36"/>
  <c r="E126" i="36"/>
  <c r="E58" i="36"/>
  <c r="E161" i="36"/>
  <c r="E188" i="36"/>
  <c r="E40" i="36"/>
  <c r="E109" i="36"/>
  <c r="E181" i="36"/>
  <c r="E92" i="36"/>
  <c r="E142" i="31"/>
  <c r="E126" i="31"/>
  <c r="E188" i="31"/>
  <c r="E58" i="31"/>
  <c r="E40" i="31"/>
  <c r="E22" i="31"/>
  <c r="E161" i="31"/>
  <c r="E77" i="31"/>
  <c r="E181" i="31"/>
  <c r="E92" i="31"/>
  <c r="E109" i="31"/>
  <c r="E92" i="33"/>
  <c r="E77" i="33"/>
  <c r="E58" i="33"/>
  <c r="E40" i="33"/>
  <c r="E22" i="33"/>
  <c r="F34" i="28"/>
  <c r="E49" i="32"/>
  <c r="E77" i="32"/>
  <c r="E65" i="32"/>
  <c r="E34" i="32"/>
  <c r="E19" i="32"/>
  <c r="E188" i="35"/>
  <c r="E109" i="35"/>
  <c r="E92" i="35"/>
  <c r="E126" i="35"/>
  <c r="E181" i="35"/>
  <c r="E161" i="35"/>
  <c r="E40" i="35"/>
  <c r="E22" i="35"/>
  <c r="E142" i="35"/>
  <c r="E77" i="35"/>
  <c r="E58" i="35"/>
  <c r="F4" i="43"/>
  <c r="F4" i="35"/>
  <c r="F4" i="33"/>
  <c r="F4" i="31"/>
  <c r="F4" i="36"/>
  <c r="F4" i="30"/>
  <c r="F4" i="29"/>
  <c r="F4" i="34"/>
  <c r="F4" i="32"/>
  <c r="F4" i="10"/>
  <c r="F19" i="2"/>
  <c r="F34" i="2"/>
  <c r="F77" i="2"/>
  <c r="F65" i="2"/>
  <c r="F49" i="2"/>
  <c r="E77" i="10"/>
  <c r="E40" i="10"/>
  <c r="E92" i="10"/>
  <c r="E58" i="10"/>
  <c r="E22" i="10"/>
  <c r="E58" i="43"/>
  <c r="E89" i="43"/>
  <c r="E22" i="43"/>
  <c r="E76" i="43"/>
  <c r="E40" i="43"/>
  <c r="Q39" i="2"/>
  <c r="J204" i="41"/>
  <c r="L200" i="41"/>
  <c r="L19" i="30"/>
  <c r="L71" i="28" s="1"/>
  <c r="L63" i="28" s="1"/>
  <c r="X100" i="41"/>
  <c r="G202" i="41"/>
  <c r="M200" i="41"/>
  <c r="J19" i="29"/>
  <c r="J70" i="28" s="1"/>
  <c r="J62" i="28" s="1"/>
  <c r="F208" i="41"/>
  <c r="L208" i="41"/>
  <c r="H205" i="41"/>
  <c r="O69" i="41"/>
  <c r="F184" i="39"/>
  <c r="L204" i="41"/>
  <c r="G69" i="28"/>
  <c r="L207" i="41"/>
  <c r="X10" i="41"/>
  <c r="Y210" i="40"/>
  <c r="BK170" i="40"/>
  <c r="D208" i="41"/>
  <c r="X9" i="41"/>
  <c r="E203" i="41"/>
  <c r="D205" i="41"/>
  <c r="L217" i="41"/>
  <c r="D217" i="41"/>
  <c r="M217" i="41"/>
  <c r="I217" i="41"/>
  <c r="J217" i="41"/>
  <c r="F217" i="41"/>
  <c r="E217" i="41"/>
  <c r="C217" i="41"/>
  <c r="G217" i="41"/>
  <c r="Z210" i="40"/>
  <c r="V210" i="40"/>
  <c r="D198" i="41"/>
  <c r="N11" i="33"/>
  <c r="H184" i="39"/>
  <c r="N8" i="32"/>
  <c r="N6" i="32"/>
  <c r="K71" i="28"/>
  <c r="K63" i="28" s="1"/>
  <c r="K208" i="41"/>
  <c r="D51" i="32"/>
  <c r="C198" i="41"/>
  <c r="K210" i="40"/>
  <c r="E200" i="41"/>
  <c r="F210" i="40"/>
  <c r="J71" i="28"/>
  <c r="E205" i="41"/>
  <c r="AA210" i="40"/>
  <c r="X151" i="41"/>
  <c r="AO210" i="40"/>
  <c r="C210" i="40"/>
  <c r="D201" i="41"/>
  <c r="O153" i="39"/>
  <c r="F70" i="28"/>
  <c r="G209" i="41"/>
  <c r="N14" i="31"/>
  <c r="O149" i="41"/>
  <c r="O5" i="41"/>
  <c r="D69" i="28"/>
  <c r="G207" i="41"/>
  <c r="X25" i="41"/>
  <c r="O20" i="41"/>
  <c r="J201" i="41"/>
  <c r="BF210" i="40"/>
  <c r="O140" i="41"/>
  <c r="I207" i="41"/>
  <c r="O24" i="41"/>
  <c r="F19" i="31"/>
  <c r="F72" i="28" s="1"/>
  <c r="F64" i="28" s="1"/>
  <c r="AY210" i="40"/>
  <c r="O39" i="41"/>
  <c r="K203" i="41"/>
  <c r="F205" i="41"/>
  <c r="AP210" i="40"/>
  <c r="D69" i="30"/>
  <c r="AJ210" i="40"/>
  <c r="C147" i="29"/>
  <c r="J19" i="31"/>
  <c r="J72" i="28" s="1"/>
  <c r="O166" i="39"/>
  <c r="F198" i="41"/>
  <c r="M19" i="29"/>
  <c r="M70" i="28" s="1"/>
  <c r="M62" i="28" s="1"/>
  <c r="BI210" i="40"/>
  <c r="X16" i="41"/>
  <c r="L69" i="28"/>
  <c r="L61" i="28" s="1"/>
  <c r="AC210" i="40"/>
  <c r="G54" i="28"/>
  <c r="O94" i="41"/>
  <c r="E82" i="43"/>
  <c r="F82" i="43" s="1"/>
  <c r="G82" i="43" s="1"/>
  <c r="H82" i="43" s="1"/>
  <c r="I82" i="43" s="1"/>
  <c r="J82" i="43" s="1"/>
  <c r="K82" i="43" s="1"/>
  <c r="L82" i="43" s="1"/>
  <c r="M82" i="43" s="1"/>
  <c r="G205" i="41"/>
  <c r="O158" i="39"/>
  <c r="O52" i="41"/>
  <c r="X45" i="41"/>
  <c r="E218" i="41"/>
  <c r="C152" i="29"/>
  <c r="C171" i="29"/>
  <c r="M198" i="41"/>
  <c r="E206" i="41"/>
  <c r="X95" i="41"/>
  <c r="J209" i="41"/>
  <c r="I19" i="29"/>
  <c r="I70" i="28" s="1"/>
  <c r="I62" i="28" s="1"/>
  <c r="AN210" i="40"/>
  <c r="M208" i="41"/>
  <c r="N15" i="2"/>
  <c r="O13" i="41"/>
  <c r="O160" i="39"/>
  <c r="E210" i="41"/>
  <c r="BE210" i="40"/>
  <c r="L70" i="28"/>
  <c r="O163" i="39"/>
  <c r="E208" i="41"/>
  <c r="J206" i="41"/>
  <c r="J198" i="41"/>
  <c r="O157" i="41"/>
  <c r="D64" i="36"/>
  <c r="AB210" i="40"/>
  <c r="N183" i="39"/>
  <c r="O183" i="39" s="1"/>
  <c r="O164" i="39"/>
  <c r="O119" i="41"/>
  <c r="S210" i="40"/>
  <c r="D203" i="41"/>
  <c r="O96" i="41"/>
  <c r="D202" i="41"/>
  <c r="O105" i="41"/>
  <c r="O74" i="41"/>
  <c r="BJ206" i="40"/>
  <c r="BB210" i="40"/>
  <c r="L206" i="41"/>
  <c r="G206" i="41"/>
  <c r="L201" i="41"/>
  <c r="F209" i="41"/>
  <c r="BD210" i="40"/>
  <c r="AM210" i="40"/>
  <c r="G203" i="41"/>
  <c r="AS210" i="40"/>
  <c r="AQ210" i="40"/>
  <c r="L199" i="41"/>
  <c r="O153" i="41"/>
  <c r="E19" i="33"/>
  <c r="E77" i="28" s="1"/>
  <c r="M69" i="28"/>
  <c r="K19" i="31"/>
  <c r="K72" i="28" s="1"/>
  <c r="K64" i="28" s="1"/>
  <c r="U210" i="40"/>
  <c r="N182" i="39"/>
  <c r="O182" i="39" s="1"/>
  <c r="M216" i="41"/>
  <c r="O79" i="41"/>
  <c r="E71" i="28"/>
  <c r="E63" i="28" s="1"/>
  <c r="BK165" i="40"/>
  <c r="M201" i="41"/>
  <c r="I204" i="41"/>
  <c r="O47" i="41"/>
  <c r="BG210" i="40"/>
  <c r="T210" i="40"/>
  <c r="D210" i="40"/>
  <c r="O72" i="41"/>
  <c r="F210" i="41"/>
  <c r="D209" i="41"/>
  <c r="X14" i="41"/>
  <c r="H201" i="41"/>
  <c r="K206" i="41"/>
  <c r="I209" i="41"/>
  <c r="F202" i="41"/>
  <c r="AZ210" i="40"/>
  <c r="C218" i="41"/>
  <c r="J202" i="41"/>
  <c r="BJ200" i="40"/>
  <c r="X93" i="41"/>
  <c r="K207" i="41"/>
  <c r="X61" i="41"/>
  <c r="N161" i="41"/>
  <c r="X161" i="41" s="1"/>
  <c r="O148" i="41"/>
  <c r="K198" i="41"/>
  <c r="I210" i="41"/>
  <c r="C153" i="30"/>
  <c r="D83" i="43"/>
  <c r="E83" i="43" s="1"/>
  <c r="F83" i="43" s="1"/>
  <c r="G83" i="43" s="1"/>
  <c r="H83" i="43" s="1"/>
  <c r="I83" i="43" s="1"/>
  <c r="J83" i="43" s="1"/>
  <c r="K83" i="43" s="1"/>
  <c r="L83" i="43" s="1"/>
  <c r="M83" i="43" s="1"/>
  <c r="C147" i="31"/>
  <c r="C206" i="41"/>
  <c r="O167" i="39"/>
  <c r="O87" i="41"/>
  <c r="M19" i="31"/>
  <c r="M72" i="28" s="1"/>
  <c r="M64" i="28" s="1"/>
  <c r="C203" i="41"/>
  <c r="G210" i="40"/>
  <c r="K19" i="33"/>
  <c r="K77" i="28" s="1"/>
  <c r="O103" i="41"/>
  <c r="F204" i="41"/>
  <c r="C172" i="30"/>
  <c r="O21" i="41"/>
  <c r="F61" i="28"/>
  <c r="I19" i="30"/>
  <c r="I71" i="28" s="1"/>
  <c r="I63" i="28" s="1"/>
  <c r="C211" i="41"/>
  <c r="C205" i="41"/>
  <c r="G19" i="34"/>
  <c r="G78" i="28" s="1"/>
  <c r="D70" i="28"/>
  <c r="O143" i="41"/>
  <c r="L218" i="41"/>
  <c r="E204" i="41"/>
  <c r="K199" i="41"/>
  <c r="J208" i="41"/>
  <c r="K218" i="41"/>
  <c r="M205" i="41"/>
  <c r="D200" i="41"/>
  <c r="BA210" i="40"/>
  <c r="G19" i="33"/>
  <c r="G77" i="28" s="1"/>
  <c r="N190" i="41"/>
  <c r="O190" i="41" s="1"/>
  <c r="O90" i="41"/>
  <c r="BK168" i="40"/>
  <c r="N9" i="31"/>
  <c r="F193" i="41"/>
  <c r="BC210" i="40"/>
  <c r="O124" i="41"/>
  <c r="X124" i="41"/>
  <c r="O36" i="41"/>
  <c r="X36" i="41"/>
  <c r="O107" i="41"/>
  <c r="X107" i="41"/>
  <c r="O38" i="41"/>
  <c r="X38" i="41"/>
  <c r="X6" i="41"/>
  <c r="O6" i="41"/>
  <c r="O28" i="41"/>
  <c r="X28" i="41"/>
  <c r="AK210" i="40"/>
  <c r="G204" i="41"/>
  <c r="O109" i="41"/>
  <c r="BH210" i="40"/>
  <c r="AR210" i="40"/>
  <c r="E85" i="43"/>
  <c r="F85" i="43" s="1"/>
  <c r="G85" i="43" s="1"/>
  <c r="H85" i="43" s="1"/>
  <c r="I85" i="43" s="1"/>
  <c r="J85" i="43" s="1"/>
  <c r="K85" i="43" s="1"/>
  <c r="L85" i="43" s="1"/>
  <c r="M85" i="43" s="1"/>
  <c r="BK167" i="40"/>
  <c r="N13" i="31"/>
  <c r="O155" i="41"/>
  <c r="G218" i="41"/>
  <c r="K200" i="41"/>
  <c r="J205" i="41"/>
  <c r="N191" i="41"/>
  <c r="O191" i="41" s="1"/>
  <c r="C193" i="41"/>
  <c r="I199" i="41"/>
  <c r="O168" i="39"/>
  <c r="L209" i="41"/>
  <c r="C216" i="41"/>
  <c r="X118" i="41"/>
  <c r="L19" i="34"/>
  <c r="L78" i="28" s="1"/>
  <c r="M71" i="28"/>
  <c r="M63" i="28" s="1"/>
  <c r="N8" i="31"/>
  <c r="D71" i="28"/>
  <c r="X15" i="41"/>
  <c r="I203" i="41"/>
  <c r="X80" i="41"/>
  <c r="BJ201" i="40"/>
  <c r="W210" i="40"/>
  <c r="I200" i="41"/>
  <c r="X210" i="40"/>
  <c r="J210" i="40"/>
  <c r="K209" i="41"/>
  <c r="I210" i="40"/>
  <c r="F71" i="28"/>
  <c r="BK175" i="40"/>
  <c r="O158" i="41"/>
  <c r="O135" i="41"/>
  <c r="O128" i="41"/>
  <c r="O53" i="41"/>
  <c r="N192" i="41"/>
  <c r="O192" i="41" s="1"/>
  <c r="M209" i="41"/>
  <c r="C73" i="33"/>
  <c r="C74" i="33" s="1"/>
  <c r="C23" i="28" s="1"/>
  <c r="G199" i="41"/>
  <c r="H210" i="41"/>
  <c r="O7" i="41"/>
  <c r="O152" i="41"/>
  <c r="E210" i="40"/>
  <c r="O136" i="41"/>
  <c r="O77" i="41"/>
  <c r="M199" i="41"/>
  <c r="I201" i="41"/>
  <c r="BJ198" i="40"/>
  <c r="H207" i="41"/>
  <c r="N182" i="41"/>
  <c r="O182" i="41" s="1"/>
  <c r="C37" i="33"/>
  <c r="BJ208" i="40"/>
  <c r="D60" i="30"/>
  <c r="E202" i="41"/>
  <c r="O75" i="41"/>
  <c r="X8" i="41"/>
  <c r="D210" i="41"/>
  <c r="C163" i="30"/>
  <c r="O104" i="41"/>
  <c r="N180" i="41"/>
  <c r="O180" i="41" s="1"/>
  <c r="O12" i="41"/>
  <c r="N7" i="31"/>
  <c r="K202" i="41"/>
  <c r="AL210" i="40"/>
  <c r="O137" i="41"/>
  <c r="H206" i="41"/>
  <c r="I218" i="41"/>
  <c r="C177" i="41"/>
  <c r="K201" i="41"/>
  <c r="F201" i="41"/>
  <c r="I208" i="41"/>
  <c r="H200" i="41"/>
  <c r="H199" i="41"/>
  <c r="O37" i="41"/>
  <c r="X64" i="41"/>
  <c r="L210" i="40"/>
  <c r="O70" i="41"/>
  <c r="O110" i="41"/>
  <c r="D63" i="33"/>
  <c r="M207" i="41"/>
  <c r="O142" i="41"/>
  <c r="O102" i="41"/>
  <c r="I206" i="41"/>
  <c r="G200" i="41"/>
  <c r="O91" i="41"/>
  <c r="K210" i="41"/>
  <c r="D63" i="31"/>
  <c r="C164" i="35"/>
  <c r="J207" i="41"/>
  <c r="I202" i="41"/>
  <c r="M203" i="41"/>
  <c r="N185" i="41"/>
  <c r="O185" i="41" s="1"/>
  <c r="O133" i="41"/>
  <c r="O59" i="41"/>
  <c r="O86" i="41"/>
  <c r="E209" i="41"/>
  <c r="G210" i="41"/>
  <c r="G201" i="41"/>
  <c r="H202" i="41"/>
  <c r="O192" i="40"/>
  <c r="N180" i="39"/>
  <c r="O180" i="39" s="1"/>
  <c r="N176" i="39"/>
  <c r="O176" i="39" s="1"/>
  <c r="N8" i="2"/>
  <c r="AE169" i="40"/>
  <c r="O27" i="41"/>
  <c r="F199" i="41"/>
  <c r="L216" i="41"/>
  <c r="D177" i="41"/>
  <c r="C73" i="10"/>
  <c r="C97" i="28" s="1"/>
  <c r="D216" i="41"/>
  <c r="N171" i="41"/>
  <c r="O171" i="41" s="1"/>
  <c r="R41" i="35"/>
  <c r="Q55" i="35"/>
  <c r="M206" i="41"/>
  <c r="D19" i="31"/>
  <c r="D72" i="28" s="1"/>
  <c r="D71" i="31"/>
  <c r="C146" i="36"/>
  <c r="C165" i="36"/>
  <c r="C37" i="10"/>
  <c r="K177" i="41"/>
  <c r="N169" i="39"/>
  <c r="O169" i="39" s="1"/>
  <c r="D10" i="47" s="1"/>
  <c r="O43" i="41"/>
  <c r="C24" i="34"/>
  <c r="C60" i="34"/>
  <c r="J19" i="10"/>
  <c r="J69" i="28" s="1"/>
  <c r="C170" i="29"/>
  <c r="D67" i="29"/>
  <c r="C151" i="29"/>
  <c r="C174" i="35"/>
  <c r="C155" i="35"/>
  <c r="D71" i="35"/>
  <c r="D207" i="41"/>
  <c r="C24" i="29"/>
  <c r="C60" i="29"/>
  <c r="C30" i="31"/>
  <c r="C66" i="31"/>
  <c r="C151" i="35"/>
  <c r="D67" i="35"/>
  <c r="C170" i="35"/>
  <c r="C170" i="31"/>
  <c r="D67" i="31"/>
  <c r="C151" i="31"/>
  <c r="D59" i="30"/>
  <c r="C143" i="30"/>
  <c r="C162" i="30"/>
  <c r="C168" i="29"/>
  <c r="C149" i="29"/>
  <c r="D19" i="35"/>
  <c r="D79" i="28" s="1"/>
  <c r="C167" i="30"/>
  <c r="D64" i="30"/>
  <c r="C148" i="30"/>
  <c r="D64" i="31"/>
  <c r="C167" i="31"/>
  <c r="C148" i="31"/>
  <c r="C30" i="34"/>
  <c r="D66" i="34" s="1"/>
  <c r="C66" i="34"/>
  <c r="X106" i="41"/>
  <c r="L16" i="32"/>
  <c r="L76" i="28" s="1"/>
  <c r="D19" i="34"/>
  <c r="D78" i="28" s="1"/>
  <c r="N181" i="39"/>
  <c r="O181" i="39" s="1"/>
  <c r="J16" i="32"/>
  <c r="J76" i="28" s="1"/>
  <c r="O112" i="41"/>
  <c r="F207" i="41"/>
  <c r="D199" i="41"/>
  <c r="G19" i="30"/>
  <c r="G71" i="28" s="1"/>
  <c r="M19" i="33"/>
  <c r="M77" i="28" s="1"/>
  <c r="F19" i="35"/>
  <c r="F79" i="28" s="1"/>
  <c r="L19" i="31"/>
  <c r="L72" i="28" s="1"/>
  <c r="I19" i="33"/>
  <c r="I77" i="28" s="1"/>
  <c r="I61" i="28" s="1"/>
  <c r="C152" i="34"/>
  <c r="C171" i="34"/>
  <c r="C165" i="34"/>
  <c r="C146" i="34"/>
  <c r="D62" i="34"/>
  <c r="D61" i="35"/>
  <c r="C25" i="2"/>
  <c r="D55" i="2" s="1"/>
  <c r="C55" i="2"/>
  <c r="E19" i="31"/>
  <c r="E72" i="28" s="1"/>
  <c r="E64" i="28" s="1"/>
  <c r="N13" i="2"/>
  <c r="O154" i="41"/>
  <c r="G19" i="29"/>
  <c r="G70" i="28" s="1"/>
  <c r="H19" i="10"/>
  <c r="H69" i="28" s="1"/>
  <c r="H61" i="28" s="1"/>
  <c r="I19" i="31"/>
  <c r="I72" i="28" s="1"/>
  <c r="I64" i="28" s="1"/>
  <c r="C150" i="30"/>
  <c r="C35" i="30"/>
  <c r="D71" i="30" s="1"/>
  <c r="C71" i="30"/>
  <c r="D19" i="33"/>
  <c r="D77" i="28" s="1"/>
  <c r="D70" i="33"/>
  <c r="C172" i="35"/>
  <c r="C153" i="35"/>
  <c r="D69" i="35"/>
  <c r="D62" i="36"/>
  <c r="C164" i="34"/>
  <c r="C145" i="34"/>
  <c r="C148" i="36"/>
  <c r="C167" i="36"/>
  <c r="N168" i="41"/>
  <c r="N172" i="41"/>
  <c r="O172" i="41" s="1"/>
  <c r="C22" i="2"/>
  <c r="D52" i="2" s="1"/>
  <c r="C52" i="2"/>
  <c r="M16" i="32"/>
  <c r="M76" i="28" s="1"/>
  <c r="O76" i="41"/>
  <c r="G198" i="41"/>
  <c r="C169" i="30"/>
  <c r="J19" i="33"/>
  <c r="J77" i="28" s="1"/>
  <c r="C171" i="35"/>
  <c r="C152" i="35"/>
  <c r="C167" i="35"/>
  <c r="D64" i="35"/>
  <c r="D65" i="29"/>
  <c r="N97" i="41"/>
  <c r="X97" i="41" s="1"/>
  <c r="H16" i="32"/>
  <c r="H76" i="28" s="1"/>
  <c r="C28" i="2"/>
  <c r="D58" i="2" s="1"/>
  <c r="C58" i="2"/>
  <c r="O89" i="41"/>
  <c r="C26" i="32"/>
  <c r="D56" i="32" s="1"/>
  <c r="C56" i="32"/>
  <c r="X40" i="41"/>
  <c r="J19" i="35"/>
  <c r="J79" i="28" s="1"/>
  <c r="C37" i="36"/>
  <c r="D59" i="36"/>
  <c r="C170" i="36"/>
  <c r="C151" i="36"/>
  <c r="D67" i="36"/>
  <c r="D68" i="35"/>
  <c r="C172" i="34"/>
  <c r="C153" i="34"/>
  <c r="O156" i="41"/>
  <c r="E19" i="29"/>
  <c r="E70" i="28" s="1"/>
  <c r="E62" i="28" s="1"/>
  <c r="X88" i="41"/>
  <c r="E16" i="32"/>
  <c r="E76" i="28" s="1"/>
  <c r="K16" i="32"/>
  <c r="K76" i="28" s="1"/>
  <c r="H19" i="30"/>
  <c r="H71" i="28" s="1"/>
  <c r="H63" i="28" s="1"/>
  <c r="J199" i="41"/>
  <c r="C27" i="30"/>
  <c r="D63" i="30" s="1"/>
  <c r="C63" i="30"/>
  <c r="K19" i="10"/>
  <c r="K69" i="28" s="1"/>
  <c r="L19" i="36"/>
  <c r="L80" i="28" s="1"/>
  <c r="C27" i="35"/>
  <c r="C63" i="35"/>
  <c r="C73" i="35" s="1"/>
  <c r="C172" i="29"/>
  <c r="C153" i="29"/>
  <c r="F216" i="41"/>
  <c r="L177" i="41"/>
  <c r="O160" i="41"/>
  <c r="N173" i="41"/>
  <c r="O173" i="41" s="1"/>
  <c r="J216" i="41"/>
  <c r="N13" i="33"/>
  <c r="O188" i="40"/>
  <c r="O205" i="40" s="1"/>
  <c r="N17" i="41"/>
  <c r="X17" i="41" s="1"/>
  <c r="X29" i="41"/>
  <c r="O63" i="41"/>
  <c r="O101" i="41"/>
  <c r="X127" i="41"/>
  <c r="G193" i="41"/>
  <c r="C19" i="30"/>
  <c r="C71" i="28" s="1"/>
  <c r="C19" i="34"/>
  <c r="C78" i="28" s="1"/>
  <c r="O68" i="41"/>
  <c r="O73" i="41"/>
  <c r="G216" i="41"/>
  <c r="O180" i="40"/>
  <c r="O197" i="40" s="1"/>
  <c r="O26" i="41"/>
  <c r="O48" i="41"/>
  <c r="N183" i="41"/>
  <c r="O183" i="41" s="1"/>
  <c r="C199" i="41"/>
  <c r="K41" i="33"/>
  <c r="J55" i="33"/>
  <c r="N176" i="41"/>
  <c r="X26" i="41"/>
  <c r="J177" i="41"/>
  <c r="M211" i="41"/>
  <c r="K204" i="41"/>
  <c r="M210" i="41"/>
  <c r="D206" i="41"/>
  <c r="X55" i="41"/>
  <c r="G208" i="41"/>
  <c r="O150" i="41"/>
  <c r="L211" i="41"/>
  <c r="E207" i="41"/>
  <c r="F177" i="41"/>
  <c r="N174" i="41"/>
  <c r="O174" i="41" s="1"/>
  <c r="F211" i="41"/>
  <c r="M193" i="41"/>
  <c r="M218" i="41"/>
  <c r="M177" i="41"/>
  <c r="J200" i="41"/>
  <c r="BJ207" i="40"/>
  <c r="D211" i="41"/>
  <c r="O41" i="30"/>
  <c r="N55" i="30"/>
  <c r="K205" i="41"/>
  <c r="K216" i="41"/>
  <c r="K217" i="41"/>
  <c r="O31" i="41"/>
  <c r="X78" i="41"/>
  <c r="N33" i="41"/>
  <c r="O33" i="41" s="1"/>
  <c r="K211" i="41"/>
  <c r="N189" i="41"/>
  <c r="O189" i="41" s="1"/>
  <c r="BK174" i="40"/>
  <c r="O92" i="41"/>
  <c r="O78" i="41"/>
  <c r="F200" i="41"/>
  <c r="X42" i="41"/>
  <c r="X44" i="41"/>
  <c r="N81" i="41"/>
  <c r="X81" i="41" s="1"/>
  <c r="O165" i="39"/>
  <c r="O151" i="39"/>
  <c r="O150" i="39"/>
  <c r="N12" i="2"/>
  <c r="N186" i="41"/>
  <c r="O186" i="41" s="1"/>
  <c r="O4" i="41"/>
  <c r="O62" i="41"/>
  <c r="M204" i="41"/>
  <c r="N165" i="41"/>
  <c r="O165" i="41" s="1"/>
  <c r="L184" i="39"/>
  <c r="O42" i="41"/>
  <c r="X122" i="41"/>
  <c r="I205" i="41"/>
  <c r="L203" i="41"/>
  <c r="N7" i="33"/>
  <c r="O182" i="40"/>
  <c r="O199" i="40" s="1"/>
  <c r="N175" i="41"/>
  <c r="BJ209" i="40"/>
  <c r="O71" i="41"/>
  <c r="O23" i="41"/>
  <c r="J218" i="41"/>
  <c r="H203" i="41"/>
  <c r="N167" i="41"/>
  <c r="N179" i="39"/>
  <c r="O179" i="39" s="1"/>
  <c r="N17" i="31"/>
  <c r="X125" i="41"/>
  <c r="F218" i="41"/>
  <c r="L205" i="41"/>
  <c r="BJ199" i="40"/>
  <c r="H19" i="31"/>
  <c r="H72" i="28" s="1"/>
  <c r="AI210" i="40"/>
  <c r="BJ177" i="40"/>
  <c r="BK177" i="40" s="1"/>
  <c r="D24" i="47" s="1"/>
  <c r="N49" i="41"/>
  <c r="X49" i="41" s="1"/>
  <c r="N188" i="41"/>
  <c r="O188" i="41" s="1"/>
  <c r="N164" i="41"/>
  <c r="O164" i="41" s="1"/>
  <c r="X85" i="41"/>
  <c r="BJ203" i="40"/>
  <c r="M202" i="41"/>
  <c r="C162" i="36"/>
  <c r="C73" i="36"/>
  <c r="C74" i="36" s="1"/>
  <c r="C143" i="36"/>
  <c r="J193" i="41"/>
  <c r="G19" i="31"/>
  <c r="G72" i="28" s="1"/>
  <c r="G64" i="28" s="1"/>
  <c r="N184" i="41"/>
  <c r="O184" i="41" s="1"/>
  <c r="O60" i="41"/>
  <c r="H210" i="40"/>
  <c r="O121" i="41"/>
  <c r="O126" i="41"/>
  <c r="F203" i="41"/>
  <c r="J211" i="41"/>
  <c r="J54" i="28"/>
  <c r="H19" i="29"/>
  <c r="H70" i="28" s="1"/>
  <c r="H62" i="28" s="1"/>
  <c r="O30" i="41"/>
  <c r="L210" i="41"/>
  <c r="O116" i="41"/>
  <c r="D193" i="41"/>
  <c r="P194" i="40"/>
  <c r="I198" i="41"/>
  <c r="I193" i="41"/>
  <c r="N129" i="41"/>
  <c r="O129" i="41" s="1"/>
  <c r="N9" i="33"/>
  <c r="O184" i="40"/>
  <c r="N169" i="41"/>
  <c r="P193" i="41"/>
  <c r="G211" i="41"/>
  <c r="Q193" i="41"/>
  <c r="O46" i="41"/>
  <c r="O141" i="41"/>
  <c r="O159" i="41"/>
  <c r="O84" i="41"/>
  <c r="H218" i="41"/>
  <c r="L193" i="41"/>
  <c r="I184" i="39"/>
  <c r="K184" i="39"/>
  <c r="O57" i="41"/>
  <c r="J203" i="41"/>
  <c r="D218" i="41"/>
  <c r="N181" i="41"/>
  <c r="O181" i="41" s="1"/>
  <c r="D204" i="41"/>
  <c r="M41" i="10"/>
  <c r="L55" i="10"/>
  <c r="AV194" i="40"/>
  <c r="I177" i="41"/>
  <c r="I216" i="41"/>
  <c r="O190" i="40"/>
  <c r="O207" i="40" s="1"/>
  <c r="O139" i="41"/>
  <c r="I211" i="41"/>
  <c r="X54" i="41"/>
  <c r="O54" i="41"/>
  <c r="O117" i="41"/>
  <c r="N145" i="41"/>
  <c r="O145" i="41" s="1"/>
  <c r="N166" i="41"/>
  <c r="O166" i="41" s="1"/>
  <c r="L202" i="41"/>
  <c r="X132" i="41"/>
  <c r="E193" i="41"/>
  <c r="M184" i="39"/>
  <c r="K193" i="41"/>
  <c r="J41" i="34"/>
  <c r="I55" i="34"/>
  <c r="O111" i="41"/>
  <c r="H211" i="41"/>
  <c r="H216" i="41"/>
  <c r="H177" i="41"/>
  <c r="H209" i="41"/>
  <c r="H208" i="41"/>
  <c r="H193" i="41"/>
  <c r="AU191" i="40"/>
  <c r="N16" i="35"/>
  <c r="N14" i="36"/>
  <c r="BK189" i="40"/>
  <c r="BK206" i="40" s="1"/>
  <c r="N12" i="30"/>
  <c r="AT204" i="40"/>
  <c r="AU171" i="40"/>
  <c r="N6" i="36"/>
  <c r="BK181" i="40"/>
  <c r="N16" i="33"/>
  <c r="O191" i="40"/>
  <c r="N14" i="10"/>
  <c r="N206" i="40"/>
  <c r="O173" i="40"/>
  <c r="N12" i="35"/>
  <c r="AU187" i="40"/>
  <c r="N6" i="10"/>
  <c r="O165" i="40"/>
  <c r="N198" i="40"/>
  <c r="O138" i="41"/>
  <c r="X138" i="41"/>
  <c r="N17" i="34"/>
  <c r="AE192" i="40"/>
  <c r="AE17" i="40"/>
  <c r="N9" i="34"/>
  <c r="AE184" i="40"/>
  <c r="N15" i="35"/>
  <c r="AU190" i="40"/>
  <c r="O134" i="41"/>
  <c r="AT199" i="40"/>
  <c r="N7" i="35"/>
  <c r="AU182" i="40"/>
  <c r="X22" i="41"/>
  <c r="O22" i="41"/>
  <c r="O168" i="40"/>
  <c r="N9" i="10"/>
  <c r="N201" i="40"/>
  <c r="AU185" i="40"/>
  <c r="N10" i="35"/>
  <c r="AU165" i="40"/>
  <c r="AT198" i="40"/>
  <c r="N6" i="30"/>
  <c r="O144" i="41"/>
  <c r="AE190" i="40"/>
  <c r="N15" i="34"/>
  <c r="O41" i="41"/>
  <c r="AD193" i="40"/>
  <c r="N5" i="34"/>
  <c r="AE180" i="40"/>
  <c r="AE197" i="40" s="1"/>
  <c r="N12" i="36"/>
  <c r="BK187" i="40"/>
  <c r="BK204" i="40" s="1"/>
  <c r="N14" i="35"/>
  <c r="AU189" i="40"/>
  <c r="AD204" i="40"/>
  <c r="AE171" i="40"/>
  <c r="N12" i="29"/>
  <c r="AE186" i="40"/>
  <c r="N11" i="34"/>
  <c r="AU17" i="40"/>
  <c r="AT213" i="40"/>
  <c r="AE188" i="40"/>
  <c r="N13" i="34"/>
  <c r="N17" i="36"/>
  <c r="BK192" i="40"/>
  <c r="BK209" i="40" s="1"/>
  <c r="N16" i="36"/>
  <c r="BK191" i="40"/>
  <c r="N8" i="29"/>
  <c r="AD200" i="40"/>
  <c r="AE167" i="40"/>
  <c r="N16" i="30"/>
  <c r="AT208" i="40"/>
  <c r="AU175" i="40"/>
  <c r="N5" i="36"/>
  <c r="BJ193" i="40"/>
  <c r="BK193" i="40" s="1"/>
  <c r="D25" i="47" s="1"/>
  <c r="BK180" i="40"/>
  <c r="BK197" i="40" s="1"/>
  <c r="AD205" i="40"/>
  <c r="AE172" i="40"/>
  <c r="N13" i="29"/>
  <c r="N6" i="29"/>
  <c r="AE165" i="40"/>
  <c r="AD198" i="40"/>
  <c r="N213" i="40"/>
  <c r="O17" i="40"/>
  <c r="N7" i="29"/>
  <c r="AE166" i="40"/>
  <c r="AD199" i="40"/>
  <c r="N11" i="30"/>
  <c r="AT203" i="40"/>
  <c r="AU170" i="40"/>
  <c r="N16" i="29"/>
  <c r="AD208" i="40"/>
  <c r="AE175" i="40"/>
  <c r="N214" i="40"/>
  <c r="O113" i="40"/>
  <c r="AD215" i="40"/>
  <c r="AE129" i="40"/>
  <c r="N10" i="31"/>
  <c r="BK169" i="40"/>
  <c r="BJ202" i="40"/>
  <c r="N7" i="36"/>
  <c r="BK182" i="40"/>
  <c r="BK199" i="40" s="1"/>
  <c r="N8" i="33"/>
  <c r="O183" i="40"/>
  <c r="N10" i="33"/>
  <c r="O185" i="40"/>
  <c r="N13" i="35"/>
  <c r="AU188" i="40"/>
  <c r="H198" i="41"/>
  <c r="N8" i="30"/>
  <c r="AT200" i="40"/>
  <c r="AU167" i="40"/>
  <c r="N15" i="29"/>
  <c r="AE174" i="40"/>
  <c r="AD207" i="40"/>
  <c r="N177" i="40"/>
  <c r="N5" i="10"/>
  <c r="N197" i="40"/>
  <c r="N209" i="40"/>
  <c r="N17" i="10"/>
  <c r="O176" i="40"/>
  <c r="N10" i="36"/>
  <c r="BK185" i="40"/>
  <c r="AE191" i="40"/>
  <c r="N16" i="34"/>
  <c r="N14" i="29"/>
  <c r="AD206" i="40"/>
  <c r="AE173" i="40"/>
  <c r="N205" i="40"/>
  <c r="N13" i="10"/>
  <c r="E199" i="41"/>
  <c r="N6" i="35"/>
  <c r="AU181" i="40"/>
  <c r="N7" i="10"/>
  <c r="N199" i="40"/>
  <c r="O123" i="41"/>
  <c r="N6" i="33"/>
  <c r="N193" i="40"/>
  <c r="O193" i="40" s="1"/>
  <c r="D13" i="47" s="1"/>
  <c r="O181" i="40"/>
  <c r="N9" i="35"/>
  <c r="AU184" i="40"/>
  <c r="N5" i="35"/>
  <c r="AT193" i="40"/>
  <c r="AU193" i="40" s="1"/>
  <c r="D21" i="47" s="1"/>
  <c r="AU180" i="40"/>
  <c r="N14" i="33"/>
  <c r="O189" i="40"/>
  <c r="AD209" i="40"/>
  <c r="N17" i="29"/>
  <c r="AE176" i="40"/>
  <c r="N11" i="35"/>
  <c r="AU186" i="40"/>
  <c r="AD201" i="40"/>
  <c r="N9" i="29"/>
  <c r="AE168" i="40"/>
  <c r="O120" i="41"/>
  <c r="N12" i="31"/>
  <c r="BJ204" i="40"/>
  <c r="N17" i="30"/>
  <c r="AU176" i="40"/>
  <c r="AT209" i="40"/>
  <c r="AT215" i="40"/>
  <c r="AU129" i="40"/>
  <c r="N11" i="10"/>
  <c r="N203" i="40"/>
  <c r="O170" i="40"/>
  <c r="O203" i="40" s="1"/>
  <c r="N17" i="35"/>
  <c r="AU192" i="40"/>
  <c r="N15" i="36"/>
  <c r="BK190" i="40"/>
  <c r="N5" i="31"/>
  <c r="BJ197" i="40"/>
  <c r="N8" i="10"/>
  <c r="N200" i="40"/>
  <c r="O167" i="40"/>
  <c r="AT206" i="40"/>
  <c r="N14" i="30"/>
  <c r="AU173" i="40"/>
  <c r="BJ213" i="40"/>
  <c r="BK65" i="40"/>
  <c r="N19" i="43"/>
  <c r="N8" i="36"/>
  <c r="BK183" i="40"/>
  <c r="N11" i="36"/>
  <c r="BK186" i="40"/>
  <c r="N5" i="29"/>
  <c r="AD197" i="40"/>
  <c r="N15" i="10"/>
  <c r="N207" i="40"/>
  <c r="N5" i="30"/>
  <c r="AT197" i="40"/>
  <c r="AU164" i="40"/>
  <c r="AT177" i="40"/>
  <c r="N7" i="34"/>
  <c r="AE182" i="40"/>
  <c r="O11" i="41"/>
  <c r="N187" i="41"/>
  <c r="O187" i="41" s="1"/>
  <c r="X11" i="41"/>
  <c r="N13" i="36"/>
  <c r="BK188" i="40"/>
  <c r="N13" i="30"/>
  <c r="AT205" i="40"/>
  <c r="AU172" i="40"/>
  <c r="N9" i="36"/>
  <c r="BK184" i="40"/>
  <c r="N10" i="10"/>
  <c r="O169" i="40"/>
  <c r="N202" i="40"/>
  <c r="AD214" i="40"/>
  <c r="AE113" i="40"/>
  <c r="N14" i="34"/>
  <c r="AE189" i="40"/>
  <c r="N204" i="40"/>
  <c r="N12" i="10"/>
  <c r="O171" i="40"/>
  <c r="AT214" i="40"/>
  <c r="AU113" i="40"/>
  <c r="N9" i="30"/>
  <c r="AT201" i="40"/>
  <c r="AU168" i="40"/>
  <c r="N208" i="40"/>
  <c r="N16" i="10"/>
  <c r="O175" i="40"/>
  <c r="AE183" i="40"/>
  <c r="N8" i="34"/>
  <c r="N10" i="30"/>
  <c r="AT202" i="40"/>
  <c r="AU169" i="40"/>
  <c r="AD202" i="40"/>
  <c r="N10" i="34"/>
  <c r="AE185" i="40"/>
  <c r="AT207" i="40"/>
  <c r="N15" i="30"/>
  <c r="AU174" i="40"/>
  <c r="N8" i="35"/>
  <c r="AU183" i="40"/>
  <c r="X56" i="41"/>
  <c r="O56" i="41"/>
  <c r="AE187" i="40"/>
  <c r="N12" i="34"/>
  <c r="N7" i="30"/>
  <c r="AU166" i="40"/>
  <c r="N215" i="40"/>
  <c r="O129" i="40"/>
  <c r="AE181" i="40"/>
  <c r="N6" i="34"/>
  <c r="N55" i="43"/>
  <c r="N37" i="43"/>
  <c r="N12" i="33"/>
  <c r="O187" i="40"/>
  <c r="BK129" i="40"/>
  <c r="BJ215" i="40"/>
  <c r="O32" i="41"/>
  <c r="G177" i="41"/>
  <c r="P170" i="39"/>
  <c r="J16" i="2"/>
  <c r="J68" i="28" s="1"/>
  <c r="M16" i="2"/>
  <c r="M68" i="28" s="1"/>
  <c r="G16" i="2"/>
  <c r="G68" i="28" s="1"/>
  <c r="K16" i="2"/>
  <c r="K68" i="28" s="1"/>
  <c r="G16" i="32"/>
  <c r="G76" i="28" s="1"/>
  <c r="G184" i="39"/>
  <c r="H16" i="2"/>
  <c r="H68" i="28" s="1"/>
  <c r="E184" i="39"/>
  <c r="E16" i="2"/>
  <c r="E68" i="28" s="1"/>
  <c r="C22" i="32"/>
  <c r="D52" i="32" s="1"/>
  <c r="C16" i="32"/>
  <c r="C76" i="28" s="1"/>
  <c r="F16" i="2"/>
  <c r="F68" i="28" s="1"/>
  <c r="J184" i="39"/>
  <c r="C20" i="2"/>
  <c r="C16" i="2"/>
  <c r="N9" i="2"/>
  <c r="N177" i="39"/>
  <c r="O177" i="39" s="1"/>
  <c r="N10" i="2"/>
  <c r="N178" i="39"/>
  <c r="O178" i="39" s="1"/>
  <c r="O146" i="39"/>
  <c r="N175" i="39"/>
  <c r="O175" i="39" s="1"/>
  <c r="N7" i="2"/>
  <c r="I16" i="32"/>
  <c r="I76" i="28" s="1"/>
  <c r="N174" i="39"/>
  <c r="O174" i="39" s="1"/>
  <c r="N6" i="2"/>
  <c r="I16" i="2"/>
  <c r="I68" i="28" s="1"/>
  <c r="O149" i="39"/>
  <c r="N5" i="2"/>
  <c r="N173" i="39"/>
  <c r="O173" i="39" s="1"/>
  <c r="N155" i="39"/>
  <c r="L16" i="2"/>
  <c r="L68" i="28" s="1"/>
  <c r="O145" i="39"/>
  <c r="O144" i="39"/>
  <c r="E211" i="41"/>
  <c r="E19" i="10"/>
  <c r="E216" i="41"/>
  <c r="E177" i="41"/>
  <c r="E198" i="41"/>
  <c r="C145" i="29"/>
  <c r="C164" i="29"/>
  <c r="C61" i="28"/>
  <c r="C72" i="28"/>
  <c r="C64" i="28" s="1"/>
  <c r="C173" i="34"/>
  <c r="C154" i="34"/>
  <c r="C173" i="31"/>
  <c r="C154" i="31"/>
  <c r="C165" i="30"/>
  <c r="C146" i="30"/>
  <c r="C79" i="28"/>
  <c r="C168" i="35"/>
  <c r="C149" i="35"/>
  <c r="I46" i="2" l="1"/>
  <c r="J35" i="2"/>
  <c r="AA38" i="32"/>
  <c r="Z46" i="32"/>
  <c r="AD36" i="32"/>
  <c r="AG35" i="32"/>
  <c r="J64" i="28"/>
  <c r="F81" i="28"/>
  <c r="F62" i="28"/>
  <c r="G63" i="28"/>
  <c r="D61" i="28"/>
  <c r="D60" i="34"/>
  <c r="D66" i="31"/>
  <c r="D50" i="2"/>
  <c r="D60" i="29"/>
  <c r="S2" i="43"/>
  <c r="R79" i="43"/>
  <c r="R77" i="43"/>
  <c r="R78" i="43"/>
  <c r="R80" i="43"/>
  <c r="F188" i="31"/>
  <c r="F181" i="31"/>
  <c r="F142" i="31"/>
  <c r="F109" i="31"/>
  <c r="F77" i="31"/>
  <c r="F40" i="31"/>
  <c r="F161" i="31"/>
  <c r="F126" i="31"/>
  <c r="F92" i="31"/>
  <c r="F58" i="31"/>
  <c r="F22" i="31"/>
  <c r="F58" i="10"/>
  <c r="F92" i="10"/>
  <c r="F22" i="10"/>
  <c r="F77" i="10"/>
  <c r="F40" i="10"/>
  <c r="F188" i="35"/>
  <c r="F142" i="35"/>
  <c r="F126" i="35"/>
  <c r="F58" i="35"/>
  <c r="F22" i="35"/>
  <c r="F40" i="35"/>
  <c r="F109" i="35"/>
  <c r="F77" i="35"/>
  <c r="F92" i="35"/>
  <c r="F181" i="35"/>
  <c r="F161" i="35"/>
  <c r="F77" i="32"/>
  <c r="F65" i="32"/>
  <c r="F49" i="32"/>
  <c r="F34" i="32"/>
  <c r="F19" i="32"/>
  <c r="F89" i="43"/>
  <c r="F76" i="43"/>
  <c r="F58" i="43"/>
  <c r="F40" i="43"/>
  <c r="F22" i="43"/>
  <c r="G34" i="28"/>
  <c r="F92" i="33"/>
  <c r="F77" i="33"/>
  <c r="F58" i="33"/>
  <c r="F40" i="33"/>
  <c r="F22" i="33"/>
  <c r="F181" i="34"/>
  <c r="F109" i="34"/>
  <c r="F58" i="34"/>
  <c r="F126" i="34"/>
  <c r="F142" i="34"/>
  <c r="F188" i="34"/>
  <c r="F40" i="34"/>
  <c r="F22" i="34"/>
  <c r="F161" i="34"/>
  <c r="F92" i="34"/>
  <c r="F77" i="34"/>
  <c r="F181" i="29"/>
  <c r="F188" i="29"/>
  <c r="F161" i="29"/>
  <c r="F40" i="29"/>
  <c r="F58" i="29"/>
  <c r="F142" i="29"/>
  <c r="F77" i="29"/>
  <c r="F126" i="29"/>
  <c r="F92" i="29"/>
  <c r="F109" i="29"/>
  <c r="F22" i="29"/>
  <c r="CM34" i="28"/>
  <c r="F59" i="28"/>
  <c r="F188" i="30"/>
  <c r="F22" i="30"/>
  <c r="F161" i="30"/>
  <c r="F109" i="30"/>
  <c r="F142" i="30"/>
  <c r="F126" i="30"/>
  <c r="F92" i="30"/>
  <c r="F40" i="30"/>
  <c r="F58" i="30"/>
  <c r="F77" i="30"/>
  <c r="F181" i="30"/>
  <c r="G4" i="43"/>
  <c r="G4" i="35"/>
  <c r="G4" i="33"/>
  <c r="G4" i="31"/>
  <c r="G4" i="36"/>
  <c r="G4" i="34"/>
  <c r="G4" i="32"/>
  <c r="G4" i="30"/>
  <c r="G4" i="29"/>
  <c r="G4" i="10"/>
  <c r="G77" i="2"/>
  <c r="G49" i="2"/>
  <c r="G19" i="2"/>
  <c r="G65" i="2"/>
  <c r="G34" i="2"/>
  <c r="F188" i="36"/>
  <c r="F181" i="36"/>
  <c r="F161" i="36"/>
  <c r="F92" i="36"/>
  <c r="F109" i="36"/>
  <c r="F77" i="36"/>
  <c r="F58" i="36"/>
  <c r="F40" i="36"/>
  <c r="F22" i="36"/>
  <c r="F142" i="36"/>
  <c r="F126" i="36"/>
  <c r="I5" i="28"/>
  <c r="H4" i="2"/>
  <c r="H21" i="28"/>
  <c r="H13" i="28"/>
  <c r="R39" i="2"/>
  <c r="E81" i="28"/>
  <c r="O32" i="32"/>
  <c r="G81" i="28"/>
  <c r="J63" i="28"/>
  <c r="G61" i="28"/>
  <c r="M219" i="41"/>
  <c r="I219" i="41"/>
  <c r="O161" i="41"/>
  <c r="BK200" i="40"/>
  <c r="BK198" i="40"/>
  <c r="BK203" i="40"/>
  <c r="O49" i="41"/>
  <c r="N16" i="32"/>
  <c r="N76" i="28" s="1"/>
  <c r="D219" i="41"/>
  <c r="BK208" i="40"/>
  <c r="N205" i="41"/>
  <c r="E219" i="41"/>
  <c r="M61" i="28"/>
  <c r="L62" i="28"/>
  <c r="C166" i="30"/>
  <c r="E60" i="28"/>
  <c r="C105" i="28"/>
  <c r="C89" i="28" s="1"/>
  <c r="O97" i="41"/>
  <c r="N210" i="41"/>
  <c r="N209" i="41"/>
  <c r="L64" i="28"/>
  <c r="J73" i="28"/>
  <c r="G62" i="28"/>
  <c r="O201" i="40"/>
  <c r="D62" i="28"/>
  <c r="C219" i="41"/>
  <c r="D73" i="28"/>
  <c r="AE202" i="40"/>
  <c r="BK201" i="40"/>
  <c r="X33" i="41"/>
  <c r="J61" i="28"/>
  <c r="L219" i="41"/>
  <c r="D63" i="28"/>
  <c r="G219" i="41"/>
  <c r="C37" i="35"/>
  <c r="O207" i="41"/>
  <c r="H60" i="28"/>
  <c r="O209" i="40"/>
  <c r="C144" i="34"/>
  <c r="C37" i="34"/>
  <c r="C163" i="34"/>
  <c r="F63" i="28"/>
  <c r="L81" i="28"/>
  <c r="C150" i="34"/>
  <c r="C169" i="34"/>
  <c r="C37" i="29"/>
  <c r="O175" i="41"/>
  <c r="C37" i="30"/>
  <c r="J219" i="41"/>
  <c r="C155" i="30"/>
  <c r="C174" i="30"/>
  <c r="F219" i="41"/>
  <c r="H64" i="28"/>
  <c r="K60" i="28"/>
  <c r="AU206" i="40"/>
  <c r="C147" i="30"/>
  <c r="C144" i="29"/>
  <c r="C157" i="29" s="1"/>
  <c r="C158" i="29" s="1"/>
  <c r="N203" i="41"/>
  <c r="C163" i="29"/>
  <c r="C176" i="29" s="1"/>
  <c r="C183" i="29" s="1"/>
  <c r="N199" i="41"/>
  <c r="AE199" i="40"/>
  <c r="K81" i="28"/>
  <c r="O17" i="41"/>
  <c r="C157" i="36"/>
  <c r="C158" i="36" s="1"/>
  <c r="N184" i="39"/>
  <c r="O184" i="39" s="1"/>
  <c r="C74" i="10"/>
  <c r="C15" i="28" s="1"/>
  <c r="C7" i="28" s="1"/>
  <c r="C108" i="28"/>
  <c r="N202" i="41"/>
  <c r="S41" i="35"/>
  <c r="R55" i="35"/>
  <c r="J81" i="28"/>
  <c r="M81" i="28"/>
  <c r="C37" i="31"/>
  <c r="C169" i="31"/>
  <c r="C176" i="31" s="1"/>
  <c r="C176" i="36"/>
  <c r="C183" i="36" s="1"/>
  <c r="C185" i="36" s="1"/>
  <c r="D63" i="35"/>
  <c r="C147" i="35"/>
  <c r="C157" i="35" s="1"/>
  <c r="C166" i="35"/>
  <c r="C176" i="35" s="1"/>
  <c r="C183" i="35" s="1"/>
  <c r="C185" i="35" s="1"/>
  <c r="I81" i="28"/>
  <c r="D81" i="28"/>
  <c r="O199" i="41"/>
  <c r="D64" i="28"/>
  <c r="O81" i="41"/>
  <c r="N19" i="31"/>
  <c r="D29" i="31" s="1"/>
  <c r="O168" i="41"/>
  <c r="G73" i="28"/>
  <c r="O176" i="41"/>
  <c r="C150" i="31"/>
  <c r="C157" i="31" s="1"/>
  <c r="X129" i="41"/>
  <c r="O208" i="40"/>
  <c r="O200" i="41"/>
  <c r="N198" i="41"/>
  <c r="N208" i="41"/>
  <c r="AU207" i="40"/>
  <c r="O38" i="31"/>
  <c r="K219" i="41"/>
  <c r="C73" i="30"/>
  <c r="C99" i="28" s="1"/>
  <c r="O203" i="41"/>
  <c r="L41" i="33"/>
  <c r="K55" i="33"/>
  <c r="O210" i="41"/>
  <c r="O209" i="41"/>
  <c r="O208" i="41"/>
  <c r="O169" i="41"/>
  <c r="C73" i="31"/>
  <c r="C74" i="31" s="1"/>
  <c r="P41" i="30"/>
  <c r="O55" i="30"/>
  <c r="BK207" i="40"/>
  <c r="N200" i="41"/>
  <c r="O201" i="41"/>
  <c r="C73" i="29"/>
  <c r="C98" i="28" s="1"/>
  <c r="C73" i="34"/>
  <c r="C106" i="28" s="1"/>
  <c r="N207" i="41"/>
  <c r="AU205" i="40"/>
  <c r="N193" i="41"/>
  <c r="O193" i="41" s="1"/>
  <c r="E29" i="47" s="1"/>
  <c r="N201" i="41"/>
  <c r="O167" i="41"/>
  <c r="O218" i="41"/>
  <c r="O202" i="41"/>
  <c r="O198" i="41"/>
  <c r="K61" i="28"/>
  <c r="AU197" i="40"/>
  <c r="AU203" i="40"/>
  <c r="AU208" i="40"/>
  <c r="AU209" i="40"/>
  <c r="H219" i="41"/>
  <c r="O38" i="10"/>
  <c r="AU201" i="40"/>
  <c r="X145" i="41"/>
  <c r="BK213" i="40"/>
  <c r="N41" i="10"/>
  <c r="M55" i="10"/>
  <c r="N218" i="41"/>
  <c r="O204" i="40"/>
  <c r="K41" i="34"/>
  <c r="J55" i="34"/>
  <c r="K73" i="28"/>
  <c r="AU204" i="40"/>
  <c r="J60" i="28"/>
  <c r="O205" i="41"/>
  <c r="O200" i="40"/>
  <c r="AE201" i="40"/>
  <c r="AE209" i="40"/>
  <c r="AE204" i="40"/>
  <c r="AE206" i="40"/>
  <c r="O213" i="40"/>
  <c r="O215" i="40"/>
  <c r="P56" i="43"/>
  <c r="AU214" i="40"/>
  <c r="D22" i="47"/>
  <c r="AE214" i="40"/>
  <c r="D18" i="47"/>
  <c r="P38" i="43"/>
  <c r="N19" i="30"/>
  <c r="O38" i="30"/>
  <c r="AU215" i="40"/>
  <c r="AE215" i="40"/>
  <c r="O38" i="36"/>
  <c r="AE205" i="40"/>
  <c r="AU198" i="40"/>
  <c r="BK202" i="40"/>
  <c r="N19" i="35"/>
  <c r="N79" i="43"/>
  <c r="N84" i="43" s="1"/>
  <c r="O84" i="43" s="1"/>
  <c r="N56" i="43"/>
  <c r="AU202" i="40"/>
  <c r="BK215" i="40"/>
  <c r="O38" i="35"/>
  <c r="O202" i="40"/>
  <c r="AE208" i="40"/>
  <c r="AE198" i="40"/>
  <c r="AE200" i="40"/>
  <c r="AU213" i="40"/>
  <c r="O198" i="40"/>
  <c r="N19" i="36"/>
  <c r="N78" i="43"/>
  <c r="N83" i="43" s="1"/>
  <c r="O83" i="43" s="1"/>
  <c r="N38" i="43"/>
  <c r="N19" i="34"/>
  <c r="D14" i="47"/>
  <c r="O214" i="40"/>
  <c r="P20" i="43"/>
  <c r="AU199" i="40"/>
  <c r="AT210" i="40"/>
  <c r="AU177" i="40"/>
  <c r="N77" i="43"/>
  <c r="N82" i="43" s="1"/>
  <c r="O82" i="43" s="1"/>
  <c r="N20" i="43"/>
  <c r="N19" i="10"/>
  <c r="N69" i="28" s="1"/>
  <c r="O38" i="34"/>
  <c r="AE207" i="40"/>
  <c r="O38" i="33"/>
  <c r="N19" i="33"/>
  <c r="N210" i="40"/>
  <c r="O177" i="40"/>
  <c r="AU200" i="40"/>
  <c r="AE193" i="40"/>
  <c r="O206" i="40"/>
  <c r="M60" i="28"/>
  <c r="M73" i="28"/>
  <c r="C62" i="28"/>
  <c r="H73" i="28"/>
  <c r="H81" i="28"/>
  <c r="G60" i="28"/>
  <c r="L60" i="28"/>
  <c r="L73" i="28"/>
  <c r="C61" i="2"/>
  <c r="C31" i="2"/>
  <c r="O155" i="39"/>
  <c r="I60" i="28"/>
  <c r="I65" i="28" s="1"/>
  <c r="I73" i="28"/>
  <c r="F73" i="28"/>
  <c r="F60" i="28"/>
  <c r="N16" i="2"/>
  <c r="D20" i="2" s="1"/>
  <c r="O32" i="2"/>
  <c r="O33" i="2" s="1"/>
  <c r="C68" i="28"/>
  <c r="C60" i="28" s="1"/>
  <c r="C61" i="32"/>
  <c r="C31" i="32"/>
  <c r="E69" i="28"/>
  <c r="C26" i="28"/>
  <c r="C74" i="35"/>
  <c r="C107" i="28"/>
  <c r="C81" i="28"/>
  <c r="C63" i="28"/>
  <c r="K35" i="2" l="1"/>
  <c r="J46" i="2"/>
  <c r="AH35" i="32"/>
  <c r="AE36" i="32"/>
  <c r="AB38" i="32"/>
  <c r="AA46" i="32"/>
  <c r="D9" i="47"/>
  <c r="P155" i="39"/>
  <c r="T2" i="43"/>
  <c r="S79" i="43"/>
  <c r="S80" i="43"/>
  <c r="S77" i="43"/>
  <c r="S78" i="43"/>
  <c r="H34" i="28"/>
  <c r="G188" i="36"/>
  <c r="G181" i="36"/>
  <c r="G161" i="36"/>
  <c r="G142" i="36"/>
  <c r="G77" i="36"/>
  <c r="G109" i="36"/>
  <c r="G58" i="36"/>
  <c r="G126" i="36"/>
  <c r="G92" i="36"/>
  <c r="G40" i="36"/>
  <c r="G22" i="36"/>
  <c r="G59" i="28"/>
  <c r="CN34" i="28"/>
  <c r="G142" i="34"/>
  <c r="G92" i="34"/>
  <c r="G161" i="34"/>
  <c r="G77" i="34"/>
  <c r="G188" i="34"/>
  <c r="G181" i="34"/>
  <c r="G40" i="34"/>
  <c r="G22" i="34"/>
  <c r="G126" i="34"/>
  <c r="G58" i="34"/>
  <c r="G109" i="34"/>
  <c r="H4" i="36"/>
  <c r="H4" i="34"/>
  <c r="H4" i="32"/>
  <c r="H4" i="30"/>
  <c r="H4" i="35"/>
  <c r="H4" i="33"/>
  <c r="H4" i="31"/>
  <c r="H4" i="43"/>
  <c r="H4" i="29"/>
  <c r="H4" i="10"/>
  <c r="H77" i="2"/>
  <c r="H65" i="2"/>
  <c r="H49" i="2"/>
  <c r="H34" i="2"/>
  <c r="H19" i="2"/>
  <c r="G188" i="31"/>
  <c r="G161" i="31"/>
  <c r="G126" i="31"/>
  <c r="G92" i="31"/>
  <c r="G58" i="31"/>
  <c r="G22" i="31"/>
  <c r="G181" i="31"/>
  <c r="G142" i="31"/>
  <c r="G40" i="31"/>
  <c r="G109" i="31"/>
  <c r="G77" i="31"/>
  <c r="J5" i="28"/>
  <c r="I4" i="2"/>
  <c r="I21" i="28"/>
  <c r="I13" i="28"/>
  <c r="G77" i="33"/>
  <c r="G40" i="33"/>
  <c r="G92" i="33"/>
  <c r="G58" i="33"/>
  <c r="G22" i="33"/>
  <c r="F67" i="28"/>
  <c r="F75" i="28" s="1"/>
  <c r="F87" i="28"/>
  <c r="F95" i="28" s="1"/>
  <c r="F103" i="28" s="1"/>
  <c r="G58" i="10"/>
  <c r="G92" i="10"/>
  <c r="G22" i="10"/>
  <c r="G77" i="10"/>
  <c r="G40" i="10"/>
  <c r="G92" i="35"/>
  <c r="G181" i="35"/>
  <c r="G142" i="35"/>
  <c r="G109" i="35"/>
  <c r="G188" i="35"/>
  <c r="G77" i="35"/>
  <c r="G161" i="35"/>
  <c r="G58" i="35"/>
  <c r="G126" i="35"/>
  <c r="G22" i="35"/>
  <c r="G40" i="35"/>
  <c r="G58" i="29"/>
  <c r="G142" i="29"/>
  <c r="G77" i="29"/>
  <c r="G161" i="29"/>
  <c r="G126" i="29"/>
  <c r="G92" i="29"/>
  <c r="G188" i="29"/>
  <c r="G109" i="29"/>
  <c r="G181" i="29"/>
  <c r="G40" i="29"/>
  <c r="G22" i="29"/>
  <c r="G89" i="43"/>
  <c r="G76" i="43"/>
  <c r="G40" i="43"/>
  <c r="G22" i="43"/>
  <c r="G58" i="43"/>
  <c r="G22" i="30"/>
  <c r="G188" i="30"/>
  <c r="G142" i="30"/>
  <c r="G77" i="30"/>
  <c r="G181" i="30"/>
  <c r="G126" i="30"/>
  <c r="G92" i="30"/>
  <c r="G58" i="30"/>
  <c r="G109" i="30"/>
  <c r="G161" i="30"/>
  <c r="G40" i="30"/>
  <c r="G77" i="32"/>
  <c r="G65" i="32"/>
  <c r="G34" i="32"/>
  <c r="G19" i="32"/>
  <c r="G49" i="32"/>
  <c r="S39" i="2"/>
  <c r="P83" i="43"/>
  <c r="Q83" i="43" s="1"/>
  <c r="R83" i="43" s="1"/>
  <c r="S83" i="43" s="1"/>
  <c r="P84" i="43"/>
  <c r="Q84" i="43" s="1"/>
  <c r="R84" i="43" s="1"/>
  <c r="P82" i="43"/>
  <c r="Q82" i="43" s="1"/>
  <c r="R82" i="43" s="1"/>
  <c r="S82" i="43" s="1"/>
  <c r="M65" i="28"/>
  <c r="D21" i="32"/>
  <c r="E51" i="32" s="1"/>
  <c r="F65" i="28"/>
  <c r="L65" i="28"/>
  <c r="D28" i="32"/>
  <c r="E58" i="32" s="1"/>
  <c r="D26" i="32"/>
  <c r="E56" i="32" s="1"/>
  <c r="D24" i="32"/>
  <c r="E54" i="32" s="1"/>
  <c r="D27" i="32"/>
  <c r="E57" i="32" s="1"/>
  <c r="D22" i="32"/>
  <c r="D29" i="32"/>
  <c r="E59" i="32" s="1"/>
  <c r="G65" i="28"/>
  <c r="J65" i="28"/>
  <c r="D23" i="32"/>
  <c r="E53" i="32" s="1"/>
  <c r="D20" i="32"/>
  <c r="E20" i="32" s="1"/>
  <c r="D25" i="32"/>
  <c r="E55" i="32" s="1"/>
  <c r="D24" i="31"/>
  <c r="E24" i="31" s="1"/>
  <c r="D30" i="31"/>
  <c r="E30" i="31" s="1"/>
  <c r="E150" i="31" s="1"/>
  <c r="D31" i="31"/>
  <c r="D151" i="31" s="1"/>
  <c r="D26" i="31"/>
  <c r="E26" i="31" s="1"/>
  <c r="E146" i="31" s="1"/>
  <c r="K65" i="28"/>
  <c r="C176" i="30"/>
  <c r="C183" i="30" s="1"/>
  <c r="C185" i="30" s="1"/>
  <c r="D24" i="10"/>
  <c r="E60" i="10" s="1"/>
  <c r="C189" i="36"/>
  <c r="C191" i="36" s="1"/>
  <c r="C176" i="34"/>
  <c r="C177" i="34" s="1"/>
  <c r="C157" i="34"/>
  <c r="C182" i="34" s="1"/>
  <c r="H65" i="28"/>
  <c r="C157" i="30"/>
  <c r="C189" i="30" s="1"/>
  <c r="C191" i="30" s="1"/>
  <c r="D65" i="28"/>
  <c r="C182" i="29"/>
  <c r="C196" i="29" s="1"/>
  <c r="C189" i="29"/>
  <c r="C191" i="29" s="1"/>
  <c r="C182" i="36"/>
  <c r="C184" i="36" s="1"/>
  <c r="C186" i="36" s="1"/>
  <c r="D33" i="10"/>
  <c r="E69" i="10" s="1"/>
  <c r="C100" i="28"/>
  <c r="C92" i="28" s="1"/>
  <c r="D33" i="31"/>
  <c r="E69" i="31" s="1"/>
  <c r="D23" i="31"/>
  <c r="D28" i="31"/>
  <c r="D167" i="31" s="1"/>
  <c r="D32" i="31"/>
  <c r="E68" i="31" s="1"/>
  <c r="D27" i="31"/>
  <c r="E63" i="31" s="1"/>
  <c r="D25" i="31"/>
  <c r="E61" i="31" s="1"/>
  <c r="D34" i="31"/>
  <c r="D154" i="31" s="1"/>
  <c r="D35" i="31"/>
  <c r="E71" i="31"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AZ30" i="2" s="1"/>
  <c r="BA30" i="2" s="1"/>
  <c r="BB30" i="2" s="1"/>
  <c r="BC30" i="2" s="1"/>
  <c r="BD30" i="2" s="1"/>
  <c r="BE30" i="2" s="1"/>
  <c r="BF30" i="2" s="1"/>
  <c r="BG30" i="2" s="1"/>
  <c r="BH30" i="2" s="1"/>
  <c r="BI30" i="2" s="1"/>
  <c r="BJ30" i="2" s="1"/>
  <c r="BK30" i="2" s="1"/>
  <c r="BL30" i="2" s="1"/>
  <c r="BM30" i="2" s="1"/>
  <c r="BN30" i="2" s="1"/>
  <c r="BO30" i="2" s="1"/>
  <c r="BP30" i="2" s="1"/>
  <c r="BQ30" i="2" s="1"/>
  <c r="BR30" i="2" s="1"/>
  <c r="BS30" i="2" s="1"/>
  <c r="BT30" i="2" s="1"/>
  <c r="BU30" i="2" s="1"/>
  <c r="BV30" i="2" s="1"/>
  <c r="BW30" i="2" s="1"/>
  <c r="BX30" i="2" s="1"/>
  <c r="BY30" i="2" s="1"/>
  <c r="BZ30" i="2" s="1"/>
  <c r="CA30" i="2" s="1"/>
  <c r="CB30" i="2" s="1"/>
  <c r="CC30" i="2" s="1"/>
  <c r="CD30" i="2" s="1"/>
  <c r="CE30" i="2" s="1"/>
  <c r="CF30" i="2" s="1"/>
  <c r="CG30" i="2" s="1"/>
  <c r="CH30" i="2" s="1"/>
  <c r="C74" i="30"/>
  <c r="C17" i="28" s="1"/>
  <c r="D28" i="10"/>
  <c r="E64" i="10" s="1"/>
  <c r="D32" i="10"/>
  <c r="E68" i="10" s="1"/>
  <c r="D25" i="10"/>
  <c r="E61" i="10" s="1"/>
  <c r="C190" i="35"/>
  <c r="C192" i="35" s="1"/>
  <c r="D26" i="10"/>
  <c r="E62" i="10" s="1"/>
  <c r="C177" i="35"/>
  <c r="D30" i="10"/>
  <c r="E66" i="10" s="1"/>
  <c r="D29" i="10"/>
  <c r="E65" i="10" s="1"/>
  <c r="S55" i="35"/>
  <c r="C189" i="31"/>
  <c r="C191" i="31" s="1"/>
  <c r="C158" i="31"/>
  <c r="C178" i="31"/>
  <c r="C179" i="31" s="1"/>
  <c r="C182" i="31"/>
  <c r="C184" i="31" s="1"/>
  <c r="C177" i="31"/>
  <c r="C190" i="31"/>
  <c r="C192" i="31" s="1"/>
  <c r="C183" i="31"/>
  <c r="C185" i="31" s="1"/>
  <c r="C182" i="35"/>
  <c r="C184" i="35" s="1"/>
  <c r="C186" i="35" s="1"/>
  <c r="C158" i="35"/>
  <c r="C189" i="35"/>
  <c r="C178" i="35"/>
  <c r="C179" i="35" s="1"/>
  <c r="C178" i="36"/>
  <c r="C179" i="36" s="1"/>
  <c r="C190" i="36"/>
  <c r="C192" i="36" s="1"/>
  <c r="E29" i="31"/>
  <c r="E168" i="31" s="1"/>
  <c r="E65" i="31"/>
  <c r="E20" i="2"/>
  <c r="E50" i="2"/>
  <c r="C177" i="36"/>
  <c r="C185" i="29"/>
  <c r="M41" i="33"/>
  <c r="L55" i="33"/>
  <c r="C73" i="28"/>
  <c r="Q41" i="30"/>
  <c r="P55" i="30"/>
  <c r="C74" i="29"/>
  <c r="C16" i="28" s="1"/>
  <c r="C74" i="34"/>
  <c r="C24" i="28" s="1"/>
  <c r="C178" i="29"/>
  <c r="C179" i="29" s="1"/>
  <c r="C190" i="29"/>
  <c r="C192" i="29" s="1"/>
  <c r="D61" i="32"/>
  <c r="D104" i="28" s="1"/>
  <c r="C177" i="29"/>
  <c r="D29" i="47"/>
  <c r="O41" i="10"/>
  <c r="N55" i="10"/>
  <c r="D44" i="47"/>
  <c r="D23" i="2"/>
  <c r="E53" i="2" s="1"/>
  <c r="D42" i="47"/>
  <c r="D27" i="10"/>
  <c r="E63" i="10" s="1"/>
  <c r="D34" i="10"/>
  <c r="E70" i="10" s="1"/>
  <c r="D26" i="2"/>
  <c r="E56" i="2" s="1"/>
  <c r="D43" i="47"/>
  <c r="D23" i="10"/>
  <c r="D35" i="10"/>
  <c r="D31" i="10"/>
  <c r="E67" i="10" s="1"/>
  <c r="L41" i="34"/>
  <c r="K55" i="34"/>
  <c r="N78" i="28"/>
  <c r="D35" i="34"/>
  <c r="D26" i="34"/>
  <c r="D24" i="34"/>
  <c r="D23" i="34"/>
  <c r="D33" i="34"/>
  <c r="D31" i="34"/>
  <c r="D34" i="34"/>
  <c r="D29" i="34"/>
  <c r="D25" i="34"/>
  <c r="D27" i="34"/>
  <c r="D30" i="34"/>
  <c r="D28" i="34"/>
  <c r="D32" i="34"/>
  <c r="D17" i="47"/>
  <c r="D12" i="47"/>
  <c r="O194" i="40"/>
  <c r="D15" i="47" s="1"/>
  <c r="O210" i="40"/>
  <c r="N77" i="28"/>
  <c r="N61" i="28" s="1"/>
  <c r="D29" i="33"/>
  <c r="E65" i="33" s="1"/>
  <c r="D31" i="33"/>
  <c r="E67" i="33" s="1"/>
  <c r="D26" i="33"/>
  <c r="E62" i="33" s="1"/>
  <c r="D28" i="33"/>
  <c r="E64" i="33" s="1"/>
  <c r="D35" i="33"/>
  <c r="E71" i="33" s="1"/>
  <c r="D30" i="33"/>
  <c r="E66" i="33" s="1"/>
  <c r="D25" i="33"/>
  <c r="E61" i="33" s="1"/>
  <c r="D32" i="33"/>
  <c r="E68" i="33" s="1"/>
  <c r="D27" i="33"/>
  <c r="E63" i="33" s="1"/>
  <c r="D23" i="33"/>
  <c r="D34" i="33"/>
  <c r="E70" i="33" s="1"/>
  <c r="D33" i="33"/>
  <c r="E69" i="33" s="1"/>
  <c r="D24" i="33"/>
  <c r="E60" i="33" s="1"/>
  <c r="D20" i="47"/>
  <c r="AU210" i="40"/>
  <c r="AU194" i="40"/>
  <c r="D23" i="47" s="1"/>
  <c r="N79" i="28"/>
  <c r="E35" i="35"/>
  <c r="F71" i="35" s="1"/>
  <c r="D34" i="35"/>
  <c r="F35" i="35"/>
  <c r="G71" i="35" s="1"/>
  <c r="D27" i="35"/>
  <c r="D35" i="35"/>
  <c r="E71" i="35" s="1"/>
  <c r="D24" i="35"/>
  <c r="E60" i="35" s="1"/>
  <c r="G27" i="35"/>
  <c r="H63" i="35" s="1"/>
  <c r="D25" i="35"/>
  <c r="H35" i="35"/>
  <c r="I71" i="35" s="1"/>
  <c r="I25" i="35"/>
  <c r="D28" i="35"/>
  <c r="G35" i="35"/>
  <c r="H71" i="35" s="1"/>
  <c r="D31" i="35"/>
  <c r="D26" i="35"/>
  <c r="E62" i="35" s="1"/>
  <c r="D29" i="35"/>
  <c r="D32" i="35"/>
  <c r="D23" i="35"/>
  <c r="G32" i="35"/>
  <c r="H68" i="35" s="1"/>
  <c r="F28" i="35"/>
  <c r="H26" i="35"/>
  <c r="J26" i="35"/>
  <c r="K62" i="35" s="1"/>
  <c r="H27" i="35"/>
  <c r="H28" i="35"/>
  <c r="I35" i="35"/>
  <c r="E26" i="35"/>
  <c r="E24" i="35"/>
  <c r="F60" i="35" s="1"/>
  <c r="K26" i="35"/>
  <c r="L62" i="35" s="1"/>
  <c r="H32" i="35"/>
  <c r="F24" i="35"/>
  <c r="I29" i="35"/>
  <c r="D30" i="35"/>
  <c r="D33" i="35"/>
  <c r="L26" i="35"/>
  <c r="I33" i="35"/>
  <c r="I30" i="35"/>
  <c r="N80" i="28"/>
  <c r="D34" i="36"/>
  <c r="D25" i="36"/>
  <c r="D26" i="36"/>
  <c r="D33" i="36"/>
  <c r="D23" i="36"/>
  <c r="D30" i="36"/>
  <c r="D32" i="36"/>
  <c r="D29" i="36"/>
  <c r="D35" i="36"/>
  <c r="D31" i="36"/>
  <c r="G29" i="36"/>
  <c r="D27" i="36"/>
  <c r="E23" i="36"/>
  <c r="D24" i="36"/>
  <c r="D28" i="36"/>
  <c r="N71" i="28"/>
  <c r="D30" i="30"/>
  <c r="E66" i="30" s="1"/>
  <c r="D31" i="30"/>
  <c r="E67" i="30" s="1"/>
  <c r="D29" i="30"/>
  <c r="E65" i="30" s="1"/>
  <c r="D26" i="30"/>
  <c r="E62" i="30" s="1"/>
  <c r="D27" i="30"/>
  <c r="E63" i="30" s="1"/>
  <c r="D23" i="30"/>
  <c r="D35" i="30"/>
  <c r="E71" i="30" s="1"/>
  <c r="D32" i="30"/>
  <c r="E68" i="30" s="1"/>
  <c r="D24" i="30"/>
  <c r="E60" i="30" s="1"/>
  <c r="D33" i="30"/>
  <c r="E69" i="30" s="1"/>
  <c r="D34" i="30"/>
  <c r="E70" i="30" s="1"/>
  <c r="D25" i="30"/>
  <c r="E61" i="30" s="1"/>
  <c r="D28" i="30"/>
  <c r="E64" i="30" s="1"/>
  <c r="C91" i="28"/>
  <c r="D22" i="2"/>
  <c r="E52" i="2" s="1"/>
  <c r="D25" i="2"/>
  <c r="E55" i="2" s="1"/>
  <c r="D27" i="2"/>
  <c r="E57" i="2" s="1"/>
  <c r="D21" i="2"/>
  <c r="E51" i="2" s="1"/>
  <c r="D24" i="2"/>
  <c r="E54" i="2" s="1"/>
  <c r="C65" i="28"/>
  <c r="C104" i="28"/>
  <c r="C109" i="28" s="1"/>
  <c r="C62" i="32"/>
  <c r="C22" i="28" s="1"/>
  <c r="N68" i="28"/>
  <c r="D28" i="2"/>
  <c r="E58" i="2" s="1"/>
  <c r="C62" i="2"/>
  <c r="C96" i="28"/>
  <c r="D29" i="2"/>
  <c r="E59" i="2" s="1"/>
  <c r="O170" i="39"/>
  <c r="O187" i="39" s="1"/>
  <c r="E73" i="28"/>
  <c r="E61" i="28"/>
  <c r="E65" i="28" s="1"/>
  <c r="D168" i="31"/>
  <c r="D149" i="31"/>
  <c r="C25" i="28"/>
  <c r="D163" i="31"/>
  <c r="D144" i="31"/>
  <c r="C90" i="28"/>
  <c r="C18" i="28"/>
  <c r="C10" i="28" s="1"/>
  <c r="L35" i="2" l="1"/>
  <c r="K46" i="2"/>
  <c r="S84" i="43"/>
  <c r="AC38" i="32"/>
  <c r="AB46" i="32"/>
  <c r="AF36" i="32"/>
  <c r="AI35" i="32"/>
  <c r="E21" i="32"/>
  <c r="F51" i="32" s="1"/>
  <c r="F50" i="32"/>
  <c r="D169" i="31"/>
  <c r="E27" i="32"/>
  <c r="F57" i="32" s="1"/>
  <c r="F50" i="2"/>
  <c r="E28" i="32"/>
  <c r="F58" i="32" s="1"/>
  <c r="E59" i="33"/>
  <c r="E50" i="32"/>
  <c r="E59" i="31"/>
  <c r="D146" i="31"/>
  <c r="E59" i="30"/>
  <c r="E59" i="36"/>
  <c r="D165" i="31"/>
  <c r="D11" i="47"/>
  <c r="P172" i="39"/>
  <c r="O190" i="39" s="1"/>
  <c r="D164" i="31"/>
  <c r="U2" i="43"/>
  <c r="T77" i="43"/>
  <c r="T82" i="43" s="1"/>
  <c r="T78" i="43"/>
  <c r="T83" i="43" s="1"/>
  <c r="T80" i="43"/>
  <c r="T79" i="43"/>
  <c r="T84" i="43" s="1"/>
  <c r="H92" i="33"/>
  <c r="H58" i="33"/>
  <c r="H22" i="33"/>
  <c r="H77" i="33"/>
  <c r="H40" i="33"/>
  <c r="I34" i="28"/>
  <c r="H181" i="35"/>
  <c r="H161" i="35"/>
  <c r="H109" i="35"/>
  <c r="H22" i="35"/>
  <c r="H77" i="35"/>
  <c r="H188" i="35"/>
  <c r="H92" i="35"/>
  <c r="H126" i="35"/>
  <c r="H58" i="35"/>
  <c r="H142" i="35"/>
  <c r="H40" i="35"/>
  <c r="I4" i="36"/>
  <c r="I4" i="34"/>
  <c r="I4" i="32"/>
  <c r="I4" i="35"/>
  <c r="I4" i="33"/>
  <c r="I4" i="31"/>
  <c r="I4" i="30"/>
  <c r="I4" i="10"/>
  <c r="I4" i="43"/>
  <c r="I4" i="29"/>
  <c r="I77" i="2"/>
  <c r="I65" i="2"/>
  <c r="I49" i="2"/>
  <c r="I34" i="2"/>
  <c r="I19" i="2"/>
  <c r="H181" i="30"/>
  <c r="H161" i="30"/>
  <c r="H22" i="30"/>
  <c r="H58" i="30"/>
  <c r="H188" i="30"/>
  <c r="H126" i="30"/>
  <c r="H92" i="30"/>
  <c r="H142" i="30"/>
  <c r="H109" i="30"/>
  <c r="H40" i="30"/>
  <c r="H77" i="30"/>
  <c r="G87" i="28"/>
  <c r="G95" i="28" s="1"/>
  <c r="G103" i="28" s="1"/>
  <c r="G67" i="28"/>
  <c r="G75" i="28" s="1"/>
  <c r="K5" i="28"/>
  <c r="J4" i="2"/>
  <c r="J21" i="28"/>
  <c r="J13" i="28"/>
  <c r="H65" i="32"/>
  <c r="H77" i="32"/>
  <c r="H19" i="32"/>
  <c r="H34" i="32"/>
  <c r="H49" i="32"/>
  <c r="H77" i="10"/>
  <c r="H40" i="10"/>
  <c r="H92" i="10"/>
  <c r="H58" i="10"/>
  <c r="H22" i="10"/>
  <c r="H181" i="34"/>
  <c r="H126" i="34"/>
  <c r="H142" i="34"/>
  <c r="H40" i="34"/>
  <c r="H109" i="34"/>
  <c r="H22" i="34"/>
  <c r="H188" i="34"/>
  <c r="H58" i="34"/>
  <c r="H161" i="34"/>
  <c r="H92" i="34"/>
  <c r="H77" i="34"/>
  <c r="H188" i="29"/>
  <c r="H142" i="29"/>
  <c r="H77" i="29"/>
  <c r="H126" i="29"/>
  <c r="H92" i="29"/>
  <c r="H109" i="29"/>
  <c r="H181" i="29"/>
  <c r="H161" i="29"/>
  <c r="H22" i="29"/>
  <c r="H40" i="29"/>
  <c r="H58" i="29"/>
  <c r="H181" i="36"/>
  <c r="H126" i="36"/>
  <c r="H188" i="36"/>
  <c r="H58" i="36"/>
  <c r="H77" i="36"/>
  <c r="H161" i="36"/>
  <c r="H142" i="36"/>
  <c r="H40" i="36"/>
  <c r="H22" i="36"/>
  <c r="H109" i="36"/>
  <c r="H92" i="36"/>
  <c r="H89" i="43"/>
  <c r="H76" i="43"/>
  <c r="H58" i="43"/>
  <c r="H22" i="43"/>
  <c r="H40" i="43"/>
  <c r="H188" i="31"/>
  <c r="H126" i="31"/>
  <c r="H109" i="31"/>
  <c r="H40" i="31"/>
  <c r="H181" i="31"/>
  <c r="H92" i="31"/>
  <c r="H142" i="31"/>
  <c r="H58" i="31"/>
  <c r="H22" i="31"/>
  <c r="H77" i="31"/>
  <c r="H161" i="31"/>
  <c r="CO34" i="28"/>
  <c r="H59" i="28"/>
  <c r="C101" i="28"/>
  <c r="E25" i="32"/>
  <c r="F55" i="32" s="1"/>
  <c r="E163" i="31"/>
  <c r="E144" i="31"/>
  <c r="E26" i="32"/>
  <c r="F56" i="32" s="1"/>
  <c r="D145" i="31"/>
  <c r="E60" i="31"/>
  <c r="E25" i="31"/>
  <c r="E145" i="31" s="1"/>
  <c r="E29" i="32"/>
  <c r="F59" i="32" s="1"/>
  <c r="E35" i="31"/>
  <c r="E155" i="31" s="1"/>
  <c r="D150" i="31"/>
  <c r="D31" i="32"/>
  <c r="C193" i="36"/>
  <c r="C194" i="36" s="1"/>
  <c r="E24" i="10"/>
  <c r="F60" i="10" s="1"/>
  <c r="E24" i="32"/>
  <c r="F24" i="32" s="1"/>
  <c r="G54" i="32" s="1"/>
  <c r="D153" i="31"/>
  <c r="D172" i="31"/>
  <c r="E23" i="32"/>
  <c r="F53" i="32" s="1"/>
  <c r="E52" i="32"/>
  <c r="E22" i="32"/>
  <c r="C183" i="34"/>
  <c r="C185" i="34" s="1"/>
  <c r="E33" i="31"/>
  <c r="E172" i="31" s="1"/>
  <c r="E66" i="31"/>
  <c r="E28" i="10"/>
  <c r="F64" i="10" s="1"/>
  <c r="E67" i="31"/>
  <c r="C190" i="30"/>
  <c r="C192" i="30" s="1"/>
  <c r="C193" i="30" s="1"/>
  <c r="E31" i="31"/>
  <c r="F31" i="31" s="1"/>
  <c r="G31" i="31" s="1"/>
  <c r="D170" i="31"/>
  <c r="E62" i="31"/>
  <c r="E165" i="31"/>
  <c r="C158" i="34"/>
  <c r="C189" i="34"/>
  <c r="C191" i="34" s="1"/>
  <c r="D174" i="31"/>
  <c r="C177" i="30"/>
  <c r="C178" i="30"/>
  <c r="E34" i="31"/>
  <c r="E173" i="31" s="1"/>
  <c r="E23" i="31"/>
  <c r="E32" i="31"/>
  <c r="F32" i="31" s="1"/>
  <c r="D171" i="31"/>
  <c r="E64" i="31"/>
  <c r="C158" i="30"/>
  <c r="C182" i="30"/>
  <c r="C196" i="30" s="1"/>
  <c r="E29" i="10"/>
  <c r="F65" i="10" s="1"/>
  <c r="E28" i="31"/>
  <c r="E167" i="31" s="1"/>
  <c r="C190" i="34"/>
  <c r="C192" i="34" s="1"/>
  <c r="E25" i="10"/>
  <c r="F61" i="10" s="1"/>
  <c r="C178" i="34"/>
  <c r="C179" i="34" s="1"/>
  <c r="E27" i="31"/>
  <c r="D162" i="31"/>
  <c r="D173" i="31"/>
  <c r="C196" i="36"/>
  <c r="C184" i="29"/>
  <c r="C186" i="29" s="1"/>
  <c r="E33" i="10"/>
  <c r="F69" i="10" s="1"/>
  <c r="D148" i="31"/>
  <c r="E70" i="31"/>
  <c r="E149" i="31"/>
  <c r="D152" i="31"/>
  <c r="D155" i="31"/>
  <c r="D143" i="31"/>
  <c r="D147" i="31"/>
  <c r="D166" i="31"/>
  <c r="D37" i="31"/>
  <c r="C197" i="35"/>
  <c r="E169" i="31"/>
  <c r="F20" i="32"/>
  <c r="C191" i="35"/>
  <c r="C193" i="35" s="1"/>
  <c r="C194" i="35" s="1"/>
  <c r="E30" i="10"/>
  <c r="F66" i="10" s="1"/>
  <c r="C186" i="31"/>
  <c r="C196" i="31"/>
  <c r="E32" i="10"/>
  <c r="F68" i="10" s="1"/>
  <c r="E26" i="10"/>
  <c r="F62" i="10" s="1"/>
  <c r="U41" i="35"/>
  <c r="T55" i="35"/>
  <c r="F20" i="2"/>
  <c r="C193" i="31"/>
  <c r="C197" i="31"/>
  <c r="C197" i="36"/>
  <c r="H29" i="36"/>
  <c r="H149" i="36" s="1"/>
  <c r="H65" i="36"/>
  <c r="E26" i="36"/>
  <c r="E146" i="36" s="1"/>
  <c r="E62" i="36"/>
  <c r="E30" i="35"/>
  <c r="E150" i="35" s="1"/>
  <c r="E66" i="35"/>
  <c r="I28" i="35"/>
  <c r="I167" i="35" s="1"/>
  <c r="I64" i="35"/>
  <c r="E29" i="35"/>
  <c r="E168" i="35" s="1"/>
  <c r="E65" i="35"/>
  <c r="E31" i="34"/>
  <c r="E170" i="34" s="1"/>
  <c r="E67" i="34"/>
  <c r="E33" i="35"/>
  <c r="E153" i="35" s="1"/>
  <c r="E69" i="35"/>
  <c r="E25" i="35"/>
  <c r="E145" i="35" s="1"/>
  <c r="E61" i="35"/>
  <c r="E34" i="34"/>
  <c r="E173" i="34" s="1"/>
  <c r="E70" i="34"/>
  <c r="C196" i="35"/>
  <c r="E31" i="36"/>
  <c r="E67" i="36"/>
  <c r="E25" i="36"/>
  <c r="E164" i="36" s="1"/>
  <c r="E61" i="36"/>
  <c r="J29" i="35"/>
  <c r="J168" i="35" s="1"/>
  <c r="J65" i="35"/>
  <c r="I27" i="35"/>
  <c r="I147" i="35" s="1"/>
  <c r="I63" i="35"/>
  <c r="E32" i="34"/>
  <c r="E152" i="34" s="1"/>
  <c r="E68" i="34"/>
  <c r="E33" i="34"/>
  <c r="E172" i="34" s="1"/>
  <c r="E69" i="34"/>
  <c r="F24" i="31"/>
  <c r="F60" i="31"/>
  <c r="E35" i="36"/>
  <c r="E155" i="36" s="1"/>
  <c r="E71" i="36"/>
  <c r="E34" i="36"/>
  <c r="E173" i="36" s="1"/>
  <c r="E70" i="36"/>
  <c r="G24" i="35"/>
  <c r="G163" i="35" s="1"/>
  <c r="G60" i="35"/>
  <c r="E31" i="35"/>
  <c r="E170" i="35" s="1"/>
  <c r="E67" i="35"/>
  <c r="E28" i="34"/>
  <c r="E167" i="34" s="1"/>
  <c r="E64" i="34"/>
  <c r="E23" i="34"/>
  <c r="E59" i="34"/>
  <c r="F29" i="31"/>
  <c r="F65" i="31"/>
  <c r="E32" i="35"/>
  <c r="E152" i="35" s="1"/>
  <c r="E68" i="35"/>
  <c r="E29" i="36"/>
  <c r="E168" i="36" s="1"/>
  <c r="E65" i="36"/>
  <c r="I32" i="35"/>
  <c r="I152" i="35" s="1"/>
  <c r="I68" i="35"/>
  <c r="I26" i="35"/>
  <c r="J62" i="35" s="1"/>
  <c r="I62" i="35"/>
  <c r="E27" i="35"/>
  <c r="E166" i="35" s="1"/>
  <c r="E63" i="35"/>
  <c r="E30" i="34"/>
  <c r="E169" i="34" s="1"/>
  <c r="E66" i="34"/>
  <c r="E24" i="34"/>
  <c r="E163" i="34" s="1"/>
  <c r="E60" i="34"/>
  <c r="E23" i="10"/>
  <c r="E59" i="10"/>
  <c r="F30" i="31"/>
  <c r="F66" i="31"/>
  <c r="J35" i="35"/>
  <c r="J174" i="35" s="1"/>
  <c r="J71" i="35"/>
  <c r="E28" i="36"/>
  <c r="E167" i="36" s="1"/>
  <c r="E64" i="36"/>
  <c r="E32" i="36"/>
  <c r="E152" i="36" s="1"/>
  <c r="E68" i="36"/>
  <c r="J30" i="35"/>
  <c r="J169" i="35" s="1"/>
  <c r="J66" i="35"/>
  <c r="G28" i="35"/>
  <c r="H64" i="35" s="1"/>
  <c r="G64" i="35"/>
  <c r="E28" i="35"/>
  <c r="F64" i="35" s="1"/>
  <c r="E64" i="35"/>
  <c r="E27" i="34"/>
  <c r="E166" i="34" s="1"/>
  <c r="E63" i="34"/>
  <c r="E26" i="34"/>
  <c r="E146" i="34" s="1"/>
  <c r="E62" i="34"/>
  <c r="E33" i="36"/>
  <c r="E172" i="36" s="1"/>
  <c r="E69" i="36"/>
  <c r="E24" i="36"/>
  <c r="E144" i="36" s="1"/>
  <c r="E60" i="36"/>
  <c r="E30" i="36"/>
  <c r="E66" i="36"/>
  <c r="J33" i="35"/>
  <c r="J153" i="35" s="1"/>
  <c r="J69" i="35"/>
  <c r="J25" i="35"/>
  <c r="J145" i="35" s="1"/>
  <c r="J61" i="35"/>
  <c r="E34" i="35"/>
  <c r="E173" i="35" s="1"/>
  <c r="E70" i="35"/>
  <c r="E25" i="34"/>
  <c r="E164" i="34" s="1"/>
  <c r="E61" i="34"/>
  <c r="E35" i="34"/>
  <c r="E174" i="34" s="1"/>
  <c r="E71" i="34"/>
  <c r="F26" i="31"/>
  <c r="F62" i="31"/>
  <c r="E27" i="36"/>
  <c r="E166" i="36" s="1"/>
  <c r="E63" i="36"/>
  <c r="F23" i="36"/>
  <c r="F59" i="36"/>
  <c r="M26" i="35"/>
  <c r="M146" i="35" s="1"/>
  <c r="M62" i="35"/>
  <c r="F26" i="35"/>
  <c r="F146" i="35" s="1"/>
  <c r="F62" i="35"/>
  <c r="E23" i="35"/>
  <c r="E59" i="35"/>
  <c r="E29" i="34"/>
  <c r="E149" i="34" s="1"/>
  <c r="E65" i="34"/>
  <c r="E35" i="10"/>
  <c r="F71" i="10" s="1"/>
  <c r="E71" i="10"/>
  <c r="N41" i="33"/>
  <c r="M55" i="33"/>
  <c r="R41" i="30"/>
  <c r="Q55" i="30"/>
  <c r="C197" i="29"/>
  <c r="C198" i="29" s="1"/>
  <c r="C200" i="29" s="1"/>
  <c r="C193" i="29"/>
  <c r="C184" i="34"/>
  <c r="E26" i="2"/>
  <c r="F56" i="2" s="1"/>
  <c r="F21" i="32"/>
  <c r="G51" i="32" s="1"/>
  <c r="E23" i="2"/>
  <c r="F53" i="2" s="1"/>
  <c r="P41" i="10"/>
  <c r="O55" i="10"/>
  <c r="E31" i="10"/>
  <c r="F67" i="10" s="1"/>
  <c r="E27" i="10"/>
  <c r="F63" i="10" s="1"/>
  <c r="D37" i="10"/>
  <c r="E34" i="10"/>
  <c r="F70" i="10" s="1"/>
  <c r="C8" i="28"/>
  <c r="M41" i="34"/>
  <c r="L55" i="34"/>
  <c r="C12" i="28"/>
  <c r="N63" i="28"/>
  <c r="D62" i="32"/>
  <c r="D22" i="28" s="1"/>
  <c r="E25" i="33"/>
  <c r="F61" i="33" s="1"/>
  <c r="E34" i="30"/>
  <c r="F70" i="30" s="1"/>
  <c r="D173" i="30"/>
  <c r="D154" i="30"/>
  <c r="D149" i="30"/>
  <c r="D168" i="30"/>
  <c r="E29" i="30"/>
  <c r="F65" i="30" s="1"/>
  <c r="D167" i="36"/>
  <c r="D148" i="36"/>
  <c r="E143" i="36"/>
  <c r="E162" i="36"/>
  <c r="D147" i="36"/>
  <c r="D166" i="36"/>
  <c r="D146" i="36"/>
  <c r="D165" i="36"/>
  <c r="I172" i="35"/>
  <c r="I153" i="35"/>
  <c r="D172" i="35"/>
  <c r="D153" i="35"/>
  <c r="I155" i="35"/>
  <c r="I174" i="35"/>
  <c r="D167" i="35"/>
  <c r="D148" i="35"/>
  <c r="G166" i="35"/>
  <c r="G147" i="35"/>
  <c r="F174" i="35"/>
  <c r="F155" i="35"/>
  <c r="D173" i="35"/>
  <c r="D154" i="35"/>
  <c r="E174" i="35"/>
  <c r="E155" i="35"/>
  <c r="E23" i="33"/>
  <c r="D37" i="33"/>
  <c r="E26" i="33"/>
  <c r="F62" i="33" s="1"/>
  <c r="D171" i="34"/>
  <c r="D152" i="34"/>
  <c r="D167" i="34"/>
  <c r="D148" i="34"/>
  <c r="D169" i="34"/>
  <c r="D150" i="34"/>
  <c r="D163" i="34"/>
  <c r="D144" i="34"/>
  <c r="E33" i="30"/>
  <c r="F69" i="30" s="1"/>
  <c r="D153" i="30"/>
  <c r="D172" i="30"/>
  <c r="E31" i="30"/>
  <c r="F67" i="30" s="1"/>
  <c r="D170" i="30"/>
  <c r="D151" i="30"/>
  <c r="D173" i="36"/>
  <c r="D154" i="36"/>
  <c r="I168" i="35"/>
  <c r="I149" i="35"/>
  <c r="H152" i="35"/>
  <c r="H171" i="35"/>
  <c r="K165" i="35"/>
  <c r="K146" i="35"/>
  <c r="H148" i="35"/>
  <c r="H167" i="35"/>
  <c r="H174" i="35"/>
  <c r="H155" i="35"/>
  <c r="E27" i="33"/>
  <c r="F63" i="33" s="1"/>
  <c r="E31" i="33"/>
  <c r="F67" i="33" s="1"/>
  <c r="D153" i="34"/>
  <c r="D172" i="34"/>
  <c r="D165" i="34"/>
  <c r="D146" i="34"/>
  <c r="E24" i="30"/>
  <c r="F60" i="30" s="1"/>
  <c r="D163" i="30"/>
  <c r="D144" i="30"/>
  <c r="E30" i="30"/>
  <c r="F66" i="30" s="1"/>
  <c r="D150" i="30"/>
  <c r="D169" i="30"/>
  <c r="D145" i="36"/>
  <c r="D164" i="36"/>
  <c r="I164" i="35"/>
  <c r="I145" i="35"/>
  <c r="E32" i="33"/>
  <c r="F68" i="33" s="1"/>
  <c r="E29" i="33"/>
  <c r="F65" i="33" s="1"/>
  <c r="D149" i="34"/>
  <c r="D168" i="34"/>
  <c r="D173" i="34"/>
  <c r="D154" i="34"/>
  <c r="E32" i="30"/>
  <c r="F68" i="30" s="1"/>
  <c r="D171" i="30"/>
  <c r="D152" i="30"/>
  <c r="I150" i="35"/>
  <c r="I169" i="35"/>
  <c r="L146" i="35"/>
  <c r="L165" i="35"/>
  <c r="E144" i="35"/>
  <c r="E163" i="35"/>
  <c r="J146" i="35"/>
  <c r="J165" i="35"/>
  <c r="H165" i="35"/>
  <c r="H146" i="35"/>
  <c r="F167" i="35"/>
  <c r="F148" i="35"/>
  <c r="G152" i="35"/>
  <c r="G171" i="35"/>
  <c r="D143" i="35"/>
  <c r="D162" i="35"/>
  <c r="D37" i="35"/>
  <c r="D165" i="35"/>
  <c r="D146" i="35"/>
  <c r="D163" i="35"/>
  <c r="D144" i="35"/>
  <c r="N81" i="28"/>
  <c r="E35" i="30"/>
  <c r="F71" i="30" s="1"/>
  <c r="D155" i="30"/>
  <c r="D174" i="30"/>
  <c r="D155" i="36"/>
  <c r="D174" i="36"/>
  <c r="D150" i="36"/>
  <c r="D169" i="36"/>
  <c r="D162" i="36"/>
  <c r="D143" i="36"/>
  <c r="D37" i="36"/>
  <c r="D169" i="35"/>
  <c r="D150" i="35"/>
  <c r="H147" i="35"/>
  <c r="H166" i="35"/>
  <c r="D170" i="35"/>
  <c r="D151" i="35"/>
  <c r="E24" i="33"/>
  <c r="F60" i="33" s="1"/>
  <c r="D166" i="34"/>
  <c r="D147" i="34"/>
  <c r="D162" i="34"/>
  <c r="D143" i="34"/>
  <c r="D37" i="34"/>
  <c r="D174" i="34"/>
  <c r="D155" i="34"/>
  <c r="E23" i="30"/>
  <c r="D162" i="30"/>
  <c r="D143" i="30"/>
  <c r="D37" i="30"/>
  <c r="D170" i="36"/>
  <c r="D151" i="36"/>
  <c r="D149" i="35"/>
  <c r="D168" i="35"/>
  <c r="D145" i="35"/>
  <c r="D164" i="35"/>
  <c r="E33" i="33"/>
  <c r="F69" i="33" s="1"/>
  <c r="E30" i="33"/>
  <c r="F66" i="33" s="1"/>
  <c r="D151" i="34"/>
  <c r="D170" i="34"/>
  <c r="D167" i="30"/>
  <c r="D148" i="30"/>
  <c r="E28" i="30"/>
  <c r="F64" i="30" s="1"/>
  <c r="E27" i="30"/>
  <c r="F63" i="30" s="1"/>
  <c r="D147" i="30"/>
  <c r="D166" i="30"/>
  <c r="G168" i="36"/>
  <c r="G149" i="36"/>
  <c r="D152" i="36"/>
  <c r="D171" i="36"/>
  <c r="D172" i="36"/>
  <c r="D153" i="36"/>
  <c r="F163" i="35"/>
  <c r="F144" i="35"/>
  <c r="G174" i="35"/>
  <c r="G155" i="35"/>
  <c r="E35" i="33"/>
  <c r="F71" i="33" s="1"/>
  <c r="D164" i="34"/>
  <c r="D145" i="34"/>
  <c r="E25" i="30"/>
  <c r="F61" i="30" s="1"/>
  <c r="D164" i="30"/>
  <c r="D145" i="30"/>
  <c r="E26" i="30"/>
  <c r="F62" i="30" s="1"/>
  <c r="D165" i="30"/>
  <c r="D146" i="30"/>
  <c r="D163" i="36"/>
  <c r="D144" i="36"/>
  <c r="D168" i="36"/>
  <c r="D149" i="36"/>
  <c r="E165" i="35"/>
  <c r="E146" i="35"/>
  <c r="D152" i="35"/>
  <c r="D171" i="35"/>
  <c r="D174" i="35"/>
  <c r="D155" i="35"/>
  <c r="D166" i="35"/>
  <c r="D147" i="35"/>
  <c r="E34" i="33"/>
  <c r="F70" i="33" s="1"/>
  <c r="E28" i="33"/>
  <c r="F64" i="33" s="1"/>
  <c r="C9" i="28"/>
  <c r="E25" i="2"/>
  <c r="F55" i="2" s="1"/>
  <c r="E21" i="2"/>
  <c r="F51" i="2" s="1"/>
  <c r="E27" i="2"/>
  <c r="F57" i="2" s="1"/>
  <c r="E22" i="2"/>
  <c r="F52" i="2" s="1"/>
  <c r="E24" i="2"/>
  <c r="E28" i="2"/>
  <c r="F58" i="2" s="1"/>
  <c r="N60" i="28"/>
  <c r="C88" i="28"/>
  <c r="C93" i="28" s="1"/>
  <c r="C14" i="28"/>
  <c r="C6" i="28" s="1"/>
  <c r="D61" i="2"/>
  <c r="E29" i="2"/>
  <c r="F59" i="2" s="1"/>
  <c r="D31" i="2"/>
  <c r="C27" i="28"/>
  <c r="D73" i="31"/>
  <c r="M35" i="2" l="1"/>
  <c r="L46" i="2"/>
  <c r="F27" i="32"/>
  <c r="G57" i="32" s="1"/>
  <c r="AJ35" i="32"/>
  <c r="AG36" i="32"/>
  <c r="AD38" i="32"/>
  <c r="AC46" i="32"/>
  <c r="F24" i="10"/>
  <c r="G60" i="10" s="1"/>
  <c r="E174" i="31"/>
  <c r="M165" i="35"/>
  <c r="F26" i="32"/>
  <c r="G56" i="32" s="1"/>
  <c r="F23" i="32"/>
  <c r="G53" i="32" s="1"/>
  <c r="F25" i="32"/>
  <c r="G55" i="32" s="1"/>
  <c r="G50" i="2"/>
  <c r="G50" i="32"/>
  <c r="F162" i="36"/>
  <c r="F59" i="33"/>
  <c r="F59" i="10"/>
  <c r="E143" i="34"/>
  <c r="F28" i="32"/>
  <c r="G58" i="32" s="1"/>
  <c r="F59" i="30"/>
  <c r="E162" i="31"/>
  <c r="F25" i="10"/>
  <c r="G61" i="10" s="1"/>
  <c r="F29" i="32"/>
  <c r="G59" i="32" s="1"/>
  <c r="E61" i="32"/>
  <c r="E104" i="28" s="1"/>
  <c r="V2" i="43"/>
  <c r="U78" i="43"/>
  <c r="U83" i="43" s="1"/>
  <c r="U80" i="43"/>
  <c r="U79" i="43"/>
  <c r="U84" i="43" s="1"/>
  <c r="U77" i="43"/>
  <c r="U82" i="43" s="1"/>
  <c r="I58" i="35"/>
  <c r="I161" i="35"/>
  <c r="I126" i="35"/>
  <c r="I92" i="35"/>
  <c r="I40" i="35"/>
  <c r="I188" i="35"/>
  <c r="I22" i="35"/>
  <c r="I142" i="35"/>
  <c r="I109" i="35"/>
  <c r="I77" i="35"/>
  <c r="I181" i="35"/>
  <c r="H67" i="28"/>
  <c r="H75" i="28" s="1"/>
  <c r="H87" i="28"/>
  <c r="H95" i="28" s="1"/>
  <c r="H103" i="28" s="1"/>
  <c r="I188" i="29"/>
  <c r="I161" i="29"/>
  <c r="I126" i="29"/>
  <c r="I92" i="29"/>
  <c r="I58" i="29"/>
  <c r="I22" i="29"/>
  <c r="I181" i="29"/>
  <c r="I142" i="29"/>
  <c r="I109" i="29"/>
  <c r="I77" i="29"/>
  <c r="I40" i="29"/>
  <c r="I161" i="34"/>
  <c r="I126" i="34"/>
  <c r="I188" i="34"/>
  <c r="I77" i="34"/>
  <c r="I109" i="34"/>
  <c r="I22" i="34"/>
  <c r="I58" i="34"/>
  <c r="I40" i="34"/>
  <c r="I92" i="34"/>
  <c r="I181" i="34"/>
  <c r="I142" i="34"/>
  <c r="CP34" i="28"/>
  <c r="I59" i="28"/>
  <c r="I77" i="32"/>
  <c r="I65" i="32"/>
  <c r="I34" i="32"/>
  <c r="I49" i="32"/>
  <c r="I19" i="32"/>
  <c r="J34" i="28"/>
  <c r="I58" i="43"/>
  <c r="I22" i="43"/>
  <c r="I76" i="43"/>
  <c r="I89" i="43"/>
  <c r="I40" i="43"/>
  <c r="I109" i="36"/>
  <c r="I142" i="36"/>
  <c r="I40" i="36"/>
  <c r="I161" i="36"/>
  <c r="I181" i="36"/>
  <c r="I22" i="36"/>
  <c r="I126" i="36"/>
  <c r="I92" i="36"/>
  <c r="I58" i="36"/>
  <c r="I188" i="36"/>
  <c r="I77" i="36"/>
  <c r="J4" i="36"/>
  <c r="J4" i="34"/>
  <c r="J4" i="32"/>
  <c r="J4" i="30"/>
  <c r="J4" i="10"/>
  <c r="J4" i="33"/>
  <c r="J4" i="31"/>
  <c r="J4" i="43"/>
  <c r="J4" i="29"/>
  <c r="J4" i="35"/>
  <c r="J77" i="2"/>
  <c r="J65" i="2"/>
  <c r="J49" i="2"/>
  <c r="J34" i="2"/>
  <c r="J19" i="2"/>
  <c r="I92" i="10"/>
  <c r="I77" i="10"/>
  <c r="I58" i="10"/>
  <c r="I40" i="10"/>
  <c r="I22" i="10"/>
  <c r="L5" i="28"/>
  <c r="K4" i="2"/>
  <c r="K21" i="28"/>
  <c r="K13" i="28"/>
  <c r="I188" i="30"/>
  <c r="I142" i="30"/>
  <c r="I58" i="30"/>
  <c r="I181" i="30"/>
  <c r="I77" i="30"/>
  <c r="I22" i="30"/>
  <c r="I126" i="30"/>
  <c r="I92" i="30"/>
  <c r="I109" i="30"/>
  <c r="I40" i="30"/>
  <c r="I161" i="30"/>
  <c r="I181" i="31"/>
  <c r="I40" i="31"/>
  <c r="I22" i="31"/>
  <c r="I92" i="31"/>
  <c r="I77" i="31"/>
  <c r="I142" i="31"/>
  <c r="I109" i="31"/>
  <c r="I58" i="31"/>
  <c r="I188" i="31"/>
  <c r="I161" i="31"/>
  <c r="I126" i="31"/>
  <c r="I92" i="33"/>
  <c r="I77" i="33"/>
  <c r="I58" i="33"/>
  <c r="I40" i="33"/>
  <c r="I22" i="33"/>
  <c r="U39" i="2"/>
  <c r="T46" i="2"/>
  <c r="C197" i="30"/>
  <c r="C198" i="30" s="1"/>
  <c r="C200" i="30" s="1"/>
  <c r="E143" i="31"/>
  <c r="F23" i="31"/>
  <c r="F143" i="31" s="1"/>
  <c r="F68" i="31"/>
  <c r="F71" i="31"/>
  <c r="F61" i="31"/>
  <c r="F35" i="31"/>
  <c r="G35" i="31" s="1"/>
  <c r="F25" i="31"/>
  <c r="G61" i="31" s="1"/>
  <c r="E164" i="31"/>
  <c r="F69" i="31"/>
  <c r="F33" i="31"/>
  <c r="G33" i="31" s="1"/>
  <c r="F54" i="32"/>
  <c r="E31" i="32"/>
  <c r="F28" i="10"/>
  <c r="G64" i="10" s="1"/>
  <c r="E153" i="31"/>
  <c r="C186" i="34"/>
  <c r="J164" i="35"/>
  <c r="E167" i="35"/>
  <c r="C196" i="34"/>
  <c r="E148" i="35"/>
  <c r="F52" i="32"/>
  <c r="F22" i="32"/>
  <c r="E170" i="31"/>
  <c r="F151" i="31"/>
  <c r="F67" i="31"/>
  <c r="F170" i="31"/>
  <c r="E151" i="31"/>
  <c r="G67" i="31"/>
  <c r="E162" i="34"/>
  <c r="F29" i="10"/>
  <c r="G65" i="10" s="1"/>
  <c r="E154" i="36"/>
  <c r="F28" i="31"/>
  <c r="G28" i="31" s="1"/>
  <c r="F64" i="31"/>
  <c r="J149" i="35"/>
  <c r="C197" i="34"/>
  <c r="C193" i="34"/>
  <c r="C184" i="30"/>
  <c r="C186" i="30" s="1"/>
  <c r="C194" i="30" s="1"/>
  <c r="E148" i="36"/>
  <c r="F59" i="31"/>
  <c r="F70" i="31"/>
  <c r="E37" i="31"/>
  <c r="F34" i="31"/>
  <c r="G34" i="31" s="1"/>
  <c r="E154" i="31"/>
  <c r="E147" i="36"/>
  <c r="F33" i="10"/>
  <c r="G69" i="10" s="1"/>
  <c r="E73" i="31"/>
  <c r="E100" i="28" s="1"/>
  <c r="F63" i="31"/>
  <c r="F27" i="31"/>
  <c r="F147" i="31" s="1"/>
  <c r="E165" i="36"/>
  <c r="E152" i="31"/>
  <c r="E171" i="31"/>
  <c r="E171" i="34"/>
  <c r="E151" i="35"/>
  <c r="E148" i="31"/>
  <c r="G167" i="35"/>
  <c r="E147" i="31"/>
  <c r="E166" i="31"/>
  <c r="F143" i="36"/>
  <c r="J172" i="35"/>
  <c r="F32" i="10"/>
  <c r="G68" i="10" s="1"/>
  <c r="F26" i="2"/>
  <c r="G56" i="2" s="1"/>
  <c r="E153" i="34"/>
  <c r="E155" i="34"/>
  <c r="E174" i="36"/>
  <c r="D176" i="31"/>
  <c r="D183" i="31" s="1"/>
  <c r="D185" i="31" s="1"/>
  <c r="E145" i="36"/>
  <c r="E148" i="34"/>
  <c r="E153" i="36"/>
  <c r="E168" i="34"/>
  <c r="G148" i="35"/>
  <c r="E165" i="34"/>
  <c r="D157" i="31"/>
  <c r="D182" i="31" s="1"/>
  <c r="C198" i="35"/>
  <c r="C200" i="35" s="1"/>
  <c r="C198" i="36"/>
  <c r="C200" i="36" s="1"/>
  <c r="I148" i="35"/>
  <c r="H168" i="36"/>
  <c r="E144" i="34"/>
  <c r="I171" i="35"/>
  <c r="E164" i="35"/>
  <c r="E149" i="35"/>
  <c r="C194" i="31"/>
  <c r="E169" i="35"/>
  <c r="E147" i="35"/>
  <c r="G144" i="35"/>
  <c r="E163" i="36"/>
  <c r="E154" i="35"/>
  <c r="I166" i="35"/>
  <c r="F165" i="35"/>
  <c r="E147" i="34"/>
  <c r="E149" i="36"/>
  <c r="E172" i="35"/>
  <c r="E150" i="34"/>
  <c r="E171" i="36"/>
  <c r="E37" i="35"/>
  <c r="G20" i="32"/>
  <c r="F27" i="10"/>
  <c r="G63" i="10" s="1"/>
  <c r="F30" i="10"/>
  <c r="G66" i="10" s="1"/>
  <c r="F26" i="10"/>
  <c r="G62" i="10" s="1"/>
  <c r="C198" i="31"/>
  <c r="C200" i="31" s="1"/>
  <c r="F35" i="10"/>
  <c r="G71" i="10" s="1"/>
  <c r="I146" i="35"/>
  <c r="E162" i="35"/>
  <c r="I165" i="35"/>
  <c r="E171" i="35"/>
  <c r="E145" i="34"/>
  <c r="E151" i="34"/>
  <c r="J155" i="35"/>
  <c r="C194" i="29"/>
  <c r="E143" i="35"/>
  <c r="V41" i="35"/>
  <c r="U55" i="35"/>
  <c r="F25" i="33"/>
  <c r="G61" i="33" s="1"/>
  <c r="G24" i="32"/>
  <c r="H54" i="32" s="1"/>
  <c r="G20" i="2"/>
  <c r="G27" i="32"/>
  <c r="H57" i="32" s="1"/>
  <c r="E37" i="34"/>
  <c r="E154" i="34"/>
  <c r="F23" i="10"/>
  <c r="F24" i="2"/>
  <c r="G54" i="2" s="1"/>
  <c r="F54" i="2"/>
  <c r="E37" i="36"/>
  <c r="F23" i="35"/>
  <c r="F59" i="35"/>
  <c r="F25" i="34"/>
  <c r="F61" i="34"/>
  <c r="F30" i="36"/>
  <c r="F66" i="36"/>
  <c r="E169" i="36"/>
  <c r="E150" i="36"/>
  <c r="F62" i="34"/>
  <c r="F26" i="34"/>
  <c r="K30" i="35"/>
  <c r="K66" i="35"/>
  <c r="J150" i="35"/>
  <c r="F32" i="35"/>
  <c r="F68" i="35"/>
  <c r="K35" i="35"/>
  <c r="K71" i="35"/>
  <c r="F31" i="35"/>
  <c r="F67" i="35"/>
  <c r="F32" i="34"/>
  <c r="F68" i="34"/>
  <c r="F31" i="36"/>
  <c r="F67" i="36"/>
  <c r="F34" i="34"/>
  <c r="F70" i="34"/>
  <c r="F31" i="34"/>
  <c r="F67" i="34"/>
  <c r="F26" i="36"/>
  <c r="F62" i="36"/>
  <c r="F24" i="34"/>
  <c r="F60" i="34"/>
  <c r="J32" i="35"/>
  <c r="J68" i="35"/>
  <c r="E170" i="36"/>
  <c r="G26" i="35"/>
  <c r="G62" i="35"/>
  <c r="F34" i="35"/>
  <c r="F70" i="35"/>
  <c r="F24" i="36"/>
  <c r="F60" i="36"/>
  <c r="F27" i="34"/>
  <c r="F63" i="34"/>
  <c r="F32" i="36"/>
  <c r="F68" i="36"/>
  <c r="G29" i="31"/>
  <c r="G65" i="31"/>
  <c r="F168" i="31"/>
  <c r="F149" i="31"/>
  <c r="H24" i="35"/>
  <c r="H60" i="35"/>
  <c r="G24" i="31"/>
  <c r="G60" i="31"/>
  <c r="F163" i="31"/>
  <c r="F144" i="31"/>
  <c r="J27" i="35"/>
  <c r="J63" i="35"/>
  <c r="F25" i="35"/>
  <c r="F61" i="35"/>
  <c r="F29" i="35"/>
  <c r="F65" i="35"/>
  <c r="I29" i="36"/>
  <c r="I65" i="36"/>
  <c r="E151" i="36"/>
  <c r="G30" i="31"/>
  <c r="G66" i="31"/>
  <c r="F169" i="31"/>
  <c r="F150" i="31"/>
  <c r="F30" i="34"/>
  <c r="F66" i="34"/>
  <c r="F29" i="36"/>
  <c r="F65" i="36"/>
  <c r="N26" i="35"/>
  <c r="N62" i="35"/>
  <c r="F27" i="36"/>
  <c r="F63" i="36"/>
  <c r="G26" i="31"/>
  <c r="G62" i="31"/>
  <c r="F146" i="31"/>
  <c r="F165" i="31"/>
  <c r="K25" i="35"/>
  <c r="K61" i="35"/>
  <c r="F28" i="36"/>
  <c r="F64" i="36"/>
  <c r="F23" i="34"/>
  <c r="F59" i="34"/>
  <c r="F34" i="36"/>
  <c r="F70" i="36"/>
  <c r="K29" i="35"/>
  <c r="K65" i="35"/>
  <c r="F33" i="35"/>
  <c r="F69" i="35"/>
  <c r="J28" i="35"/>
  <c r="J64" i="35"/>
  <c r="F27" i="35"/>
  <c r="F63" i="35"/>
  <c r="F29" i="34"/>
  <c r="F65" i="34"/>
  <c r="G23" i="36"/>
  <c r="G59" i="36"/>
  <c r="F35" i="34"/>
  <c r="F71" i="34"/>
  <c r="K33" i="35"/>
  <c r="K69" i="35"/>
  <c r="F33" i="36"/>
  <c r="F69" i="36"/>
  <c r="F28" i="34"/>
  <c r="F64" i="34"/>
  <c r="F35" i="36"/>
  <c r="F71" i="36"/>
  <c r="F33" i="34"/>
  <c r="F69" i="34"/>
  <c r="F25" i="36"/>
  <c r="F61" i="36"/>
  <c r="G32" i="31"/>
  <c r="G68" i="31"/>
  <c r="F171" i="31"/>
  <c r="F152" i="31"/>
  <c r="F30" i="35"/>
  <c r="F66" i="35"/>
  <c r="H31" i="31"/>
  <c r="H67" i="31"/>
  <c r="G151" i="31"/>
  <c r="G170" i="31"/>
  <c r="O41" i="33"/>
  <c r="N55" i="33"/>
  <c r="S41" i="30"/>
  <c r="R55" i="30"/>
  <c r="D73" i="10"/>
  <c r="D74" i="10" s="1"/>
  <c r="C19" i="28"/>
  <c r="G21" i="32"/>
  <c r="H51" i="32" s="1"/>
  <c r="F34" i="10"/>
  <c r="E37" i="10"/>
  <c r="F31" i="10"/>
  <c r="G67" i="10" s="1"/>
  <c r="F23" i="2"/>
  <c r="G53" i="2" s="1"/>
  <c r="Q41" i="10"/>
  <c r="P55" i="10"/>
  <c r="N41" i="34"/>
  <c r="M55" i="34"/>
  <c r="E73" i="34"/>
  <c r="E106" i="28" s="1"/>
  <c r="F30" i="33"/>
  <c r="G66" i="33" s="1"/>
  <c r="E73" i="35"/>
  <c r="E107" i="28" s="1"/>
  <c r="D157" i="34"/>
  <c r="D73" i="36"/>
  <c r="D73" i="35"/>
  <c r="F32" i="33"/>
  <c r="G68" i="33" s="1"/>
  <c r="F31" i="30"/>
  <c r="G67" i="30" s="1"/>
  <c r="E170" i="30"/>
  <c r="E151" i="30"/>
  <c r="F28" i="33"/>
  <c r="G64" i="33" s="1"/>
  <c r="F33" i="33"/>
  <c r="G69" i="33" s="1"/>
  <c r="E143" i="30"/>
  <c r="E162" i="30"/>
  <c r="E37" i="30"/>
  <c r="F23" i="30"/>
  <c r="D176" i="34"/>
  <c r="D157" i="35"/>
  <c r="F24" i="30"/>
  <c r="G60" i="30" s="1"/>
  <c r="E163" i="30"/>
  <c r="E144" i="30"/>
  <c r="F27" i="33"/>
  <c r="G63" i="33" s="1"/>
  <c r="F26" i="33"/>
  <c r="G62" i="33" s="1"/>
  <c r="D73" i="34"/>
  <c r="F24" i="33"/>
  <c r="G60" i="33" s="1"/>
  <c r="F34" i="33"/>
  <c r="G70" i="33" s="1"/>
  <c r="E146" i="30"/>
  <c r="E165" i="30"/>
  <c r="F26" i="30"/>
  <c r="G62" i="30" s="1"/>
  <c r="F35" i="33"/>
  <c r="G71" i="33" s="1"/>
  <c r="D73" i="29"/>
  <c r="D73" i="33"/>
  <c r="E73" i="36"/>
  <c r="E108" i="28" s="1"/>
  <c r="E166" i="30"/>
  <c r="E147" i="30"/>
  <c r="F27" i="30"/>
  <c r="G63" i="30" s="1"/>
  <c r="E172" i="30"/>
  <c r="E153" i="30"/>
  <c r="F33" i="30"/>
  <c r="G69" i="30" s="1"/>
  <c r="E148" i="30"/>
  <c r="F28" i="30"/>
  <c r="G64" i="30" s="1"/>
  <c r="E167" i="30"/>
  <c r="D157" i="30"/>
  <c r="F35" i="30"/>
  <c r="G71" i="30" s="1"/>
  <c r="E174" i="30"/>
  <c r="E155" i="30"/>
  <c r="E150" i="30"/>
  <c r="E169" i="30"/>
  <c r="F30" i="30"/>
  <c r="G66" i="30" s="1"/>
  <c r="F23" i="33"/>
  <c r="E37" i="33"/>
  <c r="E173" i="30"/>
  <c r="E154" i="30"/>
  <c r="F34" i="30"/>
  <c r="G70" i="30" s="1"/>
  <c r="D73" i="30"/>
  <c r="D157" i="36"/>
  <c r="F29" i="33"/>
  <c r="G65" i="33" s="1"/>
  <c r="F29" i="30"/>
  <c r="G65" i="30" s="1"/>
  <c r="E168" i="30"/>
  <c r="E149" i="30"/>
  <c r="F25" i="30"/>
  <c r="G61" i="30" s="1"/>
  <c r="E145" i="30"/>
  <c r="E164" i="30"/>
  <c r="D176" i="30"/>
  <c r="D176" i="36"/>
  <c r="D176" i="35"/>
  <c r="F32" i="30"/>
  <c r="G68" i="30" s="1"/>
  <c r="E152" i="30"/>
  <c r="E171" i="30"/>
  <c r="F31" i="33"/>
  <c r="G67" i="33" s="1"/>
  <c r="C11" i="28"/>
  <c r="F27" i="2"/>
  <c r="G57" i="2" s="1"/>
  <c r="F21" i="2"/>
  <c r="G51" i="2" s="1"/>
  <c r="F25" i="2"/>
  <c r="G55" i="2" s="1"/>
  <c r="F22" i="2"/>
  <c r="G52" i="2" s="1"/>
  <c r="E31" i="2"/>
  <c r="F28" i="2"/>
  <c r="D96" i="28"/>
  <c r="D88" i="28" s="1"/>
  <c r="D62" i="2"/>
  <c r="D14" i="28" s="1"/>
  <c r="D6" i="28" s="1"/>
  <c r="E73" i="10"/>
  <c r="E97" i="28" s="1"/>
  <c r="F29" i="2"/>
  <c r="G59" i="2" s="1"/>
  <c r="D100" i="28"/>
  <c r="D74" i="31"/>
  <c r="D5" i="47" l="1"/>
  <c r="N35" i="2"/>
  <c r="M46" i="2"/>
  <c r="AH36" i="32"/>
  <c r="AE38" i="32"/>
  <c r="AD46" i="32"/>
  <c r="AK35" i="32"/>
  <c r="G26" i="32"/>
  <c r="H56" i="32" s="1"/>
  <c r="G24" i="10"/>
  <c r="H60" i="10" s="1"/>
  <c r="G23" i="31"/>
  <c r="G143" i="31" s="1"/>
  <c r="F162" i="31"/>
  <c r="G25" i="32"/>
  <c r="H55" i="32" s="1"/>
  <c r="G25" i="10"/>
  <c r="H61" i="10" s="1"/>
  <c r="G29" i="10"/>
  <c r="H65" i="10" s="1"/>
  <c r="H50" i="32"/>
  <c r="H50" i="2"/>
  <c r="G28" i="32"/>
  <c r="H58" i="32" s="1"/>
  <c r="G23" i="32"/>
  <c r="H53" i="32" s="1"/>
  <c r="G59" i="33"/>
  <c r="G59" i="30"/>
  <c r="G59" i="31"/>
  <c r="F31" i="32"/>
  <c r="E62" i="32"/>
  <c r="E22" i="28" s="1"/>
  <c r="G29" i="32"/>
  <c r="H59" i="32" s="1"/>
  <c r="F155" i="31"/>
  <c r="G28" i="10"/>
  <c r="H64" i="10" s="1"/>
  <c r="W2" i="43"/>
  <c r="V79" i="43"/>
  <c r="V84" i="43" s="1"/>
  <c r="V77" i="43"/>
  <c r="V82" i="43" s="1"/>
  <c r="V78" i="43"/>
  <c r="V83" i="43" s="1"/>
  <c r="V80" i="43"/>
  <c r="M5" i="28"/>
  <c r="L4" i="2"/>
  <c r="L13" i="28"/>
  <c r="L21" i="28"/>
  <c r="J181" i="31"/>
  <c r="J161" i="31"/>
  <c r="J126" i="31"/>
  <c r="J92" i="31"/>
  <c r="J58" i="31"/>
  <c r="J22" i="31"/>
  <c r="J188" i="31"/>
  <c r="J77" i="31"/>
  <c r="J142" i="31"/>
  <c r="J109" i="31"/>
  <c r="J40" i="31"/>
  <c r="K4" i="36"/>
  <c r="K4" i="34"/>
  <c r="K4" i="32"/>
  <c r="K4" i="30"/>
  <c r="K4" i="43"/>
  <c r="K4" i="35"/>
  <c r="K4" i="33"/>
  <c r="K4" i="31"/>
  <c r="K4" i="10"/>
  <c r="K4" i="29"/>
  <c r="K65" i="2"/>
  <c r="K34" i="2"/>
  <c r="K77" i="2"/>
  <c r="K49" i="2"/>
  <c r="K19" i="2"/>
  <c r="J89" i="43"/>
  <c r="J76" i="43"/>
  <c r="J58" i="43"/>
  <c r="J40" i="43"/>
  <c r="J22" i="43"/>
  <c r="J77" i="33"/>
  <c r="J92" i="33"/>
  <c r="J22" i="33"/>
  <c r="J40" i="33"/>
  <c r="J58" i="33"/>
  <c r="I67" i="28"/>
  <c r="I75" i="28" s="1"/>
  <c r="I87" i="28"/>
  <c r="I95" i="28" s="1"/>
  <c r="I103" i="28" s="1"/>
  <c r="J40" i="10"/>
  <c r="J77" i="10"/>
  <c r="J92" i="10"/>
  <c r="J58" i="10"/>
  <c r="J22" i="10"/>
  <c r="CQ34" i="28"/>
  <c r="J59" i="28"/>
  <c r="J188" i="30"/>
  <c r="J181" i="30"/>
  <c r="J126" i="30"/>
  <c r="J92" i="30"/>
  <c r="J109" i="30"/>
  <c r="J58" i="30"/>
  <c r="J77" i="30"/>
  <c r="J22" i="30"/>
  <c r="J40" i="30"/>
  <c r="J161" i="30"/>
  <c r="J142" i="30"/>
  <c r="J19" i="32"/>
  <c r="J34" i="32"/>
  <c r="J77" i="32"/>
  <c r="J49" i="32"/>
  <c r="J65" i="32"/>
  <c r="J188" i="35"/>
  <c r="J40" i="35"/>
  <c r="J142" i="35"/>
  <c r="J92" i="35"/>
  <c r="J161" i="35"/>
  <c r="J77" i="35"/>
  <c r="J58" i="35"/>
  <c r="J109" i="35"/>
  <c r="J126" i="35"/>
  <c r="J181" i="35"/>
  <c r="J22" i="35"/>
  <c r="J188" i="34"/>
  <c r="J126" i="34"/>
  <c r="J161" i="34"/>
  <c r="J142" i="34"/>
  <c r="J40" i="34"/>
  <c r="J181" i="34"/>
  <c r="J109" i="34"/>
  <c r="J58" i="34"/>
  <c r="J22" i="34"/>
  <c r="J92" i="34"/>
  <c r="J77" i="34"/>
  <c r="K34" i="28"/>
  <c r="J188" i="29"/>
  <c r="J161" i="29"/>
  <c r="J181" i="29"/>
  <c r="J142" i="29"/>
  <c r="J126" i="29"/>
  <c r="J92" i="29"/>
  <c r="J109" i="29"/>
  <c r="J22" i="29"/>
  <c r="J40" i="29"/>
  <c r="J77" i="29"/>
  <c r="J58" i="29"/>
  <c r="J142" i="36"/>
  <c r="J161" i="36"/>
  <c r="J181" i="36"/>
  <c r="J22" i="36"/>
  <c r="J188" i="36"/>
  <c r="J77" i="36"/>
  <c r="J40" i="36"/>
  <c r="J109" i="36"/>
  <c r="J58" i="36"/>
  <c r="J126" i="36"/>
  <c r="J92" i="36"/>
  <c r="F174" i="31"/>
  <c r="V39" i="2"/>
  <c r="C194" i="34"/>
  <c r="F61" i="32"/>
  <c r="F104" i="28" s="1"/>
  <c r="G71" i="31"/>
  <c r="F172" i="31"/>
  <c r="F153" i="31"/>
  <c r="G25" i="31"/>
  <c r="F164" i="31"/>
  <c r="F145" i="31"/>
  <c r="G69" i="31"/>
  <c r="C198" i="34"/>
  <c r="C200" i="34" s="1"/>
  <c r="F148" i="31"/>
  <c r="F167" i="31"/>
  <c r="G52" i="32"/>
  <c r="G61" i="32" s="1"/>
  <c r="G104" i="28" s="1"/>
  <c r="G22" i="32"/>
  <c r="G64" i="31"/>
  <c r="F173" i="31"/>
  <c r="G63" i="31"/>
  <c r="F73" i="31"/>
  <c r="F100" i="28" s="1"/>
  <c r="D190" i="31"/>
  <c r="D192" i="31" s="1"/>
  <c r="D177" i="31"/>
  <c r="G25" i="33"/>
  <c r="H61" i="33" s="1"/>
  <c r="F166" i="31"/>
  <c r="F154" i="31"/>
  <c r="G27" i="31"/>
  <c r="G147" i="31" s="1"/>
  <c r="G70" i="31"/>
  <c r="F37" i="31"/>
  <c r="D97" i="28"/>
  <c r="D178" i="31"/>
  <c r="D179" i="31" s="1"/>
  <c r="E176" i="31"/>
  <c r="E190" i="31" s="1"/>
  <c r="E192" i="31" s="1"/>
  <c r="G30" i="10"/>
  <c r="H66" i="10" s="1"/>
  <c r="G33" i="10"/>
  <c r="H69" i="10" s="1"/>
  <c r="G32" i="10"/>
  <c r="H68" i="10" s="1"/>
  <c r="E92" i="28"/>
  <c r="E176" i="34"/>
  <c r="E183" i="34" s="1"/>
  <c r="E185" i="34" s="1"/>
  <c r="E157" i="31"/>
  <c r="E189" i="31" s="1"/>
  <c r="G26" i="2"/>
  <c r="H56" i="2" s="1"/>
  <c r="D158" i="31"/>
  <c r="D189" i="31"/>
  <c r="H26" i="32"/>
  <c r="I56" i="32" s="1"/>
  <c r="H20" i="32"/>
  <c r="E157" i="35"/>
  <c r="E182" i="35" s="1"/>
  <c r="G27" i="10"/>
  <c r="H63" i="10" s="1"/>
  <c r="E157" i="36"/>
  <c r="E189" i="36" s="1"/>
  <c r="E176" i="36"/>
  <c r="E183" i="36" s="1"/>
  <c r="E185" i="36" s="1"/>
  <c r="E176" i="35"/>
  <c r="E183" i="35" s="1"/>
  <c r="E185" i="35" s="1"/>
  <c r="E157" i="34"/>
  <c r="E182" i="34" s="1"/>
  <c r="G26" i="10"/>
  <c r="H62" i="10" s="1"/>
  <c r="G35" i="10"/>
  <c r="H71" i="10" s="1"/>
  <c r="F73" i="34"/>
  <c r="F106" i="28" s="1"/>
  <c r="F73" i="36"/>
  <c r="F108" i="28" s="1"/>
  <c r="F73" i="35"/>
  <c r="F107" i="28" s="1"/>
  <c r="W41" i="35"/>
  <c r="V55" i="35"/>
  <c r="H24" i="32"/>
  <c r="I54" i="32" s="1"/>
  <c r="H27" i="32"/>
  <c r="I57" i="32" s="1"/>
  <c r="H20" i="2"/>
  <c r="G24" i="2"/>
  <c r="H54" i="2" s="1"/>
  <c r="G59" i="10"/>
  <c r="G23" i="10"/>
  <c r="H68" i="31"/>
  <c r="H32" i="31"/>
  <c r="G171" i="31"/>
  <c r="G152" i="31"/>
  <c r="G28" i="34"/>
  <c r="G64" i="34"/>
  <c r="F148" i="34"/>
  <c r="F167" i="34"/>
  <c r="G35" i="34"/>
  <c r="G71" i="34"/>
  <c r="F174" i="34"/>
  <c r="F155" i="34"/>
  <c r="G29" i="34"/>
  <c r="G65" i="34"/>
  <c r="F149" i="34"/>
  <c r="F168" i="34"/>
  <c r="K27" i="35"/>
  <c r="K63" i="35"/>
  <c r="J166" i="35"/>
  <c r="J147" i="35"/>
  <c r="G24" i="36"/>
  <c r="G60" i="36"/>
  <c r="F37" i="36"/>
  <c r="F144" i="36"/>
  <c r="F163" i="36"/>
  <c r="H62" i="35"/>
  <c r="G165" i="35"/>
  <c r="G146" i="35"/>
  <c r="L30" i="35"/>
  <c r="L66" i="35"/>
  <c r="K169" i="35"/>
  <c r="K150" i="35"/>
  <c r="G25" i="34"/>
  <c r="G61" i="34"/>
  <c r="F145" i="34"/>
  <c r="F164" i="34"/>
  <c r="L29" i="35"/>
  <c r="L65" i="35"/>
  <c r="K168" i="35"/>
  <c r="K149" i="35"/>
  <c r="H26" i="31"/>
  <c r="H62" i="31"/>
  <c r="G146" i="31"/>
  <c r="G165" i="31"/>
  <c r="G30" i="34"/>
  <c r="G66" i="34"/>
  <c r="F150" i="34"/>
  <c r="F169" i="34"/>
  <c r="H35" i="31"/>
  <c r="H71" i="31"/>
  <c r="G174" i="31"/>
  <c r="G155" i="31"/>
  <c r="G31" i="36"/>
  <c r="G67" i="36"/>
  <c r="F151" i="36"/>
  <c r="F170" i="36"/>
  <c r="G31" i="35"/>
  <c r="G67" i="35"/>
  <c r="F151" i="35"/>
  <c r="F170" i="35"/>
  <c r="G26" i="34"/>
  <c r="G62" i="34"/>
  <c r="F146" i="34"/>
  <c r="F165" i="34"/>
  <c r="G34" i="10"/>
  <c r="H70" i="10" s="1"/>
  <c r="G70" i="10"/>
  <c r="I31" i="31"/>
  <c r="I67" i="31"/>
  <c r="H151" i="31"/>
  <c r="H170" i="31"/>
  <c r="G25" i="36"/>
  <c r="G61" i="36"/>
  <c r="F164" i="36"/>
  <c r="F145" i="36"/>
  <c r="G63" i="35"/>
  <c r="F147" i="35"/>
  <c r="F166" i="35"/>
  <c r="J29" i="36"/>
  <c r="J65" i="36"/>
  <c r="I149" i="36"/>
  <c r="I168" i="36"/>
  <c r="H65" i="31"/>
  <c r="H29" i="31"/>
  <c r="G149" i="31"/>
  <c r="G168" i="31"/>
  <c r="G34" i="35"/>
  <c r="G70" i="35"/>
  <c r="F173" i="35"/>
  <c r="F154" i="35"/>
  <c r="G23" i="35"/>
  <c r="G59" i="35"/>
  <c r="F162" i="35"/>
  <c r="F143" i="35"/>
  <c r="F37" i="35"/>
  <c r="G34" i="36"/>
  <c r="G70" i="36"/>
  <c r="F173" i="36"/>
  <c r="F154" i="36"/>
  <c r="H33" i="31"/>
  <c r="H69" i="31"/>
  <c r="G172" i="31"/>
  <c r="G153" i="31"/>
  <c r="G27" i="36"/>
  <c r="G63" i="36"/>
  <c r="F166" i="36"/>
  <c r="F147" i="36"/>
  <c r="K32" i="35"/>
  <c r="K68" i="35"/>
  <c r="J152" i="35"/>
  <c r="J171" i="35"/>
  <c r="G26" i="36"/>
  <c r="G62" i="36"/>
  <c r="F146" i="36"/>
  <c r="F165" i="36"/>
  <c r="G32" i="34"/>
  <c r="G68" i="34"/>
  <c r="F171" i="34"/>
  <c r="F152" i="34"/>
  <c r="L35" i="35"/>
  <c r="L71" i="35"/>
  <c r="K174" i="35"/>
  <c r="K155" i="35"/>
  <c r="G28" i="2"/>
  <c r="H58" i="2" s="1"/>
  <c r="G58" i="2"/>
  <c r="G30" i="35"/>
  <c r="G66" i="35"/>
  <c r="F150" i="35"/>
  <c r="F169" i="35"/>
  <c r="G33" i="34"/>
  <c r="G69" i="34"/>
  <c r="F172" i="34"/>
  <c r="F153" i="34"/>
  <c r="G33" i="36"/>
  <c r="G69" i="36"/>
  <c r="F153" i="36"/>
  <c r="F172" i="36"/>
  <c r="H64" i="31"/>
  <c r="H28" i="31"/>
  <c r="G148" i="31"/>
  <c r="G167" i="31"/>
  <c r="G29" i="35"/>
  <c r="G65" i="35"/>
  <c r="F149" i="35"/>
  <c r="F168" i="35"/>
  <c r="H60" i="31"/>
  <c r="G163" i="31"/>
  <c r="G144" i="31"/>
  <c r="H24" i="31"/>
  <c r="G32" i="36"/>
  <c r="G68" i="36"/>
  <c r="F171" i="36"/>
  <c r="F152" i="36"/>
  <c r="K28" i="35"/>
  <c r="K64" i="35"/>
  <c r="J167" i="35"/>
  <c r="J148" i="35"/>
  <c r="G23" i="34"/>
  <c r="G59" i="34"/>
  <c r="F37" i="34"/>
  <c r="F162" i="34"/>
  <c r="F143" i="34"/>
  <c r="L25" i="35"/>
  <c r="L61" i="35"/>
  <c r="K164" i="35"/>
  <c r="K145" i="35"/>
  <c r="O26" i="35"/>
  <c r="O62" i="35"/>
  <c r="N165" i="35"/>
  <c r="N146" i="35"/>
  <c r="H30" i="31"/>
  <c r="H66" i="31"/>
  <c r="G150" i="31"/>
  <c r="G169" i="31"/>
  <c r="G24" i="34"/>
  <c r="G60" i="34"/>
  <c r="F163" i="34"/>
  <c r="F144" i="34"/>
  <c r="G31" i="34"/>
  <c r="G67" i="34"/>
  <c r="F170" i="34"/>
  <c r="F151" i="34"/>
  <c r="G68" i="35"/>
  <c r="F152" i="35"/>
  <c r="F171" i="35"/>
  <c r="G35" i="36"/>
  <c r="G71" i="36"/>
  <c r="F174" i="36"/>
  <c r="F155" i="36"/>
  <c r="L33" i="35"/>
  <c r="L69" i="35"/>
  <c r="K172" i="35"/>
  <c r="K153" i="35"/>
  <c r="H23" i="36"/>
  <c r="H59" i="36"/>
  <c r="G143" i="36"/>
  <c r="G162" i="36"/>
  <c r="G25" i="35"/>
  <c r="G61" i="35"/>
  <c r="F145" i="35"/>
  <c r="F164" i="35"/>
  <c r="I24" i="35"/>
  <c r="I60" i="35"/>
  <c r="H163" i="35"/>
  <c r="H144" i="35"/>
  <c r="G27" i="34"/>
  <c r="G63" i="34"/>
  <c r="F147" i="34"/>
  <c r="F166" i="34"/>
  <c r="G30" i="36"/>
  <c r="G66" i="36"/>
  <c r="F150" i="36"/>
  <c r="F169" i="36"/>
  <c r="G33" i="35"/>
  <c r="G69" i="35"/>
  <c r="F153" i="35"/>
  <c r="F172" i="35"/>
  <c r="G28" i="36"/>
  <c r="G64" i="36"/>
  <c r="F167" i="36"/>
  <c r="F148" i="36"/>
  <c r="G65" i="36"/>
  <c r="F168" i="36"/>
  <c r="F149" i="36"/>
  <c r="G34" i="34"/>
  <c r="G70" i="34"/>
  <c r="F173" i="34"/>
  <c r="F154" i="34"/>
  <c r="H34" i="31"/>
  <c r="H70" i="31"/>
  <c r="G154" i="31"/>
  <c r="G173" i="31"/>
  <c r="P41" i="33"/>
  <c r="O55" i="33"/>
  <c r="S55" i="30"/>
  <c r="G31" i="10"/>
  <c r="H67" i="10" s="1"/>
  <c r="F37" i="10"/>
  <c r="H21" i="32"/>
  <c r="I51" i="32" s="1"/>
  <c r="G23" i="2"/>
  <c r="H53" i="2" s="1"/>
  <c r="R41" i="10"/>
  <c r="Q55" i="10"/>
  <c r="O41" i="34"/>
  <c r="N55" i="34"/>
  <c r="F168" i="30"/>
  <c r="F149" i="30"/>
  <c r="G29" i="30"/>
  <c r="H65" i="30" s="1"/>
  <c r="E157" i="30"/>
  <c r="F146" i="30"/>
  <c r="F165" i="30"/>
  <c r="G26" i="30"/>
  <c r="H62" i="30" s="1"/>
  <c r="D189" i="35"/>
  <c r="D182" i="35"/>
  <c r="D158" i="35"/>
  <c r="D178" i="35"/>
  <c r="D179" i="35" s="1"/>
  <c r="G23" i="30"/>
  <c r="F143" i="30"/>
  <c r="F162" i="30"/>
  <c r="G33" i="33"/>
  <c r="H69" i="33" s="1"/>
  <c r="G29" i="33"/>
  <c r="H65" i="33" s="1"/>
  <c r="D189" i="36"/>
  <c r="D182" i="36"/>
  <c r="D178" i="36"/>
  <c r="D179" i="36" s="1"/>
  <c r="D158" i="36"/>
  <c r="F155" i="30"/>
  <c r="F174" i="30"/>
  <c r="G35" i="30"/>
  <c r="H71" i="30" s="1"/>
  <c r="F166" i="30"/>
  <c r="F147" i="30"/>
  <c r="G27" i="30"/>
  <c r="H63" i="30" s="1"/>
  <c r="G31" i="30"/>
  <c r="H67" i="30" s="1"/>
  <c r="F170" i="30"/>
  <c r="F151" i="30"/>
  <c r="D74" i="34"/>
  <c r="D179" i="34"/>
  <c r="D106" i="28"/>
  <c r="D177" i="35"/>
  <c r="D190" i="35"/>
  <c r="D192" i="35" s="1"/>
  <c r="D183" i="35"/>
  <c r="D185" i="35" s="1"/>
  <c r="F173" i="30"/>
  <c r="F154" i="30"/>
  <c r="G34" i="30"/>
  <c r="H70" i="30" s="1"/>
  <c r="F150" i="30"/>
  <c r="F169" i="30"/>
  <c r="G30" i="30"/>
  <c r="H66" i="30" s="1"/>
  <c r="D98" i="28"/>
  <c r="D74" i="29"/>
  <c r="G35" i="33"/>
  <c r="H71" i="33" s="1"/>
  <c r="G34" i="33"/>
  <c r="H70" i="33" s="1"/>
  <c r="G26" i="33"/>
  <c r="H62" i="33" s="1"/>
  <c r="G27" i="33"/>
  <c r="H63" i="33" s="1"/>
  <c r="G32" i="33"/>
  <c r="H68" i="33" s="1"/>
  <c r="D158" i="34"/>
  <c r="D189" i="34"/>
  <c r="D182" i="34"/>
  <c r="D99" i="28"/>
  <c r="D74" i="30"/>
  <c r="G28" i="33"/>
  <c r="H64" i="33" s="1"/>
  <c r="G30" i="33"/>
  <c r="H66" i="33" s="1"/>
  <c r="G31" i="33"/>
  <c r="H67" i="33" s="1"/>
  <c r="G32" i="30"/>
  <c r="H68" i="30" s="1"/>
  <c r="F152" i="30"/>
  <c r="F171" i="30"/>
  <c r="D183" i="36"/>
  <c r="D185" i="36" s="1"/>
  <c r="D190" i="36"/>
  <c r="D192" i="36" s="1"/>
  <c r="D177" i="36"/>
  <c r="G25" i="30"/>
  <c r="H61" i="30" s="1"/>
  <c r="F164" i="30"/>
  <c r="F145" i="30"/>
  <c r="D158" i="30"/>
  <c r="D178" i="30"/>
  <c r="D179" i="30" s="1"/>
  <c r="D189" i="30"/>
  <c r="D182" i="30"/>
  <c r="E176" i="30"/>
  <c r="D105" i="28"/>
  <c r="D74" i="33"/>
  <c r="D177" i="34"/>
  <c r="D190" i="34"/>
  <c r="D192" i="34" s="1"/>
  <c r="D183" i="34"/>
  <c r="D185" i="34" s="1"/>
  <c r="D107" i="28"/>
  <c r="D74" i="35"/>
  <c r="E73" i="33"/>
  <c r="E105" i="28" s="1"/>
  <c r="E109" i="28" s="1"/>
  <c r="E73" i="30"/>
  <c r="E99" i="28" s="1"/>
  <c r="E91" i="28" s="1"/>
  <c r="G24" i="33"/>
  <c r="H60" i="33" s="1"/>
  <c r="D190" i="30"/>
  <c r="D192" i="30" s="1"/>
  <c r="D183" i="30"/>
  <c r="D185" i="30" s="1"/>
  <c r="D177" i="30"/>
  <c r="G23" i="33"/>
  <c r="F37" i="33"/>
  <c r="F37" i="30"/>
  <c r="F148" i="30"/>
  <c r="F167" i="30"/>
  <c r="G28" i="30"/>
  <c r="H64" i="30" s="1"/>
  <c r="F153" i="30"/>
  <c r="F172" i="30"/>
  <c r="G33" i="30"/>
  <c r="H69" i="30" s="1"/>
  <c r="F163" i="30"/>
  <c r="F144" i="30"/>
  <c r="G24" i="30"/>
  <c r="H60" i="30" s="1"/>
  <c r="D108" i="28"/>
  <c r="D92" i="28" s="1"/>
  <c r="D74" i="36"/>
  <c r="G22" i="2"/>
  <c r="H52" i="2" s="1"/>
  <c r="G21" i="2"/>
  <c r="H51" i="2" s="1"/>
  <c r="G27" i="2"/>
  <c r="H57" i="2" s="1"/>
  <c r="E61" i="2"/>
  <c r="E96" i="28" s="1"/>
  <c r="G25" i="2"/>
  <c r="H55" i="2" s="1"/>
  <c r="G29" i="2"/>
  <c r="H59" i="2" s="1"/>
  <c r="F31" i="2"/>
  <c r="F73" i="10"/>
  <c r="F97" i="28" s="1"/>
  <c r="H29" i="10"/>
  <c r="I65" i="10" s="1"/>
  <c r="D15" i="28"/>
  <c r="E74" i="10"/>
  <c r="D184" i="31"/>
  <c r="D186" i="31" s="1"/>
  <c r="D196" i="31"/>
  <c r="D18" i="28"/>
  <c r="E74" i="31"/>
  <c r="O35" i="2" l="1"/>
  <c r="N46" i="2"/>
  <c r="AL35" i="32"/>
  <c r="AF38" i="32"/>
  <c r="AE46" i="32"/>
  <c r="AI36" i="32"/>
  <c r="H59" i="31"/>
  <c r="H25" i="10"/>
  <c r="I61" i="10" s="1"/>
  <c r="H23" i="31"/>
  <c r="I23" i="31" s="1"/>
  <c r="G162" i="31"/>
  <c r="H24" i="10"/>
  <c r="I60" i="10" s="1"/>
  <c r="H25" i="32"/>
  <c r="I55" i="32" s="1"/>
  <c r="I50" i="32"/>
  <c r="I50" i="2"/>
  <c r="H59" i="33"/>
  <c r="H59" i="30"/>
  <c r="H28" i="32"/>
  <c r="I58" i="32" s="1"/>
  <c r="H23" i="32"/>
  <c r="I53" i="32" s="1"/>
  <c r="H29" i="32"/>
  <c r="I59" i="32" s="1"/>
  <c r="G31" i="32"/>
  <c r="H28" i="10"/>
  <c r="I64" i="10" s="1"/>
  <c r="H26" i="10"/>
  <c r="I62" i="10" s="1"/>
  <c r="H25" i="33"/>
  <c r="I61" i="33" s="1"/>
  <c r="E197" i="31"/>
  <c r="E191" i="31"/>
  <c r="E193" i="31" s="1"/>
  <c r="F62" i="32"/>
  <c r="F22" i="28" s="1"/>
  <c r="X2" i="43"/>
  <c r="W79" i="43"/>
  <c r="W84" i="43" s="1"/>
  <c r="W80" i="43"/>
  <c r="W77" i="43"/>
  <c r="W82" i="43" s="1"/>
  <c r="W78" i="43"/>
  <c r="W83" i="43" s="1"/>
  <c r="K126" i="30"/>
  <c r="K22" i="30"/>
  <c r="K58" i="30"/>
  <c r="K77" i="30"/>
  <c r="K188" i="30"/>
  <c r="K161" i="30"/>
  <c r="K142" i="30"/>
  <c r="K109" i="30"/>
  <c r="K181" i="30"/>
  <c r="K40" i="30"/>
  <c r="K92" i="30"/>
  <c r="K65" i="32"/>
  <c r="K49" i="32"/>
  <c r="K34" i="32"/>
  <c r="K77" i="32"/>
  <c r="K19" i="32"/>
  <c r="K109" i="29"/>
  <c r="K77" i="29"/>
  <c r="K188" i="29"/>
  <c r="K181" i="29"/>
  <c r="K22" i="29"/>
  <c r="K161" i="29"/>
  <c r="K40" i="29"/>
  <c r="K58" i="29"/>
  <c r="K142" i="29"/>
  <c r="K126" i="29"/>
  <c r="K92" i="29"/>
  <c r="K161" i="34"/>
  <c r="K142" i="34"/>
  <c r="K77" i="34"/>
  <c r="K40" i="34"/>
  <c r="K181" i="34"/>
  <c r="K188" i="34"/>
  <c r="K22" i="34"/>
  <c r="K92" i="34"/>
  <c r="K58" i="34"/>
  <c r="K126" i="34"/>
  <c r="K109" i="34"/>
  <c r="K92" i="10"/>
  <c r="K58" i="10"/>
  <c r="K22" i="10"/>
  <c r="K77" i="10"/>
  <c r="K40" i="10"/>
  <c r="K126" i="36"/>
  <c r="K188" i="36"/>
  <c r="K181" i="36"/>
  <c r="K109" i="36"/>
  <c r="K161" i="36"/>
  <c r="K142" i="36"/>
  <c r="K77" i="36"/>
  <c r="K58" i="36"/>
  <c r="K40" i="36"/>
  <c r="K92" i="36"/>
  <c r="K22" i="36"/>
  <c r="K142" i="31"/>
  <c r="K109" i="31"/>
  <c r="K77" i="31"/>
  <c r="K40" i="31"/>
  <c r="K58" i="31"/>
  <c r="K181" i="31"/>
  <c r="K92" i="31"/>
  <c r="K22" i="31"/>
  <c r="K188" i="31"/>
  <c r="K161" i="31"/>
  <c r="K126" i="31"/>
  <c r="L34" i="28"/>
  <c r="CR34" i="28"/>
  <c r="K59" i="28"/>
  <c r="K92" i="33"/>
  <c r="K58" i="33"/>
  <c r="K22" i="33"/>
  <c r="K77" i="33"/>
  <c r="K40" i="33"/>
  <c r="J67" i="28"/>
  <c r="J75" i="28" s="1"/>
  <c r="J87" i="28"/>
  <c r="J95" i="28" s="1"/>
  <c r="J103" i="28" s="1"/>
  <c r="K142" i="35"/>
  <c r="K77" i="35"/>
  <c r="K161" i="35"/>
  <c r="K126" i="35"/>
  <c r="K109" i="35"/>
  <c r="K58" i="35"/>
  <c r="K92" i="35"/>
  <c r="K188" i="35"/>
  <c r="K181" i="35"/>
  <c r="K40" i="35"/>
  <c r="K22" i="35"/>
  <c r="L4" i="43"/>
  <c r="L4" i="35"/>
  <c r="L4" i="33"/>
  <c r="L4" i="31"/>
  <c r="L4" i="34"/>
  <c r="L4" i="10"/>
  <c r="L4" i="32"/>
  <c r="L4" i="29"/>
  <c r="L4" i="36"/>
  <c r="L4" i="30"/>
  <c r="L77" i="2"/>
  <c r="L65" i="2"/>
  <c r="L49" i="2"/>
  <c r="L34" i="2"/>
  <c r="L19" i="2"/>
  <c r="K76" i="43"/>
  <c r="K58" i="43"/>
  <c r="K89" i="43"/>
  <c r="K40" i="43"/>
  <c r="K22" i="43"/>
  <c r="N5" i="28"/>
  <c r="M4" i="2"/>
  <c r="M13" i="28"/>
  <c r="M21" i="28"/>
  <c r="W39" i="2"/>
  <c r="H26" i="2"/>
  <c r="I56" i="2" s="1"/>
  <c r="F176" i="31"/>
  <c r="F190" i="31" s="1"/>
  <c r="F192" i="31" s="1"/>
  <c r="D89" i="28"/>
  <c r="F157" i="31"/>
  <c r="F182" i="31" s="1"/>
  <c r="F184" i="31" s="1"/>
  <c r="H25" i="31"/>
  <c r="G145" i="31"/>
  <c r="G157" i="31" s="1"/>
  <c r="G189" i="31" s="1"/>
  <c r="H61" i="31"/>
  <c r="G164" i="31"/>
  <c r="G73" i="31"/>
  <c r="G100" i="28" s="1"/>
  <c r="F92" i="28"/>
  <c r="H52" i="32"/>
  <c r="H61" i="32" s="1"/>
  <c r="H104" i="28" s="1"/>
  <c r="H22" i="32"/>
  <c r="H30" i="10"/>
  <c r="I66" i="10" s="1"/>
  <c r="H63" i="31"/>
  <c r="H27" i="31"/>
  <c r="H166" i="31" s="1"/>
  <c r="E177" i="31"/>
  <c r="E183" i="31"/>
  <c r="E185" i="31" s="1"/>
  <c r="G166" i="31"/>
  <c r="G37" i="31"/>
  <c r="D197" i="31"/>
  <c r="D198" i="31" s="1"/>
  <c r="D200" i="31" s="1"/>
  <c r="E190" i="36"/>
  <c r="E192" i="36" s="1"/>
  <c r="E178" i="34"/>
  <c r="E179" i="34" s="1"/>
  <c r="E190" i="34"/>
  <c r="E192" i="34" s="1"/>
  <c r="E177" i="34"/>
  <c r="H33" i="10"/>
  <c r="I69" i="10" s="1"/>
  <c r="E178" i="36"/>
  <c r="E179" i="36" s="1"/>
  <c r="E177" i="36"/>
  <c r="H32" i="10"/>
  <c r="I68" i="10" s="1"/>
  <c r="E178" i="31"/>
  <c r="E179" i="31" s="1"/>
  <c r="E190" i="35"/>
  <c r="E192" i="35" s="1"/>
  <c r="D191" i="31"/>
  <c r="D193" i="31" s="1"/>
  <c r="D194" i="31" s="1"/>
  <c r="E158" i="31"/>
  <c r="E182" i="31"/>
  <c r="E184" i="31" s="1"/>
  <c r="H27" i="10"/>
  <c r="I63" i="10" s="1"/>
  <c r="E189" i="35"/>
  <c r="E158" i="35"/>
  <c r="I26" i="32"/>
  <c r="J56" i="32" s="1"/>
  <c r="I20" i="32"/>
  <c r="E182" i="36"/>
  <c r="E196" i="36" s="1"/>
  <c r="E158" i="36"/>
  <c r="E177" i="35"/>
  <c r="E178" i="35"/>
  <c r="E179" i="35" s="1"/>
  <c r="I24" i="10"/>
  <c r="J60" i="10" s="1"/>
  <c r="E189" i="34"/>
  <c r="E158" i="34"/>
  <c r="I27" i="32"/>
  <c r="J57" i="32" s="1"/>
  <c r="H35" i="10"/>
  <c r="I71" i="10" s="1"/>
  <c r="H31" i="10"/>
  <c r="I67" i="10" s="1"/>
  <c r="G37" i="10"/>
  <c r="H34" i="10"/>
  <c r="I70" i="10" s="1"/>
  <c r="X41" i="35"/>
  <c r="W55" i="35"/>
  <c r="I24" i="32"/>
  <c r="J54" i="32" s="1"/>
  <c r="H24" i="2"/>
  <c r="I54" i="2" s="1"/>
  <c r="H23" i="2"/>
  <c r="I53" i="2" s="1"/>
  <c r="I20" i="2"/>
  <c r="H28" i="2"/>
  <c r="I58" i="2" s="1"/>
  <c r="H59" i="10"/>
  <c r="H23" i="10"/>
  <c r="H33" i="35"/>
  <c r="H69" i="35"/>
  <c r="G172" i="35"/>
  <c r="G153" i="35"/>
  <c r="G37" i="36"/>
  <c r="H23" i="34"/>
  <c r="H59" i="34"/>
  <c r="G37" i="34"/>
  <c r="G143" i="34"/>
  <c r="G162" i="34"/>
  <c r="H32" i="36"/>
  <c r="H68" i="36"/>
  <c r="G171" i="36"/>
  <c r="G152" i="36"/>
  <c r="H29" i="35"/>
  <c r="H65" i="35"/>
  <c r="G168" i="35"/>
  <c r="G149" i="35"/>
  <c r="H33" i="36"/>
  <c r="H69" i="36"/>
  <c r="G153" i="36"/>
  <c r="G172" i="36"/>
  <c r="H30" i="35"/>
  <c r="H66" i="35"/>
  <c r="G169" i="35"/>
  <c r="G150" i="35"/>
  <c r="M35" i="35"/>
  <c r="M71" i="35"/>
  <c r="L155" i="35"/>
  <c r="L174" i="35"/>
  <c r="H26" i="36"/>
  <c r="H62" i="36"/>
  <c r="G146" i="36"/>
  <c r="G165" i="36"/>
  <c r="H27" i="36"/>
  <c r="H63" i="36"/>
  <c r="G166" i="36"/>
  <c r="G147" i="36"/>
  <c r="H34" i="36"/>
  <c r="H70" i="36"/>
  <c r="G173" i="36"/>
  <c r="G154" i="36"/>
  <c r="F157" i="36"/>
  <c r="J24" i="35"/>
  <c r="J60" i="35"/>
  <c r="I163" i="35"/>
  <c r="I144" i="35"/>
  <c r="H34" i="35"/>
  <c r="H70" i="35"/>
  <c r="G154" i="35"/>
  <c r="G173" i="35"/>
  <c r="K29" i="36"/>
  <c r="K65" i="36"/>
  <c r="J149" i="36"/>
  <c r="J168" i="36"/>
  <c r="G73" i="36"/>
  <c r="G108" i="28" s="1"/>
  <c r="I34" i="31"/>
  <c r="I70" i="31"/>
  <c r="H173" i="31"/>
  <c r="H154" i="31"/>
  <c r="I23" i="36"/>
  <c r="I59" i="36"/>
  <c r="H143" i="36"/>
  <c r="H162" i="36"/>
  <c r="H35" i="36"/>
  <c r="H71" i="36"/>
  <c r="G174" i="36"/>
  <c r="G155" i="36"/>
  <c r="H31" i="34"/>
  <c r="H67" i="34"/>
  <c r="G170" i="34"/>
  <c r="G151" i="34"/>
  <c r="I30" i="31"/>
  <c r="I66" i="31"/>
  <c r="H150" i="31"/>
  <c r="H169" i="31"/>
  <c r="M25" i="35"/>
  <c r="M61" i="35"/>
  <c r="L145" i="35"/>
  <c r="L164" i="35"/>
  <c r="I28" i="31"/>
  <c r="I64" i="31"/>
  <c r="H148" i="31"/>
  <c r="H167" i="31"/>
  <c r="F157" i="35"/>
  <c r="H26" i="34"/>
  <c r="H62" i="34"/>
  <c r="G165" i="34"/>
  <c r="G146" i="34"/>
  <c r="H31" i="36"/>
  <c r="H67" i="36"/>
  <c r="G151" i="36"/>
  <c r="G170" i="36"/>
  <c r="H30" i="34"/>
  <c r="H66" i="34"/>
  <c r="G150" i="34"/>
  <c r="G169" i="34"/>
  <c r="M29" i="35"/>
  <c r="M65" i="35"/>
  <c r="L168" i="35"/>
  <c r="L149" i="35"/>
  <c r="M30" i="35"/>
  <c r="M66" i="35"/>
  <c r="L169" i="35"/>
  <c r="L150" i="35"/>
  <c r="H24" i="36"/>
  <c r="H60" i="36"/>
  <c r="G144" i="36"/>
  <c r="G163" i="36"/>
  <c r="H29" i="34"/>
  <c r="H65" i="34"/>
  <c r="G149" i="34"/>
  <c r="G168" i="34"/>
  <c r="H28" i="34"/>
  <c r="H64" i="34"/>
  <c r="G167" i="34"/>
  <c r="G148" i="34"/>
  <c r="H28" i="36"/>
  <c r="H64" i="36"/>
  <c r="G167" i="36"/>
  <c r="G148" i="36"/>
  <c r="F157" i="34"/>
  <c r="L28" i="35"/>
  <c r="L64" i="35"/>
  <c r="K167" i="35"/>
  <c r="K148" i="35"/>
  <c r="H33" i="34"/>
  <c r="H69" i="34"/>
  <c r="G153" i="34"/>
  <c r="G172" i="34"/>
  <c r="H32" i="34"/>
  <c r="H68" i="34"/>
  <c r="G171" i="34"/>
  <c r="G152" i="34"/>
  <c r="L32" i="35"/>
  <c r="L68" i="35"/>
  <c r="K171" i="35"/>
  <c r="K152" i="35"/>
  <c r="I33" i="31"/>
  <c r="I69" i="31"/>
  <c r="H172" i="31"/>
  <c r="H153" i="31"/>
  <c r="F176" i="35"/>
  <c r="H34" i="34"/>
  <c r="H70" i="34"/>
  <c r="G154" i="34"/>
  <c r="G173" i="34"/>
  <c r="F176" i="34"/>
  <c r="G73" i="35"/>
  <c r="G107" i="28" s="1"/>
  <c r="I29" i="31"/>
  <c r="I65" i="31"/>
  <c r="H149" i="31"/>
  <c r="H168" i="31"/>
  <c r="J31" i="31"/>
  <c r="J67" i="31"/>
  <c r="I170" i="31"/>
  <c r="I151" i="31"/>
  <c r="I60" i="31"/>
  <c r="H144" i="31"/>
  <c r="H163" i="31"/>
  <c r="I24" i="31"/>
  <c r="H25" i="36"/>
  <c r="H61" i="36"/>
  <c r="G145" i="36"/>
  <c r="G164" i="36"/>
  <c r="H30" i="36"/>
  <c r="H66" i="36"/>
  <c r="G169" i="36"/>
  <c r="G150" i="36"/>
  <c r="H27" i="34"/>
  <c r="H63" i="34"/>
  <c r="G147" i="34"/>
  <c r="G166" i="34"/>
  <c r="H25" i="35"/>
  <c r="H61" i="35"/>
  <c r="G164" i="35"/>
  <c r="G145" i="35"/>
  <c r="H23" i="35"/>
  <c r="H59" i="35"/>
  <c r="G162" i="35"/>
  <c r="G143" i="35"/>
  <c r="G37" i="35"/>
  <c r="I32" i="31"/>
  <c r="I68" i="31"/>
  <c r="H152" i="31"/>
  <c r="H171" i="31"/>
  <c r="M33" i="35"/>
  <c r="M69" i="35"/>
  <c r="L153" i="35"/>
  <c r="L172" i="35"/>
  <c r="H24" i="34"/>
  <c r="H60" i="34"/>
  <c r="G163" i="34"/>
  <c r="G144" i="34"/>
  <c r="P26" i="35"/>
  <c r="P62" i="35"/>
  <c r="O165" i="35"/>
  <c r="O146" i="35"/>
  <c r="G73" i="34"/>
  <c r="G106" i="28" s="1"/>
  <c r="H31" i="35"/>
  <c r="H67" i="35"/>
  <c r="G170" i="35"/>
  <c r="G151" i="35"/>
  <c r="I35" i="31"/>
  <c r="I71" i="31"/>
  <c r="H155" i="31"/>
  <c r="H174" i="31"/>
  <c r="I26" i="31"/>
  <c r="I62" i="31"/>
  <c r="H146" i="31"/>
  <c r="H165" i="31"/>
  <c r="H25" i="34"/>
  <c r="H61" i="34"/>
  <c r="G164" i="34"/>
  <c r="G145" i="34"/>
  <c r="F176" i="36"/>
  <c r="L27" i="35"/>
  <c r="L63" i="35"/>
  <c r="K166" i="35"/>
  <c r="K147" i="35"/>
  <c r="H35" i="34"/>
  <c r="H71" i="34"/>
  <c r="G174" i="34"/>
  <c r="G155" i="34"/>
  <c r="Q41" i="33"/>
  <c r="P55" i="33"/>
  <c r="U41" i="30"/>
  <c r="T55" i="30"/>
  <c r="I21" i="32"/>
  <c r="J51" i="32" s="1"/>
  <c r="S41" i="10"/>
  <c r="R55" i="10"/>
  <c r="D101" i="28"/>
  <c r="E158" i="30"/>
  <c r="P41" i="34"/>
  <c r="O55" i="34"/>
  <c r="F73" i="33"/>
  <c r="F105" i="28" s="1"/>
  <c r="F109" i="28" s="1"/>
  <c r="D91" i="28"/>
  <c r="D12" i="28"/>
  <c r="E177" i="30"/>
  <c r="H25" i="30"/>
  <c r="I61" i="30" s="1"/>
  <c r="G164" i="30"/>
  <c r="G145" i="30"/>
  <c r="E74" i="30"/>
  <c r="D17" i="28"/>
  <c r="D197" i="36"/>
  <c r="D191" i="36"/>
  <c r="D193" i="36" s="1"/>
  <c r="E89" i="28"/>
  <c r="G172" i="30"/>
  <c r="G153" i="30"/>
  <c r="H33" i="30"/>
  <c r="I69" i="30" s="1"/>
  <c r="H24" i="33"/>
  <c r="I60" i="33" s="1"/>
  <c r="E183" i="30"/>
  <c r="E185" i="30" s="1"/>
  <c r="E190" i="30"/>
  <c r="E192" i="30" s="1"/>
  <c r="H26" i="33"/>
  <c r="I62" i="33" s="1"/>
  <c r="D16" i="28"/>
  <c r="D24" i="28"/>
  <c r="E74" i="34"/>
  <c r="H23" i="33"/>
  <c r="G37" i="33"/>
  <c r="E74" i="33"/>
  <c r="D23" i="28"/>
  <c r="D7" i="28" s="1"/>
  <c r="D184" i="30"/>
  <c r="D186" i="30" s="1"/>
  <c r="D196" i="30"/>
  <c r="H34" i="33"/>
  <c r="I70" i="33" s="1"/>
  <c r="D90" i="28"/>
  <c r="D197" i="30"/>
  <c r="D191" i="30"/>
  <c r="D193" i="30" s="1"/>
  <c r="H31" i="33"/>
  <c r="I67" i="33" s="1"/>
  <c r="H30" i="33"/>
  <c r="I66" i="33" s="1"/>
  <c r="G150" i="30"/>
  <c r="G169" i="30"/>
  <c r="H30" i="30"/>
  <c r="I66" i="30" s="1"/>
  <c r="E196" i="35"/>
  <c r="E184" i="35"/>
  <c r="E186" i="35" s="1"/>
  <c r="H35" i="33"/>
  <c r="I71" i="33" s="1"/>
  <c r="G173" i="30"/>
  <c r="H34" i="30"/>
  <c r="I70" i="30" s="1"/>
  <c r="G154" i="30"/>
  <c r="G155" i="30"/>
  <c r="G174" i="30"/>
  <c r="H35" i="30"/>
  <c r="I71" i="30" s="1"/>
  <c r="H29" i="33"/>
  <c r="I65" i="33" s="1"/>
  <c r="E191" i="36"/>
  <c r="F176" i="30"/>
  <c r="D184" i="35"/>
  <c r="D186" i="35" s="1"/>
  <c r="D196" i="35"/>
  <c r="G146" i="30"/>
  <c r="H26" i="30"/>
  <c r="I62" i="30" s="1"/>
  <c r="G165" i="30"/>
  <c r="G144" i="30"/>
  <c r="H24" i="30"/>
  <c r="I60" i="30" s="1"/>
  <c r="G163" i="30"/>
  <c r="H28" i="30"/>
  <c r="I64" i="30" s="1"/>
  <c r="G167" i="30"/>
  <c r="G148" i="30"/>
  <c r="G171" i="30"/>
  <c r="G152" i="30"/>
  <c r="H32" i="30"/>
  <c r="I68" i="30" s="1"/>
  <c r="H28" i="33"/>
  <c r="I64" i="33" s="1"/>
  <c r="D184" i="34"/>
  <c r="D186" i="34" s="1"/>
  <c r="D196" i="34"/>
  <c r="F157" i="30"/>
  <c r="D191" i="35"/>
  <c r="D193" i="35" s="1"/>
  <c r="D197" i="35"/>
  <c r="G149" i="30"/>
  <c r="G168" i="30"/>
  <c r="H29" i="30"/>
  <c r="I65" i="30" s="1"/>
  <c r="E74" i="36"/>
  <c r="D26" i="28"/>
  <c r="D10" i="28" s="1"/>
  <c r="D191" i="34"/>
  <c r="D193" i="34" s="1"/>
  <c r="D197" i="34"/>
  <c r="G151" i="30"/>
  <c r="H31" i="30"/>
  <c r="I67" i="30" s="1"/>
  <c r="G170" i="30"/>
  <c r="G166" i="30"/>
  <c r="G147" i="30"/>
  <c r="H27" i="30"/>
  <c r="I63" i="30" s="1"/>
  <c r="H33" i="33"/>
  <c r="I69" i="33" s="1"/>
  <c r="G162" i="30"/>
  <c r="H23" i="30"/>
  <c r="G143" i="30"/>
  <c r="G37" i="30"/>
  <c r="E182" i="30"/>
  <c r="E178" i="30"/>
  <c r="E179" i="30" s="1"/>
  <c r="E189" i="30"/>
  <c r="E184" i="34"/>
  <c r="E186" i="34" s="1"/>
  <c r="E196" i="34"/>
  <c r="D25" i="28"/>
  <c r="E74" i="35"/>
  <c r="H32" i="33"/>
  <c r="I68" i="33" s="1"/>
  <c r="H27" i="33"/>
  <c r="I63" i="33" s="1"/>
  <c r="D109" i="28"/>
  <c r="D196" i="36"/>
  <c r="D184" i="36"/>
  <c r="D186" i="36" s="1"/>
  <c r="F73" i="30"/>
  <c r="F99" i="28" s="1"/>
  <c r="F91" i="28" s="1"/>
  <c r="H22" i="2"/>
  <c r="I52" i="2" s="1"/>
  <c r="H21" i="2"/>
  <c r="I51" i="2" s="1"/>
  <c r="H25" i="2"/>
  <c r="I55" i="2" s="1"/>
  <c r="E62" i="2"/>
  <c r="H27" i="2"/>
  <c r="I57" i="2" s="1"/>
  <c r="H162" i="31"/>
  <c r="F61" i="2"/>
  <c r="F74" i="31"/>
  <c r="E18" i="28"/>
  <c r="H29" i="2"/>
  <c r="I59" i="2" s="1"/>
  <c r="F74" i="10"/>
  <c r="F15" i="28" s="1"/>
  <c r="E15" i="28"/>
  <c r="E88" i="28"/>
  <c r="G31" i="2"/>
  <c r="I26" i="10"/>
  <c r="J62" i="10" s="1"/>
  <c r="G73" i="10"/>
  <c r="G97" i="28" s="1"/>
  <c r="I25" i="10"/>
  <c r="J61" i="10" s="1"/>
  <c r="I29" i="10"/>
  <c r="J65" i="10" s="1"/>
  <c r="P35" i="2" l="1"/>
  <c r="O46" i="2"/>
  <c r="AG38" i="32"/>
  <c r="AF46" i="32"/>
  <c r="AJ36" i="32"/>
  <c r="AM35" i="32"/>
  <c r="I59" i="31"/>
  <c r="H143" i="31"/>
  <c r="I27" i="31"/>
  <c r="J27" i="31" s="1"/>
  <c r="I23" i="32"/>
  <c r="J53" i="32" s="1"/>
  <c r="I25" i="32"/>
  <c r="J55" i="32" s="1"/>
  <c r="I28" i="10"/>
  <c r="J64" i="10" s="1"/>
  <c r="J50" i="2"/>
  <c r="J50" i="32"/>
  <c r="I59" i="30"/>
  <c r="I59" i="33"/>
  <c r="I28" i="32"/>
  <c r="J58" i="32" s="1"/>
  <c r="I25" i="33"/>
  <c r="J61" i="33" s="1"/>
  <c r="H31" i="32"/>
  <c r="I29" i="32"/>
  <c r="J59" i="32" s="1"/>
  <c r="G92" i="28"/>
  <c r="G62" i="32"/>
  <c r="G22" i="28" s="1"/>
  <c r="I26" i="2"/>
  <c r="J56" i="2" s="1"/>
  <c r="F183" i="31"/>
  <c r="F185" i="31" s="1"/>
  <c r="F186" i="31" s="1"/>
  <c r="F189" i="31"/>
  <c r="F191" i="31" s="1"/>
  <c r="F193" i="31" s="1"/>
  <c r="F178" i="31"/>
  <c r="F179" i="31" s="1"/>
  <c r="F158" i="31"/>
  <c r="G158" i="31" s="1"/>
  <c r="E193" i="36"/>
  <c r="F177" i="31"/>
  <c r="Y2" i="43"/>
  <c r="X77" i="43"/>
  <c r="X82" i="43" s="1"/>
  <c r="X78" i="43"/>
  <c r="X83" i="43" s="1"/>
  <c r="X79" i="43"/>
  <c r="X84" i="43" s="1"/>
  <c r="X80" i="43"/>
  <c r="O5" i="28"/>
  <c r="N4" i="2"/>
  <c r="N13" i="28"/>
  <c r="N21" i="28"/>
  <c r="L109" i="36"/>
  <c r="L92" i="36"/>
  <c r="L181" i="36"/>
  <c r="L161" i="36"/>
  <c r="L142" i="36"/>
  <c r="L188" i="36"/>
  <c r="L58" i="36"/>
  <c r="L126" i="36"/>
  <c r="L22" i="36"/>
  <c r="L77" i="36"/>
  <c r="L40" i="36"/>
  <c r="L76" i="43"/>
  <c r="L58" i="43"/>
  <c r="L89" i="43"/>
  <c r="L40" i="43"/>
  <c r="L22" i="43"/>
  <c r="L188" i="29"/>
  <c r="L142" i="29"/>
  <c r="L181" i="29"/>
  <c r="L126" i="29"/>
  <c r="L92" i="29"/>
  <c r="L22" i="29"/>
  <c r="L161" i="29"/>
  <c r="L40" i="29"/>
  <c r="L58" i="29"/>
  <c r="L77" i="29"/>
  <c r="L109" i="29"/>
  <c r="L77" i="32"/>
  <c r="L19" i="32"/>
  <c r="L49" i="32"/>
  <c r="L34" i="32"/>
  <c r="L65" i="32"/>
  <c r="CS34" i="28"/>
  <c r="L59" i="28"/>
  <c r="L92" i="10"/>
  <c r="L22" i="10"/>
  <c r="L58" i="10"/>
  <c r="L77" i="10"/>
  <c r="L40" i="10"/>
  <c r="M34" i="28"/>
  <c r="L188" i="34"/>
  <c r="L142" i="34"/>
  <c r="L161" i="34"/>
  <c r="L181" i="34"/>
  <c r="L109" i="34"/>
  <c r="L58" i="34"/>
  <c r="L92" i="34"/>
  <c r="L77" i="34"/>
  <c r="L22" i="34"/>
  <c r="L126" i="34"/>
  <c r="L40" i="34"/>
  <c r="L181" i="31"/>
  <c r="L109" i="31"/>
  <c r="L92" i="31"/>
  <c r="L188" i="31"/>
  <c r="L40" i="31"/>
  <c r="L22" i="31"/>
  <c r="L161" i="31"/>
  <c r="L142" i="31"/>
  <c r="L58" i="31"/>
  <c r="L126" i="31"/>
  <c r="L77" i="31"/>
  <c r="L77" i="33"/>
  <c r="L40" i="33"/>
  <c r="L92" i="33"/>
  <c r="L22" i="33"/>
  <c r="L58" i="33"/>
  <c r="M4" i="43"/>
  <c r="M4" i="35"/>
  <c r="M4" i="33"/>
  <c r="M4" i="31"/>
  <c r="M4" i="34"/>
  <c r="M4" i="32"/>
  <c r="M4" i="29"/>
  <c r="M4" i="10"/>
  <c r="M4" i="30"/>
  <c r="M4" i="36"/>
  <c r="M77" i="2"/>
  <c r="M65" i="2"/>
  <c r="M49" i="2"/>
  <c r="M34" i="2"/>
  <c r="M19" i="2"/>
  <c r="L22" i="30"/>
  <c r="L161" i="30"/>
  <c r="L142" i="30"/>
  <c r="L188" i="30"/>
  <c r="L77" i="30"/>
  <c r="L92" i="30"/>
  <c r="L40" i="30"/>
  <c r="L126" i="30"/>
  <c r="L109" i="30"/>
  <c r="L181" i="30"/>
  <c r="L58" i="30"/>
  <c r="L161" i="35"/>
  <c r="L92" i="35"/>
  <c r="L40" i="35"/>
  <c r="L188" i="35"/>
  <c r="L181" i="35"/>
  <c r="L58" i="35"/>
  <c r="L77" i="35"/>
  <c r="L109" i="35"/>
  <c r="L142" i="35"/>
  <c r="L126" i="35"/>
  <c r="L22" i="35"/>
  <c r="K67" i="28"/>
  <c r="K75" i="28" s="1"/>
  <c r="K87" i="28"/>
  <c r="K95" i="28" s="1"/>
  <c r="K103" i="28" s="1"/>
  <c r="H37" i="31"/>
  <c r="X39" i="2"/>
  <c r="H73" i="31"/>
  <c r="H100" i="28" s="1"/>
  <c r="E184" i="36"/>
  <c r="E186" i="36" s="1"/>
  <c r="E186" i="31"/>
  <c r="E194" i="31" s="1"/>
  <c r="E197" i="35"/>
  <c r="E198" i="35" s="1"/>
  <c r="E200" i="35" s="1"/>
  <c r="I32" i="10"/>
  <c r="J68" i="10" s="1"/>
  <c r="I61" i="31"/>
  <c r="I25" i="31"/>
  <c r="H164" i="31"/>
  <c r="H176" i="31" s="1"/>
  <c r="H190" i="31" s="1"/>
  <c r="H145" i="31"/>
  <c r="G176" i="31"/>
  <c r="G190" i="31" s="1"/>
  <c r="G192" i="31" s="1"/>
  <c r="E191" i="35"/>
  <c r="E193" i="35" s="1"/>
  <c r="E194" i="35" s="1"/>
  <c r="E197" i="36"/>
  <c r="E198" i="36" s="1"/>
  <c r="E200" i="36" s="1"/>
  <c r="I30" i="10"/>
  <c r="J66" i="10" s="1"/>
  <c r="J24" i="10"/>
  <c r="K60" i="10" s="1"/>
  <c r="F158" i="36"/>
  <c r="I63" i="31"/>
  <c r="H147" i="31"/>
  <c r="I52" i="32"/>
  <c r="I22" i="32"/>
  <c r="I27" i="10"/>
  <c r="J63" i="10" s="1"/>
  <c r="F158" i="35"/>
  <c r="I33" i="10"/>
  <c r="J69" i="10" s="1"/>
  <c r="E197" i="34"/>
  <c r="E198" i="34" s="1"/>
  <c r="E200" i="34" s="1"/>
  <c r="F177" i="35"/>
  <c r="F177" i="36"/>
  <c r="E196" i="31"/>
  <c r="E198" i="31" s="1"/>
  <c r="E200" i="31" s="1"/>
  <c r="J26" i="32"/>
  <c r="K56" i="32" s="1"/>
  <c r="J20" i="32"/>
  <c r="J27" i="32"/>
  <c r="K57" i="32" s="1"/>
  <c r="F158" i="34"/>
  <c r="I35" i="10"/>
  <c r="J71" i="10" s="1"/>
  <c r="E191" i="34"/>
  <c r="E193" i="34" s="1"/>
  <c r="E194" i="34" s="1"/>
  <c r="I24" i="2"/>
  <c r="J54" i="2" s="1"/>
  <c r="I34" i="10"/>
  <c r="J70" i="10" s="1"/>
  <c r="I31" i="10"/>
  <c r="J67" i="10" s="1"/>
  <c r="H37" i="10"/>
  <c r="Y41" i="35"/>
  <c r="X55" i="35"/>
  <c r="G176" i="35"/>
  <c r="J23" i="32"/>
  <c r="K53" i="32" s="1"/>
  <c r="J24" i="32"/>
  <c r="K54" i="32" s="1"/>
  <c r="I23" i="2"/>
  <c r="J53" i="2" s="1"/>
  <c r="J20" i="2"/>
  <c r="I28" i="2"/>
  <c r="J58" i="2" s="1"/>
  <c r="G182" i="31"/>
  <c r="G184" i="31" s="1"/>
  <c r="I59" i="10"/>
  <c r="I23" i="10"/>
  <c r="H73" i="36"/>
  <c r="H108" i="28" s="1"/>
  <c r="H73" i="35"/>
  <c r="H107" i="28" s="1"/>
  <c r="G157" i="36"/>
  <c r="G182" i="36" s="1"/>
  <c r="G176" i="36"/>
  <c r="M27" i="35"/>
  <c r="M63" i="35"/>
  <c r="L147" i="35"/>
  <c r="L166" i="35"/>
  <c r="J29" i="31"/>
  <c r="J65" i="31"/>
  <c r="I149" i="31"/>
  <c r="I168" i="31"/>
  <c r="J70" i="31"/>
  <c r="I173" i="31"/>
  <c r="I154" i="31"/>
  <c r="J34" i="31"/>
  <c r="I23" i="34"/>
  <c r="I59" i="34"/>
  <c r="H143" i="34"/>
  <c r="H37" i="34"/>
  <c r="H162" i="34"/>
  <c r="I28" i="34"/>
  <c r="I64" i="34"/>
  <c r="H167" i="34"/>
  <c r="H148" i="34"/>
  <c r="I24" i="34"/>
  <c r="I60" i="34"/>
  <c r="H163" i="34"/>
  <c r="H144" i="34"/>
  <c r="I23" i="35"/>
  <c r="I59" i="35"/>
  <c r="H37" i="35"/>
  <c r="H162" i="35"/>
  <c r="H143" i="35"/>
  <c r="I27" i="34"/>
  <c r="I63" i="34"/>
  <c r="H147" i="34"/>
  <c r="H166" i="34"/>
  <c r="F190" i="34"/>
  <c r="F192" i="34" s="1"/>
  <c r="F183" i="34"/>
  <c r="F185" i="34" s="1"/>
  <c r="F183" i="35"/>
  <c r="F185" i="35" s="1"/>
  <c r="F190" i="35"/>
  <c r="F192" i="35" s="1"/>
  <c r="M32" i="35"/>
  <c r="M68" i="35"/>
  <c r="L171" i="35"/>
  <c r="L152" i="35"/>
  <c r="I33" i="34"/>
  <c r="I69" i="34"/>
  <c r="H172" i="34"/>
  <c r="H153" i="34"/>
  <c r="J64" i="31"/>
  <c r="I167" i="31"/>
  <c r="I148" i="31"/>
  <c r="J28" i="31"/>
  <c r="J30" i="31"/>
  <c r="J66" i="31"/>
  <c r="I169" i="31"/>
  <c r="I150" i="31"/>
  <c r="I35" i="36"/>
  <c r="I71" i="36"/>
  <c r="H155" i="36"/>
  <c r="H174" i="36"/>
  <c r="F177" i="34"/>
  <c r="I24" i="36"/>
  <c r="I60" i="36"/>
  <c r="H163" i="36"/>
  <c r="H144" i="36"/>
  <c r="I31" i="36"/>
  <c r="I67" i="36"/>
  <c r="H170" i="36"/>
  <c r="H151" i="36"/>
  <c r="I34" i="35"/>
  <c r="I70" i="35"/>
  <c r="H173" i="35"/>
  <c r="H154" i="35"/>
  <c r="I28" i="36"/>
  <c r="I64" i="36"/>
  <c r="H148" i="36"/>
  <c r="H167" i="36"/>
  <c r="H37" i="36"/>
  <c r="F189" i="36"/>
  <c r="F178" i="36"/>
  <c r="F179" i="36" s="1"/>
  <c r="F182" i="36"/>
  <c r="I27" i="36"/>
  <c r="I63" i="36"/>
  <c r="H166" i="36"/>
  <c r="H147" i="36"/>
  <c r="N35" i="35"/>
  <c r="N71" i="35"/>
  <c r="M155" i="35"/>
  <c r="M174" i="35"/>
  <c r="I33" i="36"/>
  <c r="I69" i="36"/>
  <c r="H172" i="36"/>
  <c r="H153" i="36"/>
  <c r="I32" i="36"/>
  <c r="I68" i="36"/>
  <c r="H171" i="36"/>
  <c r="H152" i="36"/>
  <c r="J26" i="31"/>
  <c r="J62" i="31"/>
  <c r="I165" i="31"/>
  <c r="I146" i="31"/>
  <c r="I31" i="35"/>
  <c r="I67" i="35"/>
  <c r="H151" i="35"/>
  <c r="H170" i="35"/>
  <c r="N29" i="35"/>
  <c r="N65" i="35"/>
  <c r="M168" i="35"/>
  <c r="M149" i="35"/>
  <c r="I35" i="34"/>
  <c r="I71" i="34"/>
  <c r="H174" i="34"/>
  <c r="H155" i="34"/>
  <c r="I25" i="36"/>
  <c r="I61" i="36"/>
  <c r="H145" i="36"/>
  <c r="H164" i="36"/>
  <c r="K31" i="31"/>
  <c r="K67" i="31"/>
  <c r="J170" i="31"/>
  <c r="J151" i="31"/>
  <c r="G176" i="34"/>
  <c r="I25" i="34"/>
  <c r="I61" i="34"/>
  <c r="H145" i="34"/>
  <c r="H164" i="34"/>
  <c r="J35" i="31"/>
  <c r="J71" i="31"/>
  <c r="I174" i="31"/>
  <c r="I155" i="31"/>
  <c r="J68" i="31"/>
  <c r="I171" i="31"/>
  <c r="I152" i="31"/>
  <c r="J32" i="31"/>
  <c r="J60" i="31"/>
  <c r="I163" i="31"/>
  <c r="I144" i="31"/>
  <c r="J24" i="31"/>
  <c r="I29" i="34"/>
  <c r="I65" i="34"/>
  <c r="H168" i="34"/>
  <c r="H149" i="34"/>
  <c r="N30" i="35"/>
  <c r="N66" i="35"/>
  <c r="M150" i="35"/>
  <c r="M169" i="35"/>
  <c r="I30" i="34"/>
  <c r="I66" i="34"/>
  <c r="H169" i="34"/>
  <c r="H150" i="34"/>
  <c r="I26" i="34"/>
  <c r="I62" i="34"/>
  <c r="H146" i="34"/>
  <c r="H165" i="34"/>
  <c r="L29" i="36"/>
  <c r="L65" i="36"/>
  <c r="K149" i="36"/>
  <c r="K168" i="36"/>
  <c r="G157" i="34"/>
  <c r="I69" i="35"/>
  <c r="H153" i="35"/>
  <c r="H172" i="35"/>
  <c r="F190" i="36"/>
  <c r="F192" i="36" s="1"/>
  <c r="F183" i="36"/>
  <c r="F185" i="36" s="1"/>
  <c r="J59" i="31"/>
  <c r="Q26" i="35"/>
  <c r="Q62" i="35"/>
  <c r="P165" i="35"/>
  <c r="P146" i="35"/>
  <c r="N33" i="35"/>
  <c r="N69" i="35"/>
  <c r="M172" i="35"/>
  <c r="M153" i="35"/>
  <c r="I61" i="35"/>
  <c r="H164" i="35"/>
  <c r="H145" i="35"/>
  <c r="I30" i="36"/>
  <c r="I66" i="36"/>
  <c r="H150" i="36"/>
  <c r="H169" i="36"/>
  <c r="I34" i="34"/>
  <c r="I70" i="34"/>
  <c r="H173" i="34"/>
  <c r="H154" i="34"/>
  <c r="J69" i="31"/>
  <c r="J33" i="31"/>
  <c r="I153" i="31"/>
  <c r="I172" i="31"/>
  <c r="I32" i="34"/>
  <c r="I68" i="34"/>
  <c r="H171" i="34"/>
  <c r="H152" i="34"/>
  <c r="M28" i="35"/>
  <c r="M64" i="35"/>
  <c r="L148" i="35"/>
  <c r="L167" i="35"/>
  <c r="F189" i="35"/>
  <c r="F178" i="35"/>
  <c r="F179" i="35" s="1"/>
  <c r="F182" i="35"/>
  <c r="N25" i="35"/>
  <c r="N61" i="35"/>
  <c r="M164" i="35"/>
  <c r="M145" i="35"/>
  <c r="I31" i="34"/>
  <c r="I67" i="34"/>
  <c r="H170" i="34"/>
  <c r="H151" i="34"/>
  <c r="K24" i="35"/>
  <c r="K60" i="35"/>
  <c r="J163" i="35"/>
  <c r="J144" i="35"/>
  <c r="G157" i="35"/>
  <c r="F178" i="34"/>
  <c r="F179" i="34" s="1"/>
  <c r="F189" i="34"/>
  <c r="F182" i="34"/>
  <c r="J23" i="36"/>
  <c r="J59" i="36"/>
  <c r="I143" i="36"/>
  <c r="I162" i="36"/>
  <c r="I34" i="36"/>
  <c r="I70" i="36"/>
  <c r="H173" i="36"/>
  <c r="H154" i="36"/>
  <c r="I26" i="36"/>
  <c r="I62" i="36"/>
  <c r="H165" i="36"/>
  <c r="H146" i="36"/>
  <c r="I66" i="35"/>
  <c r="H169" i="35"/>
  <c r="H150" i="35"/>
  <c r="I65" i="35"/>
  <c r="H168" i="35"/>
  <c r="H149" i="35"/>
  <c r="H73" i="34"/>
  <c r="H106" i="28" s="1"/>
  <c r="F89" i="28"/>
  <c r="D194" i="36"/>
  <c r="R41" i="33"/>
  <c r="Q55" i="33"/>
  <c r="V41" i="30"/>
  <c r="U55" i="30"/>
  <c r="G61" i="2"/>
  <c r="G96" i="28" s="1"/>
  <c r="G88" i="28" s="1"/>
  <c r="J21" i="32"/>
  <c r="K51" i="32" s="1"/>
  <c r="D93" i="28"/>
  <c r="S55" i="10"/>
  <c r="D19" i="28"/>
  <c r="Q41" i="34"/>
  <c r="P55" i="34"/>
  <c r="G157" i="30"/>
  <c r="G189" i="30" s="1"/>
  <c r="G73" i="30"/>
  <c r="G99" i="28" s="1"/>
  <c r="G91" i="28" s="1"/>
  <c r="D198" i="34"/>
  <c r="D200" i="34" s="1"/>
  <c r="D27" i="28"/>
  <c r="D198" i="36"/>
  <c r="D200" i="36" s="1"/>
  <c r="D194" i="30"/>
  <c r="E191" i="30"/>
  <c r="E193" i="30" s="1"/>
  <c r="E197" i="30"/>
  <c r="I33" i="33"/>
  <c r="J69" i="33" s="1"/>
  <c r="H149" i="30"/>
  <c r="H168" i="30"/>
  <c r="I29" i="30"/>
  <c r="J65" i="30" s="1"/>
  <c r="D198" i="35"/>
  <c r="D200" i="35" s="1"/>
  <c r="F74" i="34"/>
  <c r="E24" i="28"/>
  <c r="H165" i="30"/>
  <c r="H146" i="30"/>
  <c r="I26" i="30"/>
  <c r="J62" i="30" s="1"/>
  <c r="D194" i="35"/>
  <c r="D8" i="28"/>
  <c r="I26" i="33"/>
  <c r="J62" i="33" s="1"/>
  <c r="I22" i="2"/>
  <c r="J52" i="2" s="1"/>
  <c r="I27" i="33"/>
  <c r="J63" i="33" s="1"/>
  <c r="E196" i="30"/>
  <c r="E184" i="30"/>
  <c r="E186" i="30" s="1"/>
  <c r="H151" i="30"/>
  <c r="I31" i="30"/>
  <c r="J67" i="30" s="1"/>
  <c r="H170" i="30"/>
  <c r="F158" i="30"/>
  <c r="F178" i="30"/>
  <c r="F179" i="30" s="1"/>
  <c r="F189" i="30"/>
  <c r="F182" i="30"/>
  <c r="D194" i="34"/>
  <c r="H152" i="30"/>
  <c r="H171" i="30"/>
  <c r="I32" i="30"/>
  <c r="J68" i="30" s="1"/>
  <c r="G176" i="30"/>
  <c r="F177" i="30"/>
  <c r="F190" i="30"/>
  <c r="F192" i="30" s="1"/>
  <c r="F183" i="30"/>
  <c r="F185" i="30" s="1"/>
  <c r="I24" i="33"/>
  <c r="J60" i="33" s="1"/>
  <c r="F74" i="35"/>
  <c r="E25" i="28"/>
  <c r="I28" i="33"/>
  <c r="J64" i="33" s="1"/>
  <c r="H148" i="30"/>
  <c r="H167" i="30"/>
  <c r="I28" i="30"/>
  <c r="J64" i="30" s="1"/>
  <c r="I31" i="33"/>
  <c r="J67" i="33" s="1"/>
  <c r="I34" i="33"/>
  <c r="J70" i="33" s="1"/>
  <c r="G73" i="33"/>
  <c r="G105" i="28" s="1"/>
  <c r="G109" i="28" s="1"/>
  <c r="H164" i="30"/>
  <c r="H145" i="30"/>
  <c r="I25" i="30"/>
  <c r="J61" i="30" s="1"/>
  <c r="H166" i="30"/>
  <c r="I27" i="30"/>
  <c r="J63" i="30" s="1"/>
  <c r="H147" i="30"/>
  <c r="F74" i="36"/>
  <c r="E26" i="28"/>
  <c r="E10" i="28" s="1"/>
  <c r="I30" i="30"/>
  <c r="J66" i="30" s="1"/>
  <c r="H169" i="30"/>
  <c r="H150" i="30"/>
  <c r="I23" i="33"/>
  <c r="H37" i="33"/>
  <c r="H172" i="30"/>
  <c r="H153" i="30"/>
  <c r="I33" i="30"/>
  <c r="J69" i="30" s="1"/>
  <c r="I35" i="33"/>
  <c r="J71" i="33" s="1"/>
  <c r="E23" i="28"/>
  <c r="E7" i="28" s="1"/>
  <c r="F74" i="33"/>
  <c r="I32" i="33"/>
  <c r="J68" i="33" s="1"/>
  <c r="H37" i="30"/>
  <c r="H143" i="30"/>
  <c r="H162" i="30"/>
  <c r="I23" i="30"/>
  <c r="H173" i="30"/>
  <c r="H154" i="30"/>
  <c r="I34" i="30"/>
  <c r="J70" i="30" s="1"/>
  <c r="I30" i="33"/>
  <c r="J66" i="33" s="1"/>
  <c r="D198" i="30"/>
  <c r="D200" i="30" s="1"/>
  <c r="D9" i="28"/>
  <c r="H163" i="30"/>
  <c r="H144" i="30"/>
  <c r="I24" i="30"/>
  <c r="J60" i="30" s="1"/>
  <c r="I29" i="33"/>
  <c r="J65" i="33" s="1"/>
  <c r="H155" i="30"/>
  <c r="I35" i="30"/>
  <c r="J71" i="30" s="1"/>
  <c r="H174" i="30"/>
  <c r="E17" i="28"/>
  <c r="F74" i="30"/>
  <c r="I25" i="2"/>
  <c r="J55" i="2" s="1"/>
  <c r="I21" i="2"/>
  <c r="J51" i="2" s="1"/>
  <c r="E14" i="28"/>
  <c r="I27" i="2"/>
  <c r="H31" i="2"/>
  <c r="J23" i="31"/>
  <c r="I143" i="31"/>
  <c r="I162" i="31"/>
  <c r="F62" i="2"/>
  <c r="F96" i="28"/>
  <c r="G191" i="31"/>
  <c r="G74" i="31"/>
  <c r="F18" i="28"/>
  <c r="G74" i="10"/>
  <c r="G15" i="28" s="1"/>
  <c r="I29" i="2"/>
  <c r="J59" i="2" s="1"/>
  <c r="J29" i="10"/>
  <c r="K65" i="10" s="1"/>
  <c r="J25" i="10"/>
  <c r="K61" i="10" s="1"/>
  <c r="H73" i="10"/>
  <c r="H97" i="28" s="1"/>
  <c r="J26" i="10"/>
  <c r="K62" i="10" s="1"/>
  <c r="J28" i="10"/>
  <c r="K64" i="10" s="1"/>
  <c r="Q35" i="2" l="1"/>
  <c r="P46" i="2"/>
  <c r="AN35" i="32"/>
  <c r="AK36" i="32"/>
  <c r="AH38" i="32"/>
  <c r="AG46" i="32"/>
  <c r="J25" i="33"/>
  <c r="K61" i="33" s="1"/>
  <c r="I166" i="31"/>
  <c r="J63" i="31"/>
  <c r="I147" i="31"/>
  <c r="I37" i="31"/>
  <c r="J25" i="32"/>
  <c r="K55" i="32" s="1"/>
  <c r="J28" i="32"/>
  <c r="K58" i="32" s="1"/>
  <c r="K50" i="2"/>
  <c r="K50" i="32"/>
  <c r="J59" i="33"/>
  <c r="J59" i="30"/>
  <c r="J26" i="2"/>
  <c r="K56" i="2" s="1"/>
  <c r="J29" i="32"/>
  <c r="K59" i="32" s="1"/>
  <c r="J32" i="10"/>
  <c r="K68" i="10" s="1"/>
  <c r="J30" i="10"/>
  <c r="K66" i="10" s="1"/>
  <c r="H62" i="32"/>
  <c r="H22" i="28" s="1"/>
  <c r="G197" i="31"/>
  <c r="E194" i="36"/>
  <c r="G193" i="31"/>
  <c r="G183" i="31"/>
  <c r="G185" i="31" s="1"/>
  <c r="G186" i="31" s="1"/>
  <c r="F196" i="31"/>
  <c r="H192" i="31"/>
  <c r="F194" i="31"/>
  <c r="G177" i="31"/>
  <c r="H177" i="31" s="1"/>
  <c r="F197" i="31"/>
  <c r="G178" i="31"/>
  <c r="G179" i="31" s="1"/>
  <c r="H92" i="28"/>
  <c r="Z2" i="43"/>
  <c r="Y78" i="43"/>
  <c r="Y83" i="43" s="1"/>
  <c r="Y80" i="43"/>
  <c r="Y79" i="43"/>
  <c r="Y84" i="43" s="1"/>
  <c r="Y77" i="43"/>
  <c r="Y82" i="43" s="1"/>
  <c r="M188" i="31"/>
  <c r="M181" i="31"/>
  <c r="M142" i="31"/>
  <c r="M126" i="31"/>
  <c r="M77" i="31"/>
  <c r="M58" i="31"/>
  <c r="M40" i="31"/>
  <c r="M22" i="31"/>
  <c r="M109" i="31"/>
  <c r="M161" i="31"/>
  <c r="M92" i="31"/>
  <c r="M92" i="33"/>
  <c r="M77" i="33"/>
  <c r="M58" i="33"/>
  <c r="M40" i="33"/>
  <c r="M22" i="33"/>
  <c r="P5" i="28"/>
  <c r="O4" i="2"/>
  <c r="O13" i="28"/>
  <c r="O21" i="28"/>
  <c r="M77" i="36"/>
  <c r="M142" i="36"/>
  <c r="M22" i="36"/>
  <c r="M126" i="36"/>
  <c r="M161" i="36"/>
  <c r="M58" i="36"/>
  <c r="M188" i="36"/>
  <c r="M40" i="36"/>
  <c r="M109" i="36"/>
  <c r="M181" i="36"/>
  <c r="M92" i="36"/>
  <c r="M188" i="35"/>
  <c r="M181" i="35"/>
  <c r="M126" i="35"/>
  <c r="M142" i="35"/>
  <c r="M109" i="35"/>
  <c r="M92" i="35"/>
  <c r="M22" i="35"/>
  <c r="M77" i="35"/>
  <c r="M58" i="35"/>
  <c r="M40" i="35"/>
  <c r="M161" i="35"/>
  <c r="M126" i="30"/>
  <c r="M161" i="30"/>
  <c r="M77" i="30"/>
  <c r="M58" i="30"/>
  <c r="M92" i="30"/>
  <c r="M40" i="30"/>
  <c r="M188" i="30"/>
  <c r="M109" i="30"/>
  <c r="M181" i="30"/>
  <c r="M142" i="30"/>
  <c r="M22" i="30"/>
  <c r="M58" i="43"/>
  <c r="M89" i="43"/>
  <c r="M76" i="43"/>
  <c r="M22" i="43"/>
  <c r="M40" i="43"/>
  <c r="M92" i="10"/>
  <c r="M77" i="10"/>
  <c r="M58" i="10"/>
  <c r="M40" i="10"/>
  <c r="M22" i="10"/>
  <c r="M181" i="29"/>
  <c r="M142" i="29"/>
  <c r="M109" i="29"/>
  <c r="M77" i="29"/>
  <c r="M40" i="29"/>
  <c r="M188" i="29"/>
  <c r="M161" i="29"/>
  <c r="M126" i="29"/>
  <c r="M92" i="29"/>
  <c r="M58" i="29"/>
  <c r="M22" i="29"/>
  <c r="M49" i="32"/>
  <c r="M77" i="32"/>
  <c r="M65" i="32"/>
  <c r="M34" i="32"/>
  <c r="M19" i="32"/>
  <c r="L87" i="28"/>
  <c r="L95" i="28" s="1"/>
  <c r="L103" i="28" s="1"/>
  <c r="L67" i="28"/>
  <c r="L75" i="28" s="1"/>
  <c r="N34" i="28"/>
  <c r="M142" i="34"/>
  <c r="M161" i="34"/>
  <c r="M181" i="34"/>
  <c r="M109" i="34"/>
  <c r="M188" i="34"/>
  <c r="M22" i="34"/>
  <c r="M92" i="34"/>
  <c r="M77" i="34"/>
  <c r="M126" i="34"/>
  <c r="M58" i="34"/>
  <c r="M40" i="34"/>
  <c r="M59" i="28"/>
  <c r="CT34" i="28"/>
  <c r="N4" i="43"/>
  <c r="N4" i="35"/>
  <c r="N4" i="33"/>
  <c r="N4" i="31"/>
  <c r="N4" i="32"/>
  <c r="N4" i="29"/>
  <c r="N4" i="30"/>
  <c r="N4" i="10"/>
  <c r="N4" i="36"/>
  <c r="N4" i="34"/>
  <c r="N77" i="2"/>
  <c r="N65" i="2"/>
  <c r="N49" i="2"/>
  <c r="N34" i="2"/>
  <c r="N19" i="2"/>
  <c r="I73" i="31"/>
  <c r="I100" i="28" s="1"/>
  <c r="Y39" i="2"/>
  <c r="H157" i="31"/>
  <c r="H182" i="31" s="1"/>
  <c r="H184" i="31" s="1"/>
  <c r="K24" i="10"/>
  <c r="L60" i="10" s="1"/>
  <c r="J61" i="31"/>
  <c r="J25" i="31"/>
  <c r="J37" i="31" s="1"/>
  <c r="I145" i="31"/>
  <c r="I164" i="31"/>
  <c r="K27" i="32"/>
  <c r="L57" i="32" s="1"/>
  <c r="J27" i="10"/>
  <c r="K63" i="10" s="1"/>
  <c r="G158" i="35"/>
  <c r="J52" i="32"/>
  <c r="J22" i="32"/>
  <c r="I31" i="32"/>
  <c r="J31" i="10"/>
  <c r="K67" i="10" s="1"/>
  <c r="J33" i="10"/>
  <c r="K69" i="10" s="1"/>
  <c r="K20" i="32"/>
  <c r="K26" i="32"/>
  <c r="L56" i="32" s="1"/>
  <c r="G177" i="35"/>
  <c r="J35" i="10"/>
  <c r="K71" i="10" s="1"/>
  <c r="G158" i="34"/>
  <c r="J24" i="2"/>
  <c r="K54" i="2" s="1"/>
  <c r="K23" i="32"/>
  <c r="L53" i="32" s="1"/>
  <c r="K24" i="32"/>
  <c r="L54" i="32" s="1"/>
  <c r="J34" i="10"/>
  <c r="K70" i="10" s="1"/>
  <c r="I37" i="10"/>
  <c r="G158" i="36"/>
  <c r="H183" i="31"/>
  <c r="H185" i="31" s="1"/>
  <c r="G183" i="35"/>
  <c r="G185" i="35" s="1"/>
  <c r="G190" i="35"/>
  <c r="G192" i="35" s="1"/>
  <c r="G189" i="36"/>
  <c r="G191" i="36" s="1"/>
  <c r="H157" i="36"/>
  <c r="H182" i="36" s="1"/>
  <c r="Z41" i="35"/>
  <c r="Y55" i="35"/>
  <c r="J23" i="2"/>
  <c r="K53" i="2" s="1"/>
  <c r="K20" i="2"/>
  <c r="J28" i="2"/>
  <c r="K58" i="2" s="1"/>
  <c r="J59" i="10"/>
  <c r="J23" i="10"/>
  <c r="G178" i="36"/>
  <c r="G179" i="36" s="1"/>
  <c r="H176" i="36"/>
  <c r="H190" i="36" s="1"/>
  <c r="H192" i="36" s="1"/>
  <c r="I73" i="36"/>
  <c r="I108" i="28" s="1"/>
  <c r="G190" i="36"/>
  <c r="G192" i="36" s="1"/>
  <c r="G177" i="36"/>
  <c r="G177" i="34"/>
  <c r="G183" i="36"/>
  <c r="G185" i="36" s="1"/>
  <c r="J32" i="34"/>
  <c r="J68" i="34"/>
  <c r="I171" i="34"/>
  <c r="I152" i="34"/>
  <c r="J26" i="34"/>
  <c r="J62" i="34"/>
  <c r="I146" i="34"/>
  <c r="I165" i="34"/>
  <c r="K27" i="31"/>
  <c r="K63" i="31"/>
  <c r="J166" i="31"/>
  <c r="J147" i="31"/>
  <c r="N27" i="35"/>
  <c r="N63" i="35"/>
  <c r="M166" i="35"/>
  <c r="M147" i="35"/>
  <c r="J26" i="36"/>
  <c r="J62" i="36"/>
  <c r="I165" i="36"/>
  <c r="I146" i="36"/>
  <c r="J31" i="34"/>
  <c r="J67" i="34"/>
  <c r="I151" i="34"/>
  <c r="I170" i="34"/>
  <c r="K68" i="31"/>
  <c r="J152" i="31"/>
  <c r="K32" i="31"/>
  <c r="J171" i="31"/>
  <c r="K30" i="31"/>
  <c r="K66" i="31"/>
  <c r="J169" i="31"/>
  <c r="J150" i="31"/>
  <c r="J33" i="34"/>
  <c r="J69" i="34"/>
  <c r="I172" i="34"/>
  <c r="I153" i="34"/>
  <c r="I73" i="35"/>
  <c r="I107" i="28" s="1"/>
  <c r="J23" i="34"/>
  <c r="J59" i="34"/>
  <c r="I162" i="34"/>
  <c r="I143" i="34"/>
  <c r="I37" i="34"/>
  <c r="K29" i="31"/>
  <c r="K65" i="31"/>
  <c r="J168" i="31"/>
  <c r="J149" i="31"/>
  <c r="F197" i="35"/>
  <c r="F191" i="35"/>
  <c r="F193" i="35" s="1"/>
  <c r="J31" i="36"/>
  <c r="J67" i="36"/>
  <c r="I170" i="36"/>
  <c r="I151" i="36"/>
  <c r="K23" i="36"/>
  <c r="K59" i="36"/>
  <c r="J143" i="36"/>
  <c r="J162" i="36"/>
  <c r="L31" i="31"/>
  <c r="L67" i="31"/>
  <c r="K170" i="31"/>
  <c r="K151" i="31"/>
  <c r="J35" i="34"/>
  <c r="J71" i="34"/>
  <c r="I174" i="34"/>
  <c r="I155" i="34"/>
  <c r="F191" i="36"/>
  <c r="F193" i="36" s="1"/>
  <c r="F197" i="36"/>
  <c r="K64" i="31"/>
  <c r="K28" i="31"/>
  <c r="J167" i="31"/>
  <c r="J148" i="31"/>
  <c r="J23" i="35"/>
  <c r="J59" i="35"/>
  <c r="I143" i="35"/>
  <c r="I162" i="35"/>
  <c r="I37" i="35"/>
  <c r="K34" i="31"/>
  <c r="K70" i="31"/>
  <c r="J173" i="31"/>
  <c r="J154" i="31"/>
  <c r="J34" i="34"/>
  <c r="J70" i="34"/>
  <c r="I173" i="34"/>
  <c r="I154" i="34"/>
  <c r="O30" i="35"/>
  <c r="O66" i="35"/>
  <c r="N169" i="35"/>
  <c r="N150" i="35"/>
  <c r="F196" i="34"/>
  <c r="F184" i="34"/>
  <c r="F186" i="34" s="1"/>
  <c r="K33" i="31"/>
  <c r="K69" i="31"/>
  <c r="J153" i="31"/>
  <c r="J172" i="31"/>
  <c r="O33" i="35"/>
  <c r="O69" i="35"/>
  <c r="N153" i="35"/>
  <c r="N172" i="35"/>
  <c r="M29" i="36"/>
  <c r="M65" i="36"/>
  <c r="L149" i="36"/>
  <c r="L168" i="36"/>
  <c r="J31" i="35"/>
  <c r="J67" i="35"/>
  <c r="I170" i="35"/>
  <c r="I151" i="35"/>
  <c r="J32" i="36"/>
  <c r="J68" i="36"/>
  <c r="I171" i="36"/>
  <c r="I152" i="36"/>
  <c r="O35" i="35"/>
  <c r="O71" i="35"/>
  <c r="N174" i="35"/>
  <c r="N155" i="35"/>
  <c r="K35" i="31"/>
  <c r="K71" i="31"/>
  <c r="J174" i="31"/>
  <c r="J155" i="31"/>
  <c r="F184" i="36"/>
  <c r="F186" i="36" s="1"/>
  <c r="F196" i="36"/>
  <c r="F191" i="34"/>
  <c r="F193" i="34" s="1"/>
  <c r="F197" i="34"/>
  <c r="L24" i="35"/>
  <c r="L60" i="35"/>
  <c r="K144" i="35"/>
  <c r="K163" i="35"/>
  <c r="N28" i="35"/>
  <c r="N64" i="35"/>
  <c r="M167" i="35"/>
  <c r="M148" i="35"/>
  <c r="J30" i="36"/>
  <c r="J66" i="36"/>
  <c r="I169" i="36"/>
  <c r="I150" i="36"/>
  <c r="J30" i="34"/>
  <c r="J66" i="34"/>
  <c r="I150" i="34"/>
  <c r="I169" i="34"/>
  <c r="J29" i="34"/>
  <c r="J65" i="34"/>
  <c r="I168" i="34"/>
  <c r="I149" i="34"/>
  <c r="J25" i="34"/>
  <c r="J61" i="34"/>
  <c r="I164" i="34"/>
  <c r="I145" i="34"/>
  <c r="J34" i="35"/>
  <c r="J70" i="35"/>
  <c r="I154" i="35"/>
  <c r="I173" i="35"/>
  <c r="J24" i="36"/>
  <c r="J60" i="36"/>
  <c r="I144" i="36"/>
  <c r="I163" i="36"/>
  <c r="J28" i="34"/>
  <c r="J64" i="34"/>
  <c r="I167" i="34"/>
  <c r="I148" i="34"/>
  <c r="J27" i="2"/>
  <c r="K57" i="2" s="1"/>
  <c r="J57" i="2"/>
  <c r="J34" i="36"/>
  <c r="J70" i="36"/>
  <c r="I173" i="36"/>
  <c r="I154" i="36"/>
  <c r="O25" i="35"/>
  <c r="O61" i="35"/>
  <c r="N164" i="35"/>
  <c r="N145" i="35"/>
  <c r="K60" i="31"/>
  <c r="J163" i="31"/>
  <c r="K24" i="31"/>
  <c r="J144" i="31"/>
  <c r="G183" i="34"/>
  <c r="G185" i="34" s="1"/>
  <c r="G190" i="34"/>
  <c r="G192" i="34" s="1"/>
  <c r="J35" i="36"/>
  <c r="J71" i="36"/>
  <c r="I174" i="36"/>
  <c r="I155" i="36"/>
  <c r="N32" i="35"/>
  <c r="N68" i="35"/>
  <c r="M152" i="35"/>
  <c r="M171" i="35"/>
  <c r="J27" i="34"/>
  <c r="J63" i="34"/>
  <c r="I166" i="34"/>
  <c r="I147" i="34"/>
  <c r="H176" i="34"/>
  <c r="K59" i="31"/>
  <c r="I37" i="36"/>
  <c r="F196" i="35"/>
  <c r="F184" i="35"/>
  <c r="F186" i="35" s="1"/>
  <c r="J25" i="36"/>
  <c r="J61" i="36"/>
  <c r="I164" i="36"/>
  <c r="I145" i="36"/>
  <c r="H157" i="35"/>
  <c r="J24" i="34"/>
  <c r="J60" i="34"/>
  <c r="I163" i="34"/>
  <c r="I144" i="34"/>
  <c r="I73" i="34"/>
  <c r="I106" i="28" s="1"/>
  <c r="G189" i="35"/>
  <c r="G178" i="35"/>
  <c r="G179" i="35" s="1"/>
  <c r="G182" i="35"/>
  <c r="R26" i="35"/>
  <c r="R62" i="35"/>
  <c r="Q165" i="35"/>
  <c r="Q146" i="35"/>
  <c r="G189" i="34"/>
  <c r="G182" i="34"/>
  <c r="G178" i="34"/>
  <c r="G179" i="34" s="1"/>
  <c r="O29" i="35"/>
  <c r="O65" i="35"/>
  <c r="N168" i="35"/>
  <c r="N149" i="35"/>
  <c r="K26" i="31"/>
  <c r="K62" i="31"/>
  <c r="J165" i="31"/>
  <c r="J146" i="31"/>
  <c r="J33" i="36"/>
  <c r="J69" i="36"/>
  <c r="I172" i="36"/>
  <c r="I153" i="36"/>
  <c r="J27" i="36"/>
  <c r="J63" i="36"/>
  <c r="I166" i="36"/>
  <c r="I147" i="36"/>
  <c r="J28" i="36"/>
  <c r="J64" i="36"/>
  <c r="I148" i="36"/>
  <c r="I167" i="36"/>
  <c r="H176" i="35"/>
  <c r="H157" i="34"/>
  <c r="G184" i="36"/>
  <c r="S41" i="33"/>
  <c r="R55" i="33"/>
  <c r="I61" i="32"/>
  <c r="I104" i="28" s="1"/>
  <c r="W41" i="30"/>
  <c r="V55" i="30"/>
  <c r="G62" i="2"/>
  <c r="G14" i="28" s="1"/>
  <c r="H61" i="2"/>
  <c r="H96" i="28" s="1"/>
  <c r="H88" i="28" s="1"/>
  <c r="K21" i="32"/>
  <c r="L51" i="32" s="1"/>
  <c r="U41" i="10"/>
  <c r="T55" i="10"/>
  <c r="D11" i="28"/>
  <c r="G191" i="30"/>
  <c r="G158" i="30"/>
  <c r="G182" i="30"/>
  <c r="G184" i="30" s="1"/>
  <c r="R41" i="34"/>
  <c r="Q55" i="34"/>
  <c r="J22" i="2"/>
  <c r="K52" i="2" s="1"/>
  <c r="E198" i="30"/>
  <c r="E200" i="30" s="1"/>
  <c r="E194" i="30"/>
  <c r="E27" i="28"/>
  <c r="G74" i="30"/>
  <c r="F17" i="28"/>
  <c r="I144" i="30"/>
  <c r="I163" i="30"/>
  <c r="J24" i="30"/>
  <c r="K60" i="30" s="1"/>
  <c r="H176" i="30"/>
  <c r="I170" i="30"/>
  <c r="J31" i="30"/>
  <c r="K67" i="30" s="1"/>
  <c r="I151" i="30"/>
  <c r="J29" i="30"/>
  <c r="K65" i="30" s="1"/>
  <c r="I168" i="30"/>
  <c r="I149" i="30"/>
  <c r="E9" i="28"/>
  <c r="I154" i="30"/>
  <c r="I173" i="30"/>
  <c r="J34" i="30"/>
  <c r="K70" i="30" s="1"/>
  <c r="H157" i="30"/>
  <c r="J35" i="33"/>
  <c r="K71" i="33" s="1"/>
  <c r="I147" i="30"/>
  <c r="J27" i="30"/>
  <c r="K63" i="30" s="1"/>
  <c r="I166" i="30"/>
  <c r="J25" i="30"/>
  <c r="K61" i="30" s="1"/>
  <c r="I145" i="30"/>
  <c r="I164" i="30"/>
  <c r="I167" i="30"/>
  <c r="I148" i="30"/>
  <c r="J28" i="30"/>
  <c r="K64" i="30" s="1"/>
  <c r="J24" i="33"/>
  <c r="K60" i="33" s="1"/>
  <c r="G177" i="30"/>
  <c r="J26" i="33"/>
  <c r="K62" i="33" s="1"/>
  <c r="J23" i="33"/>
  <c r="I37" i="33"/>
  <c r="J31" i="33"/>
  <c r="K67" i="33" s="1"/>
  <c r="I155" i="30"/>
  <c r="I174" i="30"/>
  <c r="J35" i="30"/>
  <c r="K71" i="30" s="1"/>
  <c r="J30" i="33"/>
  <c r="K66" i="33" s="1"/>
  <c r="H73" i="30"/>
  <c r="H99" i="28" s="1"/>
  <c r="H91" i="28" s="1"/>
  <c r="H73" i="33"/>
  <c r="H105" i="28" s="1"/>
  <c r="H109" i="28" s="1"/>
  <c r="G74" i="36"/>
  <c r="F26" i="28"/>
  <c r="F10" i="28" s="1"/>
  <c r="G183" i="30"/>
  <c r="G190" i="30"/>
  <c r="G178" i="30"/>
  <c r="G179" i="30" s="1"/>
  <c r="J32" i="33"/>
  <c r="K68" i="33" s="1"/>
  <c r="I153" i="30"/>
  <c r="I172" i="30"/>
  <c r="J33" i="30"/>
  <c r="K69" i="30" s="1"/>
  <c r="I150" i="30"/>
  <c r="I169" i="30"/>
  <c r="J30" i="30"/>
  <c r="K66" i="30" s="1"/>
  <c r="J26" i="30"/>
  <c r="K62" i="30" s="1"/>
  <c r="I146" i="30"/>
  <c r="I165" i="30"/>
  <c r="G74" i="34"/>
  <c r="F24" i="28"/>
  <c r="J29" i="33"/>
  <c r="K65" i="33" s="1"/>
  <c r="J34" i="33"/>
  <c r="K70" i="33" s="1"/>
  <c r="G74" i="35"/>
  <c r="F25" i="28"/>
  <c r="F196" i="30"/>
  <c r="F184" i="30"/>
  <c r="F186" i="30" s="1"/>
  <c r="F23" i="28"/>
  <c r="F7" i="28" s="1"/>
  <c r="G74" i="33"/>
  <c r="J28" i="33"/>
  <c r="K64" i="33" s="1"/>
  <c r="J32" i="30"/>
  <c r="K68" i="30" s="1"/>
  <c r="I152" i="30"/>
  <c r="I171" i="30"/>
  <c r="F191" i="30"/>
  <c r="F193" i="30" s="1"/>
  <c r="F197" i="30"/>
  <c r="G89" i="28"/>
  <c r="I143" i="30"/>
  <c r="I37" i="30"/>
  <c r="I162" i="30"/>
  <c r="J23" i="30"/>
  <c r="J27" i="33"/>
  <c r="K63" i="33" s="1"/>
  <c r="K25" i="33"/>
  <c r="L61" i="33" s="1"/>
  <c r="J33" i="33"/>
  <c r="K69" i="33" s="1"/>
  <c r="J21" i="2"/>
  <c r="K51" i="2" s="1"/>
  <c r="J25" i="2"/>
  <c r="E6" i="28"/>
  <c r="H74" i="31"/>
  <c r="G18" i="28"/>
  <c r="H74" i="10"/>
  <c r="H15" i="28" s="1"/>
  <c r="K23" i="31"/>
  <c r="J162" i="31"/>
  <c r="J143" i="31"/>
  <c r="F88" i="28"/>
  <c r="F14" i="28"/>
  <c r="K26" i="2"/>
  <c r="L56" i="2" s="1"/>
  <c r="J29" i="2"/>
  <c r="K59" i="2" s="1"/>
  <c r="I31" i="2"/>
  <c r="K28" i="10"/>
  <c r="L64" i="10" s="1"/>
  <c r="K29" i="10"/>
  <c r="L65" i="10" s="1"/>
  <c r="K26" i="10"/>
  <c r="L62" i="10" s="1"/>
  <c r="K25" i="10"/>
  <c r="L61" i="10" s="1"/>
  <c r="I73" i="10"/>
  <c r="I97" i="28" s="1"/>
  <c r="E5" i="47" l="1"/>
  <c r="R35" i="2"/>
  <c r="Q46" i="2"/>
  <c r="AI38" i="32"/>
  <c r="AH46" i="32"/>
  <c r="AL36" i="32"/>
  <c r="AO35" i="32"/>
  <c r="I176" i="31"/>
  <c r="I190" i="31" s="1"/>
  <c r="I192" i="31" s="1"/>
  <c r="J73" i="31"/>
  <c r="J100" i="28" s="1"/>
  <c r="I157" i="31"/>
  <c r="I182" i="31" s="1"/>
  <c r="I184" i="31" s="1"/>
  <c r="K25" i="32"/>
  <c r="L55" i="32" s="1"/>
  <c r="K28" i="32"/>
  <c r="L27" i="32"/>
  <c r="M57" i="32" s="1"/>
  <c r="L50" i="32"/>
  <c r="L20" i="2"/>
  <c r="M50" i="2" s="1"/>
  <c r="K32" i="10"/>
  <c r="L68" i="10" s="1"/>
  <c r="K59" i="33"/>
  <c r="J31" i="32"/>
  <c r="K29" i="32"/>
  <c r="L59" i="32" s="1"/>
  <c r="L26" i="32"/>
  <c r="M56" i="32" s="1"/>
  <c r="K30" i="10"/>
  <c r="L24" i="10"/>
  <c r="M60" i="10" s="1"/>
  <c r="F198" i="31"/>
  <c r="F200" i="31" s="1"/>
  <c r="K27" i="10"/>
  <c r="L63" i="10" s="1"/>
  <c r="G194" i="31"/>
  <c r="G196" i="31"/>
  <c r="G198" i="31" s="1"/>
  <c r="G200" i="31" s="1"/>
  <c r="I92" i="28"/>
  <c r="AA2" i="43"/>
  <c r="Z79" i="43"/>
  <c r="Z84" i="43" s="1"/>
  <c r="Z78" i="43"/>
  <c r="Z83" i="43" s="1"/>
  <c r="Z77" i="43"/>
  <c r="Z82" i="43" s="1"/>
  <c r="Z80" i="43"/>
  <c r="N92" i="33"/>
  <c r="N77" i="33"/>
  <c r="N58" i="33"/>
  <c r="N40" i="33"/>
  <c r="N22" i="33"/>
  <c r="CU34" i="28"/>
  <c r="N59" i="28"/>
  <c r="N181" i="34"/>
  <c r="N109" i="34"/>
  <c r="N188" i="34"/>
  <c r="N58" i="34"/>
  <c r="N126" i="34"/>
  <c r="N92" i="34"/>
  <c r="N22" i="34"/>
  <c r="N40" i="34"/>
  <c r="N142" i="34"/>
  <c r="N77" i="34"/>
  <c r="N161" i="34"/>
  <c r="N188" i="35"/>
  <c r="N126" i="35"/>
  <c r="N161" i="35"/>
  <c r="N58" i="35"/>
  <c r="N92" i="35"/>
  <c r="N22" i="35"/>
  <c r="N40" i="35"/>
  <c r="N77" i="35"/>
  <c r="N142" i="35"/>
  <c r="N181" i="35"/>
  <c r="N109" i="35"/>
  <c r="O4" i="43"/>
  <c r="O4" i="35"/>
  <c r="O4" i="33"/>
  <c r="O4" i="31"/>
  <c r="O4" i="36"/>
  <c r="O4" i="34"/>
  <c r="O4" i="32"/>
  <c r="O4" i="30"/>
  <c r="O4" i="29"/>
  <c r="O4" i="10"/>
  <c r="O77" i="2"/>
  <c r="O49" i="2"/>
  <c r="O19" i="2"/>
  <c r="O65" i="2"/>
  <c r="O34" i="2"/>
  <c r="N188" i="36"/>
  <c r="N109" i="36"/>
  <c r="N92" i="36"/>
  <c r="N142" i="36"/>
  <c r="N126" i="36"/>
  <c r="N181" i="36"/>
  <c r="N77" i="36"/>
  <c r="N22" i="36"/>
  <c r="N40" i="36"/>
  <c r="N161" i="36"/>
  <c r="N58" i="36"/>
  <c r="N58" i="43"/>
  <c r="N89" i="43"/>
  <c r="N22" i="43"/>
  <c r="N76" i="43"/>
  <c r="N40" i="43"/>
  <c r="Q5" i="28"/>
  <c r="P4" i="2"/>
  <c r="P21" i="28"/>
  <c r="P13" i="28"/>
  <c r="N77" i="10"/>
  <c r="N40" i="10"/>
  <c r="N92" i="10"/>
  <c r="N58" i="10"/>
  <c r="N22" i="10"/>
  <c r="N188" i="30"/>
  <c r="N22" i="30"/>
  <c r="N161" i="30"/>
  <c r="N181" i="30"/>
  <c r="N109" i="30"/>
  <c r="N92" i="30"/>
  <c r="N40" i="30"/>
  <c r="N142" i="30"/>
  <c r="N126" i="30"/>
  <c r="N58" i="30"/>
  <c r="N77" i="30"/>
  <c r="M87" i="28"/>
  <c r="M95" i="28" s="1"/>
  <c r="M103" i="28" s="1"/>
  <c r="M67" i="28"/>
  <c r="M75" i="28" s="1"/>
  <c r="N181" i="29"/>
  <c r="N188" i="29"/>
  <c r="N161" i="29"/>
  <c r="N109" i="29"/>
  <c r="N22" i="29"/>
  <c r="N40" i="29"/>
  <c r="N58" i="29"/>
  <c r="N77" i="29"/>
  <c r="N142" i="29"/>
  <c r="N126" i="29"/>
  <c r="N92" i="29"/>
  <c r="N77" i="32"/>
  <c r="N65" i="32"/>
  <c r="N19" i="32"/>
  <c r="N34" i="32"/>
  <c r="N49" i="32"/>
  <c r="O34" i="28"/>
  <c r="N188" i="31"/>
  <c r="N142" i="31"/>
  <c r="N109" i="31"/>
  <c r="N77" i="31"/>
  <c r="N40" i="31"/>
  <c r="N161" i="31"/>
  <c r="N181" i="31"/>
  <c r="N92" i="31"/>
  <c r="N126" i="31"/>
  <c r="N58" i="31"/>
  <c r="N22" i="31"/>
  <c r="H189" i="31"/>
  <c r="H191" i="31" s="1"/>
  <c r="H193" i="31" s="1"/>
  <c r="H178" i="31"/>
  <c r="H179" i="31" s="1"/>
  <c r="H158" i="31"/>
  <c r="Z39" i="2"/>
  <c r="H158" i="35"/>
  <c r="K31" i="10"/>
  <c r="L67" i="10" s="1"/>
  <c r="K61" i="31"/>
  <c r="K73" i="31" s="1"/>
  <c r="K100" i="28" s="1"/>
  <c r="K25" i="31"/>
  <c r="K37" i="31" s="1"/>
  <c r="J164" i="31"/>
  <c r="J176" i="31" s="1"/>
  <c r="J190" i="31" s="1"/>
  <c r="J192" i="31" s="1"/>
  <c r="J145" i="31"/>
  <c r="J157" i="31" s="1"/>
  <c r="J182" i="31" s="1"/>
  <c r="L20" i="32"/>
  <c r="K52" i="32"/>
  <c r="K22" i="32"/>
  <c r="K33" i="10"/>
  <c r="L69" i="10" s="1"/>
  <c r="K35" i="10"/>
  <c r="L71" i="10" s="1"/>
  <c r="H158" i="34"/>
  <c r="L24" i="32"/>
  <c r="M54" i="32" s="1"/>
  <c r="K34" i="10"/>
  <c r="L70" i="10" s="1"/>
  <c r="L23" i="32"/>
  <c r="M53" i="32" s="1"/>
  <c r="J37" i="10"/>
  <c r="G186" i="36"/>
  <c r="K24" i="2"/>
  <c r="L54" i="2" s="1"/>
  <c r="H196" i="31"/>
  <c r="H186" i="31"/>
  <c r="I177" i="31"/>
  <c r="G196" i="36"/>
  <c r="H189" i="36"/>
  <c r="H191" i="36" s="1"/>
  <c r="H193" i="36" s="1"/>
  <c r="H158" i="36"/>
  <c r="H178" i="36"/>
  <c r="H179" i="36" s="1"/>
  <c r="H177" i="36"/>
  <c r="AA41" i="35"/>
  <c r="Z55" i="35"/>
  <c r="K23" i="2"/>
  <c r="L53" i="2" s="1"/>
  <c r="K28" i="2"/>
  <c r="L58" i="2" s="1"/>
  <c r="L50" i="2"/>
  <c r="K27" i="2"/>
  <c r="L57" i="2" s="1"/>
  <c r="H177" i="34"/>
  <c r="G193" i="36"/>
  <c r="I176" i="36"/>
  <c r="I190" i="36" s="1"/>
  <c r="I192" i="36" s="1"/>
  <c r="G197" i="36"/>
  <c r="H183" i="36"/>
  <c r="H185" i="36" s="1"/>
  <c r="K59" i="10"/>
  <c r="K23" i="10"/>
  <c r="F198" i="36"/>
  <c r="F200" i="36" s="1"/>
  <c r="F198" i="35"/>
  <c r="F200" i="35" s="1"/>
  <c r="F194" i="36"/>
  <c r="F194" i="35"/>
  <c r="I157" i="36"/>
  <c r="J73" i="36"/>
  <c r="J108" i="28" s="1"/>
  <c r="J92" i="28" s="1"/>
  <c r="L26" i="31"/>
  <c r="L62" i="31"/>
  <c r="K146" i="31"/>
  <c r="K165" i="31"/>
  <c r="P25" i="35"/>
  <c r="P61" i="35"/>
  <c r="O164" i="35"/>
  <c r="O145" i="35"/>
  <c r="K24" i="36"/>
  <c r="K60" i="36"/>
  <c r="J163" i="36"/>
  <c r="J144" i="36"/>
  <c r="K25" i="34"/>
  <c r="K61" i="34"/>
  <c r="J164" i="34"/>
  <c r="J145" i="34"/>
  <c r="O28" i="35"/>
  <c r="O64" i="35"/>
  <c r="N148" i="35"/>
  <c r="N167" i="35"/>
  <c r="L34" i="31"/>
  <c r="L70" i="31"/>
  <c r="K154" i="31"/>
  <c r="K173" i="31"/>
  <c r="L30" i="31"/>
  <c r="L66" i="31"/>
  <c r="K150" i="31"/>
  <c r="K169" i="31"/>
  <c r="L27" i="31"/>
  <c r="L63" i="31"/>
  <c r="K147" i="31"/>
  <c r="K166" i="31"/>
  <c r="K32" i="34"/>
  <c r="K68" i="34"/>
  <c r="J171" i="34"/>
  <c r="J152" i="34"/>
  <c r="L59" i="31"/>
  <c r="K59" i="30"/>
  <c r="K25" i="36"/>
  <c r="K61" i="36"/>
  <c r="J145" i="36"/>
  <c r="J164" i="36"/>
  <c r="L35" i="31"/>
  <c r="L71" i="31"/>
  <c r="K155" i="31"/>
  <c r="K174" i="31"/>
  <c r="K32" i="36"/>
  <c r="K68" i="36"/>
  <c r="J171" i="36"/>
  <c r="J152" i="36"/>
  <c r="N29" i="36"/>
  <c r="N65" i="36"/>
  <c r="M168" i="36"/>
  <c r="M149" i="36"/>
  <c r="L33" i="31"/>
  <c r="L69" i="31"/>
  <c r="K172" i="31"/>
  <c r="K153" i="31"/>
  <c r="H183" i="34"/>
  <c r="H185" i="34" s="1"/>
  <c r="H190" i="34"/>
  <c r="H192" i="34" s="1"/>
  <c r="O32" i="35"/>
  <c r="O68" i="35"/>
  <c r="N171" i="35"/>
  <c r="N152" i="35"/>
  <c r="L60" i="31"/>
  <c r="L24" i="31"/>
  <c r="K163" i="31"/>
  <c r="K144" i="31"/>
  <c r="F194" i="34"/>
  <c r="I176" i="35"/>
  <c r="L29" i="31"/>
  <c r="L65" i="31"/>
  <c r="K149" i="31"/>
  <c r="K168" i="31"/>
  <c r="K31" i="34"/>
  <c r="K67" i="34"/>
  <c r="J170" i="34"/>
  <c r="J151" i="34"/>
  <c r="L23" i="36"/>
  <c r="L59" i="36"/>
  <c r="K162" i="36"/>
  <c r="K143" i="36"/>
  <c r="S26" i="35"/>
  <c r="S62" i="35"/>
  <c r="R165" i="35"/>
  <c r="R146" i="35"/>
  <c r="F198" i="34"/>
  <c r="F200" i="34" s="1"/>
  <c r="K34" i="34"/>
  <c r="K70" i="34"/>
  <c r="J173" i="34"/>
  <c r="J154" i="34"/>
  <c r="I157" i="35"/>
  <c r="M67" i="31"/>
  <c r="M31" i="31"/>
  <c r="L151" i="31"/>
  <c r="L170" i="31"/>
  <c r="L68" i="31"/>
  <c r="L32" i="31"/>
  <c r="K152" i="31"/>
  <c r="K171" i="31"/>
  <c r="H183" i="35"/>
  <c r="H185" i="35" s="1"/>
  <c r="H190" i="35"/>
  <c r="H192" i="35" s="1"/>
  <c r="H177" i="35"/>
  <c r="K28" i="36"/>
  <c r="K64" i="36"/>
  <c r="J167" i="36"/>
  <c r="J148" i="36"/>
  <c r="K33" i="36"/>
  <c r="K69" i="36"/>
  <c r="J153" i="36"/>
  <c r="J172" i="36"/>
  <c r="P29" i="35"/>
  <c r="P65" i="35"/>
  <c r="O168" i="35"/>
  <c r="O149" i="35"/>
  <c r="G184" i="35"/>
  <c r="G186" i="35" s="1"/>
  <c r="G196" i="35"/>
  <c r="K24" i="34"/>
  <c r="K60" i="34"/>
  <c r="J163" i="34"/>
  <c r="J144" i="34"/>
  <c r="K34" i="36"/>
  <c r="K70" i="36"/>
  <c r="J154" i="36"/>
  <c r="J173" i="36"/>
  <c r="K28" i="34"/>
  <c r="K64" i="34"/>
  <c r="J148" i="34"/>
  <c r="J167" i="34"/>
  <c r="K34" i="35"/>
  <c r="K70" i="35"/>
  <c r="J173" i="35"/>
  <c r="J154" i="35"/>
  <c r="K29" i="34"/>
  <c r="K65" i="34"/>
  <c r="J168" i="34"/>
  <c r="J149" i="34"/>
  <c r="K30" i="36"/>
  <c r="K66" i="36"/>
  <c r="J169" i="36"/>
  <c r="J150" i="36"/>
  <c r="M24" i="35"/>
  <c r="M60" i="35"/>
  <c r="L144" i="35"/>
  <c r="L163" i="35"/>
  <c r="J73" i="35"/>
  <c r="J107" i="28" s="1"/>
  <c r="K31" i="36"/>
  <c r="K67" i="36"/>
  <c r="J170" i="36"/>
  <c r="J151" i="36"/>
  <c r="I157" i="34"/>
  <c r="K33" i="34"/>
  <c r="K69" i="34"/>
  <c r="J172" i="34"/>
  <c r="J153" i="34"/>
  <c r="O27" i="35"/>
  <c r="O63" i="35"/>
  <c r="N166" i="35"/>
  <c r="N147" i="35"/>
  <c r="K26" i="34"/>
  <c r="K62" i="34"/>
  <c r="J165" i="34"/>
  <c r="J146" i="34"/>
  <c r="H189" i="35"/>
  <c r="H182" i="35"/>
  <c r="H178" i="35"/>
  <c r="H179" i="35" s="1"/>
  <c r="P35" i="35"/>
  <c r="P71" i="35"/>
  <c r="O155" i="35"/>
  <c r="O174" i="35"/>
  <c r="K31" i="35"/>
  <c r="K67" i="35"/>
  <c r="J151" i="35"/>
  <c r="J170" i="35"/>
  <c r="P33" i="35"/>
  <c r="P69" i="35"/>
  <c r="O153" i="35"/>
  <c r="O172" i="35"/>
  <c r="K23" i="35"/>
  <c r="K59" i="35"/>
  <c r="J162" i="35"/>
  <c r="J143" i="35"/>
  <c r="J37" i="35"/>
  <c r="I176" i="34"/>
  <c r="K27" i="36"/>
  <c r="K63" i="36"/>
  <c r="J147" i="36"/>
  <c r="J166" i="36"/>
  <c r="K30" i="34"/>
  <c r="K66" i="34"/>
  <c r="J150" i="34"/>
  <c r="J169" i="34"/>
  <c r="K25" i="2"/>
  <c r="L55" i="2" s="1"/>
  <c r="K55" i="2"/>
  <c r="G184" i="34"/>
  <c r="G186" i="34" s="1"/>
  <c r="G196" i="34"/>
  <c r="G191" i="35"/>
  <c r="G193" i="35" s="1"/>
  <c r="G197" i="35"/>
  <c r="K27" i="34"/>
  <c r="K63" i="34"/>
  <c r="J147" i="34"/>
  <c r="J166" i="34"/>
  <c r="K35" i="36"/>
  <c r="K71" i="36"/>
  <c r="J174" i="36"/>
  <c r="J155" i="36"/>
  <c r="J37" i="36"/>
  <c r="J73" i="34"/>
  <c r="J106" i="28" s="1"/>
  <c r="H184" i="36"/>
  <c r="L64" i="31"/>
  <c r="K167" i="31"/>
  <c r="L28" i="31"/>
  <c r="K148" i="31"/>
  <c r="H178" i="34"/>
  <c r="H179" i="34" s="1"/>
  <c r="H189" i="34"/>
  <c r="H182" i="34"/>
  <c r="G197" i="34"/>
  <c r="G191" i="34"/>
  <c r="G193" i="34" s="1"/>
  <c r="P30" i="35"/>
  <c r="P66" i="35"/>
  <c r="O169" i="35"/>
  <c r="O150" i="35"/>
  <c r="K35" i="34"/>
  <c r="K71" i="34"/>
  <c r="J174" i="34"/>
  <c r="J155" i="34"/>
  <c r="K23" i="34"/>
  <c r="K59" i="34"/>
  <c r="J37" i="34"/>
  <c r="J143" i="34"/>
  <c r="J162" i="34"/>
  <c r="K26" i="36"/>
  <c r="K62" i="36"/>
  <c r="J146" i="36"/>
  <c r="J165" i="36"/>
  <c r="I62" i="32"/>
  <c r="I22" i="28" s="1"/>
  <c r="S55" i="33"/>
  <c r="X41" i="30"/>
  <c r="W55" i="30"/>
  <c r="J61" i="32"/>
  <c r="J104" i="28" s="1"/>
  <c r="H62" i="2"/>
  <c r="H14" i="28" s="1"/>
  <c r="L21" i="32"/>
  <c r="M51" i="32" s="1"/>
  <c r="K22" i="2"/>
  <c r="L52" i="2" s="1"/>
  <c r="V41" i="10"/>
  <c r="U55" i="10"/>
  <c r="H89" i="28"/>
  <c r="I74" i="31"/>
  <c r="I18" i="28" s="1"/>
  <c r="H18" i="28"/>
  <c r="S41" i="34"/>
  <c r="R55" i="34"/>
  <c r="I73" i="30"/>
  <c r="I99" i="28" s="1"/>
  <c r="I91" i="28" s="1"/>
  <c r="H177" i="30"/>
  <c r="I157" i="30"/>
  <c r="I176" i="30"/>
  <c r="F198" i="30"/>
  <c r="F200" i="30" s="1"/>
  <c r="L25" i="33"/>
  <c r="M61" i="33" s="1"/>
  <c r="J165" i="30"/>
  <c r="J146" i="30"/>
  <c r="K26" i="30"/>
  <c r="L62" i="30" s="1"/>
  <c r="G192" i="30"/>
  <c r="G193" i="30" s="1"/>
  <c r="G197" i="30"/>
  <c r="K35" i="30"/>
  <c r="L71" i="30" s="1"/>
  <c r="J155" i="30"/>
  <c r="J174" i="30"/>
  <c r="J166" i="30"/>
  <c r="J147" i="30"/>
  <c r="K27" i="30"/>
  <c r="L63" i="30" s="1"/>
  <c r="J163" i="30"/>
  <c r="J144" i="30"/>
  <c r="K24" i="30"/>
  <c r="L60" i="30" s="1"/>
  <c r="K28" i="33"/>
  <c r="L64" i="33" s="1"/>
  <c r="K29" i="33"/>
  <c r="L65" i="33" s="1"/>
  <c r="G185" i="30"/>
  <c r="G186" i="30" s="1"/>
  <c r="G196" i="30"/>
  <c r="K31" i="30"/>
  <c r="L67" i="30" s="1"/>
  <c r="J151" i="30"/>
  <c r="J170" i="30"/>
  <c r="K27" i="33"/>
  <c r="L63" i="33" s="1"/>
  <c r="K30" i="30"/>
  <c r="L66" i="30" s="1"/>
  <c r="J150" i="30"/>
  <c r="J169" i="30"/>
  <c r="K31" i="33"/>
  <c r="L67" i="33" s="1"/>
  <c r="J143" i="30"/>
  <c r="J162" i="30"/>
  <c r="K23" i="30"/>
  <c r="J37" i="30"/>
  <c r="G23" i="28"/>
  <c r="G7" i="28" s="1"/>
  <c r="H74" i="33"/>
  <c r="H23" i="28" s="1"/>
  <c r="H7" i="28" s="1"/>
  <c r="F194" i="30"/>
  <c r="K32" i="33"/>
  <c r="L68" i="33" s="1"/>
  <c r="H74" i="36"/>
  <c r="G26" i="28"/>
  <c r="G10" i="28" s="1"/>
  <c r="K35" i="33"/>
  <c r="L71" i="33" s="1"/>
  <c r="H74" i="34"/>
  <c r="G24" i="28"/>
  <c r="F9" i="28"/>
  <c r="F27" i="28"/>
  <c r="I73" i="33"/>
  <c r="I105" i="28" s="1"/>
  <c r="I109" i="28" s="1"/>
  <c r="K24" i="33"/>
  <c r="L60" i="33" s="1"/>
  <c r="H189" i="30"/>
  <c r="H182" i="30"/>
  <c r="H178" i="30"/>
  <c r="H179" i="30" s="1"/>
  <c r="J168" i="30"/>
  <c r="J149" i="30"/>
  <c r="K29" i="30"/>
  <c r="L65" i="30" s="1"/>
  <c r="G17" i="28"/>
  <c r="H74" i="30"/>
  <c r="H17" i="28" s="1"/>
  <c r="K33" i="33"/>
  <c r="L69" i="33" s="1"/>
  <c r="H74" i="35"/>
  <c r="G25" i="28"/>
  <c r="J153" i="30"/>
  <c r="K33" i="30"/>
  <c r="L69" i="30" s="1"/>
  <c r="J172" i="30"/>
  <c r="K30" i="33"/>
  <c r="L66" i="33" s="1"/>
  <c r="K23" i="33"/>
  <c r="J37" i="33"/>
  <c r="K26" i="33"/>
  <c r="L62" i="33" s="1"/>
  <c r="J164" i="30"/>
  <c r="J145" i="30"/>
  <c r="K25" i="30"/>
  <c r="L61" i="30" s="1"/>
  <c r="J154" i="30"/>
  <c r="K34" i="30"/>
  <c r="L70" i="30" s="1"/>
  <c r="J173" i="30"/>
  <c r="J171" i="30"/>
  <c r="K32" i="30"/>
  <c r="L68" i="30" s="1"/>
  <c r="J152" i="30"/>
  <c r="K34" i="33"/>
  <c r="L70" i="33" s="1"/>
  <c r="J148" i="30"/>
  <c r="K28" i="30"/>
  <c r="L64" i="30" s="1"/>
  <c r="J167" i="30"/>
  <c r="H190" i="30"/>
  <c r="H192" i="30" s="1"/>
  <c r="H183" i="30"/>
  <c r="H185" i="30" s="1"/>
  <c r="H158" i="30"/>
  <c r="K21" i="2"/>
  <c r="J31" i="2"/>
  <c r="G6" i="28"/>
  <c r="I74" i="10"/>
  <c r="I15" i="28" s="1"/>
  <c r="I61" i="2"/>
  <c r="L23" i="31"/>
  <c r="K143" i="31"/>
  <c r="K162" i="31"/>
  <c r="F6" i="28"/>
  <c r="K29" i="2"/>
  <c r="L59" i="2" s="1"/>
  <c r="L26" i="2"/>
  <c r="M56" i="2" s="1"/>
  <c r="L25" i="10"/>
  <c r="M61" i="10" s="1"/>
  <c r="J73" i="10"/>
  <c r="J97" i="28" s="1"/>
  <c r="L29" i="10"/>
  <c r="M65" i="10" s="1"/>
  <c r="L32" i="10"/>
  <c r="M68" i="10" s="1"/>
  <c r="L28" i="10"/>
  <c r="M64" i="10" s="1"/>
  <c r="L26" i="10"/>
  <c r="M62" i="10" s="1"/>
  <c r="I189" i="31" l="1"/>
  <c r="I191" i="31" s="1"/>
  <c r="S35" i="2"/>
  <c r="R46" i="2"/>
  <c r="AP35" i="32"/>
  <c r="AM36" i="32"/>
  <c r="AJ38" i="32"/>
  <c r="AI46" i="32"/>
  <c r="I183" i="31"/>
  <c r="I185" i="31" s="1"/>
  <c r="I186" i="31" s="1"/>
  <c r="I178" i="31"/>
  <c r="I179" i="31" s="1"/>
  <c r="L25" i="32"/>
  <c r="M55" i="32" s="1"/>
  <c r="I158" i="31"/>
  <c r="M20" i="2"/>
  <c r="N50" i="2" s="1"/>
  <c r="L29" i="32"/>
  <c r="M59" i="32" s="1"/>
  <c r="M27" i="32"/>
  <c r="N57" i="32" s="1"/>
  <c r="M50" i="32"/>
  <c r="L58" i="32"/>
  <c r="L28" i="32"/>
  <c r="M26" i="32"/>
  <c r="N56" i="32" s="1"/>
  <c r="M24" i="10"/>
  <c r="N60" i="10" s="1"/>
  <c r="K31" i="32"/>
  <c r="M20" i="32"/>
  <c r="L66" i="10"/>
  <c r="L30" i="10"/>
  <c r="L27" i="10"/>
  <c r="M63" i="10" s="1"/>
  <c r="L31" i="10"/>
  <c r="M67" i="10" s="1"/>
  <c r="H194" i="31"/>
  <c r="H197" i="31"/>
  <c r="H198" i="31" s="1"/>
  <c r="H200" i="31" s="1"/>
  <c r="I193" i="31"/>
  <c r="AB2" i="43"/>
  <c r="AA77" i="43"/>
  <c r="AA82" i="43" s="1"/>
  <c r="AA80" i="43"/>
  <c r="AA79" i="43"/>
  <c r="AA84" i="43" s="1"/>
  <c r="AA78" i="43"/>
  <c r="AA83" i="43" s="1"/>
  <c r="CV34" i="28"/>
  <c r="O59" i="28"/>
  <c r="O77" i="33"/>
  <c r="O40" i="33"/>
  <c r="O92" i="33"/>
  <c r="O58" i="33"/>
  <c r="O22" i="33"/>
  <c r="P34" i="28"/>
  <c r="O92" i="10"/>
  <c r="O58" i="10"/>
  <c r="O22" i="10"/>
  <c r="O77" i="10"/>
  <c r="O40" i="10"/>
  <c r="O142" i="35"/>
  <c r="O181" i="35"/>
  <c r="O109" i="35"/>
  <c r="O161" i="35"/>
  <c r="O92" i="35"/>
  <c r="O126" i="35"/>
  <c r="O22" i="35"/>
  <c r="O40" i="35"/>
  <c r="O58" i="35"/>
  <c r="O188" i="35"/>
  <c r="O77" i="35"/>
  <c r="N67" i="28"/>
  <c r="N75" i="28" s="1"/>
  <c r="N87" i="28"/>
  <c r="N95" i="28" s="1"/>
  <c r="N103" i="28" s="1"/>
  <c r="P4" i="36"/>
  <c r="P4" i="34"/>
  <c r="P4" i="32"/>
  <c r="P4" i="30"/>
  <c r="P4" i="33"/>
  <c r="P4" i="31"/>
  <c r="P4" i="43"/>
  <c r="P4" i="29"/>
  <c r="P4" i="35"/>
  <c r="P4" i="10"/>
  <c r="P77" i="2"/>
  <c r="P65" i="2"/>
  <c r="P49" i="2"/>
  <c r="P34" i="2"/>
  <c r="P19" i="2"/>
  <c r="O126" i="29"/>
  <c r="O181" i="29"/>
  <c r="O22" i="29"/>
  <c r="O188" i="29"/>
  <c r="O40" i="29"/>
  <c r="O161" i="29"/>
  <c r="O58" i="29"/>
  <c r="O77" i="29"/>
  <c r="O142" i="29"/>
  <c r="O92" i="29"/>
  <c r="O109" i="29"/>
  <c r="O89" i="43"/>
  <c r="O76" i="43"/>
  <c r="O58" i="43"/>
  <c r="O22" i="43"/>
  <c r="O40" i="43"/>
  <c r="R5" i="28"/>
  <c r="Q4" i="2"/>
  <c r="Q21" i="28"/>
  <c r="Q13" i="28"/>
  <c r="O22" i="30"/>
  <c r="O142" i="30"/>
  <c r="O92" i="30"/>
  <c r="O188" i="30"/>
  <c r="O126" i="30"/>
  <c r="O109" i="30"/>
  <c r="O181" i="30"/>
  <c r="O161" i="30"/>
  <c r="O58" i="30"/>
  <c r="O77" i="30"/>
  <c r="O40" i="30"/>
  <c r="O77" i="32"/>
  <c r="O65" i="32"/>
  <c r="O34" i="32"/>
  <c r="O49" i="32"/>
  <c r="O19" i="32"/>
  <c r="O142" i="34"/>
  <c r="O188" i="34"/>
  <c r="O181" i="34"/>
  <c r="O92" i="34"/>
  <c r="O161" i="34"/>
  <c r="O40" i="34"/>
  <c r="O58" i="34"/>
  <c r="O126" i="34"/>
  <c r="O77" i="34"/>
  <c r="O109" i="34"/>
  <c r="O22" i="34"/>
  <c r="O188" i="36"/>
  <c r="O181" i="36"/>
  <c r="O161" i="36"/>
  <c r="O142" i="36"/>
  <c r="O126" i="36"/>
  <c r="O77" i="36"/>
  <c r="O92" i="36"/>
  <c r="O58" i="36"/>
  <c r="O40" i="36"/>
  <c r="O109" i="36"/>
  <c r="O22" i="36"/>
  <c r="O161" i="31"/>
  <c r="O126" i="31"/>
  <c r="O92" i="31"/>
  <c r="O58" i="31"/>
  <c r="O22" i="31"/>
  <c r="O109" i="31"/>
  <c r="O142" i="31"/>
  <c r="O188" i="31"/>
  <c r="O77" i="31"/>
  <c r="O40" i="31"/>
  <c r="O181" i="31"/>
  <c r="AA39" i="2"/>
  <c r="I158" i="35"/>
  <c r="L61" i="31"/>
  <c r="L73" i="31" s="1"/>
  <c r="L100" i="28" s="1"/>
  <c r="K164" i="31"/>
  <c r="K176" i="31" s="1"/>
  <c r="L25" i="31"/>
  <c r="L37" i="31" s="1"/>
  <c r="K145" i="31"/>
  <c r="K157" i="31" s="1"/>
  <c r="L35" i="10"/>
  <c r="M71" i="10" s="1"/>
  <c r="L52" i="32"/>
  <c r="L22" i="32"/>
  <c r="L33" i="10"/>
  <c r="M24" i="32"/>
  <c r="N54" i="32" s="1"/>
  <c r="K37" i="10"/>
  <c r="L34" i="10"/>
  <c r="M70" i="10" s="1"/>
  <c r="G194" i="36"/>
  <c r="G198" i="36"/>
  <c r="G200" i="36" s="1"/>
  <c r="M23" i="32"/>
  <c r="N53" i="32" s="1"/>
  <c r="K73" i="35"/>
  <c r="K107" i="28" s="1"/>
  <c r="K37" i="36"/>
  <c r="L24" i="2"/>
  <c r="M54" i="2" s="1"/>
  <c r="L25" i="2"/>
  <c r="M55" i="2" s="1"/>
  <c r="L23" i="2"/>
  <c r="M53" i="2" s="1"/>
  <c r="L28" i="2"/>
  <c r="M58" i="2" s="1"/>
  <c r="H196" i="36"/>
  <c r="H186" i="36"/>
  <c r="H194" i="36" s="1"/>
  <c r="J177" i="31"/>
  <c r="H197" i="36"/>
  <c r="I197" i="31"/>
  <c r="I183" i="36"/>
  <c r="I185" i="36" s="1"/>
  <c r="I178" i="36"/>
  <c r="I179" i="36" s="1"/>
  <c r="J183" i="31"/>
  <c r="J185" i="31" s="1"/>
  <c r="I177" i="36"/>
  <c r="J158" i="31"/>
  <c r="J189" i="31"/>
  <c r="J191" i="31" s="1"/>
  <c r="J193" i="31" s="1"/>
  <c r="I158" i="36"/>
  <c r="J178" i="31"/>
  <c r="J179" i="31" s="1"/>
  <c r="AB41" i="35"/>
  <c r="AA55" i="35"/>
  <c r="K73" i="36"/>
  <c r="K108" i="28" s="1"/>
  <c r="K92" i="28" s="1"/>
  <c r="J157" i="36"/>
  <c r="J189" i="36" s="1"/>
  <c r="M59" i="31"/>
  <c r="L27" i="2"/>
  <c r="M57" i="2" s="1"/>
  <c r="L23" i="10"/>
  <c r="L59" i="10"/>
  <c r="I182" i="36"/>
  <c r="I189" i="36"/>
  <c r="I197" i="36" s="1"/>
  <c r="J176" i="36"/>
  <c r="J183" i="36" s="1"/>
  <c r="J185" i="36" s="1"/>
  <c r="G198" i="34"/>
  <c r="G200" i="34" s="1"/>
  <c r="M64" i="31"/>
  <c r="M28" i="31"/>
  <c r="L167" i="31"/>
  <c r="L148" i="31"/>
  <c r="M68" i="31"/>
  <c r="M32" i="31"/>
  <c r="L171" i="31"/>
  <c r="L152" i="31"/>
  <c r="L26" i="36"/>
  <c r="L62" i="36"/>
  <c r="K146" i="36"/>
  <c r="K165" i="36"/>
  <c r="Q30" i="35"/>
  <c r="Q66" i="35"/>
  <c r="P169" i="35"/>
  <c r="P150" i="35"/>
  <c r="I183" i="34"/>
  <c r="I185" i="34" s="1"/>
  <c r="I190" i="34"/>
  <c r="I192" i="34" s="1"/>
  <c r="L30" i="36"/>
  <c r="L66" i="36"/>
  <c r="K150" i="36"/>
  <c r="K169" i="36"/>
  <c r="L34" i="35"/>
  <c r="L70" i="35"/>
  <c r="K154" i="35"/>
  <c r="K173" i="35"/>
  <c r="L34" i="36"/>
  <c r="L70" i="36"/>
  <c r="K154" i="36"/>
  <c r="K173" i="36"/>
  <c r="T26" i="35"/>
  <c r="T62" i="35"/>
  <c r="S146" i="35"/>
  <c r="S165" i="35"/>
  <c r="L30" i="34"/>
  <c r="L66" i="34"/>
  <c r="K150" i="34"/>
  <c r="K169" i="34"/>
  <c r="Q33" i="35"/>
  <c r="Q69" i="35"/>
  <c r="P153" i="35"/>
  <c r="P172" i="35"/>
  <c r="L21" i="2"/>
  <c r="M21" i="2" s="1"/>
  <c r="N51" i="2" s="1"/>
  <c r="L51" i="2"/>
  <c r="L59" i="33"/>
  <c r="J176" i="34"/>
  <c r="L35" i="36"/>
  <c r="L71" i="36"/>
  <c r="K174" i="36"/>
  <c r="K155" i="36"/>
  <c r="G194" i="34"/>
  <c r="J157" i="35"/>
  <c r="L34" i="34"/>
  <c r="L70" i="34"/>
  <c r="K154" i="34"/>
  <c r="K173" i="34"/>
  <c r="M27" i="31"/>
  <c r="M63" i="31"/>
  <c r="L166" i="31"/>
  <c r="L147" i="31"/>
  <c r="M34" i="31"/>
  <c r="M70" i="31"/>
  <c r="L173" i="31"/>
  <c r="L154" i="31"/>
  <c r="L25" i="34"/>
  <c r="L61" i="34"/>
  <c r="K164" i="34"/>
  <c r="K145" i="34"/>
  <c r="Q25" i="35"/>
  <c r="Q61" i="35"/>
  <c r="P164" i="35"/>
  <c r="P145" i="35"/>
  <c r="L33" i="34"/>
  <c r="L69" i="34"/>
  <c r="K172" i="34"/>
  <c r="K153" i="34"/>
  <c r="L31" i="34"/>
  <c r="L67" i="34"/>
  <c r="K170" i="34"/>
  <c r="K151" i="34"/>
  <c r="I182" i="34"/>
  <c r="I178" i="34"/>
  <c r="I179" i="34" s="1"/>
  <c r="I189" i="34"/>
  <c r="L28" i="36"/>
  <c r="L64" i="36"/>
  <c r="K167" i="36"/>
  <c r="K148" i="36"/>
  <c r="J157" i="34"/>
  <c r="L35" i="34"/>
  <c r="L71" i="34"/>
  <c r="K155" i="34"/>
  <c r="K174" i="34"/>
  <c r="H184" i="34"/>
  <c r="H186" i="34" s="1"/>
  <c r="H196" i="34"/>
  <c r="J176" i="35"/>
  <c r="H184" i="35"/>
  <c r="H186" i="35" s="1"/>
  <c r="H196" i="35"/>
  <c r="N24" i="35"/>
  <c r="N60" i="35"/>
  <c r="M144" i="35"/>
  <c r="M163" i="35"/>
  <c r="L29" i="34"/>
  <c r="L65" i="34"/>
  <c r="K168" i="34"/>
  <c r="K149" i="34"/>
  <c r="L28" i="34"/>
  <c r="L64" i="34"/>
  <c r="K148" i="34"/>
  <c r="K167" i="34"/>
  <c r="L24" i="34"/>
  <c r="L60" i="34"/>
  <c r="K144" i="34"/>
  <c r="K163" i="34"/>
  <c r="I177" i="35"/>
  <c r="I158" i="34"/>
  <c r="L26" i="34"/>
  <c r="L62" i="34"/>
  <c r="K146" i="34"/>
  <c r="K165" i="34"/>
  <c r="Q35" i="35"/>
  <c r="Q71" i="35"/>
  <c r="P155" i="35"/>
  <c r="P174" i="35"/>
  <c r="Q29" i="35"/>
  <c r="Q65" i="35"/>
  <c r="P168" i="35"/>
  <c r="P149" i="35"/>
  <c r="M60" i="31"/>
  <c r="L163" i="31"/>
  <c r="L144" i="31"/>
  <c r="M24" i="31"/>
  <c r="O29" i="36"/>
  <c r="O65" i="36"/>
  <c r="N149" i="36"/>
  <c r="N168" i="36"/>
  <c r="L59" i="30"/>
  <c r="H191" i="34"/>
  <c r="H193" i="34" s="1"/>
  <c r="H197" i="34"/>
  <c r="H191" i="35"/>
  <c r="H193" i="35" s="1"/>
  <c r="H197" i="35"/>
  <c r="P27" i="35"/>
  <c r="P63" i="35"/>
  <c r="O166" i="35"/>
  <c r="O147" i="35"/>
  <c r="G198" i="35"/>
  <c r="G200" i="35" s="1"/>
  <c r="N31" i="31"/>
  <c r="N67" i="31"/>
  <c r="M151" i="31"/>
  <c r="M170" i="31"/>
  <c r="M23" i="36"/>
  <c r="M59" i="36"/>
  <c r="L143" i="36"/>
  <c r="L162" i="36"/>
  <c r="M29" i="31"/>
  <c r="M65" i="31"/>
  <c r="L149" i="31"/>
  <c r="L168" i="31"/>
  <c r="K73" i="34"/>
  <c r="K106" i="28" s="1"/>
  <c r="L23" i="35"/>
  <c r="L59" i="35"/>
  <c r="K143" i="35"/>
  <c r="K37" i="35"/>
  <c r="K162" i="35"/>
  <c r="L31" i="35"/>
  <c r="L67" i="35"/>
  <c r="K151" i="35"/>
  <c r="K170" i="35"/>
  <c r="L31" i="36"/>
  <c r="L67" i="36"/>
  <c r="K170" i="36"/>
  <c r="K151" i="36"/>
  <c r="G194" i="35"/>
  <c r="L33" i="36"/>
  <c r="L69" i="36"/>
  <c r="K172" i="36"/>
  <c r="K153" i="36"/>
  <c r="I190" i="35"/>
  <c r="I192" i="35" s="1"/>
  <c r="I183" i="35"/>
  <c r="I185" i="35" s="1"/>
  <c r="M33" i="31"/>
  <c r="M69" i="31"/>
  <c r="L172" i="31"/>
  <c r="L153" i="31"/>
  <c r="L32" i="36"/>
  <c r="L68" i="36"/>
  <c r="K171" i="36"/>
  <c r="K152" i="36"/>
  <c r="L25" i="36"/>
  <c r="L61" i="36"/>
  <c r="K164" i="36"/>
  <c r="K145" i="36"/>
  <c r="M35" i="31"/>
  <c r="M71" i="31"/>
  <c r="L155" i="31"/>
  <c r="L174" i="31"/>
  <c r="L23" i="34"/>
  <c r="L59" i="34"/>
  <c r="K162" i="34"/>
  <c r="K37" i="34"/>
  <c r="K143" i="34"/>
  <c r="L27" i="34"/>
  <c r="L63" i="34"/>
  <c r="K166" i="34"/>
  <c r="K147" i="34"/>
  <c r="L27" i="36"/>
  <c r="L63" i="36"/>
  <c r="K147" i="36"/>
  <c r="K166" i="36"/>
  <c r="I182" i="35"/>
  <c r="I178" i="35"/>
  <c r="I179" i="35" s="1"/>
  <c r="I189" i="35"/>
  <c r="P32" i="35"/>
  <c r="P68" i="35"/>
  <c r="O171" i="35"/>
  <c r="O152" i="35"/>
  <c r="L32" i="34"/>
  <c r="L68" i="34"/>
  <c r="K171" i="34"/>
  <c r="K152" i="34"/>
  <c r="M30" i="31"/>
  <c r="M66" i="31"/>
  <c r="L169" i="31"/>
  <c r="L150" i="31"/>
  <c r="P28" i="35"/>
  <c r="P64" i="35"/>
  <c r="O167" i="35"/>
  <c r="O148" i="35"/>
  <c r="L24" i="36"/>
  <c r="L60" i="36"/>
  <c r="K144" i="36"/>
  <c r="K163" i="36"/>
  <c r="M26" i="31"/>
  <c r="M62" i="31"/>
  <c r="L165" i="31"/>
  <c r="L146" i="31"/>
  <c r="I177" i="34"/>
  <c r="U41" i="33"/>
  <c r="T55" i="33"/>
  <c r="Y41" i="30"/>
  <c r="X55" i="30"/>
  <c r="L22" i="2"/>
  <c r="J62" i="32"/>
  <c r="J22" i="28" s="1"/>
  <c r="K61" i="32"/>
  <c r="K104" i="28" s="1"/>
  <c r="M29" i="32"/>
  <c r="N59" i="32" s="1"/>
  <c r="M21" i="32"/>
  <c r="N51" i="32" s="1"/>
  <c r="I62" i="2"/>
  <c r="I96" i="28"/>
  <c r="I89" i="28"/>
  <c r="J74" i="31"/>
  <c r="J18" i="28" s="1"/>
  <c r="W41" i="10"/>
  <c r="V55" i="10"/>
  <c r="I74" i="36"/>
  <c r="H26" i="28"/>
  <c r="H10" i="28" s="1"/>
  <c r="I74" i="35"/>
  <c r="H25" i="28"/>
  <c r="H9" i="28" s="1"/>
  <c r="H6" i="28"/>
  <c r="I74" i="34"/>
  <c r="H24" i="28"/>
  <c r="S55" i="34"/>
  <c r="I158" i="30"/>
  <c r="I74" i="30"/>
  <c r="I17" i="28" s="1"/>
  <c r="G194" i="30"/>
  <c r="I190" i="30"/>
  <c r="I192" i="30" s="1"/>
  <c r="I183" i="30"/>
  <c r="I185" i="30" s="1"/>
  <c r="I189" i="30"/>
  <c r="I182" i="30"/>
  <c r="I178" i="30"/>
  <c r="I179" i="30" s="1"/>
  <c r="G198" i="30"/>
  <c r="G200" i="30" s="1"/>
  <c r="I177" i="30"/>
  <c r="K145" i="30"/>
  <c r="L25" i="30"/>
  <c r="M61" i="30" s="1"/>
  <c r="K164" i="30"/>
  <c r="L26" i="33"/>
  <c r="M62" i="33" s="1"/>
  <c r="K172" i="30"/>
  <c r="K153" i="30"/>
  <c r="L33" i="30"/>
  <c r="M69" i="30" s="1"/>
  <c r="H184" i="30"/>
  <c r="H186" i="30" s="1"/>
  <c r="H196" i="30"/>
  <c r="I74" i="33"/>
  <c r="I23" i="28" s="1"/>
  <c r="L28" i="33"/>
  <c r="M64" i="33" s="1"/>
  <c r="K166" i="30"/>
  <c r="K147" i="30"/>
  <c r="L27" i="30"/>
  <c r="M63" i="30" s="1"/>
  <c r="H191" i="30"/>
  <c r="H193" i="30" s="1"/>
  <c r="H197" i="30"/>
  <c r="L31" i="30"/>
  <c r="M67" i="30" s="1"/>
  <c r="K170" i="30"/>
  <c r="K151" i="30"/>
  <c r="L34" i="33"/>
  <c r="M70" i="33" s="1"/>
  <c r="G9" i="28"/>
  <c r="L24" i="33"/>
  <c r="M60" i="33" s="1"/>
  <c r="J73" i="33"/>
  <c r="J105" i="28" s="1"/>
  <c r="J109" i="28" s="1"/>
  <c r="G27" i="28"/>
  <c r="K149" i="30"/>
  <c r="K168" i="30"/>
  <c r="L29" i="30"/>
  <c r="M65" i="30" s="1"/>
  <c r="L23" i="30"/>
  <c r="K143" i="30"/>
  <c r="K162" i="30"/>
  <c r="K37" i="30"/>
  <c r="L31" i="33"/>
  <c r="M67" i="33" s="1"/>
  <c r="K144" i="30"/>
  <c r="K163" i="30"/>
  <c r="L24" i="30"/>
  <c r="M60" i="30" s="1"/>
  <c r="J73" i="30"/>
  <c r="J99" i="28" s="1"/>
  <c r="J91" i="28" s="1"/>
  <c r="L30" i="33"/>
  <c r="M66" i="33" s="1"/>
  <c r="L35" i="33"/>
  <c r="M71" i="33" s="1"/>
  <c r="J176" i="30"/>
  <c r="L27" i="33"/>
  <c r="M63" i="33" s="1"/>
  <c r="L29" i="33"/>
  <c r="M65" i="33" s="1"/>
  <c r="L23" i="33"/>
  <c r="K37" i="33"/>
  <c r="K167" i="30"/>
  <c r="K148" i="30"/>
  <c r="L28" i="30"/>
  <c r="M64" i="30" s="1"/>
  <c r="K152" i="30"/>
  <c r="K171" i="30"/>
  <c r="L32" i="30"/>
  <c r="M68" i="30" s="1"/>
  <c r="L34" i="30"/>
  <c r="M70" i="30" s="1"/>
  <c r="K173" i="30"/>
  <c r="K154" i="30"/>
  <c r="L32" i="33"/>
  <c r="M68" i="33" s="1"/>
  <c r="J157" i="30"/>
  <c r="K174" i="30"/>
  <c r="L35" i="30"/>
  <c r="M71" i="30" s="1"/>
  <c r="K155" i="30"/>
  <c r="K146" i="30"/>
  <c r="L26" i="30"/>
  <c r="M62" i="30" s="1"/>
  <c r="K165" i="30"/>
  <c r="M25" i="33"/>
  <c r="N61" i="33" s="1"/>
  <c r="L33" i="33"/>
  <c r="M69" i="33" s="1"/>
  <c r="L30" i="30"/>
  <c r="M66" i="30" s="1"/>
  <c r="K169" i="30"/>
  <c r="K150" i="30"/>
  <c r="J61" i="2"/>
  <c r="J74" i="10"/>
  <c r="J15" i="28" s="1"/>
  <c r="L143" i="31"/>
  <c r="L162" i="31"/>
  <c r="M23" i="31"/>
  <c r="J184" i="31"/>
  <c r="L29" i="2"/>
  <c r="M59" i="2" s="1"/>
  <c r="M26" i="2"/>
  <c r="N56" i="2" s="1"/>
  <c r="K31" i="2"/>
  <c r="M25" i="10"/>
  <c r="N61" i="10" s="1"/>
  <c r="M29" i="10"/>
  <c r="N65" i="10" s="1"/>
  <c r="M28" i="10"/>
  <c r="N64" i="10" s="1"/>
  <c r="M32" i="10"/>
  <c r="N68" i="10" s="1"/>
  <c r="K73" i="10"/>
  <c r="K97" i="28" s="1"/>
  <c r="M26" i="10"/>
  <c r="N62" i="10" s="1"/>
  <c r="I196" i="31" l="1"/>
  <c r="I198" i="31" s="1"/>
  <c r="I200" i="31" s="1"/>
  <c r="U35" i="2"/>
  <c r="S46" i="2"/>
  <c r="M25" i="32"/>
  <c r="N55" i="32" s="1"/>
  <c r="AK38" i="32"/>
  <c r="AJ46" i="32"/>
  <c r="AN36" i="32"/>
  <c r="AQ35" i="32"/>
  <c r="N26" i="32"/>
  <c r="O56" i="32" s="1"/>
  <c r="N20" i="2"/>
  <c r="O20" i="2" s="1"/>
  <c r="N27" i="32"/>
  <c r="O57" i="32" s="1"/>
  <c r="N50" i="32"/>
  <c r="N24" i="10"/>
  <c r="O60" i="10" s="1"/>
  <c r="L31" i="32"/>
  <c r="M58" i="32"/>
  <c r="M28" i="32"/>
  <c r="N20" i="32"/>
  <c r="O20" i="32" s="1"/>
  <c r="M27" i="10"/>
  <c r="N63" i="10" s="1"/>
  <c r="M66" i="10"/>
  <c r="M30" i="10"/>
  <c r="M31" i="10"/>
  <c r="N67" i="10" s="1"/>
  <c r="M34" i="10"/>
  <c r="N70" i="10" s="1"/>
  <c r="I194" i="31"/>
  <c r="AC2" i="43"/>
  <c r="AB77" i="43"/>
  <c r="AB82" i="43" s="1"/>
  <c r="AB79" i="43"/>
  <c r="AB84" i="43" s="1"/>
  <c r="AB80" i="43"/>
  <c r="AB78" i="43"/>
  <c r="AB83" i="43" s="1"/>
  <c r="P161" i="35"/>
  <c r="P188" i="35"/>
  <c r="P142" i="35"/>
  <c r="P92" i="35"/>
  <c r="P22" i="35"/>
  <c r="P40" i="35"/>
  <c r="P126" i="35"/>
  <c r="P181" i="35"/>
  <c r="P58" i="35"/>
  <c r="P77" i="35"/>
  <c r="P109" i="35"/>
  <c r="P188" i="36"/>
  <c r="P181" i="36"/>
  <c r="P161" i="36"/>
  <c r="P142" i="36"/>
  <c r="P92" i="36"/>
  <c r="P77" i="36"/>
  <c r="P58" i="36"/>
  <c r="P40" i="36"/>
  <c r="P126" i="36"/>
  <c r="P109" i="36"/>
  <c r="P22" i="36"/>
  <c r="O87" i="28"/>
  <c r="O95" i="28" s="1"/>
  <c r="O103" i="28" s="1"/>
  <c r="O67" i="28"/>
  <c r="O75" i="28" s="1"/>
  <c r="P126" i="29"/>
  <c r="P188" i="29"/>
  <c r="P40" i="29"/>
  <c r="P161" i="29"/>
  <c r="P58" i="29"/>
  <c r="P77" i="29"/>
  <c r="P142" i="29"/>
  <c r="P92" i="29"/>
  <c r="P181" i="29"/>
  <c r="P22" i="29"/>
  <c r="P109" i="29"/>
  <c r="P89" i="43"/>
  <c r="P76" i="43"/>
  <c r="P40" i="43"/>
  <c r="P58" i="43"/>
  <c r="P22" i="43"/>
  <c r="Q34" i="28"/>
  <c r="P188" i="31"/>
  <c r="P161" i="31"/>
  <c r="P181" i="31"/>
  <c r="P142" i="31"/>
  <c r="P126" i="31"/>
  <c r="P109" i="31"/>
  <c r="P58" i="31"/>
  <c r="P22" i="31"/>
  <c r="P77" i="31"/>
  <c r="P40" i="31"/>
  <c r="P92" i="31"/>
  <c r="CW34" i="28"/>
  <c r="P59" i="28"/>
  <c r="Q4" i="36"/>
  <c r="Q4" i="34"/>
  <c r="Q4" i="32"/>
  <c r="Q4" i="31"/>
  <c r="Q4" i="43"/>
  <c r="Q4" i="30"/>
  <c r="Q4" i="35"/>
  <c r="Q4" i="33"/>
  <c r="Q4" i="10"/>
  <c r="Q4" i="29"/>
  <c r="Q77" i="2"/>
  <c r="Q65" i="2"/>
  <c r="Q49" i="2"/>
  <c r="Q34" i="2"/>
  <c r="Q19" i="2"/>
  <c r="P92" i="33"/>
  <c r="P58" i="33"/>
  <c r="P22" i="33"/>
  <c r="P77" i="33"/>
  <c r="P40" i="33"/>
  <c r="S5" i="28"/>
  <c r="R4" i="2"/>
  <c r="R21" i="28"/>
  <c r="R13" i="28"/>
  <c r="P181" i="30"/>
  <c r="P126" i="30"/>
  <c r="P188" i="30"/>
  <c r="P109" i="30"/>
  <c r="P142" i="30"/>
  <c r="P161" i="30"/>
  <c r="P58" i="30"/>
  <c r="P22" i="30"/>
  <c r="P77" i="30"/>
  <c r="P40" i="30"/>
  <c r="P92" i="30"/>
  <c r="P65" i="32"/>
  <c r="P77" i="32"/>
  <c r="P34" i="32"/>
  <c r="P49" i="32"/>
  <c r="P19" i="32"/>
  <c r="P58" i="10"/>
  <c r="P77" i="10"/>
  <c r="P40" i="10"/>
  <c r="P92" i="10"/>
  <c r="P22" i="10"/>
  <c r="P181" i="34"/>
  <c r="P126" i="34"/>
  <c r="P40" i="34"/>
  <c r="P58" i="34"/>
  <c r="P142" i="34"/>
  <c r="P77" i="34"/>
  <c r="P92" i="34"/>
  <c r="P161" i="34"/>
  <c r="P109" i="34"/>
  <c r="P188" i="34"/>
  <c r="P22" i="34"/>
  <c r="AB39" i="2"/>
  <c r="N59" i="31"/>
  <c r="M61" i="31"/>
  <c r="M73" i="31" s="1"/>
  <c r="M100" i="28" s="1"/>
  <c r="M25" i="31"/>
  <c r="M37" i="31" s="1"/>
  <c r="L164" i="31"/>
  <c r="L176" i="31" s="1"/>
  <c r="L190" i="31" s="1"/>
  <c r="L192" i="31" s="1"/>
  <c r="L145" i="31"/>
  <c r="L157" i="31" s="1"/>
  <c r="L182" i="31" s="1"/>
  <c r="M35" i="10"/>
  <c r="N71" i="10" s="1"/>
  <c r="M52" i="32"/>
  <c r="M22" i="32"/>
  <c r="L37" i="10"/>
  <c r="N25" i="32"/>
  <c r="O55" i="32" s="1"/>
  <c r="M69" i="10"/>
  <c r="M33" i="10"/>
  <c r="N24" i="32"/>
  <c r="O54" i="32" s="1"/>
  <c r="M24" i="2"/>
  <c r="N54" i="2" s="1"/>
  <c r="N23" i="32"/>
  <c r="O53" i="32" s="1"/>
  <c r="K176" i="35"/>
  <c r="K183" i="35" s="1"/>
  <c r="K185" i="35" s="1"/>
  <c r="H198" i="36"/>
  <c r="H200" i="36" s="1"/>
  <c r="K157" i="36"/>
  <c r="K182" i="36" s="1"/>
  <c r="L37" i="36"/>
  <c r="M25" i="2"/>
  <c r="N55" i="2" s="1"/>
  <c r="M23" i="2"/>
  <c r="N53" i="2" s="1"/>
  <c r="M28" i="2"/>
  <c r="N58" i="2" s="1"/>
  <c r="J182" i="36"/>
  <c r="J184" i="36" s="1"/>
  <c r="J186" i="36" s="1"/>
  <c r="J197" i="31"/>
  <c r="K177" i="31"/>
  <c r="J177" i="36"/>
  <c r="J186" i="31"/>
  <c r="J194" i="31" s="1"/>
  <c r="J196" i="31"/>
  <c r="K183" i="31"/>
  <c r="K185" i="31" s="1"/>
  <c r="I196" i="36"/>
  <c r="I198" i="36" s="1"/>
  <c r="I200" i="36" s="1"/>
  <c r="K158" i="31"/>
  <c r="K190" i="31"/>
  <c r="K192" i="31" s="1"/>
  <c r="I184" i="36"/>
  <c r="I186" i="36" s="1"/>
  <c r="J158" i="36"/>
  <c r="J178" i="36"/>
  <c r="J179" i="36" s="1"/>
  <c r="J177" i="35"/>
  <c r="M59" i="30"/>
  <c r="K157" i="35"/>
  <c r="K189" i="35" s="1"/>
  <c r="AC41" i="35"/>
  <c r="AB55" i="35"/>
  <c r="M59" i="33"/>
  <c r="M27" i="2"/>
  <c r="N57" i="2" s="1"/>
  <c r="M51" i="2"/>
  <c r="I191" i="36"/>
  <c r="I193" i="36" s="1"/>
  <c r="J158" i="34"/>
  <c r="J190" i="36"/>
  <c r="J192" i="36" s="1"/>
  <c r="M59" i="10"/>
  <c r="M23" i="10"/>
  <c r="L73" i="36"/>
  <c r="L108" i="28" s="1"/>
  <c r="L92" i="28" s="1"/>
  <c r="K182" i="31"/>
  <c r="K184" i="31" s="1"/>
  <c r="H198" i="35"/>
  <c r="H200" i="35" s="1"/>
  <c r="K178" i="31"/>
  <c r="K179" i="31" s="1"/>
  <c r="K189" i="31"/>
  <c r="K191" i="31" s="1"/>
  <c r="J177" i="34"/>
  <c r="H198" i="34"/>
  <c r="H200" i="34" s="1"/>
  <c r="K176" i="36"/>
  <c r="K183" i="36" s="1"/>
  <c r="K185" i="36" s="1"/>
  <c r="K157" i="34"/>
  <c r="K182" i="34" s="1"/>
  <c r="H194" i="34"/>
  <c r="N60" i="31"/>
  <c r="N24" i="31"/>
  <c r="M144" i="31"/>
  <c r="M163" i="31"/>
  <c r="M26" i="36"/>
  <c r="M62" i="36"/>
  <c r="L165" i="36"/>
  <c r="L146" i="36"/>
  <c r="H194" i="35"/>
  <c r="P29" i="36"/>
  <c r="P65" i="36"/>
  <c r="O168" i="36"/>
  <c r="O149" i="36"/>
  <c r="M24" i="34"/>
  <c r="M60" i="34"/>
  <c r="L163" i="34"/>
  <c r="L144" i="34"/>
  <c r="M29" i="34"/>
  <c r="M65" i="34"/>
  <c r="L149" i="34"/>
  <c r="L168" i="34"/>
  <c r="M25" i="34"/>
  <c r="M61" i="34"/>
  <c r="L145" i="34"/>
  <c r="L164" i="34"/>
  <c r="N27" i="31"/>
  <c r="N63" i="31"/>
  <c r="M147" i="31"/>
  <c r="M166" i="31"/>
  <c r="J191" i="36"/>
  <c r="M27" i="34"/>
  <c r="M63" i="34"/>
  <c r="L166" i="34"/>
  <c r="L147" i="34"/>
  <c r="N23" i="36"/>
  <c r="N59" i="36"/>
  <c r="M162" i="36"/>
  <c r="M143" i="36"/>
  <c r="M26" i="34"/>
  <c r="M62" i="34"/>
  <c r="L165" i="34"/>
  <c r="L146" i="34"/>
  <c r="M32" i="34"/>
  <c r="M68" i="34"/>
  <c r="L171" i="34"/>
  <c r="L152" i="34"/>
  <c r="N35" i="31"/>
  <c r="N71" i="31"/>
  <c r="M155" i="31"/>
  <c r="M174" i="31"/>
  <c r="M32" i="36"/>
  <c r="M68" i="36"/>
  <c r="L171" i="36"/>
  <c r="L152" i="36"/>
  <c r="M31" i="36"/>
  <c r="M67" i="36"/>
  <c r="L170" i="36"/>
  <c r="L151" i="36"/>
  <c r="L73" i="35"/>
  <c r="L107" i="28" s="1"/>
  <c r="Q27" i="35"/>
  <c r="Q63" i="35"/>
  <c r="P166" i="35"/>
  <c r="P147" i="35"/>
  <c r="M28" i="36"/>
  <c r="M64" i="36"/>
  <c r="L167" i="36"/>
  <c r="L148" i="36"/>
  <c r="N64" i="31"/>
  <c r="M148" i="31"/>
  <c r="N28" i="31"/>
  <c r="M167" i="31"/>
  <c r="R29" i="35"/>
  <c r="R65" i="35"/>
  <c r="Q168" i="35"/>
  <c r="Q149" i="35"/>
  <c r="M22" i="2"/>
  <c r="N52" i="2" s="1"/>
  <c r="M52" i="2"/>
  <c r="N26" i="31"/>
  <c r="N62" i="31"/>
  <c r="M146" i="31"/>
  <c r="M165" i="31"/>
  <c r="M31" i="34"/>
  <c r="M67" i="34"/>
  <c r="L151" i="34"/>
  <c r="L170" i="34"/>
  <c r="K176" i="34"/>
  <c r="M23" i="35"/>
  <c r="M59" i="35"/>
  <c r="L162" i="35"/>
  <c r="L37" i="35"/>
  <c r="L143" i="35"/>
  <c r="N29" i="31"/>
  <c r="N65" i="31"/>
  <c r="M168" i="31"/>
  <c r="M149" i="31"/>
  <c r="M28" i="34"/>
  <c r="M64" i="34"/>
  <c r="L148" i="34"/>
  <c r="L167" i="34"/>
  <c r="O24" i="35"/>
  <c r="O60" i="35"/>
  <c r="N144" i="35"/>
  <c r="N163" i="35"/>
  <c r="I197" i="34"/>
  <c r="I191" i="34"/>
  <c r="I193" i="34" s="1"/>
  <c r="R25" i="35"/>
  <c r="R61" i="35"/>
  <c r="Q164" i="35"/>
  <c r="Q145" i="35"/>
  <c r="N34" i="31"/>
  <c r="N70" i="31"/>
  <c r="M173" i="31"/>
  <c r="M154" i="31"/>
  <c r="M35" i="36"/>
  <c r="M71" i="36"/>
  <c r="L174" i="36"/>
  <c r="L155" i="36"/>
  <c r="R30" i="35"/>
  <c r="R66" i="35"/>
  <c r="Q169" i="35"/>
  <c r="Q150" i="35"/>
  <c r="N68" i="31"/>
  <c r="N32" i="31"/>
  <c r="M171" i="31"/>
  <c r="M152" i="31"/>
  <c r="I196" i="35"/>
  <c r="I184" i="35"/>
  <c r="I186" i="35" s="1"/>
  <c r="R33" i="35"/>
  <c r="R69" i="35"/>
  <c r="Q172" i="35"/>
  <c r="Q153" i="35"/>
  <c r="U26" i="35"/>
  <c r="U62" i="35"/>
  <c r="T165" i="35"/>
  <c r="T146" i="35"/>
  <c r="M27" i="36"/>
  <c r="M63" i="36"/>
  <c r="L166" i="36"/>
  <c r="L147" i="36"/>
  <c r="L73" i="34"/>
  <c r="L106" i="28" s="1"/>
  <c r="O31" i="31"/>
  <c r="O67" i="31"/>
  <c r="N170" i="31"/>
  <c r="N151" i="31"/>
  <c r="R35" i="35"/>
  <c r="R71" i="35"/>
  <c r="Q155" i="35"/>
  <c r="Q174" i="35"/>
  <c r="M34" i="34"/>
  <c r="M70" i="34"/>
  <c r="L173" i="34"/>
  <c r="L154" i="34"/>
  <c r="J190" i="34"/>
  <c r="J192" i="34" s="1"/>
  <c r="J183" i="34"/>
  <c r="J185" i="34" s="1"/>
  <c r="M30" i="34"/>
  <c r="M66" i="34"/>
  <c r="L150" i="34"/>
  <c r="L169" i="34"/>
  <c r="M24" i="36"/>
  <c r="M60" i="36"/>
  <c r="L163" i="36"/>
  <c r="L144" i="36"/>
  <c r="N30" i="31"/>
  <c r="N66" i="31"/>
  <c r="M169" i="31"/>
  <c r="M150" i="31"/>
  <c r="Q32" i="35"/>
  <c r="Q68" i="35"/>
  <c r="P171" i="35"/>
  <c r="P152" i="35"/>
  <c r="M23" i="34"/>
  <c r="M59" i="34"/>
  <c r="L37" i="34"/>
  <c r="L143" i="34"/>
  <c r="L162" i="34"/>
  <c r="M33" i="36"/>
  <c r="M69" i="36"/>
  <c r="L153" i="36"/>
  <c r="L172" i="36"/>
  <c r="M35" i="34"/>
  <c r="M71" i="34"/>
  <c r="L155" i="34"/>
  <c r="L174" i="34"/>
  <c r="I184" i="34"/>
  <c r="I186" i="34" s="1"/>
  <c r="I196" i="34"/>
  <c r="M33" i="34"/>
  <c r="M69" i="34"/>
  <c r="L172" i="34"/>
  <c r="L153" i="34"/>
  <c r="J182" i="35"/>
  <c r="J189" i="35"/>
  <c r="J178" i="35"/>
  <c r="J179" i="35" s="1"/>
  <c r="M34" i="36"/>
  <c r="M70" i="36"/>
  <c r="L154" i="36"/>
  <c r="L173" i="36"/>
  <c r="M30" i="36"/>
  <c r="M66" i="36"/>
  <c r="L169" i="36"/>
  <c r="L150" i="36"/>
  <c r="Q28" i="35"/>
  <c r="Q64" i="35"/>
  <c r="P167" i="35"/>
  <c r="P148" i="35"/>
  <c r="M34" i="35"/>
  <c r="M70" i="35"/>
  <c r="L173" i="35"/>
  <c r="L154" i="35"/>
  <c r="I197" i="35"/>
  <c r="I191" i="35"/>
  <c r="I193" i="35" s="1"/>
  <c r="M25" i="36"/>
  <c r="M61" i="36"/>
  <c r="L145" i="36"/>
  <c r="L164" i="36"/>
  <c r="N33" i="31"/>
  <c r="N69" i="31"/>
  <c r="M153" i="31"/>
  <c r="M172" i="31"/>
  <c r="M31" i="35"/>
  <c r="M67" i="35"/>
  <c r="L170" i="35"/>
  <c r="L151" i="35"/>
  <c r="J183" i="35"/>
  <c r="J185" i="35" s="1"/>
  <c r="J190" i="35"/>
  <c r="J192" i="35" s="1"/>
  <c r="J189" i="34"/>
  <c r="J182" i="34"/>
  <c r="J178" i="34"/>
  <c r="J179" i="34" s="1"/>
  <c r="J158" i="35"/>
  <c r="V41" i="33"/>
  <c r="U55" i="33"/>
  <c r="Z41" i="30"/>
  <c r="Y55" i="30"/>
  <c r="K74" i="31"/>
  <c r="L31" i="2"/>
  <c r="K62" i="32"/>
  <c r="K22" i="28" s="1"/>
  <c r="L61" i="32"/>
  <c r="L104" i="28" s="1"/>
  <c r="N21" i="32"/>
  <c r="O51" i="32" s="1"/>
  <c r="N29" i="32"/>
  <c r="O59" i="32" s="1"/>
  <c r="J62" i="2"/>
  <c r="J96" i="28"/>
  <c r="J89" i="28"/>
  <c r="J74" i="34"/>
  <c r="I24" i="28"/>
  <c r="X41" i="10"/>
  <c r="W55" i="10"/>
  <c r="J74" i="35"/>
  <c r="I25" i="28"/>
  <c r="I9" i="28" s="1"/>
  <c r="I7" i="28"/>
  <c r="J74" i="36"/>
  <c r="I26" i="28"/>
  <c r="I10" i="28" s="1"/>
  <c r="I88" i="28"/>
  <c r="I14" i="28"/>
  <c r="H27" i="28"/>
  <c r="U41" i="34"/>
  <c r="T55" i="34"/>
  <c r="H198" i="30"/>
  <c r="H200" i="30" s="1"/>
  <c r="J74" i="30"/>
  <c r="J17" i="28" s="1"/>
  <c r="K74" i="10"/>
  <c r="K15" i="28" s="1"/>
  <c r="H194" i="30"/>
  <c r="I184" i="30"/>
  <c r="I186" i="30" s="1"/>
  <c r="I196" i="30"/>
  <c r="I191" i="30"/>
  <c r="I193" i="30" s="1"/>
  <c r="I197" i="30"/>
  <c r="L146" i="30"/>
  <c r="L165" i="30"/>
  <c r="M26" i="30"/>
  <c r="N62" i="30" s="1"/>
  <c r="M27" i="33"/>
  <c r="N63" i="33" s="1"/>
  <c r="M31" i="33"/>
  <c r="N67" i="33" s="1"/>
  <c r="L149" i="30"/>
  <c r="M29" i="30"/>
  <c r="N65" i="30" s="1"/>
  <c r="L168" i="30"/>
  <c r="M24" i="33"/>
  <c r="N60" i="33" s="1"/>
  <c r="L154" i="30"/>
  <c r="L173" i="30"/>
  <c r="M34" i="30"/>
  <c r="N70" i="30" s="1"/>
  <c r="M30" i="33"/>
  <c r="N66" i="33" s="1"/>
  <c r="J190" i="30"/>
  <c r="J192" i="30" s="1"/>
  <c r="J183" i="30"/>
  <c r="J185" i="30" s="1"/>
  <c r="J177" i="30"/>
  <c r="L163" i="30"/>
  <c r="L144" i="30"/>
  <c r="M24" i="30"/>
  <c r="N60" i="30" s="1"/>
  <c r="L147" i="30"/>
  <c r="L166" i="30"/>
  <c r="M27" i="30"/>
  <c r="N63" i="30" s="1"/>
  <c r="M26" i="33"/>
  <c r="N62" i="33" s="1"/>
  <c r="J158" i="30"/>
  <c r="J189" i="30"/>
  <c r="J178" i="30"/>
  <c r="J179" i="30" s="1"/>
  <c r="J182" i="30"/>
  <c r="L152" i="30"/>
  <c r="M32" i="30"/>
  <c r="N68" i="30" s="1"/>
  <c r="L171" i="30"/>
  <c r="M35" i="33"/>
  <c r="N71" i="33" s="1"/>
  <c r="K73" i="30"/>
  <c r="K99" i="28" s="1"/>
  <c r="K91" i="28" s="1"/>
  <c r="M34" i="33"/>
  <c r="N70" i="33" s="1"/>
  <c r="J74" i="33"/>
  <c r="J23" i="28" s="1"/>
  <c r="M35" i="30"/>
  <c r="N71" i="30" s="1"/>
  <c r="L174" i="30"/>
  <c r="L155" i="30"/>
  <c r="M32" i="33"/>
  <c r="N68" i="33" s="1"/>
  <c r="M23" i="33"/>
  <c r="L37" i="33"/>
  <c r="K176" i="30"/>
  <c r="M31" i="30"/>
  <c r="N67" i="30" s="1"/>
  <c r="L170" i="30"/>
  <c r="L151" i="30"/>
  <c r="L169" i="30"/>
  <c r="L150" i="30"/>
  <c r="M30" i="30"/>
  <c r="N66" i="30" s="1"/>
  <c r="N25" i="33"/>
  <c r="O61" i="33" s="1"/>
  <c r="K73" i="33"/>
  <c r="K105" i="28" s="1"/>
  <c r="K109" i="28" s="1"/>
  <c r="K157" i="30"/>
  <c r="M28" i="33"/>
  <c r="N64" i="33" s="1"/>
  <c r="L164" i="30"/>
  <c r="L145" i="30"/>
  <c r="M25" i="30"/>
  <c r="N61" i="30" s="1"/>
  <c r="L143" i="30"/>
  <c r="M23" i="30"/>
  <c r="L162" i="30"/>
  <c r="L37" i="30"/>
  <c r="L172" i="30"/>
  <c r="L153" i="30"/>
  <c r="M33" i="30"/>
  <c r="N69" i="30" s="1"/>
  <c r="M33" i="33"/>
  <c r="N69" i="33" s="1"/>
  <c r="M28" i="30"/>
  <c r="N64" i="30" s="1"/>
  <c r="L148" i="30"/>
  <c r="L167" i="30"/>
  <c r="M29" i="33"/>
  <c r="N65" i="33" s="1"/>
  <c r="K61" i="2"/>
  <c r="K96" i="28" s="1"/>
  <c r="N23" i="31"/>
  <c r="M162" i="31"/>
  <c r="M143" i="31"/>
  <c r="M29" i="2"/>
  <c r="N59" i="2" s="1"/>
  <c r="N21" i="2"/>
  <c r="O51" i="2" s="1"/>
  <c r="N26" i="2"/>
  <c r="O56" i="2" s="1"/>
  <c r="N25" i="10"/>
  <c r="O61" i="10" s="1"/>
  <c r="N26" i="10"/>
  <c r="O62" i="10" s="1"/>
  <c r="N29" i="10"/>
  <c r="O65" i="10" s="1"/>
  <c r="L73" i="10"/>
  <c r="L97" i="28" s="1"/>
  <c r="N32" i="10"/>
  <c r="O68" i="10" s="1"/>
  <c r="N28" i="10"/>
  <c r="O64" i="10" s="1"/>
  <c r="O26" i="32"/>
  <c r="P56" i="32" s="1"/>
  <c r="O27" i="32"/>
  <c r="P57" i="32" s="1"/>
  <c r="V35" i="2" l="1"/>
  <c r="U46" i="2"/>
  <c r="O50" i="2"/>
  <c r="AR35" i="32"/>
  <c r="AO36" i="32"/>
  <c r="AL38" i="32"/>
  <c r="AK46" i="32"/>
  <c r="O50" i="32"/>
  <c r="P50" i="32"/>
  <c r="P50" i="2"/>
  <c r="O24" i="10"/>
  <c r="P60" i="10" s="1"/>
  <c r="M31" i="32"/>
  <c r="N59" i="33"/>
  <c r="N58" i="32"/>
  <c r="N28" i="32"/>
  <c r="N27" i="10"/>
  <c r="O63" i="10" s="1"/>
  <c r="N34" i="10"/>
  <c r="O70" i="10" s="1"/>
  <c r="N66" i="10"/>
  <c r="N30" i="10"/>
  <c r="N35" i="10"/>
  <c r="O71" i="10" s="1"/>
  <c r="N31" i="10"/>
  <c r="O67" i="10" s="1"/>
  <c r="AD2" i="43"/>
  <c r="AC78" i="43"/>
  <c r="AC83" i="43" s="1"/>
  <c r="AC79" i="43"/>
  <c r="AC84" i="43" s="1"/>
  <c r="AC80" i="43"/>
  <c r="AC77" i="43"/>
  <c r="AC82" i="43" s="1"/>
  <c r="Q34" i="32"/>
  <c r="Q77" i="32"/>
  <c r="Q65" i="32"/>
  <c r="Q49" i="32"/>
  <c r="Q19" i="32"/>
  <c r="Q126" i="29"/>
  <c r="Q188" i="29"/>
  <c r="Q161" i="29"/>
  <c r="Q92" i="29"/>
  <c r="Q58" i="29"/>
  <c r="Q22" i="29"/>
  <c r="Q181" i="29"/>
  <c r="Q142" i="29"/>
  <c r="Q77" i="29"/>
  <c r="Q40" i="29"/>
  <c r="Q109" i="29"/>
  <c r="Q161" i="34"/>
  <c r="Q126" i="34"/>
  <c r="Q77" i="34"/>
  <c r="Q188" i="34"/>
  <c r="Q22" i="34"/>
  <c r="Q181" i="34"/>
  <c r="Q142" i="34"/>
  <c r="Q109" i="34"/>
  <c r="Q92" i="34"/>
  <c r="Q58" i="34"/>
  <c r="Q40" i="34"/>
  <c r="CX34" i="28"/>
  <c r="Q59" i="28"/>
  <c r="R34" i="28"/>
  <c r="Q58" i="10"/>
  <c r="Q92" i="10"/>
  <c r="Q22" i="10"/>
  <c r="Q77" i="10"/>
  <c r="Q40" i="10"/>
  <c r="R4" i="36"/>
  <c r="R4" i="34"/>
  <c r="R4" i="32"/>
  <c r="R4" i="30"/>
  <c r="R4" i="31"/>
  <c r="R4" i="10"/>
  <c r="R4" i="43"/>
  <c r="R4" i="35"/>
  <c r="R4" i="29"/>
  <c r="R4" i="33"/>
  <c r="R77" i="2"/>
  <c r="R65" i="2"/>
  <c r="R49" i="2"/>
  <c r="R34" i="2"/>
  <c r="R19" i="2"/>
  <c r="Q92" i="33"/>
  <c r="Q77" i="33"/>
  <c r="Q58" i="33"/>
  <c r="Q40" i="33"/>
  <c r="Q22" i="33"/>
  <c r="P87" i="28"/>
  <c r="P95" i="28" s="1"/>
  <c r="P103" i="28" s="1"/>
  <c r="P67" i="28"/>
  <c r="P75" i="28" s="1"/>
  <c r="Q181" i="36"/>
  <c r="Q161" i="36"/>
  <c r="Q126" i="36"/>
  <c r="Q58" i="36"/>
  <c r="Q188" i="36"/>
  <c r="Q92" i="36"/>
  <c r="Q77" i="36"/>
  <c r="Q22" i="36"/>
  <c r="Q142" i="36"/>
  <c r="Q40" i="36"/>
  <c r="Q109" i="36"/>
  <c r="T5" i="28"/>
  <c r="S4" i="2"/>
  <c r="S21" i="28"/>
  <c r="S13" i="28"/>
  <c r="Q126" i="35"/>
  <c r="Q22" i="35"/>
  <c r="Q40" i="35"/>
  <c r="Q188" i="35"/>
  <c r="Q58" i="35"/>
  <c r="Q92" i="35"/>
  <c r="Q161" i="35"/>
  <c r="Q181" i="35"/>
  <c r="Q142" i="35"/>
  <c r="Q109" i="35"/>
  <c r="Q77" i="35"/>
  <c r="Q188" i="30"/>
  <c r="Q22" i="30"/>
  <c r="Q142" i="30"/>
  <c r="Q58" i="30"/>
  <c r="Q77" i="30"/>
  <c r="Q126" i="30"/>
  <c r="Q181" i="30"/>
  <c r="Q161" i="30"/>
  <c r="Q40" i="30"/>
  <c r="Q92" i="30"/>
  <c r="Q109" i="30"/>
  <c r="Q22" i="43"/>
  <c r="Q76" i="43"/>
  <c r="Q40" i="43"/>
  <c r="Q89" i="43"/>
  <c r="Q58" i="43"/>
  <c r="Q181" i="31"/>
  <c r="Q92" i="31"/>
  <c r="Q77" i="31"/>
  <c r="Q188" i="31"/>
  <c r="Q109" i="31"/>
  <c r="Q58" i="31"/>
  <c r="Q22" i="31"/>
  <c r="Q161" i="31"/>
  <c r="Q126" i="31"/>
  <c r="Q40" i="31"/>
  <c r="Q142" i="31"/>
  <c r="AC39" i="2"/>
  <c r="O59" i="31"/>
  <c r="N59" i="30"/>
  <c r="N61" i="31"/>
  <c r="N73" i="31" s="1"/>
  <c r="M164" i="31"/>
  <c r="M176" i="31" s="1"/>
  <c r="M190" i="31" s="1"/>
  <c r="M192" i="31" s="1"/>
  <c r="N25" i="31"/>
  <c r="N37" i="31" s="1"/>
  <c r="M145" i="31"/>
  <c r="M157" i="31" s="1"/>
  <c r="M189" i="31" s="1"/>
  <c r="N52" i="32"/>
  <c r="N22" i="32"/>
  <c r="N31" i="32" s="1"/>
  <c r="O25" i="32"/>
  <c r="P55" i="32" s="1"/>
  <c r="O24" i="32"/>
  <c r="P54" i="32" s="1"/>
  <c r="J196" i="36"/>
  <c r="N69" i="10"/>
  <c r="N33" i="10"/>
  <c r="J198" i="31"/>
  <c r="J200" i="31" s="1"/>
  <c r="L189" i="31"/>
  <c r="L197" i="31" s="1"/>
  <c r="N25" i="2"/>
  <c r="O55" i="2" s="1"/>
  <c r="N24" i="2"/>
  <c r="O54" i="2" s="1"/>
  <c r="O23" i="32"/>
  <c r="P53" i="32" s="1"/>
  <c r="K190" i="35"/>
  <c r="K192" i="35" s="1"/>
  <c r="K177" i="35"/>
  <c r="N23" i="2"/>
  <c r="O53" i="2" s="1"/>
  <c r="L158" i="31"/>
  <c r="K158" i="36"/>
  <c r="N28" i="2"/>
  <c r="O58" i="2" s="1"/>
  <c r="K189" i="36"/>
  <c r="K191" i="36" s="1"/>
  <c r="K158" i="35"/>
  <c r="K193" i="31"/>
  <c r="K186" i="31"/>
  <c r="M37" i="10"/>
  <c r="K189" i="34"/>
  <c r="K191" i="34" s="1"/>
  <c r="K158" i="34"/>
  <c r="I194" i="36"/>
  <c r="K197" i="31"/>
  <c r="K177" i="34"/>
  <c r="K196" i="31"/>
  <c r="K178" i="35"/>
  <c r="K179" i="35" s="1"/>
  <c r="K182" i="35"/>
  <c r="K184" i="35" s="1"/>
  <c r="K186" i="35" s="1"/>
  <c r="J197" i="36"/>
  <c r="J193" i="36"/>
  <c r="J194" i="36" s="1"/>
  <c r="AD41" i="35"/>
  <c r="AC55" i="35"/>
  <c r="L176" i="36"/>
  <c r="L183" i="36" s="1"/>
  <c r="L185" i="36" s="1"/>
  <c r="M37" i="36"/>
  <c r="M73" i="35"/>
  <c r="M107" i="28" s="1"/>
  <c r="N27" i="2"/>
  <c r="O57" i="2" s="1"/>
  <c r="P20" i="32"/>
  <c r="L177" i="31"/>
  <c r="L183" i="31"/>
  <c r="L185" i="31" s="1"/>
  <c r="K190" i="36"/>
  <c r="K192" i="36" s="1"/>
  <c r="N59" i="10"/>
  <c r="N23" i="10"/>
  <c r="L178" i="31"/>
  <c r="L179" i="31" s="1"/>
  <c r="I198" i="34"/>
  <c r="I200" i="34" s="1"/>
  <c r="K178" i="36"/>
  <c r="K179" i="36" s="1"/>
  <c r="K177" i="36"/>
  <c r="L157" i="36"/>
  <c r="L182" i="36" s="1"/>
  <c r="I194" i="34"/>
  <c r="M73" i="36"/>
  <c r="M108" i="28" s="1"/>
  <c r="M92" i="28" s="1"/>
  <c r="N35" i="34"/>
  <c r="N71" i="34"/>
  <c r="M174" i="34"/>
  <c r="M155" i="34"/>
  <c r="L157" i="34"/>
  <c r="I194" i="35"/>
  <c r="N28" i="34"/>
  <c r="N64" i="34"/>
  <c r="M148" i="34"/>
  <c r="M167" i="34"/>
  <c r="L176" i="35"/>
  <c r="S29" i="35"/>
  <c r="S65" i="35"/>
  <c r="R168" i="35"/>
  <c r="R149" i="35"/>
  <c r="N25" i="34"/>
  <c r="N61" i="34"/>
  <c r="M164" i="34"/>
  <c r="M145" i="34"/>
  <c r="N24" i="34"/>
  <c r="N60" i="34"/>
  <c r="M144" i="34"/>
  <c r="M163" i="34"/>
  <c r="O60" i="31"/>
  <c r="O24" i="31"/>
  <c r="N163" i="31"/>
  <c r="N144" i="31"/>
  <c r="R28" i="35"/>
  <c r="R64" i="35"/>
  <c r="Q167" i="35"/>
  <c r="Q148" i="35"/>
  <c r="N34" i="36"/>
  <c r="N70" i="36"/>
  <c r="M154" i="36"/>
  <c r="M173" i="36"/>
  <c r="M73" i="34"/>
  <c r="M106" i="28" s="1"/>
  <c r="N34" i="34"/>
  <c r="N70" i="34"/>
  <c r="M154" i="34"/>
  <c r="M173" i="34"/>
  <c r="P31" i="31"/>
  <c r="P67" i="31"/>
  <c r="O151" i="31"/>
  <c r="O170" i="31"/>
  <c r="O34" i="31"/>
  <c r="O70" i="31"/>
  <c r="N173" i="31"/>
  <c r="N154" i="31"/>
  <c r="N23" i="35"/>
  <c r="N59" i="35"/>
  <c r="M37" i="35"/>
  <c r="M162" i="35"/>
  <c r="M143" i="35"/>
  <c r="O26" i="31"/>
  <c r="O62" i="31"/>
  <c r="N165" i="31"/>
  <c r="N146" i="31"/>
  <c r="O64" i="31"/>
  <c r="O28" i="31"/>
  <c r="N167" i="31"/>
  <c r="N148" i="31"/>
  <c r="N31" i="36"/>
  <c r="N67" i="36"/>
  <c r="M170" i="36"/>
  <c r="M151" i="36"/>
  <c r="O35" i="31"/>
  <c r="O71" i="31"/>
  <c r="N155" i="31"/>
  <c r="N174" i="31"/>
  <c r="N26" i="34"/>
  <c r="N62" i="34"/>
  <c r="M146" i="34"/>
  <c r="M165" i="34"/>
  <c r="N28" i="36"/>
  <c r="N64" i="36"/>
  <c r="M148" i="36"/>
  <c r="M167" i="36"/>
  <c r="O33" i="31"/>
  <c r="O69" i="31"/>
  <c r="N172" i="31"/>
  <c r="N153" i="31"/>
  <c r="N33" i="34"/>
  <c r="N69" i="34"/>
  <c r="M153" i="34"/>
  <c r="M172" i="34"/>
  <c r="N23" i="34"/>
  <c r="N59" i="34"/>
  <c r="M143" i="34"/>
  <c r="M37" i="34"/>
  <c r="M162" i="34"/>
  <c r="O30" i="31"/>
  <c r="O66" i="31"/>
  <c r="N169" i="31"/>
  <c r="N150" i="31"/>
  <c r="V26" i="35"/>
  <c r="V62" i="35"/>
  <c r="U165" i="35"/>
  <c r="U146" i="35"/>
  <c r="K190" i="34"/>
  <c r="K192" i="34" s="1"/>
  <c r="K183" i="34"/>
  <c r="K185" i="34" s="1"/>
  <c r="K191" i="35"/>
  <c r="N27" i="34"/>
  <c r="N63" i="34"/>
  <c r="M166" i="34"/>
  <c r="M147" i="34"/>
  <c r="I198" i="35"/>
  <c r="I200" i="35" s="1"/>
  <c r="N30" i="34"/>
  <c r="N66" i="34"/>
  <c r="M169" i="34"/>
  <c r="M150" i="34"/>
  <c r="O68" i="31"/>
  <c r="O32" i="31"/>
  <c r="N152" i="31"/>
  <c r="N171" i="31"/>
  <c r="P24" i="35"/>
  <c r="P60" i="35"/>
  <c r="O163" i="35"/>
  <c r="O144" i="35"/>
  <c r="K178" i="34"/>
  <c r="K179" i="34" s="1"/>
  <c r="N22" i="2"/>
  <c r="O52" i="2" s="1"/>
  <c r="O27" i="31"/>
  <c r="O63" i="31"/>
  <c r="N166" i="31"/>
  <c r="N147" i="31"/>
  <c r="N29" i="34"/>
  <c r="N65" i="34"/>
  <c r="M168" i="34"/>
  <c r="M149" i="34"/>
  <c r="Q29" i="36"/>
  <c r="Q65" i="36"/>
  <c r="P168" i="36"/>
  <c r="P149" i="36"/>
  <c r="S30" i="35"/>
  <c r="S66" i="35"/>
  <c r="R150" i="35"/>
  <c r="R169" i="35"/>
  <c r="O29" i="31"/>
  <c r="O65" i="31"/>
  <c r="N149" i="31"/>
  <c r="N168" i="31"/>
  <c r="K184" i="34"/>
  <c r="R27" i="35"/>
  <c r="R63" i="35"/>
  <c r="Q147" i="35"/>
  <c r="Q166" i="35"/>
  <c r="N26" i="36"/>
  <c r="N62" i="36"/>
  <c r="M146" i="36"/>
  <c r="M165" i="36"/>
  <c r="J184" i="34"/>
  <c r="J186" i="34" s="1"/>
  <c r="J196" i="34"/>
  <c r="N34" i="35"/>
  <c r="N70" i="35"/>
  <c r="M173" i="35"/>
  <c r="M154" i="35"/>
  <c r="N30" i="36"/>
  <c r="N66" i="36"/>
  <c r="M169" i="36"/>
  <c r="M150" i="36"/>
  <c r="J197" i="35"/>
  <c r="J191" i="35"/>
  <c r="J193" i="35" s="1"/>
  <c r="N33" i="36"/>
  <c r="N69" i="36"/>
  <c r="M153" i="36"/>
  <c r="M172" i="36"/>
  <c r="S35" i="35"/>
  <c r="S71" i="35"/>
  <c r="R174" i="35"/>
  <c r="R155" i="35"/>
  <c r="N35" i="36"/>
  <c r="N71" i="36"/>
  <c r="M155" i="36"/>
  <c r="M174" i="36"/>
  <c r="S25" i="35"/>
  <c r="S61" i="35"/>
  <c r="R164" i="35"/>
  <c r="R145" i="35"/>
  <c r="L157" i="35"/>
  <c r="N32" i="36"/>
  <c r="N68" i="36"/>
  <c r="M152" i="36"/>
  <c r="M171" i="36"/>
  <c r="N32" i="34"/>
  <c r="N68" i="34"/>
  <c r="M152" i="34"/>
  <c r="M171" i="34"/>
  <c r="J191" i="34"/>
  <c r="J193" i="34" s="1"/>
  <c r="J197" i="34"/>
  <c r="N31" i="35"/>
  <c r="N67" i="35"/>
  <c r="M170" i="35"/>
  <c r="M151" i="35"/>
  <c r="N25" i="36"/>
  <c r="N61" i="36"/>
  <c r="M164" i="36"/>
  <c r="M145" i="36"/>
  <c r="J184" i="35"/>
  <c r="J186" i="35" s="1"/>
  <c r="J196" i="35"/>
  <c r="L176" i="34"/>
  <c r="R32" i="35"/>
  <c r="R68" i="35"/>
  <c r="Q152" i="35"/>
  <c r="Q171" i="35"/>
  <c r="N24" i="36"/>
  <c r="N60" i="36"/>
  <c r="M163" i="36"/>
  <c r="M144" i="36"/>
  <c r="N27" i="36"/>
  <c r="N63" i="36"/>
  <c r="M147" i="36"/>
  <c r="M166" i="36"/>
  <c r="S33" i="35"/>
  <c r="S69" i="35"/>
  <c r="R172" i="35"/>
  <c r="R153" i="35"/>
  <c r="N31" i="34"/>
  <c r="N67" i="34"/>
  <c r="M151" i="34"/>
  <c r="M170" i="34"/>
  <c r="O23" i="36"/>
  <c r="O59" i="36"/>
  <c r="N162" i="36"/>
  <c r="N143" i="36"/>
  <c r="K196" i="36"/>
  <c r="K184" i="36"/>
  <c r="K186" i="36" s="1"/>
  <c r="K88" i="28"/>
  <c r="K89" i="28"/>
  <c r="L74" i="31"/>
  <c r="L18" i="28" s="1"/>
  <c r="K18" i="28"/>
  <c r="W41" i="33"/>
  <c r="V55" i="33"/>
  <c r="AA41" i="30"/>
  <c r="Z55" i="30"/>
  <c r="L61" i="2"/>
  <c r="L96" i="28" s="1"/>
  <c r="L62" i="32"/>
  <c r="L22" i="28" s="1"/>
  <c r="M61" i="32"/>
  <c r="M104" i="28" s="1"/>
  <c r="O29" i="32"/>
  <c r="P59" i="32" s="1"/>
  <c r="O21" i="32"/>
  <c r="P51" i="32" s="1"/>
  <c r="K62" i="2"/>
  <c r="K74" i="34"/>
  <c r="J24" i="28"/>
  <c r="K74" i="36"/>
  <c r="J26" i="28"/>
  <c r="J10" i="28" s="1"/>
  <c r="J88" i="28"/>
  <c r="J14" i="28"/>
  <c r="K74" i="35"/>
  <c r="J25" i="28"/>
  <c r="J9" i="28" s="1"/>
  <c r="J7" i="28"/>
  <c r="I6" i="28"/>
  <c r="I27" i="28"/>
  <c r="Y41" i="10"/>
  <c r="X55" i="10"/>
  <c r="L74" i="10"/>
  <c r="L15" i="28" s="1"/>
  <c r="V41" i="34"/>
  <c r="U55" i="34"/>
  <c r="L73" i="30"/>
  <c r="L99" i="28" s="1"/>
  <c r="L91" i="28" s="1"/>
  <c r="K74" i="30"/>
  <c r="K17" i="28" s="1"/>
  <c r="I198" i="30"/>
  <c r="I200" i="30" s="1"/>
  <c r="K158" i="30"/>
  <c r="I194" i="30"/>
  <c r="K74" i="33"/>
  <c r="K23" i="28" s="1"/>
  <c r="K7" i="28" s="1"/>
  <c r="M147" i="30"/>
  <c r="N27" i="30"/>
  <c r="O63" i="30" s="1"/>
  <c r="M166" i="30"/>
  <c r="N30" i="33"/>
  <c r="O66" i="33" s="1"/>
  <c r="N28" i="30"/>
  <c r="O64" i="30" s="1"/>
  <c r="M167" i="30"/>
  <c r="M148" i="30"/>
  <c r="L176" i="30"/>
  <c r="K182" i="30"/>
  <c r="K178" i="30"/>
  <c r="K179" i="30" s="1"/>
  <c r="K189" i="30"/>
  <c r="K177" i="30"/>
  <c r="K183" i="30"/>
  <c r="K185" i="30" s="1"/>
  <c r="K190" i="30"/>
  <c r="K192" i="30" s="1"/>
  <c r="N34" i="33"/>
  <c r="O70" i="33" s="1"/>
  <c r="N33" i="33"/>
  <c r="O69" i="33" s="1"/>
  <c r="M143" i="30"/>
  <c r="N23" i="30"/>
  <c r="M37" i="30"/>
  <c r="M162" i="30"/>
  <c r="M155" i="30"/>
  <c r="M174" i="30"/>
  <c r="N35" i="30"/>
  <c r="O71" i="30" s="1"/>
  <c r="J184" i="30"/>
  <c r="J186" i="30" s="1"/>
  <c r="J196" i="30"/>
  <c r="M173" i="30"/>
  <c r="M154" i="30"/>
  <c r="N34" i="30"/>
  <c r="O70" i="30" s="1"/>
  <c r="L157" i="30"/>
  <c r="N28" i="33"/>
  <c r="O64" i="33" s="1"/>
  <c r="O25" i="33"/>
  <c r="P61" i="33" s="1"/>
  <c r="L73" i="33"/>
  <c r="L105" i="28" s="1"/>
  <c r="N27" i="33"/>
  <c r="O63" i="33" s="1"/>
  <c r="M172" i="30"/>
  <c r="M153" i="30"/>
  <c r="N33" i="30"/>
  <c r="O69" i="30" s="1"/>
  <c r="N23" i="33"/>
  <c r="M37" i="33"/>
  <c r="J197" i="30"/>
  <c r="J191" i="30"/>
  <c r="J193" i="30" s="1"/>
  <c r="N24" i="30"/>
  <c r="O60" i="30" s="1"/>
  <c r="M144" i="30"/>
  <c r="M163" i="30"/>
  <c r="N24" i="33"/>
  <c r="O60" i="33" s="1"/>
  <c r="M149" i="30"/>
  <c r="N29" i="30"/>
  <c r="O65" i="30" s="1"/>
  <c r="M168" i="30"/>
  <c r="M165" i="30"/>
  <c r="N26" i="30"/>
  <c r="O62" i="30" s="1"/>
  <c r="M146" i="30"/>
  <c r="N29" i="33"/>
  <c r="O65" i="33" s="1"/>
  <c r="M169" i="30"/>
  <c r="N30" i="30"/>
  <c r="O66" i="30" s="1"/>
  <c r="M150" i="30"/>
  <c r="N32" i="33"/>
  <c r="O68" i="33" s="1"/>
  <c r="N35" i="33"/>
  <c r="O71" i="33" s="1"/>
  <c r="N31" i="33"/>
  <c r="O67" i="33" s="1"/>
  <c r="N25" i="30"/>
  <c r="O61" i="30" s="1"/>
  <c r="M164" i="30"/>
  <c r="M145" i="30"/>
  <c r="M170" i="30"/>
  <c r="M151" i="30"/>
  <c r="N31" i="30"/>
  <c r="O67" i="30" s="1"/>
  <c r="M171" i="30"/>
  <c r="M152" i="30"/>
  <c r="N32" i="30"/>
  <c r="O68" i="30" s="1"/>
  <c r="N26" i="33"/>
  <c r="O62" i="33" s="1"/>
  <c r="O23" i="31"/>
  <c r="N162" i="31"/>
  <c r="N143" i="31"/>
  <c r="L184" i="31"/>
  <c r="M61" i="2"/>
  <c r="M96" i="28" s="1"/>
  <c r="N29" i="2"/>
  <c r="O59" i="2" s="1"/>
  <c r="O26" i="2"/>
  <c r="P56" i="2" s="1"/>
  <c r="M31" i="2"/>
  <c r="O21" i="2"/>
  <c r="P51" i="2" s="1"/>
  <c r="P20" i="2"/>
  <c r="O29" i="10"/>
  <c r="P65" i="10" s="1"/>
  <c r="O32" i="10"/>
  <c r="P68" i="10" s="1"/>
  <c r="P24" i="10"/>
  <c r="Q60" i="10" s="1"/>
  <c r="O26" i="10"/>
  <c r="P62" i="10" s="1"/>
  <c r="O25" i="10"/>
  <c r="P61" i="10" s="1"/>
  <c r="O28" i="10"/>
  <c r="P64" i="10" s="1"/>
  <c r="M73" i="10"/>
  <c r="M97" i="28" s="1"/>
  <c r="P27" i="32"/>
  <c r="Q57" i="32" s="1"/>
  <c r="P26" i="32"/>
  <c r="Q56" i="32" s="1"/>
  <c r="W35" i="2" l="1"/>
  <c r="V46" i="2"/>
  <c r="AM38" i="32"/>
  <c r="AL46" i="32"/>
  <c r="AP36" i="32"/>
  <c r="AS35" i="32"/>
  <c r="Q50" i="32"/>
  <c r="Q50" i="2"/>
  <c r="P59" i="31"/>
  <c r="O59" i="33"/>
  <c r="O58" i="32"/>
  <c r="O28" i="32"/>
  <c r="O34" i="10"/>
  <c r="P70" i="10" s="1"/>
  <c r="O27" i="10"/>
  <c r="P63" i="10" s="1"/>
  <c r="O35" i="10"/>
  <c r="P71" i="10" s="1"/>
  <c r="O31" i="10"/>
  <c r="P67" i="10" s="1"/>
  <c r="O66" i="10"/>
  <c r="O30" i="10"/>
  <c r="O25" i="2"/>
  <c r="P55" i="2" s="1"/>
  <c r="AE2" i="43"/>
  <c r="AD80" i="43"/>
  <c r="AD77" i="43"/>
  <c r="AD82" i="43" s="1"/>
  <c r="AD78" i="43"/>
  <c r="AD83" i="43" s="1"/>
  <c r="AD79" i="43"/>
  <c r="AD84" i="43" s="1"/>
  <c r="R89" i="43"/>
  <c r="R76" i="43"/>
  <c r="R58" i="43"/>
  <c r="R40" i="43"/>
  <c r="R22" i="43"/>
  <c r="R181" i="31"/>
  <c r="R188" i="31"/>
  <c r="R126" i="31"/>
  <c r="R92" i="31"/>
  <c r="R58" i="31"/>
  <c r="R22" i="31"/>
  <c r="R161" i="31"/>
  <c r="R40" i="31"/>
  <c r="R77" i="31"/>
  <c r="R142" i="31"/>
  <c r="R109" i="31"/>
  <c r="R188" i="30"/>
  <c r="R181" i="30"/>
  <c r="R92" i="30"/>
  <c r="R161" i="30"/>
  <c r="R142" i="30"/>
  <c r="R109" i="30"/>
  <c r="R77" i="30"/>
  <c r="R40" i="30"/>
  <c r="R22" i="30"/>
  <c r="R126" i="30"/>
  <c r="R58" i="30"/>
  <c r="R77" i="32"/>
  <c r="R65" i="32"/>
  <c r="R19" i="32"/>
  <c r="R49" i="32"/>
  <c r="R34" i="32"/>
  <c r="R92" i="33"/>
  <c r="R77" i="33"/>
  <c r="R58" i="33"/>
  <c r="R40" i="33"/>
  <c r="R22" i="33"/>
  <c r="R188" i="34"/>
  <c r="R126" i="34"/>
  <c r="R40" i="34"/>
  <c r="R161" i="34"/>
  <c r="R142" i="34"/>
  <c r="R109" i="34"/>
  <c r="R22" i="34"/>
  <c r="R77" i="34"/>
  <c r="R181" i="34"/>
  <c r="R92" i="34"/>
  <c r="R58" i="34"/>
  <c r="Q67" i="28"/>
  <c r="Q75" i="28" s="1"/>
  <c r="Q87" i="28"/>
  <c r="Q95" i="28" s="1"/>
  <c r="Q103" i="28" s="1"/>
  <c r="S34" i="28"/>
  <c r="R126" i="29"/>
  <c r="R188" i="29"/>
  <c r="R161" i="29"/>
  <c r="R181" i="29"/>
  <c r="R142" i="29"/>
  <c r="R58" i="29"/>
  <c r="R77" i="29"/>
  <c r="R92" i="29"/>
  <c r="R22" i="29"/>
  <c r="R40" i="29"/>
  <c r="R109" i="29"/>
  <c r="R142" i="36"/>
  <c r="R109" i="36"/>
  <c r="R188" i="36"/>
  <c r="R40" i="36"/>
  <c r="R181" i="36"/>
  <c r="R126" i="36"/>
  <c r="R22" i="36"/>
  <c r="R161" i="36"/>
  <c r="R58" i="36"/>
  <c r="R92" i="36"/>
  <c r="R77" i="36"/>
  <c r="R181" i="35"/>
  <c r="R188" i="35"/>
  <c r="R109" i="35"/>
  <c r="R77" i="35"/>
  <c r="R40" i="35"/>
  <c r="R161" i="35"/>
  <c r="R142" i="35"/>
  <c r="R22" i="35"/>
  <c r="R58" i="35"/>
  <c r="R92" i="35"/>
  <c r="R126" i="35"/>
  <c r="S4" i="36"/>
  <c r="S4" i="34"/>
  <c r="S4" i="32"/>
  <c r="S4" i="30"/>
  <c r="S4" i="43"/>
  <c r="S4" i="35"/>
  <c r="S4" i="33"/>
  <c r="S4" i="31"/>
  <c r="S4" i="10"/>
  <c r="S4" i="29"/>
  <c r="S65" i="2"/>
  <c r="S34" i="2"/>
  <c r="S77" i="2"/>
  <c r="S49" i="2"/>
  <c r="S19" i="2"/>
  <c r="U5" i="28"/>
  <c r="T4" i="2"/>
  <c r="T13" i="28"/>
  <c r="T21" i="28"/>
  <c r="R92" i="10"/>
  <c r="R77" i="10"/>
  <c r="R58" i="10"/>
  <c r="R40" i="10"/>
  <c r="R22" i="10"/>
  <c r="CY34" i="28"/>
  <c r="R59" i="28"/>
  <c r="O59" i="30"/>
  <c r="AD39" i="2"/>
  <c r="P23" i="32"/>
  <c r="Q53" i="32" s="1"/>
  <c r="J198" i="36"/>
  <c r="J200" i="36" s="1"/>
  <c r="N37" i="10"/>
  <c r="O61" i="31"/>
  <c r="O73" i="31" s="1"/>
  <c r="O100" i="28" s="1"/>
  <c r="N164" i="31"/>
  <c r="N176" i="31" s="1"/>
  <c r="N183" i="31" s="1"/>
  <c r="N185" i="31" s="1"/>
  <c r="O25" i="31"/>
  <c r="O37" i="31" s="1"/>
  <c r="D36" i="47" s="1"/>
  <c r="N145" i="31"/>
  <c r="N157" i="31" s="1"/>
  <c r="N189" i="31" s="1"/>
  <c r="P24" i="32"/>
  <c r="Q54" i="32" s="1"/>
  <c r="P25" i="32"/>
  <c r="Q55" i="32" s="1"/>
  <c r="L191" i="31"/>
  <c r="L193" i="31" s="1"/>
  <c r="O52" i="32"/>
  <c r="O22" i="32"/>
  <c r="K193" i="35"/>
  <c r="K194" i="35" s="1"/>
  <c r="K197" i="35"/>
  <c r="O69" i="10"/>
  <c r="O33" i="10"/>
  <c r="M177" i="31"/>
  <c r="L177" i="35"/>
  <c r="O24" i="2"/>
  <c r="P54" i="2" s="1"/>
  <c r="O28" i="2"/>
  <c r="P58" i="2" s="1"/>
  <c r="O23" i="2"/>
  <c r="P53" i="2" s="1"/>
  <c r="K194" i="31"/>
  <c r="K196" i="35"/>
  <c r="M183" i="31"/>
  <c r="M185" i="31" s="1"/>
  <c r="N37" i="36"/>
  <c r="O27" i="2"/>
  <c r="P57" i="2" s="1"/>
  <c r="L190" i="36"/>
  <c r="L192" i="36" s="1"/>
  <c r="L177" i="36"/>
  <c r="L177" i="34"/>
  <c r="K198" i="31"/>
  <c r="K200" i="31" s="1"/>
  <c r="M178" i="31"/>
  <c r="M179" i="31" s="1"/>
  <c r="L178" i="36"/>
  <c r="L179" i="36" s="1"/>
  <c r="K193" i="36"/>
  <c r="K194" i="36" s="1"/>
  <c r="K197" i="36"/>
  <c r="K198" i="36" s="1"/>
  <c r="K200" i="36" s="1"/>
  <c r="K197" i="34"/>
  <c r="L186" i="31"/>
  <c r="L196" i="31"/>
  <c r="L198" i="31" s="1"/>
  <c r="L200" i="31" s="1"/>
  <c r="AE41" i="35"/>
  <c r="AD55" i="35"/>
  <c r="Q20" i="32"/>
  <c r="M88" i="28"/>
  <c r="M158" i="31"/>
  <c r="M182" i="31"/>
  <c r="L189" i="36"/>
  <c r="L191" i="36" s="1"/>
  <c r="O59" i="10"/>
  <c r="O23" i="10"/>
  <c r="L158" i="36"/>
  <c r="J194" i="35"/>
  <c r="J198" i="35"/>
  <c r="J200" i="35" s="1"/>
  <c r="J198" i="34"/>
  <c r="J200" i="34" s="1"/>
  <c r="J194" i="34"/>
  <c r="M157" i="36"/>
  <c r="M182" i="36" s="1"/>
  <c r="M176" i="36"/>
  <c r="N73" i="36"/>
  <c r="N108" i="28" s="1"/>
  <c r="O24" i="34"/>
  <c r="O60" i="34"/>
  <c r="N163" i="34"/>
  <c r="N144" i="34"/>
  <c r="L183" i="34"/>
  <c r="L185" i="34" s="1"/>
  <c r="L190" i="34"/>
  <c r="L192" i="34" s="1"/>
  <c r="K193" i="34"/>
  <c r="O30" i="36"/>
  <c r="O66" i="36"/>
  <c r="N150" i="36"/>
  <c r="N169" i="36"/>
  <c r="P29" i="31"/>
  <c r="P65" i="31"/>
  <c r="O168" i="31"/>
  <c r="O149" i="31"/>
  <c r="R29" i="36"/>
  <c r="R65" i="36"/>
  <c r="Q168" i="36"/>
  <c r="Q149" i="36"/>
  <c r="P27" i="31"/>
  <c r="P63" i="31"/>
  <c r="O166" i="31"/>
  <c r="O147" i="31"/>
  <c r="O26" i="34"/>
  <c r="O62" i="34"/>
  <c r="N146" i="34"/>
  <c r="N165" i="34"/>
  <c r="O31" i="36"/>
  <c r="O67" i="36"/>
  <c r="N151" i="36"/>
  <c r="N170" i="36"/>
  <c r="P26" i="31"/>
  <c r="P62" i="31"/>
  <c r="O165" i="31"/>
  <c r="O146" i="31"/>
  <c r="L196" i="36"/>
  <c r="L184" i="36"/>
  <c r="L186" i="36" s="1"/>
  <c r="O31" i="35"/>
  <c r="O67" i="35"/>
  <c r="N151" i="35"/>
  <c r="N170" i="35"/>
  <c r="L189" i="35"/>
  <c r="L182" i="35"/>
  <c r="L178" i="35"/>
  <c r="L179" i="35" s="1"/>
  <c r="O33" i="36"/>
  <c r="O69" i="36"/>
  <c r="N153" i="36"/>
  <c r="N172" i="36"/>
  <c r="O22" i="2"/>
  <c r="P52" i="2" s="1"/>
  <c r="P30" i="31"/>
  <c r="P66" i="31"/>
  <c r="O169" i="31"/>
  <c r="O150" i="31"/>
  <c r="L178" i="34"/>
  <c r="L179" i="34" s="1"/>
  <c r="L189" i="34"/>
  <c r="L182" i="34"/>
  <c r="P23" i="36"/>
  <c r="P59" i="36"/>
  <c r="O143" i="36"/>
  <c r="O162" i="36"/>
  <c r="T33" i="35"/>
  <c r="T69" i="35"/>
  <c r="S153" i="35"/>
  <c r="S172" i="35"/>
  <c r="O24" i="36"/>
  <c r="O60" i="36"/>
  <c r="N163" i="36"/>
  <c r="N144" i="36"/>
  <c r="O32" i="34"/>
  <c r="O68" i="34"/>
  <c r="N152" i="34"/>
  <c r="N171" i="34"/>
  <c r="K186" i="34"/>
  <c r="M176" i="34"/>
  <c r="O33" i="34"/>
  <c r="O69" i="34"/>
  <c r="N172" i="34"/>
  <c r="N153" i="34"/>
  <c r="P64" i="31"/>
  <c r="P28" i="31"/>
  <c r="O167" i="31"/>
  <c r="O148" i="31"/>
  <c r="M157" i="35"/>
  <c r="P70" i="31"/>
  <c r="O173" i="31"/>
  <c r="O154" i="31"/>
  <c r="P34" i="31"/>
  <c r="O34" i="34"/>
  <c r="O70" i="34"/>
  <c r="N154" i="34"/>
  <c r="N173" i="34"/>
  <c r="L183" i="35"/>
  <c r="L185" i="35" s="1"/>
  <c r="L190" i="35"/>
  <c r="L192" i="35" s="1"/>
  <c r="O35" i="36"/>
  <c r="O71" i="36"/>
  <c r="N174" i="36"/>
  <c r="N155" i="36"/>
  <c r="S27" i="35"/>
  <c r="S63" i="35"/>
  <c r="R166" i="35"/>
  <c r="R147" i="35"/>
  <c r="P68" i="31"/>
  <c r="P32" i="31"/>
  <c r="O152" i="31"/>
  <c r="O171" i="31"/>
  <c r="O34" i="36"/>
  <c r="O70" i="36"/>
  <c r="N173" i="36"/>
  <c r="N154" i="36"/>
  <c r="L158" i="34"/>
  <c r="O34" i="35"/>
  <c r="O70" i="35"/>
  <c r="N154" i="35"/>
  <c r="N173" i="35"/>
  <c r="K196" i="34"/>
  <c r="T30" i="35"/>
  <c r="T66" i="35"/>
  <c r="S150" i="35"/>
  <c r="S169" i="35"/>
  <c r="O29" i="34"/>
  <c r="O65" i="34"/>
  <c r="N149" i="34"/>
  <c r="N168" i="34"/>
  <c r="O28" i="36"/>
  <c r="O64" i="36"/>
  <c r="N167" i="36"/>
  <c r="N148" i="36"/>
  <c r="P35" i="31"/>
  <c r="P71" i="31"/>
  <c r="O155" i="31"/>
  <c r="O174" i="31"/>
  <c r="M176" i="35"/>
  <c r="P60" i="31"/>
  <c r="P24" i="31"/>
  <c r="O163" i="31"/>
  <c r="O144" i="31"/>
  <c r="T29" i="35"/>
  <c r="T65" i="35"/>
  <c r="S149" i="35"/>
  <c r="S168" i="35"/>
  <c r="L158" i="35"/>
  <c r="O26" i="36"/>
  <c r="O62" i="36"/>
  <c r="N146" i="36"/>
  <c r="N165" i="36"/>
  <c r="O27" i="34"/>
  <c r="O63" i="34"/>
  <c r="N147" i="34"/>
  <c r="N166" i="34"/>
  <c r="M157" i="34"/>
  <c r="O25" i="34"/>
  <c r="O61" i="34"/>
  <c r="N164" i="34"/>
  <c r="N145" i="34"/>
  <c r="O25" i="36"/>
  <c r="O61" i="36"/>
  <c r="N145" i="36"/>
  <c r="N164" i="36"/>
  <c r="T25" i="35"/>
  <c r="T61" i="35"/>
  <c r="S164" i="35"/>
  <c r="S145" i="35"/>
  <c r="T35" i="35"/>
  <c r="T71" i="35"/>
  <c r="S174" i="35"/>
  <c r="S155" i="35"/>
  <c r="W26" i="35"/>
  <c r="W62" i="35"/>
  <c r="V146" i="35"/>
  <c r="V165" i="35"/>
  <c r="N73" i="34"/>
  <c r="N106" i="28" s="1"/>
  <c r="N73" i="35"/>
  <c r="N107" i="28" s="1"/>
  <c r="S28" i="35"/>
  <c r="S64" i="35"/>
  <c r="R167" i="35"/>
  <c r="R148" i="35"/>
  <c r="O31" i="34"/>
  <c r="O67" i="34"/>
  <c r="N170" i="34"/>
  <c r="N151" i="34"/>
  <c r="O27" i="36"/>
  <c r="O63" i="36"/>
  <c r="N166" i="36"/>
  <c r="N147" i="36"/>
  <c r="S32" i="35"/>
  <c r="S68" i="35"/>
  <c r="R171" i="35"/>
  <c r="R152" i="35"/>
  <c r="O32" i="36"/>
  <c r="O68" i="36"/>
  <c r="N171" i="36"/>
  <c r="N152" i="36"/>
  <c r="Q24" i="35"/>
  <c r="Q60" i="35"/>
  <c r="P163" i="35"/>
  <c r="P144" i="35"/>
  <c r="O30" i="34"/>
  <c r="O66" i="34"/>
  <c r="N169" i="34"/>
  <c r="N150" i="34"/>
  <c r="O23" i="34"/>
  <c r="O59" i="34"/>
  <c r="N162" i="34"/>
  <c r="N143" i="34"/>
  <c r="N37" i="34"/>
  <c r="P33" i="31"/>
  <c r="P69" i="31"/>
  <c r="O172" i="31"/>
  <c r="O153" i="31"/>
  <c r="O23" i="35"/>
  <c r="O59" i="35"/>
  <c r="N143" i="35"/>
  <c r="N162" i="35"/>
  <c r="N37" i="35"/>
  <c r="Q31" i="31"/>
  <c r="Q67" i="31"/>
  <c r="P151" i="31"/>
  <c r="P170" i="31"/>
  <c r="O28" i="34"/>
  <c r="O64" i="34"/>
  <c r="N167" i="34"/>
  <c r="N148" i="34"/>
  <c r="O35" i="34"/>
  <c r="O71" i="34"/>
  <c r="N174" i="34"/>
  <c r="N155" i="34"/>
  <c r="M74" i="31"/>
  <c r="L89" i="28"/>
  <c r="L109" i="28"/>
  <c r="L88" i="28"/>
  <c r="N61" i="32"/>
  <c r="N104" i="28" s="1"/>
  <c r="L74" i="34"/>
  <c r="K24" i="28"/>
  <c r="X41" i="33"/>
  <c r="W55" i="33"/>
  <c r="K14" i="28"/>
  <c r="L74" i="35"/>
  <c r="K25" i="28"/>
  <c r="K9" i="28" s="1"/>
  <c r="L74" i="36"/>
  <c r="K26" i="28"/>
  <c r="K10" i="28" s="1"/>
  <c r="AB41" i="30"/>
  <c r="AA55" i="30"/>
  <c r="M62" i="32"/>
  <c r="M74" i="10"/>
  <c r="M15" i="28" s="1"/>
  <c r="L62" i="2"/>
  <c r="P21" i="32"/>
  <c r="Q51" i="32" s="1"/>
  <c r="P29" i="32"/>
  <c r="Q59" i="32" s="1"/>
  <c r="J27" i="28"/>
  <c r="J6" i="28"/>
  <c r="Z41" i="10"/>
  <c r="Y55" i="10"/>
  <c r="L74" i="30"/>
  <c r="L17" i="28" s="1"/>
  <c r="W41" i="34"/>
  <c r="V55" i="34"/>
  <c r="L177" i="30"/>
  <c r="L74" i="33"/>
  <c r="L23" i="28" s="1"/>
  <c r="L7" i="28" s="1"/>
  <c r="J198" i="30"/>
  <c r="J200" i="30" s="1"/>
  <c r="J194" i="30"/>
  <c r="O31" i="33"/>
  <c r="P67" i="33" s="1"/>
  <c r="M73" i="33"/>
  <c r="M105" i="28" s="1"/>
  <c r="M89" i="28" s="1"/>
  <c r="O34" i="30"/>
  <c r="P70" i="30" s="1"/>
  <c r="N154" i="30"/>
  <c r="N173" i="30"/>
  <c r="O33" i="33"/>
  <c r="P69" i="33" s="1"/>
  <c r="K184" i="30"/>
  <c r="K186" i="30" s="1"/>
  <c r="K196" i="30"/>
  <c r="O24" i="33"/>
  <c r="P60" i="33" s="1"/>
  <c r="N172" i="30"/>
  <c r="N153" i="30"/>
  <c r="O33" i="30"/>
  <c r="P69" i="30" s="1"/>
  <c r="O27" i="30"/>
  <c r="P63" i="30" s="1"/>
  <c r="N166" i="30"/>
  <c r="N147" i="30"/>
  <c r="N151" i="30"/>
  <c r="O31" i="30"/>
  <c r="P67" i="30" s="1"/>
  <c r="N170" i="30"/>
  <c r="O32" i="33"/>
  <c r="P68" i="33" s="1"/>
  <c r="M176" i="30"/>
  <c r="O26" i="33"/>
  <c r="P62" i="33" s="1"/>
  <c r="N146" i="30"/>
  <c r="N165" i="30"/>
  <c r="O26" i="30"/>
  <c r="P62" i="30" s="1"/>
  <c r="P25" i="33"/>
  <c r="Q61" i="33" s="1"/>
  <c r="N164" i="30"/>
  <c r="O25" i="30"/>
  <c r="P61" i="30" s="1"/>
  <c r="N145" i="30"/>
  <c r="N169" i="30"/>
  <c r="O30" i="30"/>
  <c r="P66" i="30" s="1"/>
  <c r="N150" i="30"/>
  <c r="M73" i="30"/>
  <c r="M99" i="28" s="1"/>
  <c r="M91" i="28" s="1"/>
  <c r="L183" i="30"/>
  <c r="L185" i="30" s="1"/>
  <c r="L190" i="30"/>
  <c r="L192" i="30" s="1"/>
  <c r="N152" i="30"/>
  <c r="N171" i="30"/>
  <c r="O32" i="30"/>
  <c r="P68" i="30" s="1"/>
  <c r="O28" i="33"/>
  <c r="P64" i="33" s="1"/>
  <c r="N143" i="30"/>
  <c r="N37" i="30"/>
  <c r="O23" i="30"/>
  <c r="N162" i="30"/>
  <c r="O34" i="33"/>
  <c r="P70" i="33" s="1"/>
  <c r="O35" i="33"/>
  <c r="P71" i="33" s="1"/>
  <c r="N149" i="30"/>
  <c r="O29" i="30"/>
  <c r="P65" i="30" s="1"/>
  <c r="N168" i="30"/>
  <c r="N144" i="30"/>
  <c r="N163" i="30"/>
  <c r="O24" i="30"/>
  <c r="P60" i="30" s="1"/>
  <c r="O27" i="33"/>
  <c r="P63" i="33" s="1"/>
  <c r="N155" i="30"/>
  <c r="N174" i="30"/>
  <c r="O35" i="30"/>
  <c r="P71" i="30" s="1"/>
  <c r="M157" i="30"/>
  <c r="K191" i="30"/>
  <c r="K193" i="30" s="1"/>
  <c r="K197" i="30"/>
  <c r="O29" i="33"/>
  <c r="P65" i="33" s="1"/>
  <c r="O23" i="33"/>
  <c r="N37" i="33"/>
  <c r="L182" i="30"/>
  <c r="L178" i="30"/>
  <c r="L179" i="30" s="1"/>
  <c r="L189" i="30"/>
  <c r="N167" i="30"/>
  <c r="N148" i="30"/>
  <c r="O28" i="30"/>
  <c r="P64" i="30" s="1"/>
  <c r="O30" i="33"/>
  <c r="P66" i="33" s="1"/>
  <c r="L158" i="30"/>
  <c r="P23" i="31"/>
  <c r="O162" i="31"/>
  <c r="O143" i="31"/>
  <c r="M197" i="31"/>
  <c r="M191" i="31"/>
  <c r="M193" i="31" s="1"/>
  <c r="N73" i="10"/>
  <c r="N97" i="28" s="1"/>
  <c r="P21" i="2"/>
  <c r="Q51" i="2" s="1"/>
  <c r="O29" i="2"/>
  <c r="P59" i="2" s="1"/>
  <c r="N61" i="2"/>
  <c r="N96" i="28" s="1"/>
  <c r="P26" i="2"/>
  <c r="Q56" i="2" s="1"/>
  <c r="Q20" i="2"/>
  <c r="N31" i="2"/>
  <c r="P29" i="10"/>
  <c r="Q65" i="10" s="1"/>
  <c r="P28" i="10"/>
  <c r="Q64" i="10" s="1"/>
  <c r="Q24" i="10"/>
  <c r="R60" i="10" s="1"/>
  <c r="P35" i="10"/>
  <c r="Q71" i="10" s="1"/>
  <c r="P25" i="10"/>
  <c r="Q61" i="10" s="1"/>
  <c r="P32" i="10"/>
  <c r="Q68" i="10" s="1"/>
  <c r="P26" i="10"/>
  <c r="Q62" i="10" s="1"/>
  <c r="Q26" i="32"/>
  <c r="R56" i="32" s="1"/>
  <c r="Q27" i="32"/>
  <c r="R57" i="32" s="1"/>
  <c r="X35" i="2" l="1"/>
  <c r="W46" i="2"/>
  <c r="AT35" i="32"/>
  <c r="AQ36" i="32"/>
  <c r="AN38" i="32"/>
  <c r="AM46" i="32"/>
  <c r="R50" i="32"/>
  <c r="R50" i="2"/>
  <c r="Q59" i="31"/>
  <c r="P59" i="33"/>
  <c r="P59" i="30"/>
  <c r="P27" i="10"/>
  <c r="Q63" i="10" s="1"/>
  <c r="O31" i="32"/>
  <c r="D37" i="47" s="1"/>
  <c r="P34" i="10"/>
  <c r="Q70" i="10" s="1"/>
  <c r="P58" i="32"/>
  <c r="P28" i="32"/>
  <c r="P31" i="10"/>
  <c r="Q67" i="10" s="1"/>
  <c r="P25" i="2"/>
  <c r="Q55" i="2" s="1"/>
  <c r="P66" i="10"/>
  <c r="P30" i="10"/>
  <c r="Q23" i="32"/>
  <c r="R53" i="32" s="1"/>
  <c r="M177" i="35"/>
  <c r="O37" i="10"/>
  <c r="D33" i="47" s="1"/>
  <c r="AF2" i="43"/>
  <c r="AE80" i="43"/>
  <c r="AE79" i="43"/>
  <c r="AE84" i="43" s="1"/>
  <c r="AE77" i="43"/>
  <c r="AE82" i="43" s="1"/>
  <c r="AE78" i="43"/>
  <c r="AE83" i="43" s="1"/>
  <c r="V5" i="28"/>
  <c r="U4" i="2"/>
  <c r="U13" i="28"/>
  <c r="U21" i="28"/>
  <c r="S126" i="29"/>
  <c r="S188" i="29"/>
  <c r="S161" i="29"/>
  <c r="S77" i="29"/>
  <c r="S181" i="29"/>
  <c r="S92" i="29"/>
  <c r="S40" i="29"/>
  <c r="S142" i="29"/>
  <c r="S22" i="29"/>
  <c r="S58" i="29"/>
  <c r="S109" i="29"/>
  <c r="S161" i="34"/>
  <c r="S77" i="34"/>
  <c r="S22" i="34"/>
  <c r="S188" i="34"/>
  <c r="S58" i="34"/>
  <c r="S92" i="34"/>
  <c r="S181" i="34"/>
  <c r="S126" i="34"/>
  <c r="S109" i="34"/>
  <c r="S40" i="34"/>
  <c r="S142" i="34"/>
  <c r="S40" i="10"/>
  <c r="S77" i="10"/>
  <c r="S22" i="10"/>
  <c r="S92" i="10"/>
  <c r="S58" i="10"/>
  <c r="S181" i="36"/>
  <c r="S126" i="36"/>
  <c r="S161" i="36"/>
  <c r="S188" i="36"/>
  <c r="S109" i="36"/>
  <c r="S142" i="36"/>
  <c r="S92" i="36"/>
  <c r="S58" i="36"/>
  <c r="S22" i="36"/>
  <c r="S40" i="36"/>
  <c r="S77" i="36"/>
  <c r="S161" i="31"/>
  <c r="S142" i="31"/>
  <c r="S109" i="31"/>
  <c r="S77" i="31"/>
  <c r="S40" i="31"/>
  <c r="S58" i="31"/>
  <c r="S22" i="31"/>
  <c r="S188" i="31"/>
  <c r="S126" i="31"/>
  <c r="S92" i="31"/>
  <c r="S181" i="31"/>
  <c r="S92" i="33"/>
  <c r="S58" i="33"/>
  <c r="S22" i="33"/>
  <c r="S77" i="33"/>
  <c r="S40" i="33"/>
  <c r="S181" i="35"/>
  <c r="S92" i="35"/>
  <c r="S58" i="35"/>
  <c r="S126" i="35"/>
  <c r="S40" i="35"/>
  <c r="S188" i="35"/>
  <c r="S77" i="35"/>
  <c r="S161" i="35"/>
  <c r="S109" i="35"/>
  <c r="S142" i="35"/>
  <c r="S22" i="35"/>
  <c r="R67" i="28"/>
  <c r="R75" i="28" s="1"/>
  <c r="R87" i="28"/>
  <c r="R95" i="28" s="1"/>
  <c r="R103" i="28" s="1"/>
  <c r="T34" i="28"/>
  <c r="S89" i="43"/>
  <c r="S76" i="43"/>
  <c r="S58" i="43"/>
  <c r="S22" i="43"/>
  <c r="S40" i="43"/>
  <c r="S126" i="30"/>
  <c r="S188" i="30"/>
  <c r="S22" i="30"/>
  <c r="S181" i="30"/>
  <c r="S161" i="30"/>
  <c r="S142" i="30"/>
  <c r="S58" i="30"/>
  <c r="S92" i="30"/>
  <c r="S109" i="30"/>
  <c r="S77" i="30"/>
  <c r="S40" i="30"/>
  <c r="CZ34" i="28"/>
  <c r="S59" i="28"/>
  <c r="T4" i="43"/>
  <c r="T4" i="35"/>
  <c r="T4" i="33"/>
  <c r="T4" i="31"/>
  <c r="T4" i="32"/>
  <c r="T4" i="30"/>
  <c r="T4" i="10"/>
  <c r="T4" i="29"/>
  <c r="T4" i="36"/>
  <c r="T4" i="34"/>
  <c r="T77" i="2"/>
  <c r="T65" i="2"/>
  <c r="T49" i="2"/>
  <c r="T34" i="2"/>
  <c r="T19" i="2"/>
  <c r="S65" i="32"/>
  <c r="S77" i="32"/>
  <c r="S49" i="32"/>
  <c r="S34" i="32"/>
  <c r="S19" i="32"/>
  <c r="AE39" i="2"/>
  <c r="Q25" i="32"/>
  <c r="R55" i="32" s="1"/>
  <c r="K198" i="35"/>
  <c r="K200" i="35" s="1"/>
  <c r="P61" i="31"/>
  <c r="P73" i="31" s="1"/>
  <c r="P100" i="28" s="1"/>
  <c r="O145" i="31"/>
  <c r="O157" i="31" s="1"/>
  <c r="O182" i="31" s="1"/>
  <c r="O164" i="31"/>
  <c r="O176" i="31" s="1"/>
  <c r="O190" i="31" s="1"/>
  <c r="O192" i="31" s="1"/>
  <c r="P25" i="31"/>
  <c r="P37" i="31" s="1"/>
  <c r="Q24" i="32"/>
  <c r="R54" i="32" s="1"/>
  <c r="M196" i="31"/>
  <c r="M198" i="31" s="1"/>
  <c r="M200" i="31" s="1"/>
  <c r="L194" i="31"/>
  <c r="P52" i="32"/>
  <c r="P22" i="32"/>
  <c r="P31" i="32" s="1"/>
  <c r="P24" i="2"/>
  <c r="Q54" i="2" s="1"/>
  <c r="P69" i="10"/>
  <c r="P33" i="10"/>
  <c r="P28" i="2"/>
  <c r="Q58" i="2" s="1"/>
  <c r="P23" i="2"/>
  <c r="Q53" i="2" s="1"/>
  <c r="N176" i="35"/>
  <c r="N183" i="35" s="1"/>
  <c r="N185" i="35" s="1"/>
  <c r="M177" i="36"/>
  <c r="M177" i="34"/>
  <c r="P27" i="2"/>
  <c r="Q57" i="2" s="1"/>
  <c r="L193" i="36"/>
  <c r="L194" i="36" s="1"/>
  <c r="N88" i="28"/>
  <c r="L197" i="36"/>
  <c r="L198" i="36" s="1"/>
  <c r="L200" i="36" s="1"/>
  <c r="K198" i="34"/>
  <c r="K200" i="34" s="1"/>
  <c r="M158" i="35"/>
  <c r="K194" i="34"/>
  <c r="N74" i="31"/>
  <c r="M18" i="28"/>
  <c r="N157" i="36"/>
  <c r="N182" i="36" s="1"/>
  <c r="AF41" i="35"/>
  <c r="AE55" i="35"/>
  <c r="O37" i="36"/>
  <c r="D41" i="47" s="1"/>
  <c r="M158" i="36"/>
  <c r="M109" i="28"/>
  <c r="R20" i="32"/>
  <c r="N62" i="32"/>
  <c r="N22" i="28" s="1"/>
  <c r="M22" i="28"/>
  <c r="M184" i="31"/>
  <c r="M186" i="31" s="1"/>
  <c r="M194" i="31" s="1"/>
  <c r="P59" i="10"/>
  <c r="P23" i="10"/>
  <c r="M189" i="36"/>
  <c r="O73" i="36"/>
  <c r="O108" i="28" s="1"/>
  <c r="O92" i="28" s="1"/>
  <c r="M190" i="36"/>
  <c r="M192" i="36" s="1"/>
  <c r="M183" i="36"/>
  <c r="M185" i="36" s="1"/>
  <c r="N176" i="36"/>
  <c r="M178" i="36"/>
  <c r="M179" i="36" s="1"/>
  <c r="N178" i="31"/>
  <c r="N179" i="31" s="1"/>
  <c r="P24" i="34"/>
  <c r="P60" i="34"/>
  <c r="O144" i="34"/>
  <c r="O163" i="34"/>
  <c r="O73" i="34"/>
  <c r="T28" i="35"/>
  <c r="T64" i="35"/>
  <c r="S148" i="35"/>
  <c r="S167" i="35"/>
  <c r="L197" i="34"/>
  <c r="L191" i="34"/>
  <c r="L193" i="34" s="1"/>
  <c r="N182" i="31"/>
  <c r="N196" i="31" s="1"/>
  <c r="N177" i="31"/>
  <c r="R31" i="31"/>
  <c r="R67" i="31"/>
  <c r="Q151" i="31"/>
  <c r="Q170" i="31"/>
  <c r="P27" i="34"/>
  <c r="P63" i="34"/>
  <c r="O166" i="34"/>
  <c r="O147" i="34"/>
  <c r="P34" i="36"/>
  <c r="P70" i="36"/>
  <c r="O173" i="36"/>
  <c r="O154" i="36"/>
  <c r="T27" i="35"/>
  <c r="T63" i="35"/>
  <c r="S166" i="35"/>
  <c r="S147" i="35"/>
  <c r="M190" i="34"/>
  <c r="M192" i="34" s="1"/>
  <c r="M183" i="34"/>
  <c r="M185" i="34" s="1"/>
  <c r="P33" i="36"/>
  <c r="P69" i="36"/>
  <c r="O153" i="36"/>
  <c r="O172" i="36"/>
  <c r="S29" i="36"/>
  <c r="S65" i="36"/>
  <c r="R168" i="36"/>
  <c r="R149" i="36"/>
  <c r="P30" i="36"/>
  <c r="P66" i="36"/>
  <c r="O169" i="36"/>
  <c r="O150" i="36"/>
  <c r="Q33" i="31"/>
  <c r="Q69" i="31"/>
  <c r="P153" i="31"/>
  <c r="P172" i="31"/>
  <c r="P29" i="34"/>
  <c r="P65" i="34"/>
  <c r="O149" i="34"/>
  <c r="O168" i="34"/>
  <c r="Q64" i="31"/>
  <c r="Q28" i="31"/>
  <c r="P148" i="31"/>
  <c r="P167" i="31"/>
  <c r="Q30" i="31"/>
  <c r="Q66" i="31"/>
  <c r="P150" i="31"/>
  <c r="P169" i="31"/>
  <c r="N157" i="35"/>
  <c r="N157" i="34"/>
  <c r="P32" i="36"/>
  <c r="P68" i="36"/>
  <c r="O171" i="36"/>
  <c r="O152" i="36"/>
  <c r="P27" i="36"/>
  <c r="P63" i="36"/>
  <c r="O147" i="36"/>
  <c r="O166" i="36"/>
  <c r="X26" i="35"/>
  <c r="X62" i="35"/>
  <c r="W146" i="35"/>
  <c r="W165" i="35"/>
  <c r="U25" i="35"/>
  <c r="U61" i="35"/>
  <c r="T164" i="35"/>
  <c r="T145" i="35"/>
  <c r="P25" i="34"/>
  <c r="P61" i="34"/>
  <c r="O145" i="34"/>
  <c r="O164" i="34"/>
  <c r="P34" i="35"/>
  <c r="P70" i="35"/>
  <c r="O154" i="35"/>
  <c r="O173" i="35"/>
  <c r="Q68" i="31"/>
  <c r="Q32" i="31"/>
  <c r="P171" i="31"/>
  <c r="P152" i="31"/>
  <c r="Q70" i="31"/>
  <c r="P173" i="31"/>
  <c r="P154" i="31"/>
  <c r="Q34" i="31"/>
  <c r="P22" i="2"/>
  <c r="Q52" i="2" s="1"/>
  <c r="L197" i="35"/>
  <c r="L191" i="35"/>
  <c r="L193" i="35" s="1"/>
  <c r="P31" i="36"/>
  <c r="P67" i="36"/>
  <c r="O151" i="36"/>
  <c r="O170" i="36"/>
  <c r="U29" i="35"/>
  <c r="U65" i="35"/>
  <c r="T168" i="35"/>
  <c r="T149" i="35"/>
  <c r="P28" i="34"/>
  <c r="P64" i="34"/>
  <c r="O148" i="34"/>
  <c r="O167" i="34"/>
  <c r="P30" i="34"/>
  <c r="P66" i="34"/>
  <c r="O150" i="34"/>
  <c r="O169" i="34"/>
  <c r="Q35" i="31"/>
  <c r="Q71" i="31"/>
  <c r="P155" i="31"/>
  <c r="P174" i="31"/>
  <c r="P34" i="34"/>
  <c r="P70" i="34"/>
  <c r="O154" i="34"/>
  <c r="O173" i="34"/>
  <c r="Q23" i="36"/>
  <c r="Q59" i="36"/>
  <c r="P162" i="36"/>
  <c r="P143" i="36"/>
  <c r="L196" i="35"/>
  <c r="L184" i="35"/>
  <c r="L186" i="35" s="1"/>
  <c r="N158" i="31"/>
  <c r="O73" i="35"/>
  <c r="O107" i="28" s="1"/>
  <c r="N176" i="34"/>
  <c r="M189" i="34"/>
  <c r="M182" i="34"/>
  <c r="M178" i="34"/>
  <c r="M179" i="34" s="1"/>
  <c r="P26" i="36"/>
  <c r="P62" i="36"/>
  <c r="O165" i="36"/>
  <c r="O146" i="36"/>
  <c r="Q60" i="31"/>
  <c r="P163" i="31"/>
  <c r="P144" i="31"/>
  <c r="Q24" i="31"/>
  <c r="M158" i="34"/>
  <c r="P35" i="36"/>
  <c r="P71" i="36"/>
  <c r="O174" i="36"/>
  <c r="O155" i="36"/>
  <c r="L196" i="34"/>
  <c r="L184" i="34"/>
  <c r="L186" i="34" s="1"/>
  <c r="Q27" i="31"/>
  <c r="Q63" i="31"/>
  <c r="P147" i="31"/>
  <c r="P166" i="31"/>
  <c r="Q29" i="31"/>
  <c r="Q65" i="31"/>
  <c r="P149" i="31"/>
  <c r="P168" i="31"/>
  <c r="M184" i="36"/>
  <c r="U33" i="35"/>
  <c r="U69" i="35"/>
  <c r="T172" i="35"/>
  <c r="T153" i="35"/>
  <c r="N190" i="31"/>
  <c r="N192" i="31" s="1"/>
  <c r="P35" i="34"/>
  <c r="P71" i="34"/>
  <c r="O174" i="34"/>
  <c r="O155" i="34"/>
  <c r="P23" i="34"/>
  <c r="P59" i="34"/>
  <c r="O143" i="34"/>
  <c r="O162" i="34"/>
  <c r="O37" i="34"/>
  <c r="D39" i="47" s="1"/>
  <c r="R24" i="35"/>
  <c r="R60" i="35"/>
  <c r="Q144" i="35"/>
  <c r="Q163" i="35"/>
  <c r="M190" i="35"/>
  <c r="M192" i="35" s="1"/>
  <c r="M183" i="35"/>
  <c r="M185" i="35" s="1"/>
  <c r="P28" i="36"/>
  <c r="P64" i="36"/>
  <c r="O167" i="36"/>
  <c r="O148" i="36"/>
  <c r="U30" i="35"/>
  <c r="U66" i="35"/>
  <c r="T150" i="35"/>
  <c r="T169" i="35"/>
  <c r="P24" i="36"/>
  <c r="P60" i="36"/>
  <c r="O144" i="36"/>
  <c r="O163" i="36"/>
  <c r="P23" i="35"/>
  <c r="P59" i="35"/>
  <c r="O162" i="35"/>
  <c r="O143" i="35"/>
  <c r="O37" i="35"/>
  <c r="D40" i="47" s="1"/>
  <c r="P32" i="34"/>
  <c r="P68" i="34"/>
  <c r="O171" i="34"/>
  <c r="O152" i="34"/>
  <c r="T32" i="35"/>
  <c r="T68" i="35"/>
  <c r="S171" i="35"/>
  <c r="S152" i="35"/>
  <c r="P31" i="34"/>
  <c r="P67" i="34"/>
  <c r="O151" i="34"/>
  <c r="O170" i="34"/>
  <c r="U35" i="35"/>
  <c r="U71" i="35"/>
  <c r="T155" i="35"/>
  <c r="T174" i="35"/>
  <c r="P25" i="36"/>
  <c r="P61" i="36"/>
  <c r="O145" i="36"/>
  <c r="O164" i="36"/>
  <c r="M189" i="35"/>
  <c r="M182" i="35"/>
  <c r="M178" i="35"/>
  <c r="M179" i="35" s="1"/>
  <c r="P33" i="34"/>
  <c r="P69" i="34"/>
  <c r="O172" i="34"/>
  <c r="O153" i="34"/>
  <c r="P31" i="35"/>
  <c r="P67" i="35"/>
  <c r="O170" i="35"/>
  <c r="O151" i="35"/>
  <c r="Q26" i="31"/>
  <c r="Q62" i="31"/>
  <c r="P165" i="31"/>
  <c r="P146" i="31"/>
  <c r="P26" i="34"/>
  <c r="P62" i="34"/>
  <c r="O165" i="34"/>
  <c r="O146" i="34"/>
  <c r="M74" i="34"/>
  <c r="L24" i="28"/>
  <c r="M74" i="36"/>
  <c r="L26" i="28"/>
  <c r="M74" i="35"/>
  <c r="L25" i="28"/>
  <c r="M62" i="2"/>
  <c r="L14" i="28"/>
  <c r="O61" i="32"/>
  <c r="O104" i="28" s="1"/>
  <c r="K27" i="28"/>
  <c r="K6" i="28"/>
  <c r="Y41" i="33"/>
  <c r="X55" i="33"/>
  <c r="AC41" i="30"/>
  <c r="AB55" i="30"/>
  <c r="N74" i="10"/>
  <c r="N15" i="28" s="1"/>
  <c r="Q29" i="32"/>
  <c r="R59" i="32" s="1"/>
  <c r="Q21" i="32"/>
  <c r="R51" i="32" s="1"/>
  <c r="AA41" i="10"/>
  <c r="Z55" i="10"/>
  <c r="M74" i="30"/>
  <c r="M17" i="28" s="1"/>
  <c r="X41" i="34"/>
  <c r="W55" i="34"/>
  <c r="M74" i="33"/>
  <c r="M23" i="28" s="1"/>
  <c r="M7" i="28" s="1"/>
  <c r="P35" i="30"/>
  <c r="Q71" i="30" s="1"/>
  <c r="O155" i="30"/>
  <c r="O174" i="30"/>
  <c r="O162" i="30"/>
  <c r="O143" i="30"/>
  <c r="O37" i="30"/>
  <c r="D35" i="47" s="1"/>
  <c r="P23" i="30"/>
  <c r="O169" i="30"/>
  <c r="O150" i="30"/>
  <c r="P30" i="30"/>
  <c r="Q66" i="30" s="1"/>
  <c r="O165" i="30"/>
  <c r="O146" i="30"/>
  <c r="P26" i="30"/>
  <c r="Q62" i="30" s="1"/>
  <c r="P26" i="33"/>
  <c r="Q62" i="33" s="1"/>
  <c r="P28" i="30"/>
  <c r="Q64" i="30" s="1"/>
  <c r="O167" i="30"/>
  <c r="O148" i="30"/>
  <c r="N73" i="33"/>
  <c r="N105" i="28" s="1"/>
  <c r="N109" i="28" s="1"/>
  <c r="P33" i="33"/>
  <c r="Q69" i="33" s="1"/>
  <c r="P23" i="33"/>
  <c r="O37" i="33"/>
  <c r="D38" i="47" s="1"/>
  <c r="N73" i="30"/>
  <c r="N99" i="28" s="1"/>
  <c r="N91" i="28" s="1"/>
  <c r="P27" i="30"/>
  <c r="Q63" i="30" s="1"/>
  <c r="O147" i="30"/>
  <c r="O166" i="30"/>
  <c r="P29" i="33"/>
  <c r="Q65" i="33" s="1"/>
  <c r="P35" i="33"/>
  <c r="Q71" i="33" s="1"/>
  <c r="N157" i="30"/>
  <c r="O171" i="30"/>
  <c r="O152" i="30"/>
  <c r="P32" i="30"/>
  <c r="Q68" i="30" s="1"/>
  <c r="P27" i="33"/>
  <c r="Q63" i="33" s="1"/>
  <c r="P28" i="33"/>
  <c r="Q64" i="33" s="1"/>
  <c r="P25" i="30"/>
  <c r="Q61" i="30" s="1"/>
  <c r="O164" i="30"/>
  <c r="O145" i="30"/>
  <c r="M183" i="30"/>
  <c r="M185" i="30" s="1"/>
  <c r="M190" i="30"/>
  <c r="M192" i="30" s="1"/>
  <c r="L191" i="30"/>
  <c r="L193" i="30" s="1"/>
  <c r="L197" i="30"/>
  <c r="P34" i="33"/>
  <c r="Q70" i="33" s="1"/>
  <c r="P32" i="33"/>
  <c r="Q68" i="33" s="1"/>
  <c r="O151" i="30"/>
  <c r="P31" i="30"/>
  <c r="Q67" i="30" s="1"/>
  <c r="O170" i="30"/>
  <c r="P34" i="30"/>
  <c r="Q70" i="30" s="1"/>
  <c r="O173" i="30"/>
  <c r="O154" i="30"/>
  <c r="M158" i="30"/>
  <c r="O163" i="30"/>
  <c r="O144" i="30"/>
  <c r="P24" i="30"/>
  <c r="Q60" i="30" s="1"/>
  <c r="Q25" i="33"/>
  <c r="R61" i="33" s="1"/>
  <c r="P33" i="30"/>
  <c r="Q69" i="30" s="1"/>
  <c r="O172" i="30"/>
  <c r="O153" i="30"/>
  <c r="K198" i="30"/>
  <c r="K200" i="30" s="1"/>
  <c r="P31" i="33"/>
  <c r="Q67" i="33" s="1"/>
  <c r="P30" i="33"/>
  <c r="Q66" i="33" s="1"/>
  <c r="L184" i="30"/>
  <c r="L186" i="30" s="1"/>
  <c r="L196" i="30"/>
  <c r="M189" i="30"/>
  <c r="M182" i="30"/>
  <c r="M178" i="30"/>
  <c r="M179" i="30" s="1"/>
  <c r="P29" i="30"/>
  <c r="Q65" i="30" s="1"/>
  <c r="O168" i="30"/>
  <c r="O149" i="30"/>
  <c r="N176" i="30"/>
  <c r="P24" i="33"/>
  <c r="Q60" i="33" s="1"/>
  <c r="K194" i="30"/>
  <c r="M177" i="30"/>
  <c r="Q23" i="31"/>
  <c r="P162" i="31"/>
  <c r="P143" i="31"/>
  <c r="N191" i="31"/>
  <c r="Q25" i="2"/>
  <c r="R55" i="2" s="1"/>
  <c r="O61" i="2"/>
  <c r="O96" i="28" s="1"/>
  <c r="P29" i="2"/>
  <c r="Q59" i="2" s="1"/>
  <c r="R20" i="2"/>
  <c r="Q26" i="2"/>
  <c r="R56" i="2" s="1"/>
  <c r="Q21" i="2"/>
  <c r="R51" i="2" s="1"/>
  <c r="O31" i="2"/>
  <c r="D32" i="47" s="1"/>
  <c r="Q35" i="10"/>
  <c r="R71" i="10" s="1"/>
  <c r="Q25" i="10"/>
  <c r="R61" i="10" s="1"/>
  <c r="Q27" i="10"/>
  <c r="R63" i="10" s="1"/>
  <c r="Q28" i="10"/>
  <c r="R64" i="10" s="1"/>
  <c r="O73" i="10"/>
  <c r="O97" i="28" s="1"/>
  <c r="Q32" i="10"/>
  <c r="R68" i="10" s="1"/>
  <c r="Q31" i="10"/>
  <c r="R67" i="10" s="1"/>
  <c r="Q26" i="10"/>
  <c r="R62" i="10" s="1"/>
  <c r="R24" i="10"/>
  <c r="S60" i="10" s="1"/>
  <c r="Q29" i="10"/>
  <c r="R65" i="10" s="1"/>
  <c r="R26" i="32"/>
  <c r="S56" i="32" s="1"/>
  <c r="R27" i="32"/>
  <c r="S57" i="32" s="1"/>
  <c r="Y35" i="2" l="1"/>
  <c r="X46" i="2"/>
  <c r="AO38" i="32"/>
  <c r="AN46" i="32"/>
  <c r="AR36" i="32"/>
  <c r="AU35" i="32"/>
  <c r="Q59" i="33"/>
  <c r="S50" i="2"/>
  <c r="R59" i="31"/>
  <c r="Q59" i="30"/>
  <c r="S50" i="32"/>
  <c r="Q34" i="10"/>
  <c r="R70" i="10" s="1"/>
  <c r="Q58" i="32"/>
  <c r="Q28" i="32"/>
  <c r="R25" i="32"/>
  <c r="S55" i="32" s="1"/>
  <c r="Q66" i="10"/>
  <c r="Q30" i="10"/>
  <c r="R23" i="32"/>
  <c r="S53" i="32" s="1"/>
  <c r="Q24" i="2"/>
  <c r="R54" i="2" s="1"/>
  <c r="AG2" i="43"/>
  <c r="AF79" i="43"/>
  <c r="AF84" i="43" s="1"/>
  <c r="AF77" i="43"/>
  <c r="AF82" i="43" s="1"/>
  <c r="AF80" i="43"/>
  <c r="AF78" i="43"/>
  <c r="AF83" i="43" s="1"/>
  <c r="T126" i="36"/>
  <c r="T188" i="36"/>
  <c r="T142" i="36"/>
  <c r="T161" i="36"/>
  <c r="T109" i="36"/>
  <c r="T92" i="36"/>
  <c r="T77" i="36"/>
  <c r="T181" i="36"/>
  <c r="T40" i="36"/>
  <c r="T22" i="36"/>
  <c r="T58" i="36"/>
  <c r="T76" i="43"/>
  <c r="T58" i="43"/>
  <c r="T89" i="43"/>
  <c r="T40" i="43"/>
  <c r="T22" i="43"/>
  <c r="T126" i="29"/>
  <c r="T181" i="29"/>
  <c r="T188" i="29"/>
  <c r="T92" i="29"/>
  <c r="T142" i="29"/>
  <c r="T22" i="29"/>
  <c r="T58" i="29"/>
  <c r="T40" i="29"/>
  <c r="T161" i="29"/>
  <c r="T77" i="29"/>
  <c r="T109" i="29"/>
  <c r="S67" i="28"/>
  <c r="S75" i="28" s="1"/>
  <c r="S87" i="28"/>
  <c r="S95" i="28" s="1"/>
  <c r="S103" i="28" s="1"/>
  <c r="U4" i="43"/>
  <c r="U4" i="35"/>
  <c r="U4" i="33"/>
  <c r="U4" i="31"/>
  <c r="U4" i="30"/>
  <c r="U4" i="29"/>
  <c r="U4" i="36"/>
  <c r="U4" i="10"/>
  <c r="U4" i="34"/>
  <c r="U4" i="32"/>
  <c r="U77" i="2"/>
  <c r="U65" i="2"/>
  <c r="U49" i="2"/>
  <c r="U34" i="2"/>
  <c r="U19" i="2"/>
  <c r="T92" i="10"/>
  <c r="T58" i="10"/>
  <c r="T22" i="10"/>
  <c r="T77" i="10"/>
  <c r="T40" i="10"/>
  <c r="W5" i="28"/>
  <c r="V4" i="2"/>
  <c r="V21" i="28"/>
  <c r="V13" i="28"/>
  <c r="T22" i="30"/>
  <c r="T161" i="30"/>
  <c r="T188" i="30"/>
  <c r="T181" i="30"/>
  <c r="T58" i="30"/>
  <c r="T77" i="30"/>
  <c r="T40" i="30"/>
  <c r="T92" i="30"/>
  <c r="T109" i="30"/>
  <c r="T126" i="30"/>
  <c r="T142" i="30"/>
  <c r="DA34" i="28"/>
  <c r="T59" i="28"/>
  <c r="T77" i="32"/>
  <c r="T65" i="32"/>
  <c r="T19" i="32"/>
  <c r="T49" i="32"/>
  <c r="T34" i="32"/>
  <c r="T181" i="31"/>
  <c r="T40" i="31"/>
  <c r="T22" i="31"/>
  <c r="T142" i="31"/>
  <c r="T77" i="31"/>
  <c r="T188" i="31"/>
  <c r="T161" i="31"/>
  <c r="T126" i="31"/>
  <c r="T92" i="31"/>
  <c r="T109" i="31"/>
  <c r="T58" i="31"/>
  <c r="T77" i="33"/>
  <c r="T40" i="33"/>
  <c r="T92" i="33"/>
  <c r="T58" i="33"/>
  <c r="T22" i="33"/>
  <c r="U34" i="28"/>
  <c r="U59" i="28" s="1"/>
  <c r="T188" i="34"/>
  <c r="T142" i="34"/>
  <c r="T109" i="34"/>
  <c r="T181" i="34"/>
  <c r="T58" i="34"/>
  <c r="T126" i="34"/>
  <c r="T40" i="34"/>
  <c r="T161" i="34"/>
  <c r="T22" i="34"/>
  <c r="T77" i="34"/>
  <c r="T92" i="34"/>
  <c r="T161" i="35"/>
  <c r="T142" i="35"/>
  <c r="T92" i="35"/>
  <c r="T77" i="35"/>
  <c r="T40" i="35"/>
  <c r="T126" i="35"/>
  <c r="T58" i="35"/>
  <c r="T188" i="35"/>
  <c r="T181" i="35"/>
  <c r="T109" i="35"/>
  <c r="T22" i="35"/>
  <c r="AF39" i="2"/>
  <c r="O179" i="34"/>
  <c r="O106" i="28"/>
  <c r="O88" i="28"/>
  <c r="R24" i="32"/>
  <c r="S54" i="32" s="1"/>
  <c r="Q61" i="31"/>
  <c r="Q73" i="31" s="1"/>
  <c r="Q100" i="28" s="1"/>
  <c r="P164" i="31"/>
  <c r="P176" i="31" s="1"/>
  <c r="P190" i="31" s="1"/>
  <c r="P192" i="31" s="1"/>
  <c r="P145" i="31"/>
  <c r="P157" i="31" s="1"/>
  <c r="P182" i="31" s="1"/>
  <c r="Q25" i="31"/>
  <c r="Q37" i="31" s="1"/>
  <c r="P37" i="10"/>
  <c r="Q52" i="32"/>
  <c r="Q22" i="32"/>
  <c r="Q69" i="10"/>
  <c r="Q33" i="10"/>
  <c r="Q28" i="2"/>
  <c r="R58" i="2" s="1"/>
  <c r="Q23" i="2"/>
  <c r="R53" i="2" s="1"/>
  <c r="S20" i="32"/>
  <c r="Q27" i="2"/>
  <c r="R57" i="2" s="1"/>
  <c r="N190" i="35"/>
  <c r="N192" i="35" s="1"/>
  <c r="N177" i="35"/>
  <c r="O74" i="31"/>
  <c r="O189" i="31"/>
  <c r="O191" i="31" s="1"/>
  <c r="O193" i="31" s="1"/>
  <c r="O158" i="31"/>
  <c r="N197" i="31"/>
  <c r="N198" i="31" s="1"/>
  <c r="N200" i="31" s="1"/>
  <c r="N89" i="28"/>
  <c r="O183" i="31"/>
  <c r="O185" i="31" s="1"/>
  <c r="N158" i="35"/>
  <c r="N189" i="36"/>
  <c r="N191" i="36" s="1"/>
  <c r="N193" i="31"/>
  <c r="N178" i="36"/>
  <c r="N179" i="36" s="1"/>
  <c r="N158" i="36"/>
  <c r="O176" i="36"/>
  <c r="O183" i="36" s="1"/>
  <c r="O185" i="36" s="1"/>
  <c r="O157" i="35"/>
  <c r="O182" i="35" s="1"/>
  <c r="N74" i="35"/>
  <c r="M25" i="28"/>
  <c r="M9" i="28" s="1"/>
  <c r="O176" i="35"/>
  <c r="N74" i="36"/>
  <c r="M26" i="28"/>
  <c r="M10" i="28" s="1"/>
  <c r="AG41" i="35"/>
  <c r="AF55" i="35"/>
  <c r="N74" i="34"/>
  <c r="M24" i="28"/>
  <c r="O62" i="32"/>
  <c r="O22" i="28" s="1"/>
  <c r="N62" i="2"/>
  <c r="M14" i="28"/>
  <c r="N184" i="31"/>
  <c r="N186" i="31" s="1"/>
  <c r="P73" i="36"/>
  <c r="P108" i="28" s="1"/>
  <c r="P92" i="28" s="1"/>
  <c r="Q59" i="10"/>
  <c r="Q23" i="10"/>
  <c r="N158" i="34"/>
  <c r="M186" i="36"/>
  <c r="M197" i="36"/>
  <c r="M196" i="36"/>
  <c r="N183" i="36"/>
  <c r="N185" i="36" s="1"/>
  <c r="N190" i="36"/>
  <c r="N192" i="36" s="1"/>
  <c r="O176" i="34"/>
  <c r="O183" i="34" s="1"/>
  <c r="O185" i="34" s="1"/>
  <c r="M191" i="36"/>
  <c r="M193" i="36" s="1"/>
  <c r="N177" i="36"/>
  <c r="O157" i="36"/>
  <c r="R27" i="31"/>
  <c r="R63" i="31"/>
  <c r="Q166" i="31"/>
  <c r="Q147" i="31"/>
  <c r="Q31" i="35"/>
  <c r="Q67" i="35"/>
  <c r="P151" i="35"/>
  <c r="P170" i="35"/>
  <c r="Q24" i="36"/>
  <c r="Q60" i="36"/>
  <c r="P144" i="36"/>
  <c r="P163" i="36"/>
  <c r="M196" i="34"/>
  <c r="M184" i="34"/>
  <c r="M186" i="34" s="1"/>
  <c r="Q34" i="35"/>
  <c r="Q70" i="35"/>
  <c r="P154" i="35"/>
  <c r="P173" i="35"/>
  <c r="P73" i="34"/>
  <c r="N183" i="34"/>
  <c r="N185" i="34" s="1"/>
  <c r="N190" i="34"/>
  <c r="N192" i="34" s="1"/>
  <c r="V29" i="35"/>
  <c r="V65" i="35"/>
  <c r="U168" i="35"/>
  <c r="U149" i="35"/>
  <c r="V35" i="35"/>
  <c r="V71" i="35"/>
  <c r="U155" i="35"/>
  <c r="U174" i="35"/>
  <c r="P37" i="36"/>
  <c r="Q30" i="36"/>
  <c r="Q66" i="36"/>
  <c r="P150" i="36"/>
  <c r="P169" i="36"/>
  <c r="U27" i="35"/>
  <c r="U63" i="35"/>
  <c r="T147" i="35"/>
  <c r="T166" i="35"/>
  <c r="O157" i="34"/>
  <c r="L198" i="34"/>
  <c r="L200" i="34" s="1"/>
  <c r="M191" i="34"/>
  <c r="M193" i="34" s="1"/>
  <c r="M197" i="34"/>
  <c r="Q33" i="36"/>
  <c r="Q69" i="36"/>
  <c r="P172" i="36"/>
  <c r="P153" i="36"/>
  <c r="Q24" i="34"/>
  <c r="Q60" i="34"/>
  <c r="P163" i="34"/>
  <c r="P144" i="34"/>
  <c r="P73" i="35"/>
  <c r="P107" i="28" s="1"/>
  <c r="Q23" i="34"/>
  <c r="Q59" i="34"/>
  <c r="P162" i="34"/>
  <c r="P37" i="34"/>
  <c r="P143" i="34"/>
  <c r="R29" i="31"/>
  <c r="R65" i="31"/>
  <c r="Q168" i="31"/>
  <c r="Q149" i="31"/>
  <c r="R23" i="36"/>
  <c r="R59" i="36"/>
  <c r="Q143" i="36"/>
  <c r="Q162" i="36"/>
  <c r="R35" i="31"/>
  <c r="R71" i="31"/>
  <c r="Q174" i="31"/>
  <c r="Q155" i="31"/>
  <c r="Q28" i="34"/>
  <c r="Q64" i="34"/>
  <c r="P167" i="34"/>
  <c r="P148" i="34"/>
  <c r="Q22" i="2"/>
  <c r="R68" i="31"/>
  <c r="Q171" i="31"/>
  <c r="Q152" i="31"/>
  <c r="R32" i="31"/>
  <c r="Q35" i="34"/>
  <c r="Q71" i="34"/>
  <c r="P155" i="34"/>
  <c r="P174" i="34"/>
  <c r="Q34" i="34"/>
  <c r="Q70" i="34"/>
  <c r="P173" i="34"/>
  <c r="P154" i="34"/>
  <c r="Q28" i="36"/>
  <c r="Q64" i="36"/>
  <c r="P148" i="36"/>
  <c r="P167" i="36"/>
  <c r="Q25" i="36"/>
  <c r="Q61" i="36"/>
  <c r="P164" i="36"/>
  <c r="P145" i="36"/>
  <c r="Q23" i="35"/>
  <c r="Q59" i="35"/>
  <c r="P162" i="35"/>
  <c r="P143" i="35"/>
  <c r="P37" i="35"/>
  <c r="Q25" i="34"/>
  <c r="Q61" i="34"/>
  <c r="P164" i="34"/>
  <c r="P145" i="34"/>
  <c r="R66" i="31"/>
  <c r="Q169" i="31"/>
  <c r="Q150" i="31"/>
  <c r="R30" i="31"/>
  <c r="T29" i="36"/>
  <c r="T65" i="36"/>
  <c r="S168" i="36"/>
  <c r="S149" i="36"/>
  <c r="U28" i="35"/>
  <c r="U64" i="35"/>
  <c r="T148" i="35"/>
  <c r="T167" i="35"/>
  <c r="O177" i="31"/>
  <c r="Q26" i="34"/>
  <c r="Q62" i="34"/>
  <c r="P146" i="34"/>
  <c r="P165" i="34"/>
  <c r="U32" i="35"/>
  <c r="U68" i="35"/>
  <c r="T152" i="35"/>
  <c r="T171" i="35"/>
  <c r="V25" i="35"/>
  <c r="V61" i="35"/>
  <c r="U145" i="35"/>
  <c r="U164" i="35"/>
  <c r="R26" i="31"/>
  <c r="R62" i="31"/>
  <c r="Q146" i="31"/>
  <c r="Q165" i="31"/>
  <c r="S31" i="31"/>
  <c r="S67" i="31"/>
  <c r="R170" i="31"/>
  <c r="R151" i="31"/>
  <c r="Q33" i="34"/>
  <c r="Q69" i="34"/>
  <c r="P153" i="34"/>
  <c r="P172" i="34"/>
  <c r="N177" i="34"/>
  <c r="Q35" i="36"/>
  <c r="Q71" i="36"/>
  <c r="P174" i="36"/>
  <c r="P155" i="36"/>
  <c r="L194" i="35"/>
  <c r="R70" i="31"/>
  <c r="Q173" i="31"/>
  <c r="Q154" i="31"/>
  <c r="R34" i="31"/>
  <c r="N178" i="34"/>
  <c r="N179" i="34" s="1"/>
  <c r="N189" i="34"/>
  <c r="N182" i="34"/>
  <c r="M184" i="35"/>
  <c r="M186" i="35" s="1"/>
  <c r="M196" i="35"/>
  <c r="R60" i="31"/>
  <c r="Q163" i="31"/>
  <c r="R24" i="31"/>
  <c r="Q144" i="31"/>
  <c r="Q30" i="34"/>
  <c r="Q66" i="34"/>
  <c r="P150" i="34"/>
  <c r="P169" i="34"/>
  <c r="Q31" i="36"/>
  <c r="Q67" i="36"/>
  <c r="P151" i="36"/>
  <c r="P170" i="36"/>
  <c r="R64" i="31"/>
  <c r="R28" i="31"/>
  <c r="Q148" i="31"/>
  <c r="Q167" i="31"/>
  <c r="M197" i="35"/>
  <c r="M191" i="35"/>
  <c r="M193" i="35" s="1"/>
  <c r="L194" i="34"/>
  <c r="Q27" i="36"/>
  <c r="Q63" i="36"/>
  <c r="P166" i="36"/>
  <c r="P147" i="36"/>
  <c r="Q27" i="34"/>
  <c r="Q63" i="34"/>
  <c r="P147" i="34"/>
  <c r="P166" i="34"/>
  <c r="O178" i="31"/>
  <c r="O179" i="31" s="1"/>
  <c r="Q31" i="34"/>
  <c r="Q67" i="34"/>
  <c r="P151" i="34"/>
  <c r="P170" i="34"/>
  <c r="V30" i="35"/>
  <c r="V66" i="35"/>
  <c r="U169" i="35"/>
  <c r="U150" i="35"/>
  <c r="V33" i="35"/>
  <c r="V69" i="35"/>
  <c r="U153" i="35"/>
  <c r="U172" i="35"/>
  <c r="Y26" i="35"/>
  <c r="Y62" i="35"/>
  <c r="X165" i="35"/>
  <c r="X146" i="35"/>
  <c r="Q32" i="36"/>
  <c r="Q68" i="36"/>
  <c r="P152" i="36"/>
  <c r="P171" i="36"/>
  <c r="Q29" i="34"/>
  <c r="Q65" i="34"/>
  <c r="P149" i="34"/>
  <c r="P168" i="34"/>
  <c r="R33" i="31"/>
  <c r="R69" i="31"/>
  <c r="Q172" i="31"/>
  <c r="Q153" i="31"/>
  <c r="Q34" i="36"/>
  <c r="Q70" i="36"/>
  <c r="P154" i="36"/>
  <c r="P173" i="36"/>
  <c r="N184" i="36"/>
  <c r="Q32" i="34"/>
  <c r="Q68" i="34"/>
  <c r="P152" i="34"/>
  <c r="P171" i="34"/>
  <c r="S24" i="35"/>
  <c r="S60" i="35"/>
  <c r="R163" i="35"/>
  <c r="R144" i="35"/>
  <c r="Q26" i="36"/>
  <c r="Q62" i="36"/>
  <c r="P146" i="36"/>
  <c r="P165" i="36"/>
  <c r="L198" i="35"/>
  <c r="L200" i="35" s="1"/>
  <c r="N182" i="35"/>
  <c r="N178" i="35"/>
  <c r="N179" i="35" s="1"/>
  <c r="N189" i="35"/>
  <c r="N74" i="30"/>
  <c r="N17" i="28" s="1"/>
  <c r="L27" i="28"/>
  <c r="L10" i="28"/>
  <c r="L9" i="28"/>
  <c r="L6" i="28"/>
  <c r="P61" i="32"/>
  <c r="P104" i="28" s="1"/>
  <c r="Z41" i="33"/>
  <c r="Y55" i="33"/>
  <c r="AD41" i="30"/>
  <c r="AC55" i="30"/>
  <c r="O74" i="10"/>
  <c r="R21" i="32"/>
  <c r="S51" i="32" s="1"/>
  <c r="R29" i="32"/>
  <c r="S59" i="32" s="1"/>
  <c r="AB41" i="10"/>
  <c r="AA55" i="10"/>
  <c r="N74" i="33"/>
  <c r="N23" i="28" s="1"/>
  <c r="N7" i="28" s="1"/>
  <c r="Y41" i="34"/>
  <c r="X55" i="34"/>
  <c r="N158" i="30"/>
  <c r="N177" i="30"/>
  <c r="M196" i="30"/>
  <c r="M184" i="30"/>
  <c r="M186" i="30" s="1"/>
  <c r="O73" i="30"/>
  <c r="O99" i="28" s="1"/>
  <c r="O91" i="28" s="1"/>
  <c r="M197" i="30"/>
  <c r="M191" i="30"/>
  <c r="M193" i="30" s="1"/>
  <c r="Q32" i="33"/>
  <c r="R68" i="33" s="1"/>
  <c r="L194" i="30"/>
  <c r="Q33" i="33"/>
  <c r="R69" i="33" s="1"/>
  <c r="O157" i="30"/>
  <c r="N183" i="30"/>
  <c r="N185" i="30" s="1"/>
  <c r="N190" i="30"/>
  <c r="N192" i="30" s="1"/>
  <c r="L198" i="30"/>
  <c r="L200" i="30" s="1"/>
  <c r="Q27" i="33"/>
  <c r="R63" i="33" s="1"/>
  <c r="P150" i="30"/>
  <c r="P169" i="30"/>
  <c r="Q30" i="30"/>
  <c r="R66" i="30" s="1"/>
  <c r="O176" i="30"/>
  <c r="O73" i="33"/>
  <c r="O105" i="28" s="1"/>
  <c r="P37" i="30"/>
  <c r="P148" i="30"/>
  <c r="Q28" i="30"/>
  <c r="R64" i="30" s="1"/>
  <c r="P167" i="30"/>
  <c r="Q24" i="33"/>
  <c r="R60" i="33" s="1"/>
  <c r="Q30" i="33"/>
  <c r="R66" i="33" s="1"/>
  <c r="P172" i="30"/>
  <c r="P153" i="30"/>
  <c r="Q33" i="30"/>
  <c r="R69" i="30" s="1"/>
  <c r="N182" i="30"/>
  <c r="N189" i="30"/>
  <c r="N178" i="30"/>
  <c r="N179" i="30" s="1"/>
  <c r="P166" i="30"/>
  <c r="Q27" i="30"/>
  <c r="R63" i="30" s="1"/>
  <c r="P147" i="30"/>
  <c r="Q23" i="33"/>
  <c r="P37" i="33"/>
  <c r="Q26" i="33"/>
  <c r="R62" i="33" s="1"/>
  <c r="Q32" i="30"/>
  <c r="R68" i="30" s="1"/>
  <c r="P171" i="30"/>
  <c r="P152" i="30"/>
  <c r="P149" i="30"/>
  <c r="Q29" i="30"/>
  <c r="R65" i="30" s="1"/>
  <c r="P168" i="30"/>
  <c r="P170" i="30"/>
  <c r="P151" i="30"/>
  <c r="Q31" i="30"/>
  <c r="R67" i="30" s="1"/>
  <c r="Q35" i="33"/>
  <c r="R71" i="33" s="1"/>
  <c r="Q31" i="33"/>
  <c r="R67" i="33" s="1"/>
  <c r="Q34" i="33"/>
  <c r="R70" i="33" s="1"/>
  <c r="P145" i="30"/>
  <c r="Q25" i="30"/>
  <c r="R61" i="30" s="1"/>
  <c r="P164" i="30"/>
  <c r="P143" i="30"/>
  <c r="Q23" i="30"/>
  <c r="P162" i="30"/>
  <c r="P174" i="30"/>
  <c r="P155" i="30"/>
  <c r="Q35" i="30"/>
  <c r="R71" i="30" s="1"/>
  <c r="P163" i="30"/>
  <c r="P144" i="30"/>
  <c r="Q24" i="30"/>
  <c r="R60" i="30" s="1"/>
  <c r="R25" i="33"/>
  <c r="S61" i="33" s="1"/>
  <c r="P173" i="30"/>
  <c r="Q34" i="30"/>
  <c r="R70" i="30" s="1"/>
  <c r="P154" i="30"/>
  <c r="Q28" i="33"/>
  <c r="R64" i="33" s="1"/>
  <c r="Q29" i="33"/>
  <c r="R65" i="33" s="1"/>
  <c r="Q26" i="30"/>
  <c r="R62" i="30" s="1"/>
  <c r="P146" i="30"/>
  <c r="P165" i="30"/>
  <c r="R23" i="31"/>
  <c r="Q162" i="31"/>
  <c r="Q143" i="31"/>
  <c r="O184" i="31"/>
  <c r="R25" i="2"/>
  <c r="S55" i="2" s="1"/>
  <c r="S20" i="2"/>
  <c r="R26" i="2"/>
  <c r="S56" i="2" s="1"/>
  <c r="P61" i="2"/>
  <c r="P96" i="28" s="1"/>
  <c r="Q29" i="2"/>
  <c r="R59" i="2" s="1"/>
  <c r="P31" i="2"/>
  <c r="R21" i="2"/>
  <c r="S51" i="2" s="1"/>
  <c r="R26" i="10"/>
  <c r="S62" i="10" s="1"/>
  <c r="P73" i="10"/>
  <c r="P97" i="28" s="1"/>
  <c r="R25" i="10"/>
  <c r="S61" i="10" s="1"/>
  <c r="R29" i="10"/>
  <c r="S65" i="10" s="1"/>
  <c r="R32" i="10"/>
  <c r="S68" i="10" s="1"/>
  <c r="R31" i="10"/>
  <c r="S67" i="10" s="1"/>
  <c r="R28" i="10"/>
  <c r="S64" i="10" s="1"/>
  <c r="R35" i="10"/>
  <c r="S71" i="10" s="1"/>
  <c r="S24" i="10"/>
  <c r="T60" i="10" s="1"/>
  <c r="R27" i="10"/>
  <c r="S63" i="10" s="1"/>
  <c r="S26" i="32"/>
  <c r="T56" i="32" s="1"/>
  <c r="S27" i="32"/>
  <c r="T57" i="32" s="1"/>
  <c r="Z35" i="2" l="1"/>
  <c r="Y46" i="2"/>
  <c r="T50" i="32"/>
  <c r="T50" i="2"/>
  <c r="AV35" i="32"/>
  <c r="AS36" i="32"/>
  <c r="AP38" i="32"/>
  <c r="AO46" i="32"/>
  <c r="R59" i="33"/>
  <c r="S59" i="31"/>
  <c r="R59" i="30"/>
  <c r="P88" i="28"/>
  <c r="P179" i="34"/>
  <c r="P106" i="28"/>
  <c r="R34" i="10"/>
  <c r="S70" i="10" s="1"/>
  <c r="S25" i="32"/>
  <c r="T55" i="32" s="1"/>
  <c r="Q31" i="32"/>
  <c r="R58" i="32"/>
  <c r="R28" i="32"/>
  <c r="R24" i="2"/>
  <c r="S54" i="2" s="1"/>
  <c r="S23" i="32"/>
  <c r="T53" i="32" s="1"/>
  <c r="R66" i="10"/>
  <c r="R30" i="10"/>
  <c r="S24" i="32"/>
  <c r="T54" i="32" s="1"/>
  <c r="O109" i="28"/>
  <c r="AH2" i="43"/>
  <c r="AG80" i="43"/>
  <c r="AG78" i="43"/>
  <c r="AG83" i="43" s="1"/>
  <c r="AG77" i="43"/>
  <c r="AG82" i="43" s="1"/>
  <c r="AG79" i="43"/>
  <c r="AG84" i="43" s="1"/>
  <c r="V34" i="28"/>
  <c r="V59" i="28" s="1"/>
  <c r="U49" i="32"/>
  <c r="U65" i="32"/>
  <c r="U34" i="32"/>
  <c r="U77" i="32"/>
  <c r="U19" i="32"/>
  <c r="U188" i="35"/>
  <c r="U109" i="35"/>
  <c r="U181" i="35"/>
  <c r="U58" i="35"/>
  <c r="U161" i="35"/>
  <c r="U22" i="35"/>
  <c r="U77" i="35"/>
  <c r="U142" i="35"/>
  <c r="U92" i="35"/>
  <c r="U126" i="35"/>
  <c r="U40" i="35"/>
  <c r="U142" i="34"/>
  <c r="U109" i="34"/>
  <c r="U161" i="34"/>
  <c r="U22" i="34"/>
  <c r="U188" i="34"/>
  <c r="U92" i="34"/>
  <c r="U126" i="34"/>
  <c r="U58" i="34"/>
  <c r="U40" i="34"/>
  <c r="U181" i="34"/>
  <c r="U77" i="34"/>
  <c r="U76" i="43"/>
  <c r="U58" i="43"/>
  <c r="U40" i="43"/>
  <c r="U22" i="43"/>
  <c r="U89" i="43"/>
  <c r="T67" i="28"/>
  <c r="T75" i="28" s="1"/>
  <c r="T87" i="28"/>
  <c r="T95" i="28" s="1"/>
  <c r="T103" i="28" s="1"/>
  <c r="V4" i="43"/>
  <c r="V4" i="35"/>
  <c r="V4" i="33"/>
  <c r="V4" i="31"/>
  <c r="V4" i="30"/>
  <c r="V4" i="29"/>
  <c r="V4" i="36"/>
  <c r="V4" i="34"/>
  <c r="V4" i="10"/>
  <c r="V4" i="32"/>
  <c r="V77" i="2"/>
  <c r="V65" i="2"/>
  <c r="V49" i="2"/>
  <c r="V34" i="2"/>
  <c r="V19" i="2"/>
  <c r="U92" i="10"/>
  <c r="U22" i="10"/>
  <c r="U58" i="10"/>
  <c r="U77" i="10"/>
  <c r="U40" i="10"/>
  <c r="X5" i="28"/>
  <c r="W4" i="2"/>
  <c r="W13" i="28"/>
  <c r="W21" i="28"/>
  <c r="U142" i="36"/>
  <c r="U22" i="36"/>
  <c r="U77" i="36"/>
  <c r="U126" i="36"/>
  <c r="U161" i="36"/>
  <c r="U188" i="36"/>
  <c r="U40" i="36"/>
  <c r="U109" i="36"/>
  <c r="U181" i="36"/>
  <c r="U92" i="36"/>
  <c r="U58" i="36"/>
  <c r="U67" i="28"/>
  <c r="U75" i="28" s="1"/>
  <c r="U87" i="28"/>
  <c r="U95" i="28" s="1"/>
  <c r="U103" i="28" s="1"/>
  <c r="U126" i="29"/>
  <c r="U181" i="29"/>
  <c r="U142" i="29"/>
  <c r="U77" i="29"/>
  <c r="U40" i="29"/>
  <c r="U188" i="29"/>
  <c r="U161" i="29"/>
  <c r="U92" i="29"/>
  <c r="U58" i="29"/>
  <c r="U22" i="29"/>
  <c r="U109" i="29"/>
  <c r="U126" i="30"/>
  <c r="U77" i="30"/>
  <c r="U58" i="30"/>
  <c r="U40" i="30"/>
  <c r="U109" i="30"/>
  <c r="U142" i="30"/>
  <c r="U181" i="30"/>
  <c r="U161" i="30"/>
  <c r="U92" i="30"/>
  <c r="U22" i="30"/>
  <c r="U188" i="30"/>
  <c r="U77" i="31"/>
  <c r="U58" i="31"/>
  <c r="U161" i="31"/>
  <c r="U126" i="31"/>
  <c r="U109" i="31"/>
  <c r="U188" i="31"/>
  <c r="U92" i="31"/>
  <c r="U40" i="31"/>
  <c r="U181" i="31"/>
  <c r="U142" i="31"/>
  <c r="U22" i="31"/>
  <c r="U58" i="33"/>
  <c r="U40" i="33"/>
  <c r="U92" i="33"/>
  <c r="U22" i="33"/>
  <c r="U77" i="33"/>
  <c r="AG39" i="2"/>
  <c r="O15" i="28"/>
  <c r="O89" i="28"/>
  <c r="P74" i="31"/>
  <c r="R61" i="31"/>
  <c r="R73" i="31" s="1"/>
  <c r="R100" i="28" s="1"/>
  <c r="R25" i="31"/>
  <c r="R37" i="31" s="1"/>
  <c r="Q145" i="31"/>
  <c r="Q157" i="31" s="1"/>
  <c r="Q164" i="31"/>
  <c r="Q176" i="31" s="1"/>
  <c r="Q183" i="31" s="1"/>
  <c r="Q185" i="31" s="1"/>
  <c r="R52" i="32"/>
  <c r="R22" i="32"/>
  <c r="Q37" i="10"/>
  <c r="R28" i="2"/>
  <c r="S58" i="2" s="1"/>
  <c r="R69" i="10"/>
  <c r="R33" i="10"/>
  <c r="O178" i="36"/>
  <c r="O179" i="36" s="1"/>
  <c r="O197" i="31"/>
  <c r="T20" i="32"/>
  <c r="U50" i="32" s="1"/>
  <c r="R23" i="2"/>
  <c r="S53" i="2" s="1"/>
  <c r="R27" i="2"/>
  <c r="S57" i="2" s="1"/>
  <c r="O177" i="35"/>
  <c r="N196" i="36"/>
  <c r="P183" i="31"/>
  <c r="P185" i="31" s="1"/>
  <c r="P62" i="32"/>
  <c r="P22" i="28" s="1"/>
  <c r="O196" i="31"/>
  <c r="O186" i="31"/>
  <c r="O194" i="31" s="1"/>
  <c r="O189" i="35"/>
  <c r="O191" i="35" s="1"/>
  <c r="Q73" i="35"/>
  <c r="Q107" i="28" s="1"/>
  <c r="N194" i="31"/>
  <c r="O158" i="35"/>
  <c r="O74" i="35"/>
  <c r="N25" i="28"/>
  <c r="N9" i="28" s="1"/>
  <c r="O74" i="34"/>
  <c r="N24" i="28"/>
  <c r="O74" i="36"/>
  <c r="N26" i="28"/>
  <c r="O62" i="2"/>
  <c r="N14" i="28"/>
  <c r="O190" i="36"/>
  <c r="O192" i="36" s="1"/>
  <c r="O177" i="34"/>
  <c r="O190" i="34"/>
  <c r="O192" i="34" s="1"/>
  <c r="O190" i="35"/>
  <c r="O192" i="35" s="1"/>
  <c r="P177" i="31"/>
  <c r="O177" i="36"/>
  <c r="P158" i="31"/>
  <c r="O178" i="35"/>
  <c r="O179" i="35" s="1"/>
  <c r="M27" i="28"/>
  <c r="Q37" i="36"/>
  <c r="P189" i="31"/>
  <c r="P197" i="31" s="1"/>
  <c r="P178" i="31"/>
  <c r="P179" i="31" s="1"/>
  <c r="P157" i="36"/>
  <c r="P182" i="36" s="1"/>
  <c r="O158" i="34"/>
  <c r="O183" i="35"/>
  <c r="O185" i="35" s="1"/>
  <c r="AH41" i="35"/>
  <c r="AG55" i="35"/>
  <c r="M6" i="28"/>
  <c r="M194" i="36"/>
  <c r="N197" i="36"/>
  <c r="R59" i="10"/>
  <c r="R23" i="10"/>
  <c r="O189" i="36"/>
  <c r="O191" i="36" s="1"/>
  <c r="N186" i="36"/>
  <c r="O182" i="36"/>
  <c r="O184" i="36" s="1"/>
  <c r="O186" i="36" s="1"/>
  <c r="N193" i="36"/>
  <c r="O158" i="36"/>
  <c r="M198" i="36"/>
  <c r="M200" i="36" s="1"/>
  <c r="P176" i="36"/>
  <c r="P183" i="36" s="1"/>
  <c r="P185" i="36" s="1"/>
  <c r="M198" i="35"/>
  <c r="M200" i="35" s="1"/>
  <c r="M194" i="35"/>
  <c r="Q73" i="36"/>
  <c r="Q108" i="28" s="1"/>
  <c r="Q92" i="28" s="1"/>
  <c r="N196" i="35"/>
  <c r="N184" i="35"/>
  <c r="N186" i="35" s="1"/>
  <c r="S33" i="31"/>
  <c r="S69" i="31"/>
  <c r="R172" i="31"/>
  <c r="R153" i="31"/>
  <c r="R32" i="36"/>
  <c r="R68" i="36"/>
  <c r="Q171" i="36"/>
  <c r="Q152" i="36"/>
  <c r="W33" i="35"/>
  <c r="W69" i="35"/>
  <c r="V172" i="35"/>
  <c r="V153" i="35"/>
  <c r="R31" i="34"/>
  <c r="R67" i="34"/>
  <c r="Q170" i="34"/>
  <c r="Q151" i="34"/>
  <c r="R30" i="34"/>
  <c r="R66" i="34"/>
  <c r="Q150" i="34"/>
  <c r="Q169" i="34"/>
  <c r="P176" i="35"/>
  <c r="R52" i="2"/>
  <c r="R22" i="2"/>
  <c r="R30" i="36"/>
  <c r="R66" i="36"/>
  <c r="Q150" i="36"/>
  <c r="Q169" i="36"/>
  <c r="T24" i="35"/>
  <c r="T60" i="35"/>
  <c r="S163" i="35"/>
  <c r="S144" i="35"/>
  <c r="R28" i="36"/>
  <c r="R64" i="36"/>
  <c r="Q167" i="36"/>
  <c r="Q148" i="36"/>
  <c r="S27" i="31"/>
  <c r="S63" i="31"/>
  <c r="R147" i="31"/>
  <c r="R166" i="31"/>
  <c r="N184" i="34"/>
  <c r="N186" i="34" s="1"/>
  <c r="N196" i="34"/>
  <c r="R33" i="34"/>
  <c r="R69" i="34"/>
  <c r="Q172" i="34"/>
  <c r="Q153" i="34"/>
  <c r="S62" i="31"/>
  <c r="R146" i="31"/>
  <c r="R165" i="31"/>
  <c r="S26" i="31"/>
  <c r="P157" i="34"/>
  <c r="O189" i="34"/>
  <c r="O182" i="34"/>
  <c r="V28" i="35"/>
  <c r="V64" i="35"/>
  <c r="U167" i="35"/>
  <c r="U148" i="35"/>
  <c r="S35" i="31"/>
  <c r="S71" i="31"/>
  <c r="R155" i="31"/>
  <c r="R174" i="31"/>
  <c r="S29" i="31"/>
  <c r="S65" i="31"/>
  <c r="R149" i="31"/>
  <c r="R168" i="31"/>
  <c r="R34" i="36"/>
  <c r="R70" i="36"/>
  <c r="Q173" i="36"/>
  <c r="Q154" i="36"/>
  <c r="R29" i="34"/>
  <c r="R65" i="34"/>
  <c r="Q149" i="34"/>
  <c r="Q168" i="34"/>
  <c r="Z26" i="35"/>
  <c r="Z62" i="35"/>
  <c r="Y165" i="35"/>
  <c r="Y146" i="35"/>
  <c r="W30" i="35"/>
  <c r="W66" i="35"/>
  <c r="V150" i="35"/>
  <c r="V169" i="35"/>
  <c r="R31" i="36"/>
  <c r="R67" i="36"/>
  <c r="Q170" i="36"/>
  <c r="Q151" i="36"/>
  <c r="N191" i="34"/>
  <c r="N193" i="34" s="1"/>
  <c r="N197" i="34"/>
  <c r="S68" i="31"/>
  <c r="S32" i="31"/>
  <c r="R171" i="31"/>
  <c r="R152" i="31"/>
  <c r="V27" i="35"/>
  <c r="V63" i="35"/>
  <c r="U166" i="35"/>
  <c r="U147" i="35"/>
  <c r="R34" i="35"/>
  <c r="R70" i="35"/>
  <c r="Q173" i="35"/>
  <c r="Q154" i="35"/>
  <c r="R27" i="36"/>
  <c r="R63" i="36"/>
  <c r="Q147" i="36"/>
  <c r="Q166" i="36"/>
  <c r="R26" i="36"/>
  <c r="R62" i="36"/>
  <c r="Q165" i="36"/>
  <c r="Q146" i="36"/>
  <c r="R27" i="34"/>
  <c r="R63" i="34"/>
  <c r="Q166" i="34"/>
  <c r="Q147" i="34"/>
  <c r="V32" i="35"/>
  <c r="V68" i="35"/>
  <c r="U152" i="35"/>
  <c r="U171" i="35"/>
  <c r="U29" i="36"/>
  <c r="U65" i="36"/>
  <c r="T149" i="36"/>
  <c r="T168" i="36"/>
  <c r="R25" i="34"/>
  <c r="R61" i="34"/>
  <c r="Q145" i="34"/>
  <c r="Q164" i="34"/>
  <c r="R28" i="34"/>
  <c r="R64" i="34"/>
  <c r="Q148" i="34"/>
  <c r="Q167" i="34"/>
  <c r="P176" i="34"/>
  <c r="O184" i="35"/>
  <c r="W35" i="35"/>
  <c r="W71" i="35"/>
  <c r="V174" i="35"/>
  <c r="V155" i="35"/>
  <c r="M194" i="34"/>
  <c r="S60" i="31"/>
  <c r="S24" i="31"/>
  <c r="R144" i="31"/>
  <c r="R163" i="31"/>
  <c r="R23" i="35"/>
  <c r="R59" i="35"/>
  <c r="Q37" i="35"/>
  <c r="Q143" i="35"/>
  <c r="Q162" i="35"/>
  <c r="R24" i="34"/>
  <c r="R60" i="34"/>
  <c r="Q163" i="34"/>
  <c r="Q144" i="34"/>
  <c r="N191" i="35"/>
  <c r="N193" i="35" s="1"/>
  <c r="N197" i="35"/>
  <c r="R32" i="34"/>
  <c r="R68" i="34"/>
  <c r="Q171" i="34"/>
  <c r="Q152" i="34"/>
  <c r="S70" i="31"/>
  <c r="S34" i="31"/>
  <c r="R154" i="31"/>
  <c r="R173" i="31"/>
  <c r="R35" i="36"/>
  <c r="R71" i="36"/>
  <c r="Q155" i="36"/>
  <c r="Q174" i="36"/>
  <c r="S30" i="31"/>
  <c r="S66" i="31"/>
  <c r="R169" i="31"/>
  <c r="R150" i="31"/>
  <c r="R25" i="36"/>
  <c r="R61" i="36"/>
  <c r="Q164" i="36"/>
  <c r="Q145" i="36"/>
  <c r="R34" i="34"/>
  <c r="R70" i="34"/>
  <c r="Q173" i="34"/>
  <c r="Q154" i="34"/>
  <c r="S23" i="36"/>
  <c r="S59" i="36"/>
  <c r="R162" i="36"/>
  <c r="R143" i="36"/>
  <c r="Q73" i="34"/>
  <c r="R33" i="36"/>
  <c r="R69" i="36"/>
  <c r="Q172" i="36"/>
  <c r="Q153" i="36"/>
  <c r="M198" i="34"/>
  <c r="M200" i="34" s="1"/>
  <c r="R31" i="35"/>
  <c r="R67" i="35"/>
  <c r="Q151" i="35"/>
  <c r="Q170" i="35"/>
  <c r="R26" i="34"/>
  <c r="R62" i="34"/>
  <c r="Q146" i="34"/>
  <c r="Q165" i="34"/>
  <c r="W29" i="35"/>
  <c r="W65" i="35"/>
  <c r="V149" i="35"/>
  <c r="V168" i="35"/>
  <c r="R35" i="34"/>
  <c r="R71" i="34"/>
  <c r="Q174" i="34"/>
  <c r="Q155" i="34"/>
  <c r="R24" i="36"/>
  <c r="R60" i="36"/>
  <c r="Q163" i="36"/>
  <c r="Q144" i="36"/>
  <c r="S64" i="31"/>
  <c r="R167" i="31"/>
  <c r="R148" i="31"/>
  <c r="S28" i="31"/>
  <c r="T31" i="31"/>
  <c r="T67" i="31"/>
  <c r="S151" i="31"/>
  <c r="S170" i="31"/>
  <c r="W25" i="35"/>
  <c r="W61" i="35"/>
  <c r="V145" i="35"/>
  <c r="V164" i="35"/>
  <c r="P157" i="35"/>
  <c r="R23" i="34"/>
  <c r="R59" i="34"/>
  <c r="Q37" i="34"/>
  <c r="Q162" i="34"/>
  <c r="Q143" i="34"/>
  <c r="O74" i="33"/>
  <c r="O23" i="28" s="1"/>
  <c r="O74" i="30"/>
  <c r="O17" i="28" s="1"/>
  <c r="AA41" i="33"/>
  <c r="Z55" i="33"/>
  <c r="AE41" i="30"/>
  <c r="AD55" i="30"/>
  <c r="P74" i="10"/>
  <c r="P15" i="28" s="1"/>
  <c r="Q61" i="32"/>
  <c r="Q104" i="28" s="1"/>
  <c r="S29" i="32"/>
  <c r="T59" i="32" s="1"/>
  <c r="S21" i="32"/>
  <c r="T51" i="32" s="1"/>
  <c r="AC41" i="10"/>
  <c r="AB55" i="10"/>
  <c r="Z41" i="34"/>
  <c r="Y55" i="34"/>
  <c r="R23" i="33"/>
  <c r="Q37" i="33"/>
  <c r="Q166" i="30"/>
  <c r="Q147" i="30"/>
  <c r="R27" i="30"/>
  <c r="S63" i="30" s="1"/>
  <c r="R24" i="33"/>
  <c r="S60" i="33" s="1"/>
  <c r="Q154" i="30"/>
  <c r="Q173" i="30"/>
  <c r="R34" i="30"/>
  <c r="S70" i="30" s="1"/>
  <c r="R31" i="33"/>
  <c r="S67" i="33" s="1"/>
  <c r="P73" i="33"/>
  <c r="P105" i="28" s="1"/>
  <c r="P89" i="28" s="1"/>
  <c r="Q144" i="30"/>
  <c r="R24" i="30"/>
  <c r="S60" i="30" s="1"/>
  <c r="Q163" i="30"/>
  <c r="P73" i="30"/>
  <c r="P99" i="28" s="1"/>
  <c r="P91" i="28" s="1"/>
  <c r="R31" i="30"/>
  <c r="S67" i="30" s="1"/>
  <c r="Q170" i="30"/>
  <c r="Q151" i="30"/>
  <c r="R33" i="30"/>
  <c r="S69" i="30" s="1"/>
  <c r="Q172" i="30"/>
  <c r="Q153" i="30"/>
  <c r="O189" i="30"/>
  <c r="O158" i="30"/>
  <c r="O182" i="30"/>
  <c r="O178" i="30"/>
  <c r="O179" i="30" s="1"/>
  <c r="P176" i="30"/>
  <c r="Q164" i="30"/>
  <c r="Q145" i="30"/>
  <c r="R25" i="30"/>
  <c r="S61" i="30" s="1"/>
  <c r="R35" i="33"/>
  <c r="S71" i="33" s="1"/>
  <c r="N191" i="30"/>
  <c r="N193" i="30" s="1"/>
  <c r="N197" i="30"/>
  <c r="Q167" i="30"/>
  <c r="R28" i="30"/>
  <c r="S64" i="30" s="1"/>
  <c r="Q148" i="30"/>
  <c r="R33" i="33"/>
  <c r="S69" i="33" s="1"/>
  <c r="R29" i="33"/>
  <c r="S65" i="33" s="1"/>
  <c r="S25" i="33"/>
  <c r="T61" i="33" s="1"/>
  <c r="Q37" i="30"/>
  <c r="Q162" i="30"/>
  <c r="Q143" i="30"/>
  <c r="R23" i="30"/>
  <c r="R32" i="30"/>
  <c r="S68" i="30" s="1"/>
  <c r="Q152" i="30"/>
  <c r="Q171" i="30"/>
  <c r="N184" i="30"/>
  <c r="N186" i="30" s="1"/>
  <c r="N196" i="30"/>
  <c r="O177" i="30"/>
  <c r="O190" i="30"/>
  <c r="O192" i="30" s="1"/>
  <c r="O183" i="30"/>
  <c r="O185" i="30" s="1"/>
  <c r="P157" i="30"/>
  <c r="R26" i="33"/>
  <c r="S62" i="33" s="1"/>
  <c r="Q150" i="30"/>
  <c r="Q169" i="30"/>
  <c r="R30" i="30"/>
  <c r="S66" i="30" s="1"/>
  <c r="R27" i="33"/>
  <c r="S63" i="33" s="1"/>
  <c r="M194" i="30"/>
  <c r="R28" i="33"/>
  <c r="S64" i="33" s="1"/>
  <c r="Q174" i="30"/>
  <c r="Q155" i="30"/>
  <c r="R35" i="30"/>
  <c r="S71" i="30" s="1"/>
  <c r="Q168" i="30"/>
  <c r="Q149" i="30"/>
  <c r="R29" i="30"/>
  <c r="S65" i="30" s="1"/>
  <c r="R30" i="33"/>
  <c r="S66" i="33" s="1"/>
  <c r="R32" i="33"/>
  <c r="S68" i="33" s="1"/>
  <c r="M198" i="30"/>
  <c r="M200" i="30" s="1"/>
  <c r="Q146" i="30"/>
  <c r="Q165" i="30"/>
  <c r="R26" i="30"/>
  <c r="S62" i="30" s="1"/>
  <c r="R34" i="33"/>
  <c r="S70" i="33" s="1"/>
  <c r="P184" i="31"/>
  <c r="S23" i="31"/>
  <c r="R162" i="31"/>
  <c r="R143" i="31"/>
  <c r="S25" i="2"/>
  <c r="T55" i="2" s="1"/>
  <c r="Q61" i="2"/>
  <c r="Q96" i="28" s="1"/>
  <c r="R29" i="2"/>
  <c r="T20" i="2"/>
  <c r="S21" i="2"/>
  <c r="T51" i="2" s="1"/>
  <c r="Q31" i="2"/>
  <c r="S26" i="2"/>
  <c r="T56" i="2" s="1"/>
  <c r="S25" i="10"/>
  <c r="T61" i="10" s="1"/>
  <c r="S29" i="10"/>
  <c r="T65" i="10" s="1"/>
  <c r="S27" i="10"/>
  <c r="T63" i="10" s="1"/>
  <c r="S35" i="10"/>
  <c r="T71" i="10" s="1"/>
  <c r="S28" i="10"/>
  <c r="T64" i="10" s="1"/>
  <c r="S26" i="10"/>
  <c r="T62" i="10" s="1"/>
  <c r="T24" i="10"/>
  <c r="U60" i="10" s="1"/>
  <c r="S31" i="10"/>
  <c r="T67" i="10" s="1"/>
  <c r="S32" i="10"/>
  <c r="T68" i="10" s="1"/>
  <c r="Q73" i="10"/>
  <c r="Q97" i="28" s="1"/>
  <c r="T26" i="32"/>
  <c r="U56" i="32" s="1"/>
  <c r="T27" i="32"/>
  <c r="U57" i="32" s="1"/>
  <c r="U50" i="2" l="1"/>
  <c r="AA35" i="2"/>
  <c r="Z46" i="2"/>
  <c r="T59" i="31"/>
  <c r="AQ38" i="32"/>
  <c r="AP46" i="32"/>
  <c r="AT36" i="32"/>
  <c r="AW35" i="32"/>
  <c r="Q88" i="28"/>
  <c r="Q179" i="34"/>
  <c r="Q106" i="28"/>
  <c r="S59" i="30"/>
  <c r="S59" i="33"/>
  <c r="T25" i="32"/>
  <c r="U55" i="32" s="1"/>
  <c r="Q74" i="31"/>
  <c r="R74" i="31" s="1"/>
  <c r="S34" i="10"/>
  <c r="T70" i="10" s="1"/>
  <c r="P109" i="28"/>
  <c r="R31" i="32"/>
  <c r="S58" i="32"/>
  <c r="S28" i="32"/>
  <c r="T23" i="32"/>
  <c r="U53" i="32" s="1"/>
  <c r="S24" i="2"/>
  <c r="T54" i="2" s="1"/>
  <c r="S66" i="10"/>
  <c r="S30" i="10"/>
  <c r="T24" i="32"/>
  <c r="U54" i="32" s="1"/>
  <c r="S28" i="2"/>
  <c r="T58" i="2" s="1"/>
  <c r="AI2" i="43"/>
  <c r="AH80" i="43"/>
  <c r="AH77" i="43"/>
  <c r="AH82" i="43" s="1"/>
  <c r="AH78" i="43"/>
  <c r="AH83" i="43" s="1"/>
  <c r="AH79" i="43"/>
  <c r="AH84" i="43" s="1"/>
  <c r="V181" i="34"/>
  <c r="V109" i="34"/>
  <c r="V161" i="34"/>
  <c r="V142" i="34"/>
  <c r="V58" i="34"/>
  <c r="V126" i="34"/>
  <c r="V77" i="34"/>
  <c r="V22" i="34"/>
  <c r="V92" i="34"/>
  <c r="V40" i="34"/>
  <c r="V188" i="34"/>
  <c r="V87" i="28"/>
  <c r="V95" i="28" s="1"/>
  <c r="V103" i="28" s="1"/>
  <c r="V67" i="28"/>
  <c r="V75" i="28" s="1"/>
  <c r="V109" i="36"/>
  <c r="V92" i="36"/>
  <c r="V181" i="36"/>
  <c r="V161" i="36"/>
  <c r="V126" i="36"/>
  <c r="V58" i="36"/>
  <c r="V40" i="36"/>
  <c r="V22" i="36"/>
  <c r="V188" i="36"/>
  <c r="V77" i="36"/>
  <c r="V142" i="36"/>
  <c r="W4" i="43"/>
  <c r="W4" i="35"/>
  <c r="W4" i="33"/>
  <c r="W4" i="31"/>
  <c r="W4" i="36"/>
  <c r="W4" i="34"/>
  <c r="W4" i="32"/>
  <c r="W4" i="30"/>
  <c r="W4" i="29"/>
  <c r="W4" i="10"/>
  <c r="W77" i="2"/>
  <c r="W49" i="2"/>
  <c r="W19" i="2"/>
  <c r="W65" i="2"/>
  <c r="W34" i="2"/>
  <c r="V126" i="29"/>
  <c r="V181" i="29"/>
  <c r="V142" i="29"/>
  <c r="V188" i="29"/>
  <c r="V161" i="29"/>
  <c r="V22" i="29"/>
  <c r="V40" i="29"/>
  <c r="V58" i="29"/>
  <c r="V92" i="29"/>
  <c r="V77" i="29"/>
  <c r="V109" i="29"/>
  <c r="Y5" i="28"/>
  <c r="X4" i="2"/>
  <c r="X21" i="28"/>
  <c r="X13" i="28"/>
  <c r="V188" i="30"/>
  <c r="V161" i="30"/>
  <c r="V142" i="30"/>
  <c r="V126" i="30"/>
  <c r="V109" i="30"/>
  <c r="V92" i="30"/>
  <c r="V22" i="30"/>
  <c r="V58" i="30"/>
  <c r="V40" i="30"/>
  <c r="V77" i="30"/>
  <c r="V181" i="30"/>
  <c r="V188" i="31"/>
  <c r="V142" i="31"/>
  <c r="V109" i="31"/>
  <c r="V77" i="31"/>
  <c r="V40" i="31"/>
  <c r="V92" i="31"/>
  <c r="V22" i="31"/>
  <c r="V161" i="31"/>
  <c r="V126" i="31"/>
  <c r="V181" i="31"/>
  <c r="V58" i="31"/>
  <c r="V77" i="33"/>
  <c r="V58" i="33"/>
  <c r="V92" i="33"/>
  <c r="V22" i="33"/>
  <c r="V40" i="33"/>
  <c r="V77" i="32"/>
  <c r="V49" i="32"/>
  <c r="V19" i="32"/>
  <c r="V65" i="32"/>
  <c r="V34" i="32"/>
  <c r="V188" i="35"/>
  <c r="V181" i="35"/>
  <c r="V126" i="35"/>
  <c r="V58" i="35"/>
  <c r="V161" i="35"/>
  <c r="V22" i="35"/>
  <c r="V142" i="35"/>
  <c r="V92" i="35"/>
  <c r="V77" i="35"/>
  <c r="V109" i="35"/>
  <c r="V40" i="35"/>
  <c r="W34" i="28"/>
  <c r="W59" i="28" s="1"/>
  <c r="V92" i="10"/>
  <c r="V77" i="10"/>
  <c r="V58" i="10"/>
  <c r="V40" i="10"/>
  <c r="V22" i="10"/>
  <c r="V58" i="43"/>
  <c r="V89" i="43"/>
  <c r="V76" i="43"/>
  <c r="V40" i="43"/>
  <c r="V22" i="43"/>
  <c r="AH39" i="2"/>
  <c r="P62" i="2"/>
  <c r="O14" i="28"/>
  <c r="O6" i="28" s="1"/>
  <c r="P74" i="36"/>
  <c r="O26" i="28"/>
  <c r="P74" i="34"/>
  <c r="O24" i="28"/>
  <c r="O7" i="28"/>
  <c r="P74" i="35"/>
  <c r="O25" i="28"/>
  <c r="O9" i="28" s="1"/>
  <c r="S61" i="31"/>
  <c r="S73" i="31" s="1"/>
  <c r="S100" i="28" s="1"/>
  <c r="R164" i="31"/>
  <c r="R176" i="31" s="1"/>
  <c r="R183" i="31" s="1"/>
  <c r="R185" i="31" s="1"/>
  <c r="S25" i="31"/>
  <c r="S37" i="31" s="1"/>
  <c r="R145" i="31"/>
  <c r="R157" i="31" s="1"/>
  <c r="R37" i="10"/>
  <c r="S52" i="32"/>
  <c r="S22" i="32"/>
  <c r="U20" i="32"/>
  <c r="V50" i="32" s="1"/>
  <c r="S23" i="2"/>
  <c r="T53" i="2" s="1"/>
  <c r="O198" i="31"/>
  <c r="S69" i="10"/>
  <c r="S33" i="10"/>
  <c r="N198" i="36"/>
  <c r="N200" i="36" s="1"/>
  <c r="P196" i="31"/>
  <c r="P198" i="31" s="1"/>
  <c r="P186" i="31"/>
  <c r="S27" i="2"/>
  <c r="T57" i="2" s="1"/>
  <c r="Q62" i="32"/>
  <c r="Q22" i="28" s="1"/>
  <c r="O197" i="35"/>
  <c r="P177" i="34"/>
  <c r="O193" i="36"/>
  <c r="O194" i="36" s="1"/>
  <c r="R37" i="36"/>
  <c r="Q158" i="31"/>
  <c r="N27" i="28"/>
  <c r="N6" i="28"/>
  <c r="O196" i="35"/>
  <c r="O193" i="35"/>
  <c r="Q190" i="31"/>
  <c r="Q192" i="31" s="1"/>
  <c r="P178" i="36"/>
  <c r="P179" i="36" s="1"/>
  <c r="Q177" i="31"/>
  <c r="P177" i="36"/>
  <c r="P191" i="31"/>
  <c r="P193" i="31" s="1"/>
  <c r="P190" i="36"/>
  <c r="P192" i="36" s="1"/>
  <c r="O196" i="36"/>
  <c r="P189" i="36"/>
  <c r="P158" i="36"/>
  <c r="O197" i="36"/>
  <c r="R73" i="36"/>
  <c r="R108" i="28" s="1"/>
  <c r="R92" i="28" s="1"/>
  <c r="P158" i="34"/>
  <c r="O186" i="35"/>
  <c r="AI41" i="35"/>
  <c r="AH55" i="35"/>
  <c r="N194" i="36"/>
  <c r="S59" i="10"/>
  <c r="S23" i="10"/>
  <c r="N198" i="34"/>
  <c r="N200" i="34" s="1"/>
  <c r="R73" i="34"/>
  <c r="Q157" i="36"/>
  <c r="Q176" i="36"/>
  <c r="Q183" i="36" s="1"/>
  <c r="Q185" i="36" s="1"/>
  <c r="N194" i="35"/>
  <c r="N198" i="35"/>
  <c r="N200" i="35" s="1"/>
  <c r="S34" i="35"/>
  <c r="S70" i="35"/>
  <c r="R154" i="35"/>
  <c r="R173" i="35"/>
  <c r="Q176" i="34"/>
  <c r="X25" i="35"/>
  <c r="X61" i="35"/>
  <c r="W164" i="35"/>
  <c r="W145" i="35"/>
  <c r="T70" i="31"/>
  <c r="S154" i="31"/>
  <c r="T34" i="31"/>
  <c r="S173" i="31"/>
  <c r="P183" i="34"/>
  <c r="P185" i="34" s="1"/>
  <c r="P190" i="34"/>
  <c r="P192" i="34" s="1"/>
  <c r="X30" i="35"/>
  <c r="X66" i="35"/>
  <c r="W169" i="35"/>
  <c r="W150" i="35"/>
  <c r="S29" i="34"/>
  <c r="S65" i="34"/>
  <c r="R149" i="34"/>
  <c r="R168" i="34"/>
  <c r="T29" i="31"/>
  <c r="T65" i="31"/>
  <c r="S149" i="31"/>
  <c r="S168" i="31"/>
  <c r="W28" i="35"/>
  <c r="W64" i="35"/>
  <c r="V167" i="35"/>
  <c r="V148" i="35"/>
  <c r="S30" i="36"/>
  <c r="S66" i="36"/>
  <c r="R169" i="36"/>
  <c r="R150" i="36"/>
  <c r="S30" i="34"/>
  <c r="S66" i="34"/>
  <c r="R169" i="34"/>
  <c r="R150" i="34"/>
  <c r="X33" i="35"/>
  <c r="X69" i="35"/>
  <c r="W172" i="35"/>
  <c r="W153" i="35"/>
  <c r="T33" i="31"/>
  <c r="T69" i="31"/>
  <c r="S153" i="31"/>
  <c r="S172" i="31"/>
  <c r="T30" i="31"/>
  <c r="T66" i="31"/>
  <c r="S169" i="31"/>
  <c r="S150" i="31"/>
  <c r="O184" i="34"/>
  <c r="O186" i="34" s="1"/>
  <c r="O196" i="34"/>
  <c r="S31" i="35"/>
  <c r="S67" i="35"/>
  <c r="R151" i="35"/>
  <c r="R170" i="35"/>
  <c r="S23" i="35"/>
  <c r="S59" i="35"/>
  <c r="R162" i="35"/>
  <c r="R37" i="35"/>
  <c r="R143" i="35"/>
  <c r="S52" i="2"/>
  <c r="S22" i="2"/>
  <c r="R31" i="2"/>
  <c r="S59" i="2"/>
  <c r="S23" i="34"/>
  <c r="S59" i="34"/>
  <c r="R162" i="34"/>
  <c r="R143" i="34"/>
  <c r="R37" i="34"/>
  <c r="S35" i="34"/>
  <c r="S71" i="34"/>
  <c r="R155" i="34"/>
  <c r="R174" i="34"/>
  <c r="P189" i="34"/>
  <c r="P182" i="34"/>
  <c r="U24" i="35"/>
  <c r="U60" i="35"/>
  <c r="T163" i="35"/>
  <c r="T144" i="35"/>
  <c r="W32" i="35"/>
  <c r="W68" i="35"/>
  <c r="V152" i="35"/>
  <c r="V171" i="35"/>
  <c r="O197" i="34"/>
  <c r="O191" i="34"/>
  <c r="O193" i="34" s="1"/>
  <c r="T27" i="31"/>
  <c r="T63" i="31"/>
  <c r="S166" i="31"/>
  <c r="S147" i="31"/>
  <c r="Q182" i="31"/>
  <c r="Q196" i="31" s="1"/>
  <c r="P189" i="35"/>
  <c r="P178" i="35"/>
  <c r="P179" i="35" s="1"/>
  <c r="P182" i="35"/>
  <c r="P158" i="35"/>
  <c r="U31" i="31"/>
  <c r="U67" i="31"/>
  <c r="T151" i="31"/>
  <c r="T170" i="31"/>
  <c r="S26" i="34"/>
  <c r="S62" i="34"/>
  <c r="R146" i="34"/>
  <c r="R165" i="34"/>
  <c r="S31" i="36"/>
  <c r="S67" i="36"/>
  <c r="R151" i="36"/>
  <c r="R170" i="36"/>
  <c r="AA26" i="35"/>
  <c r="AA62" i="35"/>
  <c r="Z165" i="35"/>
  <c r="Z146" i="35"/>
  <c r="S34" i="36"/>
  <c r="S70" i="36"/>
  <c r="R173" i="36"/>
  <c r="R154" i="36"/>
  <c r="T71" i="31"/>
  <c r="T35" i="31"/>
  <c r="S155" i="31"/>
  <c r="S174" i="31"/>
  <c r="S33" i="34"/>
  <c r="S69" i="34"/>
  <c r="R172" i="34"/>
  <c r="R153" i="34"/>
  <c r="P190" i="35"/>
  <c r="P192" i="35" s="1"/>
  <c r="P183" i="35"/>
  <c r="P185" i="35" s="1"/>
  <c r="P177" i="35"/>
  <c r="S31" i="34"/>
  <c r="S67" i="34"/>
  <c r="R170" i="34"/>
  <c r="R151" i="34"/>
  <c r="S32" i="36"/>
  <c r="S68" i="36"/>
  <c r="R171" i="36"/>
  <c r="R152" i="36"/>
  <c r="T23" i="36"/>
  <c r="T59" i="36"/>
  <c r="S162" i="36"/>
  <c r="S143" i="36"/>
  <c r="S25" i="36"/>
  <c r="S61" i="36"/>
  <c r="R145" i="36"/>
  <c r="R164" i="36"/>
  <c r="S35" i="36"/>
  <c r="S71" i="36"/>
  <c r="R174" i="36"/>
  <c r="R155" i="36"/>
  <c r="S32" i="34"/>
  <c r="S68" i="34"/>
  <c r="R171" i="34"/>
  <c r="R152" i="34"/>
  <c r="S24" i="34"/>
  <c r="S60" i="34"/>
  <c r="R144" i="34"/>
  <c r="R163" i="34"/>
  <c r="T60" i="31"/>
  <c r="S144" i="31"/>
  <c r="T24" i="31"/>
  <c r="S163" i="31"/>
  <c r="X35" i="35"/>
  <c r="X71" i="35"/>
  <c r="W174" i="35"/>
  <c r="W155" i="35"/>
  <c r="S28" i="34"/>
  <c r="S64" i="34"/>
  <c r="R148" i="34"/>
  <c r="R167" i="34"/>
  <c r="V29" i="36"/>
  <c r="V65" i="36"/>
  <c r="U149" i="36"/>
  <c r="U168" i="36"/>
  <c r="S27" i="34"/>
  <c r="S63" i="34"/>
  <c r="R166" i="34"/>
  <c r="R147" i="34"/>
  <c r="S27" i="36"/>
  <c r="S63" i="36"/>
  <c r="R147" i="36"/>
  <c r="R166" i="36"/>
  <c r="W27" i="35"/>
  <c r="W63" i="35"/>
  <c r="V166" i="35"/>
  <c r="V147" i="35"/>
  <c r="T68" i="31"/>
  <c r="S171" i="31"/>
  <c r="S152" i="31"/>
  <c r="T32" i="31"/>
  <c r="T26" i="31"/>
  <c r="T62" i="31"/>
  <c r="S146" i="31"/>
  <c r="S165" i="31"/>
  <c r="S34" i="34"/>
  <c r="S70" i="34"/>
  <c r="R173" i="34"/>
  <c r="R154" i="34"/>
  <c r="S25" i="34"/>
  <c r="S61" i="34"/>
  <c r="R145" i="34"/>
  <c r="R164" i="34"/>
  <c r="Q189" i="31"/>
  <c r="Q178" i="31"/>
  <c r="Q179" i="31" s="1"/>
  <c r="Q176" i="35"/>
  <c r="N194" i="34"/>
  <c r="S28" i="36"/>
  <c r="S64" i="36"/>
  <c r="R148" i="36"/>
  <c r="R167" i="36"/>
  <c r="R73" i="35"/>
  <c r="R107" i="28" s="1"/>
  <c r="S26" i="36"/>
  <c r="S62" i="36"/>
  <c r="R165" i="36"/>
  <c r="R146" i="36"/>
  <c r="Q157" i="34"/>
  <c r="T64" i="31"/>
  <c r="S167" i="31"/>
  <c r="T28" i="31"/>
  <c r="S148" i="31"/>
  <c r="S24" i="36"/>
  <c r="S60" i="36"/>
  <c r="R163" i="36"/>
  <c r="R144" i="36"/>
  <c r="X29" i="35"/>
  <c r="X65" i="35"/>
  <c r="W168" i="35"/>
  <c r="W149" i="35"/>
  <c r="S33" i="36"/>
  <c r="S69" i="36"/>
  <c r="R153" i="36"/>
  <c r="R172" i="36"/>
  <c r="Q157" i="35"/>
  <c r="P196" i="36"/>
  <c r="P184" i="36"/>
  <c r="P186" i="36" s="1"/>
  <c r="P74" i="33"/>
  <c r="P23" i="28" s="1"/>
  <c r="P7" i="28" s="1"/>
  <c r="P74" i="30"/>
  <c r="P17" i="28" s="1"/>
  <c r="AB41" i="33"/>
  <c r="AA55" i="33"/>
  <c r="AF41" i="30"/>
  <c r="AE55" i="30"/>
  <c r="Q74" i="10"/>
  <c r="Q15" i="28" s="1"/>
  <c r="R61" i="32"/>
  <c r="R104" i="28" s="1"/>
  <c r="T21" i="32"/>
  <c r="U51" i="32" s="1"/>
  <c r="T29" i="32"/>
  <c r="U59" i="32" s="1"/>
  <c r="AD41" i="10"/>
  <c r="AC55" i="10"/>
  <c r="AA41" i="34"/>
  <c r="Z55" i="34"/>
  <c r="N194" i="30"/>
  <c r="P177" i="30"/>
  <c r="N198" i="30"/>
  <c r="N200" i="30" s="1"/>
  <c r="Q73" i="30"/>
  <c r="Q99" i="28" s="1"/>
  <c r="Q91" i="28" s="1"/>
  <c r="P182" i="30"/>
  <c r="P178" i="30"/>
  <c r="P179" i="30" s="1"/>
  <c r="P189" i="30"/>
  <c r="S33" i="33"/>
  <c r="T69" i="33" s="1"/>
  <c r="P183" i="30"/>
  <c r="P185" i="30" s="1"/>
  <c r="P190" i="30"/>
  <c r="P192" i="30" s="1"/>
  <c r="S32" i="33"/>
  <c r="T68" i="33" s="1"/>
  <c r="R149" i="30"/>
  <c r="R168" i="30"/>
  <c r="S29" i="30"/>
  <c r="T65" i="30" s="1"/>
  <c r="R152" i="30"/>
  <c r="R171" i="30"/>
  <c r="S32" i="30"/>
  <c r="T68" i="30" s="1"/>
  <c r="T25" i="33"/>
  <c r="U61" i="33" s="1"/>
  <c r="R163" i="30"/>
  <c r="R144" i="30"/>
  <c r="S24" i="30"/>
  <c r="T60" i="30" s="1"/>
  <c r="S31" i="33"/>
  <c r="T67" i="33" s="1"/>
  <c r="Q73" i="33"/>
  <c r="Q105" i="28" s="1"/>
  <c r="S34" i="33"/>
  <c r="T70" i="33" s="1"/>
  <c r="S27" i="33"/>
  <c r="T63" i="33" s="1"/>
  <c r="S35" i="33"/>
  <c r="T71" i="33" s="1"/>
  <c r="O184" i="30"/>
  <c r="O186" i="30" s="1"/>
  <c r="O196" i="30"/>
  <c r="S24" i="33"/>
  <c r="T60" i="33" s="1"/>
  <c r="S23" i="33"/>
  <c r="R37" i="33"/>
  <c r="S30" i="33"/>
  <c r="T66" i="33" s="1"/>
  <c r="S26" i="33"/>
  <c r="T62" i="33" s="1"/>
  <c r="R162" i="30"/>
  <c r="S23" i="30"/>
  <c r="R143" i="30"/>
  <c r="R37" i="30"/>
  <c r="S29" i="33"/>
  <c r="T65" i="33" s="1"/>
  <c r="P158" i="30"/>
  <c r="S34" i="30"/>
  <c r="T70" i="30" s="1"/>
  <c r="R173" i="30"/>
  <c r="R154" i="30"/>
  <c r="R165" i="30"/>
  <c r="R146" i="30"/>
  <c r="S26" i="30"/>
  <c r="T62" i="30" s="1"/>
  <c r="R169" i="30"/>
  <c r="S30" i="30"/>
  <c r="T66" i="30" s="1"/>
  <c r="R150" i="30"/>
  <c r="Q157" i="30"/>
  <c r="R164" i="30"/>
  <c r="R145" i="30"/>
  <c r="S25" i="30"/>
  <c r="T61" i="30" s="1"/>
  <c r="O191" i="30"/>
  <c r="O193" i="30" s="1"/>
  <c r="O197" i="30"/>
  <c r="R170" i="30"/>
  <c r="R151" i="30"/>
  <c r="S31" i="30"/>
  <c r="T67" i="30" s="1"/>
  <c r="R147" i="30"/>
  <c r="R166" i="30"/>
  <c r="S27" i="30"/>
  <c r="T63" i="30" s="1"/>
  <c r="S28" i="33"/>
  <c r="T64" i="33" s="1"/>
  <c r="Q176" i="30"/>
  <c r="R172" i="30"/>
  <c r="R153" i="30"/>
  <c r="S33" i="30"/>
  <c r="T69" i="30" s="1"/>
  <c r="S35" i="30"/>
  <c r="T71" i="30" s="1"/>
  <c r="R155" i="30"/>
  <c r="R174" i="30"/>
  <c r="R167" i="30"/>
  <c r="R148" i="30"/>
  <c r="S28" i="30"/>
  <c r="T64" i="30" s="1"/>
  <c r="T23" i="31"/>
  <c r="U59" i="31" s="1"/>
  <c r="S143" i="31"/>
  <c r="S162" i="31"/>
  <c r="U25" i="32"/>
  <c r="V55" i="32" s="1"/>
  <c r="T25" i="2"/>
  <c r="U55" i="2" s="1"/>
  <c r="T21" i="2"/>
  <c r="U51" i="2" s="1"/>
  <c r="U20" i="2"/>
  <c r="R73" i="10"/>
  <c r="R97" i="28" s="1"/>
  <c r="T26" i="2"/>
  <c r="U56" i="2" s="1"/>
  <c r="S29" i="2"/>
  <c r="T59" i="2" s="1"/>
  <c r="R61" i="2"/>
  <c r="R96" i="28" s="1"/>
  <c r="T28" i="10"/>
  <c r="U64" i="10" s="1"/>
  <c r="T27" i="10"/>
  <c r="U63" i="10" s="1"/>
  <c r="T32" i="10"/>
  <c r="U68" i="10" s="1"/>
  <c r="T26" i="10"/>
  <c r="U62" i="10" s="1"/>
  <c r="T34" i="10"/>
  <c r="U70" i="10" s="1"/>
  <c r="T31" i="10"/>
  <c r="U67" i="10" s="1"/>
  <c r="T29" i="10"/>
  <c r="U65" i="10" s="1"/>
  <c r="U24" i="10"/>
  <c r="V60" i="10" s="1"/>
  <c r="T25" i="10"/>
  <c r="U61" i="10" s="1"/>
  <c r="T35" i="10"/>
  <c r="U71" i="10" s="1"/>
  <c r="U27" i="32"/>
  <c r="V57" i="32" s="1"/>
  <c r="U23" i="32"/>
  <c r="V53" i="32" s="1"/>
  <c r="U26" i="32"/>
  <c r="V56" i="32" s="1"/>
  <c r="Q109" i="28" l="1"/>
  <c r="V50" i="2"/>
  <c r="AB35" i="2"/>
  <c r="AA46" i="2"/>
  <c r="T59" i="33"/>
  <c r="T59" i="30"/>
  <c r="AX35" i="32"/>
  <c r="AU36" i="32"/>
  <c r="AR38" i="32"/>
  <c r="AQ46" i="32"/>
  <c r="Q89" i="28"/>
  <c r="R179" i="34"/>
  <c r="R106" i="28"/>
  <c r="R88" i="28"/>
  <c r="Q62" i="2"/>
  <c r="P14" i="28"/>
  <c r="Q74" i="35"/>
  <c r="Q25" i="28" s="1"/>
  <c r="P25" i="28"/>
  <c r="P9" i="28" s="1"/>
  <c r="Q74" i="34"/>
  <c r="Q24" i="28" s="1"/>
  <c r="P24" i="28"/>
  <c r="Q74" i="36"/>
  <c r="Q26" i="28" s="1"/>
  <c r="P26" i="28"/>
  <c r="S31" i="32"/>
  <c r="T58" i="32"/>
  <c r="T28" i="32"/>
  <c r="U24" i="32"/>
  <c r="V54" i="32" s="1"/>
  <c r="T24" i="2"/>
  <c r="U54" i="2" s="1"/>
  <c r="T66" i="10"/>
  <c r="T30" i="10"/>
  <c r="T28" i="2"/>
  <c r="U58" i="2" s="1"/>
  <c r="O198" i="35"/>
  <c r="AJ2" i="43"/>
  <c r="AI80" i="43"/>
  <c r="AI79" i="43"/>
  <c r="AI84" i="43" s="1"/>
  <c r="AI77" i="43"/>
  <c r="AI82" i="43" s="1"/>
  <c r="AI78" i="43"/>
  <c r="AI83" i="43" s="1"/>
  <c r="W87" i="28"/>
  <c r="W95" i="28" s="1"/>
  <c r="W103" i="28" s="1"/>
  <c r="W67" i="28"/>
  <c r="W75" i="28" s="1"/>
  <c r="W77" i="32"/>
  <c r="W34" i="32"/>
  <c r="W65" i="32"/>
  <c r="W49" i="32"/>
  <c r="W19" i="32"/>
  <c r="W142" i="34"/>
  <c r="W161" i="34"/>
  <c r="W188" i="34"/>
  <c r="W181" i="34"/>
  <c r="W92" i="34"/>
  <c r="W77" i="34"/>
  <c r="W109" i="34"/>
  <c r="W22" i="34"/>
  <c r="W40" i="34"/>
  <c r="W58" i="34"/>
  <c r="W126" i="34"/>
  <c r="X34" i="28"/>
  <c r="X59" i="28" s="1"/>
  <c r="W188" i="36"/>
  <c r="W142" i="36"/>
  <c r="W77" i="36"/>
  <c r="W109" i="36"/>
  <c r="W161" i="36"/>
  <c r="W58" i="36"/>
  <c r="W126" i="36"/>
  <c r="W40" i="36"/>
  <c r="W92" i="36"/>
  <c r="W181" i="36"/>
  <c r="W22" i="36"/>
  <c r="X4" i="36"/>
  <c r="X4" i="34"/>
  <c r="X4" i="32"/>
  <c r="X4" i="30"/>
  <c r="X4" i="43"/>
  <c r="X4" i="35"/>
  <c r="X4" i="33"/>
  <c r="X4" i="31"/>
  <c r="X4" i="29"/>
  <c r="X4" i="10"/>
  <c r="X77" i="2"/>
  <c r="X65" i="2"/>
  <c r="X49" i="2"/>
  <c r="X34" i="2"/>
  <c r="X19" i="2"/>
  <c r="W181" i="31"/>
  <c r="W126" i="31"/>
  <c r="W92" i="31"/>
  <c r="W58" i="31"/>
  <c r="W22" i="31"/>
  <c r="W188" i="31"/>
  <c r="W109" i="31"/>
  <c r="W40" i="31"/>
  <c r="W161" i="31"/>
  <c r="W77" i="31"/>
  <c r="W142" i="31"/>
  <c r="Z5" i="28"/>
  <c r="Y4" i="2"/>
  <c r="Y21" i="28"/>
  <c r="Y13" i="28"/>
  <c r="W77" i="33"/>
  <c r="W40" i="33"/>
  <c r="W92" i="33"/>
  <c r="W58" i="33"/>
  <c r="W22" i="33"/>
  <c r="W77" i="10"/>
  <c r="W40" i="10"/>
  <c r="W92" i="10"/>
  <c r="W58" i="10"/>
  <c r="W22" i="10"/>
  <c r="W126" i="35"/>
  <c r="W109" i="35"/>
  <c r="W92" i="35"/>
  <c r="W188" i="35"/>
  <c r="W77" i="35"/>
  <c r="W181" i="35"/>
  <c r="W58" i="35"/>
  <c r="W40" i="35"/>
  <c r="W142" i="35"/>
  <c r="W22" i="35"/>
  <c r="W161" i="35"/>
  <c r="W126" i="29"/>
  <c r="W142" i="29"/>
  <c r="W161" i="29"/>
  <c r="W22" i="29"/>
  <c r="W40" i="29"/>
  <c r="W58" i="29"/>
  <c r="W92" i="29"/>
  <c r="W181" i="29"/>
  <c r="W77" i="29"/>
  <c r="W188" i="29"/>
  <c r="W109" i="29"/>
  <c r="W58" i="43"/>
  <c r="W89" i="43"/>
  <c r="W22" i="43"/>
  <c r="W76" i="43"/>
  <c r="W40" i="43"/>
  <c r="W22" i="30"/>
  <c r="W142" i="30"/>
  <c r="W77" i="30"/>
  <c r="W92" i="30"/>
  <c r="W109" i="30"/>
  <c r="W181" i="30"/>
  <c r="W126" i="30"/>
  <c r="W188" i="30"/>
  <c r="W161" i="30"/>
  <c r="W58" i="30"/>
  <c r="W40" i="30"/>
  <c r="O27" i="28"/>
  <c r="AI39" i="2"/>
  <c r="R62" i="32"/>
  <c r="R22" i="28" s="1"/>
  <c r="V20" i="32"/>
  <c r="W50" i="32" s="1"/>
  <c r="S37" i="10"/>
  <c r="T61" i="31"/>
  <c r="T73" i="31" s="1"/>
  <c r="T100" i="28" s="1"/>
  <c r="S164" i="31"/>
  <c r="S176" i="31" s="1"/>
  <c r="S183" i="31" s="1"/>
  <c r="S185" i="31" s="1"/>
  <c r="T25" i="31"/>
  <c r="T37" i="31" s="1"/>
  <c r="S145" i="31"/>
  <c r="S157" i="31" s="1"/>
  <c r="S189" i="31" s="1"/>
  <c r="T52" i="32"/>
  <c r="T22" i="32"/>
  <c r="T23" i="2"/>
  <c r="U53" i="2" s="1"/>
  <c r="P194" i="31"/>
  <c r="T69" i="10"/>
  <c r="T33" i="10"/>
  <c r="T27" i="2"/>
  <c r="U57" i="2" s="1"/>
  <c r="Q177" i="34"/>
  <c r="R74" i="35"/>
  <c r="R25" i="28" s="1"/>
  <c r="Q184" i="31"/>
  <c r="Q186" i="31" s="1"/>
  <c r="P197" i="36"/>
  <c r="P198" i="36" s="1"/>
  <c r="R158" i="31"/>
  <c r="P191" i="36"/>
  <c r="P193" i="36" s="1"/>
  <c r="P194" i="36" s="1"/>
  <c r="Q158" i="34"/>
  <c r="Q197" i="31"/>
  <c r="Q198" i="31" s="1"/>
  <c r="O194" i="35"/>
  <c r="Q158" i="36"/>
  <c r="Q191" i="31"/>
  <c r="Q193" i="31" s="1"/>
  <c r="R74" i="36"/>
  <c r="R26" i="28" s="1"/>
  <c r="O198" i="36"/>
  <c r="R157" i="35"/>
  <c r="R189" i="35" s="1"/>
  <c r="AJ41" i="35"/>
  <c r="AI55" i="35"/>
  <c r="Q177" i="36"/>
  <c r="T59" i="10"/>
  <c r="T23" i="10"/>
  <c r="R176" i="36"/>
  <c r="R190" i="36" s="1"/>
  <c r="R192" i="36" s="1"/>
  <c r="Q190" i="36"/>
  <c r="Q192" i="36" s="1"/>
  <c r="R74" i="34"/>
  <c r="R24" i="28" s="1"/>
  <c r="R157" i="36"/>
  <c r="R189" i="36" s="1"/>
  <c r="Q178" i="36"/>
  <c r="Q179" i="36" s="1"/>
  <c r="S73" i="36"/>
  <c r="S108" i="28" s="1"/>
  <c r="S92" i="28" s="1"/>
  <c r="Q182" i="36"/>
  <c r="Q196" i="36" s="1"/>
  <c r="Q189" i="36"/>
  <c r="Q191" i="36" s="1"/>
  <c r="O198" i="34"/>
  <c r="R177" i="31"/>
  <c r="T33" i="36"/>
  <c r="T69" i="36"/>
  <c r="S172" i="36"/>
  <c r="S153" i="36"/>
  <c r="T24" i="36"/>
  <c r="T60" i="36"/>
  <c r="S163" i="36"/>
  <c r="S144" i="36"/>
  <c r="T34" i="34"/>
  <c r="T70" i="34"/>
  <c r="S173" i="34"/>
  <c r="S154" i="34"/>
  <c r="T27" i="36"/>
  <c r="T63" i="36"/>
  <c r="S166" i="36"/>
  <c r="S147" i="36"/>
  <c r="W29" i="36"/>
  <c r="W65" i="36"/>
  <c r="V168" i="36"/>
  <c r="V149" i="36"/>
  <c r="Y35" i="35"/>
  <c r="Y71" i="35"/>
  <c r="X155" i="35"/>
  <c r="X174" i="35"/>
  <c r="T24" i="34"/>
  <c r="T60" i="34"/>
  <c r="S163" i="34"/>
  <c r="S144" i="34"/>
  <c r="T35" i="36"/>
  <c r="T71" i="36"/>
  <c r="S155" i="36"/>
  <c r="S174" i="36"/>
  <c r="V24" i="35"/>
  <c r="V60" i="35"/>
  <c r="U163" i="35"/>
  <c r="U144" i="35"/>
  <c r="U23" i="36"/>
  <c r="U59" i="36"/>
  <c r="T162" i="36"/>
  <c r="T143" i="36"/>
  <c r="R157" i="34"/>
  <c r="T26" i="36"/>
  <c r="T62" i="36"/>
  <c r="S146" i="36"/>
  <c r="S165" i="36"/>
  <c r="T31" i="34"/>
  <c r="T67" i="34"/>
  <c r="S151" i="34"/>
  <c r="S170" i="34"/>
  <c r="T34" i="36"/>
  <c r="T70" i="36"/>
  <c r="S173" i="36"/>
  <c r="S154" i="36"/>
  <c r="T31" i="36"/>
  <c r="T67" i="36"/>
  <c r="S170" i="36"/>
  <c r="S151" i="36"/>
  <c r="P191" i="34"/>
  <c r="P193" i="34" s="1"/>
  <c r="P197" i="34"/>
  <c r="T34" i="35"/>
  <c r="T70" i="35"/>
  <c r="S154" i="35"/>
  <c r="S173" i="35"/>
  <c r="R189" i="31"/>
  <c r="Q190" i="35"/>
  <c r="Q192" i="35" s="1"/>
  <c r="Q183" i="35"/>
  <c r="Q185" i="35" s="1"/>
  <c r="Q177" i="35"/>
  <c r="V31" i="31"/>
  <c r="V67" i="31"/>
  <c r="U170" i="31"/>
  <c r="U151" i="31"/>
  <c r="S73" i="34"/>
  <c r="R176" i="35"/>
  <c r="O194" i="34"/>
  <c r="U33" i="31"/>
  <c r="U69" i="31"/>
  <c r="T153" i="31"/>
  <c r="T172" i="31"/>
  <c r="T30" i="34"/>
  <c r="T66" i="34"/>
  <c r="S150" i="34"/>
  <c r="S169" i="34"/>
  <c r="X28" i="35"/>
  <c r="X64" i="35"/>
  <c r="W148" i="35"/>
  <c r="W167" i="35"/>
  <c r="T29" i="34"/>
  <c r="T65" i="34"/>
  <c r="S168" i="34"/>
  <c r="S149" i="34"/>
  <c r="T28" i="36"/>
  <c r="T64" i="36"/>
  <c r="S167" i="36"/>
  <c r="S148" i="36"/>
  <c r="U64" i="31"/>
  <c r="T148" i="31"/>
  <c r="U28" i="31"/>
  <c r="T167" i="31"/>
  <c r="U60" i="31"/>
  <c r="U24" i="31"/>
  <c r="T144" i="31"/>
  <c r="T163" i="31"/>
  <c r="T33" i="34"/>
  <c r="T69" i="34"/>
  <c r="S172" i="34"/>
  <c r="S153" i="34"/>
  <c r="R176" i="34"/>
  <c r="R190" i="31"/>
  <c r="R192" i="31" s="1"/>
  <c r="R178" i="31"/>
  <c r="R179" i="31" s="1"/>
  <c r="Q74" i="33"/>
  <c r="Q23" i="28" s="1"/>
  <c r="Q182" i="35"/>
  <c r="Q178" i="35"/>
  <c r="Q179" i="35" s="1"/>
  <c r="Q189" i="35"/>
  <c r="Y29" i="35"/>
  <c r="Y65" i="35"/>
  <c r="X168" i="35"/>
  <c r="X149" i="35"/>
  <c r="T25" i="34"/>
  <c r="T61" i="34"/>
  <c r="S145" i="34"/>
  <c r="S164" i="34"/>
  <c r="U26" i="31"/>
  <c r="U62" i="31"/>
  <c r="T146" i="31"/>
  <c r="T165" i="31"/>
  <c r="X27" i="35"/>
  <c r="X63" i="35"/>
  <c r="W166" i="35"/>
  <c r="W147" i="35"/>
  <c r="T27" i="34"/>
  <c r="T63" i="34"/>
  <c r="S166" i="34"/>
  <c r="S147" i="34"/>
  <c r="T28" i="34"/>
  <c r="T64" i="34"/>
  <c r="S167" i="34"/>
  <c r="S148" i="34"/>
  <c r="T32" i="34"/>
  <c r="T68" i="34"/>
  <c r="S152" i="34"/>
  <c r="S171" i="34"/>
  <c r="T25" i="36"/>
  <c r="T61" i="36"/>
  <c r="S164" i="36"/>
  <c r="S145" i="36"/>
  <c r="Q158" i="35"/>
  <c r="X32" i="35"/>
  <c r="X68" i="35"/>
  <c r="W171" i="35"/>
  <c r="W152" i="35"/>
  <c r="T23" i="34"/>
  <c r="T59" i="34"/>
  <c r="S143" i="34"/>
  <c r="S162" i="34"/>
  <c r="S37" i="34"/>
  <c r="S73" i="35"/>
  <c r="S107" i="28" s="1"/>
  <c r="T31" i="35"/>
  <c r="T67" i="35"/>
  <c r="S151" i="35"/>
  <c r="S170" i="35"/>
  <c r="R182" i="31"/>
  <c r="R196" i="31" s="1"/>
  <c r="Q182" i="34"/>
  <c r="Q189" i="34"/>
  <c r="U68" i="31"/>
  <c r="U32" i="31"/>
  <c r="T171" i="31"/>
  <c r="T152" i="31"/>
  <c r="U35" i="31"/>
  <c r="U71" i="31"/>
  <c r="T174" i="31"/>
  <c r="T155" i="31"/>
  <c r="P184" i="35"/>
  <c r="P186" i="35" s="1"/>
  <c r="P196" i="35"/>
  <c r="U27" i="31"/>
  <c r="U63" i="31"/>
  <c r="T166" i="31"/>
  <c r="T147" i="31"/>
  <c r="T23" i="35"/>
  <c r="T59" i="35"/>
  <c r="S37" i="35"/>
  <c r="S143" i="35"/>
  <c r="S162" i="35"/>
  <c r="Y25" i="35"/>
  <c r="Y61" i="35"/>
  <c r="X164" i="35"/>
  <c r="X145" i="35"/>
  <c r="P184" i="34"/>
  <c r="P186" i="34" s="1"/>
  <c r="P196" i="34"/>
  <c r="S37" i="36"/>
  <c r="T32" i="36"/>
  <c r="T68" i="36"/>
  <c r="S152" i="36"/>
  <c r="S171" i="36"/>
  <c r="AB26" i="35"/>
  <c r="AB62" i="35"/>
  <c r="AA165" i="35"/>
  <c r="AA146" i="35"/>
  <c r="U70" i="31"/>
  <c r="U34" i="31"/>
  <c r="T154" i="31"/>
  <c r="T173" i="31"/>
  <c r="Q190" i="34"/>
  <c r="Q192" i="34" s="1"/>
  <c r="Q183" i="34"/>
  <c r="Q185" i="34" s="1"/>
  <c r="T26" i="34"/>
  <c r="T62" i="34"/>
  <c r="S146" i="34"/>
  <c r="S165" i="34"/>
  <c r="P191" i="35"/>
  <c r="P193" i="35" s="1"/>
  <c r="P197" i="35"/>
  <c r="T35" i="34"/>
  <c r="T71" i="34"/>
  <c r="S155" i="34"/>
  <c r="S174" i="34"/>
  <c r="T52" i="2"/>
  <c r="T22" i="2"/>
  <c r="U30" i="31"/>
  <c r="U66" i="31"/>
  <c r="T150" i="31"/>
  <c r="T169" i="31"/>
  <c r="Y33" i="35"/>
  <c r="Y69" i="35"/>
  <c r="X172" i="35"/>
  <c r="X153" i="35"/>
  <c r="T30" i="36"/>
  <c r="T66" i="36"/>
  <c r="S150" i="36"/>
  <c r="S169" i="36"/>
  <c r="T149" i="31"/>
  <c r="U65" i="31"/>
  <c r="T168" i="31"/>
  <c r="U29" i="31"/>
  <c r="Y30" i="35"/>
  <c r="Y66" i="35"/>
  <c r="X169" i="35"/>
  <c r="X150" i="35"/>
  <c r="Q74" i="30"/>
  <c r="Q17" i="28" s="1"/>
  <c r="Q9" i="28" s="1"/>
  <c r="AC41" i="33"/>
  <c r="AB55" i="33"/>
  <c r="AG41" i="30"/>
  <c r="AF55" i="30"/>
  <c r="R74" i="10"/>
  <c r="R15" i="28" s="1"/>
  <c r="S61" i="32"/>
  <c r="S104" i="28" s="1"/>
  <c r="U29" i="32"/>
  <c r="V59" i="32" s="1"/>
  <c r="U21" i="32"/>
  <c r="V51" i="32" s="1"/>
  <c r="AE41" i="10"/>
  <c r="AD55" i="10"/>
  <c r="S74" i="31"/>
  <c r="R62" i="2"/>
  <c r="AB41" i="34"/>
  <c r="AA55" i="34"/>
  <c r="O194" i="30"/>
  <c r="S174" i="30"/>
  <c r="T35" i="30"/>
  <c r="U71" i="30" s="1"/>
  <c r="S155" i="30"/>
  <c r="T29" i="33"/>
  <c r="U65" i="33" s="1"/>
  <c r="O198" i="30"/>
  <c r="T27" i="33"/>
  <c r="U63" i="33" s="1"/>
  <c r="P184" i="30"/>
  <c r="P186" i="30" s="1"/>
  <c r="P196" i="30"/>
  <c r="S167" i="30"/>
  <c r="T28" i="30"/>
  <c r="U64" i="30" s="1"/>
  <c r="S148" i="30"/>
  <c r="S153" i="30"/>
  <c r="S172" i="30"/>
  <c r="T33" i="30"/>
  <c r="U69" i="30" s="1"/>
  <c r="T25" i="30"/>
  <c r="U61" i="30" s="1"/>
  <c r="S145" i="30"/>
  <c r="S164" i="30"/>
  <c r="Q189" i="30"/>
  <c r="Q182" i="30"/>
  <c r="Q178" i="30"/>
  <c r="Q179" i="30" s="1"/>
  <c r="T30" i="33"/>
  <c r="U66" i="33" s="1"/>
  <c r="T32" i="33"/>
  <c r="U68" i="33" s="1"/>
  <c r="T35" i="33"/>
  <c r="U71" i="33" s="1"/>
  <c r="S169" i="30"/>
  <c r="S150" i="30"/>
  <c r="T30" i="30"/>
  <c r="U66" i="30" s="1"/>
  <c r="R157" i="30"/>
  <c r="T26" i="33"/>
  <c r="U62" i="33" s="1"/>
  <c r="T31" i="33"/>
  <c r="U67" i="33" s="1"/>
  <c r="U25" i="33"/>
  <c r="V61" i="33" s="1"/>
  <c r="S151" i="30"/>
  <c r="S170" i="30"/>
  <c r="T31" i="30"/>
  <c r="U67" i="30" s="1"/>
  <c r="S143" i="30"/>
  <c r="S37" i="30"/>
  <c r="S162" i="30"/>
  <c r="T23" i="30"/>
  <c r="U59" i="30" s="1"/>
  <c r="T23" i="33"/>
  <c r="U59" i="33" s="1"/>
  <c r="S37" i="33"/>
  <c r="S152" i="30"/>
  <c r="S171" i="30"/>
  <c r="T32" i="30"/>
  <c r="U68" i="30" s="1"/>
  <c r="T34" i="30"/>
  <c r="U70" i="30" s="1"/>
  <c r="S173" i="30"/>
  <c r="S154" i="30"/>
  <c r="R73" i="30"/>
  <c r="R99" i="28" s="1"/>
  <c r="R91" i="28" s="1"/>
  <c r="R73" i="33"/>
  <c r="R105" i="28" s="1"/>
  <c r="R109" i="28" s="1"/>
  <c r="T33" i="33"/>
  <c r="U69" i="33" s="1"/>
  <c r="Q183" i="30"/>
  <c r="Q185" i="30" s="1"/>
  <c r="Q190" i="30"/>
  <c r="Q192" i="30" s="1"/>
  <c r="Q177" i="30"/>
  <c r="S165" i="30"/>
  <c r="S146" i="30"/>
  <c r="T26" i="30"/>
  <c r="U62" i="30" s="1"/>
  <c r="R176" i="30"/>
  <c r="T24" i="33"/>
  <c r="U60" i="33" s="1"/>
  <c r="T34" i="33"/>
  <c r="U70" i="33" s="1"/>
  <c r="T24" i="30"/>
  <c r="U60" i="30" s="1"/>
  <c r="S163" i="30"/>
  <c r="S144" i="30"/>
  <c r="S168" i="30"/>
  <c r="S149" i="30"/>
  <c r="T29" i="30"/>
  <c r="U65" i="30" s="1"/>
  <c r="P197" i="30"/>
  <c r="P191" i="30"/>
  <c r="P193" i="30" s="1"/>
  <c r="T28" i="33"/>
  <c r="U64" i="33" s="1"/>
  <c r="S147" i="30"/>
  <c r="S166" i="30"/>
  <c r="T27" i="30"/>
  <c r="U63" i="30" s="1"/>
  <c r="Q158" i="30"/>
  <c r="T162" i="31"/>
  <c r="U23" i="31"/>
  <c r="V59" i="31" s="1"/>
  <c r="T143" i="31"/>
  <c r="V25" i="32"/>
  <c r="W55" i="32" s="1"/>
  <c r="U25" i="2"/>
  <c r="V55" i="2" s="1"/>
  <c r="S61" i="2"/>
  <c r="S96" i="28" s="1"/>
  <c r="T29" i="2"/>
  <c r="U21" i="2"/>
  <c r="V51" i="2" s="1"/>
  <c r="S73" i="10"/>
  <c r="S97" i="28" s="1"/>
  <c r="U26" i="2"/>
  <c r="V56" i="2" s="1"/>
  <c r="S31" i="2"/>
  <c r="V20" i="2"/>
  <c r="W50" i="2" s="1"/>
  <c r="U35" i="10"/>
  <c r="V71" i="10" s="1"/>
  <c r="U25" i="10"/>
  <c r="V61" i="10" s="1"/>
  <c r="V24" i="10"/>
  <c r="W60" i="10" s="1"/>
  <c r="U31" i="10"/>
  <c r="V67" i="10" s="1"/>
  <c r="U28" i="10"/>
  <c r="V64" i="10" s="1"/>
  <c r="U34" i="10"/>
  <c r="V70" i="10" s="1"/>
  <c r="U26" i="10"/>
  <c r="V62" i="10" s="1"/>
  <c r="U29" i="10"/>
  <c r="V65" i="10" s="1"/>
  <c r="U32" i="10"/>
  <c r="V68" i="10" s="1"/>
  <c r="U27" i="10"/>
  <c r="V63" i="10" s="1"/>
  <c r="V23" i="32"/>
  <c r="W53" i="32" s="1"/>
  <c r="V27" i="32"/>
  <c r="W57" i="32" s="1"/>
  <c r="V26" i="32"/>
  <c r="W56" i="32" s="1"/>
  <c r="AC35" i="2" l="1"/>
  <c r="AB46" i="2"/>
  <c r="Q27" i="28"/>
  <c r="AS38" i="32"/>
  <c r="AR46" i="32"/>
  <c r="AV36" i="32"/>
  <c r="AY35" i="32"/>
  <c r="P27" i="28"/>
  <c r="R89" i="28"/>
  <c r="Q14" i="28"/>
  <c r="Q7" i="28"/>
  <c r="S88" i="28"/>
  <c r="S179" i="34"/>
  <c r="S106" i="28"/>
  <c r="R14" i="28"/>
  <c r="P6" i="28"/>
  <c r="V24" i="32"/>
  <c r="W54" i="32" s="1"/>
  <c r="U24" i="2"/>
  <c r="V54" i="2" s="1"/>
  <c r="T31" i="32"/>
  <c r="U58" i="32"/>
  <c r="U28" i="32"/>
  <c r="U66" i="10"/>
  <c r="U30" i="10"/>
  <c r="U28" i="2"/>
  <c r="V58" i="2" s="1"/>
  <c r="W20" i="32"/>
  <c r="X50" i="32" s="1"/>
  <c r="S62" i="32"/>
  <c r="S22" i="28" s="1"/>
  <c r="AK2" i="43"/>
  <c r="AJ79" i="43"/>
  <c r="AJ84" i="43" s="1"/>
  <c r="AJ77" i="43"/>
  <c r="AJ82" i="43" s="1"/>
  <c r="AJ80" i="43"/>
  <c r="AJ78" i="43"/>
  <c r="AJ83" i="43" s="1"/>
  <c r="X89" i="43"/>
  <c r="X76" i="43"/>
  <c r="X58" i="43"/>
  <c r="X40" i="43"/>
  <c r="X22" i="43"/>
  <c r="X87" i="28"/>
  <c r="X95" i="28" s="1"/>
  <c r="X103" i="28" s="1"/>
  <c r="X67" i="28"/>
  <c r="X75" i="28" s="1"/>
  <c r="X181" i="30"/>
  <c r="X161" i="30"/>
  <c r="X22" i="30"/>
  <c r="X92" i="30"/>
  <c r="X109" i="30"/>
  <c r="X126" i="30"/>
  <c r="X188" i="30"/>
  <c r="X142" i="30"/>
  <c r="X58" i="30"/>
  <c r="X40" i="30"/>
  <c r="X77" i="30"/>
  <c r="X65" i="32"/>
  <c r="X77" i="32"/>
  <c r="X19" i="32"/>
  <c r="X34" i="32"/>
  <c r="X49" i="32"/>
  <c r="X92" i="10"/>
  <c r="X58" i="10"/>
  <c r="X22" i="10"/>
  <c r="X40" i="10"/>
  <c r="X77" i="10"/>
  <c r="X181" i="34"/>
  <c r="X142" i="34"/>
  <c r="X188" i="34"/>
  <c r="X126" i="34"/>
  <c r="X40" i="34"/>
  <c r="X161" i="34"/>
  <c r="X109" i="34"/>
  <c r="X92" i="34"/>
  <c r="X22" i="34"/>
  <c r="X58" i="34"/>
  <c r="X77" i="34"/>
  <c r="X188" i="36"/>
  <c r="X181" i="36"/>
  <c r="X161" i="36"/>
  <c r="X92" i="36"/>
  <c r="X109" i="36"/>
  <c r="X142" i="36"/>
  <c r="X77" i="36"/>
  <c r="X40" i="36"/>
  <c r="X58" i="36"/>
  <c r="X22" i="36"/>
  <c r="X126" i="36"/>
  <c r="Y34" i="28"/>
  <c r="Y59" i="28" s="1"/>
  <c r="X126" i="29"/>
  <c r="X188" i="29"/>
  <c r="X181" i="29"/>
  <c r="X22" i="29"/>
  <c r="X40" i="29"/>
  <c r="X58" i="29"/>
  <c r="X77" i="29"/>
  <c r="X161" i="29"/>
  <c r="X92" i="29"/>
  <c r="X142" i="29"/>
  <c r="X109" i="29"/>
  <c r="Y4" i="36"/>
  <c r="Y4" i="34"/>
  <c r="Y4" i="32"/>
  <c r="Y4" i="30"/>
  <c r="Y4" i="43"/>
  <c r="Y4" i="35"/>
  <c r="Y4" i="33"/>
  <c r="Y4" i="10"/>
  <c r="Y4" i="31"/>
  <c r="Y4" i="29"/>
  <c r="Y77" i="2"/>
  <c r="Y65" i="2"/>
  <c r="Y49" i="2"/>
  <c r="Y34" i="2"/>
  <c r="Y19" i="2"/>
  <c r="X188" i="31"/>
  <c r="X161" i="31"/>
  <c r="X181" i="31"/>
  <c r="X142" i="31"/>
  <c r="X126" i="31"/>
  <c r="X77" i="31"/>
  <c r="X58" i="31"/>
  <c r="X92" i="31"/>
  <c r="X40" i="31"/>
  <c r="X109" i="31"/>
  <c r="X22" i="31"/>
  <c r="AA5" i="28"/>
  <c r="Z4" i="2"/>
  <c r="Z13" i="28"/>
  <c r="Z21" i="28"/>
  <c r="X92" i="33"/>
  <c r="X58" i="33"/>
  <c r="X22" i="33"/>
  <c r="X77" i="33"/>
  <c r="X40" i="33"/>
  <c r="X142" i="35"/>
  <c r="X161" i="35"/>
  <c r="X77" i="35"/>
  <c r="X22" i="35"/>
  <c r="X181" i="35"/>
  <c r="X40" i="35"/>
  <c r="X109" i="35"/>
  <c r="X188" i="35"/>
  <c r="X58" i="35"/>
  <c r="X92" i="35"/>
  <c r="X126" i="35"/>
  <c r="AJ39" i="2"/>
  <c r="U27" i="2"/>
  <c r="V57" i="2" s="1"/>
  <c r="S74" i="35"/>
  <c r="S25" i="28" s="1"/>
  <c r="U61" i="31"/>
  <c r="U73" i="31" s="1"/>
  <c r="U100" i="28" s="1"/>
  <c r="U25" i="31"/>
  <c r="U37" i="31" s="1"/>
  <c r="T164" i="31"/>
  <c r="T176" i="31" s="1"/>
  <c r="T145" i="31"/>
  <c r="T157" i="31" s="1"/>
  <c r="U23" i="2"/>
  <c r="V53" i="2" s="1"/>
  <c r="T37" i="10"/>
  <c r="U52" i="32"/>
  <c r="U22" i="32"/>
  <c r="R177" i="34"/>
  <c r="U69" i="10"/>
  <c r="U33" i="10"/>
  <c r="S190" i="31"/>
  <c r="S192" i="31" s="1"/>
  <c r="Q194" i="31"/>
  <c r="R158" i="34"/>
  <c r="R178" i="35"/>
  <c r="R179" i="35" s="1"/>
  <c r="S74" i="36"/>
  <c r="S26" i="28" s="1"/>
  <c r="R182" i="35"/>
  <c r="R184" i="35" s="1"/>
  <c r="R158" i="35"/>
  <c r="Q193" i="36"/>
  <c r="R158" i="36"/>
  <c r="S158" i="31"/>
  <c r="S178" i="31"/>
  <c r="S179" i="31" s="1"/>
  <c r="R197" i="31"/>
  <c r="R198" i="31" s="1"/>
  <c r="S182" i="31"/>
  <c r="S196" i="31" s="1"/>
  <c r="R182" i="36"/>
  <c r="R184" i="36" s="1"/>
  <c r="R183" i="36"/>
  <c r="R185" i="36" s="1"/>
  <c r="R177" i="36"/>
  <c r="Q197" i="36"/>
  <c r="Q198" i="36" s="1"/>
  <c r="S176" i="35"/>
  <c r="S190" i="35" s="1"/>
  <c r="S192" i="35" s="1"/>
  <c r="S157" i="35"/>
  <c r="S189" i="35" s="1"/>
  <c r="T37" i="36"/>
  <c r="Q184" i="36"/>
  <c r="Q186" i="36" s="1"/>
  <c r="AK41" i="35"/>
  <c r="AJ55" i="35"/>
  <c r="R178" i="36"/>
  <c r="R179" i="36" s="1"/>
  <c r="P194" i="34"/>
  <c r="U59" i="10"/>
  <c r="U23" i="10"/>
  <c r="S74" i="10"/>
  <c r="S15" i="28" s="1"/>
  <c r="R184" i="31"/>
  <c r="R186" i="31" s="1"/>
  <c r="R191" i="31"/>
  <c r="R193" i="31" s="1"/>
  <c r="P198" i="35"/>
  <c r="P194" i="35"/>
  <c r="S176" i="36"/>
  <c r="S177" i="31"/>
  <c r="T73" i="36"/>
  <c r="T108" i="28" s="1"/>
  <c r="T92" i="28" s="1"/>
  <c r="S157" i="36"/>
  <c r="S182" i="36" s="1"/>
  <c r="R177" i="35"/>
  <c r="U23" i="34"/>
  <c r="U59" i="34"/>
  <c r="T37" i="34"/>
  <c r="T143" i="34"/>
  <c r="T162" i="34"/>
  <c r="U28" i="34"/>
  <c r="U64" i="34"/>
  <c r="T148" i="34"/>
  <c r="T167" i="34"/>
  <c r="V65" i="31"/>
  <c r="V29" i="31"/>
  <c r="U149" i="31"/>
  <c r="U168" i="31"/>
  <c r="U52" i="2"/>
  <c r="U22" i="2"/>
  <c r="AC26" i="35"/>
  <c r="AC62" i="35"/>
  <c r="AB165" i="35"/>
  <c r="AB146" i="35"/>
  <c r="P198" i="34"/>
  <c r="V27" i="31"/>
  <c r="V63" i="31"/>
  <c r="U166" i="31"/>
  <c r="U147" i="31"/>
  <c r="T73" i="34"/>
  <c r="V64" i="31"/>
  <c r="U148" i="31"/>
  <c r="U167" i="31"/>
  <c r="V28" i="31"/>
  <c r="U33" i="34"/>
  <c r="U69" i="34"/>
  <c r="T172" i="34"/>
  <c r="T153" i="34"/>
  <c r="U34" i="35"/>
  <c r="U70" i="35"/>
  <c r="T173" i="35"/>
  <c r="T154" i="35"/>
  <c r="U25" i="34"/>
  <c r="U61" i="34"/>
  <c r="T164" i="34"/>
  <c r="T145" i="34"/>
  <c r="Y28" i="35"/>
  <c r="Y64" i="35"/>
  <c r="X167" i="35"/>
  <c r="X148" i="35"/>
  <c r="V69" i="31"/>
  <c r="V33" i="31"/>
  <c r="U172" i="31"/>
  <c r="U153" i="31"/>
  <c r="T31" i="2"/>
  <c r="U59" i="2"/>
  <c r="Z33" i="35"/>
  <c r="Z69" i="35"/>
  <c r="Y153" i="35"/>
  <c r="Y172" i="35"/>
  <c r="U26" i="34"/>
  <c r="U62" i="34"/>
  <c r="T146" i="34"/>
  <c r="T165" i="34"/>
  <c r="V70" i="31"/>
  <c r="V34" i="31"/>
  <c r="U173" i="31"/>
  <c r="U154" i="31"/>
  <c r="T73" i="35"/>
  <c r="T107" i="28" s="1"/>
  <c r="U31" i="35"/>
  <c r="U67" i="35"/>
  <c r="T170" i="35"/>
  <c r="T151" i="35"/>
  <c r="S74" i="34"/>
  <c r="S24" i="28" s="1"/>
  <c r="U34" i="36"/>
  <c r="U70" i="36"/>
  <c r="T154" i="36"/>
  <c r="T173" i="36"/>
  <c r="U26" i="36"/>
  <c r="U62" i="36"/>
  <c r="T165" i="36"/>
  <c r="T146" i="36"/>
  <c r="U35" i="36"/>
  <c r="U71" i="36"/>
  <c r="T155" i="36"/>
  <c r="T174" i="36"/>
  <c r="Z35" i="35"/>
  <c r="Z71" i="35"/>
  <c r="Y174" i="35"/>
  <c r="Y155" i="35"/>
  <c r="U27" i="36"/>
  <c r="U63" i="36"/>
  <c r="T166" i="36"/>
  <c r="T147" i="36"/>
  <c r="U24" i="36"/>
  <c r="U60" i="36"/>
  <c r="T163" i="36"/>
  <c r="T144" i="36"/>
  <c r="R191" i="36"/>
  <c r="R193" i="36" s="1"/>
  <c r="R197" i="36"/>
  <c r="V68" i="31"/>
  <c r="U171" i="31"/>
  <c r="U152" i="31"/>
  <c r="V32" i="31"/>
  <c r="U25" i="36"/>
  <c r="U61" i="36"/>
  <c r="T164" i="36"/>
  <c r="T145" i="36"/>
  <c r="U28" i="36"/>
  <c r="U64" i="36"/>
  <c r="T167" i="36"/>
  <c r="T148" i="36"/>
  <c r="V23" i="36"/>
  <c r="V59" i="36"/>
  <c r="U162" i="36"/>
  <c r="U143" i="36"/>
  <c r="U23" i="35"/>
  <c r="U59" i="35"/>
  <c r="T162" i="35"/>
  <c r="T143" i="35"/>
  <c r="T37" i="35"/>
  <c r="R183" i="35"/>
  <c r="R185" i="35" s="1"/>
  <c r="R190" i="35"/>
  <c r="R192" i="35" s="1"/>
  <c r="Q196" i="35"/>
  <c r="Q184" i="35"/>
  <c r="Q186" i="35" s="1"/>
  <c r="W31" i="31"/>
  <c r="W67" i="31"/>
  <c r="V170" i="31"/>
  <c r="V151" i="31"/>
  <c r="U35" i="34"/>
  <c r="U71" i="34"/>
  <c r="T174" i="34"/>
  <c r="T155" i="34"/>
  <c r="U32" i="36"/>
  <c r="U68" i="36"/>
  <c r="T152" i="36"/>
  <c r="T171" i="36"/>
  <c r="Q191" i="34"/>
  <c r="Q193" i="34" s="1"/>
  <c r="Q197" i="34"/>
  <c r="Y32" i="35"/>
  <c r="Y68" i="35"/>
  <c r="X171" i="35"/>
  <c r="X152" i="35"/>
  <c r="R183" i="34"/>
  <c r="R185" i="34" s="1"/>
  <c r="R190" i="34"/>
  <c r="R192" i="34" s="1"/>
  <c r="V60" i="31"/>
  <c r="U144" i="31"/>
  <c r="V24" i="31"/>
  <c r="U163" i="31"/>
  <c r="R189" i="34"/>
  <c r="R182" i="34"/>
  <c r="V35" i="31"/>
  <c r="V71" i="31"/>
  <c r="U155" i="31"/>
  <c r="U174" i="31"/>
  <c r="Q184" i="34"/>
  <c r="Q186" i="34" s="1"/>
  <c r="Q196" i="34"/>
  <c r="S176" i="34"/>
  <c r="U32" i="34"/>
  <c r="U68" i="34"/>
  <c r="T171" i="34"/>
  <c r="T152" i="34"/>
  <c r="U27" i="34"/>
  <c r="U63" i="34"/>
  <c r="T166" i="34"/>
  <c r="T147" i="34"/>
  <c r="V26" i="31"/>
  <c r="V62" i="31"/>
  <c r="U146" i="31"/>
  <c r="U165" i="31"/>
  <c r="Z29" i="35"/>
  <c r="Z65" i="35"/>
  <c r="Y168" i="35"/>
  <c r="Y149" i="35"/>
  <c r="R191" i="35"/>
  <c r="U29" i="34"/>
  <c r="U65" i="34"/>
  <c r="T149" i="34"/>
  <c r="T168" i="34"/>
  <c r="U30" i="34"/>
  <c r="U66" i="34"/>
  <c r="T169" i="34"/>
  <c r="T150" i="34"/>
  <c r="W24" i="35"/>
  <c r="W60" i="35"/>
  <c r="V163" i="35"/>
  <c r="V144" i="35"/>
  <c r="Y27" i="35"/>
  <c r="Y63" i="35"/>
  <c r="X166" i="35"/>
  <c r="X147" i="35"/>
  <c r="R74" i="33"/>
  <c r="R23" i="28" s="1"/>
  <c r="R7" i="28" s="1"/>
  <c r="Z30" i="35"/>
  <c r="Z66" i="35"/>
  <c r="Y169" i="35"/>
  <c r="Y150" i="35"/>
  <c r="U30" i="36"/>
  <c r="U66" i="36"/>
  <c r="T150" i="36"/>
  <c r="T169" i="36"/>
  <c r="V30" i="31"/>
  <c r="V66" i="31"/>
  <c r="U169" i="31"/>
  <c r="U150" i="31"/>
  <c r="Z25" i="35"/>
  <c r="Z61" i="35"/>
  <c r="Y164" i="35"/>
  <c r="Y145" i="35"/>
  <c r="S157" i="34"/>
  <c r="Q197" i="35"/>
  <c r="Q191" i="35"/>
  <c r="Q193" i="35" s="1"/>
  <c r="U31" i="36"/>
  <c r="U67" i="36"/>
  <c r="T170" i="36"/>
  <c r="T151" i="36"/>
  <c r="U31" i="34"/>
  <c r="U67" i="34"/>
  <c r="T151" i="34"/>
  <c r="T170" i="34"/>
  <c r="U24" i="34"/>
  <c r="U60" i="34"/>
  <c r="T163" i="34"/>
  <c r="T144" i="34"/>
  <c r="X29" i="36"/>
  <c r="X65" i="36"/>
  <c r="W168" i="36"/>
  <c r="W149" i="36"/>
  <c r="U34" i="34"/>
  <c r="U70" i="34"/>
  <c r="T154" i="34"/>
  <c r="T173" i="34"/>
  <c r="U33" i="36"/>
  <c r="U69" i="36"/>
  <c r="T172" i="36"/>
  <c r="T153" i="36"/>
  <c r="R74" i="30"/>
  <c r="R17" i="28" s="1"/>
  <c r="R9" i="28" s="1"/>
  <c r="AD41" i="33"/>
  <c r="AC55" i="33"/>
  <c r="AH41" i="30"/>
  <c r="AG55" i="30"/>
  <c r="T61" i="32"/>
  <c r="T104" i="28" s="1"/>
  <c r="V21" i="32"/>
  <c r="W51" i="32" s="1"/>
  <c r="V29" i="32"/>
  <c r="W59" i="32" s="1"/>
  <c r="T74" i="31"/>
  <c r="AF41" i="10"/>
  <c r="AE55" i="10"/>
  <c r="S62" i="2"/>
  <c r="AC41" i="34"/>
  <c r="AB55" i="34"/>
  <c r="R158" i="30"/>
  <c r="P198" i="30"/>
  <c r="T173" i="30"/>
  <c r="T154" i="30"/>
  <c r="U34" i="30"/>
  <c r="V70" i="30" s="1"/>
  <c r="S73" i="30"/>
  <c r="S99" i="28" s="1"/>
  <c r="S91" i="28" s="1"/>
  <c r="R182" i="30"/>
  <c r="R189" i="30"/>
  <c r="R178" i="30"/>
  <c r="R179" i="30" s="1"/>
  <c r="U30" i="33"/>
  <c r="V66" i="33" s="1"/>
  <c r="T164" i="30"/>
  <c r="T145" i="30"/>
  <c r="U25" i="30"/>
  <c r="V61" i="30" s="1"/>
  <c r="R190" i="30"/>
  <c r="R192" i="30" s="1"/>
  <c r="R183" i="30"/>
  <c r="R185" i="30" s="1"/>
  <c r="S157" i="30"/>
  <c r="T169" i="30"/>
  <c r="U30" i="30"/>
  <c r="V66" i="30" s="1"/>
  <c r="T150" i="30"/>
  <c r="T172" i="30"/>
  <c r="T153" i="30"/>
  <c r="U33" i="30"/>
  <c r="V69" i="30" s="1"/>
  <c r="T163" i="30"/>
  <c r="T144" i="30"/>
  <c r="U24" i="30"/>
  <c r="V60" i="30" s="1"/>
  <c r="U31" i="30"/>
  <c r="V67" i="30" s="1"/>
  <c r="T151" i="30"/>
  <c r="T170" i="30"/>
  <c r="V25" i="33"/>
  <c r="W61" i="33" s="1"/>
  <c r="P194" i="30"/>
  <c r="T166" i="30"/>
  <c r="U27" i="30"/>
  <c r="V63" i="30" s="1"/>
  <c r="T147" i="30"/>
  <c r="T168" i="30"/>
  <c r="T149" i="30"/>
  <c r="U29" i="30"/>
  <c r="V65" i="30" s="1"/>
  <c r="T165" i="30"/>
  <c r="T146" i="30"/>
  <c r="U26" i="30"/>
  <c r="V62" i="30" s="1"/>
  <c r="U23" i="33"/>
  <c r="V59" i="33" s="1"/>
  <c r="T37" i="33"/>
  <c r="Q184" i="30"/>
  <c r="Q186" i="30" s="1"/>
  <c r="Q196" i="30"/>
  <c r="U34" i="33"/>
  <c r="V70" i="33" s="1"/>
  <c r="S73" i="33"/>
  <c r="S105" i="28" s="1"/>
  <c r="S89" i="28" s="1"/>
  <c r="U31" i="33"/>
  <c r="V67" i="33" s="1"/>
  <c r="U32" i="33"/>
  <c r="V68" i="33" s="1"/>
  <c r="Q191" i="30"/>
  <c r="Q193" i="30" s="1"/>
  <c r="Q197" i="30"/>
  <c r="T162" i="30"/>
  <c r="T37" i="30"/>
  <c r="T143" i="30"/>
  <c r="U23" i="30"/>
  <c r="V59" i="30" s="1"/>
  <c r="U32" i="30"/>
  <c r="V68" i="30" s="1"/>
  <c r="T152" i="30"/>
  <c r="T171" i="30"/>
  <c r="S176" i="30"/>
  <c r="U35" i="33"/>
  <c r="V71" i="33" s="1"/>
  <c r="U29" i="33"/>
  <c r="V65" i="33" s="1"/>
  <c r="T155" i="30"/>
  <c r="T174" i="30"/>
  <c r="U35" i="30"/>
  <c r="V71" i="30" s="1"/>
  <c r="U28" i="33"/>
  <c r="V64" i="33" s="1"/>
  <c r="U24" i="33"/>
  <c r="V60" i="33" s="1"/>
  <c r="R177" i="30"/>
  <c r="U33" i="33"/>
  <c r="V69" i="33" s="1"/>
  <c r="U26" i="33"/>
  <c r="V62" i="33" s="1"/>
  <c r="T167" i="30"/>
  <c r="U28" i="30"/>
  <c r="V64" i="30" s="1"/>
  <c r="T148" i="30"/>
  <c r="U27" i="33"/>
  <c r="V63" i="33" s="1"/>
  <c r="S191" i="31"/>
  <c r="V23" i="31"/>
  <c r="W59" i="31" s="1"/>
  <c r="U143" i="31"/>
  <c r="U162" i="31"/>
  <c r="W25" i="32"/>
  <c r="X55" i="32" s="1"/>
  <c r="V25" i="2"/>
  <c r="W55" i="2" s="1"/>
  <c r="V24" i="2"/>
  <c r="W54" i="2" s="1"/>
  <c r="W20" i="2"/>
  <c r="X50" i="2" s="1"/>
  <c r="T61" i="2"/>
  <c r="T96" i="28" s="1"/>
  <c r="U29" i="2"/>
  <c r="V59" i="2" s="1"/>
  <c r="V26" i="2"/>
  <c r="W56" i="2" s="1"/>
  <c r="V21" i="2"/>
  <c r="W51" i="2" s="1"/>
  <c r="V32" i="10"/>
  <c r="W68" i="10" s="1"/>
  <c r="V35" i="10"/>
  <c r="W71" i="10" s="1"/>
  <c r="V26" i="10"/>
  <c r="W62" i="10" s="1"/>
  <c r="V34" i="10"/>
  <c r="W70" i="10" s="1"/>
  <c r="W24" i="10"/>
  <c r="X60" i="10" s="1"/>
  <c r="V27" i="10"/>
  <c r="W63" i="10" s="1"/>
  <c r="V29" i="10"/>
  <c r="W65" i="10" s="1"/>
  <c r="V28" i="10"/>
  <c r="W64" i="10" s="1"/>
  <c r="V31" i="10"/>
  <c r="W67" i="10" s="1"/>
  <c r="V25" i="10"/>
  <c r="W61" i="10" s="1"/>
  <c r="T73" i="10"/>
  <c r="T97" i="28" s="1"/>
  <c r="W24" i="32"/>
  <c r="X54" i="32" s="1"/>
  <c r="W27" i="32"/>
  <c r="X57" i="32" s="1"/>
  <c r="W23" i="32"/>
  <c r="X53" i="32" s="1"/>
  <c r="W26" i="32"/>
  <c r="X56" i="32" s="1"/>
  <c r="AD35" i="2" l="1"/>
  <c r="AC46" i="2"/>
  <c r="T179" i="34"/>
  <c r="T106" i="28"/>
  <c r="T88" i="28"/>
  <c r="AZ35" i="32"/>
  <c r="AW36" i="32"/>
  <c r="AT38" i="32"/>
  <c r="AS46" i="32"/>
  <c r="R27" i="28"/>
  <c r="Q6" i="28"/>
  <c r="S109" i="28"/>
  <c r="S14" i="28"/>
  <c r="R6" i="28"/>
  <c r="V28" i="2"/>
  <c r="W58" i="2" s="1"/>
  <c r="U31" i="32"/>
  <c r="V58" i="32"/>
  <c r="V28" i="32"/>
  <c r="X20" i="32"/>
  <c r="Y50" i="32" s="1"/>
  <c r="V66" i="10"/>
  <c r="V30" i="10"/>
  <c r="V27" i="2"/>
  <c r="W57" i="2" s="1"/>
  <c r="S193" i="31"/>
  <c r="T62" i="32"/>
  <c r="T22" i="28" s="1"/>
  <c r="AL2" i="43"/>
  <c r="AK78" i="43"/>
  <c r="AK83" i="43" s="1"/>
  <c r="AK80" i="43"/>
  <c r="AK79" i="43"/>
  <c r="AK84" i="43" s="1"/>
  <c r="AK77" i="43"/>
  <c r="AK82" i="43" s="1"/>
  <c r="T74" i="35"/>
  <c r="T25" i="28" s="1"/>
  <c r="Z4" i="36"/>
  <c r="Z4" i="34"/>
  <c r="Z4" i="32"/>
  <c r="Z4" i="30"/>
  <c r="Z4" i="10"/>
  <c r="Z4" i="35"/>
  <c r="Z4" i="33"/>
  <c r="Z4" i="31"/>
  <c r="Z4" i="29"/>
  <c r="Z4" i="43"/>
  <c r="Z77" i="2"/>
  <c r="Z65" i="2"/>
  <c r="Z49" i="2"/>
  <c r="Z34" i="2"/>
  <c r="Z19" i="2"/>
  <c r="Y188" i="30"/>
  <c r="Y22" i="30"/>
  <c r="Y142" i="30"/>
  <c r="Y181" i="30"/>
  <c r="Y58" i="30"/>
  <c r="Y77" i="30"/>
  <c r="Y92" i="30"/>
  <c r="Y109" i="30"/>
  <c r="Y126" i="30"/>
  <c r="Y161" i="30"/>
  <c r="Y40" i="30"/>
  <c r="Y87" i="28"/>
  <c r="Y95" i="28" s="1"/>
  <c r="Y103" i="28" s="1"/>
  <c r="Y67" i="28"/>
  <c r="Y75" i="28" s="1"/>
  <c r="AB5" i="28"/>
  <c r="AA4" i="2"/>
  <c r="AA21" i="28"/>
  <c r="AA13" i="28"/>
  <c r="Y34" i="32"/>
  <c r="Y77" i="32"/>
  <c r="Y65" i="32"/>
  <c r="Y49" i="32"/>
  <c r="Y19" i="32"/>
  <c r="Y109" i="29"/>
  <c r="Y188" i="29"/>
  <c r="Y161" i="29"/>
  <c r="Y92" i="29"/>
  <c r="Y58" i="29"/>
  <c r="Y22" i="29"/>
  <c r="Y181" i="29"/>
  <c r="Y142" i="29"/>
  <c r="Y77" i="29"/>
  <c r="Y40" i="29"/>
  <c r="Y126" i="29"/>
  <c r="Y161" i="34"/>
  <c r="Y188" i="34"/>
  <c r="Y181" i="34"/>
  <c r="Y126" i="34"/>
  <c r="Y77" i="34"/>
  <c r="Y109" i="34"/>
  <c r="Y92" i="34"/>
  <c r="Y22" i="34"/>
  <c r="Y58" i="34"/>
  <c r="Y40" i="34"/>
  <c r="Y142" i="34"/>
  <c r="Y188" i="31"/>
  <c r="Y161" i="31"/>
  <c r="Y109" i="31"/>
  <c r="Y92" i="31"/>
  <c r="Y181" i="31"/>
  <c r="Y77" i="31"/>
  <c r="Y126" i="31"/>
  <c r="Y40" i="31"/>
  <c r="Y142" i="31"/>
  <c r="Y58" i="31"/>
  <c r="Y22" i="31"/>
  <c r="Y188" i="36"/>
  <c r="Y181" i="36"/>
  <c r="Y161" i="36"/>
  <c r="Y109" i="36"/>
  <c r="Y142" i="36"/>
  <c r="Y126" i="36"/>
  <c r="Y77" i="36"/>
  <c r="Y58" i="36"/>
  <c r="Y40" i="36"/>
  <c r="Y22" i="36"/>
  <c r="Y92" i="36"/>
  <c r="Y92" i="10"/>
  <c r="Y58" i="10"/>
  <c r="Y22" i="10"/>
  <c r="Y77" i="10"/>
  <c r="Y40" i="10"/>
  <c r="Z34" i="28"/>
  <c r="Z59" i="28" s="1"/>
  <c r="Y92" i="33"/>
  <c r="Y77" i="33"/>
  <c r="Y58" i="33"/>
  <c r="Y40" i="33"/>
  <c r="Y22" i="33"/>
  <c r="Y161" i="35"/>
  <c r="Y92" i="35"/>
  <c r="Y188" i="35"/>
  <c r="Y58" i="35"/>
  <c r="Y22" i="35"/>
  <c r="Y126" i="35"/>
  <c r="Y40" i="35"/>
  <c r="Y142" i="35"/>
  <c r="Y109" i="35"/>
  <c r="Y77" i="35"/>
  <c r="Y181" i="35"/>
  <c r="Y40" i="43"/>
  <c r="Y89" i="43"/>
  <c r="Y58" i="43"/>
  <c r="Y22" i="43"/>
  <c r="Y76" i="43"/>
  <c r="AK39" i="2"/>
  <c r="V23" i="2"/>
  <c r="W53" i="2" s="1"/>
  <c r="T190" i="31"/>
  <c r="T192" i="31" s="1"/>
  <c r="T183" i="31"/>
  <c r="T185" i="31" s="1"/>
  <c r="S197" i="31"/>
  <c r="S198" i="31" s="1"/>
  <c r="V61" i="31"/>
  <c r="V73" i="31" s="1"/>
  <c r="V100" i="28" s="1"/>
  <c r="V25" i="31"/>
  <c r="V37" i="31" s="1"/>
  <c r="U164" i="31"/>
  <c r="U176" i="31" s="1"/>
  <c r="U190" i="31" s="1"/>
  <c r="U192" i="31" s="1"/>
  <c r="U145" i="31"/>
  <c r="U157" i="31" s="1"/>
  <c r="U182" i="31" s="1"/>
  <c r="S177" i="34"/>
  <c r="U37" i="10"/>
  <c r="V52" i="32"/>
  <c r="V22" i="32"/>
  <c r="V69" i="10"/>
  <c r="V33" i="10"/>
  <c r="S184" i="31"/>
  <c r="S186" i="31" s="1"/>
  <c r="Q194" i="36"/>
  <c r="S158" i="34"/>
  <c r="T74" i="36"/>
  <c r="T26" i="28" s="1"/>
  <c r="S158" i="36"/>
  <c r="T158" i="31"/>
  <c r="S158" i="35"/>
  <c r="T74" i="10"/>
  <c r="T15" i="28" s="1"/>
  <c r="S183" i="35"/>
  <c r="S185" i="35" s="1"/>
  <c r="S177" i="36"/>
  <c r="S177" i="35"/>
  <c r="R186" i="36"/>
  <c r="R194" i="36" s="1"/>
  <c r="R196" i="36"/>
  <c r="R198" i="36" s="1"/>
  <c r="S178" i="35"/>
  <c r="S179" i="35" s="1"/>
  <c r="S182" i="35"/>
  <c r="AL41" i="35"/>
  <c r="AK55" i="35"/>
  <c r="T177" i="31"/>
  <c r="R194" i="31"/>
  <c r="S74" i="30"/>
  <c r="S17" i="28" s="1"/>
  <c r="S9" i="28" s="1"/>
  <c r="S189" i="36"/>
  <c r="S191" i="36" s="1"/>
  <c r="V59" i="10"/>
  <c r="V23" i="10"/>
  <c r="S74" i="33"/>
  <c r="S23" i="28" s="1"/>
  <c r="S7" i="28" s="1"/>
  <c r="S190" i="36"/>
  <c r="S192" i="36" s="1"/>
  <c r="S183" i="36"/>
  <c r="S185" i="36" s="1"/>
  <c r="Q198" i="34"/>
  <c r="Q194" i="34"/>
  <c r="T74" i="34"/>
  <c r="T24" i="28" s="1"/>
  <c r="T176" i="36"/>
  <c r="T190" i="36" s="1"/>
  <c r="T192" i="36" s="1"/>
  <c r="S178" i="36"/>
  <c r="S179" i="36" s="1"/>
  <c r="U73" i="36"/>
  <c r="U108" i="28" s="1"/>
  <c r="U92" i="28" s="1"/>
  <c r="T157" i="36"/>
  <c r="V31" i="34"/>
  <c r="V67" i="34"/>
  <c r="U170" i="34"/>
  <c r="U151" i="34"/>
  <c r="W30" i="31"/>
  <c r="W66" i="31"/>
  <c r="V169" i="31"/>
  <c r="V150" i="31"/>
  <c r="AA30" i="35"/>
  <c r="AA66" i="35"/>
  <c r="Z150" i="35"/>
  <c r="Z169" i="35"/>
  <c r="V23" i="35"/>
  <c r="V59" i="35"/>
  <c r="U143" i="35"/>
  <c r="U37" i="35"/>
  <c r="U162" i="35"/>
  <c r="W68" i="31"/>
  <c r="V152" i="31"/>
  <c r="V171" i="31"/>
  <c r="W32" i="31"/>
  <c r="AA33" i="35"/>
  <c r="AA69" i="35"/>
  <c r="Z153" i="35"/>
  <c r="Z172" i="35"/>
  <c r="V25" i="34"/>
  <c r="V61" i="34"/>
  <c r="U164" i="34"/>
  <c r="U145" i="34"/>
  <c r="V33" i="34"/>
  <c r="V69" i="34"/>
  <c r="U153" i="34"/>
  <c r="U172" i="34"/>
  <c r="AD26" i="35"/>
  <c r="AD62" i="35"/>
  <c r="AC165" i="35"/>
  <c r="AC146" i="35"/>
  <c r="AA29" i="35"/>
  <c r="AA65" i="35"/>
  <c r="Z168" i="35"/>
  <c r="Z149" i="35"/>
  <c r="W27" i="31"/>
  <c r="W63" i="31"/>
  <c r="V147" i="31"/>
  <c r="V166" i="31"/>
  <c r="T178" i="31"/>
  <c r="T179" i="31" s="1"/>
  <c r="R196" i="34"/>
  <c r="R184" i="34"/>
  <c r="R186" i="34" s="1"/>
  <c r="T182" i="31"/>
  <c r="V34" i="34"/>
  <c r="V70" i="34"/>
  <c r="U173" i="34"/>
  <c r="U154" i="34"/>
  <c r="V24" i="34"/>
  <c r="V60" i="34"/>
  <c r="U144" i="34"/>
  <c r="U163" i="34"/>
  <c r="AA25" i="35"/>
  <c r="AA61" i="35"/>
  <c r="Z145" i="35"/>
  <c r="Z164" i="35"/>
  <c r="V29" i="34"/>
  <c r="V65" i="34"/>
  <c r="U168" i="34"/>
  <c r="U149" i="34"/>
  <c r="R197" i="34"/>
  <c r="R191" i="34"/>
  <c r="R193" i="34" s="1"/>
  <c r="V28" i="36"/>
  <c r="V64" i="36"/>
  <c r="U167" i="36"/>
  <c r="U148" i="36"/>
  <c r="Z28" i="35"/>
  <c r="Z64" i="35"/>
  <c r="Y148" i="35"/>
  <c r="Y167" i="35"/>
  <c r="T176" i="34"/>
  <c r="V24" i="36"/>
  <c r="V60" i="36"/>
  <c r="U163" i="36"/>
  <c r="U144" i="36"/>
  <c r="V26" i="36"/>
  <c r="V62" i="36"/>
  <c r="U165" i="36"/>
  <c r="U146" i="36"/>
  <c r="V52" i="2"/>
  <c r="V22" i="2"/>
  <c r="X24" i="35"/>
  <c r="X60" i="35"/>
  <c r="W163" i="35"/>
  <c r="W144" i="35"/>
  <c r="U37" i="36"/>
  <c r="V31" i="35"/>
  <c r="V67" i="35"/>
  <c r="U170" i="35"/>
  <c r="U151" i="35"/>
  <c r="V28" i="34"/>
  <c r="V64" i="34"/>
  <c r="U167" i="34"/>
  <c r="U148" i="34"/>
  <c r="T189" i="31"/>
  <c r="V31" i="36"/>
  <c r="V67" i="36"/>
  <c r="U170" i="36"/>
  <c r="U151" i="36"/>
  <c r="V30" i="36"/>
  <c r="V66" i="36"/>
  <c r="U169" i="36"/>
  <c r="U150" i="36"/>
  <c r="R197" i="35"/>
  <c r="R196" i="35"/>
  <c r="V26" i="34"/>
  <c r="V62" i="34"/>
  <c r="U165" i="34"/>
  <c r="U146" i="34"/>
  <c r="V34" i="35"/>
  <c r="V70" i="35"/>
  <c r="U173" i="35"/>
  <c r="U154" i="35"/>
  <c r="T157" i="34"/>
  <c r="S184" i="36"/>
  <c r="Z27" i="35"/>
  <c r="Z63" i="35"/>
  <c r="Y166" i="35"/>
  <c r="Y147" i="35"/>
  <c r="R193" i="35"/>
  <c r="W26" i="31"/>
  <c r="W62" i="31"/>
  <c r="V146" i="31"/>
  <c r="V165" i="31"/>
  <c r="V32" i="34"/>
  <c r="V68" i="34"/>
  <c r="U152" i="34"/>
  <c r="U171" i="34"/>
  <c r="W35" i="31"/>
  <c r="W71" i="31"/>
  <c r="V174" i="31"/>
  <c r="V155" i="31"/>
  <c r="R186" i="35"/>
  <c r="V32" i="36"/>
  <c r="V68" i="36"/>
  <c r="U152" i="36"/>
  <c r="U171" i="36"/>
  <c r="X31" i="31"/>
  <c r="X67" i="31"/>
  <c r="W151" i="31"/>
  <c r="W170" i="31"/>
  <c r="T157" i="35"/>
  <c r="V27" i="36"/>
  <c r="V63" i="36"/>
  <c r="U166" i="36"/>
  <c r="U147" i="36"/>
  <c r="V35" i="36"/>
  <c r="V71" i="36"/>
  <c r="U174" i="36"/>
  <c r="U155" i="36"/>
  <c r="V34" i="36"/>
  <c r="V70" i="36"/>
  <c r="U173" i="36"/>
  <c r="U154" i="36"/>
  <c r="W65" i="31"/>
  <c r="V149" i="31"/>
  <c r="V168" i="31"/>
  <c r="W29" i="31"/>
  <c r="W64" i="31"/>
  <c r="W28" i="31"/>
  <c r="V167" i="31"/>
  <c r="V148" i="31"/>
  <c r="Q194" i="35"/>
  <c r="T176" i="35"/>
  <c r="W23" i="36"/>
  <c r="W59" i="36"/>
  <c r="V143" i="36"/>
  <c r="V162" i="36"/>
  <c r="W69" i="31"/>
  <c r="W33" i="31"/>
  <c r="V153" i="31"/>
  <c r="V172" i="31"/>
  <c r="U73" i="34"/>
  <c r="V27" i="34"/>
  <c r="V63" i="34"/>
  <c r="U147" i="34"/>
  <c r="U166" i="34"/>
  <c r="V35" i="34"/>
  <c r="V71" i="34"/>
  <c r="U155" i="34"/>
  <c r="U174" i="34"/>
  <c r="AA35" i="35"/>
  <c r="AA71" i="35"/>
  <c r="Z174" i="35"/>
  <c r="Z155" i="35"/>
  <c r="S197" i="35"/>
  <c r="S191" i="35"/>
  <c r="S193" i="35" s="1"/>
  <c r="V33" i="36"/>
  <c r="V69" i="36"/>
  <c r="U172" i="36"/>
  <c r="U153" i="36"/>
  <c r="Y29" i="36"/>
  <c r="Y65" i="36"/>
  <c r="X149" i="36"/>
  <c r="X168" i="36"/>
  <c r="S189" i="34"/>
  <c r="S182" i="34"/>
  <c r="V30" i="34"/>
  <c r="V66" i="34"/>
  <c r="U169" i="34"/>
  <c r="U150" i="34"/>
  <c r="S190" i="34"/>
  <c r="S192" i="34" s="1"/>
  <c r="S183" i="34"/>
  <c r="S185" i="34" s="1"/>
  <c r="W60" i="31"/>
  <c r="V144" i="31"/>
  <c r="W24" i="31"/>
  <c r="V163" i="31"/>
  <c r="Z32" i="35"/>
  <c r="Z68" i="35"/>
  <c r="Y171" i="35"/>
  <c r="Y152" i="35"/>
  <c r="Q198" i="35"/>
  <c r="U73" i="35"/>
  <c r="U107" i="28" s="1"/>
  <c r="V25" i="36"/>
  <c r="V61" i="36"/>
  <c r="U164" i="36"/>
  <c r="U145" i="36"/>
  <c r="W70" i="31"/>
  <c r="W34" i="31"/>
  <c r="V173" i="31"/>
  <c r="V154" i="31"/>
  <c r="V23" i="34"/>
  <c r="V59" i="34"/>
  <c r="U37" i="34"/>
  <c r="U143" i="34"/>
  <c r="U162" i="34"/>
  <c r="AE41" i="33"/>
  <c r="AD55" i="33"/>
  <c r="AI41" i="30"/>
  <c r="AH55" i="30"/>
  <c r="U74" i="31"/>
  <c r="U61" i="32"/>
  <c r="U104" i="28" s="1"/>
  <c r="W29" i="32"/>
  <c r="X59" i="32" s="1"/>
  <c r="W21" i="32"/>
  <c r="X51" i="32" s="1"/>
  <c r="T62" i="2"/>
  <c r="AG41" i="10"/>
  <c r="AF55" i="10"/>
  <c r="AD41" i="34"/>
  <c r="AC55" i="34"/>
  <c r="V28" i="33"/>
  <c r="W64" i="33" s="1"/>
  <c r="V35" i="33"/>
  <c r="W71" i="33" s="1"/>
  <c r="T73" i="30"/>
  <c r="T99" i="28" s="1"/>
  <c r="T91" i="28" s="1"/>
  <c r="V32" i="33"/>
  <c r="W68" i="33" s="1"/>
  <c r="V23" i="33"/>
  <c r="W59" i="33" s="1"/>
  <c r="U37" i="33"/>
  <c r="R184" i="30"/>
  <c r="R186" i="30" s="1"/>
  <c r="R196" i="30"/>
  <c r="U167" i="30"/>
  <c r="U148" i="30"/>
  <c r="V28" i="30"/>
  <c r="W64" i="30" s="1"/>
  <c r="T157" i="30"/>
  <c r="V26" i="30"/>
  <c r="W62" i="30" s="1"/>
  <c r="U165" i="30"/>
  <c r="U146" i="30"/>
  <c r="U170" i="30"/>
  <c r="U151" i="30"/>
  <c r="V31" i="30"/>
  <c r="W67" i="30" s="1"/>
  <c r="U144" i="30"/>
  <c r="V24" i="30"/>
  <c r="W60" i="30" s="1"/>
  <c r="U163" i="30"/>
  <c r="U155" i="30"/>
  <c r="U174" i="30"/>
  <c r="V35" i="30"/>
  <c r="W71" i="30" s="1"/>
  <c r="U171" i="30"/>
  <c r="U152" i="30"/>
  <c r="V32" i="30"/>
  <c r="W68" i="30" s="1"/>
  <c r="V31" i="33"/>
  <c r="W67" i="33" s="1"/>
  <c r="U147" i="30"/>
  <c r="U166" i="30"/>
  <c r="V27" i="30"/>
  <c r="W63" i="30" s="1"/>
  <c r="V33" i="33"/>
  <c r="W69" i="33" s="1"/>
  <c r="T176" i="30"/>
  <c r="V30" i="33"/>
  <c r="W66" i="33" s="1"/>
  <c r="Q198" i="30"/>
  <c r="W25" i="33"/>
  <c r="X61" i="33" s="1"/>
  <c r="V30" i="30"/>
  <c r="W66" i="30" s="1"/>
  <c r="U150" i="30"/>
  <c r="U169" i="30"/>
  <c r="U173" i="30"/>
  <c r="U154" i="30"/>
  <c r="V34" i="30"/>
  <c r="W70" i="30" s="1"/>
  <c r="V27" i="33"/>
  <c r="W63" i="33" s="1"/>
  <c r="S177" i="30"/>
  <c r="V34" i="33"/>
  <c r="W70" i="33" s="1"/>
  <c r="Q194" i="30"/>
  <c r="V29" i="30"/>
  <c r="W65" i="30" s="1"/>
  <c r="U168" i="30"/>
  <c r="U149" i="30"/>
  <c r="U172" i="30"/>
  <c r="U153" i="30"/>
  <c r="V33" i="30"/>
  <c r="W69" i="30" s="1"/>
  <c r="V24" i="33"/>
  <c r="W60" i="33" s="1"/>
  <c r="V29" i="33"/>
  <c r="W65" i="33" s="1"/>
  <c r="S183" i="30"/>
  <c r="S185" i="30" s="1"/>
  <c r="S190" i="30"/>
  <c r="S192" i="30" s="1"/>
  <c r="S189" i="30"/>
  <c r="S158" i="30"/>
  <c r="S182" i="30"/>
  <c r="S178" i="30"/>
  <c r="S179" i="30" s="1"/>
  <c r="V26" i="33"/>
  <c r="W62" i="33" s="1"/>
  <c r="U37" i="30"/>
  <c r="V23" i="30"/>
  <c r="W59" i="30" s="1"/>
  <c r="U162" i="30"/>
  <c r="U143" i="30"/>
  <c r="T73" i="33"/>
  <c r="T105" i="28" s="1"/>
  <c r="T109" i="28" s="1"/>
  <c r="U164" i="30"/>
  <c r="V25" i="30"/>
  <c r="W61" i="30" s="1"/>
  <c r="U145" i="30"/>
  <c r="R197" i="30"/>
  <c r="R191" i="30"/>
  <c r="R193" i="30" s="1"/>
  <c r="V162" i="31"/>
  <c r="V143" i="31"/>
  <c r="W23" i="31"/>
  <c r="X59" i="31" s="1"/>
  <c r="X25" i="32"/>
  <c r="Y55" i="32" s="1"/>
  <c r="W25" i="2"/>
  <c r="X55" i="2" s="1"/>
  <c r="W21" i="2"/>
  <c r="X51" i="2" s="1"/>
  <c r="X20" i="2"/>
  <c r="Y50" i="2" s="1"/>
  <c r="W28" i="2"/>
  <c r="X58" i="2" s="1"/>
  <c r="U73" i="10"/>
  <c r="U97" i="28" s="1"/>
  <c r="U61" i="2"/>
  <c r="U96" i="28" s="1"/>
  <c r="V29" i="2"/>
  <c r="W59" i="2" s="1"/>
  <c r="U31" i="2"/>
  <c r="W26" i="2"/>
  <c r="X56" i="2" s="1"/>
  <c r="W24" i="2"/>
  <c r="X54" i="2" s="1"/>
  <c r="W29" i="10"/>
  <c r="X65" i="10" s="1"/>
  <c r="X24" i="10"/>
  <c r="Y60" i="10" s="1"/>
  <c r="W31" i="10"/>
  <c r="X67" i="10" s="1"/>
  <c r="W35" i="10"/>
  <c r="X71" i="10" s="1"/>
  <c r="W32" i="10"/>
  <c r="X68" i="10" s="1"/>
  <c r="W28" i="10"/>
  <c r="X64" i="10" s="1"/>
  <c r="W27" i="10"/>
  <c r="X63" i="10" s="1"/>
  <c r="W34" i="10"/>
  <c r="X70" i="10" s="1"/>
  <c r="W26" i="10"/>
  <c r="X62" i="10" s="1"/>
  <c r="W25" i="10"/>
  <c r="X61" i="10" s="1"/>
  <c r="X27" i="32"/>
  <c r="Y57" i="32" s="1"/>
  <c r="X26" i="32"/>
  <c r="Y56" i="32" s="1"/>
  <c r="X23" i="32"/>
  <c r="Y53" i="32" s="1"/>
  <c r="X24" i="32"/>
  <c r="Y54" i="32" s="1"/>
  <c r="AE35" i="2" l="1"/>
  <c r="AD46" i="2"/>
  <c r="U179" i="34"/>
  <c r="U106" i="28"/>
  <c r="U88" i="28"/>
  <c r="T89" i="28"/>
  <c r="T14" i="28"/>
  <c r="AU38" i="32"/>
  <c r="AT46" i="32"/>
  <c r="AX36" i="32"/>
  <c r="BA35" i="32"/>
  <c r="S27" i="28"/>
  <c r="S6" i="28"/>
  <c r="Y20" i="32"/>
  <c r="Z50" i="32" s="1"/>
  <c r="V31" i="32"/>
  <c r="W58" i="32"/>
  <c r="W28" i="32"/>
  <c r="V37" i="10"/>
  <c r="W66" i="10"/>
  <c r="W30" i="10"/>
  <c r="W27" i="2"/>
  <c r="X57" i="2" s="1"/>
  <c r="T196" i="31"/>
  <c r="W23" i="2"/>
  <c r="X53" i="2" s="1"/>
  <c r="S194" i="31"/>
  <c r="U74" i="35"/>
  <c r="U25" i="28" s="1"/>
  <c r="T197" i="31"/>
  <c r="U62" i="32"/>
  <c r="U22" i="28" s="1"/>
  <c r="AM2" i="43"/>
  <c r="AL80" i="43"/>
  <c r="AL78" i="43"/>
  <c r="AL83" i="43" s="1"/>
  <c r="AL77" i="43"/>
  <c r="AL82" i="43" s="1"/>
  <c r="AL79" i="43"/>
  <c r="AL84" i="43" s="1"/>
  <c r="AA4" i="36"/>
  <c r="AA4" i="34"/>
  <c r="AA4" i="32"/>
  <c r="AA4" i="30"/>
  <c r="AA4" i="43"/>
  <c r="AA4" i="35"/>
  <c r="AA4" i="33"/>
  <c r="AA4" i="31"/>
  <c r="AA4" i="10"/>
  <c r="AA4" i="29"/>
  <c r="AA65" i="2"/>
  <c r="AA34" i="2"/>
  <c r="AA77" i="2"/>
  <c r="AA49" i="2"/>
  <c r="AA19" i="2"/>
  <c r="Z181" i="35"/>
  <c r="Z188" i="35"/>
  <c r="Z109" i="35"/>
  <c r="Z142" i="35"/>
  <c r="Z40" i="35"/>
  <c r="Z77" i="35"/>
  <c r="Z22" i="35"/>
  <c r="Z161" i="35"/>
  <c r="Z58" i="35"/>
  <c r="Z126" i="35"/>
  <c r="Z92" i="35"/>
  <c r="Z67" i="28"/>
  <c r="Z75" i="28" s="1"/>
  <c r="Z87" i="28"/>
  <c r="Z95" i="28" s="1"/>
  <c r="Z103" i="28" s="1"/>
  <c r="AC5" i="28"/>
  <c r="AB4" i="2"/>
  <c r="AB13" i="28"/>
  <c r="AB21" i="28"/>
  <c r="Z58" i="10"/>
  <c r="Z92" i="10"/>
  <c r="Z22" i="10"/>
  <c r="Z77" i="10"/>
  <c r="Z40" i="10"/>
  <c r="Z181" i="30"/>
  <c r="Z22" i="30"/>
  <c r="Z92" i="30"/>
  <c r="Z188" i="30"/>
  <c r="Z126" i="30"/>
  <c r="Z109" i="30"/>
  <c r="Z161" i="30"/>
  <c r="Z142" i="30"/>
  <c r="Z40" i="30"/>
  <c r="Z58" i="30"/>
  <c r="Z77" i="30"/>
  <c r="Z77" i="32"/>
  <c r="Z65" i="32"/>
  <c r="Z19" i="32"/>
  <c r="Z49" i="32"/>
  <c r="Z34" i="32"/>
  <c r="Z89" i="43"/>
  <c r="Z76" i="43"/>
  <c r="Z58" i="43"/>
  <c r="Z40" i="43"/>
  <c r="Z22" i="43"/>
  <c r="Z188" i="34"/>
  <c r="Z181" i="34"/>
  <c r="Z126" i="34"/>
  <c r="Z40" i="34"/>
  <c r="Z109" i="34"/>
  <c r="Z161" i="34"/>
  <c r="Z142" i="34"/>
  <c r="Z58" i="34"/>
  <c r="Z22" i="34"/>
  <c r="Z92" i="34"/>
  <c r="Z77" i="34"/>
  <c r="Z126" i="29"/>
  <c r="Z188" i="29"/>
  <c r="Z161" i="29"/>
  <c r="Z181" i="29"/>
  <c r="Z142" i="29"/>
  <c r="Z22" i="29"/>
  <c r="Z40" i="29"/>
  <c r="Z58" i="29"/>
  <c r="Z77" i="29"/>
  <c r="Z92" i="29"/>
  <c r="Z109" i="29"/>
  <c r="Z181" i="36"/>
  <c r="Z161" i="36"/>
  <c r="Z142" i="36"/>
  <c r="Z126" i="36"/>
  <c r="Z188" i="36"/>
  <c r="Z58" i="36"/>
  <c r="Z77" i="36"/>
  <c r="Z40" i="36"/>
  <c r="Z22" i="36"/>
  <c r="Z92" i="36"/>
  <c r="Z109" i="36"/>
  <c r="Z181" i="31"/>
  <c r="Z126" i="31"/>
  <c r="Z92" i="31"/>
  <c r="Z58" i="31"/>
  <c r="Z22" i="31"/>
  <c r="Z142" i="31"/>
  <c r="Z188" i="31"/>
  <c r="Z40" i="31"/>
  <c r="Z109" i="31"/>
  <c r="Z161" i="31"/>
  <c r="Z77" i="31"/>
  <c r="AA34" i="28"/>
  <c r="AA59" i="28" s="1"/>
  <c r="Z92" i="33"/>
  <c r="Z77" i="33"/>
  <c r="Z58" i="33"/>
  <c r="Z40" i="33"/>
  <c r="Z22" i="33"/>
  <c r="T177" i="34"/>
  <c r="AL39" i="2"/>
  <c r="W61" i="31"/>
  <c r="W73" i="31" s="1"/>
  <c r="W100" i="28" s="1"/>
  <c r="V145" i="31"/>
  <c r="V157" i="31" s="1"/>
  <c r="V189" i="31" s="1"/>
  <c r="V164" i="31"/>
  <c r="V176" i="31" s="1"/>
  <c r="V190" i="31" s="1"/>
  <c r="V192" i="31" s="1"/>
  <c r="W25" i="31"/>
  <c r="W37" i="31" s="1"/>
  <c r="W52" i="32"/>
  <c r="W22" i="32"/>
  <c r="W69" i="10"/>
  <c r="W33" i="10"/>
  <c r="U74" i="36"/>
  <c r="U26" i="28" s="1"/>
  <c r="U74" i="10"/>
  <c r="U15" i="28" s="1"/>
  <c r="T158" i="34"/>
  <c r="S196" i="35"/>
  <c r="S198" i="35" s="1"/>
  <c r="T158" i="35"/>
  <c r="T158" i="36"/>
  <c r="S193" i="36"/>
  <c r="S184" i="35"/>
  <c r="S186" i="35" s="1"/>
  <c r="S194" i="35" s="1"/>
  <c r="S196" i="36"/>
  <c r="S186" i="36"/>
  <c r="T184" i="31"/>
  <c r="T186" i="31" s="1"/>
  <c r="T74" i="30"/>
  <c r="T17" i="28" s="1"/>
  <c r="T9" i="28" s="1"/>
  <c r="U177" i="31"/>
  <c r="S197" i="36"/>
  <c r="AM41" i="35"/>
  <c r="AL55" i="35"/>
  <c r="U74" i="34"/>
  <c r="U24" i="28" s="1"/>
  <c r="W59" i="10"/>
  <c r="W23" i="10"/>
  <c r="U183" i="31"/>
  <c r="U185" i="31" s="1"/>
  <c r="V73" i="34"/>
  <c r="V73" i="36"/>
  <c r="V108" i="28" s="1"/>
  <c r="V92" i="28" s="1"/>
  <c r="T74" i="33"/>
  <c r="T23" i="28" s="1"/>
  <c r="T7" i="28" s="1"/>
  <c r="T177" i="36"/>
  <c r="U178" i="31"/>
  <c r="U179" i="31" s="1"/>
  <c r="T183" i="36"/>
  <c r="T185" i="36" s="1"/>
  <c r="T178" i="36"/>
  <c r="T179" i="36" s="1"/>
  <c r="R198" i="35"/>
  <c r="U189" i="31"/>
  <c r="U197" i="31" s="1"/>
  <c r="U176" i="36"/>
  <c r="U190" i="36" s="1"/>
  <c r="U192" i="36" s="1"/>
  <c r="U158" i="31"/>
  <c r="T191" i="31"/>
  <c r="T193" i="31" s="1"/>
  <c r="U157" i="36"/>
  <c r="U189" i="36" s="1"/>
  <c r="T189" i="36"/>
  <c r="T197" i="36" s="1"/>
  <c r="T182" i="36"/>
  <c r="AA28" i="35"/>
  <c r="AA64" i="35"/>
  <c r="Z148" i="35"/>
  <c r="Z167" i="35"/>
  <c r="U157" i="34"/>
  <c r="W35" i="34"/>
  <c r="W71" i="34"/>
  <c r="V174" i="34"/>
  <c r="V155" i="34"/>
  <c r="X69" i="31"/>
  <c r="X33" i="31"/>
  <c r="W172" i="31"/>
  <c r="W153" i="31"/>
  <c r="T183" i="35"/>
  <c r="T185" i="35" s="1"/>
  <c r="T190" i="35"/>
  <c r="T192" i="35" s="1"/>
  <c r="T177" i="35"/>
  <c r="X35" i="31"/>
  <c r="X71" i="31"/>
  <c r="W155" i="31"/>
  <c r="W174" i="31"/>
  <c r="X26" i="31"/>
  <c r="X62" i="31"/>
  <c r="W146" i="31"/>
  <c r="W165" i="31"/>
  <c r="T189" i="34"/>
  <c r="T182" i="34"/>
  <c r="W26" i="34"/>
  <c r="W62" i="34"/>
  <c r="V146" i="34"/>
  <c r="V165" i="34"/>
  <c r="W26" i="36"/>
  <c r="W62" i="36"/>
  <c r="V146" i="36"/>
  <c r="V165" i="36"/>
  <c r="AB29" i="35"/>
  <c r="AB65" i="35"/>
  <c r="AA168" i="35"/>
  <c r="AA149" i="35"/>
  <c r="W33" i="34"/>
  <c r="W69" i="34"/>
  <c r="V172" i="34"/>
  <c r="V153" i="34"/>
  <c r="AB33" i="35"/>
  <c r="AB69" i="35"/>
  <c r="AA172" i="35"/>
  <c r="AA153" i="35"/>
  <c r="V73" i="35"/>
  <c r="V107" i="28" s="1"/>
  <c r="Z29" i="36"/>
  <c r="Z65" i="36"/>
  <c r="Y168" i="36"/>
  <c r="Y149" i="36"/>
  <c r="W34" i="36"/>
  <c r="W70" i="36"/>
  <c r="V173" i="36"/>
  <c r="V154" i="36"/>
  <c r="X68" i="31"/>
  <c r="W171" i="31"/>
  <c r="X32" i="31"/>
  <c r="W152" i="31"/>
  <c r="X65" i="31"/>
  <c r="X29" i="31"/>
  <c r="W149" i="31"/>
  <c r="W168" i="31"/>
  <c r="Y24" i="35"/>
  <c r="Y60" i="35"/>
  <c r="X163" i="35"/>
  <c r="X144" i="35"/>
  <c r="W23" i="34"/>
  <c r="W59" i="34"/>
  <c r="V37" i="34"/>
  <c r="V162" i="34"/>
  <c r="V143" i="34"/>
  <c r="W25" i="36"/>
  <c r="W61" i="36"/>
  <c r="V164" i="36"/>
  <c r="V145" i="36"/>
  <c r="X60" i="31"/>
  <c r="X24" i="31"/>
  <c r="W144" i="31"/>
  <c r="W163" i="31"/>
  <c r="W30" i="34"/>
  <c r="W66" i="34"/>
  <c r="V150" i="34"/>
  <c r="V169" i="34"/>
  <c r="V37" i="36"/>
  <c r="T189" i="35"/>
  <c r="T182" i="35"/>
  <c r="T178" i="35"/>
  <c r="T179" i="35" s="1"/>
  <c r="W32" i="36"/>
  <c r="W68" i="36"/>
  <c r="V171" i="36"/>
  <c r="V152" i="36"/>
  <c r="W52" i="2"/>
  <c r="W22" i="2"/>
  <c r="AA32" i="35"/>
  <c r="AA68" i="35"/>
  <c r="Z152" i="35"/>
  <c r="Z171" i="35"/>
  <c r="W28" i="34"/>
  <c r="W64" i="34"/>
  <c r="V167" i="34"/>
  <c r="V148" i="34"/>
  <c r="W34" i="34"/>
  <c r="W70" i="34"/>
  <c r="V173" i="34"/>
  <c r="V154" i="34"/>
  <c r="W23" i="35"/>
  <c r="W59" i="35"/>
  <c r="V143" i="35"/>
  <c r="V37" i="35"/>
  <c r="V162" i="35"/>
  <c r="X30" i="31"/>
  <c r="X66" i="31"/>
  <c r="W169" i="31"/>
  <c r="W150" i="31"/>
  <c r="S184" i="34"/>
  <c r="S186" i="34" s="1"/>
  <c r="S196" i="34"/>
  <c r="AB35" i="35"/>
  <c r="AB71" i="35"/>
  <c r="AA155" i="35"/>
  <c r="AA174" i="35"/>
  <c r="W27" i="34"/>
  <c r="W63" i="34"/>
  <c r="V166" i="34"/>
  <c r="V147" i="34"/>
  <c r="R194" i="35"/>
  <c r="W32" i="34"/>
  <c r="W68" i="34"/>
  <c r="V171" i="34"/>
  <c r="V152" i="34"/>
  <c r="W34" i="35"/>
  <c r="W70" i="35"/>
  <c r="V154" i="35"/>
  <c r="V173" i="35"/>
  <c r="W31" i="36"/>
  <c r="W67" i="36"/>
  <c r="V151" i="36"/>
  <c r="V170" i="36"/>
  <c r="W24" i="36"/>
  <c r="W60" i="36"/>
  <c r="V163" i="36"/>
  <c r="V144" i="36"/>
  <c r="X27" i="31"/>
  <c r="X63" i="31"/>
  <c r="W166" i="31"/>
  <c r="W147" i="31"/>
  <c r="AE26" i="35"/>
  <c r="AE62" i="35"/>
  <c r="AD165" i="35"/>
  <c r="AD146" i="35"/>
  <c r="W25" i="34"/>
  <c r="W61" i="34"/>
  <c r="V164" i="34"/>
  <c r="V145" i="34"/>
  <c r="S191" i="34"/>
  <c r="S193" i="34" s="1"/>
  <c r="S197" i="34"/>
  <c r="W33" i="36"/>
  <c r="W69" i="36"/>
  <c r="V172" i="36"/>
  <c r="V153" i="36"/>
  <c r="W35" i="36"/>
  <c r="W71" i="36"/>
  <c r="V174" i="36"/>
  <c r="V155" i="36"/>
  <c r="AA27" i="35"/>
  <c r="AA63" i="35"/>
  <c r="Z166" i="35"/>
  <c r="Z147" i="35"/>
  <c r="W31" i="35"/>
  <c r="W67" i="35"/>
  <c r="V151" i="35"/>
  <c r="V170" i="35"/>
  <c r="T190" i="34"/>
  <c r="T192" i="34" s="1"/>
  <c r="T183" i="34"/>
  <c r="T185" i="34" s="1"/>
  <c r="W28" i="36"/>
  <c r="W64" i="36"/>
  <c r="V167" i="36"/>
  <c r="V148" i="36"/>
  <c r="W29" i="34"/>
  <c r="W65" i="34"/>
  <c r="V168" i="34"/>
  <c r="V149" i="34"/>
  <c r="W24" i="34"/>
  <c r="W60" i="34"/>
  <c r="V163" i="34"/>
  <c r="V144" i="34"/>
  <c r="U176" i="35"/>
  <c r="X70" i="31"/>
  <c r="W173" i="31"/>
  <c r="X34" i="31"/>
  <c r="W154" i="31"/>
  <c r="X64" i="31"/>
  <c r="W148" i="31"/>
  <c r="W167" i="31"/>
  <c r="X28" i="31"/>
  <c r="R194" i="34"/>
  <c r="AB30" i="35"/>
  <c r="AB66" i="35"/>
  <c r="AA150" i="35"/>
  <c r="AA169" i="35"/>
  <c r="W31" i="34"/>
  <c r="W67" i="34"/>
  <c r="V170" i="34"/>
  <c r="V151" i="34"/>
  <c r="W27" i="36"/>
  <c r="W63" i="36"/>
  <c r="V147" i="36"/>
  <c r="V166" i="36"/>
  <c r="AB25" i="35"/>
  <c r="AB61" i="35"/>
  <c r="AA164" i="35"/>
  <c r="AA145" i="35"/>
  <c r="U176" i="34"/>
  <c r="X23" i="36"/>
  <c r="X59" i="36"/>
  <c r="W162" i="36"/>
  <c r="W143" i="36"/>
  <c r="Y67" i="31"/>
  <c r="Y31" i="31"/>
  <c r="X170" i="31"/>
  <c r="X151" i="31"/>
  <c r="W30" i="36"/>
  <c r="W66" i="36"/>
  <c r="V150" i="36"/>
  <c r="V169" i="36"/>
  <c r="R198" i="34"/>
  <c r="U157" i="35"/>
  <c r="AF41" i="33"/>
  <c r="AE55" i="33"/>
  <c r="AJ41" i="30"/>
  <c r="AI55" i="30"/>
  <c r="V74" i="31"/>
  <c r="V61" i="32"/>
  <c r="V104" i="28" s="1"/>
  <c r="X21" i="32"/>
  <c r="Y51" i="32" s="1"/>
  <c r="X29" i="32"/>
  <c r="Y59" i="32" s="1"/>
  <c r="U62" i="2"/>
  <c r="AH41" i="10"/>
  <c r="AG55" i="10"/>
  <c r="AE41" i="34"/>
  <c r="AD55" i="34"/>
  <c r="T177" i="30"/>
  <c r="T158" i="30"/>
  <c r="U176" i="30"/>
  <c r="W34" i="33"/>
  <c r="X70" i="33" s="1"/>
  <c r="W33" i="33"/>
  <c r="X69" i="33" s="1"/>
  <c r="R194" i="30"/>
  <c r="V37" i="30"/>
  <c r="V162" i="30"/>
  <c r="V143" i="30"/>
  <c r="W23" i="30"/>
  <c r="X59" i="30" s="1"/>
  <c r="W24" i="33"/>
  <c r="X60" i="33" s="1"/>
  <c r="V152" i="30"/>
  <c r="V171" i="30"/>
  <c r="W32" i="30"/>
  <c r="X68" i="30" s="1"/>
  <c r="V155" i="30"/>
  <c r="V174" i="30"/>
  <c r="W35" i="30"/>
  <c r="X71" i="30" s="1"/>
  <c r="W32" i="33"/>
  <c r="X68" i="33" s="1"/>
  <c r="V144" i="30"/>
  <c r="W24" i="30"/>
  <c r="X60" i="30" s="1"/>
  <c r="V163" i="30"/>
  <c r="T189" i="30"/>
  <c r="T182" i="30"/>
  <c r="T178" i="30"/>
  <c r="T179" i="30" s="1"/>
  <c r="U73" i="30"/>
  <c r="U99" i="28" s="1"/>
  <c r="U91" i="28" s="1"/>
  <c r="S184" i="30"/>
  <c r="S186" i="30" s="1"/>
  <c r="S196" i="30"/>
  <c r="W33" i="30"/>
  <c r="X69" i="30" s="1"/>
  <c r="V172" i="30"/>
  <c r="V153" i="30"/>
  <c r="W27" i="33"/>
  <c r="X63" i="33" s="1"/>
  <c r="T190" i="30"/>
  <c r="T192" i="30" s="1"/>
  <c r="T183" i="30"/>
  <c r="T185" i="30" s="1"/>
  <c r="V146" i="30"/>
  <c r="W26" i="30"/>
  <c r="X62" i="30" s="1"/>
  <c r="V165" i="30"/>
  <c r="W28" i="30"/>
  <c r="X64" i="30" s="1"/>
  <c r="V167" i="30"/>
  <c r="V148" i="30"/>
  <c r="W26" i="33"/>
  <c r="X62" i="33" s="1"/>
  <c r="V150" i="30"/>
  <c r="W30" i="30"/>
  <c r="X66" i="30" s="1"/>
  <c r="V169" i="30"/>
  <c r="V166" i="30"/>
  <c r="V147" i="30"/>
  <c r="W27" i="30"/>
  <c r="X63" i="30" s="1"/>
  <c r="W35" i="33"/>
  <c r="X71" i="33" s="1"/>
  <c r="V145" i="30"/>
  <c r="W25" i="30"/>
  <c r="X61" i="30" s="1"/>
  <c r="V164" i="30"/>
  <c r="S191" i="30"/>
  <c r="S193" i="30" s="1"/>
  <c r="S197" i="30"/>
  <c r="V173" i="30"/>
  <c r="V154" i="30"/>
  <c r="W34" i="30"/>
  <c r="X70" i="30" s="1"/>
  <c r="X25" i="33"/>
  <c r="Y61" i="33" s="1"/>
  <c r="V151" i="30"/>
  <c r="V170" i="30"/>
  <c r="W31" i="30"/>
  <c r="X67" i="30" s="1"/>
  <c r="V149" i="30"/>
  <c r="V168" i="30"/>
  <c r="W29" i="30"/>
  <c r="X65" i="30" s="1"/>
  <c r="W30" i="33"/>
  <c r="X66" i="33" s="1"/>
  <c r="W23" i="33"/>
  <c r="X59" i="33" s="1"/>
  <c r="V37" i="33"/>
  <c r="W28" i="33"/>
  <c r="X64" i="33" s="1"/>
  <c r="U157" i="30"/>
  <c r="W29" i="33"/>
  <c r="X65" i="33" s="1"/>
  <c r="W31" i="33"/>
  <c r="X67" i="33" s="1"/>
  <c r="R198" i="30"/>
  <c r="U73" i="33"/>
  <c r="U105" i="28" s="1"/>
  <c r="U109" i="28" s="1"/>
  <c r="W143" i="31"/>
  <c r="W162" i="31"/>
  <c r="X23" i="31"/>
  <c r="Y59" i="31" s="1"/>
  <c r="U184" i="31"/>
  <c r="V73" i="10"/>
  <c r="V97" i="28" s="1"/>
  <c r="Y25" i="32"/>
  <c r="Z55" i="32" s="1"/>
  <c r="X25" i="2"/>
  <c r="Y55" i="2" s="1"/>
  <c r="X28" i="2"/>
  <c r="Y58" i="2" s="1"/>
  <c r="Y20" i="2"/>
  <c r="Z50" i="2" s="1"/>
  <c r="W29" i="2"/>
  <c r="X59" i="2" s="1"/>
  <c r="V61" i="2"/>
  <c r="V96" i="28" s="1"/>
  <c r="X21" i="2"/>
  <c r="Y51" i="2" s="1"/>
  <c r="X24" i="2"/>
  <c r="Y54" i="2" s="1"/>
  <c r="V31" i="2"/>
  <c r="X26" i="2"/>
  <c r="Y56" i="2" s="1"/>
  <c r="Y24" i="10"/>
  <c r="Z60" i="10" s="1"/>
  <c r="X25" i="10"/>
  <c r="Y61" i="10" s="1"/>
  <c r="X29" i="10"/>
  <c r="Y65" i="10" s="1"/>
  <c r="X34" i="10"/>
  <c r="Y70" i="10" s="1"/>
  <c r="X32" i="10"/>
  <c r="Y68" i="10" s="1"/>
  <c r="X27" i="10"/>
  <c r="Y63" i="10" s="1"/>
  <c r="X31" i="10"/>
  <c r="Y67" i="10" s="1"/>
  <c r="X26" i="10"/>
  <c r="Y62" i="10" s="1"/>
  <c r="X35" i="10"/>
  <c r="Y71" i="10" s="1"/>
  <c r="X28" i="10"/>
  <c r="Y64" i="10" s="1"/>
  <c r="Y26" i="32"/>
  <c r="Z56" i="32" s="1"/>
  <c r="Y24" i="32"/>
  <c r="Z54" i="32" s="1"/>
  <c r="Y23" i="32"/>
  <c r="Z53" i="32" s="1"/>
  <c r="Y27" i="32"/>
  <c r="Z57" i="32" s="1"/>
  <c r="W92" i="28" l="1"/>
  <c r="AF35" i="2"/>
  <c r="AE46" i="2"/>
  <c r="U89" i="28"/>
  <c r="V179" i="34"/>
  <c r="V106" i="28"/>
  <c r="V88" i="28"/>
  <c r="U14" i="28"/>
  <c r="T27" i="28"/>
  <c r="T6" i="28"/>
  <c r="AY36" i="32"/>
  <c r="BB35" i="32"/>
  <c r="AV38" i="32"/>
  <c r="AU46" i="32"/>
  <c r="Z20" i="32"/>
  <c r="AA50" i="32" s="1"/>
  <c r="W31" i="32"/>
  <c r="X27" i="2"/>
  <c r="Y57" i="2" s="1"/>
  <c r="X58" i="32"/>
  <c r="X28" i="32"/>
  <c r="T198" i="31"/>
  <c r="X66" i="10"/>
  <c r="X30" i="10"/>
  <c r="V74" i="10"/>
  <c r="V15" i="28" s="1"/>
  <c r="X23" i="2"/>
  <c r="Y53" i="2" s="1"/>
  <c r="V74" i="35"/>
  <c r="V25" i="28" s="1"/>
  <c r="U177" i="34"/>
  <c r="V62" i="32"/>
  <c r="V22" i="28" s="1"/>
  <c r="AN2" i="43"/>
  <c r="AM77" i="43"/>
  <c r="AM82" i="43" s="1"/>
  <c r="AM80" i="43"/>
  <c r="AM79" i="43"/>
  <c r="AM84" i="43" s="1"/>
  <c r="AM78" i="43"/>
  <c r="AM83" i="43" s="1"/>
  <c r="AB4" i="43"/>
  <c r="AB4" i="35"/>
  <c r="AB4" i="33"/>
  <c r="AB4" i="31"/>
  <c r="AB4" i="36"/>
  <c r="AB4" i="10"/>
  <c r="AB4" i="34"/>
  <c r="AB4" i="29"/>
  <c r="AB4" i="32"/>
  <c r="AB4" i="30"/>
  <c r="AB77" i="2"/>
  <c r="AB49" i="2"/>
  <c r="AB34" i="2"/>
  <c r="AB65" i="2"/>
  <c r="AB19" i="2"/>
  <c r="AA181" i="35"/>
  <c r="AA109" i="35"/>
  <c r="AA188" i="35"/>
  <c r="AA142" i="35"/>
  <c r="AA77" i="35"/>
  <c r="AA40" i="35"/>
  <c r="AA22" i="35"/>
  <c r="AA161" i="35"/>
  <c r="AA126" i="35"/>
  <c r="AA92" i="35"/>
  <c r="AA58" i="35"/>
  <c r="AA89" i="43"/>
  <c r="AA76" i="43"/>
  <c r="AA58" i="43"/>
  <c r="AA40" i="43"/>
  <c r="AA22" i="43"/>
  <c r="AA22" i="30"/>
  <c r="AA126" i="30"/>
  <c r="AA109" i="30"/>
  <c r="AA161" i="30"/>
  <c r="AA142" i="30"/>
  <c r="AA188" i="30"/>
  <c r="AA181" i="30"/>
  <c r="AA58" i="30"/>
  <c r="AA77" i="30"/>
  <c r="AA40" i="30"/>
  <c r="AA92" i="30"/>
  <c r="AA65" i="32"/>
  <c r="AA77" i="32"/>
  <c r="AA49" i="32"/>
  <c r="AA34" i="32"/>
  <c r="AA19" i="32"/>
  <c r="AA67" i="28"/>
  <c r="AA75" i="28" s="1"/>
  <c r="AA87" i="28"/>
  <c r="AA95" i="28" s="1"/>
  <c r="AA103" i="28" s="1"/>
  <c r="AD5" i="28"/>
  <c r="AC4" i="2"/>
  <c r="AC13" i="28"/>
  <c r="AC21" i="28"/>
  <c r="AA126" i="29"/>
  <c r="AA40" i="29"/>
  <c r="AA58" i="29"/>
  <c r="AA77" i="29"/>
  <c r="AA188" i="29"/>
  <c r="AA92" i="29"/>
  <c r="AA181" i="29"/>
  <c r="AA161" i="29"/>
  <c r="AA22" i="29"/>
  <c r="AA142" i="29"/>
  <c r="AA109" i="29"/>
  <c r="AA161" i="34"/>
  <c r="AA77" i="34"/>
  <c r="AA22" i="34"/>
  <c r="AA181" i="34"/>
  <c r="AA142" i="34"/>
  <c r="AA40" i="34"/>
  <c r="AA109" i="34"/>
  <c r="AA58" i="34"/>
  <c r="AA92" i="34"/>
  <c r="AA188" i="34"/>
  <c r="AA126" i="34"/>
  <c r="AA92" i="10"/>
  <c r="AA77" i="10"/>
  <c r="AA58" i="10"/>
  <c r="AA40" i="10"/>
  <c r="AA22" i="10"/>
  <c r="AA109" i="36"/>
  <c r="AA142" i="36"/>
  <c r="AA126" i="36"/>
  <c r="AA40" i="36"/>
  <c r="AA92" i="36"/>
  <c r="AA58" i="36"/>
  <c r="AA181" i="36"/>
  <c r="AA22" i="36"/>
  <c r="AA188" i="36"/>
  <c r="AA77" i="36"/>
  <c r="AA161" i="36"/>
  <c r="AB34" i="28"/>
  <c r="AB59" i="28" s="1"/>
  <c r="AA181" i="31"/>
  <c r="AA142" i="31"/>
  <c r="AA109" i="31"/>
  <c r="AA77" i="31"/>
  <c r="AA40" i="31"/>
  <c r="AA161" i="31"/>
  <c r="AA188" i="31"/>
  <c r="AA126" i="31"/>
  <c r="AA58" i="31"/>
  <c r="AA22" i="31"/>
  <c r="AA92" i="31"/>
  <c r="AA92" i="33"/>
  <c r="AA58" i="33"/>
  <c r="AA22" i="33"/>
  <c r="AA77" i="33"/>
  <c r="AA40" i="33"/>
  <c r="AM39" i="2"/>
  <c r="W37" i="10"/>
  <c r="X61" i="31"/>
  <c r="X73" i="31" s="1"/>
  <c r="W164" i="31"/>
  <c r="W176" i="31" s="1"/>
  <c r="W145" i="31"/>
  <c r="W157" i="31" s="1"/>
  <c r="W182" i="31" s="1"/>
  <c r="X25" i="31"/>
  <c r="X37" i="31" s="1"/>
  <c r="X52" i="32"/>
  <c r="X22" i="32"/>
  <c r="X69" i="10"/>
  <c r="X33" i="10"/>
  <c r="V74" i="36"/>
  <c r="V26" i="28" s="1"/>
  <c r="U158" i="34"/>
  <c r="U196" i="31"/>
  <c r="U198" i="31" s="1"/>
  <c r="U186" i="31"/>
  <c r="S198" i="36"/>
  <c r="S194" i="36"/>
  <c r="T194" i="31"/>
  <c r="U74" i="30"/>
  <c r="U17" i="28" s="1"/>
  <c r="U9" i="28" s="1"/>
  <c r="U191" i="31"/>
  <c r="U193" i="31" s="1"/>
  <c r="U74" i="33"/>
  <c r="U23" i="28" s="1"/>
  <c r="U7" i="28" s="1"/>
  <c r="U158" i="36"/>
  <c r="V177" i="31"/>
  <c r="V157" i="36"/>
  <c r="V189" i="36" s="1"/>
  <c r="V176" i="36"/>
  <c r="V183" i="36" s="1"/>
  <c r="V185" i="36" s="1"/>
  <c r="T191" i="36"/>
  <c r="T193" i="36" s="1"/>
  <c r="AN41" i="35"/>
  <c r="AM55" i="35"/>
  <c r="V157" i="35"/>
  <c r="V189" i="35" s="1"/>
  <c r="U177" i="36"/>
  <c r="U183" i="36"/>
  <c r="U185" i="36" s="1"/>
  <c r="T196" i="36"/>
  <c r="T198" i="36" s="1"/>
  <c r="V74" i="34"/>
  <c r="V24" i="28" s="1"/>
  <c r="X59" i="10"/>
  <c r="X23" i="10"/>
  <c r="U178" i="36"/>
  <c r="U179" i="36" s="1"/>
  <c r="V183" i="31"/>
  <c r="V185" i="31" s="1"/>
  <c r="W73" i="36"/>
  <c r="W108" i="28" s="1"/>
  <c r="T184" i="36"/>
  <c r="T186" i="36" s="1"/>
  <c r="V158" i="31"/>
  <c r="U177" i="35"/>
  <c r="V182" i="31"/>
  <c r="U182" i="36"/>
  <c r="U184" i="36" s="1"/>
  <c r="Y35" i="31"/>
  <c r="Y71" i="31"/>
  <c r="X174" i="31"/>
  <c r="X155" i="31"/>
  <c r="Y62" i="31"/>
  <c r="X165" i="31"/>
  <c r="X146" i="31"/>
  <c r="Y26" i="31"/>
  <c r="Y23" i="36"/>
  <c r="Y59" i="36"/>
  <c r="X143" i="36"/>
  <c r="X162" i="36"/>
  <c r="X29" i="34"/>
  <c r="X65" i="34"/>
  <c r="W168" i="34"/>
  <c r="W149" i="34"/>
  <c r="X31" i="36"/>
  <c r="X67" i="36"/>
  <c r="W151" i="36"/>
  <c r="W170" i="36"/>
  <c r="X32" i="34"/>
  <c r="X68" i="34"/>
  <c r="W152" i="34"/>
  <c r="W171" i="34"/>
  <c r="W73" i="34"/>
  <c r="Z24" i="35"/>
  <c r="Z60" i="35"/>
  <c r="Y163" i="35"/>
  <c r="Y144" i="35"/>
  <c r="T184" i="34"/>
  <c r="T186" i="34" s="1"/>
  <c r="T196" i="34"/>
  <c r="U178" i="35"/>
  <c r="U179" i="35" s="1"/>
  <c r="U182" i="35"/>
  <c r="U189" i="35"/>
  <c r="Y30" i="31"/>
  <c r="Y66" i="31"/>
  <c r="X169" i="31"/>
  <c r="X150" i="31"/>
  <c r="AA29" i="36"/>
  <c r="AA65" i="36"/>
  <c r="Z168" i="36"/>
  <c r="Z149" i="36"/>
  <c r="AB28" i="35"/>
  <c r="AB64" i="35"/>
  <c r="AA167" i="35"/>
  <c r="AA148" i="35"/>
  <c r="Z67" i="31"/>
  <c r="Z31" i="31"/>
  <c r="Y151" i="31"/>
  <c r="Y170" i="31"/>
  <c r="X27" i="36"/>
  <c r="X63" i="36"/>
  <c r="W166" i="36"/>
  <c r="W147" i="36"/>
  <c r="U158" i="35"/>
  <c r="X26" i="36"/>
  <c r="X62" i="36"/>
  <c r="W146" i="36"/>
  <c r="W165" i="36"/>
  <c r="V178" i="31"/>
  <c r="V179" i="31" s="1"/>
  <c r="Y70" i="31"/>
  <c r="Y34" i="31"/>
  <c r="X154" i="31"/>
  <c r="X173" i="31"/>
  <c r="AF26" i="35"/>
  <c r="AF62" i="35"/>
  <c r="AE146" i="35"/>
  <c r="AE165" i="35"/>
  <c r="S198" i="34"/>
  <c r="V176" i="35"/>
  <c r="X34" i="34"/>
  <c r="X70" i="34"/>
  <c r="W173" i="34"/>
  <c r="W154" i="34"/>
  <c r="AB32" i="35"/>
  <c r="AB68" i="35"/>
  <c r="AA171" i="35"/>
  <c r="AA152" i="35"/>
  <c r="X32" i="36"/>
  <c r="X68" i="36"/>
  <c r="W152" i="36"/>
  <c r="W171" i="36"/>
  <c r="Y65" i="31"/>
  <c r="X168" i="31"/>
  <c r="Y29" i="31"/>
  <c r="X149" i="31"/>
  <c r="U183" i="34"/>
  <c r="U185" i="34" s="1"/>
  <c r="U190" i="34"/>
  <c r="U192" i="34" s="1"/>
  <c r="AC30" i="35"/>
  <c r="AC66" i="35"/>
  <c r="AB169" i="35"/>
  <c r="AB150" i="35"/>
  <c r="X31" i="35"/>
  <c r="X67" i="35"/>
  <c r="W170" i="35"/>
  <c r="W151" i="35"/>
  <c r="X35" i="36"/>
  <c r="X71" i="36"/>
  <c r="W174" i="36"/>
  <c r="W155" i="36"/>
  <c r="AC35" i="35"/>
  <c r="AC71" i="35"/>
  <c r="AB155" i="35"/>
  <c r="AB174" i="35"/>
  <c r="X33" i="34"/>
  <c r="X69" i="34"/>
  <c r="W153" i="34"/>
  <c r="W172" i="34"/>
  <c r="W37" i="36"/>
  <c r="X24" i="34"/>
  <c r="X60" i="34"/>
  <c r="W144" i="34"/>
  <c r="W163" i="34"/>
  <c r="X28" i="36"/>
  <c r="X64" i="36"/>
  <c r="W167" i="36"/>
  <c r="W148" i="36"/>
  <c r="X24" i="36"/>
  <c r="X60" i="36"/>
  <c r="W163" i="36"/>
  <c r="W144" i="36"/>
  <c r="X34" i="35"/>
  <c r="X70" i="35"/>
  <c r="W154" i="35"/>
  <c r="W173" i="35"/>
  <c r="S194" i="34"/>
  <c r="X30" i="34"/>
  <c r="X66" i="34"/>
  <c r="W150" i="34"/>
  <c r="W169" i="34"/>
  <c r="X25" i="36"/>
  <c r="X61" i="36"/>
  <c r="W164" i="36"/>
  <c r="W145" i="36"/>
  <c r="X35" i="34"/>
  <c r="X71" i="34"/>
  <c r="W155" i="34"/>
  <c r="W174" i="34"/>
  <c r="T196" i="35"/>
  <c r="T184" i="35"/>
  <c r="T186" i="35" s="1"/>
  <c r="X34" i="36"/>
  <c r="X70" i="36"/>
  <c r="W173" i="36"/>
  <c r="W154" i="36"/>
  <c r="X30" i="36"/>
  <c r="X66" i="36"/>
  <c r="W169" i="36"/>
  <c r="W150" i="36"/>
  <c r="AC25" i="35"/>
  <c r="AC61" i="35"/>
  <c r="AB164" i="35"/>
  <c r="AB145" i="35"/>
  <c r="X31" i="34"/>
  <c r="X67" i="34"/>
  <c r="W170" i="34"/>
  <c r="W151" i="34"/>
  <c r="AB27" i="35"/>
  <c r="AB63" i="35"/>
  <c r="AA147" i="35"/>
  <c r="AA166" i="35"/>
  <c r="X27" i="34"/>
  <c r="X63" i="34"/>
  <c r="W147" i="34"/>
  <c r="W166" i="34"/>
  <c r="W73" i="35"/>
  <c r="W107" i="28" s="1"/>
  <c r="X52" i="2"/>
  <c r="X22" i="2"/>
  <c r="T197" i="35"/>
  <c r="T191" i="35"/>
  <c r="T193" i="35" s="1"/>
  <c r="V176" i="34"/>
  <c r="AC33" i="35"/>
  <c r="AC69" i="35"/>
  <c r="AB153" i="35"/>
  <c r="AB172" i="35"/>
  <c r="AC29" i="35"/>
  <c r="AC65" i="35"/>
  <c r="AB168" i="35"/>
  <c r="AB149" i="35"/>
  <c r="X23" i="34"/>
  <c r="X59" i="34"/>
  <c r="W37" i="34"/>
  <c r="W143" i="34"/>
  <c r="W162" i="34"/>
  <c r="T191" i="34"/>
  <c r="T193" i="34" s="1"/>
  <c r="T197" i="34"/>
  <c r="Y64" i="31"/>
  <c r="X148" i="31"/>
  <c r="Y28" i="31"/>
  <c r="X167" i="31"/>
  <c r="V157" i="34"/>
  <c r="U189" i="34"/>
  <c r="U182" i="34"/>
  <c r="U183" i="35"/>
  <c r="U185" i="35" s="1"/>
  <c r="U190" i="35"/>
  <c r="U192" i="35" s="1"/>
  <c r="X33" i="36"/>
  <c r="X69" i="36"/>
  <c r="W153" i="36"/>
  <c r="W172" i="36"/>
  <c r="X25" i="34"/>
  <c r="X61" i="34"/>
  <c r="W164" i="34"/>
  <c r="W145" i="34"/>
  <c r="Y63" i="31"/>
  <c r="Y27" i="31"/>
  <c r="X166" i="31"/>
  <c r="X147" i="31"/>
  <c r="X23" i="35"/>
  <c r="X59" i="35"/>
  <c r="W37" i="35"/>
  <c r="W143" i="35"/>
  <c r="W162" i="35"/>
  <c r="X28" i="34"/>
  <c r="X64" i="34"/>
  <c r="W167" i="34"/>
  <c r="W148" i="34"/>
  <c r="Y60" i="31"/>
  <c r="X163" i="31"/>
  <c r="X144" i="31"/>
  <c r="Y24" i="31"/>
  <c r="Y68" i="31"/>
  <c r="X171" i="31"/>
  <c r="X152" i="31"/>
  <c r="Y32" i="31"/>
  <c r="X26" i="34"/>
  <c r="X62" i="34"/>
  <c r="W146" i="34"/>
  <c r="W165" i="34"/>
  <c r="Y69" i="31"/>
  <c r="X153" i="31"/>
  <c r="X172" i="31"/>
  <c r="Y33" i="31"/>
  <c r="U191" i="36"/>
  <c r="U193" i="36" s="1"/>
  <c r="U197" i="36"/>
  <c r="AG41" i="33"/>
  <c r="AF55" i="33"/>
  <c r="AK41" i="30"/>
  <c r="AJ55" i="30"/>
  <c r="W74" i="31"/>
  <c r="W61" i="32"/>
  <c r="W104" i="28" s="1"/>
  <c r="Y29" i="32"/>
  <c r="Z59" i="32" s="1"/>
  <c r="Y21" i="32"/>
  <c r="Z51" i="32" s="1"/>
  <c r="V62" i="2"/>
  <c r="AI41" i="10"/>
  <c r="AH55" i="10"/>
  <c r="AF41" i="34"/>
  <c r="AE55" i="34"/>
  <c r="V73" i="33"/>
  <c r="V105" i="28" s="1"/>
  <c r="S198" i="30"/>
  <c r="X30" i="33"/>
  <c r="Y66" i="33" s="1"/>
  <c r="W172" i="30"/>
  <c r="W153" i="30"/>
  <c r="X33" i="30"/>
  <c r="Y69" i="30" s="1"/>
  <c r="X29" i="33"/>
  <c r="Y65" i="33" s="1"/>
  <c r="X23" i="33"/>
  <c r="Y59" i="33" s="1"/>
  <c r="W37" i="33"/>
  <c r="Y25" i="33"/>
  <c r="Z61" i="33" s="1"/>
  <c r="W169" i="30"/>
  <c r="W150" i="30"/>
  <c r="X30" i="30"/>
  <c r="Y66" i="30" s="1"/>
  <c r="V176" i="30"/>
  <c r="W149" i="30"/>
  <c r="X29" i="30"/>
  <c r="Y65" i="30" s="1"/>
  <c r="W168" i="30"/>
  <c r="X25" i="30"/>
  <c r="Y61" i="30" s="1"/>
  <c r="W164" i="30"/>
  <c r="W145" i="30"/>
  <c r="W163" i="30"/>
  <c r="W144" i="30"/>
  <c r="X24" i="30"/>
  <c r="Y60" i="30" s="1"/>
  <c r="W173" i="30"/>
  <c r="W154" i="30"/>
  <c r="X34" i="30"/>
  <c r="Y70" i="30" s="1"/>
  <c r="X27" i="33"/>
  <c r="Y63" i="33" s="1"/>
  <c r="S194" i="30"/>
  <c r="X35" i="30"/>
  <c r="Y71" i="30" s="1"/>
  <c r="W174" i="30"/>
  <c r="W155" i="30"/>
  <c r="X33" i="33"/>
  <c r="Y69" i="33" s="1"/>
  <c r="U182" i="30"/>
  <c r="U178" i="30"/>
  <c r="U179" i="30" s="1"/>
  <c r="U158" i="30"/>
  <c r="U189" i="30"/>
  <c r="W170" i="30"/>
  <c r="W151" i="30"/>
  <c r="X31" i="30"/>
  <c r="Y67" i="30" s="1"/>
  <c r="X26" i="33"/>
  <c r="Y62" i="33" s="1"/>
  <c r="X28" i="30"/>
  <c r="Y64" i="30" s="1"/>
  <c r="W167" i="30"/>
  <c r="W148" i="30"/>
  <c r="V73" i="30"/>
  <c r="V99" i="28" s="1"/>
  <c r="V91" i="28" s="1"/>
  <c r="X28" i="33"/>
  <c r="Y64" i="33" s="1"/>
  <c r="X35" i="33"/>
  <c r="Y71" i="33" s="1"/>
  <c r="X32" i="33"/>
  <c r="Y68" i="33" s="1"/>
  <c r="X34" i="33"/>
  <c r="Y70" i="33" s="1"/>
  <c r="T196" i="30"/>
  <c r="T184" i="30"/>
  <c r="T186" i="30" s="1"/>
  <c r="W143" i="30"/>
  <c r="W37" i="30"/>
  <c r="X23" i="30"/>
  <c r="Y59" i="30" s="1"/>
  <c r="W162" i="30"/>
  <c r="X31" i="33"/>
  <c r="Y67" i="33" s="1"/>
  <c r="W166" i="30"/>
  <c r="W147" i="30"/>
  <c r="X27" i="30"/>
  <c r="Y63" i="30" s="1"/>
  <c r="W165" i="30"/>
  <c r="W146" i="30"/>
  <c r="X26" i="30"/>
  <c r="Y62" i="30" s="1"/>
  <c r="T191" i="30"/>
  <c r="T193" i="30" s="1"/>
  <c r="T197" i="30"/>
  <c r="W171" i="30"/>
  <c r="W152" i="30"/>
  <c r="X32" i="30"/>
  <c r="Y68" i="30" s="1"/>
  <c r="X24" i="33"/>
  <c r="Y60" i="33" s="1"/>
  <c r="V157" i="30"/>
  <c r="U183" i="30"/>
  <c r="U185" i="30" s="1"/>
  <c r="U177" i="30"/>
  <c r="U190" i="30"/>
  <c r="U192" i="30" s="1"/>
  <c r="X162" i="31"/>
  <c r="X143" i="31"/>
  <c r="Y23" i="31"/>
  <c r="Z59" i="31" s="1"/>
  <c r="V191" i="31"/>
  <c r="V193" i="31" s="1"/>
  <c r="V197" i="31"/>
  <c r="W73" i="10"/>
  <c r="W97" i="28" s="1"/>
  <c r="Z25" i="32"/>
  <c r="AA55" i="32" s="1"/>
  <c r="Y25" i="2"/>
  <c r="Z55" i="2" s="1"/>
  <c r="W61" i="2"/>
  <c r="W96" i="28" s="1"/>
  <c r="X29" i="2"/>
  <c r="Z20" i="2"/>
  <c r="AA50" i="2" s="1"/>
  <c r="Y24" i="2"/>
  <c r="Z54" i="2" s="1"/>
  <c r="Y28" i="2"/>
  <c r="Z58" i="2" s="1"/>
  <c r="Y26" i="2"/>
  <c r="Z56" i="2" s="1"/>
  <c r="Y21" i="2"/>
  <c r="Z51" i="2" s="1"/>
  <c r="W31" i="2"/>
  <c r="Z24" i="10"/>
  <c r="AA60" i="10" s="1"/>
  <c r="Y34" i="10"/>
  <c r="Z70" i="10" s="1"/>
  <c r="Y31" i="10"/>
  <c r="Z67" i="10" s="1"/>
  <c r="Y32" i="10"/>
  <c r="Z68" i="10" s="1"/>
  <c r="Y29" i="10"/>
  <c r="Z65" i="10" s="1"/>
  <c r="Y28" i="10"/>
  <c r="Z64" i="10" s="1"/>
  <c r="Y35" i="10"/>
  <c r="Z71" i="10" s="1"/>
  <c r="Y27" i="10"/>
  <c r="Z63" i="10" s="1"/>
  <c r="Y25" i="10"/>
  <c r="Z61" i="10" s="1"/>
  <c r="Y26" i="10"/>
  <c r="Z62" i="10" s="1"/>
  <c r="Z23" i="32"/>
  <c r="AA53" i="32" s="1"/>
  <c r="Z27" i="32"/>
  <c r="AA57" i="32" s="1"/>
  <c r="Z26" i="32"/>
  <c r="AA56" i="32" s="1"/>
  <c r="AA20" i="32"/>
  <c r="AB50" i="32" s="1"/>
  <c r="Z24" i="32"/>
  <c r="AA54" i="32" s="1"/>
  <c r="V109" i="28" l="1"/>
  <c r="W179" i="34"/>
  <c r="W106" i="28"/>
  <c r="W88" i="28"/>
  <c r="U27" i="28"/>
  <c r="AG35" i="2"/>
  <c r="AF46" i="2"/>
  <c r="V89" i="28"/>
  <c r="V14" i="28"/>
  <c r="U6" i="28"/>
  <c r="Y27" i="2"/>
  <c r="Z57" i="2" s="1"/>
  <c r="AW38" i="32"/>
  <c r="AV46" i="32"/>
  <c r="BC35" i="32"/>
  <c r="AZ36" i="32"/>
  <c r="X31" i="32"/>
  <c r="Y58" i="32"/>
  <c r="Y28" i="32"/>
  <c r="W74" i="10"/>
  <c r="V158" i="34"/>
  <c r="Y23" i="2"/>
  <c r="Z53" i="2" s="1"/>
  <c r="Y66" i="10"/>
  <c r="Y30" i="10"/>
  <c r="W74" i="35"/>
  <c r="W25" i="28" s="1"/>
  <c r="V177" i="34"/>
  <c r="W62" i="32"/>
  <c r="W22" i="28" s="1"/>
  <c r="AO2" i="43"/>
  <c r="AN78" i="43"/>
  <c r="AN83" i="43" s="1"/>
  <c r="AN79" i="43"/>
  <c r="AN84" i="43" s="1"/>
  <c r="AN77" i="43"/>
  <c r="AN82" i="43" s="1"/>
  <c r="AN80" i="43"/>
  <c r="AB77" i="32"/>
  <c r="AB19" i="32"/>
  <c r="AB65" i="32"/>
  <c r="AB49" i="32"/>
  <c r="AB34" i="32"/>
  <c r="AB40" i="10"/>
  <c r="AB77" i="10"/>
  <c r="AB92" i="10"/>
  <c r="AB58" i="10"/>
  <c r="AB22" i="10"/>
  <c r="AB181" i="31"/>
  <c r="AB188" i="31"/>
  <c r="AB161" i="31"/>
  <c r="AB142" i="31"/>
  <c r="AB40" i="31"/>
  <c r="AB92" i="31"/>
  <c r="AB109" i="31"/>
  <c r="AB58" i="31"/>
  <c r="AB22" i="31"/>
  <c r="AB77" i="31"/>
  <c r="AB126" i="31"/>
  <c r="AB161" i="36"/>
  <c r="AB181" i="36"/>
  <c r="AB92" i="36"/>
  <c r="AB142" i="36"/>
  <c r="AB188" i="36"/>
  <c r="AB126" i="36"/>
  <c r="AB77" i="36"/>
  <c r="AB40" i="36"/>
  <c r="AB58" i="36"/>
  <c r="AB22" i="36"/>
  <c r="AB109" i="36"/>
  <c r="AB87" i="28"/>
  <c r="AB95" i="28" s="1"/>
  <c r="AB103" i="28" s="1"/>
  <c r="AB67" i="28"/>
  <c r="AB75" i="28" s="1"/>
  <c r="AC34" i="28"/>
  <c r="AC59" i="28" s="1"/>
  <c r="AB77" i="33"/>
  <c r="AB40" i="33"/>
  <c r="AB92" i="33"/>
  <c r="AB58" i="33"/>
  <c r="AB22" i="33"/>
  <c r="AB22" i="30"/>
  <c r="AB188" i="30"/>
  <c r="AB161" i="30"/>
  <c r="AB142" i="30"/>
  <c r="AB126" i="30"/>
  <c r="AB40" i="30"/>
  <c r="AB181" i="30"/>
  <c r="AB77" i="30"/>
  <c r="AB92" i="30"/>
  <c r="AB109" i="30"/>
  <c r="AB58" i="30"/>
  <c r="AB161" i="35"/>
  <c r="AB92" i="35"/>
  <c r="AB188" i="35"/>
  <c r="AB142" i="35"/>
  <c r="AB40" i="35"/>
  <c r="AB77" i="35"/>
  <c r="AB58" i="35"/>
  <c r="AB126" i="35"/>
  <c r="AB181" i="35"/>
  <c r="AB109" i="35"/>
  <c r="AB22" i="35"/>
  <c r="AB89" i="43"/>
  <c r="AB76" i="43"/>
  <c r="AB58" i="43"/>
  <c r="AB40" i="43"/>
  <c r="AB22" i="43"/>
  <c r="AC4" i="43"/>
  <c r="AC4" i="35"/>
  <c r="AC4" i="33"/>
  <c r="AC4" i="31"/>
  <c r="AC4" i="36"/>
  <c r="AC4" i="34"/>
  <c r="AC4" i="29"/>
  <c r="AC4" i="10"/>
  <c r="AC4" i="32"/>
  <c r="AC4" i="30"/>
  <c r="AC77" i="2"/>
  <c r="AC65" i="2"/>
  <c r="AC49" i="2"/>
  <c r="AC34" i="2"/>
  <c r="AC19" i="2"/>
  <c r="AB126" i="29"/>
  <c r="AB181" i="29"/>
  <c r="AB188" i="29"/>
  <c r="AB58" i="29"/>
  <c r="AB22" i="29"/>
  <c r="AB77" i="29"/>
  <c r="AB92" i="29"/>
  <c r="AB161" i="29"/>
  <c r="AB142" i="29"/>
  <c r="AB40" i="29"/>
  <c r="AB109" i="29"/>
  <c r="AE5" i="28"/>
  <c r="AD4" i="2"/>
  <c r="AD13" i="28"/>
  <c r="AD21" i="28"/>
  <c r="AB188" i="34"/>
  <c r="AB109" i="34"/>
  <c r="AB142" i="34"/>
  <c r="AB58" i="34"/>
  <c r="AB22" i="34"/>
  <c r="AB161" i="34"/>
  <c r="AB92" i="34"/>
  <c r="AB40" i="34"/>
  <c r="AB77" i="34"/>
  <c r="AB126" i="34"/>
  <c r="AB181" i="34"/>
  <c r="AN39" i="2"/>
  <c r="W74" i="36"/>
  <c r="W26" i="28" s="1"/>
  <c r="Y61" i="31"/>
  <c r="Y25" i="31"/>
  <c r="Y37" i="31" s="1"/>
  <c r="X145" i="31"/>
  <c r="X157" i="31" s="1"/>
  <c r="X189" i="31" s="1"/>
  <c r="X164" i="31"/>
  <c r="X176" i="31" s="1"/>
  <c r="X190" i="31" s="1"/>
  <c r="X192" i="31" s="1"/>
  <c r="Y52" i="32"/>
  <c r="Y22" i="32"/>
  <c r="X37" i="10"/>
  <c r="Y69" i="10"/>
  <c r="Y33" i="10"/>
  <c r="V74" i="30"/>
  <c r="V17" i="28" s="1"/>
  <c r="V9" i="28" s="1"/>
  <c r="T194" i="36"/>
  <c r="U194" i="31"/>
  <c r="V158" i="36"/>
  <c r="V182" i="36"/>
  <c r="V196" i="36" s="1"/>
  <c r="V196" i="31"/>
  <c r="V198" i="31" s="1"/>
  <c r="V74" i="33"/>
  <c r="V23" i="28" s="1"/>
  <c r="V7" i="28" s="1"/>
  <c r="W176" i="35"/>
  <c r="W183" i="35" s="1"/>
  <c r="W185" i="35" s="1"/>
  <c r="V184" i="31"/>
  <c r="V186" i="31" s="1"/>
  <c r="V194" i="31" s="1"/>
  <c r="X73" i="35"/>
  <c r="V182" i="35"/>
  <c r="V184" i="35" s="1"/>
  <c r="V178" i="36"/>
  <c r="V179" i="36" s="1"/>
  <c r="W189" i="31"/>
  <c r="V190" i="36"/>
  <c r="V192" i="36" s="1"/>
  <c r="V177" i="36"/>
  <c r="W177" i="31"/>
  <c r="W158" i="31"/>
  <c r="V158" i="35"/>
  <c r="W178" i="31"/>
  <c r="W179" i="31" s="1"/>
  <c r="V178" i="35"/>
  <c r="V179" i="35" s="1"/>
  <c r="W190" i="31"/>
  <c r="W192" i="31" s="1"/>
  <c r="W183" i="31"/>
  <c r="W185" i="31" s="1"/>
  <c r="X37" i="36"/>
  <c r="AO41" i="35"/>
  <c r="AN55" i="35"/>
  <c r="U186" i="36"/>
  <c r="U194" i="36" s="1"/>
  <c r="Y59" i="10"/>
  <c r="Y23" i="10"/>
  <c r="U196" i="36"/>
  <c r="U198" i="36" s="1"/>
  <c r="V177" i="35"/>
  <c r="T198" i="35"/>
  <c r="W74" i="34"/>
  <c r="W24" i="28" s="1"/>
  <c r="W157" i="36"/>
  <c r="W182" i="36" s="1"/>
  <c r="W176" i="36"/>
  <c r="W183" i="36" s="1"/>
  <c r="W185" i="36" s="1"/>
  <c r="X73" i="36"/>
  <c r="W157" i="34"/>
  <c r="W182" i="34" s="1"/>
  <c r="W157" i="35"/>
  <c r="V191" i="35"/>
  <c r="W176" i="34"/>
  <c r="AD29" i="35"/>
  <c r="AD65" i="35"/>
  <c r="AC168" i="35"/>
  <c r="AC149" i="35"/>
  <c r="Y52" i="2"/>
  <c r="Y22" i="2"/>
  <c r="Y33" i="34"/>
  <c r="Y69" i="34"/>
  <c r="X172" i="34"/>
  <c r="X153" i="34"/>
  <c r="Y32" i="34"/>
  <c r="Y68" i="34"/>
  <c r="X152" i="34"/>
  <c r="X171" i="34"/>
  <c r="Y29" i="34"/>
  <c r="Y65" i="34"/>
  <c r="X168" i="34"/>
  <c r="X149" i="34"/>
  <c r="Z62" i="31"/>
  <c r="Y146" i="31"/>
  <c r="Z26" i="31"/>
  <c r="Y165" i="31"/>
  <c r="Z35" i="31"/>
  <c r="Z71" i="31"/>
  <c r="Y155" i="31"/>
  <c r="Y174" i="31"/>
  <c r="X31" i="2"/>
  <c r="Y59" i="2"/>
  <c r="AC32" i="35"/>
  <c r="AC68" i="35"/>
  <c r="AB171" i="35"/>
  <c r="AB152" i="35"/>
  <c r="Z68" i="31"/>
  <c r="Y152" i="31"/>
  <c r="Z32" i="31"/>
  <c r="Y171" i="31"/>
  <c r="AC27" i="35"/>
  <c r="AC63" i="35"/>
  <c r="AB147" i="35"/>
  <c r="AB166" i="35"/>
  <c r="AD25" i="35"/>
  <c r="AD61" i="35"/>
  <c r="AC164" i="35"/>
  <c r="AC145" i="35"/>
  <c r="Y30" i="34"/>
  <c r="Y66" i="34"/>
  <c r="X169" i="34"/>
  <c r="X150" i="34"/>
  <c r="Y23" i="35"/>
  <c r="Y59" i="35"/>
  <c r="X143" i="35"/>
  <c r="X162" i="35"/>
  <c r="X37" i="35"/>
  <c r="Y25" i="34"/>
  <c r="Y61" i="34"/>
  <c r="X145" i="34"/>
  <c r="X164" i="34"/>
  <c r="U184" i="34"/>
  <c r="U186" i="34" s="1"/>
  <c r="U196" i="34"/>
  <c r="Z64" i="31"/>
  <c r="Y148" i="31"/>
  <c r="Z28" i="31"/>
  <c r="Y167" i="31"/>
  <c r="X73" i="34"/>
  <c r="X179" i="34" s="1"/>
  <c r="Y34" i="36"/>
  <c r="Y70" i="36"/>
  <c r="X154" i="36"/>
  <c r="X173" i="36"/>
  <c r="Y24" i="36"/>
  <c r="Y60" i="36"/>
  <c r="X144" i="36"/>
  <c r="X163" i="36"/>
  <c r="Y24" i="34"/>
  <c r="Y60" i="34"/>
  <c r="X163" i="34"/>
  <c r="X144" i="34"/>
  <c r="AG26" i="35"/>
  <c r="AG62" i="35"/>
  <c r="AF165" i="35"/>
  <c r="AF146" i="35"/>
  <c r="U197" i="35"/>
  <c r="U191" i="35"/>
  <c r="U193" i="35" s="1"/>
  <c r="AA24" i="35"/>
  <c r="AA60" i="35"/>
  <c r="Z163" i="35"/>
  <c r="Z144" i="35"/>
  <c r="AD30" i="35"/>
  <c r="AD66" i="35"/>
  <c r="AC169" i="35"/>
  <c r="AC150" i="35"/>
  <c r="AC28" i="35"/>
  <c r="AC64" i="35"/>
  <c r="AB167" i="35"/>
  <c r="AB148" i="35"/>
  <c r="U197" i="34"/>
  <c r="U191" i="34"/>
  <c r="U193" i="34" s="1"/>
  <c r="Y23" i="34"/>
  <c r="Y59" i="34"/>
  <c r="X37" i="34"/>
  <c r="X143" i="34"/>
  <c r="X162" i="34"/>
  <c r="AD33" i="35"/>
  <c r="AD69" i="35"/>
  <c r="AC153" i="35"/>
  <c r="AC172" i="35"/>
  <c r="T194" i="35"/>
  <c r="AD35" i="35"/>
  <c r="AD71" i="35"/>
  <c r="AC155" i="35"/>
  <c r="AC174" i="35"/>
  <c r="U196" i="35"/>
  <c r="U184" i="35"/>
  <c r="U186" i="35" s="1"/>
  <c r="Y31" i="36"/>
  <c r="Y67" i="36"/>
  <c r="X170" i="36"/>
  <c r="X151" i="36"/>
  <c r="V191" i="36"/>
  <c r="Y35" i="34"/>
  <c r="Y71" i="34"/>
  <c r="X155" i="34"/>
  <c r="X174" i="34"/>
  <c r="Y35" i="36"/>
  <c r="Y71" i="36"/>
  <c r="X174" i="36"/>
  <c r="X155" i="36"/>
  <c r="Z69" i="31"/>
  <c r="Y172" i="31"/>
  <c r="Y153" i="31"/>
  <c r="Z33" i="31"/>
  <c r="Y27" i="36"/>
  <c r="Y63" i="36"/>
  <c r="X147" i="36"/>
  <c r="X166" i="36"/>
  <c r="Z30" i="31"/>
  <c r="Z66" i="31"/>
  <c r="Y150" i="31"/>
  <c r="Y169" i="31"/>
  <c r="V183" i="34"/>
  <c r="V185" i="34" s="1"/>
  <c r="V190" i="34"/>
  <c r="V192" i="34" s="1"/>
  <c r="Y31" i="35"/>
  <c r="Y67" i="35"/>
  <c r="X151" i="35"/>
  <c r="X170" i="35"/>
  <c r="Y32" i="36"/>
  <c r="Y68" i="36"/>
  <c r="X152" i="36"/>
  <c r="X171" i="36"/>
  <c r="Y34" i="34"/>
  <c r="Y70" i="34"/>
  <c r="X173" i="34"/>
  <c r="X154" i="34"/>
  <c r="Y26" i="36"/>
  <c r="Y62" i="36"/>
  <c r="X146" i="36"/>
  <c r="X165" i="36"/>
  <c r="AA67" i="31"/>
  <c r="AA31" i="31"/>
  <c r="Z151" i="31"/>
  <c r="Z170" i="31"/>
  <c r="Z23" i="36"/>
  <c r="Z59" i="36"/>
  <c r="Y143" i="36"/>
  <c r="Y162" i="36"/>
  <c r="Z60" i="31"/>
  <c r="Y144" i="31"/>
  <c r="Z24" i="31"/>
  <c r="Y163" i="31"/>
  <c r="Y28" i="34"/>
  <c r="Y64" i="34"/>
  <c r="X167" i="34"/>
  <c r="X148" i="34"/>
  <c r="Z27" i="31"/>
  <c r="Z63" i="31"/>
  <c r="Y147" i="31"/>
  <c r="Y166" i="31"/>
  <c r="V189" i="34"/>
  <c r="V182" i="34"/>
  <c r="Y27" i="34"/>
  <c r="Y63" i="34"/>
  <c r="X147" i="34"/>
  <c r="X166" i="34"/>
  <c r="Y31" i="34"/>
  <c r="Y67" i="34"/>
  <c r="X170" i="34"/>
  <c r="X151" i="34"/>
  <c r="Y25" i="36"/>
  <c r="Y61" i="36"/>
  <c r="X164" i="36"/>
  <c r="X145" i="36"/>
  <c r="V190" i="35"/>
  <c r="V192" i="35" s="1"/>
  <c r="V183" i="35"/>
  <c r="V185" i="35" s="1"/>
  <c r="Z70" i="31"/>
  <c r="Z34" i="31"/>
  <c r="Y154" i="31"/>
  <c r="Y173" i="31"/>
  <c r="AB29" i="36"/>
  <c r="AB65" i="36"/>
  <c r="AA149" i="36"/>
  <c r="AA168" i="36"/>
  <c r="T198" i="34"/>
  <c r="Y26" i="34"/>
  <c r="Y62" i="34"/>
  <c r="X165" i="34"/>
  <c r="X146" i="34"/>
  <c r="Y33" i="36"/>
  <c r="Y69" i="36"/>
  <c r="X172" i="36"/>
  <c r="X153" i="36"/>
  <c r="Y30" i="36"/>
  <c r="Y66" i="36"/>
  <c r="X169" i="36"/>
  <c r="X150" i="36"/>
  <c r="Y34" i="35"/>
  <c r="Y70" i="35"/>
  <c r="X173" i="35"/>
  <c r="X154" i="35"/>
  <c r="Y28" i="36"/>
  <c r="Y64" i="36"/>
  <c r="X167" i="36"/>
  <c r="X148" i="36"/>
  <c r="Z65" i="31"/>
  <c r="Y168" i="31"/>
  <c r="Y149" i="31"/>
  <c r="Z29" i="31"/>
  <c r="T194" i="34"/>
  <c r="AH41" i="33"/>
  <c r="AG55" i="33"/>
  <c r="AL41" i="30"/>
  <c r="AK55" i="30"/>
  <c r="X74" i="31"/>
  <c r="X61" i="32"/>
  <c r="W62" i="2"/>
  <c r="W14" i="28" s="1"/>
  <c r="Z21" i="32"/>
  <c r="AA51" i="32" s="1"/>
  <c r="Z29" i="32"/>
  <c r="AA59" i="32" s="1"/>
  <c r="AJ41" i="10"/>
  <c r="AI55" i="10"/>
  <c r="AG41" i="34"/>
  <c r="AF55" i="34"/>
  <c r="V177" i="30"/>
  <c r="W176" i="30"/>
  <c r="W183" i="30" s="1"/>
  <c r="X168" i="30"/>
  <c r="X149" i="30"/>
  <c r="Y29" i="30"/>
  <c r="Z65" i="30" s="1"/>
  <c r="X143" i="30"/>
  <c r="X37" i="30"/>
  <c r="X162" i="30"/>
  <c r="Y23" i="30"/>
  <c r="Z59" i="30" s="1"/>
  <c r="Y32" i="33"/>
  <c r="Z68" i="33" s="1"/>
  <c r="Y26" i="33"/>
  <c r="Z62" i="33" s="1"/>
  <c r="X173" i="30"/>
  <c r="X154" i="30"/>
  <c r="Y34" i="30"/>
  <c r="Z70" i="30" s="1"/>
  <c r="Y29" i="33"/>
  <c r="Z65" i="33" s="1"/>
  <c r="X165" i="30"/>
  <c r="X146" i="30"/>
  <c r="Y26" i="30"/>
  <c r="Z62" i="30" s="1"/>
  <c r="X144" i="30"/>
  <c r="X163" i="30"/>
  <c r="Y24" i="30"/>
  <c r="Z60" i="30" s="1"/>
  <c r="V183" i="30"/>
  <c r="V190" i="30"/>
  <c r="W157" i="30"/>
  <c r="Y35" i="33"/>
  <c r="Z71" i="33" s="1"/>
  <c r="X170" i="30"/>
  <c r="X151" i="30"/>
  <c r="Y31" i="30"/>
  <c r="Z67" i="30" s="1"/>
  <c r="U197" i="30"/>
  <c r="U191" i="30"/>
  <c r="U193" i="30" s="1"/>
  <c r="Z25" i="33"/>
  <c r="AA61" i="33" s="1"/>
  <c r="X172" i="30"/>
  <c r="X153" i="30"/>
  <c r="Y33" i="30"/>
  <c r="Z69" i="30" s="1"/>
  <c r="V189" i="30"/>
  <c r="V191" i="30" s="1"/>
  <c r="V182" i="30"/>
  <c r="V184" i="30" s="1"/>
  <c r="V178" i="30"/>
  <c r="V179" i="30" s="1"/>
  <c r="V158" i="30"/>
  <c r="Y24" i="33"/>
  <c r="Z60" i="33" s="1"/>
  <c r="T194" i="30"/>
  <c r="Y28" i="33"/>
  <c r="Z64" i="33" s="1"/>
  <c r="X155" i="30"/>
  <c r="Y35" i="30"/>
  <c r="Z71" i="30" s="1"/>
  <c r="X174" i="30"/>
  <c r="Y25" i="30"/>
  <c r="Z61" i="30" s="1"/>
  <c r="X164" i="30"/>
  <c r="X145" i="30"/>
  <c r="T198" i="30"/>
  <c r="U196" i="30"/>
  <c r="U184" i="30"/>
  <c r="U186" i="30" s="1"/>
  <c r="W73" i="33"/>
  <c r="W105" i="28" s="1"/>
  <c r="W89" i="28" s="1"/>
  <c r="Y30" i="33"/>
  <c r="Z66" i="33" s="1"/>
  <c r="Y31" i="33"/>
  <c r="Z67" i="33" s="1"/>
  <c r="Y28" i="30"/>
  <c r="Z64" i="30" s="1"/>
  <c r="X148" i="30"/>
  <c r="X167" i="30"/>
  <c r="X152" i="30"/>
  <c r="X171" i="30"/>
  <c r="Y32" i="30"/>
  <c r="Z68" i="30" s="1"/>
  <c r="X166" i="30"/>
  <c r="X147" i="30"/>
  <c r="Y27" i="30"/>
  <c r="Z63" i="30" s="1"/>
  <c r="W73" i="30"/>
  <c r="W99" i="28" s="1"/>
  <c r="W91" i="28" s="1"/>
  <c r="Y34" i="33"/>
  <c r="Z70" i="33" s="1"/>
  <c r="Y33" i="33"/>
  <c r="Z69" i="33" s="1"/>
  <c r="Y27" i="33"/>
  <c r="Z63" i="33" s="1"/>
  <c r="Y30" i="30"/>
  <c r="Z66" i="30" s="1"/>
  <c r="X169" i="30"/>
  <c r="X150" i="30"/>
  <c r="Y23" i="33"/>
  <c r="Z59" i="33" s="1"/>
  <c r="X37" i="33"/>
  <c r="W184" i="31"/>
  <c r="Z23" i="31"/>
  <c r="AA59" i="31" s="1"/>
  <c r="Y73" i="31"/>
  <c r="Y162" i="31"/>
  <c r="Y143" i="31"/>
  <c r="AA25" i="32"/>
  <c r="AB55" i="32" s="1"/>
  <c r="Z25" i="2"/>
  <c r="AA55" i="2" s="1"/>
  <c r="AA20" i="2"/>
  <c r="AB50" i="2" s="1"/>
  <c r="Z26" i="2"/>
  <c r="AA56" i="2" s="1"/>
  <c r="Z28" i="2"/>
  <c r="AA58" i="2" s="1"/>
  <c r="Y29" i="2"/>
  <c r="Z59" i="2" s="1"/>
  <c r="X61" i="2"/>
  <c r="Z27" i="2"/>
  <c r="AA57" i="2" s="1"/>
  <c r="Z24" i="2"/>
  <c r="AA54" i="2" s="1"/>
  <c r="Z21" i="2"/>
  <c r="AA51" i="2" s="1"/>
  <c r="Z28" i="10"/>
  <c r="AA64" i="10" s="1"/>
  <c r="Z31" i="10"/>
  <c r="AA67" i="10" s="1"/>
  <c r="Z34" i="10"/>
  <c r="AA70" i="10" s="1"/>
  <c r="AA24" i="10"/>
  <c r="AB60" i="10" s="1"/>
  <c r="Z27" i="10"/>
  <c r="AA63" i="10" s="1"/>
  <c r="Z29" i="10"/>
  <c r="AA65" i="10" s="1"/>
  <c r="Z25" i="10"/>
  <c r="AA61" i="10" s="1"/>
  <c r="Z35" i="10"/>
  <c r="AA71" i="10" s="1"/>
  <c r="Z32" i="10"/>
  <c r="AA68" i="10" s="1"/>
  <c r="Z26" i="10"/>
  <c r="AA62" i="10" s="1"/>
  <c r="X73" i="10"/>
  <c r="AA26" i="32"/>
  <c r="AB56" i="32" s="1"/>
  <c r="AA23" i="32"/>
  <c r="AB53" i="32" s="1"/>
  <c r="AA24" i="32"/>
  <c r="AB54" i="32" s="1"/>
  <c r="AA27" i="32"/>
  <c r="AB57" i="32" s="1"/>
  <c r="AB20" i="32"/>
  <c r="AC50" i="32" s="1"/>
  <c r="W109" i="28" l="1"/>
  <c r="W15" i="28"/>
  <c r="W6" i="28"/>
  <c r="W27" i="28"/>
  <c r="AH35" i="2"/>
  <c r="AG46" i="2"/>
  <c r="V27" i="28"/>
  <c r="V6" i="28"/>
  <c r="X74" i="36"/>
  <c r="BA36" i="32"/>
  <c r="BD35" i="32"/>
  <c r="AX38" i="32"/>
  <c r="AW46" i="32"/>
  <c r="X74" i="10"/>
  <c r="Y31" i="32"/>
  <c r="Z58" i="32"/>
  <c r="Z28" i="32"/>
  <c r="Z23" i="2"/>
  <c r="AA53" i="2" s="1"/>
  <c r="Z66" i="10"/>
  <c r="Z30" i="10"/>
  <c r="X62" i="32"/>
  <c r="W177" i="34"/>
  <c r="X74" i="35"/>
  <c r="AP2" i="43"/>
  <c r="AO78" i="43"/>
  <c r="AO83" i="43" s="1"/>
  <c r="AO79" i="43"/>
  <c r="AO84" i="43" s="1"/>
  <c r="AO80" i="43"/>
  <c r="AO77" i="43"/>
  <c r="AO82" i="43" s="1"/>
  <c r="AC142" i="34"/>
  <c r="AC109" i="34"/>
  <c r="AC22" i="34"/>
  <c r="AC161" i="34"/>
  <c r="AC92" i="34"/>
  <c r="AC126" i="34"/>
  <c r="AC77" i="34"/>
  <c r="AC188" i="34"/>
  <c r="AC58" i="34"/>
  <c r="AC40" i="34"/>
  <c r="AC181" i="34"/>
  <c r="AC92" i="33"/>
  <c r="AC77" i="33"/>
  <c r="AC58" i="33"/>
  <c r="AC40" i="33"/>
  <c r="AC22" i="33"/>
  <c r="AD34" i="28"/>
  <c r="AD59" i="28" s="1"/>
  <c r="AC77" i="32"/>
  <c r="AC65" i="32"/>
  <c r="AC49" i="32"/>
  <c r="AC19" i="32"/>
  <c r="AC34" i="32"/>
  <c r="AC76" i="43"/>
  <c r="AC58" i="43"/>
  <c r="AC89" i="43"/>
  <c r="AC40" i="43"/>
  <c r="AC22" i="43"/>
  <c r="AC188" i="35"/>
  <c r="AC142" i="35"/>
  <c r="AC181" i="35"/>
  <c r="AC126" i="35"/>
  <c r="AC161" i="35"/>
  <c r="AC77" i="35"/>
  <c r="AC109" i="35"/>
  <c r="AC92" i="35"/>
  <c r="AC22" i="35"/>
  <c r="AC40" i="35"/>
  <c r="AC58" i="35"/>
  <c r="AC77" i="10"/>
  <c r="AC40" i="10"/>
  <c r="AC92" i="10"/>
  <c r="AC58" i="10"/>
  <c r="AC22" i="10"/>
  <c r="AC126" i="29"/>
  <c r="AC181" i="29"/>
  <c r="AC142" i="29"/>
  <c r="AC77" i="29"/>
  <c r="AC40" i="29"/>
  <c r="AC188" i="29"/>
  <c r="AC161" i="29"/>
  <c r="AC92" i="29"/>
  <c r="AC58" i="29"/>
  <c r="AC22" i="29"/>
  <c r="AC109" i="29"/>
  <c r="AC126" i="30"/>
  <c r="AC77" i="30"/>
  <c r="AC161" i="30"/>
  <c r="AC58" i="30"/>
  <c r="AC40" i="30"/>
  <c r="AC22" i="30"/>
  <c r="AC181" i="30"/>
  <c r="AC142" i="30"/>
  <c r="AC188" i="30"/>
  <c r="AC92" i="30"/>
  <c r="AC109" i="30"/>
  <c r="AD4" i="43"/>
  <c r="AD4" i="35"/>
  <c r="AD4" i="33"/>
  <c r="AD4" i="31"/>
  <c r="AD4" i="34"/>
  <c r="AD4" i="29"/>
  <c r="AD4" i="32"/>
  <c r="AD4" i="10"/>
  <c r="AD4" i="30"/>
  <c r="AD4" i="36"/>
  <c r="AD77" i="2"/>
  <c r="AD65" i="2"/>
  <c r="AD49" i="2"/>
  <c r="AD34" i="2"/>
  <c r="AD19" i="2"/>
  <c r="AF5" i="28"/>
  <c r="AE4" i="2"/>
  <c r="AE13" i="28"/>
  <c r="AE21" i="28"/>
  <c r="AC142" i="36"/>
  <c r="AC77" i="36"/>
  <c r="AC22" i="36"/>
  <c r="AC126" i="36"/>
  <c r="AC161" i="36"/>
  <c r="AC188" i="36"/>
  <c r="AC40" i="36"/>
  <c r="AC109" i="36"/>
  <c r="AC181" i="36"/>
  <c r="AC92" i="36"/>
  <c r="AC58" i="36"/>
  <c r="AC67" i="28"/>
  <c r="AC75" i="28" s="1"/>
  <c r="AC87" i="28"/>
  <c r="AC95" i="28" s="1"/>
  <c r="AC103" i="28" s="1"/>
  <c r="AC181" i="31"/>
  <c r="AC161" i="31"/>
  <c r="AC126" i="31"/>
  <c r="AC109" i="31"/>
  <c r="AC188" i="31"/>
  <c r="AC92" i="31"/>
  <c r="AC142" i="31"/>
  <c r="AC58" i="31"/>
  <c r="AC22" i="31"/>
  <c r="AC77" i="31"/>
  <c r="AC40" i="31"/>
  <c r="Y37" i="10"/>
  <c r="AO39" i="2"/>
  <c r="Z61" i="31"/>
  <c r="Z73" i="31" s="1"/>
  <c r="Y145" i="31"/>
  <c r="Y157" i="31" s="1"/>
  <c r="Y182" i="31" s="1"/>
  <c r="Z25" i="31"/>
  <c r="Z37" i="31" s="1"/>
  <c r="Y164" i="31"/>
  <c r="Y176" i="31" s="1"/>
  <c r="W74" i="30"/>
  <c r="W17" i="28" s="1"/>
  <c r="W9" i="28" s="1"/>
  <c r="Z52" i="32"/>
  <c r="Z22" i="32"/>
  <c r="V184" i="36"/>
  <c r="V186" i="36" s="1"/>
  <c r="W158" i="36"/>
  <c r="Z69" i="10"/>
  <c r="Z33" i="10"/>
  <c r="W190" i="35"/>
  <c r="W192" i="35" s="1"/>
  <c r="W186" i="31"/>
  <c r="W74" i="33"/>
  <c r="W23" i="28" s="1"/>
  <c r="W177" i="35"/>
  <c r="W197" i="31"/>
  <c r="V193" i="36"/>
  <c r="W191" i="31"/>
  <c r="W193" i="31" s="1"/>
  <c r="X177" i="31"/>
  <c r="W196" i="31"/>
  <c r="X183" i="31"/>
  <c r="X185" i="31" s="1"/>
  <c r="V197" i="36"/>
  <c r="V198" i="36" s="1"/>
  <c r="X182" i="31"/>
  <c r="AP41" i="35"/>
  <c r="AO55" i="35"/>
  <c r="X176" i="35"/>
  <c r="X158" i="31"/>
  <c r="X178" i="31"/>
  <c r="X179" i="31" s="1"/>
  <c r="X74" i="34"/>
  <c r="Z59" i="10"/>
  <c r="Z23" i="10"/>
  <c r="Y73" i="36"/>
  <c r="Y74" i="36" s="1"/>
  <c r="U198" i="30"/>
  <c r="U198" i="35"/>
  <c r="W189" i="36"/>
  <c r="W191" i="36" s="1"/>
  <c r="W177" i="36"/>
  <c r="W158" i="34"/>
  <c r="W189" i="34"/>
  <c r="W191" i="34" s="1"/>
  <c r="X157" i="36"/>
  <c r="X182" i="36" s="1"/>
  <c r="X176" i="36"/>
  <c r="X183" i="36" s="1"/>
  <c r="X185" i="36" s="1"/>
  <c r="W190" i="36"/>
  <c r="W192" i="36" s="1"/>
  <c r="W178" i="36"/>
  <c r="W179" i="36" s="1"/>
  <c r="X157" i="34"/>
  <c r="AA23" i="36"/>
  <c r="AA59" i="36"/>
  <c r="Z162" i="36"/>
  <c r="Z143" i="36"/>
  <c r="AD28" i="35"/>
  <c r="AD64" i="35"/>
  <c r="AC167" i="35"/>
  <c r="AC148" i="35"/>
  <c r="V197" i="34"/>
  <c r="V191" i="34"/>
  <c r="V193" i="34" s="1"/>
  <c r="Z28" i="34"/>
  <c r="Z64" i="34"/>
  <c r="Y148" i="34"/>
  <c r="Y167" i="34"/>
  <c r="X176" i="34"/>
  <c r="AA64" i="31"/>
  <c r="Z167" i="31"/>
  <c r="Z148" i="31"/>
  <c r="AA28" i="31"/>
  <c r="Z25" i="34"/>
  <c r="Z61" i="34"/>
  <c r="Y164" i="34"/>
  <c r="Y145" i="34"/>
  <c r="Z52" i="2"/>
  <c r="Z22" i="2"/>
  <c r="V197" i="35"/>
  <c r="AH26" i="35"/>
  <c r="AH62" i="35"/>
  <c r="AG146" i="35"/>
  <c r="AG165" i="35"/>
  <c r="W189" i="35"/>
  <c r="W178" i="35"/>
  <c r="W179" i="35" s="1"/>
  <c r="W182" i="35"/>
  <c r="Z31" i="34"/>
  <c r="Z67" i="34"/>
  <c r="Y170" i="34"/>
  <c r="Y151" i="34"/>
  <c r="AA60" i="31"/>
  <c r="Z163" i="31"/>
  <c r="Z144" i="31"/>
  <c r="AA24" i="31"/>
  <c r="Z32" i="36"/>
  <c r="Z68" i="36"/>
  <c r="Y152" i="36"/>
  <c r="Y171" i="36"/>
  <c r="AE35" i="35"/>
  <c r="AE71" i="35"/>
  <c r="AD155" i="35"/>
  <c r="AD174" i="35"/>
  <c r="Z33" i="36"/>
  <c r="Z69" i="36"/>
  <c r="Y172" i="36"/>
  <c r="Y153" i="36"/>
  <c r="Z26" i="34"/>
  <c r="Z62" i="34"/>
  <c r="Y165" i="34"/>
  <c r="Y146" i="34"/>
  <c r="AC29" i="36"/>
  <c r="AC65" i="36"/>
  <c r="AB149" i="36"/>
  <c r="AB168" i="36"/>
  <c r="Z27" i="36"/>
  <c r="Z63" i="36"/>
  <c r="Y147" i="36"/>
  <c r="Y166" i="36"/>
  <c r="Z35" i="34"/>
  <c r="Z71" i="34"/>
  <c r="Y155" i="34"/>
  <c r="Y174" i="34"/>
  <c r="Y73" i="34"/>
  <c r="Y179" i="34" s="1"/>
  <c r="AB24" i="35"/>
  <c r="AB60" i="35"/>
  <c r="AA144" i="35"/>
  <c r="AA163" i="35"/>
  <c r="U198" i="34"/>
  <c r="X157" i="35"/>
  <c r="AA68" i="31"/>
  <c r="Z152" i="31"/>
  <c r="AA32" i="31"/>
  <c r="Z171" i="31"/>
  <c r="Z32" i="34"/>
  <c r="Z68" i="34"/>
  <c r="Y152" i="34"/>
  <c r="Y171" i="34"/>
  <c r="AD27" i="35"/>
  <c r="AD63" i="35"/>
  <c r="AC166" i="35"/>
  <c r="AC147" i="35"/>
  <c r="W158" i="35"/>
  <c r="AA27" i="31"/>
  <c r="AA63" i="31"/>
  <c r="Z166" i="31"/>
  <c r="Z147" i="31"/>
  <c r="W184" i="34"/>
  <c r="Z31" i="36"/>
  <c r="Z67" i="36"/>
  <c r="Y170" i="36"/>
  <c r="Y151" i="36"/>
  <c r="Z23" i="34"/>
  <c r="Z59" i="34"/>
  <c r="Y143" i="34"/>
  <c r="Y162" i="34"/>
  <c r="Y37" i="34"/>
  <c r="U194" i="34"/>
  <c r="Y73" i="35"/>
  <c r="AA62" i="31"/>
  <c r="Z165" i="31"/>
  <c r="AA26" i="31"/>
  <c r="Z146" i="31"/>
  <c r="Z26" i="36"/>
  <c r="Z62" i="36"/>
  <c r="Y165" i="36"/>
  <c r="Y146" i="36"/>
  <c r="Z28" i="36"/>
  <c r="Z64" i="36"/>
  <c r="Y167" i="36"/>
  <c r="Y148" i="36"/>
  <c r="Z30" i="36"/>
  <c r="Z66" i="36"/>
  <c r="Y169" i="36"/>
  <c r="Y150" i="36"/>
  <c r="AB67" i="31"/>
  <c r="AA170" i="31"/>
  <c r="AB31" i="31"/>
  <c r="AA151" i="31"/>
  <c r="U194" i="35"/>
  <c r="Z24" i="34"/>
  <c r="Z60" i="34"/>
  <c r="Y144" i="34"/>
  <c r="Y163" i="34"/>
  <c r="Z34" i="36"/>
  <c r="Z70" i="36"/>
  <c r="Y154" i="36"/>
  <c r="Y173" i="36"/>
  <c r="Z23" i="35"/>
  <c r="Z59" i="35"/>
  <c r="Y162" i="35"/>
  <c r="Y143" i="35"/>
  <c r="Y37" i="35"/>
  <c r="AE25" i="35"/>
  <c r="AE61" i="35"/>
  <c r="AD164" i="35"/>
  <c r="AD145" i="35"/>
  <c r="AE29" i="35"/>
  <c r="AE65" i="35"/>
  <c r="AD149" i="35"/>
  <c r="AD168" i="35"/>
  <c r="Z34" i="35"/>
  <c r="Z70" i="35"/>
  <c r="Y154" i="35"/>
  <c r="Y173" i="35"/>
  <c r="Z24" i="36"/>
  <c r="Z60" i="36"/>
  <c r="Y163" i="36"/>
  <c r="Y144" i="36"/>
  <c r="Z30" i="34"/>
  <c r="Z66" i="34"/>
  <c r="Y169" i="34"/>
  <c r="Y150" i="34"/>
  <c r="AA65" i="31"/>
  <c r="Z149" i="31"/>
  <c r="AA29" i="31"/>
  <c r="Z168" i="31"/>
  <c r="V196" i="35"/>
  <c r="Z25" i="36"/>
  <c r="Z61" i="36"/>
  <c r="Y145" i="36"/>
  <c r="Y164" i="36"/>
  <c r="Z27" i="34"/>
  <c r="Z63" i="34"/>
  <c r="Y166" i="34"/>
  <c r="Y147" i="34"/>
  <c r="Z34" i="34"/>
  <c r="Z70" i="34"/>
  <c r="Y173" i="34"/>
  <c r="Y154" i="34"/>
  <c r="AA69" i="31"/>
  <c r="Z172" i="31"/>
  <c r="AA33" i="31"/>
  <c r="Z153" i="31"/>
  <c r="AE30" i="35"/>
  <c r="AE66" i="35"/>
  <c r="AD169" i="35"/>
  <c r="AD150" i="35"/>
  <c r="W183" i="34"/>
  <c r="W185" i="34" s="1"/>
  <c r="W190" i="34"/>
  <c r="W192" i="34" s="1"/>
  <c r="W196" i="36"/>
  <c r="W184" i="36"/>
  <c r="W186" i="36" s="1"/>
  <c r="AD32" i="35"/>
  <c r="AD68" i="35"/>
  <c r="AC152" i="35"/>
  <c r="AC171" i="35"/>
  <c r="V186" i="35"/>
  <c r="AA70" i="31"/>
  <c r="Z154" i="31"/>
  <c r="Z173" i="31"/>
  <c r="AA34" i="31"/>
  <c r="V196" i="34"/>
  <c r="V184" i="34"/>
  <c r="V186" i="34" s="1"/>
  <c r="Y37" i="36"/>
  <c r="Z31" i="35"/>
  <c r="Z67" i="35"/>
  <c r="Y151" i="35"/>
  <c r="Y170" i="35"/>
  <c r="AA30" i="31"/>
  <c r="AA66" i="31"/>
  <c r="Z169" i="31"/>
  <c r="Z150" i="31"/>
  <c r="Z35" i="36"/>
  <c r="Z71" i="36"/>
  <c r="Y155" i="36"/>
  <c r="Y174" i="36"/>
  <c r="AE33" i="35"/>
  <c r="AE69" i="35"/>
  <c r="AD172" i="35"/>
  <c r="AD153" i="35"/>
  <c r="AA35" i="31"/>
  <c r="AA71" i="31"/>
  <c r="Z174" i="31"/>
  <c r="Z155" i="31"/>
  <c r="Z29" i="34"/>
  <c r="Z65" i="34"/>
  <c r="Y168" i="34"/>
  <c r="Y149" i="34"/>
  <c r="Z33" i="34"/>
  <c r="Z69" i="34"/>
  <c r="Y172" i="34"/>
  <c r="Y153" i="34"/>
  <c r="V193" i="35"/>
  <c r="Y74" i="31"/>
  <c r="U194" i="30"/>
  <c r="X62" i="2"/>
  <c r="AI41" i="33"/>
  <c r="AH55" i="33"/>
  <c r="AM41" i="30"/>
  <c r="AL55" i="30"/>
  <c r="Y61" i="32"/>
  <c r="AA21" i="32"/>
  <c r="AB51" i="32" s="1"/>
  <c r="AA29" i="32"/>
  <c r="AB59" i="32" s="1"/>
  <c r="AK41" i="10"/>
  <c r="AJ55" i="10"/>
  <c r="AH41" i="34"/>
  <c r="AG55" i="34"/>
  <c r="W190" i="30"/>
  <c r="W192" i="30" s="1"/>
  <c r="W177" i="30"/>
  <c r="Z28" i="30"/>
  <c r="AA64" i="30" s="1"/>
  <c r="Y148" i="30"/>
  <c r="Y167" i="30"/>
  <c r="Z30" i="33"/>
  <c r="AA66" i="33" s="1"/>
  <c r="Z28" i="33"/>
  <c r="AA64" i="33" s="1"/>
  <c r="AA25" i="33"/>
  <c r="AB61" i="33" s="1"/>
  <c r="Y151" i="30"/>
  <c r="Z31" i="30"/>
  <c r="AA67" i="30" s="1"/>
  <c r="Y170" i="30"/>
  <c r="V196" i="30"/>
  <c r="V185" i="30"/>
  <c r="V186" i="30" s="1"/>
  <c r="Y169" i="30"/>
  <c r="Y150" i="30"/>
  <c r="Z30" i="30"/>
  <c r="AA66" i="30" s="1"/>
  <c r="Y171" i="30"/>
  <c r="Y152" i="30"/>
  <c r="Z32" i="30"/>
  <c r="AA68" i="30" s="1"/>
  <c r="Z31" i="33"/>
  <c r="AA67" i="33" s="1"/>
  <c r="Y174" i="30"/>
  <c r="Y155" i="30"/>
  <c r="Z35" i="30"/>
  <c r="AA71" i="30" s="1"/>
  <c r="Z24" i="30"/>
  <c r="AA60" i="30" s="1"/>
  <c r="Y144" i="30"/>
  <c r="Y163" i="30"/>
  <c r="X157" i="30"/>
  <c r="Y149" i="30"/>
  <c r="Y168" i="30"/>
  <c r="Z29" i="30"/>
  <c r="AA65" i="30" s="1"/>
  <c r="Z29" i="33"/>
  <c r="AA65" i="33" s="1"/>
  <c r="X73" i="33"/>
  <c r="Z33" i="33"/>
  <c r="AA69" i="33" s="1"/>
  <c r="Z24" i="33"/>
  <c r="AA60" i="33" s="1"/>
  <c r="Y153" i="30"/>
  <c r="Y172" i="30"/>
  <c r="Z33" i="30"/>
  <c r="AA69" i="30" s="1"/>
  <c r="Z35" i="33"/>
  <c r="AA71" i="33" s="1"/>
  <c r="Y173" i="30"/>
  <c r="Y154" i="30"/>
  <c r="Z34" i="30"/>
  <c r="AA70" i="30" s="1"/>
  <c r="Z32" i="33"/>
  <c r="AA68" i="33" s="1"/>
  <c r="Z23" i="33"/>
  <c r="AA59" i="33" s="1"/>
  <c r="Y37" i="33"/>
  <c r="Y166" i="30"/>
  <c r="Y147" i="30"/>
  <c r="Z27" i="30"/>
  <c r="AA63" i="30" s="1"/>
  <c r="Y164" i="30"/>
  <c r="Y145" i="30"/>
  <c r="Z25" i="30"/>
  <c r="AA61" i="30" s="1"/>
  <c r="Y162" i="30"/>
  <c r="Y143" i="30"/>
  <c r="Y37" i="30"/>
  <c r="Z23" i="30"/>
  <c r="AA59" i="30" s="1"/>
  <c r="Z27" i="33"/>
  <c r="AA63" i="33" s="1"/>
  <c r="Z26" i="33"/>
  <c r="AA62" i="33" s="1"/>
  <c r="W158" i="30"/>
  <c r="W189" i="30"/>
  <c r="W182" i="30"/>
  <c r="W178" i="30"/>
  <c r="W179" i="30" s="1"/>
  <c r="Y146" i="30"/>
  <c r="Y165" i="30"/>
  <c r="Z26" i="30"/>
  <c r="AA62" i="30" s="1"/>
  <c r="X176" i="30"/>
  <c r="Z34" i="33"/>
  <c r="AA70" i="33" s="1"/>
  <c r="V197" i="30"/>
  <c r="V192" i="30"/>
  <c r="V193" i="30" s="1"/>
  <c r="X73" i="30"/>
  <c r="W185" i="30"/>
  <c r="X197" i="31"/>
  <c r="X191" i="31"/>
  <c r="X193" i="31" s="1"/>
  <c r="Z143" i="31"/>
  <c r="AA23" i="31"/>
  <c r="AB59" i="31" s="1"/>
  <c r="Z162" i="31"/>
  <c r="AB25" i="32"/>
  <c r="AC55" i="32" s="1"/>
  <c r="AA25" i="2"/>
  <c r="AB55" i="2" s="1"/>
  <c r="AA24" i="2"/>
  <c r="AB54" i="2" s="1"/>
  <c r="AA26" i="2"/>
  <c r="AB56" i="2" s="1"/>
  <c r="AB20" i="2"/>
  <c r="AC50" i="2" s="1"/>
  <c r="Y61" i="2"/>
  <c r="Z29" i="2"/>
  <c r="AA59" i="2" s="1"/>
  <c r="AA21" i="2"/>
  <c r="AB51" i="2" s="1"/>
  <c r="AA27" i="2"/>
  <c r="AB57" i="2" s="1"/>
  <c r="AA28" i="2"/>
  <c r="AB58" i="2" s="1"/>
  <c r="Y31" i="2"/>
  <c r="AA35" i="10"/>
  <c r="AB71" i="10" s="1"/>
  <c r="AA31" i="10"/>
  <c r="AB67" i="10" s="1"/>
  <c r="AA34" i="10"/>
  <c r="AB70" i="10" s="1"/>
  <c r="AA28" i="10"/>
  <c r="AB64" i="10" s="1"/>
  <c r="AA29" i="10"/>
  <c r="AB65" i="10" s="1"/>
  <c r="AA32" i="10"/>
  <c r="AB68" i="10" s="1"/>
  <c r="AA26" i="10"/>
  <c r="AB62" i="10" s="1"/>
  <c r="AA25" i="10"/>
  <c r="AB61" i="10" s="1"/>
  <c r="AB24" i="10"/>
  <c r="AC60" i="10" s="1"/>
  <c r="Y73" i="10"/>
  <c r="Y74" i="10" s="1"/>
  <c r="AA27" i="10"/>
  <c r="AB63" i="10" s="1"/>
  <c r="AB27" i="32"/>
  <c r="AC57" i="32" s="1"/>
  <c r="AB26" i="32"/>
  <c r="AC56" i="32" s="1"/>
  <c r="AB24" i="32"/>
  <c r="AC54" i="32" s="1"/>
  <c r="AC20" i="32"/>
  <c r="AD50" i="32" s="1"/>
  <c r="AB23" i="32"/>
  <c r="AC53" i="32" s="1"/>
  <c r="W7" i="28" l="1"/>
  <c r="AI35" i="2"/>
  <c r="AH46" i="2"/>
  <c r="AY38" i="32"/>
  <c r="AX46" i="32"/>
  <c r="BE35" i="32"/>
  <c r="BB36" i="32"/>
  <c r="AA23" i="2"/>
  <c r="AB53" i="2" s="1"/>
  <c r="Z31" i="32"/>
  <c r="AA58" i="32"/>
  <c r="AA28" i="32"/>
  <c r="AA66" i="10"/>
  <c r="AA30" i="10"/>
  <c r="Y62" i="32"/>
  <c r="X177" i="34"/>
  <c r="Y74" i="35"/>
  <c r="AQ2" i="43"/>
  <c r="AP80" i="43"/>
  <c r="AP78" i="43"/>
  <c r="AP83" i="43" s="1"/>
  <c r="AP77" i="43"/>
  <c r="AP82" i="43" s="1"/>
  <c r="AP79" i="43"/>
  <c r="AP84" i="43" s="1"/>
  <c r="AD181" i="34"/>
  <c r="AD109" i="34"/>
  <c r="AD58" i="34"/>
  <c r="AD126" i="34"/>
  <c r="AD22" i="34"/>
  <c r="AD40" i="34"/>
  <c r="AD188" i="34"/>
  <c r="AD92" i="34"/>
  <c r="AD77" i="34"/>
  <c r="AD142" i="34"/>
  <c r="AD161" i="34"/>
  <c r="AE34" i="28"/>
  <c r="AE59" i="28" s="1"/>
  <c r="AD188" i="31"/>
  <c r="AD142" i="31"/>
  <c r="AD109" i="31"/>
  <c r="AD77" i="31"/>
  <c r="AD40" i="31"/>
  <c r="AD22" i="31"/>
  <c r="AD161" i="31"/>
  <c r="AD92" i="31"/>
  <c r="AD58" i="31"/>
  <c r="AD181" i="31"/>
  <c r="AD126" i="31"/>
  <c r="AD92" i="33"/>
  <c r="AD77" i="33"/>
  <c r="AD58" i="33"/>
  <c r="AD40" i="33"/>
  <c r="AD22" i="33"/>
  <c r="AD126" i="36"/>
  <c r="AD188" i="36"/>
  <c r="AD142" i="36"/>
  <c r="AD181" i="36"/>
  <c r="AD109" i="36"/>
  <c r="AD22" i="36"/>
  <c r="AD92" i="36"/>
  <c r="AD58" i="36"/>
  <c r="AD77" i="36"/>
  <c r="AD40" i="36"/>
  <c r="AD161" i="36"/>
  <c r="AD188" i="35"/>
  <c r="AD126" i="35"/>
  <c r="AD77" i="35"/>
  <c r="AD58" i="35"/>
  <c r="AD22" i="35"/>
  <c r="AD161" i="35"/>
  <c r="AD109" i="35"/>
  <c r="AD92" i="35"/>
  <c r="AD40" i="35"/>
  <c r="AD142" i="35"/>
  <c r="AD181" i="35"/>
  <c r="AE4" i="43"/>
  <c r="AE4" i="35"/>
  <c r="AE4" i="33"/>
  <c r="AE4" i="31"/>
  <c r="AE4" i="36"/>
  <c r="AE4" i="34"/>
  <c r="AE4" i="32"/>
  <c r="AE4" i="30"/>
  <c r="AE4" i="29"/>
  <c r="AE4" i="10"/>
  <c r="AE77" i="2"/>
  <c r="AE49" i="2"/>
  <c r="AE19" i="2"/>
  <c r="AE65" i="2"/>
  <c r="AE34" i="2"/>
  <c r="AD188" i="30"/>
  <c r="AD161" i="30"/>
  <c r="AD109" i="30"/>
  <c r="AD181" i="30"/>
  <c r="AD92" i="30"/>
  <c r="AD40" i="30"/>
  <c r="AD142" i="30"/>
  <c r="AD126" i="30"/>
  <c r="AD58" i="30"/>
  <c r="AD22" i="30"/>
  <c r="AD77" i="30"/>
  <c r="AD76" i="43"/>
  <c r="AD58" i="43"/>
  <c r="AD40" i="43"/>
  <c r="AD22" i="43"/>
  <c r="AD89" i="43"/>
  <c r="AD87" i="28"/>
  <c r="AD95" i="28" s="1"/>
  <c r="AD103" i="28" s="1"/>
  <c r="AD67" i="28"/>
  <c r="AD75" i="28" s="1"/>
  <c r="AD77" i="32"/>
  <c r="AD65" i="32"/>
  <c r="AD49" i="32"/>
  <c r="AD34" i="32"/>
  <c r="AD19" i="32"/>
  <c r="AG5" i="28"/>
  <c r="AF4" i="2"/>
  <c r="AF21" i="28"/>
  <c r="AF13" i="28"/>
  <c r="AD92" i="10"/>
  <c r="AD22" i="10"/>
  <c r="AD58" i="10"/>
  <c r="AD77" i="10"/>
  <c r="AD40" i="10"/>
  <c r="AD126" i="29"/>
  <c r="AD181" i="29"/>
  <c r="AD142" i="29"/>
  <c r="AD188" i="29"/>
  <c r="AD161" i="29"/>
  <c r="AD77" i="29"/>
  <c r="AD40" i="29"/>
  <c r="AD92" i="29"/>
  <c r="AD22" i="29"/>
  <c r="AD58" i="29"/>
  <c r="AD109" i="29"/>
  <c r="AP39" i="2"/>
  <c r="V194" i="36"/>
  <c r="AA61" i="31"/>
  <c r="AA73" i="31" s="1"/>
  <c r="Z164" i="31"/>
  <c r="Z176" i="31" s="1"/>
  <c r="Z183" i="31" s="1"/>
  <c r="Z185" i="31" s="1"/>
  <c r="AA25" i="31"/>
  <c r="AA37" i="31" s="1"/>
  <c r="Z145" i="31"/>
  <c r="Z157" i="31" s="1"/>
  <c r="X74" i="30"/>
  <c r="Z37" i="10"/>
  <c r="AA52" i="32"/>
  <c r="AA22" i="32"/>
  <c r="AA31" i="32" s="1"/>
  <c r="X74" i="33"/>
  <c r="AA69" i="10"/>
  <c r="AA33" i="10"/>
  <c r="W194" i="31"/>
  <c r="X177" i="35"/>
  <c r="X196" i="31"/>
  <c r="X198" i="31" s="1"/>
  <c r="W198" i="31"/>
  <c r="W193" i="36"/>
  <c r="W194" i="36" s="1"/>
  <c r="X184" i="31"/>
  <c r="X186" i="31" s="1"/>
  <c r="X194" i="31" s="1"/>
  <c r="V198" i="34"/>
  <c r="V194" i="34"/>
  <c r="X158" i="36"/>
  <c r="X158" i="34"/>
  <c r="X183" i="35"/>
  <c r="X185" i="35" s="1"/>
  <c r="X190" i="35"/>
  <c r="X192" i="35" s="1"/>
  <c r="W197" i="36"/>
  <c r="W198" i="36" s="1"/>
  <c r="X189" i="36"/>
  <c r="X191" i="36" s="1"/>
  <c r="AQ41" i="35"/>
  <c r="AP55" i="35"/>
  <c r="Y158" i="31"/>
  <c r="X177" i="36"/>
  <c r="AA59" i="10"/>
  <c r="AA23" i="10"/>
  <c r="Z73" i="36"/>
  <c r="Z74" i="36" s="1"/>
  <c r="Y189" i="31"/>
  <c r="Y191" i="31" s="1"/>
  <c r="Y178" i="31"/>
  <c r="Y179" i="31" s="1"/>
  <c r="X178" i="36"/>
  <c r="X179" i="36" s="1"/>
  <c r="Y157" i="36"/>
  <c r="Y189" i="36" s="1"/>
  <c r="X190" i="36"/>
  <c r="X192" i="36" s="1"/>
  <c r="V198" i="35"/>
  <c r="X158" i="35"/>
  <c r="Y176" i="36"/>
  <c r="W197" i="34"/>
  <c r="V194" i="35"/>
  <c r="AA30" i="34"/>
  <c r="AA66" i="34"/>
  <c r="Z169" i="34"/>
  <c r="Z150" i="34"/>
  <c r="W193" i="34"/>
  <c r="AB27" i="31"/>
  <c r="AB63" i="31"/>
  <c r="AA166" i="31"/>
  <c r="AA147" i="31"/>
  <c r="AA35" i="34"/>
  <c r="AA71" i="34"/>
  <c r="Z174" i="34"/>
  <c r="Z155" i="34"/>
  <c r="AF35" i="35"/>
  <c r="AF71" i="35"/>
  <c r="AE174" i="35"/>
  <c r="AE155" i="35"/>
  <c r="AB65" i="31"/>
  <c r="AA149" i="31"/>
  <c r="AB29" i="31"/>
  <c r="AA168" i="31"/>
  <c r="AF25" i="35"/>
  <c r="AF61" i="35"/>
  <c r="AE164" i="35"/>
  <c r="AE145" i="35"/>
  <c r="Y190" i="31"/>
  <c r="Y192" i="31" s="1"/>
  <c r="AA27" i="34"/>
  <c r="AA63" i="34"/>
  <c r="Z166" i="34"/>
  <c r="Z147" i="34"/>
  <c r="AA34" i="36"/>
  <c r="AA70" i="36"/>
  <c r="Z154" i="36"/>
  <c r="Z173" i="36"/>
  <c r="AA30" i="36"/>
  <c r="AA66" i="36"/>
  <c r="Z169" i="36"/>
  <c r="Z150" i="36"/>
  <c r="AA26" i="36"/>
  <c r="AA62" i="36"/>
  <c r="Z165" i="36"/>
  <c r="Z146" i="36"/>
  <c r="Y176" i="34"/>
  <c r="W196" i="34"/>
  <c r="AD29" i="36"/>
  <c r="AD65" i="36"/>
  <c r="AC168" i="36"/>
  <c r="AC149" i="36"/>
  <c r="AA33" i="36"/>
  <c r="AA69" i="36"/>
  <c r="Z153" i="36"/>
  <c r="Z172" i="36"/>
  <c r="AA25" i="34"/>
  <c r="AA61" i="34"/>
  <c r="Z145" i="34"/>
  <c r="Z164" i="34"/>
  <c r="AE28" i="35"/>
  <c r="AE64" i="35"/>
  <c r="AD167" i="35"/>
  <c r="AD148" i="35"/>
  <c r="X189" i="34"/>
  <c r="X182" i="34"/>
  <c r="AA34" i="35"/>
  <c r="AA70" i="35"/>
  <c r="Z173" i="35"/>
  <c r="Z154" i="35"/>
  <c r="AA32" i="34"/>
  <c r="AA68" i="34"/>
  <c r="Z171" i="34"/>
  <c r="Z152" i="34"/>
  <c r="Y183" i="31"/>
  <c r="Y185" i="31" s="1"/>
  <c r="AA29" i="34"/>
  <c r="AA65" i="34"/>
  <c r="Z149" i="34"/>
  <c r="Z168" i="34"/>
  <c r="AF33" i="35"/>
  <c r="AF69" i="35"/>
  <c r="AE172" i="35"/>
  <c r="AE153" i="35"/>
  <c r="AB30" i="31"/>
  <c r="AB66" i="31"/>
  <c r="AA150" i="31"/>
  <c r="AA169" i="31"/>
  <c r="AB70" i="31"/>
  <c r="AA173" i="31"/>
  <c r="AB34" i="31"/>
  <c r="AA154" i="31"/>
  <c r="Y157" i="35"/>
  <c r="Y157" i="34"/>
  <c r="W186" i="34"/>
  <c r="AB68" i="31"/>
  <c r="AB32" i="31"/>
  <c r="AA152" i="31"/>
  <c r="AA171" i="31"/>
  <c r="AC24" i="35"/>
  <c r="AC60" i="35"/>
  <c r="AB163" i="35"/>
  <c r="AB144" i="35"/>
  <c r="AI26" i="35"/>
  <c r="AI62" i="35"/>
  <c r="AH146" i="35"/>
  <c r="AH165" i="35"/>
  <c r="AB64" i="31"/>
  <c r="AA167" i="31"/>
  <c r="AB28" i="31"/>
  <c r="AA148" i="31"/>
  <c r="Y177" i="31"/>
  <c r="AA24" i="36"/>
  <c r="AA60" i="36"/>
  <c r="Z163" i="36"/>
  <c r="Z144" i="36"/>
  <c r="Y176" i="35"/>
  <c r="AC67" i="31"/>
  <c r="AC31" i="31"/>
  <c r="AB170" i="31"/>
  <c r="AB151" i="31"/>
  <c r="AB62" i="31"/>
  <c r="AA165" i="31"/>
  <c r="AA146" i="31"/>
  <c r="AB26" i="31"/>
  <c r="Z73" i="34"/>
  <c r="Z179" i="34" s="1"/>
  <c r="AA32" i="36"/>
  <c r="AA68" i="36"/>
  <c r="Z152" i="36"/>
  <c r="Z171" i="36"/>
  <c r="AA31" i="34"/>
  <c r="AA67" i="34"/>
  <c r="Z170" i="34"/>
  <c r="Z151" i="34"/>
  <c r="AA28" i="34"/>
  <c r="AA64" i="34"/>
  <c r="Z167" i="34"/>
  <c r="Z148" i="34"/>
  <c r="Y74" i="34"/>
  <c r="AA31" i="36"/>
  <c r="AA67" i="36"/>
  <c r="Z170" i="36"/>
  <c r="Z151" i="36"/>
  <c r="AB23" i="36"/>
  <c r="AB59" i="36"/>
  <c r="AA162" i="36"/>
  <c r="AA143" i="36"/>
  <c r="AE32" i="35"/>
  <c r="AE68" i="35"/>
  <c r="AD171" i="35"/>
  <c r="AD152" i="35"/>
  <c r="AF30" i="35"/>
  <c r="AF66" i="35"/>
  <c r="AE169" i="35"/>
  <c r="AE150" i="35"/>
  <c r="AA34" i="34"/>
  <c r="AA70" i="34"/>
  <c r="Z154" i="34"/>
  <c r="Z173" i="34"/>
  <c r="AF29" i="35"/>
  <c r="AF65" i="35"/>
  <c r="AE168" i="35"/>
  <c r="AE149" i="35"/>
  <c r="Z73" i="35"/>
  <c r="AA23" i="34"/>
  <c r="AA59" i="34"/>
  <c r="Z37" i="34"/>
  <c r="Z143" i="34"/>
  <c r="Z162" i="34"/>
  <c r="AE27" i="35"/>
  <c r="AE63" i="35"/>
  <c r="AD166" i="35"/>
  <c r="AD147" i="35"/>
  <c r="AA27" i="36"/>
  <c r="AA63" i="36"/>
  <c r="Z166" i="36"/>
  <c r="Z147" i="36"/>
  <c r="AB60" i="31"/>
  <c r="AB24" i="31"/>
  <c r="AA163" i="31"/>
  <c r="AA144" i="31"/>
  <c r="W184" i="35"/>
  <c r="W186" i="35" s="1"/>
  <c r="W196" i="35"/>
  <c r="AA52" i="2"/>
  <c r="AA22" i="2"/>
  <c r="Z37" i="36"/>
  <c r="AA25" i="36"/>
  <c r="AA61" i="36"/>
  <c r="Z145" i="36"/>
  <c r="Z164" i="36"/>
  <c r="AA23" i="35"/>
  <c r="AA59" i="35"/>
  <c r="Z162" i="35"/>
  <c r="Z143" i="35"/>
  <c r="Z37" i="35"/>
  <c r="AA24" i="34"/>
  <c r="AA60" i="34"/>
  <c r="Z163" i="34"/>
  <c r="Z144" i="34"/>
  <c r="AA28" i="36"/>
  <c r="AA64" i="36"/>
  <c r="Z167" i="36"/>
  <c r="Z148" i="36"/>
  <c r="X189" i="35"/>
  <c r="X178" i="35"/>
  <c r="X179" i="35" s="1"/>
  <c r="X182" i="35"/>
  <c r="AA26" i="34"/>
  <c r="AA62" i="34"/>
  <c r="Z146" i="34"/>
  <c r="Z165" i="34"/>
  <c r="AA33" i="34"/>
  <c r="AA69" i="34"/>
  <c r="Z153" i="34"/>
  <c r="Z172" i="34"/>
  <c r="AB35" i="31"/>
  <c r="AB71" i="31"/>
  <c r="AA155" i="31"/>
  <c r="AA174" i="31"/>
  <c r="AA35" i="36"/>
  <c r="AA71" i="36"/>
  <c r="Z174" i="36"/>
  <c r="Z155" i="36"/>
  <c r="AA31" i="35"/>
  <c r="AA67" i="35"/>
  <c r="Z151" i="35"/>
  <c r="Z170" i="35"/>
  <c r="AB69" i="31"/>
  <c r="AA172" i="31"/>
  <c r="AA153" i="31"/>
  <c r="AB33" i="31"/>
  <c r="W197" i="35"/>
  <c r="W191" i="35"/>
  <c r="W193" i="35" s="1"/>
  <c r="X183" i="34"/>
  <c r="X185" i="34" s="1"/>
  <c r="X190" i="34"/>
  <c r="X192" i="34" s="1"/>
  <c r="X184" i="36"/>
  <c r="X186" i="36" s="1"/>
  <c r="X196" i="36"/>
  <c r="Z74" i="31"/>
  <c r="Y62" i="2"/>
  <c r="AJ41" i="33"/>
  <c r="AI55" i="33"/>
  <c r="Z61" i="32"/>
  <c r="AN41" i="30"/>
  <c r="AM55" i="30"/>
  <c r="AB29" i="32"/>
  <c r="AC59" i="32" s="1"/>
  <c r="AB21" i="32"/>
  <c r="AC51" i="32" s="1"/>
  <c r="AL41" i="10"/>
  <c r="AK55" i="10"/>
  <c r="AI41" i="34"/>
  <c r="AH55" i="34"/>
  <c r="X158" i="30"/>
  <c r="Y157" i="30"/>
  <c r="Z166" i="30"/>
  <c r="AA27" i="30"/>
  <c r="AB63" i="30" s="1"/>
  <c r="Z147" i="30"/>
  <c r="Z174" i="30"/>
  <c r="Z155" i="30"/>
  <c r="AA35" i="30"/>
  <c r="AB71" i="30" s="1"/>
  <c r="Y176" i="30"/>
  <c r="Z173" i="30"/>
  <c r="Z154" i="30"/>
  <c r="AA34" i="30"/>
  <c r="AB70" i="30" s="1"/>
  <c r="AA35" i="33"/>
  <c r="AB71" i="33" s="1"/>
  <c r="Z170" i="30"/>
  <c r="AA31" i="30"/>
  <c r="AB67" i="30" s="1"/>
  <c r="Z151" i="30"/>
  <c r="AA30" i="33"/>
  <c r="AB66" i="33" s="1"/>
  <c r="Z145" i="30"/>
  <c r="Z164" i="30"/>
  <c r="AA25" i="30"/>
  <c r="AB61" i="30" s="1"/>
  <c r="W184" i="30"/>
  <c r="W186" i="30" s="1"/>
  <c r="W196" i="30"/>
  <c r="AA26" i="33"/>
  <c r="AB62" i="33" s="1"/>
  <c r="Y73" i="30"/>
  <c r="AA24" i="33"/>
  <c r="AB60" i="33" s="1"/>
  <c r="AA29" i="30"/>
  <c r="AB65" i="30" s="1"/>
  <c r="Z149" i="30"/>
  <c r="Z168" i="30"/>
  <c r="AA31" i="33"/>
  <c r="AB67" i="33" s="1"/>
  <c r="AA34" i="33"/>
  <c r="AB70" i="33" s="1"/>
  <c r="W191" i="30"/>
  <c r="W193" i="30" s="1"/>
  <c r="W197" i="30"/>
  <c r="Z163" i="30"/>
  <c r="Z144" i="30"/>
  <c r="AA24" i="30"/>
  <c r="AB60" i="30" s="1"/>
  <c r="X183" i="30"/>
  <c r="X185" i="30" s="1"/>
  <c r="X190" i="30"/>
  <c r="X192" i="30" s="1"/>
  <c r="Z152" i="30"/>
  <c r="Z171" i="30"/>
  <c r="AA32" i="30"/>
  <c r="AB68" i="30" s="1"/>
  <c r="Z150" i="30"/>
  <c r="Z169" i="30"/>
  <c r="AA30" i="30"/>
  <c r="AB66" i="30" s="1"/>
  <c r="AB25" i="33"/>
  <c r="AC61" i="33" s="1"/>
  <c r="AA29" i="33"/>
  <c r="AB65" i="33" s="1"/>
  <c r="AA26" i="30"/>
  <c r="AB62" i="30" s="1"/>
  <c r="Z165" i="30"/>
  <c r="Z146" i="30"/>
  <c r="AA27" i="33"/>
  <c r="AB63" i="33" s="1"/>
  <c r="AA23" i="33"/>
  <c r="AB59" i="33" s="1"/>
  <c r="Z37" i="33"/>
  <c r="Z172" i="30"/>
  <c r="Z153" i="30"/>
  <c r="AA33" i="30"/>
  <c r="AB69" i="30" s="1"/>
  <c r="X182" i="30"/>
  <c r="X178" i="30"/>
  <c r="X179" i="30" s="1"/>
  <c r="X189" i="30"/>
  <c r="AA23" i="30"/>
  <c r="AB59" i="30" s="1"/>
  <c r="Z162" i="30"/>
  <c r="Z143" i="30"/>
  <c r="Z37" i="30"/>
  <c r="Y73" i="33"/>
  <c r="AA33" i="33"/>
  <c r="AB69" i="33" s="1"/>
  <c r="V194" i="30"/>
  <c r="AA28" i="33"/>
  <c r="AB64" i="33" s="1"/>
  <c r="Z148" i="30"/>
  <c r="Z167" i="30"/>
  <c r="AA28" i="30"/>
  <c r="AB64" i="30" s="1"/>
  <c r="AA32" i="33"/>
  <c r="AB68" i="33" s="1"/>
  <c r="V198" i="30"/>
  <c r="X177" i="30"/>
  <c r="Y184" i="31"/>
  <c r="AA162" i="31"/>
  <c r="AB23" i="31"/>
  <c r="AC59" i="31" s="1"/>
  <c r="AA143" i="31"/>
  <c r="AC25" i="32"/>
  <c r="AD55" i="32" s="1"/>
  <c r="AB25" i="2"/>
  <c r="AC55" i="2" s="1"/>
  <c r="AB24" i="2"/>
  <c r="AC54" i="2" s="1"/>
  <c r="AB27" i="2"/>
  <c r="AC57" i="2" s="1"/>
  <c r="AC20" i="2"/>
  <c r="AD50" i="2" s="1"/>
  <c r="AA29" i="2"/>
  <c r="AB59" i="2" s="1"/>
  <c r="Z61" i="2"/>
  <c r="AB21" i="2"/>
  <c r="AC51" i="2" s="1"/>
  <c r="AB26" i="2"/>
  <c r="AC56" i="2" s="1"/>
  <c r="AB28" i="2"/>
  <c r="AC58" i="2" s="1"/>
  <c r="Z31" i="2"/>
  <c r="AB29" i="10"/>
  <c r="AC65" i="10" s="1"/>
  <c r="AB25" i="10"/>
  <c r="AC61" i="10" s="1"/>
  <c r="AB32" i="10"/>
  <c r="AC68" i="10" s="1"/>
  <c r="Z73" i="10"/>
  <c r="Z74" i="10" s="1"/>
  <c r="AB28" i="10"/>
  <c r="AC64" i="10" s="1"/>
  <c r="AB34" i="10"/>
  <c r="AC70" i="10" s="1"/>
  <c r="AB27" i="10"/>
  <c r="AC63" i="10" s="1"/>
  <c r="AB35" i="10"/>
  <c r="AC71" i="10" s="1"/>
  <c r="AB26" i="10"/>
  <c r="AC62" i="10" s="1"/>
  <c r="AB31" i="10"/>
  <c r="AC67" i="10" s="1"/>
  <c r="AC24" i="10"/>
  <c r="AD60" i="10" s="1"/>
  <c r="AC27" i="32"/>
  <c r="AD57" i="32" s="1"/>
  <c r="AC23" i="32"/>
  <c r="AD53" i="32" s="1"/>
  <c r="AC24" i="32"/>
  <c r="AD54" i="32" s="1"/>
  <c r="AD20" i="32"/>
  <c r="AE50" i="32" s="1"/>
  <c r="AC26" i="32"/>
  <c r="AD56" i="32" s="1"/>
  <c r="AJ35" i="2" l="1"/>
  <c r="AI46" i="2"/>
  <c r="AB23" i="2"/>
  <c r="AC53" i="2" s="1"/>
  <c r="BC36" i="32"/>
  <c r="BF35" i="32"/>
  <c r="AZ38" i="32"/>
  <c r="AY46" i="32"/>
  <c r="AB58" i="32"/>
  <c r="AB28" i="32"/>
  <c r="Z62" i="32"/>
  <c r="AB66" i="10"/>
  <c r="AB30" i="10"/>
  <c r="Y177" i="34"/>
  <c r="Z74" i="35"/>
  <c r="AR2" i="43"/>
  <c r="AQ77" i="43"/>
  <c r="AQ82" i="43" s="1"/>
  <c r="AQ80" i="43"/>
  <c r="AQ79" i="43"/>
  <c r="AQ84" i="43" s="1"/>
  <c r="AQ78" i="43"/>
  <c r="AQ83" i="43" s="1"/>
  <c r="AE77" i="33"/>
  <c r="AE40" i="33"/>
  <c r="AE58" i="33"/>
  <c r="AE92" i="33"/>
  <c r="AE22" i="33"/>
  <c r="AE22" i="10"/>
  <c r="AE77" i="10"/>
  <c r="AE40" i="10"/>
  <c r="AE92" i="10"/>
  <c r="AE58" i="10"/>
  <c r="AE181" i="35"/>
  <c r="AE92" i="35"/>
  <c r="AE58" i="35"/>
  <c r="AE161" i="35"/>
  <c r="AE126" i="35"/>
  <c r="AE40" i="35"/>
  <c r="AE142" i="35"/>
  <c r="AE77" i="35"/>
  <c r="AE188" i="35"/>
  <c r="AE22" i="35"/>
  <c r="AE109" i="35"/>
  <c r="AE67" i="28"/>
  <c r="AE75" i="28" s="1"/>
  <c r="AE87" i="28"/>
  <c r="AE95" i="28" s="1"/>
  <c r="AE103" i="28" s="1"/>
  <c r="AE126" i="29"/>
  <c r="AE92" i="29"/>
  <c r="AE58" i="29"/>
  <c r="AE161" i="29"/>
  <c r="AE181" i="29"/>
  <c r="AE142" i="29"/>
  <c r="AE22" i="29"/>
  <c r="AE188" i="29"/>
  <c r="AE40" i="29"/>
  <c r="AE77" i="29"/>
  <c r="AE109" i="29"/>
  <c r="AE58" i="43"/>
  <c r="AE89" i="43"/>
  <c r="AE76" i="43"/>
  <c r="AE22" i="43"/>
  <c r="AE40" i="43"/>
  <c r="AE22" i="30"/>
  <c r="AE142" i="30"/>
  <c r="AE188" i="30"/>
  <c r="AE126" i="30"/>
  <c r="AE181" i="30"/>
  <c r="AE58" i="30"/>
  <c r="AE161" i="30"/>
  <c r="AE77" i="30"/>
  <c r="AE92" i="30"/>
  <c r="AE109" i="30"/>
  <c r="AE40" i="30"/>
  <c r="AE77" i="32"/>
  <c r="AE34" i="32"/>
  <c r="AE49" i="32"/>
  <c r="AE65" i="32"/>
  <c r="AE19" i="32"/>
  <c r="AF34" i="28"/>
  <c r="AF59" i="28" s="1"/>
  <c r="AE142" i="34"/>
  <c r="AE161" i="34"/>
  <c r="AE92" i="34"/>
  <c r="AE188" i="34"/>
  <c r="AE181" i="34"/>
  <c r="AE40" i="34"/>
  <c r="AE58" i="34"/>
  <c r="AE109" i="34"/>
  <c r="AE22" i="34"/>
  <c r="AE77" i="34"/>
  <c r="AE126" i="34"/>
  <c r="AF4" i="36"/>
  <c r="AF4" i="34"/>
  <c r="AF4" i="32"/>
  <c r="AF4" i="30"/>
  <c r="AF4" i="35"/>
  <c r="AF4" i="33"/>
  <c r="AF4" i="31"/>
  <c r="AF4" i="29"/>
  <c r="AF4" i="43"/>
  <c r="AF4" i="10"/>
  <c r="AF77" i="2"/>
  <c r="AF65" i="2"/>
  <c r="AF49" i="2"/>
  <c r="AF34" i="2"/>
  <c r="AF19" i="2"/>
  <c r="AE109" i="36"/>
  <c r="AE92" i="36"/>
  <c r="AE181" i="36"/>
  <c r="AE161" i="36"/>
  <c r="AE142" i="36"/>
  <c r="AE77" i="36"/>
  <c r="AE126" i="36"/>
  <c r="AE22" i="36"/>
  <c r="AE40" i="36"/>
  <c r="AE188" i="36"/>
  <c r="AE58" i="36"/>
  <c r="AH5" i="28"/>
  <c r="AG4" i="2"/>
  <c r="AG21" i="28"/>
  <c r="AG13" i="28"/>
  <c r="AE126" i="31"/>
  <c r="AE92" i="31"/>
  <c r="AE58" i="31"/>
  <c r="AE22" i="31"/>
  <c r="AE40" i="31"/>
  <c r="AE77" i="31"/>
  <c r="AE142" i="31"/>
  <c r="AE181" i="31"/>
  <c r="AE109" i="31"/>
  <c r="AE161" i="31"/>
  <c r="AE188" i="31"/>
  <c r="AQ39" i="2"/>
  <c r="Y74" i="30"/>
  <c r="AA37" i="10"/>
  <c r="Z189" i="31"/>
  <c r="Z191" i="31" s="1"/>
  <c r="Z182" i="31"/>
  <c r="Z196" i="31" s="1"/>
  <c r="AB61" i="31"/>
  <c r="AB73" i="31" s="1"/>
  <c r="AA164" i="31"/>
  <c r="AA176" i="31" s="1"/>
  <c r="AB25" i="31"/>
  <c r="AB37" i="31" s="1"/>
  <c r="AA145" i="31"/>
  <c r="AA157" i="31" s="1"/>
  <c r="AA189" i="31" s="1"/>
  <c r="Y177" i="35"/>
  <c r="AB52" i="32"/>
  <c r="AB22" i="32"/>
  <c r="Y74" i="33"/>
  <c r="AB69" i="10"/>
  <c r="AB33" i="10"/>
  <c r="Y186" i="31"/>
  <c r="Y197" i="31"/>
  <c r="Y193" i="31"/>
  <c r="Y158" i="36"/>
  <c r="Z158" i="31"/>
  <c r="Z176" i="35"/>
  <c r="AR41" i="35"/>
  <c r="AQ55" i="35"/>
  <c r="Z62" i="2"/>
  <c r="AB59" i="10"/>
  <c r="AB23" i="10"/>
  <c r="Y196" i="31"/>
  <c r="Y182" i="36"/>
  <c r="Y184" i="36" s="1"/>
  <c r="Z157" i="36"/>
  <c r="Z189" i="36" s="1"/>
  <c r="Y178" i="36"/>
  <c r="Y179" i="36" s="1"/>
  <c r="Z177" i="31"/>
  <c r="X197" i="36"/>
  <c r="X198" i="36" s="1"/>
  <c r="Y183" i="36"/>
  <c r="Y185" i="36" s="1"/>
  <c r="X193" i="36"/>
  <c r="X194" i="36" s="1"/>
  <c r="Y190" i="36"/>
  <c r="Y192" i="36" s="1"/>
  <c r="Y177" i="36"/>
  <c r="Z74" i="34"/>
  <c r="AA73" i="36"/>
  <c r="AA74" i="36" s="1"/>
  <c r="Z176" i="36"/>
  <c r="W194" i="35"/>
  <c r="AA73" i="34"/>
  <c r="AA179" i="34" s="1"/>
  <c r="W198" i="34"/>
  <c r="AB28" i="34"/>
  <c r="AB64" i="34"/>
  <c r="AA167" i="34"/>
  <c r="AA148" i="34"/>
  <c r="X184" i="34"/>
  <c r="X186" i="34" s="1"/>
  <c r="X196" i="34"/>
  <c r="X196" i="35"/>
  <c r="X184" i="35"/>
  <c r="X186" i="35" s="1"/>
  <c r="W198" i="35"/>
  <c r="AC23" i="36"/>
  <c r="AC59" i="36"/>
  <c r="AB143" i="36"/>
  <c r="AB162" i="36"/>
  <c r="AB24" i="36"/>
  <c r="AB60" i="36"/>
  <c r="AA144" i="36"/>
  <c r="AA163" i="36"/>
  <c r="AC70" i="31"/>
  <c r="AC34" i="31"/>
  <c r="AB173" i="31"/>
  <c r="AB154" i="31"/>
  <c r="AB34" i="35"/>
  <c r="AB70" i="35"/>
  <c r="AA154" i="35"/>
  <c r="AA173" i="35"/>
  <c r="AB26" i="36"/>
  <c r="AB62" i="36"/>
  <c r="AA165" i="36"/>
  <c r="AA146" i="36"/>
  <c r="AB35" i="34"/>
  <c r="AB71" i="34"/>
  <c r="AA174" i="34"/>
  <c r="AA155" i="34"/>
  <c r="AB32" i="36"/>
  <c r="AB68" i="36"/>
  <c r="AA152" i="36"/>
  <c r="AA171" i="36"/>
  <c r="AB34" i="36"/>
  <c r="AB70" i="36"/>
  <c r="AA173" i="36"/>
  <c r="AA154" i="36"/>
  <c r="AC69" i="31"/>
  <c r="AC33" i="31"/>
  <c r="AB172" i="31"/>
  <c r="AB153" i="31"/>
  <c r="AB24" i="34"/>
  <c r="AB60" i="34"/>
  <c r="AA144" i="34"/>
  <c r="AA163" i="34"/>
  <c r="AC68" i="31"/>
  <c r="AC32" i="31"/>
  <c r="AB152" i="31"/>
  <c r="AB171" i="31"/>
  <c r="AG33" i="35"/>
  <c r="AG69" i="35"/>
  <c r="AF172" i="35"/>
  <c r="AF153" i="35"/>
  <c r="X191" i="34"/>
  <c r="X193" i="34" s="1"/>
  <c r="X197" i="34"/>
  <c r="AE29" i="36"/>
  <c r="AE65" i="36"/>
  <c r="AD149" i="36"/>
  <c r="AD168" i="36"/>
  <c r="AA74" i="31"/>
  <c r="AB31" i="35"/>
  <c r="AB67" i="35"/>
  <c r="AA170" i="35"/>
  <c r="AA151" i="35"/>
  <c r="AC35" i="31"/>
  <c r="AC71" i="31"/>
  <c r="AB174" i="31"/>
  <c r="AB155" i="31"/>
  <c r="AB25" i="36"/>
  <c r="AB61" i="36"/>
  <c r="AA145" i="36"/>
  <c r="AA164" i="36"/>
  <c r="AB34" i="34"/>
  <c r="AB70" i="34"/>
  <c r="AA173" i="34"/>
  <c r="AA154" i="34"/>
  <c r="AF32" i="35"/>
  <c r="AF68" i="35"/>
  <c r="AE152" i="35"/>
  <c r="AE171" i="35"/>
  <c r="AJ26" i="35"/>
  <c r="AJ62" i="35"/>
  <c r="AI165" i="35"/>
  <c r="AI146" i="35"/>
  <c r="AG25" i="35"/>
  <c r="AG61" i="35"/>
  <c r="AF164" i="35"/>
  <c r="AF145" i="35"/>
  <c r="X197" i="35"/>
  <c r="X191" i="35"/>
  <c r="X193" i="35" s="1"/>
  <c r="AD67" i="31"/>
  <c r="AC170" i="31"/>
  <c r="AC151" i="31"/>
  <c r="AD31" i="31"/>
  <c r="AB25" i="34"/>
  <c r="AB61" i="34"/>
  <c r="AA145" i="34"/>
  <c r="AA164" i="34"/>
  <c r="Z178" i="31"/>
  <c r="Z179" i="31" s="1"/>
  <c r="Z157" i="35"/>
  <c r="AC60" i="31"/>
  <c r="AC24" i="31"/>
  <c r="AB163" i="31"/>
  <c r="AB144" i="31"/>
  <c r="AA37" i="36"/>
  <c r="AB31" i="36"/>
  <c r="AB67" i="36"/>
  <c r="AA151" i="36"/>
  <c r="AA170" i="36"/>
  <c r="AC62" i="31"/>
  <c r="AC26" i="31"/>
  <c r="AB165" i="31"/>
  <c r="AB146" i="31"/>
  <c r="Y183" i="35"/>
  <c r="Y185" i="35" s="1"/>
  <c r="Y190" i="35"/>
  <c r="Y192" i="35" s="1"/>
  <c r="W194" i="34"/>
  <c r="AB32" i="34"/>
  <c r="AB68" i="34"/>
  <c r="AA152" i="34"/>
  <c r="AA171" i="34"/>
  <c r="Y183" i="34"/>
  <c r="Y185" i="34" s="1"/>
  <c r="Y190" i="34"/>
  <c r="Y192" i="34" s="1"/>
  <c r="AB30" i="36"/>
  <c r="AB66" i="36"/>
  <c r="AA169" i="36"/>
  <c r="AA150" i="36"/>
  <c r="AG35" i="35"/>
  <c r="AG71" i="35"/>
  <c r="AF155" i="35"/>
  <c r="AF174" i="35"/>
  <c r="AC63" i="31"/>
  <c r="AB166" i="31"/>
  <c r="AB147" i="31"/>
  <c r="AC27" i="31"/>
  <c r="Y191" i="36"/>
  <c r="AF27" i="35"/>
  <c r="AF63" i="35"/>
  <c r="AE166" i="35"/>
  <c r="AE147" i="35"/>
  <c r="AB31" i="34"/>
  <c r="AB67" i="34"/>
  <c r="AA151" i="34"/>
  <c r="AA170" i="34"/>
  <c r="AC64" i="31"/>
  <c r="AB148" i="31"/>
  <c r="AB167" i="31"/>
  <c r="AC28" i="31"/>
  <c r="Y182" i="34"/>
  <c r="Y189" i="34"/>
  <c r="AB27" i="34"/>
  <c r="AB63" i="34"/>
  <c r="AA147" i="34"/>
  <c r="AA166" i="34"/>
  <c r="AC65" i="31"/>
  <c r="AC29" i="31"/>
  <c r="AB168" i="31"/>
  <c r="AB149" i="31"/>
  <c r="Z190" i="31"/>
  <c r="Z192" i="31" s="1"/>
  <c r="AB26" i="34"/>
  <c r="AB62" i="34"/>
  <c r="AA146" i="34"/>
  <c r="AA165" i="34"/>
  <c r="AB28" i="36"/>
  <c r="AB64" i="36"/>
  <c r="AA167" i="36"/>
  <c r="AA148" i="36"/>
  <c r="AA73" i="35"/>
  <c r="AB52" i="2"/>
  <c r="AB22" i="2"/>
  <c r="Z176" i="34"/>
  <c r="Y182" i="35"/>
  <c r="Y189" i="35"/>
  <c r="Y178" i="35"/>
  <c r="Y179" i="35" s="1"/>
  <c r="AC30" i="31"/>
  <c r="AC66" i="31"/>
  <c r="AB169" i="31"/>
  <c r="AB150" i="31"/>
  <c r="AB29" i="34"/>
  <c r="AB65" i="34"/>
  <c r="AA149" i="34"/>
  <c r="AA168" i="34"/>
  <c r="AF28" i="35"/>
  <c r="AF64" i="35"/>
  <c r="AE167" i="35"/>
  <c r="AE148" i="35"/>
  <c r="AB33" i="36"/>
  <c r="AB69" i="36"/>
  <c r="AA172" i="36"/>
  <c r="AA153" i="36"/>
  <c r="AB27" i="36"/>
  <c r="AB63" i="36"/>
  <c r="AA147" i="36"/>
  <c r="AA166" i="36"/>
  <c r="AB30" i="34"/>
  <c r="AB66" i="34"/>
  <c r="AA169" i="34"/>
  <c r="AA150" i="34"/>
  <c r="AB23" i="34"/>
  <c r="AB59" i="34"/>
  <c r="AA162" i="34"/>
  <c r="AA37" i="34"/>
  <c r="AA143" i="34"/>
  <c r="Y158" i="34"/>
  <c r="AB35" i="36"/>
  <c r="AB71" i="36"/>
  <c r="AA174" i="36"/>
  <c r="AA155" i="36"/>
  <c r="AB33" i="34"/>
  <c r="AB69" i="34"/>
  <c r="AA153" i="34"/>
  <c r="AA172" i="34"/>
  <c r="AB23" i="35"/>
  <c r="AB59" i="35"/>
  <c r="AA37" i="35"/>
  <c r="AA162" i="35"/>
  <c r="AA143" i="35"/>
  <c r="Z157" i="34"/>
  <c r="AG29" i="35"/>
  <c r="AG65" i="35"/>
  <c r="AF149" i="35"/>
  <c r="AF168" i="35"/>
  <c r="AG30" i="35"/>
  <c r="AG66" i="35"/>
  <c r="AF169" i="35"/>
  <c r="AF150" i="35"/>
  <c r="AD24" i="35"/>
  <c r="AD60" i="35"/>
  <c r="AC144" i="35"/>
  <c r="AC163" i="35"/>
  <c r="Y158" i="35"/>
  <c r="AK41" i="33"/>
  <c r="AJ55" i="33"/>
  <c r="AO41" i="30"/>
  <c r="AN55" i="30"/>
  <c r="AA61" i="32"/>
  <c r="AC21" i="32"/>
  <c r="AD51" i="32" s="1"/>
  <c r="AC29" i="32"/>
  <c r="AD59" i="32" s="1"/>
  <c r="AM41" i="10"/>
  <c r="AL55" i="10"/>
  <c r="AJ41" i="34"/>
  <c r="AI55" i="34"/>
  <c r="W198" i="30"/>
  <c r="Y177" i="30"/>
  <c r="Z73" i="33"/>
  <c r="AB29" i="33"/>
  <c r="AC65" i="33" s="1"/>
  <c r="AA152" i="30"/>
  <c r="AA171" i="30"/>
  <c r="AB32" i="30"/>
  <c r="AC68" i="30" s="1"/>
  <c r="AB31" i="33"/>
  <c r="AC67" i="33" s="1"/>
  <c r="AB30" i="33"/>
  <c r="AC66" i="33" s="1"/>
  <c r="AB35" i="33"/>
  <c r="AC71" i="33" s="1"/>
  <c r="AA149" i="30"/>
  <c r="AA168" i="30"/>
  <c r="AB29" i="30"/>
  <c r="AC65" i="30" s="1"/>
  <c r="AB23" i="33"/>
  <c r="AC59" i="33" s="1"/>
  <c r="AA37" i="33"/>
  <c r="AB24" i="33"/>
  <c r="AC60" i="33" s="1"/>
  <c r="AB33" i="33"/>
  <c r="AC69" i="33" s="1"/>
  <c r="AA165" i="30"/>
  <c r="AA146" i="30"/>
  <c r="AB26" i="30"/>
  <c r="AC62" i="30" s="1"/>
  <c r="AC25" i="33"/>
  <c r="AD61" i="33" s="1"/>
  <c r="AA163" i="30"/>
  <c r="AA144" i="30"/>
  <c r="AB24" i="30"/>
  <c r="AC60" i="30" s="1"/>
  <c r="AA154" i="30"/>
  <c r="AA173" i="30"/>
  <c r="AB34" i="30"/>
  <c r="AC70" i="30" s="1"/>
  <c r="AA155" i="30"/>
  <c r="AA174" i="30"/>
  <c r="AB35" i="30"/>
  <c r="AC71" i="30" s="1"/>
  <c r="AB28" i="33"/>
  <c r="AC64" i="33" s="1"/>
  <c r="Z157" i="30"/>
  <c r="X191" i="30"/>
  <c r="X193" i="30" s="1"/>
  <c r="X197" i="30"/>
  <c r="AB27" i="33"/>
  <c r="AC63" i="33" s="1"/>
  <c r="AA170" i="30"/>
  <c r="AA151" i="30"/>
  <c r="AB31" i="30"/>
  <c r="AC67" i="30" s="1"/>
  <c r="AB32" i="33"/>
  <c r="AC68" i="33" s="1"/>
  <c r="Z176" i="30"/>
  <c r="AA169" i="30"/>
  <c r="AA150" i="30"/>
  <c r="AB30" i="30"/>
  <c r="AC66" i="30" s="1"/>
  <c r="W194" i="30"/>
  <c r="AB26" i="33"/>
  <c r="AC62" i="33" s="1"/>
  <c r="AA164" i="30"/>
  <c r="AA145" i="30"/>
  <c r="AB25" i="30"/>
  <c r="AC61" i="30" s="1"/>
  <c r="AA166" i="30"/>
  <c r="AB27" i="30"/>
  <c r="AC63" i="30" s="1"/>
  <c r="AA147" i="30"/>
  <c r="AA172" i="30"/>
  <c r="AA153" i="30"/>
  <c r="AB33" i="30"/>
  <c r="AC69" i="30" s="1"/>
  <c r="AA162" i="30"/>
  <c r="AA37" i="30"/>
  <c r="AB23" i="30"/>
  <c r="AC59" i="30" s="1"/>
  <c r="AA143" i="30"/>
  <c r="X196" i="30"/>
  <c r="X184" i="30"/>
  <c r="X186" i="30" s="1"/>
  <c r="AB34" i="33"/>
  <c r="AC70" i="33" s="1"/>
  <c r="AB28" i="30"/>
  <c r="AC64" i="30" s="1"/>
  <c r="AA167" i="30"/>
  <c r="AA148" i="30"/>
  <c r="Z73" i="30"/>
  <c r="Y183" i="30"/>
  <c r="Y185" i="30" s="1"/>
  <c r="Y190" i="30"/>
  <c r="Y192" i="30" s="1"/>
  <c r="Y189" i="30"/>
  <c r="Y158" i="30"/>
  <c r="Y178" i="30"/>
  <c r="Y179" i="30" s="1"/>
  <c r="Y182" i="30"/>
  <c r="AC23" i="31"/>
  <c r="AD59" i="31" s="1"/>
  <c r="AB162" i="31"/>
  <c r="AB143" i="31"/>
  <c r="AD25" i="32"/>
  <c r="AE55" i="32" s="1"/>
  <c r="AC25" i="2"/>
  <c r="AD55" i="2" s="1"/>
  <c r="AC28" i="2"/>
  <c r="AD58" i="2" s="1"/>
  <c r="AC27" i="2"/>
  <c r="AD57" i="2" s="1"/>
  <c r="AA73" i="10"/>
  <c r="AA74" i="10" s="1"/>
  <c r="AC23" i="2"/>
  <c r="AD53" i="2" s="1"/>
  <c r="AC26" i="2"/>
  <c r="AD56" i="2" s="1"/>
  <c r="AD20" i="2"/>
  <c r="AE50" i="2" s="1"/>
  <c r="AA61" i="2"/>
  <c r="AB29" i="2"/>
  <c r="AC24" i="2"/>
  <c r="AD54" i="2" s="1"/>
  <c r="AC21" i="2"/>
  <c r="AD51" i="2" s="1"/>
  <c r="AA31" i="2"/>
  <c r="AC34" i="10"/>
  <c r="AD70" i="10" s="1"/>
  <c r="AC25" i="10"/>
  <c r="AD61" i="10" s="1"/>
  <c r="AC31" i="10"/>
  <c r="AD67" i="10" s="1"/>
  <c r="AC35" i="10"/>
  <c r="AD71" i="10" s="1"/>
  <c r="AC29" i="10"/>
  <c r="AD65" i="10" s="1"/>
  <c r="AC32" i="10"/>
  <c r="AD68" i="10" s="1"/>
  <c r="AC28" i="10"/>
  <c r="AD64" i="10" s="1"/>
  <c r="AD24" i="10"/>
  <c r="AE60" i="10" s="1"/>
  <c r="AC26" i="10"/>
  <c r="AD62" i="10" s="1"/>
  <c r="AC27" i="10"/>
  <c r="AD63" i="10" s="1"/>
  <c r="AD26" i="32"/>
  <c r="AE56" i="32" s="1"/>
  <c r="AE20" i="32"/>
  <c r="AF50" i="32" s="1"/>
  <c r="AD23" i="32"/>
  <c r="AE53" i="32" s="1"/>
  <c r="AD24" i="32"/>
  <c r="AE54" i="32" s="1"/>
  <c r="AD27" i="32"/>
  <c r="AE57" i="32" s="1"/>
  <c r="AK35" i="2" l="1"/>
  <c r="AJ46" i="2"/>
  <c r="AB31" i="32"/>
  <c r="BA38" i="32"/>
  <c r="AZ46" i="32"/>
  <c r="BG35" i="32"/>
  <c r="BD36" i="32"/>
  <c r="AA62" i="32"/>
  <c r="AC58" i="32"/>
  <c r="AC28" i="32"/>
  <c r="Z177" i="34"/>
  <c r="AC66" i="10"/>
  <c r="AC30" i="10"/>
  <c r="Z184" i="31"/>
  <c r="Z186" i="31" s="1"/>
  <c r="AA74" i="35"/>
  <c r="Z74" i="30"/>
  <c r="Z74" i="33"/>
  <c r="AS2" i="43"/>
  <c r="AR78" i="43"/>
  <c r="AR83" i="43" s="1"/>
  <c r="AR79" i="43"/>
  <c r="AR84" i="43" s="1"/>
  <c r="AR80" i="43"/>
  <c r="AR77" i="43"/>
  <c r="AR82" i="43" s="1"/>
  <c r="AF58" i="43"/>
  <c r="AF89" i="43"/>
  <c r="AF76" i="43"/>
  <c r="AF22" i="43"/>
  <c r="AF40" i="43"/>
  <c r="AF188" i="36"/>
  <c r="AF126" i="36"/>
  <c r="AF161" i="36"/>
  <c r="AF58" i="36"/>
  <c r="AF40" i="36"/>
  <c r="AF181" i="36"/>
  <c r="AF77" i="36"/>
  <c r="AF109" i="36"/>
  <c r="AF142" i="36"/>
  <c r="AF92" i="36"/>
  <c r="AF22" i="36"/>
  <c r="AF126" i="29"/>
  <c r="AF188" i="29"/>
  <c r="AF181" i="29"/>
  <c r="AF161" i="29"/>
  <c r="AF142" i="29"/>
  <c r="AF22" i="29"/>
  <c r="AF40" i="29"/>
  <c r="AF77" i="29"/>
  <c r="AF58" i="29"/>
  <c r="AF92" i="29"/>
  <c r="AF109" i="29"/>
  <c r="AF67" i="28"/>
  <c r="AF75" i="28" s="1"/>
  <c r="AF87" i="28"/>
  <c r="AF95" i="28" s="1"/>
  <c r="AF103" i="28" s="1"/>
  <c r="AF77" i="10"/>
  <c r="AF40" i="10"/>
  <c r="AF92" i="10"/>
  <c r="AF58" i="10"/>
  <c r="AF22" i="10"/>
  <c r="AF188" i="31"/>
  <c r="AF161" i="31"/>
  <c r="AF77" i="31"/>
  <c r="AF58" i="31"/>
  <c r="AF142" i="31"/>
  <c r="AF181" i="31"/>
  <c r="AF109" i="31"/>
  <c r="AF22" i="31"/>
  <c r="AF126" i="31"/>
  <c r="AF40" i="31"/>
  <c r="AF92" i="31"/>
  <c r="AF92" i="33"/>
  <c r="AF58" i="33"/>
  <c r="AF22" i="33"/>
  <c r="AF40" i="33"/>
  <c r="AF77" i="33"/>
  <c r="AG34" i="28"/>
  <c r="AG59" i="28" s="1"/>
  <c r="AF161" i="35"/>
  <c r="AF126" i="35"/>
  <c r="AF22" i="35"/>
  <c r="AF92" i="35"/>
  <c r="AF40" i="35"/>
  <c r="AF142" i="35"/>
  <c r="AF58" i="35"/>
  <c r="AF188" i="35"/>
  <c r="AF181" i="35"/>
  <c r="AF77" i="35"/>
  <c r="AF109" i="35"/>
  <c r="AG4" i="36"/>
  <c r="AG4" i="34"/>
  <c r="AG4" i="32"/>
  <c r="AG4" i="30"/>
  <c r="AG4" i="33"/>
  <c r="AG4" i="31"/>
  <c r="AG4" i="43"/>
  <c r="AG4" i="35"/>
  <c r="AG4" i="10"/>
  <c r="AG4" i="29"/>
  <c r="AG77" i="2"/>
  <c r="AG65" i="2"/>
  <c r="AG49" i="2"/>
  <c r="AG34" i="2"/>
  <c r="AG19" i="2"/>
  <c r="AF181" i="30"/>
  <c r="AF126" i="30"/>
  <c r="AF142" i="30"/>
  <c r="AF58" i="30"/>
  <c r="AF161" i="30"/>
  <c r="AF77" i="30"/>
  <c r="AF188" i="30"/>
  <c r="AF22" i="30"/>
  <c r="AF109" i="30"/>
  <c r="AF40" i="30"/>
  <c r="AF92" i="30"/>
  <c r="AF181" i="34"/>
  <c r="AF161" i="34"/>
  <c r="AF142" i="34"/>
  <c r="AF126" i="34"/>
  <c r="AF40" i="34"/>
  <c r="AF58" i="34"/>
  <c r="AF77" i="34"/>
  <c r="AF92" i="34"/>
  <c r="AF188" i="34"/>
  <c r="AF109" i="34"/>
  <c r="AF22" i="34"/>
  <c r="AI5" i="28"/>
  <c r="AH4" i="2"/>
  <c r="AH21" i="28"/>
  <c r="AH13" i="28"/>
  <c r="AF65" i="32"/>
  <c r="AF19" i="32"/>
  <c r="AF77" i="32"/>
  <c r="AF34" i="32"/>
  <c r="AF49" i="32"/>
  <c r="AR39" i="2"/>
  <c r="AB37" i="10"/>
  <c r="AC61" i="31"/>
  <c r="AC73" i="31" s="1"/>
  <c r="AC25" i="31"/>
  <c r="AC37" i="31" s="1"/>
  <c r="AB145" i="31"/>
  <c r="AB157" i="31" s="1"/>
  <c r="AB164" i="31"/>
  <c r="AB176" i="31" s="1"/>
  <c r="Z177" i="35"/>
  <c r="AC52" i="32"/>
  <c r="AC22" i="32"/>
  <c r="AC69" i="10"/>
  <c r="AC33" i="10"/>
  <c r="Y194" i="31"/>
  <c r="AA182" i="31"/>
  <c r="AA184" i="31" s="1"/>
  <c r="AA157" i="35"/>
  <c r="AA189" i="35" s="1"/>
  <c r="Z183" i="35"/>
  <c r="Z185" i="35" s="1"/>
  <c r="Z158" i="36"/>
  <c r="Y198" i="31"/>
  <c r="Z190" i="35"/>
  <c r="Z192" i="35" s="1"/>
  <c r="Z197" i="31"/>
  <c r="Z198" i="31" s="1"/>
  <c r="Z193" i="31"/>
  <c r="AA158" i="31"/>
  <c r="AA178" i="31"/>
  <c r="AA179" i="31" s="1"/>
  <c r="Z182" i="36"/>
  <c r="Z184" i="36" s="1"/>
  <c r="Y186" i="36"/>
  <c r="Y196" i="36"/>
  <c r="AB73" i="36"/>
  <c r="AB74" i="36" s="1"/>
  <c r="AA190" i="31"/>
  <c r="AA192" i="31" s="1"/>
  <c r="AB73" i="35"/>
  <c r="AA183" i="31"/>
  <c r="AA185" i="31" s="1"/>
  <c r="Y197" i="36"/>
  <c r="Z177" i="36"/>
  <c r="Y193" i="36"/>
  <c r="AS41" i="35"/>
  <c r="AR55" i="35"/>
  <c r="AA62" i="2"/>
  <c r="AB74" i="31"/>
  <c r="AB73" i="34"/>
  <c r="AB179" i="34" s="1"/>
  <c r="AA177" i="31"/>
  <c r="Z178" i="36"/>
  <c r="Z179" i="36" s="1"/>
  <c r="AC59" i="10"/>
  <c r="AC23" i="10"/>
  <c r="Z190" i="36"/>
  <c r="Z192" i="36" s="1"/>
  <c r="Z183" i="36"/>
  <c r="Z185" i="36" s="1"/>
  <c r="AA74" i="34"/>
  <c r="AA176" i="36"/>
  <c r="AA183" i="36" s="1"/>
  <c r="AA185" i="36" s="1"/>
  <c r="AA157" i="36"/>
  <c r="AA182" i="36" s="1"/>
  <c r="AC23" i="34"/>
  <c r="AC59" i="34"/>
  <c r="AB143" i="34"/>
  <c r="AB37" i="34"/>
  <c r="AB162" i="34"/>
  <c r="AC27" i="36"/>
  <c r="AC63" i="36"/>
  <c r="AB147" i="36"/>
  <c r="AB166" i="36"/>
  <c r="AD63" i="31"/>
  <c r="AC166" i="31"/>
  <c r="AD27" i="31"/>
  <c r="AC147" i="31"/>
  <c r="AD60" i="31"/>
  <c r="AD24" i="31"/>
  <c r="AC144" i="31"/>
  <c r="AC163" i="31"/>
  <c r="AC25" i="34"/>
  <c r="AC61" i="34"/>
  <c r="AB145" i="34"/>
  <c r="AB164" i="34"/>
  <c r="AC28" i="34"/>
  <c r="AC64" i="34"/>
  <c r="AB167" i="34"/>
  <c r="AB148" i="34"/>
  <c r="AC23" i="35"/>
  <c r="AC59" i="35"/>
  <c r="AB143" i="35"/>
  <c r="AB37" i="35"/>
  <c r="AB162" i="35"/>
  <c r="AG28" i="35"/>
  <c r="AG64" i="35"/>
  <c r="AF167" i="35"/>
  <c r="AF148" i="35"/>
  <c r="AD66" i="31"/>
  <c r="AD30" i="31"/>
  <c r="AC169" i="31"/>
  <c r="AC150" i="31"/>
  <c r="AC26" i="34"/>
  <c r="AC62" i="34"/>
  <c r="AB146" i="34"/>
  <c r="AB165" i="34"/>
  <c r="AC32" i="34"/>
  <c r="AC68" i="34"/>
  <c r="AB171" i="34"/>
  <c r="AB152" i="34"/>
  <c r="AE67" i="31"/>
  <c r="AD170" i="31"/>
  <c r="AD151" i="31"/>
  <c r="AE31" i="31"/>
  <c r="AK26" i="35"/>
  <c r="AK62" i="35"/>
  <c r="AJ165" i="35"/>
  <c r="AJ146" i="35"/>
  <c r="X194" i="35"/>
  <c r="AD62" i="31"/>
  <c r="AD26" i="31"/>
  <c r="AC165" i="31"/>
  <c r="AC146" i="31"/>
  <c r="AE24" i="35"/>
  <c r="AE60" i="35"/>
  <c r="AD163" i="35"/>
  <c r="AD144" i="35"/>
  <c r="AC35" i="36"/>
  <c r="AC71" i="36"/>
  <c r="AB174" i="36"/>
  <c r="AB155" i="36"/>
  <c r="AC27" i="34"/>
  <c r="AC63" i="34"/>
  <c r="AB147" i="34"/>
  <c r="AB166" i="34"/>
  <c r="Z189" i="35"/>
  <c r="Z182" i="35"/>
  <c r="Z178" i="35"/>
  <c r="Z179" i="35" s="1"/>
  <c r="AC34" i="34"/>
  <c r="AC70" i="34"/>
  <c r="AB173" i="34"/>
  <c r="AB154" i="34"/>
  <c r="AD35" i="31"/>
  <c r="AD71" i="31"/>
  <c r="AC174" i="31"/>
  <c r="AC155" i="31"/>
  <c r="AH33" i="35"/>
  <c r="AH69" i="35"/>
  <c r="AG153" i="35"/>
  <c r="AG172" i="35"/>
  <c r="AC24" i="34"/>
  <c r="AC60" i="34"/>
  <c r="AB163" i="34"/>
  <c r="AB144" i="34"/>
  <c r="AC34" i="36"/>
  <c r="AC70" i="36"/>
  <c r="AB154" i="36"/>
  <c r="AB173" i="36"/>
  <c r="AC35" i="34"/>
  <c r="AC71" i="34"/>
  <c r="AB155" i="34"/>
  <c r="AB174" i="34"/>
  <c r="AC34" i="35"/>
  <c r="AC70" i="35"/>
  <c r="AB154" i="35"/>
  <c r="AB173" i="35"/>
  <c r="AC24" i="36"/>
  <c r="AC60" i="36"/>
  <c r="AB144" i="36"/>
  <c r="AB163" i="36"/>
  <c r="X198" i="35"/>
  <c r="Z191" i="36"/>
  <c r="AC52" i="2"/>
  <c r="AC22" i="2"/>
  <c r="AH35" i="35"/>
  <c r="AH71" i="35"/>
  <c r="AG155" i="35"/>
  <c r="AG174" i="35"/>
  <c r="AH29" i="35"/>
  <c r="AH65" i="35"/>
  <c r="AG149" i="35"/>
  <c r="AG168" i="35"/>
  <c r="Z158" i="34"/>
  <c r="Y197" i="35"/>
  <c r="Y191" i="35"/>
  <c r="Y193" i="35" s="1"/>
  <c r="AG27" i="35"/>
  <c r="AG63" i="35"/>
  <c r="AF147" i="35"/>
  <c r="AF166" i="35"/>
  <c r="AC30" i="36"/>
  <c r="AC66" i="36"/>
  <c r="AB150" i="36"/>
  <c r="AB169" i="36"/>
  <c r="AB37" i="36"/>
  <c r="X198" i="34"/>
  <c r="Z182" i="34"/>
  <c r="Z189" i="34"/>
  <c r="AA157" i="34"/>
  <c r="AC30" i="34"/>
  <c r="AC66" i="34"/>
  <c r="AB169" i="34"/>
  <c r="AB150" i="34"/>
  <c r="Y196" i="35"/>
  <c r="Y184" i="35"/>
  <c r="Y186" i="35" s="1"/>
  <c r="Y191" i="34"/>
  <c r="Y193" i="34" s="1"/>
  <c r="Y197" i="34"/>
  <c r="AC31" i="36"/>
  <c r="AC67" i="36"/>
  <c r="AB170" i="36"/>
  <c r="AB151" i="36"/>
  <c r="AF29" i="36"/>
  <c r="AF65" i="36"/>
  <c r="AE149" i="36"/>
  <c r="AE168" i="36"/>
  <c r="X194" i="34"/>
  <c r="AD23" i="36"/>
  <c r="AD59" i="36"/>
  <c r="AC162" i="36"/>
  <c r="AC143" i="36"/>
  <c r="AB31" i="2"/>
  <c r="AC59" i="2"/>
  <c r="AC33" i="36"/>
  <c r="AC69" i="36"/>
  <c r="AB172" i="36"/>
  <c r="AB153" i="36"/>
  <c r="AC29" i="34"/>
  <c r="AC65" i="34"/>
  <c r="AB168" i="34"/>
  <c r="AB149" i="34"/>
  <c r="AC28" i="36"/>
  <c r="AC64" i="36"/>
  <c r="AB167" i="36"/>
  <c r="AB148" i="36"/>
  <c r="AD65" i="31"/>
  <c r="AC168" i="31"/>
  <c r="AC149" i="31"/>
  <c r="AD29" i="31"/>
  <c r="Y184" i="34"/>
  <c r="Y186" i="34" s="1"/>
  <c r="Y196" i="34"/>
  <c r="AC31" i="34"/>
  <c r="AC67" i="34"/>
  <c r="AB170" i="34"/>
  <c r="AB151" i="34"/>
  <c r="AH25" i="35"/>
  <c r="AH61" i="35"/>
  <c r="AG164" i="35"/>
  <c r="AG145" i="35"/>
  <c r="AD68" i="31"/>
  <c r="AC152" i="31"/>
  <c r="AD32" i="31"/>
  <c r="AC171" i="31"/>
  <c r="AD69" i="31"/>
  <c r="AC153" i="31"/>
  <c r="AD33" i="31"/>
  <c r="AC172" i="31"/>
  <c r="AD70" i="31"/>
  <c r="AC173" i="31"/>
  <c r="AC154" i="31"/>
  <c r="AD34" i="31"/>
  <c r="AH30" i="35"/>
  <c r="AH66" i="35"/>
  <c r="AG169" i="35"/>
  <c r="AG150" i="35"/>
  <c r="Z158" i="35"/>
  <c r="AA176" i="35"/>
  <c r="AC33" i="34"/>
  <c r="AC69" i="34"/>
  <c r="AB172" i="34"/>
  <c r="AB153" i="34"/>
  <c r="AA176" i="34"/>
  <c r="Z183" i="34"/>
  <c r="Z185" i="34" s="1"/>
  <c r="Z190" i="34"/>
  <c r="Z192" i="34" s="1"/>
  <c r="AD64" i="31"/>
  <c r="AC148" i="31"/>
  <c r="AC167" i="31"/>
  <c r="AD28" i="31"/>
  <c r="AG32" i="35"/>
  <c r="AG68" i="35"/>
  <c r="AF171" i="35"/>
  <c r="AF152" i="35"/>
  <c r="AC25" i="36"/>
  <c r="AC61" i="36"/>
  <c r="AB145" i="36"/>
  <c r="AB164" i="36"/>
  <c r="AC31" i="35"/>
  <c r="AC67" i="35"/>
  <c r="AB170" i="35"/>
  <c r="AB151" i="35"/>
  <c r="AC32" i="36"/>
  <c r="AC68" i="36"/>
  <c r="AB171" i="36"/>
  <c r="AB152" i="36"/>
  <c r="AC26" i="36"/>
  <c r="AC62" i="36"/>
  <c r="AB146" i="36"/>
  <c r="AB165" i="36"/>
  <c r="AB61" i="32"/>
  <c r="AB62" i="32" s="1"/>
  <c r="AL41" i="33"/>
  <c r="AK55" i="33"/>
  <c r="AP41" i="30"/>
  <c r="AO55" i="30"/>
  <c r="AD29" i="32"/>
  <c r="AE59" i="32" s="1"/>
  <c r="AD21" i="32"/>
  <c r="AE51" i="32" s="1"/>
  <c r="AN41" i="10"/>
  <c r="AM55" i="10"/>
  <c r="AK41" i="34"/>
  <c r="AJ55" i="34"/>
  <c r="Z158" i="30"/>
  <c r="AC23" i="33"/>
  <c r="AD59" i="33" s="1"/>
  <c r="AB37" i="33"/>
  <c r="AB172" i="30"/>
  <c r="AB153" i="30"/>
  <c r="AC33" i="30"/>
  <c r="AD69" i="30" s="1"/>
  <c r="AB164" i="30"/>
  <c r="AB145" i="30"/>
  <c r="AC25" i="30"/>
  <c r="AD61" i="30" s="1"/>
  <c r="Z189" i="30"/>
  <c r="Z182" i="30"/>
  <c r="Z178" i="30"/>
  <c r="Z179" i="30" s="1"/>
  <c r="AA73" i="33"/>
  <c r="AC31" i="33"/>
  <c r="AD67" i="33" s="1"/>
  <c r="AA157" i="30"/>
  <c r="AC28" i="33"/>
  <c r="AD64" i="33" s="1"/>
  <c r="AB146" i="30"/>
  <c r="AC26" i="30"/>
  <c r="AD62" i="30" s="1"/>
  <c r="AB165" i="30"/>
  <c r="AB167" i="30"/>
  <c r="AB148" i="30"/>
  <c r="AC28" i="30"/>
  <c r="AD64" i="30" s="1"/>
  <c r="AB143" i="30"/>
  <c r="AC23" i="30"/>
  <c r="AD59" i="30" s="1"/>
  <c r="AB162" i="30"/>
  <c r="AB37" i="30"/>
  <c r="AB170" i="30"/>
  <c r="AB151" i="30"/>
  <c r="AC31" i="30"/>
  <c r="AD67" i="30" s="1"/>
  <c r="AC29" i="33"/>
  <c r="AD65" i="33" s="1"/>
  <c r="AB173" i="30"/>
  <c r="AB154" i="30"/>
  <c r="AC34" i="30"/>
  <c r="AD70" i="30" s="1"/>
  <c r="Y196" i="30"/>
  <c r="Y184" i="30"/>
  <c r="Y186" i="30" s="1"/>
  <c r="AA73" i="30"/>
  <c r="AB169" i="30"/>
  <c r="AC30" i="30"/>
  <c r="AD66" i="30" s="1"/>
  <c r="AB150" i="30"/>
  <c r="Z183" i="30"/>
  <c r="Z185" i="30" s="1"/>
  <c r="Z190" i="30"/>
  <c r="Z192" i="30" s="1"/>
  <c r="AC35" i="30"/>
  <c r="AD71" i="30" s="1"/>
  <c r="AB155" i="30"/>
  <c r="AB174" i="30"/>
  <c r="AB163" i="30"/>
  <c r="AB144" i="30"/>
  <c r="AC24" i="30"/>
  <c r="AD60" i="30" s="1"/>
  <c r="AC24" i="33"/>
  <c r="AD60" i="33" s="1"/>
  <c r="AC35" i="33"/>
  <c r="AD71" i="33" s="1"/>
  <c r="X194" i="30"/>
  <c r="AC27" i="33"/>
  <c r="AD63" i="33" s="1"/>
  <c r="AD25" i="33"/>
  <c r="AE61" i="33" s="1"/>
  <c r="AC34" i="33"/>
  <c r="AD70" i="33" s="1"/>
  <c r="AA176" i="30"/>
  <c r="AC26" i="33"/>
  <c r="AD62" i="33" s="1"/>
  <c r="AC32" i="33"/>
  <c r="AD68" i="33" s="1"/>
  <c r="AC33" i="33"/>
  <c r="AD69" i="33" s="1"/>
  <c r="AB168" i="30"/>
  <c r="AB149" i="30"/>
  <c r="AC29" i="30"/>
  <c r="AD65" i="30" s="1"/>
  <c r="AC30" i="33"/>
  <c r="AD66" i="33" s="1"/>
  <c r="Z177" i="30"/>
  <c r="Y191" i="30"/>
  <c r="Y193" i="30" s="1"/>
  <c r="Y197" i="30"/>
  <c r="AB147" i="30"/>
  <c r="AC27" i="30"/>
  <c r="AD63" i="30" s="1"/>
  <c r="AB166" i="30"/>
  <c r="X198" i="30"/>
  <c r="AB171" i="30"/>
  <c r="AC32" i="30"/>
  <c r="AD68" i="30" s="1"/>
  <c r="AB152" i="30"/>
  <c r="AA191" i="31"/>
  <c r="AD23" i="31"/>
  <c r="AE59" i="31" s="1"/>
  <c r="AC143" i="31"/>
  <c r="AC162" i="31"/>
  <c r="AE25" i="32"/>
  <c r="AF55" i="32" s="1"/>
  <c r="AD25" i="2"/>
  <c r="AE55" i="2" s="1"/>
  <c r="AD24" i="2"/>
  <c r="AE54" i="2" s="1"/>
  <c r="AE20" i="2"/>
  <c r="AF50" i="2" s="1"/>
  <c r="AD23" i="2"/>
  <c r="AE53" i="2" s="1"/>
  <c r="AD26" i="2"/>
  <c r="AE56" i="2" s="1"/>
  <c r="AD27" i="2"/>
  <c r="AE57" i="2" s="1"/>
  <c r="AD21" i="2"/>
  <c r="AE51" i="2" s="1"/>
  <c r="AD28" i="2"/>
  <c r="AE58" i="2" s="1"/>
  <c r="AB61" i="2"/>
  <c r="AC29" i="2"/>
  <c r="AE24" i="10"/>
  <c r="AF60" i="10" s="1"/>
  <c r="AB73" i="10"/>
  <c r="AB74" i="10" s="1"/>
  <c r="AD32" i="10"/>
  <c r="AE68" i="10" s="1"/>
  <c r="AD35" i="10"/>
  <c r="AE71" i="10" s="1"/>
  <c r="AD28" i="10"/>
  <c r="AE64" i="10" s="1"/>
  <c r="AD29" i="10"/>
  <c r="AE65" i="10" s="1"/>
  <c r="AD25" i="10"/>
  <c r="AE61" i="10" s="1"/>
  <c r="AD27" i="10"/>
  <c r="AE63" i="10" s="1"/>
  <c r="AD31" i="10"/>
  <c r="AE67" i="10" s="1"/>
  <c r="AD26" i="10"/>
  <c r="AE62" i="10" s="1"/>
  <c r="AD34" i="10"/>
  <c r="AE70" i="10" s="1"/>
  <c r="AE23" i="32"/>
  <c r="AF53" i="32" s="1"/>
  <c r="AE26" i="32"/>
  <c r="AF56" i="32" s="1"/>
  <c r="AF20" i="32"/>
  <c r="AG50" i="32" s="1"/>
  <c r="AE24" i="32"/>
  <c r="AF54" i="32" s="1"/>
  <c r="AE27" i="32"/>
  <c r="AF57" i="32" s="1"/>
  <c r="AA74" i="30" l="1"/>
  <c r="AL35" i="2"/>
  <c r="AK46" i="2"/>
  <c r="AC31" i="32"/>
  <c r="BE36" i="32"/>
  <c r="BH35" i="32"/>
  <c r="BB38" i="32"/>
  <c r="BA46" i="32"/>
  <c r="AA74" i="33"/>
  <c r="AD58" i="32"/>
  <c r="AD28" i="32"/>
  <c r="Z194" i="31"/>
  <c r="AD66" i="10"/>
  <c r="AD30" i="10"/>
  <c r="AB74" i="35"/>
  <c r="AT2" i="43"/>
  <c r="AS78" i="43"/>
  <c r="AS83" i="43" s="1"/>
  <c r="AS79" i="43"/>
  <c r="AS84" i="43" s="1"/>
  <c r="AS80" i="43"/>
  <c r="AS77" i="43"/>
  <c r="AS82" i="43" s="1"/>
  <c r="AG22" i="43"/>
  <c r="AG76" i="43"/>
  <c r="AG40" i="43"/>
  <c r="AG58" i="43"/>
  <c r="AG89" i="43"/>
  <c r="AG181" i="31"/>
  <c r="AG109" i="31"/>
  <c r="AG92" i="31"/>
  <c r="AG40" i="31"/>
  <c r="AG22" i="31"/>
  <c r="AG58" i="31"/>
  <c r="AG142" i="31"/>
  <c r="AG126" i="31"/>
  <c r="AG77" i="31"/>
  <c r="AG161" i="31"/>
  <c r="AG188" i="31"/>
  <c r="AG67" i="28"/>
  <c r="AG75" i="28" s="1"/>
  <c r="AG87" i="28"/>
  <c r="AG95" i="28" s="1"/>
  <c r="AG103" i="28" s="1"/>
  <c r="AG188" i="30"/>
  <c r="AG142" i="30"/>
  <c r="AG58" i="30"/>
  <c r="AG22" i="30"/>
  <c r="AG77" i="30"/>
  <c r="AG181" i="30"/>
  <c r="AG161" i="30"/>
  <c r="AG92" i="30"/>
  <c r="AG109" i="30"/>
  <c r="AG40" i="30"/>
  <c r="AG126" i="30"/>
  <c r="AG34" i="32"/>
  <c r="AG49" i="32"/>
  <c r="AG65" i="32"/>
  <c r="AG19" i="32"/>
  <c r="AG77" i="32"/>
  <c r="AH34" i="28"/>
  <c r="AH59" i="28" s="1"/>
  <c r="AG126" i="29"/>
  <c r="AG188" i="29"/>
  <c r="AG161" i="29"/>
  <c r="AG92" i="29"/>
  <c r="AG58" i="29"/>
  <c r="AG22" i="29"/>
  <c r="AG181" i="29"/>
  <c r="AG142" i="29"/>
  <c r="AG77" i="29"/>
  <c r="AG40" i="29"/>
  <c r="AG109" i="29"/>
  <c r="AG161" i="34"/>
  <c r="AG142" i="34"/>
  <c r="AG126" i="34"/>
  <c r="AG188" i="34"/>
  <c r="AG77" i="34"/>
  <c r="AG109" i="34"/>
  <c r="AG181" i="34"/>
  <c r="AG92" i="34"/>
  <c r="AG58" i="34"/>
  <c r="AG40" i="34"/>
  <c r="AG22" i="34"/>
  <c r="AG58" i="33"/>
  <c r="AG40" i="33"/>
  <c r="AG22" i="33"/>
  <c r="AG77" i="33"/>
  <c r="AG92" i="33"/>
  <c r="AH4" i="36"/>
  <c r="AH4" i="34"/>
  <c r="AH4" i="32"/>
  <c r="AH4" i="30"/>
  <c r="AH4" i="33"/>
  <c r="AH4" i="10"/>
  <c r="AH4" i="31"/>
  <c r="AH4" i="43"/>
  <c r="AH4" i="29"/>
  <c r="AH4" i="35"/>
  <c r="AH77" i="2"/>
  <c r="AH65" i="2"/>
  <c r="AH49" i="2"/>
  <c r="AH34" i="2"/>
  <c r="AH19" i="2"/>
  <c r="AG77" i="10"/>
  <c r="AG40" i="10"/>
  <c r="AG92" i="10"/>
  <c r="AG58" i="10"/>
  <c r="AG22" i="10"/>
  <c r="AG188" i="36"/>
  <c r="AG181" i="36"/>
  <c r="AG161" i="36"/>
  <c r="AG77" i="36"/>
  <c r="AG22" i="36"/>
  <c r="AG92" i="36"/>
  <c r="AG142" i="36"/>
  <c r="AG109" i="36"/>
  <c r="AG40" i="36"/>
  <c r="AG126" i="36"/>
  <c r="AG58" i="36"/>
  <c r="AJ5" i="28"/>
  <c r="AI4" i="2"/>
  <c r="AI21" i="28"/>
  <c r="AI13" i="28"/>
  <c r="AG161" i="35"/>
  <c r="AG188" i="35"/>
  <c r="AG126" i="35"/>
  <c r="AG58" i="35"/>
  <c r="AG22" i="35"/>
  <c r="AG92" i="35"/>
  <c r="AG40" i="35"/>
  <c r="AG77" i="35"/>
  <c r="AG181" i="35"/>
  <c r="AG142" i="35"/>
  <c r="AG109" i="35"/>
  <c r="AS39" i="2"/>
  <c r="AC37" i="10"/>
  <c r="AD61" i="31"/>
  <c r="AD73" i="31" s="1"/>
  <c r="AC145" i="31"/>
  <c r="AC157" i="31" s="1"/>
  <c r="AC164" i="31"/>
  <c r="AC176" i="31" s="1"/>
  <c r="AC190" i="31" s="1"/>
  <c r="AC192" i="31" s="1"/>
  <c r="AD25" i="31"/>
  <c r="AD52" i="32"/>
  <c r="AD22" i="32"/>
  <c r="AD69" i="10"/>
  <c r="AD33" i="10"/>
  <c r="AB177" i="31"/>
  <c r="AA158" i="36"/>
  <c r="AB190" i="31"/>
  <c r="AB192" i="31" s="1"/>
  <c r="AA182" i="35"/>
  <c r="AA184" i="35" s="1"/>
  <c r="AA158" i="35"/>
  <c r="AB158" i="31"/>
  <c r="Z196" i="36"/>
  <c r="AA197" i="31"/>
  <c r="Z193" i="36"/>
  <c r="AA177" i="36"/>
  <c r="AA186" i="31"/>
  <c r="Y194" i="36"/>
  <c r="AA196" i="31"/>
  <c r="AA193" i="31"/>
  <c r="AC74" i="31"/>
  <c r="Y198" i="36"/>
  <c r="AT41" i="35"/>
  <c r="AS55" i="35"/>
  <c r="AA189" i="36"/>
  <c r="AA191" i="36" s="1"/>
  <c r="AB62" i="2"/>
  <c r="Y194" i="34"/>
  <c r="AB74" i="34"/>
  <c r="AD59" i="10"/>
  <c r="AD23" i="10"/>
  <c r="Z186" i="36"/>
  <c r="Y194" i="35"/>
  <c r="Y198" i="35"/>
  <c r="Z197" i="36"/>
  <c r="AB176" i="36"/>
  <c r="AB190" i="36" s="1"/>
  <c r="AB192" i="36" s="1"/>
  <c r="AB157" i="36"/>
  <c r="AB178" i="31"/>
  <c r="AB179" i="31" s="1"/>
  <c r="AA178" i="36"/>
  <c r="AA179" i="36" s="1"/>
  <c r="AA190" i="36"/>
  <c r="AA192" i="36" s="1"/>
  <c r="AC73" i="36"/>
  <c r="AC74" i="36" s="1"/>
  <c r="Y198" i="34"/>
  <c r="AB183" i="31"/>
  <c r="AB185" i="31" s="1"/>
  <c r="AE68" i="31"/>
  <c r="AE32" i="31"/>
  <c r="AD171" i="31"/>
  <c r="AD152" i="31"/>
  <c r="Z197" i="34"/>
  <c r="Z191" i="34"/>
  <c r="Z193" i="34" s="1"/>
  <c r="AD52" i="2"/>
  <c r="AD22" i="2"/>
  <c r="AD24" i="36"/>
  <c r="AD60" i="36"/>
  <c r="AC144" i="36"/>
  <c r="AC163" i="36"/>
  <c r="AD35" i="34"/>
  <c r="AD71" i="34"/>
  <c r="AC174" i="34"/>
  <c r="AC155" i="34"/>
  <c r="AD24" i="34"/>
  <c r="AD60" i="34"/>
  <c r="AC144" i="34"/>
  <c r="AC163" i="34"/>
  <c r="AE35" i="31"/>
  <c r="AE71" i="31"/>
  <c r="AD174" i="31"/>
  <c r="AD155" i="31"/>
  <c r="Z191" i="35"/>
  <c r="Z193" i="35" s="1"/>
  <c r="Z197" i="35"/>
  <c r="AD35" i="36"/>
  <c r="AD71" i="36"/>
  <c r="AC174" i="36"/>
  <c r="AC155" i="36"/>
  <c r="AE62" i="31"/>
  <c r="AE26" i="31"/>
  <c r="AD165" i="31"/>
  <c r="AD146" i="31"/>
  <c r="AD23" i="35"/>
  <c r="AD59" i="35"/>
  <c r="AC143" i="35"/>
  <c r="AC162" i="35"/>
  <c r="AC37" i="35"/>
  <c r="AB157" i="34"/>
  <c r="AC31" i="2"/>
  <c r="AD59" i="2"/>
  <c r="AD31" i="35"/>
  <c r="AD67" i="35"/>
  <c r="AC151" i="35"/>
  <c r="AC170" i="35"/>
  <c r="AA183" i="34"/>
  <c r="AA185" i="34" s="1"/>
  <c r="AA190" i="34"/>
  <c r="AA192" i="34" s="1"/>
  <c r="AD23" i="34"/>
  <c r="AD59" i="34"/>
  <c r="AC162" i="34"/>
  <c r="AC143" i="34"/>
  <c r="AC37" i="34"/>
  <c r="AB182" i="31"/>
  <c r="AB184" i="31" s="1"/>
  <c r="AH27" i="35"/>
  <c r="AH63" i="35"/>
  <c r="AG166" i="35"/>
  <c r="AG147" i="35"/>
  <c r="AI29" i="35"/>
  <c r="AI65" i="35"/>
  <c r="AH168" i="35"/>
  <c r="AH149" i="35"/>
  <c r="AA184" i="36"/>
  <c r="AA186" i="36" s="1"/>
  <c r="AA196" i="36"/>
  <c r="AH32" i="35"/>
  <c r="AH68" i="35"/>
  <c r="AG152" i="35"/>
  <c r="AG171" i="35"/>
  <c r="AD26" i="34"/>
  <c r="AD62" i="34"/>
  <c r="AC146" i="34"/>
  <c r="AC165" i="34"/>
  <c r="AB189" i="31"/>
  <c r="AE64" i="31"/>
  <c r="AD167" i="31"/>
  <c r="AD148" i="31"/>
  <c r="AE28" i="31"/>
  <c r="AE69" i="31"/>
  <c r="AD153" i="31"/>
  <c r="AD172" i="31"/>
  <c r="AE33" i="31"/>
  <c r="AD31" i="34"/>
  <c r="AD67" i="34"/>
  <c r="AC151" i="34"/>
  <c r="AC170" i="34"/>
  <c r="AD34" i="35"/>
  <c r="AD70" i="35"/>
  <c r="AC154" i="35"/>
  <c r="AC173" i="35"/>
  <c r="AD34" i="36"/>
  <c r="AD70" i="36"/>
  <c r="AC173" i="36"/>
  <c r="AC154" i="36"/>
  <c r="AI33" i="35"/>
  <c r="AI69" i="35"/>
  <c r="AH153" i="35"/>
  <c r="AH172" i="35"/>
  <c r="AD34" i="34"/>
  <c r="AD70" i="34"/>
  <c r="AC173" i="34"/>
  <c r="AC154" i="34"/>
  <c r="AD27" i="34"/>
  <c r="AD63" i="34"/>
  <c r="AC166" i="34"/>
  <c r="AC147" i="34"/>
  <c r="AB176" i="35"/>
  <c r="AD28" i="34"/>
  <c r="AD64" i="34"/>
  <c r="AC167" i="34"/>
  <c r="AC148" i="34"/>
  <c r="AE60" i="31"/>
  <c r="AD163" i="31"/>
  <c r="AD144" i="31"/>
  <c r="AE24" i="31"/>
  <c r="AA191" i="35"/>
  <c r="AG29" i="36"/>
  <c r="AG65" i="36"/>
  <c r="AF149" i="36"/>
  <c r="AF168" i="36"/>
  <c r="AD25" i="34"/>
  <c r="AD61" i="34"/>
  <c r="AC145" i="34"/>
  <c r="AC164" i="34"/>
  <c r="AD26" i="36"/>
  <c r="AD62" i="36"/>
  <c r="AC146" i="36"/>
  <c r="AC165" i="36"/>
  <c r="AD29" i="34"/>
  <c r="AD65" i="34"/>
  <c r="AC149" i="34"/>
  <c r="AC168" i="34"/>
  <c r="AH28" i="35"/>
  <c r="AH64" i="35"/>
  <c r="AG167" i="35"/>
  <c r="AG148" i="35"/>
  <c r="AI30" i="35"/>
  <c r="AI66" i="35"/>
  <c r="AH150" i="35"/>
  <c r="AH169" i="35"/>
  <c r="AC37" i="36"/>
  <c r="AD31" i="36"/>
  <c r="AD67" i="36"/>
  <c r="AC170" i="36"/>
  <c r="AC151" i="36"/>
  <c r="AA177" i="34"/>
  <c r="AF24" i="35"/>
  <c r="AF60" i="35"/>
  <c r="AE144" i="35"/>
  <c r="AE163" i="35"/>
  <c r="AE66" i="31"/>
  <c r="AD169" i="31"/>
  <c r="AE30" i="31"/>
  <c r="AD150" i="31"/>
  <c r="AD27" i="36"/>
  <c r="AD63" i="36"/>
  <c r="AC147" i="36"/>
  <c r="AC166" i="36"/>
  <c r="AD32" i="36"/>
  <c r="AD68" i="36"/>
  <c r="AC152" i="36"/>
  <c r="AC171" i="36"/>
  <c r="AD25" i="36"/>
  <c r="AD61" i="36"/>
  <c r="AC164" i="36"/>
  <c r="AC145" i="36"/>
  <c r="AD33" i="34"/>
  <c r="AD69" i="34"/>
  <c r="AC153" i="34"/>
  <c r="AC172" i="34"/>
  <c r="AI25" i="35"/>
  <c r="AI61" i="35"/>
  <c r="AH145" i="35"/>
  <c r="AH164" i="35"/>
  <c r="AD28" i="36"/>
  <c r="AD64" i="36"/>
  <c r="AC167" i="36"/>
  <c r="AC148" i="36"/>
  <c r="AD33" i="36"/>
  <c r="AD69" i="36"/>
  <c r="AC172" i="36"/>
  <c r="AC153" i="36"/>
  <c r="AD30" i="34"/>
  <c r="AD66" i="34"/>
  <c r="AC169" i="34"/>
  <c r="AC150" i="34"/>
  <c r="AL26" i="35"/>
  <c r="AL62" i="35"/>
  <c r="AK146" i="35"/>
  <c r="AK165" i="35"/>
  <c r="AD32" i="34"/>
  <c r="AD68" i="34"/>
  <c r="AC171" i="34"/>
  <c r="AC152" i="34"/>
  <c r="AB157" i="35"/>
  <c r="AB176" i="34"/>
  <c r="AE23" i="36"/>
  <c r="AE59" i="36"/>
  <c r="AD143" i="36"/>
  <c r="AD162" i="36"/>
  <c r="Z196" i="34"/>
  <c r="Z184" i="34"/>
  <c r="Z186" i="34" s="1"/>
  <c r="AC73" i="34"/>
  <c r="AC179" i="34" s="1"/>
  <c r="AA190" i="35"/>
  <c r="AA192" i="35" s="1"/>
  <c r="AA183" i="35"/>
  <c r="AA185" i="35" s="1"/>
  <c r="AA177" i="35"/>
  <c r="AE70" i="31"/>
  <c r="AE34" i="31"/>
  <c r="AD154" i="31"/>
  <c r="AD173" i="31"/>
  <c r="AE65" i="31"/>
  <c r="AD149" i="31"/>
  <c r="AD168" i="31"/>
  <c r="AE29" i="31"/>
  <c r="AA178" i="35"/>
  <c r="AA179" i="35" s="1"/>
  <c r="AA189" i="34"/>
  <c r="AA182" i="34"/>
  <c r="AD30" i="36"/>
  <c r="AD66" i="36"/>
  <c r="AC169" i="36"/>
  <c r="AC150" i="36"/>
  <c r="AA158" i="34"/>
  <c r="AI35" i="35"/>
  <c r="AI71" i="35"/>
  <c r="AH155" i="35"/>
  <c r="AH174" i="35"/>
  <c r="Z184" i="35"/>
  <c r="Z186" i="35" s="1"/>
  <c r="Z196" i="35"/>
  <c r="AF67" i="31"/>
  <c r="AF31" i="31"/>
  <c r="AE170" i="31"/>
  <c r="AE151" i="31"/>
  <c r="AC73" i="35"/>
  <c r="AE63" i="31"/>
  <c r="AE27" i="31"/>
  <c r="AD147" i="31"/>
  <c r="AD166" i="31"/>
  <c r="AM41" i="33"/>
  <c r="AL55" i="33"/>
  <c r="AQ41" i="30"/>
  <c r="AP55" i="30"/>
  <c r="AC61" i="32"/>
  <c r="AC62" i="32" s="1"/>
  <c r="AE21" i="32"/>
  <c r="AF51" i="32" s="1"/>
  <c r="AE29" i="32"/>
  <c r="AF59" i="32" s="1"/>
  <c r="AO41" i="10"/>
  <c r="AN55" i="10"/>
  <c r="AL41" i="34"/>
  <c r="AK55" i="34"/>
  <c r="AA177" i="30"/>
  <c r="AA158" i="30"/>
  <c r="AD26" i="33"/>
  <c r="AE62" i="33" s="1"/>
  <c r="AD29" i="33"/>
  <c r="AE65" i="33" s="1"/>
  <c r="AC151" i="30"/>
  <c r="AC170" i="30"/>
  <c r="AD31" i="30"/>
  <c r="AE67" i="30" s="1"/>
  <c r="AB157" i="30"/>
  <c r="AC165" i="30"/>
  <c r="AC146" i="30"/>
  <c r="AD26" i="30"/>
  <c r="AE62" i="30" s="1"/>
  <c r="AC145" i="30"/>
  <c r="AC164" i="30"/>
  <c r="AD25" i="30"/>
  <c r="AE61" i="30" s="1"/>
  <c r="AE25" i="33"/>
  <c r="AF61" i="33" s="1"/>
  <c r="AC166" i="30"/>
  <c r="AC147" i="30"/>
  <c r="AD27" i="30"/>
  <c r="AE63" i="30" s="1"/>
  <c r="AA183" i="30"/>
  <c r="AA185" i="30" s="1"/>
  <c r="AA190" i="30"/>
  <c r="AA192" i="30" s="1"/>
  <c r="AD35" i="33"/>
  <c r="AE71" i="33" s="1"/>
  <c r="AC167" i="30"/>
  <c r="AC148" i="30"/>
  <c r="AD28" i="30"/>
  <c r="AE64" i="30" s="1"/>
  <c r="AA182" i="30"/>
  <c r="AA189" i="30"/>
  <c r="AA178" i="30"/>
  <c r="AA179" i="30" s="1"/>
  <c r="AB73" i="33"/>
  <c r="AB74" i="33" s="1"/>
  <c r="AD32" i="30"/>
  <c r="AE68" i="30" s="1"/>
  <c r="AC152" i="30"/>
  <c r="AC171" i="30"/>
  <c r="AD30" i="33"/>
  <c r="AE66" i="33" s="1"/>
  <c r="AD34" i="33"/>
  <c r="AE70" i="33" s="1"/>
  <c r="Y194" i="30"/>
  <c r="AD31" i="33"/>
  <c r="AE67" i="33" s="1"/>
  <c r="Z184" i="30"/>
  <c r="Z186" i="30" s="1"/>
  <c r="Z196" i="30"/>
  <c r="AD23" i="33"/>
  <c r="AE59" i="33" s="1"/>
  <c r="AC37" i="33"/>
  <c r="AD23" i="30"/>
  <c r="AE59" i="30" s="1"/>
  <c r="AC143" i="30"/>
  <c r="AC162" i="30"/>
  <c r="AC37" i="30"/>
  <c r="AC149" i="30"/>
  <c r="AC168" i="30"/>
  <c r="AD29" i="30"/>
  <c r="AE65" i="30" s="1"/>
  <c r="AD33" i="33"/>
  <c r="AE69" i="33" s="1"/>
  <c r="AD27" i="33"/>
  <c r="AE63" i="33" s="1"/>
  <c r="Y198" i="30"/>
  <c r="Z197" i="30"/>
  <c r="Z191" i="30"/>
  <c r="Z193" i="30" s="1"/>
  <c r="AD24" i="33"/>
  <c r="AE60" i="33" s="1"/>
  <c r="AC174" i="30"/>
  <c r="AD35" i="30"/>
  <c r="AE71" i="30" s="1"/>
  <c r="AC155" i="30"/>
  <c r="AC173" i="30"/>
  <c r="AC154" i="30"/>
  <c r="AD34" i="30"/>
  <c r="AE70" i="30" s="1"/>
  <c r="AB73" i="30"/>
  <c r="AB74" i="30" s="1"/>
  <c r="AD28" i="33"/>
  <c r="AE64" i="33" s="1"/>
  <c r="AC153" i="30"/>
  <c r="AD33" i="30"/>
  <c r="AE69" i="30" s="1"/>
  <c r="AC172" i="30"/>
  <c r="AD32" i="33"/>
  <c r="AE68" i="33" s="1"/>
  <c r="AD30" i="30"/>
  <c r="AE66" i="30" s="1"/>
  <c r="AC150" i="30"/>
  <c r="AC169" i="30"/>
  <c r="AC163" i="30"/>
  <c r="AC144" i="30"/>
  <c r="AD24" i="30"/>
  <c r="AE60" i="30" s="1"/>
  <c r="AB176" i="30"/>
  <c r="AD143" i="31"/>
  <c r="AD162" i="31"/>
  <c r="AE23" i="31"/>
  <c r="AF59" i="31" s="1"/>
  <c r="AF25" i="32"/>
  <c r="AG55" i="32" s="1"/>
  <c r="AE25" i="2"/>
  <c r="AF55" i="2" s="1"/>
  <c r="AE28" i="2"/>
  <c r="AF58" i="2" s="1"/>
  <c r="AE26" i="2"/>
  <c r="AF56" i="2" s="1"/>
  <c r="AE24" i="2"/>
  <c r="AF54" i="2" s="1"/>
  <c r="AF20" i="2"/>
  <c r="AG50" i="2" s="1"/>
  <c r="AE21" i="2"/>
  <c r="AF51" i="2" s="1"/>
  <c r="AC61" i="2"/>
  <c r="AD29" i="2"/>
  <c r="AE59" i="2" s="1"/>
  <c r="AE23" i="2"/>
  <c r="AF53" i="2" s="1"/>
  <c r="AE27" i="2"/>
  <c r="AF57" i="2" s="1"/>
  <c r="AF24" i="10"/>
  <c r="AG60" i="10" s="1"/>
  <c r="AE26" i="10"/>
  <c r="AF62" i="10" s="1"/>
  <c r="AE25" i="10"/>
  <c r="AF61" i="10" s="1"/>
  <c r="AE28" i="10"/>
  <c r="AF64" i="10" s="1"/>
  <c r="AE35" i="10"/>
  <c r="AF71" i="10" s="1"/>
  <c r="AC73" i="10"/>
  <c r="AC74" i="10" s="1"/>
  <c r="AE31" i="10"/>
  <c r="AF67" i="10" s="1"/>
  <c r="AE34" i="10"/>
  <c r="AF70" i="10" s="1"/>
  <c r="AE29" i="10"/>
  <c r="AF65" i="10" s="1"/>
  <c r="AE32" i="10"/>
  <c r="AF68" i="10" s="1"/>
  <c r="AE27" i="10"/>
  <c r="AF63" i="10" s="1"/>
  <c r="AF24" i="32"/>
  <c r="AG54" i="32" s="1"/>
  <c r="AF26" i="32"/>
  <c r="AG56" i="32" s="1"/>
  <c r="AF23" i="32"/>
  <c r="AG53" i="32" s="1"/>
  <c r="AF27" i="32"/>
  <c r="AG57" i="32" s="1"/>
  <c r="AG20" i="32"/>
  <c r="AH50" i="32" s="1"/>
  <c r="AM35" i="2" l="1"/>
  <c r="AL46" i="2"/>
  <c r="BC38" i="32"/>
  <c r="BB46" i="32"/>
  <c r="BI35" i="32"/>
  <c r="BF36" i="32"/>
  <c r="AD31" i="32"/>
  <c r="AE58" i="32"/>
  <c r="AE28" i="32"/>
  <c r="AE66" i="10"/>
  <c r="AE30" i="10"/>
  <c r="AC74" i="35"/>
  <c r="AU2" i="43"/>
  <c r="AT80" i="43"/>
  <c r="AT78" i="43"/>
  <c r="AT83" i="43" s="1"/>
  <c r="AT77" i="43"/>
  <c r="AT82" i="43" s="1"/>
  <c r="AT79" i="43"/>
  <c r="AT84" i="43" s="1"/>
  <c r="AK5" i="28"/>
  <c r="AJ4" i="2"/>
  <c r="AJ13" i="28"/>
  <c r="AJ21" i="28"/>
  <c r="AH92" i="10"/>
  <c r="AH58" i="10"/>
  <c r="AH22" i="10"/>
  <c r="AH77" i="10"/>
  <c r="AH40" i="10"/>
  <c r="AI34" i="28"/>
  <c r="AI59" i="28" s="1"/>
  <c r="AH92" i="33"/>
  <c r="AH77" i="33"/>
  <c r="AH58" i="33"/>
  <c r="AH40" i="33"/>
  <c r="AH22" i="33"/>
  <c r="AH181" i="30"/>
  <c r="AH188" i="30"/>
  <c r="AH161" i="30"/>
  <c r="AH142" i="30"/>
  <c r="AH92" i="30"/>
  <c r="AH109" i="30"/>
  <c r="AH77" i="30"/>
  <c r="AH40" i="30"/>
  <c r="AH22" i="30"/>
  <c r="AH126" i="30"/>
  <c r="AH58" i="30"/>
  <c r="AI4" i="36"/>
  <c r="AI4" i="34"/>
  <c r="AI4" i="32"/>
  <c r="AI4" i="30"/>
  <c r="AI4" i="43"/>
  <c r="AI4" i="35"/>
  <c r="AI4" i="33"/>
  <c r="AI4" i="31"/>
  <c r="AI4" i="10"/>
  <c r="AI4" i="29"/>
  <c r="AI65" i="2"/>
  <c r="AI34" i="2"/>
  <c r="AI77" i="2"/>
  <c r="AI49" i="2"/>
  <c r="AI19" i="2"/>
  <c r="AH19" i="32"/>
  <c r="AH49" i="32"/>
  <c r="AH77" i="32"/>
  <c r="AH65" i="32"/>
  <c r="AH34" i="32"/>
  <c r="AH142" i="35"/>
  <c r="AH188" i="35"/>
  <c r="AH77" i="35"/>
  <c r="AH92" i="35"/>
  <c r="AH109" i="35"/>
  <c r="AH40" i="35"/>
  <c r="AH181" i="35"/>
  <c r="AH126" i="35"/>
  <c r="AH22" i="35"/>
  <c r="AH161" i="35"/>
  <c r="AH58" i="35"/>
  <c r="AH188" i="34"/>
  <c r="AH161" i="34"/>
  <c r="AH142" i="34"/>
  <c r="AH126" i="34"/>
  <c r="AH181" i="34"/>
  <c r="AH40" i="34"/>
  <c r="AH109" i="34"/>
  <c r="AH77" i="34"/>
  <c r="AH92" i="34"/>
  <c r="AH22" i="34"/>
  <c r="AH58" i="34"/>
  <c r="AH67" i="28"/>
  <c r="AH75" i="28" s="1"/>
  <c r="AH87" i="28"/>
  <c r="AH95" i="28" s="1"/>
  <c r="AH103" i="28" s="1"/>
  <c r="AH126" i="29"/>
  <c r="AH188" i="29"/>
  <c r="AH161" i="29"/>
  <c r="AH181" i="29"/>
  <c r="AH142" i="29"/>
  <c r="AH92" i="29"/>
  <c r="AH22" i="29"/>
  <c r="AH40" i="29"/>
  <c r="AH58" i="29"/>
  <c r="AH77" i="29"/>
  <c r="AH109" i="29"/>
  <c r="AH188" i="36"/>
  <c r="AH181" i="36"/>
  <c r="AH161" i="36"/>
  <c r="AH142" i="36"/>
  <c r="AH92" i="36"/>
  <c r="AH77" i="36"/>
  <c r="AH22" i="36"/>
  <c r="AH126" i="36"/>
  <c r="AH109" i="36"/>
  <c r="AH58" i="36"/>
  <c r="AH40" i="36"/>
  <c r="AH89" i="43"/>
  <c r="AH76" i="43"/>
  <c r="AH58" i="43"/>
  <c r="AH40" i="43"/>
  <c r="AH22" i="43"/>
  <c r="AH181" i="31"/>
  <c r="AH126" i="31"/>
  <c r="AH92" i="31"/>
  <c r="AH58" i="31"/>
  <c r="AH22" i="31"/>
  <c r="AH161" i="31"/>
  <c r="AH142" i="31"/>
  <c r="AH77" i="31"/>
  <c r="AH40" i="31"/>
  <c r="AH188" i="31"/>
  <c r="AH109" i="31"/>
  <c r="AT39" i="2"/>
  <c r="AE61" i="31"/>
  <c r="AE73" i="31" s="1"/>
  <c r="AD145" i="31"/>
  <c r="AD157" i="31" s="1"/>
  <c r="AD189" i="31" s="1"/>
  <c r="AE25" i="31"/>
  <c r="AE37" i="31" s="1"/>
  <c r="AD164" i="31"/>
  <c r="AD176" i="31" s="1"/>
  <c r="AD183" i="31" s="1"/>
  <c r="AD185" i="31" s="1"/>
  <c r="AD37" i="31"/>
  <c r="AD37" i="10"/>
  <c r="AE52" i="32"/>
  <c r="AE22" i="32"/>
  <c r="Z198" i="36"/>
  <c r="AE69" i="10"/>
  <c r="AE33" i="10"/>
  <c r="AC158" i="31"/>
  <c r="AA198" i="31"/>
  <c r="AB158" i="35"/>
  <c r="Z194" i="36"/>
  <c r="AB197" i="31"/>
  <c r="AA194" i="31"/>
  <c r="AC178" i="31"/>
  <c r="AC179" i="31" s="1"/>
  <c r="AC182" i="31"/>
  <c r="AC184" i="31" s="1"/>
  <c r="AC177" i="31"/>
  <c r="AA193" i="36"/>
  <c r="AA194" i="36" s="1"/>
  <c r="AB186" i="31"/>
  <c r="AA197" i="36"/>
  <c r="AA198" i="36" s="1"/>
  <c r="AD74" i="31"/>
  <c r="AB183" i="36"/>
  <c r="AB185" i="36" s="1"/>
  <c r="AC157" i="35"/>
  <c r="AB158" i="34"/>
  <c r="AD73" i="36"/>
  <c r="AD74" i="36" s="1"/>
  <c r="AU41" i="35"/>
  <c r="AT55" i="35"/>
  <c r="AC62" i="2"/>
  <c r="AC189" i="31"/>
  <c r="AC191" i="31" s="1"/>
  <c r="AC193" i="31" s="1"/>
  <c r="AB196" i="31"/>
  <c r="AB178" i="36"/>
  <c r="AB179" i="36" s="1"/>
  <c r="AE59" i="10"/>
  <c r="AE23" i="10"/>
  <c r="AB189" i="36"/>
  <c r="AB191" i="36" s="1"/>
  <c r="AB193" i="36" s="1"/>
  <c r="AB182" i="36"/>
  <c r="AB184" i="36" s="1"/>
  <c r="AB177" i="35"/>
  <c r="AC157" i="36"/>
  <c r="AC182" i="36" s="1"/>
  <c r="AB158" i="36"/>
  <c r="Z194" i="34"/>
  <c r="AB177" i="36"/>
  <c r="Z194" i="35"/>
  <c r="Z198" i="35"/>
  <c r="AC183" i="31"/>
  <c r="AC185" i="31" s="1"/>
  <c r="AC176" i="36"/>
  <c r="AA196" i="34"/>
  <c r="AA184" i="34"/>
  <c r="AA186" i="34" s="1"/>
  <c r="AB190" i="34"/>
  <c r="AB192" i="34" s="1"/>
  <c r="AB183" i="34"/>
  <c r="AB185" i="34" s="1"/>
  <c r="AE31" i="36"/>
  <c r="AE67" i="36"/>
  <c r="AD170" i="36"/>
  <c r="AD151" i="36"/>
  <c r="AE31" i="34"/>
  <c r="AE67" i="34"/>
  <c r="AD170" i="34"/>
  <c r="AD151" i="34"/>
  <c r="AC176" i="35"/>
  <c r="AI28" i="35"/>
  <c r="AI64" i="35"/>
  <c r="AH148" i="35"/>
  <c r="AH167" i="35"/>
  <c r="AE26" i="36"/>
  <c r="AE62" i="36"/>
  <c r="AD146" i="36"/>
  <c r="AD165" i="36"/>
  <c r="AF35" i="31"/>
  <c r="AF71" i="31"/>
  <c r="AE155" i="31"/>
  <c r="AE174" i="31"/>
  <c r="AE35" i="34"/>
  <c r="AE71" i="34"/>
  <c r="AD174" i="34"/>
  <c r="AD155" i="34"/>
  <c r="AM26" i="35"/>
  <c r="AM62" i="35"/>
  <c r="AL165" i="35"/>
  <c r="AL146" i="35"/>
  <c r="AJ35" i="35"/>
  <c r="AJ71" i="35"/>
  <c r="AI174" i="35"/>
  <c r="AI155" i="35"/>
  <c r="Z198" i="34"/>
  <c r="AE33" i="36"/>
  <c r="AE69" i="36"/>
  <c r="AD153" i="36"/>
  <c r="AD172" i="36"/>
  <c r="AJ25" i="35"/>
  <c r="AJ61" i="35"/>
  <c r="AI145" i="35"/>
  <c r="AI164" i="35"/>
  <c r="AE25" i="36"/>
  <c r="AE61" i="36"/>
  <c r="AD145" i="36"/>
  <c r="AD164" i="36"/>
  <c r="AH29" i="36"/>
  <c r="AH65" i="36"/>
  <c r="AG168" i="36"/>
  <c r="AG149" i="36"/>
  <c r="AI32" i="35"/>
  <c r="AI68" i="35"/>
  <c r="AH152" i="35"/>
  <c r="AH171" i="35"/>
  <c r="AC157" i="34"/>
  <c r="AD73" i="35"/>
  <c r="AG67" i="31"/>
  <c r="AG31" i="31"/>
  <c r="AF170" i="31"/>
  <c r="AF151" i="31"/>
  <c r="AF70" i="31"/>
  <c r="AF34" i="31"/>
  <c r="AE173" i="31"/>
  <c r="AE154" i="31"/>
  <c r="AE27" i="36"/>
  <c r="AE63" i="36"/>
  <c r="AD147" i="36"/>
  <c r="AD166" i="36"/>
  <c r="AG24" i="35"/>
  <c r="AG60" i="35"/>
  <c r="AF163" i="35"/>
  <c r="AF144" i="35"/>
  <c r="AA193" i="35"/>
  <c r="AE27" i="34"/>
  <c r="AE63" i="34"/>
  <c r="AD147" i="34"/>
  <c r="AD166" i="34"/>
  <c r="AJ33" i="35"/>
  <c r="AJ69" i="35"/>
  <c r="AI172" i="35"/>
  <c r="AI153" i="35"/>
  <c r="AE34" i="35"/>
  <c r="AE70" i="35"/>
  <c r="AD154" i="35"/>
  <c r="AD173" i="35"/>
  <c r="AC176" i="34"/>
  <c r="AE31" i="35"/>
  <c r="AE67" i="35"/>
  <c r="AD170" i="35"/>
  <c r="AD151" i="35"/>
  <c r="AE23" i="35"/>
  <c r="AE59" i="35"/>
  <c r="AD162" i="35"/>
  <c r="AD143" i="35"/>
  <c r="AD37" i="35"/>
  <c r="AE35" i="36"/>
  <c r="AE71" i="36"/>
  <c r="AD155" i="36"/>
  <c r="AD174" i="36"/>
  <c r="AA186" i="35"/>
  <c r="AF65" i="31"/>
  <c r="AE168" i="31"/>
  <c r="AF29" i="31"/>
  <c r="AE149" i="31"/>
  <c r="AD37" i="36"/>
  <c r="AB177" i="34"/>
  <c r="AA197" i="35"/>
  <c r="AD73" i="34"/>
  <c r="AD179" i="34" s="1"/>
  <c r="AA196" i="35"/>
  <c r="AB189" i="35"/>
  <c r="AB178" i="35"/>
  <c r="AB179" i="35" s="1"/>
  <c r="AB182" i="35"/>
  <c r="AJ29" i="35"/>
  <c r="AJ65" i="35"/>
  <c r="AI149" i="35"/>
  <c r="AI168" i="35"/>
  <c r="AE32" i="34"/>
  <c r="AE68" i="34"/>
  <c r="AD152" i="34"/>
  <c r="AD171" i="34"/>
  <c r="AE30" i="34"/>
  <c r="AE66" i="34"/>
  <c r="AD150" i="34"/>
  <c r="AD169" i="34"/>
  <c r="AF66" i="31"/>
  <c r="AF30" i="31"/>
  <c r="AE150" i="31"/>
  <c r="AE169" i="31"/>
  <c r="AJ30" i="35"/>
  <c r="AJ66" i="35"/>
  <c r="AI169" i="35"/>
  <c r="AI150" i="35"/>
  <c r="AE29" i="34"/>
  <c r="AE65" i="34"/>
  <c r="AD168" i="34"/>
  <c r="AD149" i="34"/>
  <c r="AE25" i="34"/>
  <c r="AE61" i="34"/>
  <c r="AD145" i="34"/>
  <c r="AD164" i="34"/>
  <c r="AF64" i="31"/>
  <c r="AE167" i="31"/>
  <c r="AF28" i="31"/>
  <c r="AE148" i="31"/>
  <c r="AI27" i="35"/>
  <c r="AI63" i="35"/>
  <c r="AH166" i="35"/>
  <c r="AH147" i="35"/>
  <c r="AE23" i="34"/>
  <c r="AE59" i="34"/>
  <c r="AD143" i="34"/>
  <c r="AD37" i="34"/>
  <c r="AD162" i="34"/>
  <c r="AE24" i="34"/>
  <c r="AE60" i="34"/>
  <c r="AD163" i="34"/>
  <c r="AD144" i="34"/>
  <c r="AE24" i="36"/>
  <c r="AE60" i="36"/>
  <c r="AD144" i="36"/>
  <c r="AD163" i="36"/>
  <c r="AB191" i="31"/>
  <c r="AB193" i="31" s="1"/>
  <c r="AF63" i="31"/>
  <c r="AF27" i="31"/>
  <c r="AE166" i="31"/>
  <c r="AE147" i="31"/>
  <c r="AE28" i="36"/>
  <c r="AE64" i="36"/>
  <c r="AD167" i="36"/>
  <c r="AD148" i="36"/>
  <c r="AE33" i="34"/>
  <c r="AE69" i="34"/>
  <c r="AD153" i="34"/>
  <c r="AD172" i="34"/>
  <c r="AE32" i="36"/>
  <c r="AE68" i="36"/>
  <c r="AD152" i="36"/>
  <c r="AD171" i="36"/>
  <c r="AE28" i="34"/>
  <c r="AE64" i="34"/>
  <c r="AD148" i="34"/>
  <c r="AD167" i="34"/>
  <c r="AE26" i="34"/>
  <c r="AE62" i="34"/>
  <c r="AD146" i="34"/>
  <c r="AD165" i="34"/>
  <c r="AB189" i="34"/>
  <c r="AB182" i="34"/>
  <c r="AF62" i="31"/>
  <c r="AE146" i="31"/>
  <c r="AE165" i="31"/>
  <c r="AF26" i="31"/>
  <c r="AE52" i="2"/>
  <c r="AE22" i="2"/>
  <c r="AA191" i="34"/>
  <c r="AA193" i="34" s="1"/>
  <c r="AA197" i="34"/>
  <c r="AF69" i="31"/>
  <c r="AF33" i="31"/>
  <c r="AE172" i="31"/>
  <c r="AE153" i="31"/>
  <c r="AE30" i="36"/>
  <c r="AE66" i="36"/>
  <c r="AD150" i="36"/>
  <c r="AD169" i="36"/>
  <c r="AF23" i="36"/>
  <c r="AF59" i="36"/>
  <c r="AE162" i="36"/>
  <c r="AE143" i="36"/>
  <c r="AF60" i="31"/>
  <c r="AE144" i="31"/>
  <c r="AF24" i="31"/>
  <c r="AE163" i="31"/>
  <c r="AB190" i="35"/>
  <c r="AB192" i="35" s="1"/>
  <c r="AB183" i="35"/>
  <c r="AB185" i="35" s="1"/>
  <c r="AE34" i="34"/>
  <c r="AE70" i="34"/>
  <c r="AD154" i="34"/>
  <c r="AD173" i="34"/>
  <c r="AE34" i="36"/>
  <c r="AE70" i="36"/>
  <c r="AD173" i="36"/>
  <c r="AD154" i="36"/>
  <c r="AC74" i="34"/>
  <c r="AF68" i="31"/>
  <c r="AF32" i="31"/>
  <c r="AE171" i="31"/>
  <c r="AE152" i="31"/>
  <c r="AN41" i="33"/>
  <c r="AM55" i="33"/>
  <c r="AR41" i="30"/>
  <c r="AQ55" i="30"/>
  <c r="AD61" i="32"/>
  <c r="AD62" i="32" s="1"/>
  <c r="AF29" i="32"/>
  <c r="AG59" i="32" s="1"/>
  <c r="AF21" i="32"/>
  <c r="AG51" i="32" s="1"/>
  <c r="AP41" i="10"/>
  <c r="AO55" i="10"/>
  <c r="AM41" i="34"/>
  <c r="AL55" i="34"/>
  <c r="AD144" i="30"/>
  <c r="AD163" i="30"/>
  <c r="AE24" i="30"/>
  <c r="AF60" i="30" s="1"/>
  <c r="AE32" i="33"/>
  <c r="AF68" i="33" s="1"/>
  <c r="AE28" i="33"/>
  <c r="AF64" i="33" s="1"/>
  <c r="AE33" i="33"/>
  <c r="AF69" i="33" s="1"/>
  <c r="AC157" i="30"/>
  <c r="AE34" i="33"/>
  <c r="AF70" i="33" s="1"/>
  <c r="AD167" i="30"/>
  <c r="AD148" i="30"/>
  <c r="AE28" i="30"/>
  <c r="AF64" i="30" s="1"/>
  <c r="AE29" i="33"/>
  <c r="AF65" i="33" s="1"/>
  <c r="AD174" i="30"/>
  <c r="AD155" i="30"/>
  <c r="AE35" i="30"/>
  <c r="AF71" i="30" s="1"/>
  <c r="AD162" i="30"/>
  <c r="AD143" i="30"/>
  <c r="AD37" i="30"/>
  <c r="AE23" i="30"/>
  <c r="AF59" i="30" s="1"/>
  <c r="AE31" i="33"/>
  <c r="AF67" i="33" s="1"/>
  <c r="AE29" i="30"/>
  <c r="AF65" i="30" s="1"/>
  <c r="AD168" i="30"/>
  <c r="AD149" i="30"/>
  <c r="AC73" i="30"/>
  <c r="AC74" i="30" s="1"/>
  <c r="AE30" i="33"/>
  <c r="AF66" i="33" s="1"/>
  <c r="AE32" i="30"/>
  <c r="AF68" i="30" s="1"/>
  <c r="AD171" i="30"/>
  <c r="AD152" i="30"/>
  <c r="AD164" i="30"/>
  <c r="AE25" i="30"/>
  <c r="AF61" i="30" s="1"/>
  <c r="AD145" i="30"/>
  <c r="AB158" i="30"/>
  <c r="AB178" i="30"/>
  <c r="AB179" i="30" s="1"/>
  <c r="AB189" i="30"/>
  <c r="AB182" i="30"/>
  <c r="AD154" i="30"/>
  <c r="AD173" i="30"/>
  <c r="AE34" i="30"/>
  <c r="AF70" i="30" s="1"/>
  <c r="AE24" i="33"/>
  <c r="AF60" i="33" s="1"/>
  <c r="AD170" i="30"/>
  <c r="AD151" i="30"/>
  <c r="AE31" i="30"/>
  <c r="AF67" i="30" s="1"/>
  <c r="AC73" i="33"/>
  <c r="AC74" i="33" s="1"/>
  <c r="AF25" i="33"/>
  <c r="AG61" i="33" s="1"/>
  <c r="AE33" i="30"/>
  <c r="AF69" i="30" s="1"/>
  <c r="AD153" i="30"/>
  <c r="AD172" i="30"/>
  <c r="AE23" i="33"/>
  <c r="AF59" i="33" s="1"/>
  <c r="AD37" i="33"/>
  <c r="AE35" i="33"/>
  <c r="AF71" i="33" s="1"/>
  <c r="AD147" i="30"/>
  <c r="AD166" i="30"/>
  <c r="AE27" i="30"/>
  <c r="AF63" i="30" s="1"/>
  <c r="AE26" i="33"/>
  <c r="AF62" i="33" s="1"/>
  <c r="AE27" i="33"/>
  <c r="AF63" i="33" s="1"/>
  <c r="Z198" i="30"/>
  <c r="AA191" i="30"/>
  <c r="AA193" i="30" s="1"/>
  <c r="AA197" i="30"/>
  <c r="AE26" i="30"/>
  <c r="AF62" i="30" s="1"/>
  <c r="AD146" i="30"/>
  <c r="AD165" i="30"/>
  <c r="AB183" i="30"/>
  <c r="AB185" i="30" s="1"/>
  <c r="AB177" i="30"/>
  <c r="AB190" i="30"/>
  <c r="AB192" i="30" s="1"/>
  <c r="AD169" i="30"/>
  <c r="AD150" i="30"/>
  <c r="AE30" i="30"/>
  <c r="AF66" i="30" s="1"/>
  <c r="AC176" i="30"/>
  <c r="Z194" i="30"/>
  <c r="AA196" i="30"/>
  <c r="AA184" i="30"/>
  <c r="AA186" i="30" s="1"/>
  <c r="AF23" i="31"/>
  <c r="AG59" i="31" s="1"/>
  <c r="AE143" i="31"/>
  <c r="AE162" i="31"/>
  <c r="AG25" i="32"/>
  <c r="AH55" i="32" s="1"/>
  <c r="AF25" i="2"/>
  <c r="AG55" i="2" s="1"/>
  <c r="AF23" i="2"/>
  <c r="AG53" i="2" s="1"/>
  <c r="AF21" i="2"/>
  <c r="AG51" i="2" s="1"/>
  <c r="AG20" i="2"/>
  <c r="AH50" i="2" s="1"/>
  <c r="AF27" i="2"/>
  <c r="AG57" i="2" s="1"/>
  <c r="AF26" i="2"/>
  <c r="AG56" i="2" s="1"/>
  <c r="AE29" i="2"/>
  <c r="AF59" i="2" s="1"/>
  <c r="AD61" i="2"/>
  <c r="AD31" i="2"/>
  <c r="AF24" i="2"/>
  <c r="AG54" i="2" s="1"/>
  <c r="AF28" i="2"/>
  <c r="AG58" i="2" s="1"/>
  <c r="AF34" i="10"/>
  <c r="AG70" i="10" s="1"/>
  <c r="AF35" i="10"/>
  <c r="AG71" i="10" s="1"/>
  <c r="AF28" i="10"/>
  <c r="AG64" i="10" s="1"/>
  <c r="AD73" i="10"/>
  <c r="AD74" i="10" s="1"/>
  <c r="AG24" i="10"/>
  <c r="AH60" i="10" s="1"/>
  <c r="AF25" i="10"/>
  <c r="AG61" i="10" s="1"/>
  <c r="AF29" i="10"/>
  <c r="AG65" i="10" s="1"/>
  <c r="AF27" i="10"/>
  <c r="AG63" i="10" s="1"/>
  <c r="AF31" i="10"/>
  <c r="AG67" i="10" s="1"/>
  <c r="AF32" i="10"/>
  <c r="AG68" i="10" s="1"/>
  <c r="AF26" i="10"/>
  <c r="AG62" i="10" s="1"/>
  <c r="AH20" i="32"/>
  <c r="AI50" i="32" s="1"/>
  <c r="AG23" i="32"/>
  <c r="AH53" i="32" s="1"/>
  <c r="AG27" i="32"/>
  <c r="AH57" i="32" s="1"/>
  <c r="AG26" i="32"/>
  <c r="AH56" i="32" s="1"/>
  <c r="AG24" i="32"/>
  <c r="AH54" i="32" s="1"/>
  <c r="AN35" i="2" l="1"/>
  <c r="AM46" i="2"/>
  <c r="BG36" i="32"/>
  <c r="BJ35" i="32"/>
  <c r="BD38" i="32"/>
  <c r="BC46" i="32"/>
  <c r="AE31" i="32"/>
  <c r="AF58" i="32"/>
  <c r="AF28" i="32"/>
  <c r="AD74" i="35"/>
  <c r="AF66" i="10"/>
  <c r="AF30" i="10"/>
  <c r="AV2" i="43"/>
  <c r="AU80" i="43"/>
  <c r="AU77" i="43"/>
  <c r="AU82" i="43" s="1"/>
  <c r="AU79" i="43"/>
  <c r="AU84" i="43" s="1"/>
  <c r="AU78" i="43"/>
  <c r="AU83" i="43" s="1"/>
  <c r="AI188" i="31"/>
  <c r="AI142" i="31"/>
  <c r="AI109" i="31"/>
  <c r="AI77" i="31"/>
  <c r="AI40" i="31"/>
  <c r="AI126" i="31"/>
  <c r="AI58" i="31"/>
  <c r="AI181" i="31"/>
  <c r="AI22" i="31"/>
  <c r="AI161" i="31"/>
  <c r="AI92" i="31"/>
  <c r="AI92" i="33"/>
  <c r="AI58" i="33"/>
  <c r="AI22" i="33"/>
  <c r="AI77" i="33"/>
  <c r="AI40" i="33"/>
  <c r="AI181" i="35"/>
  <c r="AI161" i="35"/>
  <c r="AI109" i="35"/>
  <c r="AI40" i="35"/>
  <c r="AI22" i="35"/>
  <c r="AI92" i="35"/>
  <c r="AI142" i="35"/>
  <c r="AI58" i="35"/>
  <c r="AI77" i="35"/>
  <c r="AI188" i="35"/>
  <c r="AI126" i="35"/>
  <c r="AI89" i="43"/>
  <c r="AI76" i="43"/>
  <c r="AI40" i="43"/>
  <c r="AI58" i="43"/>
  <c r="AI22" i="43"/>
  <c r="AJ34" i="28"/>
  <c r="AJ59" i="28" s="1"/>
  <c r="AI126" i="30"/>
  <c r="AI22" i="30"/>
  <c r="AI188" i="30"/>
  <c r="AI92" i="30"/>
  <c r="AI109" i="30"/>
  <c r="AI58" i="30"/>
  <c r="AI40" i="30"/>
  <c r="AI142" i="30"/>
  <c r="AI181" i="30"/>
  <c r="AI161" i="30"/>
  <c r="AI77" i="30"/>
  <c r="AI67" i="28"/>
  <c r="AI75" i="28" s="1"/>
  <c r="AI87" i="28"/>
  <c r="AI95" i="28" s="1"/>
  <c r="AI103" i="28" s="1"/>
  <c r="AI65" i="32"/>
  <c r="AI49" i="32"/>
  <c r="AI77" i="32"/>
  <c r="AI19" i="32"/>
  <c r="AI34" i="32"/>
  <c r="AI126" i="29"/>
  <c r="AI161" i="29"/>
  <c r="AI22" i="29"/>
  <c r="AI181" i="29"/>
  <c r="AI142" i="29"/>
  <c r="AI40" i="29"/>
  <c r="AI58" i="29"/>
  <c r="AI188" i="29"/>
  <c r="AI77" i="29"/>
  <c r="AI92" i="29"/>
  <c r="AI109" i="29"/>
  <c r="AI161" i="34"/>
  <c r="AI188" i="34"/>
  <c r="AI181" i="34"/>
  <c r="AI77" i="34"/>
  <c r="AI22" i="34"/>
  <c r="AI92" i="34"/>
  <c r="AI126" i="34"/>
  <c r="AI142" i="34"/>
  <c r="AI40" i="34"/>
  <c r="AI58" i="34"/>
  <c r="AI109" i="34"/>
  <c r="AJ4" i="43"/>
  <c r="AJ4" i="35"/>
  <c r="AJ4" i="33"/>
  <c r="AJ4" i="31"/>
  <c r="AJ4" i="34"/>
  <c r="AJ4" i="32"/>
  <c r="AJ4" i="10"/>
  <c r="AJ4" i="29"/>
  <c r="AJ4" i="30"/>
  <c r="AJ4" i="36"/>
  <c r="AJ77" i="2"/>
  <c r="AJ65" i="2"/>
  <c r="AJ49" i="2"/>
  <c r="AJ34" i="2"/>
  <c r="AJ19" i="2"/>
  <c r="AI58" i="10"/>
  <c r="AI92" i="10"/>
  <c r="AI22" i="10"/>
  <c r="AI77" i="10"/>
  <c r="AI40" i="10"/>
  <c r="AI181" i="36"/>
  <c r="AI161" i="36"/>
  <c r="AI126" i="36"/>
  <c r="AI58" i="36"/>
  <c r="AI188" i="36"/>
  <c r="AI109" i="36"/>
  <c r="AI77" i="36"/>
  <c r="AI40" i="36"/>
  <c r="AI142" i="36"/>
  <c r="AI22" i="36"/>
  <c r="AI92" i="36"/>
  <c r="AL5" i="28"/>
  <c r="AK4" i="2"/>
  <c r="AK13" i="28"/>
  <c r="AK21" i="28"/>
  <c r="AU39" i="2"/>
  <c r="AF61" i="31"/>
  <c r="AF73" i="31" s="1"/>
  <c r="AF25" i="31"/>
  <c r="AF37" i="31" s="1"/>
  <c r="AE145" i="31"/>
  <c r="AE157" i="31" s="1"/>
  <c r="AE164" i="31"/>
  <c r="AE176" i="31" s="1"/>
  <c r="AE183" i="31" s="1"/>
  <c r="AE185" i="31" s="1"/>
  <c r="AE37" i="10"/>
  <c r="AF52" i="32"/>
  <c r="AF22" i="32"/>
  <c r="AF31" i="32" s="1"/>
  <c r="AC158" i="35"/>
  <c r="AF69" i="10"/>
  <c r="AF33" i="10"/>
  <c r="AC197" i="31"/>
  <c r="AD158" i="31"/>
  <c r="AD177" i="31"/>
  <c r="AB198" i="31"/>
  <c r="AD182" i="31"/>
  <c r="AD184" i="31" s="1"/>
  <c r="AD186" i="31" s="1"/>
  <c r="AE73" i="35"/>
  <c r="AB197" i="36"/>
  <c r="AB194" i="31"/>
  <c r="AD190" i="31"/>
  <c r="AD192" i="31" s="1"/>
  <c r="AD178" i="31"/>
  <c r="AD179" i="31" s="1"/>
  <c r="AE74" i="31"/>
  <c r="AD62" i="2"/>
  <c r="AA194" i="35"/>
  <c r="AC189" i="35"/>
  <c r="AC191" i="35" s="1"/>
  <c r="AC182" i="35"/>
  <c r="AC184" i="35" s="1"/>
  <c r="AC158" i="36"/>
  <c r="AC189" i="36"/>
  <c r="AC191" i="36" s="1"/>
  <c r="AC178" i="36"/>
  <c r="AC179" i="36" s="1"/>
  <c r="AB186" i="36"/>
  <c r="AB194" i="36" s="1"/>
  <c r="AD176" i="36"/>
  <c r="AD190" i="36" s="1"/>
  <c r="AD192" i="36" s="1"/>
  <c r="AV41" i="35"/>
  <c r="AU55" i="35"/>
  <c r="AD157" i="35"/>
  <c r="AD182" i="35" s="1"/>
  <c r="AD176" i="35"/>
  <c r="AD183" i="35" s="1"/>
  <c r="AD185" i="35" s="1"/>
  <c r="AC177" i="35"/>
  <c r="AB196" i="36"/>
  <c r="AF59" i="10"/>
  <c r="AF23" i="10"/>
  <c r="AD74" i="34"/>
  <c r="AA198" i="35"/>
  <c r="AC183" i="36"/>
  <c r="AC185" i="36" s="1"/>
  <c r="AC177" i="36"/>
  <c r="AC186" i="31"/>
  <c r="AC194" i="31" s="1"/>
  <c r="AD157" i="36"/>
  <c r="AC190" i="36"/>
  <c r="AC192" i="36" s="1"/>
  <c r="AC196" i="31"/>
  <c r="AE73" i="36"/>
  <c r="AE74" i="36" s="1"/>
  <c r="AF34" i="36"/>
  <c r="AF70" i="36"/>
  <c r="AE154" i="36"/>
  <c r="AE173" i="36"/>
  <c r="AG60" i="31"/>
  <c r="AG24" i="31"/>
  <c r="AF163" i="31"/>
  <c r="AF144" i="31"/>
  <c r="AF32" i="36"/>
  <c r="AF68" i="36"/>
  <c r="AE171" i="36"/>
  <c r="AE152" i="36"/>
  <c r="AF28" i="36"/>
  <c r="AF64" i="36"/>
  <c r="AE167" i="36"/>
  <c r="AE148" i="36"/>
  <c r="AF24" i="34"/>
  <c r="AF60" i="34"/>
  <c r="AE163" i="34"/>
  <c r="AE144" i="34"/>
  <c r="AC190" i="34"/>
  <c r="AC192" i="34" s="1"/>
  <c r="AC183" i="34"/>
  <c r="AC185" i="34" s="1"/>
  <c r="AK33" i="35"/>
  <c r="AK69" i="35"/>
  <c r="AJ153" i="35"/>
  <c r="AJ172" i="35"/>
  <c r="AC190" i="35"/>
  <c r="AC192" i="35" s="1"/>
  <c r="AC183" i="35"/>
  <c r="AC185" i="35" s="1"/>
  <c r="AD176" i="34"/>
  <c r="AJ27" i="35"/>
  <c r="AJ63" i="35"/>
  <c r="AI147" i="35"/>
  <c r="AI166" i="35"/>
  <c r="AF25" i="34"/>
  <c r="AF61" i="34"/>
  <c r="AE145" i="34"/>
  <c r="AE164" i="34"/>
  <c r="AK30" i="35"/>
  <c r="AK66" i="35"/>
  <c r="AJ150" i="35"/>
  <c r="AJ169" i="35"/>
  <c r="AF30" i="34"/>
  <c r="AF66" i="34"/>
  <c r="AE169" i="34"/>
  <c r="AE150" i="34"/>
  <c r="AH24" i="35"/>
  <c r="AH60" i="35"/>
  <c r="AG163" i="35"/>
  <c r="AG144" i="35"/>
  <c r="AG70" i="31"/>
  <c r="AG34" i="31"/>
  <c r="AF173" i="31"/>
  <c r="AF154" i="31"/>
  <c r="AC189" i="34"/>
  <c r="AC182" i="34"/>
  <c r="AI29" i="36"/>
  <c r="AI65" i="36"/>
  <c r="AH168" i="36"/>
  <c r="AH149" i="36"/>
  <c r="AK25" i="35"/>
  <c r="AK61" i="35"/>
  <c r="AJ164" i="35"/>
  <c r="AJ145" i="35"/>
  <c r="AC184" i="36"/>
  <c r="AG65" i="31"/>
  <c r="AG29" i="31"/>
  <c r="AF168" i="31"/>
  <c r="AF149" i="31"/>
  <c r="AG68" i="31"/>
  <c r="AG32" i="31"/>
  <c r="AF152" i="31"/>
  <c r="AF171" i="31"/>
  <c r="AB196" i="34"/>
  <c r="AB184" i="34"/>
  <c r="AB186" i="34" s="1"/>
  <c r="AK35" i="35"/>
  <c r="AK71" i="35"/>
  <c r="AJ174" i="35"/>
  <c r="AJ155" i="35"/>
  <c r="AF35" i="34"/>
  <c r="AF71" i="34"/>
  <c r="AE155" i="34"/>
  <c r="AE174" i="34"/>
  <c r="AF26" i="36"/>
  <c r="AF62" i="36"/>
  <c r="AE146" i="36"/>
  <c r="AE165" i="36"/>
  <c r="AG23" i="36"/>
  <c r="AG59" i="36"/>
  <c r="AF162" i="36"/>
  <c r="AF143" i="36"/>
  <c r="AF26" i="34"/>
  <c r="AF62" i="34"/>
  <c r="AE165" i="34"/>
  <c r="AE146" i="34"/>
  <c r="AF30" i="36"/>
  <c r="AF66" i="36"/>
  <c r="AE169" i="36"/>
  <c r="AE150" i="36"/>
  <c r="AB191" i="34"/>
  <c r="AB193" i="34" s="1"/>
  <c r="AB197" i="34"/>
  <c r="AF28" i="34"/>
  <c r="AF64" i="34"/>
  <c r="AE167" i="34"/>
  <c r="AE148" i="34"/>
  <c r="AD157" i="34"/>
  <c r="AG64" i="31"/>
  <c r="AG28" i="31"/>
  <c r="AF167" i="31"/>
  <c r="AF148" i="31"/>
  <c r="AK29" i="35"/>
  <c r="AK65" i="35"/>
  <c r="AJ168" i="35"/>
  <c r="AJ149" i="35"/>
  <c r="AF23" i="35"/>
  <c r="AF59" i="35"/>
  <c r="AE162" i="35"/>
  <c r="AE37" i="35"/>
  <c r="AE143" i="35"/>
  <c r="AC158" i="34"/>
  <c r="AF31" i="34"/>
  <c r="AF67" i="34"/>
  <c r="AE151" i="34"/>
  <c r="AE170" i="34"/>
  <c r="AA194" i="34"/>
  <c r="AF31" i="36"/>
  <c r="AF67" i="36"/>
  <c r="AE170" i="36"/>
  <c r="AE151" i="36"/>
  <c r="AF34" i="34"/>
  <c r="AF70" i="34"/>
  <c r="AE154" i="34"/>
  <c r="AE173" i="34"/>
  <c r="AE37" i="36"/>
  <c r="AF52" i="2"/>
  <c r="AF22" i="2"/>
  <c r="AF33" i="34"/>
  <c r="AF69" i="34"/>
  <c r="AE172" i="34"/>
  <c r="AE153" i="34"/>
  <c r="AG63" i="31"/>
  <c r="AF147" i="31"/>
  <c r="AF166" i="31"/>
  <c r="AG27" i="31"/>
  <c r="AF24" i="36"/>
  <c r="AF60" i="36"/>
  <c r="AE163" i="36"/>
  <c r="AE144" i="36"/>
  <c r="AE73" i="34"/>
  <c r="AE179" i="34" s="1"/>
  <c r="AG66" i="31"/>
  <c r="AF169" i="31"/>
  <c r="AG30" i="31"/>
  <c r="AF150" i="31"/>
  <c r="AB184" i="35"/>
  <c r="AB186" i="35" s="1"/>
  <c r="AB196" i="35"/>
  <c r="AC177" i="34"/>
  <c r="AF34" i="35"/>
  <c r="AF70" i="35"/>
  <c r="AE154" i="35"/>
  <c r="AE173" i="35"/>
  <c r="AF27" i="34"/>
  <c r="AF63" i="34"/>
  <c r="AE166" i="34"/>
  <c r="AE147" i="34"/>
  <c r="AA198" i="34"/>
  <c r="AF31" i="35"/>
  <c r="AF67" i="35"/>
  <c r="AE170" i="35"/>
  <c r="AE151" i="35"/>
  <c r="AF23" i="34"/>
  <c r="AF59" i="34"/>
  <c r="AE37" i="34"/>
  <c r="AE143" i="34"/>
  <c r="AE162" i="34"/>
  <c r="AF29" i="34"/>
  <c r="AF65" i="34"/>
  <c r="AE168" i="34"/>
  <c r="AE149" i="34"/>
  <c r="AF32" i="34"/>
  <c r="AF68" i="34"/>
  <c r="AE171" i="34"/>
  <c r="AE152" i="34"/>
  <c r="AF27" i="36"/>
  <c r="AF63" i="36"/>
  <c r="AE166" i="36"/>
  <c r="AE147" i="36"/>
  <c r="AJ32" i="35"/>
  <c r="AJ68" i="35"/>
  <c r="AI152" i="35"/>
  <c r="AI171" i="35"/>
  <c r="AF25" i="36"/>
  <c r="AF61" i="36"/>
  <c r="AE164" i="36"/>
  <c r="AE145" i="36"/>
  <c r="AF33" i="36"/>
  <c r="AF69" i="36"/>
  <c r="AE153" i="36"/>
  <c r="AE172" i="36"/>
  <c r="AG69" i="31"/>
  <c r="AF153" i="31"/>
  <c r="AG33" i="31"/>
  <c r="AF172" i="31"/>
  <c r="AG62" i="31"/>
  <c r="AG26" i="31"/>
  <c r="AF146" i="31"/>
  <c r="AF165" i="31"/>
  <c r="AB191" i="35"/>
  <c r="AB193" i="35" s="1"/>
  <c r="AB197" i="35"/>
  <c r="AF35" i="36"/>
  <c r="AF71" i="36"/>
  <c r="AE174" i="36"/>
  <c r="AE155" i="36"/>
  <c r="AH67" i="31"/>
  <c r="AH31" i="31"/>
  <c r="AG170" i="31"/>
  <c r="AG151" i="31"/>
  <c r="AN26" i="35"/>
  <c r="AN62" i="35"/>
  <c r="AM146" i="35"/>
  <c r="AM165" i="35"/>
  <c r="AG35" i="31"/>
  <c r="AG71" i="31"/>
  <c r="AF174" i="31"/>
  <c r="AF155" i="31"/>
  <c r="AJ28" i="35"/>
  <c r="AJ64" i="35"/>
  <c r="AI167" i="35"/>
  <c r="AI148" i="35"/>
  <c r="AC178" i="35"/>
  <c r="AC179" i="35" s="1"/>
  <c r="AO41" i="33"/>
  <c r="AN55" i="33"/>
  <c r="AS41" i="30"/>
  <c r="AR55" i="30"/>
  <c r="AE61" i="32"/>
  <c r="AE62" i="32" s="1"/>
  <c r="AG29" i="32"/>
  <c r="AH59" i="32" s="1"/>
  <c r="AG21" i="32"/>
  <c r="AH51" i="32" s="1"/>
  <c r="AQ41" i="10"/>
  <c r="AP55" i="10"/>
  <c r="AN41" i="34"/>
  <c r="AM55" i="34"/>
  <c r="AC158" i="30"/>
  <c r="AC183" i="30"/>
  <c r="AC185" i="30" s="1"/>
  <c r="AC190" i="30"/>
  <c r="AC192" i="30" s="1"/>
  <c r="AF25" i="30"/>
  <c r="AG61" i="30" s="1"/>
  <c r="AE164" i="30"/>
  <c r="AE145" i="30"/>
  <c r="AD157" i="30"/>
  <c r="AE150" i="30"/>
  <c r="AE169" i="30"/>
  <c r="AF30" i="30"/>
  <c r="AG66" i="30" s="1"/>
  <c r="AA194" i="30"/>
  <c r="AE152" i="30"/>
  <c r="AE171" i="30"/>
  <c r="AF32" i="30"/>
  <c r="AG68" i="30" s="1"/>
  <c r="AE168" i="30"/>
  <c r="AE149" i="30"/>
  <c r="AF29" i="30"/>
  <c r="AG65" i="30" s="1"/>
  <c r="AD176" i="30"/>
  <c r="AC189" i="30"/>
  <c r="AC178" i="30"/>
  <c r="AC179" i="30" s="1"/>
  <c r="AC182" i="30"/>
  <c r="AB196" i="30"/>
  <c r="AB184" i="30"/>
  <c r="AB186" i="30" s="1"/>
  <c r="AF30" i="33"/>
  <c r="AG66" i="33" s="1"/>
  <c r="AE155" i="30"/>
  <c r="AE174" i="30"/>
  <c r="AF35" i="30"/>
  <c r="AG71" i="30" s="1"/>
  <c r="AF33" i="33"/>
  <c r="AG69" i="33" s="1"/>
  <c r="AF32" i="33"/>
  <c r="AG68" i="33" s="1"/>
  <c r="AF35" i="33"/>
  <c r="AG71" i="33" s="1"/>
  <c r="AE153" i="30"/>
  <c r="AE172" i="30"/>
  <c r="AF33" i="30"/>
  <c r="AG69" i="30" s="1"/>
  <c r="AB197" i="30"/>
  <c r="AB191" i="30"/>
  <c r="AB193" i="30" s="1"/>
  <c r="AF31" i="33"/>
  <c r="AG67" i="33" s="1"/>
  <c r="AF28" i="30"/>
  <c r="AG64" i="30" s="1"/>
  <c r="AE167" i="30"/>
  <c r="AE148" i="30"/>
  <c r="AG25" i="33"/>
  <c r="AH61" i="33" s="1"/>
  <c r="AF24" i="33"/>
  <c r="AG60" i="33" s="1"/>
  <c r="AF29" i="33"/>
  <c r="AG65" i="33" s="1"/>
  <c r="AF28" i="33"/>
  <c r="AG64" i="33" s="1"/>
  <c r="AF34" i="30"/>
  <c r="AG70" i="30" s="1"/>
  <c r="AE154" i="30"/>
  <c r="AE173" i="30"/>
  <c r="AD73" i="30"/>
  <c r="AD74" i="30" s="1"/>
  <c r="AE163" i="30"/>
  <c r="AE144" i="30"/>
  <c r="AF24" i="30"/>
  <c r="AG60" i="30" s="1"/>
  <c r="AA198" i="30"/>
  <c r="AC177" i="30"/>
  <c r="AF26" i="33"/>
  <c r="AG62" i="33" s="1"/>
  <c r="AF23" i="33"/>
  <c r="AG59" i="33" s="1"/>
  <c r="AE37" i="33"/>
  <c r="AF31" i="30"/>
  <c r="AG67" i="30" s="1"/>
  <c r="AE170" i="30"/>
  <c r="AE151" i="30"/>
  <c r="AE162" i="30"/>
  <c r="AE143" i="30"/>
  <c r="AE37" i="30"/>
  <c r="AF23" i="30"/>
  <c r="AG59" i="30" s="1"/>
  <c r="AF26" i="30"/>
  <c r="AG62" i="30" s="1"/>
  <c r="AE146" i="30"/>
  <c r="AE165" i="30"/>
  <c r="AF27" i="33"/>
  <c r="AG63" i="33" s="1"/>
  <c r="AE166" i="30"/>
  <c r="AE147" i="30"/>
  <c r="AF27" i="30"/>
  <c r="AG63" i="30" s="1"/>
  <c r="AD73" i="33"/>
  <c r="AD74" i="33" s="1"/>
  <c r="AF34" i="33"/>
  <c r="AG70" i="33" s="1"/>
  <c r="AD191" i="31"/>
  <c r="AF162" i="31"/>
  <c r="AG23" i="31"/>
  <c r="AH59" i="31" s="1"/>
  <c r="AF143" i="31"/>
  <c r="AH25" i="32"/>
  <c r="AI55" i="32" s="1"/>
  <c r="AG25" i="2"/>
  <c r="AH55" i="2" s="1"/>
  <c r="AG27" i="2"/>
  <c r="AH57" i="2" s="1"/>
  <c r="AG28" i="2"/>
  <c r="AH58" i="2" s="1"/>
  <c r="AG24" i="2"/>
  <c r="AH54" i="2" s="1"/>
  <c r="AG21" i="2"/>
  <c r="AH51" i="2" s="1"/>
  <c r="AE61" i="2"/>
  <c r="AF29" i="2"/>
  <c r="AE31" i="2"/>
  <c r="AG26" i="2"/>
  <c r="AH56" i="2" s="1"/>
  <c r="AH20" i="2"/>
  <c r="AI50" i="2" s="1"/>
  <c r="AG23" i="2"/>
  <c r="AH53" i="2" s="1"/>
  <c r="AG34" i="10"/>
  <c r="AH70" i="10" s="1"/>
  <c r="AG27" i="10"/>
  <c r="AH63" i="10" s="1"/>
  <c r="AG28" i="10"/>
  <c r="AH64" i="10" s="1"/>
  <c r="AG26" i="10"/>
  <c r="AH62" i="10" s="1"/>
  <c r="AE73" i="10"/>
  <c r="AE74" i="10" s="1"/>
  <c r="AG31" i="10"/>
  <c r="AH67" i="10" s="1"/>
  <c r="AG25" i="10"/>
  <c r="AH61" i="10" s="1"/>
  <c r="AG29" i="10"/>
  <c r="AH65" i="10" s="1"/>
  <c r="AG32" i="10"/>
  <c r="AH68" i="10" s="1"/>
  <c r="AG35" i="10"/>
  <c r="AH71" i="10" s="1"/>
  <c r="AH24" i="10"/>
  <c r="AI60" i="10" s="1"/>
  <c r="AH27" i="32"/>
  <c r="AI57" i="32" s="1"/>
  <c r="AH24" i="32"/>
  <c r="AI54" i="32" s="1"/>
  <c r="AH26" i="32"/>
  <c r="AI56" i="32" s="1"/>
  <c r="AI20" i="32"/>
  <c r="AJ50" i="32" s="1"/>
  <c r="AH23" i="32"/>
  <c r="AI53" i="32" s="1"/>
  <c r="AO35" i="2" l="1"/>
  <c r="AN46" i="2"/>
  <c r="BE38" i="32"/>
  <c r="BD46" i="32"/>
  <c r="BK35" i="32"/>
  <c r="BH36" i="32"/>
  <c r="AG58" i="32"/>
  <c r="AG28" i="32"/>
  <c r="AE74" i="35"/>
  <c r="AG66" i="10"/>
  <c r="AG30" i="10"/>
  <c r="AD197" i="31"/>
  <c r="AW2" i="43"/>
  <c r="AV78" i="43"/>
  <c r="AV83" i="43" s="1"/>
  <c r="AV79" i="43"/>
  <c r="AV84" i="43" s="1"/>
  <c r="AV80" i="43"/>
  <c r="AV77" i="43"/>
  <c r="AV82" i="43" s="1"/>
  <c r="AJ89" i="43"/>
  <c r="AJ76" i="43"/>
  <c r="AJ58" i="43"/>
  <c r="AJ40" i="43"/>
  <c r="AJ22" i="43"/>
  <c r="AJ22" i="30"/>
  <c r="AJ161" i="30"/>
  <c r="AJ181" i="30"/>
  <c r="AJ188" i="30"/>
  <c r="AJ92" i="30"/>
  <c r="AJ109" i="30"/>
  <c r="AJ40" i="30"/>
  <c r="AJ126" i="30"/>
  <c r="AJ58" i="30"/>
  <c r="AJ142" i="30"/>
  <c r="AJ77" i="30"/>
  <c r="AJ126" i="29"/>
  <c r="AJ181" i="29"/>
  <c r="AJ188" i="29"/>
  <c r="AJ22" i="29"/>
  <c r="AJ142" i="29"/>
  <c r="AJ40" i="29"/>
  <c r="AJ58" i="29"/>
  <c r="AJ77" i="29"/>
  <c r="AJ92" i="29"/>
  <c r="AJ161" i="29"/>
  <c r="AJ109" i="29"/>
  <c r="AJ92" i="10"/>
  <c r="AJ77" i="10"/>
  <c r="AJ58" i="10"/>
  <c r="AJ40" i="10"/>
  <c r="AJ22" i="10"/>
  <c r="AJ77" i="32"/>
  <c r="AJ19" i="32"/>
  <c r="AJ49" i="32"/>
  <c r="AJ65" i="32"/>
  <c r="AJ34" i="32"/>
  <c r="AK34" i="28"/>
  <c r="AK59" i="28" s="1"/>
  <c r="AJ188" i="34"/>
  <c r="AJ181" i="34"/>
  <c r="AJ109" i="34"/>
  <c r="AJ58" i="34"/>
  <c r="AJ126" i="34"/>
  <c r="AJ161" i="34"/>
  <c r="AJ77" i="34"/>
  <c r="AJ142" i="34"/>
  <c r="AJ22" i="34"/>
  <c r="AJ92" i="34"/>
  <c r="AJ40" i="34"/>
  <c r="AJ181" i="31"/>
  <c r="AJ109" i="31"/>
  <c r="AJ92" i="31"/>
  <c r="AJ161" i="31"/>
  <c r="AJ126" i="31"/>
  <c r="AJ58" i="31"/>
  <c r="AJ22" i="31"/>
  <c r="AJ77" i="31"/>
  <c r="AJ188" i="31"/>
  <c r="AJ40" i="31"/>
  <c r="AJ142" i="31"/>
  <c r="AK4" i="43"/>
  <c r="AK4" i="35"/>
  <c r="AK4" i="33"/>
  <c r="AK4" i="31"/>
  <c r="AK4" i="32"/>
  <c r="AK4" i="29"/>
  <c r="AK4" i="30"/>
  <c r="AK4" i="10"/>
  <c r="AK4" i="36"/>
  <c r="AK4" i="34"/>
  <c r="AK77" i="2"/>
  <c r="AK65" i="2"/>
  <c r="AK49" i="2"/>
  <c r="AK34" i="2"/>
  <c r="AK19" i="2"/>
  <c r="AJ77" i="33"/>
  <c r="AJ40" i="33"/>
  <c r="AJ92" i="33"/>
  <c r="AJ58" i="33"/>
  <c r="AJ22" i="33"/>
  <c r="AJ67" i="28"/>
  <c r="AJ75" i="28" s="1"/>
  <c r="AJ87" i="28"/>
  <c r="AJ95" i="28" s="1"/>
  <c r="AJ103" i="28" s="1"/>
  <c r="AM5" i="28"/>
  <c r="AL4" i="2"/>
  <c r="AL13" i="28"/>
  <c r="AL21" i="28"/>
  <c r="AJ109" i="36"/>
  <c r="AJ92" i="36"/>
  <c r="AJ188" i="36"/>
  <c r="AJ40" i="36"/>
  <c r="AJ142" i="36"/>
  <c r="AJ161" i="36"/>
  <c r="AJ126" i="36"/>
  <c r="AJ58" i="36"/>
  <c r="AJ181" i="36"/>
  <c r="AJ77" i="36"/>
  <c r="AJ22" i="36"/>
  <c r="AJ181" i="35"/>
  <c r="AJ161" i="35"/>
  <c r="AJ109" i="35"/>
  <c r="AJ92" i="35"/>
  <c r="AJ40" i="35"/>
  <c r="AJ58" i="35"/>
  <c r="AJ142" i="35"/>
  <c r="AJ22" i="35"/>
  <c r="AJ188" i="35"/>
  <c r="AJ77" i="35"/>
  <c r="AJ126" i="35"/>
  <c r="AV39" i="2"/>
  <c r="AE158" i="31"/>
  <c r="AG61" i="31"/>
  <c r="AG73" i="31" s="1"/>
  <c r="AF145" i="31"/>
  <c r="AF157" i="31" s="1"/>
  <c r="AF189" i="31" s="1"/>
  <c r="AG25" i="31"/>
  <c r="AG37" i="31" s="1"/>
  <c r="AF164" i="31"/>
  <c r="AF176" i="31" s="1"/>
  <c r="AF183" i="31" s="1"/>
  <c r="AF185" i="31" s="1"/>
  <c r="AG52" i="32"/>
  <c r="AG22" i="32"/>
  <c r="AF37" i="10"/>
  <c r="AC198" i="31"/>
  <c r="AG69" i="10"/>
  <c r="AG33" i="10"/>
  <c r="AD196" i="31"/>
  <c r="AB198" i="36"/>
  <c r="AF74" i="31"/>
  <c r="AE62" i="2"/>
  <c r="AD158" i="35"/>
  <c r="AD189" i="35"/>
  <c r="AD191" i="35" s="1"/>
  <c r="AD193" i="31"/>
  <c r="AD194" i="31" s="1"/>
  <c r="AD178" i="36"/>
  <c r="AD179" i="36" s="1"/>
  <c r="AE190" i="31"/>
  <c r="AE192" i="31" s="1"/>
  <c r="AD178" i="35"/>
  <c r="AD179" i="35" s="1"/>
  <c r="AC193" i="36"/>
  <c r="AC197" i="35"/>
  <c r="AD190" i="35"/>
  <c r="AD192" i="35" s="1"/>
  <c r="AC193" i="35"/>
  <c r="AD183" i="36"/>
  <c r="AD185" i="36" s="1"/>
  <c r="AE178" i="31"/>
  <c r="AE179" i="31" s="1"/>
  <c r="AE182" i="31"/>
  <c r="AE184" i="31" s="1"/>
  <c r="AE186" i="31" s="1"/>
  <c r="AE189" i="31"/>
  <c r="AC197" i="36"/>
  <c r="AD189" i="36"/>
  <c r="AD197" i="36" s="1"/>
  <c r="AD177" i="36"/>
  <c r="AD177" i="35"/>
  <c r="AF37" i="36"/>
  <c r="AW41" i="35"/>
  <c r="AV55" i="35"/>
  <c r="AE177" i="31"/>
  <c r="AG59" i="10"/>
  <c r="AG23" i="10"/>
  <c r="AD158" i="36"/>
  <c r="AC186" i="36"/>
  <c r="AD182" i="36"/>
  <c r="AC196" i="36"/>
  <c r="AC186" i="35"/>
  <c r="AF73" i="36"/>
  <c r="AF74" i="36" s="1"/>
  <c r="AE157" i="36"/>
  <c r="AE182" i="36" s="1"/>
  <c r="AC196" i="35"/>
  <c r="AB198" i="34"/>
  <c r="AE176" i="36"/>
  <c r="AE190" i="36" s="1"/>
  <c r="AE192" i="36" s="1"/>
  <c r="AD158" i="34"/>
  <c r="AE176" i="34"/>
  <c r="AE190" i="34" s="1"/>
  <c r="AE192" i="34" s="1"/>
  <c r="AG25" i="36"/>
  <c r="AG61" i="36"/>
  <c r="AF145" i="36"/>
  <c r="AF164" i="36"/>
  <c r="AG27" i="36"/>
  <c r="AG63" i="36"/>
  <c r="AF166" i="36"/>
  <c r="AF147" i="36"/>
  <c r="AG29" i="34"/>
  <c r="AG65" i="34"/>
  <c r="AF149" i="34"/>
  <c r="AF168" i="34"/>
  <c r="AH66" i="31"/>
  <c r="AH30" i="31"/>
  <c r="AG169" i="31"/>
  <c r="AG150" i="31"/>
  <c r="AH63" i="31"/>
  <c r="AG147" i="31"/>
  <c r="AG166" i="31"/>
  <c r="AH27" i="31"/>
  <c r="AE74" i="34"/>
  <c r="AD189" i="34"/>
  <c r="AD182" i="34"/>
  <c r="AB194" i="34"/>
  <c r="AL25" i="35"/>
  <c r="AL61" i="35"/>
  <c r="AK145" i="35"/>
  <c r="AK164" i="35"/>
  <c r="AL30" i="35"/>
  <c r="AL66" i="35"/>
  <c r="AK169" i="35"/>
  <c r="AK150" i="35"/>
  <c r="AK27" i="35"/>
  <c r="AK63" i="35"/>
  <c r="AJ166" i="35"/>
  <c r="AJ147" i="35"/>
  <c r="AG24" i="34"/>
  <c r="AG60" i="34"/>
  <c r="AF144" i="34"/>
  <c r="AF163" i="34"/>
  <c r="AG32" i="36"/>
  <c r="AG68" i="36"/>
  <c r="AF152" i="36"/>
  <c r="AF171" i="36"/>
  <c r="AG34" i="36"/>
  <c r="AG70" i="36"/>
  <c r="AF173" i="36"/>
  <c r="AF154" i="36"/>
  <c r="AO26" i="35"/>
  <c r="AO62" i="35"/>
  <c r="AN146" i="35"/>
  <c r="AN165" i="35"/>
  <c r="AH69" i="31"/>
  <c r="AG153" i="31"/>
  <c r="AH33" i="31"/>
  <c r="AG172" i="31"/>
  <c r="AG52" i="2"/>
  <c r="AG22" i="2"/>
  <c r="AH65" i="31"/>
  <c r="AH29" i="31"/>
  <c r="AG149" i="31"/>
  <c r="AG168" i="31"/>
  <c r="AH70" i="31"/>
  <c r="AG173" i="31"/>
  <c r="AH34" i="31"/>
  <c r="AG154" i="31"/>
  <c r="AD190" i="34"/>
  <c r="AD192" i="34" s="1"/>
  <c r="AD183" i="34"/>
  <c r="AD185" i="34" s="1"/>
  <c r="AE157" i="34"/>
  <c r="AG31" i="35"/>
  <c r="AG67" i="35"/>
  <c r="AF170" i="35"/>
  <c r="AF151" i="35"/>
  <c r="AG26" i="34"/>
  <c r="AG62" i="34"/>
  <c r="AF146" i="34"/>
  <c r="AF165" i="34"/>
  <c r="AG35" i="34"/>
  <c r="AG71" i="34"/>
  <c r="AF174" i="34"/>
  <c r="AF155" i="34"/>
  <c r="AG34" i="35"/>
  <c r="AG70" i="35"/>
  <c r="AF173" i="35"/>
  <c r="AF154" i="35"/>
  <c r="AE157" i="35"/>
  <c r="AL29" i="35"/>
  <c r="AL65" i="35"/>
  <c r="AK149" i="35"/>
  <c r="AK168" i="35"/>
  <c r="AG30" i="36"/>
  <c r="AG66" i="36"/>
  <c r="AF150" i="36"/>
  <c r="AF169" i="36"/>
  <c r="AD184" i="35"/>
  <c r="AD186" i="35" s="1"/>
  <c r="AD196" i="35"/>
  <c r="AH60" i="31"/>
  <c r="AG144" i="31"/>
  <c r="AH24" i="31"/>
  <c r="AG163" i="31"/>
  <c r="AI67" i="31"/>
  <c r="AH151" i="31"/>
  <c r="AI31" i="31"/>
  <c r="AH170" i="31"/>
  <c r="AG33" i="36"/>
  <c r="AG69" i="36"/>
  <c r="AF153" i="36"/>
  <c r="AF172" i="36"/>
  <c r="AK32" i="35"/>
  <c r="AK68" i="35"/>
  <c r="AJ171" i="35"/>
  <c r="AJ152" i="35"/>
  <c r="AG32" i="34"/>
  <c r="AG68" i="34"/>
  <c r="AF171" i="34"/>
  <c r="AF152" i="34"/>
  <c r="AF73" i="34"/>
  <c r="AF179" i="34" s="1"/>
  <c r="AD177" i="34"/>
  <c r="AG31" i="36"/>
  <c r="AG67" i="36"/>
  <c r="AF151" i="36"/>
  <c r="AF170" i="36"/>
  <c r="AG28" i="34"/>
  <c r="AG64" i="34"/>
  <c r="AF148" i="34"/>
  <c r="AF167" i="34"/>
  <c r="AJ29" i="36"/>
  <c r="AJ65" i="36"/>
  <c r="AI168" i="36"/>
  <c r="AI149" i="36"/>
  <c r="AG30" i="34"/>
  <c r="AG66" i="34"/>
  <c r="AF150" i="34"/>
  <c r="AF169" i="34"/>
  <c r="AG25" i="34"/>
  <c r="AG61" i="34"/>
  <c r="AF145" i="34"/>
  <c r="AF164" i="34"/>
  <c r="AG28" i="36"/>
  <c r="AG64" i="36"/>
  <c r="AF167" i="36"/>
  <c r="AF148" i="36"/>
  <c r="AG35" i="36"/>
  <c r="AG71" i="36"/>
  <c r="AF174" i="36"/>
  <c r="AF155" i="36"/>
  <c r="AG31" i="34"/>
  <c r="AG67" i="34"/>
  <c r="AF151" i="34"/>
  <c r="AF170" i="34"/>
  <c r="AF31" i="2"/>
  <c r="AG59" i="2"/>
  <c r="AH35" i="31"/>
  <c r="AH71" i="31"/>
  <c r="AG174" i="31"/>
  <c r="AG155" i="31"/>
  <c r="AG23" i="34"/>
  <c r="AG59" i="34"/>
  <c r="AF37" i="34"/>
  <c r="AF143" i="34"/>
  <c r="AF162" i="34"/>
  <c r="AB198" i="35"/>
  <c r="AE176" i="35"/>
  <c r="AH68" i="31"/>
  <c r="AG171" i="31"/>
  <c r="AG152" i="31"/>
  <c r="AH32" i="31"/>
  <c r="AC196" i="34"/>
  <c r="AC184" i="34"/>
  <c r="AC186" i="34" s="1"/>
  <c r="AH62" i="31"/>
  <c r="AH26" i="31"/>
  <c r="AG165" i="31"/>
  <c r="AG146" i="31"/>
  <c r="AB194" i="35"/>
  <c r="AF73" i="35"/>
  <c r="AH64" i="31"/>
  <c r="AH28" i="31"/>
  <c r="AG148" i="31"/>
  <c r="AG167" i="31"/>
  <c r="AG26" i="36"/>
  <c r="AG62" i="36"/>
  <c r="AF146" i="36"/>
  <c r="AF165" i="36"/>
  <c r="AL35" i="35"/>
  <c r="AL71" i="35"/>
  <c r="AK155" i="35"/>
  <c r="AK174" i="35"/>
  <c r="AC191" i="34"/>
  <c r="AC193" i="34" s="1"/>
  <c r="AC197" i="34"/>
  <c r="AI24" i="35"/>
  <c r="AI60" i="35"/>
  <c r="AH163" i="35"/>
  <c r="AH144" i="35"/>
  <c r="AK28" i="35"/>
  <c r="AK64" i="35"/>
  <c r="AJ167" i="35"/>
  <c r="AJ148" i="35"/>
  <c r="AG27" i="34"/>
  <c r="AG63" i="34"/>
  <c r="AF147" i="34"/>
  <c r="AF166" i="34"/>
  <c r="AG24" i="36"/>
  <c r="AG60" i="36"/>
  <c r="AF163" i="36"/>
  <c r="AF144" i="36"/>
  <c r="AG33" i="34"/>
  <c r="AG69" i="34"/>
  <c r="AF153" i="34"/>
  <c r="AF172" i="34"/>
  <c r="AG34" i="34"/>
  <c r="AG70" i="34"/>
  <c r="AF173" i="34"/>
  <c r="AF154" i="34"/>
  <c r="AG23" i="35"/>
  <c r="AG59" i="35"/>
  <c r="AF37" i="35"/>
  <c r="AF143" i="35"/>
  <c r="AF162" i="35"/>
  <c r="AH23" i="36"/>
  <c r="AH59" i="36"/>
  <c r="AG162" i="36"/>
  <c r="AG143" i="36"/>
  <c r="AL33" i="35"/>
  <c r="AL69" i="35"/>
  <c r="AK153" i="35"/>
  <c r="AK172" i="35"/>
  <c r="AP41" i="33"/>
  <c r="AO55" i="33"/>
  <c r="AT41" i="30"/>
  <c r="AS55" i="30"/>
  <c r="AF61" i="32"/>
  <c r="AF62" i="32" s="1"/>
  <c r="AH21" i="32"/>
  <c r="AI51" i="32" s="1"/>
  <c r="AH29" i="32"/>
  <c r="AI59" i="32" s="1"/>
  <c r="AR41" i="10"/>
  <c r="AQ55" i="10"/>
  <c r="AO41" i="34"/>
  <c r="AN55" i="34"/>
  <c r="AD177" i="30"/>
  <c r="AE73" i="30"/>
  <c r="AE74" i="30" s="1"/>
  <c r="AG26" i="33"/>
  <c r="AH62" i="33" s="1"/>
  <c r="AG30" i="33"/>
  <c r="AH66" i="33" s="1"/>
  <c r="AF164" i="30"/>
  <c r="AG25" i="30"/>
  <c r="AH61" i="30" s="1"/>
  <c r="AF145" i="30"/>
  <c r="AG27" i="33"/>
  <c r="AH63" i="33" s="1"/>
  <c r="AG33" i="33"/>
  <c r="AH69" i="33" s="1"/>
  <c r="AC191" i="30"/>
  <c r="AC193" i="30" s="1"/>
  <c r="AC197" i="30"/>
  <c r="AE157" i="30"/>
  <c r="AB194" i="30"/>
  <c r="AD190" i="30"/>
  <c r="AD192" i="30" s="1"/>
  <c r="AD183" i="30"/>
  <c r="AD185" i="30" s="1"/>
  <c r="AE176" i="30"/>
  <c r="AG31" i="30"/>
  <c r="AH67" i="30" s="1"/>
  <c r="AF151" i="30"/>
  <c r="AF170" i="30"/>
  <c r="AG35" i="33"/>
  <c r="AH71" i="33" s="1"/>
  <c r="AG35" i="30"/>
  <c r="AH71" i="30" s="1"/>
  <c r="AF174" i="30"/>
  <c r="AF155" i="30"/>
  <c r="AB198" i="30"/>
  <c r="AF149" i="30"/>
  <c r="AG29" i="30"/>
  <c r="AH65" i="30" s="1"/>
  <c r="AF168" i="30"/>
  <c r="AF169" i="30"/>
  <c r="AF150" i="30"/>
  <c r="AG30" i="30"/>
  <c r="AH66" i="30" s="1"/>
  <c r="AD182" i="30"/>
  <c r="AD178" i="30"/>
  <c r="AD179" i="30" s="1"/>
  <c r="AD189" i="30"/>
  <c r="AD158" i="30"/>
  <c r="AF166" i="30"/>
  <c r="AF147" i="30"/>
  <c r="AG27" i="30"/>
  <c r="AH63" i="30" s="1"/>
  <c r="AG23" i="33"/>
  <c r="AH59" i="33" s="1"/>
  <c r="AF37" i="33"/>
  <c r="AG28" i="33"/>
  <c r="AH64" i="33" s="1"/>
  <c r="AG24" i="33"/>
  <c r="AH60" i="33" s="1"/>
  <c r="AF148" i="30"/>
  <c r="AF167" i="30"/>
  <c r="AG28" i="30"/>
  <c r="AH64" i="30" s="1"/>
  <c r="AG34" i="33"/>
  <c r="AH70" i="33" s="1"/>
  <c r="AF146" i="30"/>
  <c r="AF165" i="30"/>
  <c r="AG26" i="30"/>
  <c r="AH62" i="30" s="1"/>
  <c r="AE73" i="33"/>
  <c r="AE74" i="33" s="1"/>
  <c r="AG32" i="33"/>
  <c r="AH68" i="33" s="1"/>
  <c r="AF143" i="30"/>
  <c r="AF37" i="30"/>
  <c r="AG23" i="30"/>
  <c r="AH59" i="30" s="1"/>
  <c r="AF162" i="30"/>
  <c r="AF163" i="30"/>
  <c r="AF144" i="30"/>
  <c r="AG24" i="30"/>
  <c r="AH60" i="30" s="1"/>
  <c r="AF173" i="30"/>
  <c r="AG34" i="30"/>
  <c r="AH70" i="30" s="1"/>
  <c r="AF154" i="30"/>
  <c r="AG29" i="33"/>
  <c r="AH65" i="33" s="1"/>
  <c r="AH25" i="33"/>
  <c r="AI61" i="33" s="1"/>
  <c r="AG31" i="33"/>
  <c r="AH67" i="33" s="1"/>
  <c r="AF153" i="30"/>
  <c r="AF172" i="30"/>
  <c r="AG33" i="30"/>
  <c r="AH69" i="30" s="1"/>
  <c r="AC196" i="30"/>
  <c r="AC184" i="30"/>
  <c r="AC186" i="30" s="1"/>
  <c r="AF152" i="30"/>
  <c r="AF171" i="30"/>
  <c r="AG32" i="30"/>
  <c r="AH68" i="30" s="1"/>
  <c r="AG143" i="31"/>
  <c r="AG162" i="31"/>
  <c r="AH23" i="31"/>
  <c r="AI59" i="31" s="1"/>
  <c r="AI25" i="32"/>
  <c r="AJ55" i="32" s="1"/>
  <c r="AH25" i="2"/>
  <c r="AI55" i="2" s="1"/>
  <c r="AH21" i="2"/>
  <c r="AI51" i="2" s="1"/>
  <c r="AH26" i="2"/>
  <c r="AI56" i="2" s="1"/>
  <c r="AH24" i="2"/>
  <c r="AI54" i="2" s="1"/>
  <c r="AH23" i="2"/>
  <c r="AI53" i="2" s="1"/>
  <c r="AF61" i="2"/>
  <c r="AG29" i="2"/>
  <c r="AH28" i="2"/>
  <c r="AI58" i="2" s="1"/>
  <c r="AH27" i="2"/>
  <c r="AI57" i="2" s="1"/>
  <c r="AI20" i="2"/>
  <c r="AJ50" i="2" s="1"/>
  <c r="AH29" i="10"/>
  <c r="AI65" i="10" s="1"/>
  <c r="AH32" i="10"/>
  <c r="AI68" i="10" s="1"/>
  <c r="AH28" i="10"/>
  <c r="AI64" i="10" s="1"/>
  <c r="AH27" i="10"/>
  <c r="AI63" i="10" s="1"/>
  <c r="AH31" i="10"/>
  <c r="AI67" i="10" s="1"/>
  <c r="AH25" i="10"/>
  <c r="AI61" i="10" s="1"/>
  <c r="AH34" i="10"/>
  <c r="AI70" i="10" s="1"/>
  <c r="AF73" i="10"/>
  <c r="AF74" i="10" s="1"/>
  <c r="AI24" i="10"/>
  <c r="AJ60" i="10" s="1"/>
  <c r="AH35" i="10"/>
  <c r="AI71" i="10" s="1"/>
  <c r="AH26" i="10"/>
  <c r="AI62" i="10" s="1"/>
  <c r="AI27" i="32"/>
  <c r="AJ57" i="32" s="1"/>
  <c r="AI23" i="32"/>
  <c r="AJ53" i="32" s="1"/>
  <c r="AI26" i="32"/>
  <c r="AJ56" i="32" s="1"/>
  <c r="AJ20" i="32"/>
  <c r="AK50" i="32" s="1"/>
  <c r="AI24" i="32"/>
  <c r="AJ54" i="32" s="1"/>
  <c r="AP35" i="2" l="1"/>
  <c r="AO46" i="2"/>
  <c r="BI36" i="32"/>
  <c r="BL35" i="32"/>
  <c r="BF38" i="32"/>
  <c r="BE46" i="32"/>
  <c r="AG31" i="32"/>
  <c r="AH58" i="32"/>
  <c r="AH28" i="32"/>
  <c r="AF74" i="35"/>
  <c r="AH66" i="10"/>
  <c r="AH30" i="10"/>
  <c r="AD198" i="31"/>
  <c r="AX2" i="43"/>
  <c r="AW78" i="43"/>
  <c r="AW83" i="43" s="1"/>
  <c r="AW79" i="43"/>
  <c r="AW84" i="43" s="1"/>
  <c r="AW80" i="43"/>
  <c r="AW77" i="43"/>
  <c r="AW82" i="43" s="1"/>
  <c r="AK40" i="10"/>
  <c r="AK77" i="10"/>
  <c r="AK92" i="10"/>
  <c r="AK58" i="10"/>
  <c r="AK22" i="10"/>
  <c r="AK126" i="30"/>
  <c r="AK77" i="30"/>
  <c r="AK58" i="30"/>
  <c r="AK109" i="30"/>
  <c r="AK40" i="30"/>
  <c r="AK142" i="30"/>
  <c r="AK22" i="30"/>
  <c r="AK181" i="30"/>
  <c r="AK161" i="30"/>
  <c r="AK92" i="30"/>
  <c r="AK188" i="30"/>
  <c r="AL34" i="28"/>
  <c r="AL59" i="28" s="1"/>
  <c r="AK126" i="29"/>
  <c r="AK181" i="29"/>
  <c r="AK142" i="29"/>
  <c r="AK77" i="29"/>
  <c r="AK40" i="29"/>
  <c r="AK188" i="29"/>
  <c r="AK161" i="29"/>
  <c r="AK92" i="29"/>
  <c r="AK58" i="29"/>
  <c r="AK22" i="29"/>
  <c r="AK109" i="29"/>
  <c r="AK49" i="32"/>
  <c r="AK77" i="32"/>
  <c r="AK65" i="32"/>
  <c r="AK34" i="32"/>
  <c r="AK19" i="32"/>
  <c r="AL4" i="43"/>
  <c r="AL4" i="35"/>
  <c r="AL4" i="33"/>
  <c r="AL4" i="31"/>
  <c r="AL4" i="32"/>
  <c r="AL4" i="29"/>
  <c r="AL4" i="30"/>
  <c r="AL4" i="36"/>
  <c r="AL4" i="10"/>
  <c r="AL4" i="34"/>
  <c r="AL77" i="2"/>
  <c r="AL19" i="2"/>
  <c r="AL65" i="2"/>
  <c r="AL49" i="2"/>
  <c r="AL34" i="2"/>
  <c r="AK161" i="31"/>
  <c r="AK188" i="31"/>
  <c r="AK142" i="31"/>
  <c r="AK126" i="31"/>
  <c r="AK109" i="31"/>
  <c r="AK181" i="31"/>
  <c r="AK58" i="31"/>
  <c r="AK22" i="31"/>
  <c r="AK77" i="31"/>
  <c r="AK40" i="31"/>
  <c r="AK92" i="31"/>
  <c r="AN5" i="28"/>
  <c r="AM4" i="2"/>
  <c r="AM13" i="28"/>
  <c r="AM21" i="28"/>
  <c r="AK92" i="33"/>
  <c r="AK77" i="33"/>
  <c r="AK58" i="33"/>
  <c r="AK40" i="33"/>
  <c r="AK22" i="33"/>
  <c r="AK87" i="28"/>
  <c r="AK95" i="28" s="1"/>
  <c r="AK103" i="28" s="1"/>
  <c r="AK67" i="28"/>
  <c r="AK75" i="28" s="1"/>
  <c r="AK142" i="34"/>
  <c r="AK188" i="34"/>
  <c r="AK109" i="34"/>
  <c r="AK22" i="34"/>
  <c r="AK92" i="34"/>
  <c r="AK126" i="34"/>
  <c r="AK181" i="34"/>
  <c r="AK161" i="34"/>
  <c r="AK58" i="34"/>
  <c r="AK40" i="34"/>
  <c r="AK77" i="34"/>
  <c r="AK188" i="35"/>
  <c r="AK109" i="35"/>
  <c r="AK142" i="35"/>
  <c r="AK77" i="35"/>
  <c r="AK58" i="35"/>
  <c r="AK22" i="35"/>
  <c r="AK126" i="35"/>
  <c r="AK161" i="35"/>
  <c r="AK40" i="35"/>
  <c r="AK92" i="35"/>
  <c r="AK181" i="35"/>
  <c r="AK142" i="36"/>
  <c r="AK77" i="36"/>
  <c r="AK22" i="36"/>
  <c r="AK126" i="36"/>
  <c r="AK161" i="36"/>
  <c r="AK188" i="36"/>
  <c r="AK40" i="36"/>
  <c r="AK109" i="36"/>
  <c r="AK181" i="36"/>
  <c r="AK92" i="36"/>
  <c r="AK58" i="36"/>
  <c r="AK89" i="43"/>
  <c r="AK76" i="43"/>
  <c r="AK58" i="43"/>
  <c r="AK22" i="43"/>
  <c r="AK40" i="43"/>
  <c r="AW39" i="2"/>
  <c r="AF62" i="2"/>
  <c r="AH61" i="31"/>
  <c r="AH73" i="31" s="1"/>
  <c r="AG145" i="31"/>
  <c r="AG157" i="31" s="1"/>
  <c r="AG189" i="31" s="1"/>
  <c r="AH25" i="31"/>
  <c r="AH37" i="31" s="1"/>
  <c r="AG164" i="31"/>
  <c r="AG176" i="31" s="1"/>
  <c r="AG183" i="31" s="1"/>
  <c r="AG185" i="31" s="1"/>
  <c r="AG37" i="10"/>
  <c r="AE196" i="31"/>
  <c r="AH52" i="32"/>
  <c r="AH22" i="32"/>
  <c r="AG74" i="31"/>
  <c r="AH69" i="10"/>
  <c r="AH33" i="10"/>
  <c r="AF157" i="35"/>
  <c r="AF189" i="35" s="1"/>
  <c r="AD196" i="36"/>
  <c r="AD198" i="36" s="1"/>
  <c r="AD197" i="35"/>
  <c r="AD198" i="35" s="1"/>
  <c r="AC198" i="36"/>
  <c r="AE197" i="31"/>
  <c r="AF190" i="31"/>
  <c r="AF192" i="31" s="1"/>
  <c r="AD191" i="36"/>
  <c r="AD193" i="36" s="1"/>
  <c r="AF177" i="31"/>
  <c r="AE189" i="36"/>
  <c r="AE191" i="36" s="1"/>
  <c r="AE193" i="36" s="1"/>
  <c r="AE158" i="36"/>
  <c r="AE177" i="36"/>
  <c r="AC198" i="35"/>
  <c r="AC194" i="35"/>
  <c r="AD193" i="35"/>
  <c r="AD194" i="35" s="1"/>
  <c r="AC194" i="36"/>
  <c r="AF157" i="36"/>
  <c r="AF189" i="36" s="1"/>
  <c r="AE191" i="31"/>
  <c r="AE193" i="31" s="1"/>
  <c r="AE194" i="31" s="1"/>
  <c r="AF158" i="31"/>
  <c r="AD184" i="36"/>
  <c r="AD186" i="36" s="1"/>
  <c r="AG73" i="35"/>
  <c r="AE177" i="34"/>
  <c r="AE183" i="34"/>
  <c r="AE185" i="34" s="1"/>
  <c r="AX41" i="35"/>
  <c r="AW55" i="35"/>
  <c r="AH59" i="10"/>
  <c r="AH23" i="10"/>
  <c r="AF178" i="31"/>
  <c r="AF179" i="31" s="1"/>
  <c r="AF182" i="31"/>
  <c r="AF196" i="31" s="1"/>
  <c r="AE178" i="36"/>
  <c r="AE179" i="36" s="1"/>
  <c r="AE183" i="36"/>
  <c r="AE185" i="36" s="1"/>
  <c r="AG73" i="36"/>
  <c r="AG74" i="36" s="1"/>
  <c r="AF176" i="36"/>
  <c r="AF183" i="36" s="1"/>
  <c r="AF185" i="36" s="1"/>
  <c r="AH35" i="34"/>
  <c r="AH71" i="34"/>
  <c r="AG174" i="34"/>
  <c r="AG155" i="34"/>
  <c r="AF157" i="34"/>
  <c r="AH28" i="34"/>
  <c r="AH64" i="34"/>
  <c r="AG148" i="34"/>
  <c r="AG167" i="34"/>
  <c r="AI60" i="31"/>
  <c r="AI24" i="31"/>
  <c r="AH163" i="31"/>
  <c r="AH144" i="31"/>
  <c r="AP26" i="35"/>
  <c r="AP62" i="35"/>
  <c r="AO146" i="35"/>
  <c r="AO165" i="35"/>
  <c r="AH32" i="36"/>
  <c r="AH68" i="36"/>
  <c r="AG152" i="36"/>
  <c r="AG171" i="36"/>
  <c r="AL27" i="35"/>
  <c r="AL63" i="35"/>
  <c r="AK166" i="35"/>
  <c r="AK147" i="35"/>
  <c r="AM25" i="35"/>
  <c r="AM61" i="35"/>
  <c r="AL164" i="35"/>
  <c r="AL145" i="35"/>
  <c r="AM35" i="35"/>
  <c r="AM71" i="35"/>
  <c r="AL155" i="35"/>
  <c r="AL174" i="35"/>
  <c r="AI62" i="31"/>
  <c r="AI26" i="31"/>
  <c r="AH165" i="31"/>
  <c r="AH146" i="31"/>
  <c r="AH35" i="36"/>
  <c r="AH71" i="36"/>
  <c r="AG155" i="36"/>
  <c r="AG174" i="36"/>
  <c r="AH31" i="35"/>
  <c r="AH67" i="35"/>
  <c r="AG170" i="35"/>
  <c r="AG151" i="35"/>
  <c r="AH29" i="34"/>
  <c r="AH65" i="34"/>
  <c r="AG168" i="34"/>
  <c r="AG149" i="34"/>
  <c r="AH25" i="36"/>
  <c r="AH61" i="36"/>
  <c r="AG164" i="36"/>
  <c r="AG145" i="36"/>
  <c r="AL28" i="35"/>
  <c r="AL64" i="35"/>
  <c r="AK148" i="35"/>
  <c r="AK167" i="35"/>
  <c r="AI35" i="31"/>
  <c r="AI71" i="31"/>
  <c r="AH155" i="31"/>
  <c r="AH174" i="31"/>
  <c r="AE189" i="35"/>
  <c r="AE178" i="35"/>
  <c r="AE179" i="35" s="1"/>
  <c r="AE182" i="35"/>
  <c r="AH23" i="35"/>
  <c r="AH59" i="35"/>
  <c r="AG143" i="35"/>
  <c r="AG37" i="35"/>
  <c r="AG162" i="35"/>
  <c r="AH33" i="34"/>
  <c r="AH69" i="34"/>
  <c r="AG153" i="34"/>
  <c r="AG172" i="34"/>
  <c r="AH27" i="34"/>
  <c r="AH63" i="34"/>
  <c r="AG147" i="34"/>
  <c r="AG166" i="34"/>
  <c r="AI64" i="31"/>
  <c r="AI28" i="31"/>
  <c r="AH148" i="31"/>
  <c r="AH167" i="31"/>
  <c r="AG73" i="34"/>
  <c r="AG179" i="34" s="1"/>
  <c r="AH32" i="34"/>
  <c r="AH68" i="34"/>
  <c r="AG152" i="34"/>
  <c r="AG171" i="34"/>
  <c r="AH33" i="36"/>
  <c r="AH69" i="36"/>
  <c r="AG153" i="36"/>
  <c r="AG172" i="36"/>
  <c r="AH30" i="36"/>
  <c r="AH66" i="36"/>
  <c r="AG169" i="36"/>
  <c r="AG150" i="36"/>
  <c r="AE189" i="34"/>
  <c r="AE182" i="34"/>
  <c r="AI69" i="31"/>
  <c r="AI33" i="31"/>
  <c r="AH172" i="31"/>
  <c r="AH153" i="31"/>
  <c r="AD184" i="34"/>
  <c r="AD186" i="34" s="1"/>
  <c r="AD196" i="34"/>
  <c r="AE184" i="36"/>
  <c r="AG37" i="36"/>
  <c r="AJ24" i="35"/>
  <c r="AJ60" i="35"/>
  <c r="AI144" i="35"/>
  <c r="AI163" i="35"/>
  <c r="AH23" i="34"/>
  <c r="AH59" i="34"/>
  <c r="AG143" i="34"/>
  <c r="AG37" i="34"/>
  <c r="AG162" i="34"/>
  <c r="AH25" i="34"/>
  <c r="AH61" i="34"/>
  <c r="AG164" i="34"/>
  <c r="AG145" i="34"/>
  <c r="AK29" i="36"/>
  <c r="AK65" i="36"/>
  <c r="AJ149" i="36"/>
  <c r="AJ168" i="36"/>
  <c r="AH34" i="35"/>
  <c r="AH70" i="35"/>
  <c r="AG154" i="35"/>
  <c r="AG173" i="35"/>
  <c r="AI65" i="31"/>
  <c r="AH168" i="31"/>
  <c r="AI29" i="31"/>
  <c r="AH149" i="31"/>
  <c r="AD191" i="34"/>
  <c r="AD193" i="34" s="1"/>
  <c r="AD197" i="34"/>
  <c r="AM33" i="35"/>
  <c r="AM69" i="35"/>
  <c r="AL172" i="35"/>
  <c r="AL153" i="35"/>
  <c r="AH31" i="36"/>
  <c r="AH67" i="36"/>
  <c r="AG151" i="36"/>
  <c r="AG170" i="36"/>
  <c r="AJ67" i="31"/>
  <c r="AI151" i="31"/>
  <c r="AI170" i="31"/>
  <c r="AJ31" i="31"/>
  <c r="AH26" i="34"/>
  <c r="AH62" i="34"/>
  <c r="AG165" i="34"/>
  <c r="AG146" i="34"/>
  <c r="AH34" i="36"/>
  <c r="AH70" i="36"/>
  <c r="AG173" i="36"/>
  <c r="AG154" i="36"/>
  <c r="AH24" i="34"/>
  <c r="AH60" i="34"/>
  <c r="AG144" i="34"/>
  <c r="AG163" i="34"/>
  <c r="AM30" i="35"/>
  <c r="AM66" i="35"/>
  <c r="AL169" i="35"/>
  <c r="AL150" i="35"/>
  <c r="AF74" i="34"/>
  <c r="AI66" i="31"/>
  <c r="AH150" i="31"/>
  <c r="AI30" i="31"/>
  <c r="AH169" i="31"/>
  <c r="AI68" i="31"/>
  <c r="AH171" i="31"/>
  <c r="AI32" i="31"/>
  <c r="AH152" i="31"/>
  <c r="AH30" i="34"/>
  <c r="AH66" i="34"/>
  <c r="AG150" i="34"/>
  <c r="AG169" i="34"/>
  <c r="AG31" i="2"/>
  <c r="AH59" i="2"/>
  <c r="AI23" i="36"/>
  <c r="AI59" i="36"/>
  <c r="AH162" i="36"/>
  <c r="AH143" i="36"/>
  <c r="AH26" i="36"/>
  <c r="AH62" i="36"/>
  <c r="AG146" i="36"/>
  <c r="AG165" i="36"/>
  <c r="AC194" i="34"/>
  <c r="AE190" i="35"/>
  <c r="AE192" i="35" s="1"/>
  <c r="AE183" i="35"/>
  <c r="AE185" i="35" s="1"/>
  <c r="AE177" i="35"/>
  <c r="AH31" i="34"/>
  <c r="AH67" i="34"/>
  <c r="AG151" i="34"/>
  <c r="AG170" i="34"/>
  <c r="AH28" i="36"/>
  <c r="AH64" i="36"/>
  <c r="AG148" i="36"/>
  <c r="AG167" i="36"/>
  <c r="AE158" i="34"/>
  <c r="AH52" i="2"/>
  <c r="AH22" i="2"/>
  <c r="AH27" i="36"/>
  <c r="AH63" i="36"/>
  <c r="AG166" i="36"/>
  <c r="AG147" i="36"/>
  <c r="AF176" i="34"/>
  <c r="AF176" i="35"/>
  <c r="AH34" i="34"/>
  <c r="AH70" i="34"/>
  <c r="AG173" i="34"/>
  <c r="AG154" i="34"/>
  <c r="AH24" i="36"/>
  <c r="AH60" i="36"/>
  <c r="AG144" i="36"/>
  <c r="AG163" i="36"/>
  <c r="AE158" i="35"/>
  <c r="AC198" i="34"/>
  <c r="AL32" i="35"/>
  <c r="AL68" i="35"/>
  <c r="AK152" i="35"/>
  <c r="AK171" i="35"/>
  <c r="AM29" i="35"/>
  <c r="AM65" i="35"/>
  <c r="AL149" i="35"/>
  <c r="AL168" i="35"/>
  <c r="AI70" i="31"/>
  <c r="AI34" i="31"/>
  <c r="AH154" i="31"/>
  <c r="AH173" i="31"/>
  <c r="AI63" i="31"/>
  <c r="AI27" i="31"/>
  <c r="AH166" i="31"/>
  <c r="AH147" i="31"/>
  <c r="AQ41" i="33"/>
  <c r="AP55" i="33"/>
  <c r="AU41" i="30"/>
  <c r="AT55" i="30"/>
  <c r="AG61" i="32"/>
  <c r="AG62" i="32" s="1"/>
  <c r="AI29" i="32"/>
  <c r="AJ59" i="32" s="1"/>
  <c r="AI21" i="32"/>
  <c r="AJ51" i="32" s="1"/>
  <c r="AC198" i="30"/>
  <c r="AS41" i="10"/>
  <c r="AR55" i="10"/>
  <c r="AP41" i="34"/>
  <c r="AO55" i="34"/>
  <c r="AE158" i="30"/>
  <c r="AC194" i="30"/>
  <c r="AG173" i="30"/>
  <c r="AH34" i="30"/>
  <c r="AI70" i="30" s="1"/>
  <c r="AG154" i="30"/>
  <c r="AG143" i="30"/>
  <c r="AH23" i="30"/>
  <c r="AI59" i="30" s="1"/>
  <c r="AG37" i="30"/>
  <c r="AG162" i="30"/>
  <c r="AG165" i="30"/>
  <c r="AG146" i="30"/>
  <c r="AH26" i="30"/>
  <c r="AI62" i="30" s="1"/>
  <c r="AF73" i="33"/>
  <c r="AF74" i="33" s="1"/>
  <c r="AE190" i="30"/>
  <c r="AE192" i="30" s="1"/>
  <c r="AE177" i="30"/>
  <c r="AE183" i="30"/>
  <c r="AE185" i="30" s="1"/>
  <c r="AH31" i="33"/>
  <c r="AI67" i="33" s="1"/>
  <c r="AF73" i="30"/>
  <c r="AF74" i="30" s="1"/>
  <c r="AG155" i="30"/>
  <c r="AH35" i="30"/>
  <c r="AI71" i="30" s="1"/>
  <c r="AG174" i="30"/>
  <c r="AH27" i="33"/>
  <c r="AI63" i="33" s="1"/>
  <c r="AH25" i="30"/>
  <c r="AI61" i="30" s="1"/>
  <c r="AG164" i="30"/>
  <c r="AG145" i="30"/>
  <c r="AG171" i="30"/>
  <c r="AH32" i="30"/>
  <c r="AI68" i="30" s="1"/>
  <c r="AG152" i="30"/>
  <c r="AH24" i="33"/>
  <c r="AI60" i="33" s="1"/>
  <c r="AD197" i="30"/>
  <c r="AD191" i="30"/>
  <c r="AD193" i="30" s="1"/>
  <c r="AH35" i="33"/>
  <c r="AI71" i="33" s="1"/>
  <c r="AG163" i="30"/>
  <c r="AH24" i="30"/>
  <c r="AI60" i="30" s="1"/>
  <c r="AG144" i="30"/>
  <c r="AF157" i="30"/>
  <c r="AI25" i="33"/>
  <c r="AJ61" i="33" s="1"/>
  <c r="AH34" i="33"/>
  <c r="AI70" i="33" s="1"/>
  <c r="AH28" i="33"/>
  <c r="AI64" i="33" s="1"/>
  <c r="AD196" i="30"/>
  <c r="AD184" i="30"/>
  <c r="AD186" i="30" s="1"/>
  <c r="AH30" i="33"/>
  <c r="AI66" i="33" s="1"/>
  <c r="AG172" i="30"/>
  <c r="AH33" i="30"/>
  <c r="AI69" i="30" s="1"/>
  <c r="AG153" i="30"/>
  <c r="AH29" i="33"/>
  <c r="AI65" i="33" s="1"/>
  <c r="AH32" i="33"/>
  <c r="AI68" i="33" s="1"/>
  <c r="AG147" i="30"/>
  <c r="AG166" i="30"/>
  <c r="AH27" i="30"/>
  <c r="AI63" i="30" s="1"/>
  <c r="AG169" i="30"/>
  <c r="AG150" i="30"/>
  <c r="AH30" i="30"/>
  <c r="AI66" i="30" s="1"/>
  <c r="AG148" i="30"/>
  <c r="AG167" i="30"/>
  <c r="AH28" i="30"/>
  <c r="AI64" i="30" s="1"/>
  <c r="AG149" i="30"/>
  <c r="AH29" i="30"/>
  <c r="AI65" i="30" s="1"/>
  <c r="AG168" i="30"/>
  <c r="AH33" i="33"/>
  <c r="AI69" i="33" s="1"/>
  <c r="AH26" i="33"/>
  <c r="AI62" i="33" s="1"/>
  <c r="AF176" i="30"/>
  <c r="AH23" i="33"/>
  <c r="AI59" i="33" s="1"/>
  <c r="AG37" i="33"/>
  <c r="AH31" i="30"/>
  <c r="AI67" i="30" s="1"/>
  <c r="AG151" i="30"/>
  <c r="AG170" i="30"/>
  <c r="AE189" i="30"/>
  <c r="AE182" i="30"/>
  <c r="AE178" i="30"/>
  <c r="AE179" i="30" s="1"/>
  <c r="AF191" i="31"/>
  <c r="AI23" i="31"/>
  <c r="AJ59" i="31" s="1"/>
  <c r="AH143" i="31"/>
  <c r="AH162" i="31"/>
  <c r="AJ25" i="32"/>
  <c r="AK55" i="32" s="1"/>
  <c r="AI25" i="2"/>
  <c r="AJ55" i="2" s="1"/>
  <c r="AG73" i="10"/>
  <c r="AG74" i="10" s="1"/>
  <c r="AI27" i="2"/>
  <c r="AJ57" i="2" s="1"/>
  <c r="AI24" i="2"/>
  <c r="AJ54" i="2" s="1"/>
  <c r="AI23" i="2"/>
  <c r="AJ53" i="2" s="1"/>
  <c r="AI26" i="2"/>
  <c r="AJ56" i="2" s="1"/>
  <c r="AI21" i="2"/>
  <c r="AJ51" i="2" s="1"/>
  <c r="AI28" i="2"/>
  <c r="AJ58" i="2" s="1"/>
  <c r="AJ20" i="2"/>
  <c r="AK50" i="2" s="1"/>
  <c r="AG61" i="2"/>
  <c r="AH29" i="2"/>
  <c r="AI59" i="2" s="1"/>
  <c r="AJ24" i="10"/>
  <c r="AK60" i="10" s="1"/>
  <c r="AI31" i="10"/>
  <c r="AJ67" i="10" s="1"/>
  <c r="AI28" i="10"/>
  <c r="AJ64" i="10" s="1"/>
  <c r="AI26" i="10"/>
  <c r="AJ62" i="10" s="1"/>
  <c r="AI34" i="10"/>
  <c r="AJ70" i="10" s="1"/>
  <c r="AI29" i="10"/>
  <c r="AJ65" i="10" s="1"/>
  <c r="AI27" i="10"/>
  <c r="AJ63" i="10" s="1"/>
  <c r="AI32" i="10"/>
  <c r="AJ68" i="10" s="1"/>
  <c r="AI35" i="10"/>
  <c r="AJ71" i="10" s="1"/>
  <c r="AI25" i="10"/>
  <c r="AJ61" i="10" s="1"/>
  <c r="AJ24" i="32"/>
  <c r="AK54" i="32" s="1"/>
  <c r="AJ26" i="32"/>
  <c r="AK56" i="32" s="1"/>
  <c r="AK20" i="32"/>
  <c r="AL50" i="32" s="1"/>
  <c r="AJ23" i="32"/>
  <c r="AK53" i="32" s="1"/>
  <c r="AJ27" i="32"/>
  <c r="AK57" i="32" s="1"/>
  <c r="AQ35" i="2" l="1"/>
  <c r="AP46" i="2"/>
  <c r="BJ36" i="32"/>
  <c r="BG38" i="32"/>
  <c r="BF46" i="32"/>
  <c r="BM35" i="32"/>
  <c r="AE198" i="31"/>
  <c r="AH31" i="32"/>
  <c r="AG74" i="35"/>
  <c r="AI58" i="32"/>
  <c r="AI28" i="32"/>
  <c r="AI66" i="10"/>
  <c r="AI30" i="10"/>
  <c r="AF158" i="35"/>
  <c r="AG62" i="2"/>
  <c r="AH74" i="31"/>
  <c r="AY2" i="43"/>
  <c r="AX80" i="43"/>
  <c r="AX77" i="43"/>
  <c r="AX82" i="43" s="1"/>
  <c r="AX78" i="43"/>
  <c r="AX83" i="43" s="1"/>
  <c r="AX79" i="43"/>
  <c r="AX84" i="43" s="1"/>
  <c r="AO5" i="28"/>
  <c r="AN4" i="2"/>
  <c r="AN21" i="28"/>
  <c r="AN13" i="28"/>
  <c r="AL77" i="32"/>
  <c r="AL65" i="32"/>
  <c r="AL49" i="32"/>
  <c r="AL34" i="32"/>
  <c r="AL19" i="32"/>
  <c r="AL188" i="31"/>
  <c r="AL161" i="31"/>
  <c r="AL181" i="31"/>
  <c r="AL142" i="31"/>
  <c r="AL109" i="31"/>
  <c r="AL77" i="31"/>
  <c r="AL40" i="31"/>
  <c r="AL92" i="31"/>
  <c r="AL126" i="31"/>
  <c r="AL58" i="31"/>
  <c r="AL22" i="31"/>
  <c r="AL92" i="33"/>
  <c r="AL77" i="33"/>
  <c r="AL58" i="33"/>
  <c r="AL40" i="33"/>
  <c r="AL22" i="33"/>
  <c r="AL87" i="28"/>
  <c r="AL95" i="28" s="1"/>
  <c r="AL103" i="28" s="1"/>
  <c r="AL67" i="28"/>
  <c r="AL75" i="28" s="1"/>
  <c r="AL181" i="34"/>
  <c r="AL109" i="34"/>
  <c r="AL58" i="34"/>
  <c r="AL126" i="34"/>
  <c r="AL142" i="34"/>
  <c r="AL188" i="34"/>
  <c r="AL22" i="34"/>
  <c r="AL40" i="34"/>
  <c r="AL92" i="34"/>
  <c r="AL77" i="34"/>
  <c r="AL161" i="34"/>
  <c r="AL188" i="35"/>
  <c r="AL142" i="35"/>
  <c r="AL126" i="35"/>
  <c r="AL58" i="35"/>
  <c r="AL77" i="35"/>
  <c r="AL22" i="35"/>
  <c r="AL40" i="35"/>
  <c r="AL181" i="35"/>
  <c r="AL161" i="35"/>
  <c r="AL109" i="35"/>
  <c r="AL92" i="35"/>
  <c r="AM34" i="28"/>
  <c r="AM59" i="28" s="1"/>
  <c r="AL92" i="10"/>
  <c r="AL58" i="10"/>
  <c r="AL22" i="10"/>
  <c r="AL77" i="10"/>
  <c r="AL40" i="10"/>
  <c r="AL76" i="43"/>
  <c r="AL58" i="43"/>
  <c r="AL89" i="43"/>
  <c r="AL40" i="43"/>
  <c r="AL22" i="43"/>
  <c r="AL181" i="36"/>
  <c r="AL109" i="36"/>
  <c r="AL161" i="36"/>
  <c r="AL126" i="36"/>
  <c r="AL58" i="36"/>
  <c r="AL40" i="36"/>
  <c r="AL77" i="36"/>
  <c r="AL22" i="36"/>
  <c r="AL188" i="36"/>
  <c r="AL92" i="36"/>
  <c r="AL142" i="36"/>
  <c r="AL188" i="30"/>
  <c r="AL22" i="30"/>
  <c r="AL161" i="30"/>
  <c r="AL109" i="30"/>
  <c r="AL142" i="30"/>
  <c r="AL126" i="30"/>
  <c r="AL92" i="30"/>
  <c r="AL40" i="30"/>
  <c r="AL58" i="30"/>
  <c r="AL181" i="30"/>
  <c r="AL77" i="30"/>
  <c r="AM4" i="43"/>
  <c r="AM4" i="35"/>
  <c r="AM4" i="33"/>
  <c r="AM4" i="31"/>
  <c r="AM4" i="36"/>
  <c r="AM4" i="34"/>
  <c r="AM4" i="32"/>
  <c r="AM4" i="30"/>
  <c r="AM4" i="29"/>
  <c r="AM4" i="10"/>
  <c r="AM77" i="2"/>
  <c r="AM49" i="2"/>
  <c r="AM19" i="2"/>
  <c r="AM65" i="2"/>
  <c r="AM34" i="2"/>
  <c r="AL126" i="29"/>
  <c r="AL181" i="29"/>
  <c r="AL142" i="29"/>
  <c r="AL188" i="29"/>
  <c r="AL161" i="29"/>
  <c r="AL40" i="29"/>
  <c r="AL58" i="29"/>
  <c r="AL77" i="29"/>
  <c r="AL92" i="29"/>
  <c r="AL22" i="29"/>
  <c r="AL109" i="29"/>
  <c r="AX39" i="2"/>
  <c r="AF182" i="35"/>
  <c r="AF184" i="35" s="1"/>
  <c r="AI61" i="31"/>
  <c r="AI73" i="31" s="1"/>
  <c r="AH145" i="31"/>
  <c r="AH157" i="31" s="1"/>
  <c r="AH189" i="31" s="1"/>
  <c r="AH164" i="31"/>
  <c r="AH176" i="31" s="1"/>
  <c r="AI25" i="31"/>
  <c r="AI37" i="31" s="1"/>
  <c r="AH37" i="10"/>
  <c r="AI52" i="32"/>
  <c r="AI22" i="32"/>
  <c r="AF178" i="35"/>
  <c r="AF179" i="35" s="1"/>
  <c r="AI69" i="10"/>
  <c r="AI33" i="10"/>
  <c r="AF182" i="36"/>
  <c r="AF184" i="36" s="1"/>
  <c r="AF186" i="36" s="1"/>
  <c r="AF158" i="36"/>
  <c r="AE197" i="36"/>
  <c r="AG177" i="31"/>
  <c r="AF193" i="31"/>
  <c r="AF197" i="31"/>
  <c r="AF198" i="31" s="1"/>
  <c r="AD194" i="36"/>
  <c r="AF177" i="34"/>
  <c r="AG190" i="31"/>
  <c r="AG192" i="31" s="1"/>
  <c r="AG157" i="36"/>
  <c r="AG189" i="36" s="1"/>
  <c r="AF184" i="31"/>
  <c r="AF186" i="31" s="1"/>
  <c r="AE186" i="36"/>
  <c r="AE194" i="36" s="1"/>
  <c r="AF190" i="36"/>
  <c r="AF192" i="36" s="1"/>
  <c r="AG157" i="35"/>
  <c r="AY41" i="35"/>
  <c r="AX55" i="35"/>
  <c r="AG182" i="31"/>
  <c r="AG184" i="31" s="1"/>
  <c r="AG186" i="31" s="1"/>
  <c r="AG158" i="31"/>
  <c r="AG178" i="31"/>
  <c r="AG179" i="31" s="1"/>
  <c r="AI59" i="10"/>
  <c r="AI23" i="10"/>
  <c r="AG74" i="34"/>
  <c r="AE196" i="36"/>
  <c r="AG176" i="36"/>
  <c r="AG183" i="36" s="1"/>
  <c r="AG185" i="36" s="1"/>
  <c r="AF177" i="36"/>
  <c r="AF178" i="36"/>
  <c r="AF179" i="36" s="1"/>
  <c r="AH73" i="36"/>
  <c r="AH74" i="36" s="1"/>
  <c r="AD198" i="34"/>
  <c r="AF158" i="34"/>
  <c r="AJ70" i="31"/>
  <c r="AJ34" i="31"/>
  <c r="AI173" i="31"/>
  <c r="AI154" i="31"/>
  <c r="AJ66" i="31"/>
  <c r="AI150" i="31"/>
  <c r="AJ30" i="31"/>
  <c r="AI169" i="31"/>
  <c r="AJ65" i="31"/>
  <c r="AI149" i="31"/>
  <c r="AJ29" i="31"/>
  <c r="AI168" i="31"/>
  <c r="AG176" i="34"/>
  <c r="AM27" i="35"/>
  <c r="AM63" i="35"/>
  <c r="AL166" i="35"/>
  <c r="AL147" i="35"/>
  <c r="AQ26" i="35"/>
  <c r="AQ62" i="35"/>
  <c r="AP146" i="35"/>
  <c r="AP165" i="35"/>
  <c r="AM32" i="35"/>
  <c r="AM68" i="35"/>
  <c r="AL152" i="35"/>
  <c r="AL171" i="35"/>
  <c r="AI27" i="36"/>
  <c r="AI63" i="36"/>
  <c r="AH147" i="36"/>
  <c r="AH166" i="36"/>
  <c r="AK24" i="35"/>
  <c r="AK60" i="35"/>
  <c r="AJ163" i="35"/>
  <c r="AJ144" i="35"/>
  <c r="AI30" i="36"/>
  <c r="AI66" i="36"/>
  <c r="AH169" i="36"/>
  <c r="AH150" i="36"/>
  <c r="AI32" i="34"/>
  <c r="AI68" i="34"/>
  <c r="AH171" i="34"/>
  <c r="AH152" i="34"/>
  <c r="AI28" i="34"/>
  <c r="AI64" i="34"/>
  <c r="AH148" i="34"/>
  <c r="AH167" i="34"/>
  <c r="AF191" i="35"/>
  <c r="AI28" i="36"/>
  <c r="AI64" i="36"/>
  <c r="AH148" i="36"/>
  <c r="AH167" i="36"/>
  <c r="AI30" i="34"/>
  <c r="AI66" i="34"/>
  <c r="AH150" i="34"/>
  <c r="AH169" i="34"/>
  <c r="AN33" i="35"/>
  <c r="AN69" i="35"/>
  <c r="AM172" i="35"/>
  <c r="AM153" i="35"/>
  <c r="AG157" i="34"/>
  <c r="AJ69" i="31"/>
  <c r="AJ33" i="31"/>
  <c r="AI153" i="31"/>
  <c r="AI172" i="31"/>
  <c r="AI27" i="34"/>
  <c r="AI63" i="34"/>
  <c r="AH166" i="34"/>
  <c r="AH147" i="34"/>
  <c r="AH73" i="35"/>
  <c r="AJ62" i="31"/>
  <c r="AI146" i="31"/>
  <c r="AJ26" i="31"/>
  <c r="AI165" i="31"/>
  <c r="AF189" i="34"/>
  <c r="AF182" i="34"/>
  <c r="AI34" i="34"/>
  <c r="AI70" i="34"/>
  <c r="AH173" i="34"/>
  <c r="AH154" i="34"/>
  <c r="AI52" i="2"/>
  <c r="AI22" i="2"/>
  <c r="AJ23" i="36"/>
  <c r="AJ59" i="36"/>
  <c r="AI143" i="36"/>
  <c r="AI162" i="36"/>
  <c r="AI24" i="34"/>
  <c r="AI60" i="34"/>
  <c r="AH144" i="34"/>
  <c r="AH163" i="34"/>
  <c r="AI26" i="34"/>
  <c r="AI62" i="34"/>
  <c r="AH165" i="34"/>
  <c r="AH146" i="34"/>
  <c r="AL29" i="36"/>
  <c r="AL65" i="36"/>
  <c r="AK168" i="36"/>
  <c r="AK149" i="36"/>
  <c r="AH73" i="34"/>
  <c r="AH179" i="34" s="1"/>
  <c r="AI23" i="35"/>
  <c r="AI59" i="35"/>
  <c r="AH162" i="35"/>
  <c r="AH143" i="35"/>
  <c r="AH37" i="35"/>
  <c r="AJ35" i="31"/>
  <c r="AJ71" i="31"/>
  <c r="AI174" i="31"/>
  <c r="AI155" i="31"/>
  <c r="AI25" i="36"/>
  <c r="AI61" i="36"/>
  <c r="AH145" i="36"/>
  <c r="AH164" i="36"/>
  <c r="AI31" i="35"/>
  <c r="AI67" i="35"/>
  <c r="AH170" i="35"/>
  <c r="AH151" i="35"/>
  <c r="AJ63" i="31"/>
  <c r="AJ27" i="31"/>
  <c r="AI166" i="31"/>
  <c r="AI147" i="31"/>
  <c r="AF183" i="35"/>
  <c r="AF185" i="35" s="1"/>
  <c r="AF190" i="35"/>
  <c r="AF192" i="35" s="1"/>
  <c r="AJ68" i="31"/>
  <c r="AJ32" i="31"/>
  <c r="AI171" i="31"/>
  <c r="AI152" i="31"/>
  <c r="AI31" i="36"/>
  <c r="AI67" i="36"/>
  <c r="AH170" i="36"/>
  <c r="AH151" i="36"/>
  <c r="AI23" i="34"/>
  <c r="AI59" i="34"/>
  <c r="AH143" i="34"/>
  <c r="AH162" i="34"/>
  <c r="AH37" i="34"/>
  <c r="AE196" i="34"/>
  <c r="AE184" i="34"/>
  <c r="AE186" i="34" s="1"/>
  <c r="AN25" i="35"/>
  <c r="AN61" i="35"/>
  <c r="AM164" i="35"/>
  <c r="AM145" i="35"/>
  <c r="AI32" i="36"/>
  <c r="AI68" i="36"/>
  <c r="AH171" i="36"/>
  <c r="AH152" i="36"/>
  <c r="AJ60" i="31"/>
  <c r="AJ24" i="31"/>
  <c r="AI163" i="31"/>
  <c r="AI144" i="31"/>
  <c r="AF191" i="36"/>
  <c r="AN29" i="35"/>
  <c r="AN65" i="35"/>
  <c r="AM168" i="35"/>
  <c r="AM149" i="35"/>
  <c r="AF190" i="34"/>
  <c r="AF192" i="34" s="1"/>
  <c r="AF183" i="34"/>
  <c r="AF185" i="34" s="1"/>
  <c r="AK67" i="31"/>
  <c r="AK31" i="31"/>
  <c r="AJ151" i="31"/>
  <c r="AJ170" i="31"/>
  <c r="AE191" i="34"/>
  <c r="AE193" i="34" s="1"/>
  <c r="AE197" i="34"/>
  <c r="AI33" i="36"/>
  <c r="AI69" i="36"/>
  <c r="AH153" i="36"/>
  <c r="AH172" i="36"/>
  <c r="AJ64" i="31"/>
  <c r="AJ28" i="31"/>
  <c r="AI148" i="31"/>
  <c r="AI167" i="31"/>
  <c r="AE196" i="35"/>
  <c r="AE184" i="35"/>
  <c r="AE186" i="35" s="1"/>
  <c r="AI31" i="34"/>
  <c r="AI67" i="34"/>
  <c r="AH151" i="34"/>
  <c r="AH170" i="34"/>
  <c r="AI26" i="36"/>
  <c r="AI62" i="36"/>
  <c r="AH165" i="36"/>
  <c r="AH146" i="36"/>
  <c r="AI34" i="35"/>
  <c r="AI70" i="35"/>
  <c r="AH154" i="35"/>
  <c r="AH173" i="35"/>
  <c r="AI33" i="34"/>
  <c r="AI69" i="34"/>
  <c r="AH172" i="34"/>
  <c r="AH153" i="34"/>
  <c r="AI24" i="36"/>
  <c r="AI60" i="36"/>
  <c r="AH163" i="36"/>
  <c r="AH144" i="36"/>
  <c r="AF177" i="35"/>
  <c r="AH37" i="36"/>
  <c r="AN30" i="35"/>
  <c r="AN66" i="35"/>
  <c r="AM150" i="35"/>
  <c r="AM169" i="35"/>
  <c r="AI34" i="36"/>
  <c r="AI70" i="36"/>
  <c r="AH154" i="36"/>
  <c r="AH173" i="36"/>
  <c r="AI25" i="34"/>
  <c r="AI61" i="34"/>
  <c r="AH145" i="34"/>
  <c r="AH164" i="34"/>
  <c r="AD194" i="34"/>
  <c r="AG176" i="35"/>
  <c r="AE197" i="35"/>
  <c r="AE191" i="35"/>
  <c r="AE193" i="35" s="1"/>
  <c r="AM28" i="35"/>
  <c r="AM64" i="35"/>
  <c r="AL148" i="35"/>
  <c r="AL167" i="35"/>
  <c r="AI29" i="34"/>
  <c r="AI65" i="34"/>
  <c r="AH149" i="34"/>
  <c r="AH168" i="34"/>
  <c r="AI35" i="36"/>
  <c r="AI71" i="36"/>
  <c r="AH155" i="36"/>
  <c r="AH174" i="36"/>
  <c r="AN35" i="35"/>
  <c r="AN71" i="35"/>
  <c r="AM155" i="35"/>
  <c r="AM174" i="35"/>
  <c r="AI35" i="34"/>
  <c r="AI71" i="34"/>
  <c r="AH174" i="34"/>
  <c r="AH155" i="34"/>
  <c r="AR41" i="33"/>
  <c r="AQ55" i="33"/>
  <c r="AV41" i="30"/>
  <c r="AU55" i="30"/>
  <c r="AH61" i="32"/>
  <c r="AH62" i="32" s="1"/>
  <c r="AJ21" i="32"/>
  <c r="AK51" i="32" s="1"/>
  <c r="AJ29" i="32"/>
  <c r="AK59" i="32" s="1"/>
  <c r="AT41" i="10"/>
  <c r="AS55" i="10"/>
  <c r="AD194" i="30"/>
  <c r="AQ41" i="34"/>
  <c r="AP55" i="34"/>
  <c r="AG73" i="33"/>
  <c r="AG74" i="33" s="1"/>
  <c r="AD198" i="30"/>
  <c r="AG176" i="30"/>
  <c r="AI32" i="33"/>
  <c r="AJ68" i="33" s="1"/>
  <c r="AI30" i="33"/>
  <c r="AJ66" i="33" s="1"/>
  <c r="AI32" i="30"/>
  <c r="AJ68" i="30" s="1"/>
  <c r="AH171" i="30"/>
  <c r="AH152" i="30"/>
  <c r="AI31" i="33"/>
  <c r="AJ67" i="33" s="1"/>
  <c r="AE184" i="30"/>
  <c r="AE186" i="30" s="1"/>
  <c r="AE196" i="30"/>
  <c r="AI23" i="33"/>
  <c r="AJ59" i="33" s="1"/>
  <c r="AH37" i="33"/>
  <c r="AH149" i="30"/>
  <c r="AH168" i="30"/>
  <c r="AI29" i="30"/>
  <c r="AJ65" i="30" s="1"/>
  <c r="AH150" i="30"/>
  <c r="AH169" i="30"/>
  <c r="AI30" i="30"/>
  <c r="AJ66" i="30" s="1"/>
  <c r="AH143" i="30"/>
  <c r="AH37" i="30"/>
  <c r="AH162" i="30"/>
  <c r="AI23" i="30"/>
  <c r="AJ59" i="30" s="1"/>
  <c r="AE191" i="30"/>
  <c r="AE193" i="30" s="1"/>
  <c r="AE197" i="30"/>
  <c r="AF183" i="30"/>
  <c r="AF185" i="30" s="1"/>
  <c r="AF190" i="30"/>
  <c r="AF192" i="30" s="1"/>
  <c r="AI29" i="33"/>
  <c r="AJ65" i="33" s="1"/>
  <c r="AH165" i="30"/>
  <c r="AH146" i="30"/>
  <c r="AI26" i="30"/>
  <c r="AJ62" i="30" s="1"/>
  <c r="AG157" i="30"/>
  <c r="AI26" i="33"/>
  <c r="AJ62" i="33" s="1"/>
  <c r="AI35" i="33"/>
  <c r="AJ71" i="33" s="1"/>
  <c r="AH147" i="30"/>
  <c r="AH166" i="30"/>
  <c r="AI27" i="30"/>
  <c r="AJ63" i="30" s="1"/>
  <c r="AJ25" i="33"/>
  <c r="AK61" i="33" s="1"/>
  <c r="AF189" i="30"/>
  <c r="AF178" i="30"/>
  <c r="AF179" i="30" s="1"/>
  <c r="AF182" i="30"/>
  <c r="AF158" i="30"/>
  <c r="AI33" i="33"/>
  <c r="AJ69" i="33" s="1"/>
  <c r="AI28" i="33"/>
  <c r="AJ64" i="33" s="1"/>
  <c r="AI24" i="33"/>
  <c r="AJ60" i="33" s="1"/>
  <c r="AH173" i="30"/>
  <c r="AH154" i="30"/>
  <c r="AI34" i="30"/>
  <c r="AJ70" i="30" s="1"/>
  <c r="AH170" i="30"/>
  <c r="AI31" i="30"/>
  <c r="AJ67" i="30" s="1"/>
  <c r="AH151" i="30"/>
  <c r="AH153" i="30"/>
  <c r="AI33" i="30"/>
  <c r="AJ69" i="30" s="1"/>
  <c r="AH172" i="30"/>
  <c r="AH144" i="30"/>
  <c r="AI24" i="30"/>
  <c r="AJ60" i="30" s="1"/>
  <c r="AH163" i="30"/>
  <c r="AH164" i="30"/>
  <c r="AH145" i="30"/>
  <c r="AI25" i="30"/>
  <c r="AJ61" i="30" s="1"/>
  <c r="AH155" i="30"/>
  <c r="AI35" i="30"/>
  <c r="AJ71" i="30" s="1"/>
  <c r="AH174" i="30"/>
  <c r="AG73" i="30"/>
  <c r="AG74" i="30" s="1"/>
  <c r="AH167" i="30"/>
  <c r="AH148" i="30"/>
  <c r="AI28" i="30"/>
  <c r="AJ64" i="30" s="1"/>
  <c r="AI34" i="33"/>
  <c r="AJ70" i="33" s="1"/>
  <c r="AI27" i="33"/>
  <c r="AJ63" i="33" s="1"/>
  <c r="AF177" i="30"/>
  <c r="AG191" i="31"/>
  <c r="AI162" i="31"/>
  <c r="AI143" i="31"/>
  <c r="AJ23" i="31"/>
  <c r="AK59" i="31" s="1"/>
  <c r="AK25" i="32"/>
  <c r="AL55" i="32" s="1"/>
  <c r="AJ25" i="2"/>
  <c r="AK55" i="2" s="1"/>
  <c r="AH61" i="2"/>
  <c r="AI29" i="2"/>
  <c r="AJ59" i="2" s="1"/>
  <c r="AJ28" i="2"/>
  <c r="AK58" i="2" s="1"/>
  <c r="AJ23" i="2"/>
  <c r="AK53" i="2" s="1"/>
  <c r="AJ26" i="2"/>
  <c r="AK56" i="2" s="1"/>
  <c r="AK20" i="2"/>
  <c r="AL50" i="2" s="1"/>
  <c r="AJ24" i="2"/>
  <c r="AK54" i="2" s="1"/>
  <c r="AJ27" i="2"/>
  <c r="AK57" i="2" s="1"/>
  <c r="AJ21" i="2"/>
  <c r="AK51" i="2" s="1"/>
  <c r="AH31" i="2"/>
  <c r="AJ27" i="10"/>
  <c r="AK63" i="10" s="1"/>
  <c r="AJ31" i="10"/>
  <c r="AK67" i="10" s="1"/>
  <c r="AJ29" i="10"/>
  <c r="AK65" i="10" s="1"/>
  <c r="AK24" i="10"/>
  <c r="AL60" i="10" s="1"/>
  <c r="AJ34" i="10"/>
  <c r="AK70" i="10" s="1"/>
  <c r="AJ35" i="10"/>
  <c r="AK71" i="10" s="1"/>
  <c r="AJ25" i="10"/>
  <c r="AK61" i="10" s="1"/>
  <c r="AJ26" i="10"/>
  <c r="AK62" i="10" s="1"/>
  <c r="AJ28" i="10"/>
  <c r="AK64" i="10" s="1"/>
  <c r="AH73" i="10"/>
  <c r="AH74" i="10" s="1"/>
  <c r="AJ32" i="10"/>
  <c r="AK68" i="10" s="1"/>
  <c r="AK27" i="32"/>
  <c r="AL57" i="32" s="1"/>
  <c r="AK26" i="32"/>
  <c r="AL56" i="32" s="1"/>
  <c r="AK23" i="32"/>
  <c r="AL53" i="32" s="1"/>
  <c r="AL20" i="32"/>
  <c r="AM50" i="32" s="1"/>
  <c r="AK24" i="32"/>
  <c r="AL54" i="32" s="1"/>
  <c r="AR35" i="2" l="1"/>
  <c r="AQ46" i="2"/>
  <c r="BN35" i="32"/>
  <c r="BH38" i="32"/>
  <c r="BG46" i="32"/>
  <c r="BK36" i="32"/>
  <c r="AG177" i="34"/>
  <c r="AG158" i="35"/>
  <c r="AI31" i="32"/>
  <c r="AH74" i="35"/>
  <c r="AJ58" i="32"/>
  <c r="AJ28" i="32"/>
  <c r="AJ66" i="10"/>
  <c r="AJ30" i="10"/>
  <c r="AH62" i="2"/>
  <c r="AF196" i="36"/>
  <c r="AI74" i="31"/>
  <c r="AZ2" i="43"/>
  <c r="AY80" i="43"/>
  <c r="AY77" i="43"/>
  <c r="AY82" i="43" s="1"/>
  <c r="AY79" i="43"/>
  <c r="AY84" i="43" s="1"/>
  <c r="AY78" i="43"/>
  <c r="AY83" i="43" s="1"/>
  <c r="AM126" i="36"/>
  <c r="AM188" i="36"/>
  <c r="AM142" i="36"/>
  <c r="AM161" i="36"/>
  <c r="AM77" i="36"/>
  <c r="AM109" i="36"/>
  <c r="AM181" i="36"/>
  <c r="AM92" i="36"/>
  <c r="AM40" i="36"/>
  <c r="AM22" i="36"/>
  <c r="AM58" i="36"/>
  <c r="AM188" i="31"/>
  <c r="AM126" i="31"/>
  <c r="AM92" i="31"/>
  <c r="AM58" i="31"/>
  <c r="AM22" i="31"/>
  <c r="AM181" i="31"/>
  <c r="AM77" i="31"/>
  <c r="AM161" i="31"/>
  <c r="AM40" i="31"/>
  <c r="AM142" i="31"/>
  <c r="AM109" i="31"/>
  <c r="AM77" i="33"/>
  <c r="AM40" i="33"/>
  <c r="AM92" i="33"/>
  <c r="AM58" i="33"/>
  <c r="AM22" i="33"/>
  <c r="AM92" i="10"/>
  <c r="AM22" i="10"/>
  <c r="AM58" i="10"/>
  <c r="AM77" i="10"/>
  <c r="AM40" i="10"/>
  <c r="AM188" i="35"/>
  <c r="AM181" i="35"/>
  <c r="AM126" i="35"/>
  <c r="AM142" i="35"/>
  <c r="AM109" i="35"/>
  <c r="AM58" i="35"/>
  <c r="AM22" i="35"/>
  <c r="AM161" i="35"/>
  <c r="AM92" i="35"/>
  <c r="AM40" i="35"/>
  <c r="AM77" i="35"/>
  <c r="AM76" i="43"/>
  <c r="AM58" i="43"/>
  <c r="AM40" i="43"/>
  <c r="AM22" i="43"/>
  <c r="AM89" i="43"/>
  <c r="AM22" i="30"/>
  <c r="AM188" i="30"/>
  <c r="AM142" i="30"/>
  <c r="AM181" i="30"/>
  <c r="AM126" i="30"/>
  <c r="AM77" i="30"/>
  <c r="AM161" i="30"/>
  <c r="AM92" i="30"/>
  <c r="AM109" i="30"/>
  <c r="AM58" i="30"/>
  <c r="AM40" i="30"/>
  <c r="AN34" i="28"/>
  <c r="AN59" i="28" s="1"/>
  <c r="AM77" i="32"/>
  <c r="AM65" i="32"/>
  <c r="AM34" i="32"/>
  <c r="AM19" i="32"/>
  <c r="AM49" i="32"/>
  <c r="AN4" i="36"/>
  <c r="AN4" i="34"/>
  <c r="AN4" i="32"/>
  <c r="AN4" i="30"/>
  <c r="AN4" i="31"/>
  <c r="AN4" i="43"/>
  <c r="AN4" i="35"/>
  <c r="AN4" i="33"/>
  <c r="AN4" i="29"/>
  <c r="AN4" i="10"/>
  <c r="AN77" i="2"/>
  <c r="AN65" i="2"/>
  <c r="AN49" i="2"/>
  <c r="AN34" i="2"/>
  <c r="AN19" i="2"/>
  <c r="AM126" i="29"/>
  <c r="AM142" i="29"/>
  <c r="AM58" i="29"/>
  <c r="AM161" i="29"/>
  <c r="AM181" i="29"/>
  <c r="AM77" i="29"/>
  <c r="AM92" i="29"/>
  <c r="AM188" i="29"/>
  <c r="AM22" i="29"/>
  <c r="AM40" i="29"/>
  <c r="AM109" i="29"/>
  <c r="AM142" i="34"/>
  <c r="AM92" i="34"/>
  <c r="AM161" i="34"/>
  <c r="AM188" i="34"/>
  <c r="AM22" i="34"/>
  <c r="AM77" i="34"/>
  <c r="AM126" i="34"/>
  <c r="AM40" i="34"/>
  <c r="AM181" i="34"/>
  <c r="AM109" i="34"/>
  <c r="AM58" i="34"/>
  <c r="AM67" i="28"/>
  <c r="AM75" i="28" s="1"/>
  <c r="AM87" i="28"/>
  <c r="AM95" i="28" s="1"/>
  <c r="AM103" i="28" s="1"/>
  <c r="AP5" i="28"/>
  <c r="AO4" i="2"/>
  <c r="AO21" i="28"/>
  <c r="AO13" i="28"/>
  <c r="AY39" i="2"/>
  <c r="AJ61" i="31"/>
  <c r="AJ73" i="31" s="1"/>
  <c r="AJ25" i="31"/>
  <c r="AJ37" i="31" s="1"/>
  <c r="AI145" i="31"/>
  <c r="AI157" i="31" s="1"/>
  <c r="AI189" i="31" s="1"/>
  <c r="AI164" i="31"/>
  <c r="AI176" i="31" s="1"/>
  <c r="AI183" i="31" s="1"/>
  <c r="AI185" i="31" s="1"/>
  <c r="AI37" i="10"/>
  <c r="AJ52" i="32"/>
  <c r="AJ22" i="32"/>
  <c r="AE198" i="36"/>
  <c r="AF194" i="31"/>
  <c r="AG193" i="31"/>
  <c r="AG194" i="31" s="1"/>
  <c r="AG197" i="31"/>
  <c r="AJ69" i="10"/>
  <c r="AJ33" i="10"/>
  <c r="AH177" i="31"/>
  <c r="AG158" i="36"/>
  <c r="AG178" i="35"/>
  <c r="AG179" i="35" s="1"/>
  <c r="AI73" i="36"/>
  <c r="AI74" i="36" s="1"/>
  <c r="AI37" i="36"/>
  <c r="AG182" i="36"/>
  <c r="AG184" i="36" s="1"/>
  <c r="AG186" i="36" s="1"/>
  <c r="AF197" i="36"/>
  <c r="AF193" i="36"/>
  <c r="AF194" i="36" s="1"/>
  <c r="AG196" i="31"/>
  <c r="AG189" i="35"/>
  <c r="AG191" i="35" s="1"/>
  <c r="AH158" i="31"/>
  <c r="AG182" i="35"/>
  <c r="AG184" i="35" s="1"/>
  <c r="AH178" i="31"/>
  <c r="AH179" i="31" s="1"/>
  <c r="AH183" i="31"/>
  <c r="AH185" i="31" s="1"/>
  <c r="AH190" i="31"/>
  <c r="AH192" i="31" s="1"/>
  <c r="AG190" i="36"/>
  <c r="AG192" i="36" s="1"/>
  <c r="AG178" i="36"/>
  <c r="AG179" i="36" s="1"/>
  <c r="AG177" i="36"/>
  <c r="AH176" i="35"/>
  <c r="AH190" i="35" s="1"/>
  <c r="AH192" i="35" s="1"/>
  <c r="AZ41" i="35"/>
  <c r="AY55" i="35"/>
  <c r="AJ59" i="10"/>
  <c r="AJ23" i="10"/>
  <c r="AH182" i="31"/>
  <c r="AH157" i="36"/>
  <c r="AG158" i="34"/>
  <c r="AH176" i="36"/>
  <c r="AH183" i="36" s="1"/>
  <c r="AH185" i="36" s="1"/>
  <c r="AH74" i="34"/>
  <c r="AE194" i="34"/>
  <c r="AJ34" i="35"/>
  <c r="AJ70" i="35"/>
  <c r="AI173" i="35"/>
  <c r="AI154" i="35"/>
  <c r="AJ31" i="34"/>
  <c r="AJ67" i="34"/>
  <c r="AI151" i="34"/>
  <c r="AI170" i="34"/>
  <c r="AK60" i="31"/>
  <c r="AJ144" i="31"/>
  <c r="AJ163" i="31"/>
  <c r="AK24" i="31"/>
  <c r="AI73" i="34"/>
  <c r="AI179" i="34" s="1"/>
  <c r="AK68" i="31"/>
  <c r="AJ171" i="31"/>
  <c r="AK32" i="31"/>
  <c r="AJ152" i="31"/>
  <c r="AH157" i="35"/>
  <c r="AM29" i="36"/>
  <c r="AM65" i="36"/>
  <c r="AL168" i="36"/>
  <c r="AL149" i="36"/>
  <c r="AJ24" i="34"/>
  <c r="AJ60" i="34"/>
  <c r="AI163" i="34"/>
  <c r="AI144" i="34"/>
  <c r="AJ27" i="34"/>
  <c r="AJ63" i="34"/>
  <c r="AI166" i="34"/>
  <c r="AI147" i="34"/>
  <c r="AR26" i="35"/>
  <c r="AR62" i="35"/>
  <c r="AQ165" i="35"/>
  <c r="AQ146" i="35"/>
  <c r="AO30" i="35"/>
  <c r="AO66" i="35"/>
  <c r="AN169" i="35"/>
  <c r="AN150" i="35"/>
  <c r="AJ23" i="34"/>
  <c r="AJ59" i="34"/>
  <c r="AI143" i="34"/>
  <c r="AI162" i="34"/>
  <c r="AI37" i="34"/>
  <c r="AK62" i="31"/>
  <c r="AJ146" i="31"/>
  <c r="AK26" i="31"/>
  <c r="AJ165" i="31"/>
  <c r="AJ32" i="34"/>
  <c r="AJ68" i="34"/>
  <c r="AI171" i="34"/>
  <c r="AI152" i="34"/>
  <c r="AK70" i="31"/>
  <c r="AK34" i="31"/>
  <c r="AJ173" i="31"/>
  <c r="AJ154" i="31"/>
  <c r="AN28" i="35"/>
  <c r="AN64" i="35"/>
  <c r="AM167" i="35"/>
  <c r="AM148" i="35"/>
  <c r="AJ28" i="34"/>
  <c r="AJ64" i="34"/>
  <c r="AI167" i="34"/>
  <c r="AI148" i="34"/>
  <c r="AJ25" i="36"/>
  <c r="AJ61" i="36"/>
  <c r="AI145" i="36"/>
  <c r="AI164" i="36"/>
  <c r="AI73" i="35"/>
  <c r="AJ28" i="36"/>
  <c r="AJ64" i="36"/>
  <c r="AI148" i="36"/>
  <c r="AI167" i="36"/>
  <c r="AN32" i="35"/>
  <c r="AN68" i="35"/>
  <c r="AM152" i="35"/>
  <c r="AM171" i="35"/>
  <c r="AJ25" i="34"/>
  <c r="AJ61" i="34"/>
  <c r="AI145" i="34"/>
  <c r="AI164" i="34"/>
  <c r="AO25" i="35"/>
  <c r="AO61" i="35"/>
  <c r="AN164" i="35"/>
  <c r="AN145" i="35"/>
  <c r="AL24" i="35"/>
  <c r="AL60" i="35"/>
  <c r="AK144" i="35"/>
  <c r="AK163" i="35"/>
  <c r="AG177" i="35"/>
  <c r="AE194" i="35"/>
  <c r="AL67" i="31"/>
  <c r="AL31" i="31"/>
  <c r="AK151" i="31"/>
  <c r="AK170" i="31"/>
  <c r="AO29" i="35"/>
  <c r="AO65" i="35"/>
  <c r="AN149" i="35"/>
  <c r="AN168" i="35"/>
  <c r="AE198" i="34"/>
  <c r="AJ23" i="35"/>
  <c r="AJ59" i="35"/>
  <c r="AI37" i="35"/>
  <c r="AI162" i="35"/>
  <c r="AI143" i="35"/>
  <c r="AK69" i="31"/>
  <c r="AK33" i="31"/>
  <c r="AJ172" i="31"/>
  <c r="AJ153" i="31"/>
  <c r="AF196" i="35"/>
  <c r="AK66" i="31"/>
  <c r="AJ169" i="31"/>
  <c r="AJ150" i="31"/>
  <c r="AK30" i="31"/>
  <c r="AJ35" i="34"/>
  <c r="AJ71" i="34"/>
  <c r="AI174" i="34"/>
  <c r="AI155" i="34"/>
  <c r="AG183" i="35"/>
  <c r="AG185" i="35" s="1"/>
  <c r="AG190" i="35"/>
  <c r="AG192" i="35" s="1"/>
  <c r="AJ33" i="34"/>
  <c r="AJ69" i="34"/>
  <c r="AI172" i="34"/>
  <c r="AI153" i="34"/>
  <c r="AJ26" i="36"/>
  <c r="AJ62" i="36"/>
  <c r="AI146" i="36"/>
  <c r="AI165" i="36"/>
  <c r="AE198" i="35"/>
  <c r="AJ33" i="36"/>
  <c r="AJ69" i="36"/>
  <c r="AI153" i="36"/>
  <c r="AI172" i="36"/>
  <c r="AJ26" i="34"/>
  <c r="AJ62" i="34"/>
  <c r="AI165" i="34"/>
  <c r="AI146" i="34"/>
  <c r="AJ34" i="34"/>
  <c r="AJ70" i="34"/>
  <c r="AI173" i="34"/>
  <c r="AI154" i="34"/>
  <c r="AF197" i="35"/>
  <c r="AF186" i="35"/>
  <c r="AN27" i="35"/>
  <c r="AN63" i="35"/>
  <c r="AM147" i="35"/>
  <c r="AM166" i="35"/>
  <c r="AJ35" i="36"/>
  <c r="AJ71" i="36"/>
  <c r="AI155" i="36"/>
  <c r="AI174" i="36"/>
  <c r="AO33" i="35"/>
  <c r="AO69" i="35"/>
  <c r="AN172" i="35"/>
  <c r="AN153" i="35"/>
  <c r="AO35" i="35"/>
  <c r="AO71" i="35"/>
  <c r="AN155" i="35"/>
  <c r="AN174" i="35"/>
  <c r="AJ29" i="34"/>
  <c r="AJ65" i="34"/>
  <c r="AI168" i="34"/>
  <c r="AI149" i="34"/>
  <c r="AJ34" i="36"/>
  <c r="AJ70" i="36"/>
  <c r="AI154" i="36"/>
  <c r="AI173" i="36"/>
  <c r="AJ32" i="36"/>
  <c r="AJ68" i="36"/>
  <c r="AI171" i="36"/>
  <c r="AI152" i="36"/>
  <c r="AJ31" i="36"/>
  <c r="AJ67" i="36"/>
  <c r="AI151" i="36"/>
  <c r="AI170" i="36"/>
  <c r="AG189" i="34"/>
  <c r="AG182" i="34"/>
  <c r="AJ30" i="34"/>
  <c r="AJ66" i="34"/>
  <c r="AI150" i="34"/>
  <c r="AI169" i="34"/>
  <c r="AF193" i="35"/>
  <c r="AJ30" i="36"/>
  <c r="AJ66" i="36"/>
  <c r="AI150" i="36"/>
  <c r="AI169" i="36"/>
  <c r="AG183" i="34"/>
  <c r="AG185" i="34" s="1"/>
  <c r="AG190" i="34"/>
  <c r="AG192" i="34" s="1"/>
  <c r="AH176" i="34"/>
  <c r="AK63" i="31"/>
  <c r="AK27" i="31"/>
  <c r="AJ147" i="31"/>
  <c r="AJ166" i="31"/>
  <c r="AJ31" i="35"/>
  <c r="AJ67" i="35"/>
  <c r="AI170" i="35"/>
  <c r="AI151" i="35"/>
  <c r="AK71" i="31"/>
  <c r="AK35" i="31"/>
  <c r="AJ155" i="31"/>
  <c r="AJ174" i="31"/>
  <c r="AK23" i="36"/>
  <c r="AK59" i="36"/>
  <c r="AJ162" i="36"/>
  <c r="AJ143" i="36"/>
  <c r="AF196" i="34"/>
  <c r="AF184" i="34"/>
  <c r="AF186" i="34" s="1"/>
  <c r="AJ27" i="36"/>
  <c r="AJ63" i="36"/>
  <c r="AI166" i="36"/>
  <c r="AI147" i="36"/>
  <c r="AG191" i="36"/>
  <c r="AJ24" i="36"/>
  <c r="AJ60" i="36"/>
  <c r="AI144" i="36"/>
  <c r="AI163" i="36"/>
  <c r="AK64" i="31"/>
  <c r="AK28" i="31"/>
  <c r="AJ148" i="31"/>
  <c r="AJ167" i="31"/>
  <c r="AH157" i="34"/>
  <c r="AJ52" i="2"/>
  <c r="AJ22" i="2"/>
  <c r="AF191" i="34"/>
  <c r="AF193" i="34" s="1"/>
  <c r="AF197" i="34"/>
  <c r="AK65" i="31"/>
  <c r="AJ149" i="31"/>
  <c r="AJ168" i="31"/>
  <c r="AK29" i="31"/>
  <c r="AS41" i="33"/>
  <c r="AR55" i="33"/>
  <c r="AW41" i="30"/>
  <c r="AV55" i="30"/>
  <c r="AI61" i="32"/>
  <c r="AI62" i="32" s="1"/>
  <c r="AK29" i="32"/>
  <c r="AL59" i="32" s="1"/>
  <c r="AK21" i="32"/>
  <c r="AL51" i="32" s="1"/>
  <c r="AU41" i="10"/>
  <c r="AT55" i="10"/>
  <c r="AR41" i="34"/>
  <c r="AQ55" i="34"/>
  <c r="AG177" i="30"/>
  <c r="AE194" i="30"/>
  <c r="AG158" i="30"/>
  <c r="AJ34" i="33"/>
  <c r="AK70" i="33" s="1"/>
  <c r="AJ35" i="30"/>
  <c r="AK71" i="30" s="1"/>
  <c r="AI174" i="30"/>
  <c r="AI155" i="30"/>
  <c r="AI163" i="30"/>
  <c r="AJ24" i="30"/>
  <c r="AK60" i="30" s="1"/>
  <c r="AI144" i="30"/>
  <c r="AJ33" i="30"/>
  <c r="AK69" i="30" s="1"/>
  <c r="AI172" i="30"/>
  <c r="AI153" i="30"/>
  <c r="AI154" i="30"/>
  <c r="AJ34" i="30"/>
  <c r="AK70" i="30" s="1"/>
  <c r="AI173" i="30"/>
  <c r="AI146" i="30"/>
  <c r="AJ26" i="30"/>
  <c r="AK62" i="30" s="1"/>
  <c r="AI165" i="30"/>
  <c r="AH176" i="30"/>
  <c r="AJ30" i="30"/>
  <c r="AK66" i="30" s="1"/>
  <c r="AI150" i="30"/>
  <c r="AI169" i="30"/>
  <c r="AK25" i="33"/>
  <c r="AL61" i="33" s="1"/>
  <c r="AH73" i="30"/>
  <c r="AH74" i="30" s="1"/>
  <c r="AH73" i="33"/>
  <c r="AH74" i="33" s="1"/>
  <c r="AJ27" i="33"/>
  <c r="AK63" i="33" s="1"/>
  <c r="AJ29" i="33"/>
  <c r="AK65" i="33" s="1"/>
  <c r="AJ23" i="33"/>
  <c r="AK59" i="33" s="1"/>
  <c r="AI37" i="33"/>
  <c r="AI152" i="30"/>
  <c r="AI171" i="30"/>
  <c r="AJ32" i="30"/>
  <c r="AK68" i="30" s="1"/>
  <c r="AI164" i="30"/>
  <c r="AI145" i="30"/>
  <c r="AJ25" i="30"/>
  <c r="AK61" i="30" s="1"/>
  <c r="AJ28" i="33"/>
  <c r="AK64" i="33" s="1"/>
  <c r="AI166" i="30"/>
  <c r="AI147" i="30"/>
  <c r="AJ27" i="30"/>
  <c r="AK63" i="30" s="1"/>
  <c r="AJ35" i="33"/>
  <c r="AK71" i="33" s="1"/>
  <c r="AH157" i="30"/>
  <c r="AE198" i="30"/>
  <c r="AJ30" i="33"/>
  <c r="AK66" i="33" s="1"/>
  <c r="AF184" i="30"/>
  <c r="AF186" i="30" s="1"/>
  <c r="AF196" i="30"/>
  <c r="AJ26" i="33"/>
  <c r="AK62" i="33" s="1"/>
  <c r="AI37" i="30"/>
  <c r="AI149" i="30"/>
  <c r="AI168" i="30"/>
  <c r="AJ29" i="30"/>
  <c r="AK65" i="30" s="1"/>
  <c r="AJ24" i="33"/>
  <c r="AK60" i="33" s="1"/>
  <c r="AJ33" i="33"/>
  <c r="AK69" i="33" s="1"/>
  <c r="AJ32" i="33"/>
  <c r="AK68" i="33" s="1"/>
  <c r="AI167" i="30"/>
  <c r="AI148" i="30"/>
  <c r="AJ28" i="30"/>
  <c r="AK64" i="30" s="1"/>
  <c r="AJ31" i="30"/>
  <c r="AK67" i="30" s="1"/>
  <c r="AI170" i="30"/>
  <c r="AI151" i="30"/>
  <c r="AF191" i="30"/>
  <c r="AF193" i="30" s="1"/>
  <c r="AF197" i="30"/>
  <c r="AG182" i="30"/>
  <c r="AG178" i="30"/>
  <c r="AG179" i="30" s="1"/>
  <c r="AG189" i="30"/>
  <c r="AJ31" i="33"/>
  <c r="AK67" i="33" s="1"/>
  <c r="AI143" i="30"/>
  <c r="AI162" i="30"/>
  <c r="AJ23" i="30"/>
  <c r="AK59" i="30" s="1"/>
  <c r="AG190" i="30"/>
  <c r="AG192" i="30" s="1"/>
  <c r="AG183" i="30"/>
  <c r="AG185" i="30" s="1"/>
  <c r="AH191" i="31"/>
  <c r="AK23" i="31"/>
  <c r="AL59" i="31" s="1"/>
  <c r="AJ143" i="31"/>
  <c r="AJ162" i="31"/>
  <c r="AL25" i="32"/>
  <c r="AM55" i="32" s="1"/>
  <c r="AK25" i="2"/>
  <c r="AL55" i="2" s="1"/>
  <c r="AK27" i="2"/>
  <c r="AL57" i="2" s="1"/>
  <c r="AK24" i="2"/>
  <c r="AL54" i="2" s="1"/>
  <c r="AI61" i="2"/>
  <c r="AJ29" i="2"/>
  <c r="AK59" i="2" s="1"/>
  <c r="AK26" i="2"/>
  <c r="AL56" i="2" s="1"/>
  <c r="AK28" i="2"/>
  <c r="AL58" i="2" s="1"/>
  <c r="AK21" i="2"/>
  <c r="AL51" i="2" s="1"/>
  <c r="AL20" i="2"/>
  <c r="AM50" i="2" s="1"/>
  <c r="AK23" i="2"/>
  <c r="AL53" i="2" s="1"/>
  <c r="AI31" i="2"/>
  <c r="AK32" i="10"/>
  <c r="AL68" i="10" s="1"/>
  <c r="AK25" i="10"/>
  <c r="AL61" i="10" s="1"/>
  <c r="AK29" i="10"/>
  <c r="AL65" i="10" s="1"/>
  <c r="AK31" i="10"/>
  <c r="AL67" i="10" s="1"/>
  <c r="AI73" i="10"/>
  <c r="AI74" i="10" s="1"/>
  <c r="AK35" i="10"/>
  <c r="AL71" i="10" s="1"/>
  <c r="AK28" i="10"/>
  <c r="AL64" i="10" s="1"/>
  <c r="AK34" i="10"/>
  <c r="AL70" i="10" s="1"/>
  <c r="AK27" i="10"/>
  <c r="AL63" i="10" s="1"/>
  <c r="AK26" i="10"/>
  <c r="AL62" i="10" s="1"/>
  <c r="AL24" i="10"/>
  <c r="AM60" i="10" s="1"/>
  <c r="AL24" i="32"/>
  <c r="AM54" i="32" s="1"/>
  <c r="AL26" i="32"/>
  <c r="AM56" i="32" s="1"/>
  <c r="AM20" i="32"/>
  <c r="AN50" i="32" s="1"/>
  <c r="AL27" i="32"/>
  <c r="AM57" i="32" s="1"/>
  <c r="AL23" i="32"/>
  <c r="AM53" i="32" s="1"/>
  <c r="AH158" i="35" l="1"/>
  <c r="AS35" i="2"/>
  <c r="AR46" i="2"/>
  <c r="AI74" i="35"/>
  <c r="BL36" i="32"/>
  <c r="BI38" i="32"/>
  <c r="BH46" i="32"/>
  <c r="BO35" i="32"/>
  <c r="AH177" i="34"/>
  <c r="AF198" i="36"/>
  <c r="AJ31" i="32"/>
  <c r="AK58" i="32"/>
  <c r="AK28" i="32"/>
  <c r="AK66" i="10"/>
  <c r="AK30" i="10"/>
  <c r="AJ74" i="31"/>
  <c r="AG198" i="31"/>
  <c r="AI62" i="2"/>
  <c r="AJ37" i="10"/>
  <c r="BA2" i="43"/>
  <c r="AZ77" i="43"/>
  <c r="AZ82" i="43" s="1"/>
  <c r="AZ80" i="43"/>
  <c r="AZ78" i="43"/>
  <c r="AZ83" i="43" s="1"/>
  <c r="AZ79" i="43"/>
  <c r="AZ84" i="43" s="1"/>
  <c r="AN109" i="36"/>
  <c r="AN92" i="36"/>
  <c r="AN181" i="36"/>
  <c r="AN161" i="36"/>
  <c r="AN126" i="36"/>
  <c r="AN188" i="36"/>
  <c r="AN58" i="36"/>
  <c r="AN77" i="36"/>
  <c r="AN22" i="36"/>
  <c r="AN142" i="36"/>
  <c r="AN40" i="36"/>
  <c r="AN92" i="33"/>
  <c r="AN58" i="33"/>
  <c r="AN22" i="33"/>
  <c r="AN77" i="33"/>
  <c r="AN40" i="33"/>
  <c r="AN126" i="29"/>
  <c r="AN188" i="29"/>
  <c r="AN181" i="29"/>
  <c r="AN77" i="29"/>
  <c r="AN92" i="29"/>
  <c r="AN161" i="29"/>
  <c r="AN22" i="29"/>
  <c r="AN142" i="29"/>
  <c r="AN58" i="29"/>
  <c r="AN40" i="29"/>
  <c r="AN109" i="29"/>
  <c r="AN181" i="35"/>
  <c r="AN161" i="35"/>
  <c r="AN142" i="35"/>
  <c r="AN77" i="35"/>
  <c r="AN22" i="35"/>
  <c r="AN126" i="35"/>
  <c r="AN109" i="35"/>
  <c r="AN40" i="35"/>
  <c r="AN92" i="35"/>
  <c r="AN58" i="35"/>
  <c r="AN188" i="35"/>
  <c r="AN87" i="28"/>
  <c r="AN95" i="28" s="1"/>
  <c r="AN103" i="28" s="1"/>
  <c r="AN67" i="28"/>
  <c r="AN75" i="28" s="1"/>
  <c r="AN58" i="43"/>
  <c r="AN89" i="43"/>
  <c r="AN76" i="43"/>
  <c r="AN22" i="43"/>
  <c r="AN40" i="43"/>
  <c r="AO34" i="28"/>
  <c r="AO59" i="28" s="1"/>
  <c r="AN188" i="31"/>
  <c r="AN161" i="31"/>
  <c r="AN58" i="31"/>
  <c r="AN40" i="31"/>
  <c r="AN22" i="31"/>
  <c r="AN77" i="31"/>
  <c r="AN126" i="31"/>
  <c r="AN92" i="31"/>
  <c r="AN142" i="31"/>
  <c r="AN109" i="31"/>
  <c r="AN181" i="31"/>
  <c r="AN181" i="30"/>
  <c r="AN188" i="30"/>
  <c r="AN161" i="30"/>
  <c r="AN58" i="30"/>
  <c r="AN126" i="30"/>
  <c r="AN142" i="30"/>
  <c r="AN92" i="30"/>
  <c r="AN109" i="30"/>
  <c r="AN40" i="30"/>
  <c r="AN22" i="30"/>
  <c r="AN77" i="30"/>
  <c r="AO4" i="36"/>
  <c r="AO4" i="34"/>
  <c r="AO4" i="32"/>
  <c r="AO4" i="30"/>
  <c r="AO4" i="31"/>
  <c r="AO4" i="43"/>
  <c r="AO4" i="35"/>
  <c r="AO4" i="10"/>
  <c r="AO4" i="33"/>
  <c r="AO4" i="29"/>
  <c r="AO77" i="2"/>
  <c r="AO65" i="2"/>
  <c r="AO49" i="2"/>
  <c r="AO34" i="2"/>
  <c r="AO19" i="2"/>
  <c r="AN65" i="32"/>
  <c r="AN77" i="32"/>
  <c r="AN49" i="32"/>
  <c r="AN19" i="32"/>
  <c r="AN34" i="32"/>
  <c r="AQ5" i="28"/>
  <c r="AP4" i="2"/>
  <c r="AP21" i="28"/>
  <c r="AP13" i="28"/>
  <c r="AN22" i="10"/>
  <c r="AN92" i="10"/>
  <c r="AN77" i="10"/>
  <c r="AN40" i="10"/>
  <c r="AN58" i="10"/>
  <c r="AN181" i="34"/>
  <c r="AN126" i="34"/>
  <c r="AN142" i="34"/>
  <c r="AN40" i="34"/>
  <c r="AN188" i="34"/>
  <c r="AN22" i="34"/>
  <c r="AN109" i="34"/>
  <c r="AN58" i="34"/>
  <c r="AN161" i="34"/>
  <c r="AN92" i="34"/>
  <c r="AN77" i="34"/>
  <c r="AZ39" i="2"/>
  <c r="AK61" i="31"/>
  <c r="AK73" i="31" s="1"/>
  <c r="AJ164" i="31"/>
  <c r="AJ176" i="31" s="1"/>
  <c r="AK25" i="31"/>
  <c r="AK37" i="31" s="1"/>
  <c r="AJ145" i="31"/>
  <c r="AJ157" i="31" s="1"/>
  <c r="AK52" i="32"/>
  <c r="AK22" i="32"/>
  <c r="AH197" i="31"/>
  <c r="AH193" i="31"/>
  <c r="AG196" i="36"/>
  <c r="AK69" i="10"/>
  <c r="AK33" i="10"/>
  <c r="AH158" i="36"/>
  <c r="AH196" i="31"/>
  <c r="AI182" i="31"/>
  <c r="AI196" i="31" s="1"/>
  <c r="AI158" i="31"/>
  <c r="AI176" i="36"/>
  <c r="AI190" i="36" s="1"/>
  <c r="AI192" i="36" s="1"/>
  <c r="AH183" i="35"/>
  <c r="AH185" i="35" s="1"/>
  <c r="AI177" i="31"/>
  <c r="AI178" i="31"/>
  <c r="AI179" i="31" s="1"/>
  <c r="AG197" i="36"/>
  <c r="AI190" i="31"/>
  <c r="AI192" i="31" s="1"/>
  <c r="AG193" i="36"/>
  <c r="AG194" i="36" s="1"/>
  <c r="AH177" i="35"/>
  <c r="AH177" i="36"/>
  <c r="AH190" i="36"/>
  <c r="AH192" i="36" s="1"/>
  <c r="AH178" i="36"/>
  <c r="AH179" i="36" s="1"/>
  <c r="AH189" i="36"/>
  <c r="AH191" i="36" s="1"/>
  <c r="BA41" i="35"/>
  <c r="AZ55" i="35"/>
  <c r="AH184" i="31"/>
  <c r="AH186" i="31" s="1"/>
  <c r="AH182" i="36"/>
  <c r="AH196" i="36" s="1"/>
  <c r="AI74" i="34"/>
  <c r="AK59" i="10"/>
  <c r="AK23" i="10"/>
  <c r="AG193" i="35"/>
  <c r="AG197" i="35"/>
  <c r="AJ73" i="36"/>
  <c r="AJ74" i="36" s="1"/>
  <c r="AG196" i="35"/>
  <c r="AI157" i="36"/>
  <c r="AI182" i="36" s="1"/>
  <c r="AF194" i="34"/>
  <c r="AG186" i="35"/>
  <c r="AL23" i="36"/>
  <c r="AL59" i="36"/>
  <c r="AK162" i="36"/>
  <c r="AK143" i="36"/>
  <c r="AK31" i="35"/>
  <c r="AK67" i="35"/>
  <c r="AJ170" i="35"/>
  <c r="AJ151" i="35"/>
  <c r="AF194" i="35"/>
  <c r="AK33" i="36"/>
  <c r="AK69" i="36"/>
  <c r="AJ153" i="36"/>
  <c r="AJ172" i="36"/>
  <c r="AL66" i="31"/>
  <c r="AL30" i="31"/>
  <c r="AK150" i="31"/>
  <c r="AK169" i="31"/>
  <c r="AL69" i="31"/>
  <c r="AK172" i="31"/>
  <c r="AL33" i="31"/>
  <c r="AK153" i="31"/>
  <c r="AL62" i="31"/>
  <c r="AL26" i="31"/>
  <c r="AK165" i="31"/>
  <c r="AK146" i="31"/>
  <c r="AI157" i="34"/>
  <c r="AK27" i="36"/>
  <c r="AK63" i="36"/>
  <c r="AJ147" i="36"/>
  <c r="AJ166" i="36"/>
  <c r="AP25" i="35"/>
  <c r="AP61" i="35"/>
  <c r="AO145" i="35"/>
  <c r="AO164" i="35"/>
  <c r="AJ73" i="34"/>
  <c r="AJ179" i="34" s="1"/>
  <c r="AK30" i="34"/>
  <c r="AK66" i="34"/>
  <c r="AJ169" i="34"/>
  <c r="AJ150" i="34"/>
  <c r="AK31" i="36"/>
  <c r="AK67" i="36"/>
  <c r="AJ151" i="36"/>
  <c r="AJ170" i="36"/>
  <c r="AI157" i="35"/>
  <c r="AI158" i="35" s="1"/>
  <c r="AO32" i="35"/>
  <c r="AO68" i="35"/>
  <c r="AN171" i="35"/>
  <c r="AN152" i="35"/>
  <c r="AK28" i="34"/>
  <c r="AK64" i="34"/>
  <c r="AJ167" i="34"/>
  <c r="AJ148" i="34"/>
  <c r="AK23" i="34"/>
  <c r="AK59" i="34"/>
  <c r="AJ162" i="34"/>
  <c r="AJ143" i="34"/>
  <c r="AJ37" i="34"/>
  <c r="AS26" i="35"/>
  <c r="AS62" i="35"/>
  <c r="AR165" i="35"/>
  <c r="AR146" i="35"/>
  <c r="AK24" i="34"/>
  <c r="AK60" i="34"/>
  <c r="AJ163" i="34"/>
  <c r="AJ144" i="34"/>
  <c r="AL68" i="31"/>
  <c r="AK152" i="31"/>
  <c r="AK171" i="31"/>
  <c r="AL32" i="31"/>
  <c r="AK34" i="35"/>
  <c r="AK70" i="35"/>
  <c r="AJ154" i="35"/>
  <c r="AJ173" i="35"/>
  <c r="AK52" i="2"/>
  <c r="AK22" i="2"/>
  <c r="AK33" i="34"/>
  <c r="AK69" i="34"/>
  <c r="AJ172" i="34"/>
  <c r="AJ153" i="34"/>
  <c r="AL65" i="31"/>
  <c r="AK149" i="31"/>
  <c r="AK168" i="31"/>
  <c r="AL29" i="31"/>
  <c r="AH182" i="34"/>
  <c r="AH189" i="34"/>
  <c r="AK24" i="36"/>
  <c r="AK60" i="36"/>
  <c r="AJ163" i="36"/>
  <c r="AJ144" i="36"/>
  <c r="AF198" i="34"/>
  <c r="AL71" i="31"/>
  <c r="AK155" i="31"/>
  <c r="AK174" i="31"/>
  <c r="AL35" i="31"/>
  <c r="AL63" i="31"/>
  <c r="AK147" i="31"/>
  <c r="AK166" i="31"/>
  <c r="AL27" i="31"/>
  <c r="AK30" i="36"/>
  <c r="AK66" i="36"/>
  <c r="AJ150" i="36"/>
  <c r="AJ169" i="36"/>
  <c r="AG196" i="34"/>
  <c r="AG184" i="34"/>
  <c r="AG186" i="34" s="1"/>
  <c r="AK34" i="36"/>
  <c r="AK70" i="36"/>
  <c r="AJ173" i="36"/>
  <c r="AJ154" i="36"/>
  <c r="AP35" i="35"/>
  <c r="AP71" i="35"/>
  <c r="AO174" i="35"/>
  <c r="AO155" i="35"/>
  <c r="AK35" i="36"/>
  <c r="AK71" i="36"/>
  <c r="AJ174" i="36"/>
  <c r="AJ155" i="36"/>
  <c r="AI176" i="35"/>
  <c r="AP29" i="35"/>
  <c r="AP65" i="35"/>
  <c r="AO168" i="35"/>
  <c r="AO149" i="35"/>
  <c r="AL70" i="31"/>
  <c r="AK173" i="31"/>
  <c r="AK154" i="31"/>
  <c r="AL34" i="31"/>
  <c r="AG197" i="34"/>
  <c r="AG191" i="34"/>
  <c r="AG193" i="34" s="1"/>
  <c r="AK26" i="34"/>
  <c r="AK62" i="34"/>
  <c r="AJ165" i="34"/>
  <c r="AJ146" i="34"/>
  <c r="AF198" i="35"/>
  <c r="AJ37" i="36"/>
  <c r="AH183" i="34"/>
  <c r="AH185" i="34" s="1"/>
  <c r="AH190" i="34"/>
  <c r="AH192" i="34" s="1"/>
  <c r="AK26" i="36"/>
  <c r="AK62" i="36"/>
  <c r="AJ146" i="36"/>
  <c r="AJ165" i="36"/>
  <c r="AJ73" i="35"/>
  <c r="AM24" i="35"/>
  <c r="AM60" i="35"/>
  <c r="AL144" i="35"/>
  <c r="AL163" i="35"/>
  <c r="AK25" i="36"/>
  <c r="AK61" i="36"/>
  <c r="AJ145" i="36"/>
  <c r="AJ164" i="36"/>
  <c r="AL64" i="31"/>
  <c r="AL28" i="31"/>
  <c r="AK167" i="31"/>
  <c r="AK148" i="31"/>
  <c r="AK32" i="36"/>
  <c r="AK68" i="36"/>
  <c r="AJ152" i="36"/>
  <c r="AJ171" i="36"/>
  <c r="AK23" i="35"/>
  <c r="AK59" i="35"/>
  <c r="AJ162" i="35"/>
  <c r="AJ143" i="35"/>
  <c r="AJ37" i="35"/>
  <c r="AM67" i="31"/>
  <c r="AM31" i="31"/>
  <c r="AL170" i="31"/>
  <c r="AL151" i="31"/>
  <c r="AK25" i="34"/>
  <c r="AK61" i="34"/>
  <c r="AJ145" i="34"/>
  <c r="AJ164" i="34"/>
  <c r="AO28" i="35"/>
  <c r="AO64" i="35"/>
  <c r="AN167" i="35"/>
  <c r="AN148" i="35"/>
  <c r="AK32" i="34"/>
  <c r="AK68" i="34"/>
  <c r="AJ152" i="34"/>
  <c r="AJ171" i="34"/>
  <c r="AP30" i="35"/>
  <c r="AP66" i="35"/>
  <c r="AO169" i="35"/>
  <c r="AO150" i="35"/>
  <c r="AK27" i="34"/>
  <c r="AK63" i="34"/>
  <c r="AJ166" i="34"/>
  <c r="AJ147" i="34"/>
  <c r="AN29" i="36"/>
  <c r="AN65" i="36"/>
  <c r="AM149" i="36"/>
  <c r="AM168" i="36"/>
  <c r="AL60" i="31"/>
  <c r="AK144" i="31"/>
  <c r="AK163" i="31"/>
  <c r="AL24" i="31"/>
  <c r="AK31" i="34"/>
  <c r="AK67" i="34"/>
  <c r="AJ170" i="34"/>
  <c r="AJ151" i="34"/>
  <c r="AH158" i="34"/>
  <c r="AK29" i="34"/>
  <c r="AK65" i="34"/>
  <c r="AJ149" i="34"/>
  <c r="AJ168" i="34"/>
  <c r="AP33" i="35"/>
  <c r="AP69" i="35"/>
  <c r="AO153" i="35"/>
  <c r="AO172" i="35"/>
  <c r="AO27" i="35"/>
  <c r="AO63" i="35"/>
  <c r="AN166" i="35"/>
  <c r="AN147" i="35"/>
  <c r="AK34" i="34"/>
  <c r="AK70" i="34"/>
  <c r="AJ173" i="34"/>
  <c r="AJ154" i="34"/>
  <c r="AK35" i="34"/>
  <c r="AK71" i="34"/>
  <c r="AJ155" i="34"/>
  <c r="AJ174" i="34"/>
  <c r="AK28" i="36"/>
  <c r="AK64" i="36"/>
  <c r="AJ148" i="36"/>
  <c r="AJ167" i="36"/>
  <c r="AI176" i="34"/>
  <c r="AH178" i="35"/>
  <c r="AH179" i="35" s="1"/>
  <c r="AH189" i="35"/>
  <c r="AH182" i="35"/>
  <c r="AT41" i="33"/>
  <c r="AS55" i="33"/>
  <c r="AJ61" i="32"/>
  <c r="AJ62" i="32" s="1"/>
  <c r="AX41" i="30"/>
  <c r="AW55" i="30"/>
  <c r="AL21" i="32"/>
  <c r="AM51" i="32" s="1"/>
  <c r="AL29" i="32"/>
  <c r="AM59" i="32" s="1"/>
  <c r="AV41" i="10"/>
  <c r="AU55" i="10"/>
  <c r="AS41" i="34"/>
  <c r="AR55" i="34"/>
  <c r="AI176" i="30"/>
  <c r="AI190" i="30" s="1"/>
  <c r="AI73" i="30"/>
  <c r="AI74" i="30" s="1"/>
  <c r="AI157" i="30"/>
  <c r="AI189" i="30" s="1"/>
  <c r="AJ170" i="30"/>
  <c r="AK31" i="30"/>
  <c r="AL67" i="30" s="1"/>
  <c r="AJ151" i="30"/>
  <c r="AF194" i="30"/>
  <c r="AK27" i="30"/>
  <c r="AL63" i="30" s="1"/>
  <c r="AJ147" i="30"/>
  <c r="AJ166" i="30"/>
  <c r="AK29" i="33"/>
  <c r="AL65" i="33" s="1"/>
  <c r="AJ143" i="30"/>
  <c r="AJ162" i="30"/>
  <c r="AK23" i="30"/>
  <c r="AL59" i="30" s="1"/>
  <c r="AJ37" i="30"/>
  <c r="AG191" i="30"/>
  <c r="AG193" i="30" s="1"/>
  <c r="AG197" i="30"/>
  <c r="AK26" i="33"/>
  <c r="AL62" i="33" s="1"/>
  <c r="AJ164" i="30"/>
  <c r="AJ145" i="30"/>
  <c r="AK25" i="30"/>
  <c r="AL61" i="30" s="1"/>
  <c r="AJ171" i="30"/>
  <c r="AJ152" i="30"/>
  <c r="AK32" i="30"/>
  <c r="AL68" i="30" s="1"/>
  <c r="AK27" i="33"/>
  <c r="AL63" i="33" s="1"/>
  <c r="AK30" i="33"/>
  <c r="AL66" i="33" s="1"/>
  <c r="AG184" i="30"/>
  <c r="AG186" i="30" s="1"/>
  <c r="AG196" i="30"/>
  <c r="AJ167" i="30"/>
  <c r="AK28" i="30"/>
  <c r="AL64" i="30" s="1"/>
  <c r="AJ148" i="30"/>
  <c r="AK33" i="33"/>
  <c r="AL69" i="33" s="1"/>
  <c r="AJ149" i="30"/>
  <c r="AK29" i="30"/>
  <c r="AL65" i="30" s="1"/>
  <c r="AJ168" i="30"/>
  <c r="AJ165" i="30"/>
  <c r="AJ146" i="30"/>
  <c r="AK26" i="30"/>
  <c r="AL62" i="30" s="1"/>
  <c r="AK24" i="33"/>
  <c r="AL60" i="33" s="1"/>
  <c r="AK28" i="33"/>
  <c r="AL64" i="33" s="1"/>
  <c r="AJ153" i="30"/>
  <c r="AK33" i="30"/>
  <c r="AL69" i="30" s="1"/>
  <c r="AJ172" i="30"/>
  <c r="AJ174" i="30"/>
  <c r="AJ155" i="30"/>
  <c r="AK35" i="30"/>
  <c r="AL71" i="30" s="1"/>
  <c r="AH182" i="30"/>
  <c r="AH189" i="30"/>
  <c r="AH158" i="30"/>
  <c r="AH178" i="30"/>
  <c r="AH179" i="30" s="1"/>
  <c r="AL25" i="33"/>
  <c r="AM61" i="33" s="1"/>
  <c r="AK30" i="30"/>
  <c r="AL66" i="30" s="1"/>
  <c r="AJ150" i="30"/>
  <c r="AJ169" i="30"/>
  <c r="AK34" i="33"/>
  <c r="AL70" i="33" s="1"/>
  <c r="AK31" i="33"/>
  <c r="AL67" i="33" s="1"/>
  <c r="AK23" i="33"/>
  <c r="AL59" i="33" s="1"/>
  <c r="AJ37" i="33"/>
  <c r="AJ144" i="30"/>
  <c r="AK24" i="30"/>
  <c r="AL60" i="30" s="1"/>
  <c r="AJ163" i="30"/>
  <c r="AK32" i="33"/>
  <c r="AL68" i="33" s="1"/>
  <c r="AF198" i="30"/>
  <c r="AK35" i="33"/>
  <c r="AL71" i="33" s="1"/>
  <c r="AI73" i="33"/>
  <c r="AI74" i="33" s="1"/>
  <c r="AH183" i="30"/>
  <c r="AH185" i="30" s="1"/>
  <c r="AH190" i="30"/>
  <c r="AH192" i="30" s="1"/>
  <c r="AK34" i="30"/>
  <c r="AL70" i="30" s="1"/>
  <c r="AJ154" i="30"/>
  <c r="AJ173" i="30"/>
  <c r="AH177" i="30"/>
  <c r="AK143" i="31"/>
  <c r="AK162" i="31"/>
  <c r="AL23" i="31"/>
  <c r="AM59" i="31" s="1"/>
  <c r="AI191" i="31"/>
  <c r="AM25" i="32"/>
  <c r="AN55" i="32" s="1"/>
  <c r="AL25" i="2"/>
  <c r="AM55" i="2" s="1"/>
  <c r="AJ73" i="10"/>
  <c r="AJ74" i="10" s="1"/>
  <c r="AM20" i="2"/>
  <c r="AN50" i="2" s="1"/>
  <c r="AL26" i="2"/>
  <c r="AM56" i="2" s="1"/>
  <c r="AJ61" i="2"/>
  <c r="AK29" i="2"/>
  <c r="AL59" i="2" s="1"/>
  <c r="AL27" i="2"/>
  <c r="AM57" i="2" s="1"/>
  <c r="AL21" i="2"/>
  <c r="AM51" i="2" s="1"/>
  <c r="AJ31" i="2"/>
  <c r="AL24" i="2"/>
  <c r="AM54" i="2" s="1"/>
  <c r="AL23" i="2"/>
  <c r="AM53" i="2" s="1"/>
  <c r="AL28" i="2"/>
  <c r="AM58" i="2" s="1"/>
  <c r="AL25" i="10"/>
  <c r="AM61" i="10" s="1"/>
  <c r="AM24" i="10"/>
  <c r="AN60" i="10" s="1"/>
  <c r="AL35" i="10"/>
  <c r="AM71" i="10" s="1"/>
  <c r="AL34" i="10"/>
  <c r="AM70" i="10" s="1"/>
  <c r="AL32" i="10"/>
  <c r="AM68" i="10" s="1"/>
  <c r="AL26" i="10"/>
  <c r="AM62" i="10" s="1"/>
  <c r="AL31" i="10"/>
  <c r="AM67" i="10" s="1"/>
  <c r="AL28" i="10"/>
  <c r="AM64" i="10" s="1"/>
  <c r="AL27" i="10"/>
  <c r="AM63" i="10" s="1"/>
  <c r="AL29" i="10"/>
  <c r="AM65" i="10" s="1"/>
  <c r="AM26" i="32"/>
  <c r="AN56" i="32" s="1"/>
  <c r="AM23" i="32"/>
  <c r="AN53" i="32" s="1"/>
  <c r="AM24" i="32"/>
  <c r="AN54" i="32" s="1"/>
  <c r="AN20" i="32"/>
  <c r="AO50" i="32" s="1"/>
  <c r="AM27" i="32"/>
  <c r="AN57" i="32" s="1"/>
  <c r="AT35" i="2" l="1"/>
  <c r="AS46" i="2"/>
  <c r="AJ74" i="35"/>
  <c r="BM36" i="32"/>
  <c r="BP35" i="32"/>
  <c r="BJ38" i="32"/>
  <c r="BI46" i="32"/>
  <c r="AG198" i="36"/>
  <c r="AK31" i="32"/>
  <c r="AL58" i="32"/>
  <c r="AL28" i="32"/>
  <c r="AI184" i="31"/>
  <c r="AI186" i="31" s="1"/>
  <c r="AK74" i="31"/>
  <c r="AK37" i="10"/>
  <c r="AL66" i="10"/>
  <c r="AL30" i="10"/>
  <c r="AJ62" i="2"/>
  <c r="BB2" i="43"/>
  <c r="BA78" i="43"/>
  <c r="BA83" i="43" s="1"/>
  <c r="BA79" i="43"/>
  <c r="BA84" i="43" s="1"/>
  <c r="BA80" i="43"/>
  <c r="BA77" i="43"/>
  <c r="BA82" i="43" s="1"/>
  <c r="AK73" i="35"/>
  <c r="AP34" i="28"/>
  <c r="AP59" i="28" s="1"/>
  <c r="AO77" i="32"/>
  <c r="AO65" i="32"/>
  <c r="AO34" i="32"/>
  <c r="AO49" i="32"/>
  <c r="AO19" i="32"/>
  <c r="AO109" i="29"/>
  <c r="AO188" i="29"/>
  <c r="AO161" i="29"/>
  <c r="AO92" i="29"/>
  <c r="AO58" i="29"/>
  <c r="AO22" i="29"/>
  <c r="AO181" i="29"/>
  <c r="AO142" i="29"/>
  <c r="AO77" i="29"/>
  <c r="AO40" i="29"/>
  <c r="AO126" i="29"/>
  <c r="AO161" i="34"/>
  <c r="AO126" i="34"/>
  <c r="AO188" i="34"/>
  <c r="AO77" i="34"/>
  <c r="AO109" i="34"/>
  <c r="AO58" i="34"/>
  <c r="AO40" i="34"/>
  <c r="AO92" i="34"/>
  <c r="AO142" i="34"/>
  <c r="AO22" i="34"/>
  <c r="AO181" i="34"/>
  <c r="AP4" i="36"/>
  <c r="AP4" i="34"/>
  <c r="AP4" i="32"/>
  <c r="AP4" i="30"/>
  <c r="AP4" i="10"/>
  <c r="AP4" i="43"/>
  <c r="AP4" i="35"/>
  <c r="AP4" i="33"/>
  <c r="AP4" i="29"/>
  <c r="AP4" i="31"/>
  <c r="AP77" i="2"/>
  <c r="AP65" i="2"/>
  <c r="AP49" i="2"/>
  <c r="AP34" i="2"/>
  <c r="AP19" i="2"/>
  <c r="AO92" i="33"/>
  <c r="AO77" i="33"/>
  <c r="AO58" i="33"/>
  <c r="AO40" i="33"/>
  <c r="AO22" i="33"/>
  <c r="AO188" i="36"/>
  <c r="AO142" i="36"/>
  <c r="AO161" i="36"/>
  <c r="AO126" i="36"/>
  <c r="AO109" i="36"/>
  <c r="AO181" i="36"/>
  <c r="AO92" i="36"/>
  <c r="AO22" i="36"/>
  <c r="AO40" i="36"/>
  <c r="AO77" i="36"/>
  <c r="AO58" i="36"/>
  <c r="AR5" i="28"/>
  <c r="AQ4" i="2"/>
  <c r="AQ21" i="28"/>
  <c r="AQ13" i="28"/>
  <c r="AO92" i="10"/>
  <c r="AO77" i="10"/>
  <c r="AO58" i="10"/>
  <c r="AO40" i="10"/>
  <c r="AO22" i="10"/>
  <c r="AO188" i="35"/>
  <c r="AO126" i="35"/>
  <c r="AO92" i="35"/>
  <c r="AO58" i="35"/>
  <c r="AO22" i="35"/>
  <c r="AO161" i="35"/>
  <c r="AO142" i="35"/>
  <c r="AO109" i="35"/>
  <c r="AO77" i="35"/>
  <c r="AO40" i="35"/>
  <c r="AO181" i="35"/>
  <c r="AO87" i="28"/>
  <c r="AO95" i="28" s="1"/>
  <c r="AO103" i="28" s="1"/>
  <c r="AO67" i="28"/>
  <c r="AO75" i="28" s="1"/>
  <c r="AO76" i="43"/>
  <c r="AO40" i="43"/>
  <c r="AO89" i="43"/>
  <c r="AO58" i="43"/>
  <c r="AO22" i="43"/>
  <c r="AO161" i="31"/>
  <c r="AO40" i="31"/>
  <c r="AO22" i="31"/>
  <c r="AO181" i="31"/>
  <c r="AO142" i="31"/>
  <c r="AO77" i="31"/>
  <c r="AO126" i="31"/>
  <c r="AO92" i="31"/>
  <c r="AO188" i="31"/>
  <c r="AO109" i="31"/>
  <c r="AO58" i="31"/>
  <c r="AO188" i="30"/>
  <c r="AO142" i="30"/>
  <c r="AO22" i="30"/>
  <c r="AO58" i="30"/>
  <c r="AO181" i="30"/>
  <c r="AO77" i="30"/>
  <c r="AO126" i="30"/>
  <c r="AO161" i="30"/>
  <c r="AO92" i="30"/>
  <c r="AO109" i="30"/>
  <c r="AO40" i="30"/>
  <c r="BA39" i="2"/>
  <c r="AH194" i="31"/>
  <c r="AH198" i="31"/>
  <c r="AL61" i="31"/>
  <c r="AL73" i="31" s="1"/>
  <c r="AK164" i="31"/>
  <c r="AK176" i="31" s="1"/>
  <c r="AK183" i="31" s="1"/>
  <c r="AK185" i="31" s="1"/>
  <c r="AL25" i="31"/>
  <c r="AL37" i="31" s="1"/>
  <c r="AK145" i="31"/>
  <c r="AK157" i="31" s="1"/>
  <c r="AK182" i="31" s="1"/>
  <c r="AL52" i="32"/>
  <c r="AL22" i="32"/>
  <c r="AI183" i="36"/>
  <c r="AI185" i="36" s="1"/>
  <c r="AI177" i="36"/>
  <c r="AL69" i="10"/>
  <c r="AL33" i="10"/>
  <c r="AJ176" i="35"/>
  <c r="AJ190" i="35" s="1"/>
  <c r="AJ192" i="35" s="1"/>
  <c r="AJ158" i="31"/>
  <c r="AJ157" i="35"/>
  <c r="AJ189" i="35" s="1"/>
  <c r="AH184" i="36"/>
  <c r="AH186" i="36" s="1"/>
  <c r="AI158" i="34"/>
  <c r="AI177" i="35"/>
  <c r="AJ177" i="31"/>
  <c r="AI193" i="31"/>
  <c r="AI197" i="31"/>
  <c r="AI198" i="31" s="1"/>
  <c r="AH193" i="36"/>
  <c r="AH197" i="36"/>
  <c r="AH198" i="36" s="1"/>
  <c r="AJ74" i="34"/>
  <c r="AI178" i="36"/>
  <c r="AI179" i="36" s="1"/>
  <c r="BB41" i="35"/>
  <c r="BA55" i="35"/>
  <c r="AJ189" i="31"/>
  <c r="AJ191" i="31" s="1"/>
  <c r="AG198" i="35"/>
  <c r="AI158" i="36"/>
  <c r="AL59" i="10"/>
  <c r="AL23" i="10"/>
  <c r="AJ182" i="31"/>
  <c r="AJ184" i="31" s="1"/>
  <c r="AG194" i="35"/>
  <c r="AJ176" i="36"/>
  <c r="AJ183" i="36" s="1"/>
  <c r="AJ185" i="36" s="1"/>
  <c r="AG198" i="34"/>
  <c r="AI189" i="36"/>
  <c r="AI191" i="36" s="1"/>
  <c r="AI193" i="36" s="1"/>
  <c r="AJ178" i="31"/>
  <c r="AJ179" i="31" s="1"/>
  <c r="AK73" i="36"/>
  <c r="AK74" i="36" s="1"/>
  <c r="AJ183" i="31"/>
  <c r="AJ185" i="31" s="1"/>
  <c r="AJ190" i="31"/>
  <c r="AJ192" i="31" s="1"/>
  <c r="AG194" i="34"/>
  <c r="AJ157" i="36"/>
  <c r="AJ189" i="36" s="1"/>
  <c r="AI183" i="34"/>
  <c r="AI185" i="34" s="1"/>
  <c r="AI190" i="34"/>
  <c r="AI192" i="34" s="1"/>
  <c r="AL35" i="34"/>
  <c r="AL71" i="34"/>
  <c r="AK174" i="34"/>
  <c r="AK155" i="34"/>
  <c r="AP27" i="35"/>
  <c r="AP63" i="35"/>
  <c r="AO166" i="35"/>
  <c r="AO147" i="35"/>
  <c r="AL29" i="34"/>
  <c r="AL65" i="34"/>
  <c r="AK149" i="34"/>
  <c r="AK168" i="34"/>
  <c r="AL31" i="34"/>
  <c r="AL67" i="34"/>
  <c r="AK151" i="34"/>
  <c r="AK170" i="34"/>
  <c r="AO29" i="36"/>
  <c r="AO65" i="36"/>
  <c r="AN168" i="36"/>
  <c r="AN149" i="36"/>
  <c r="AQ30" i="35"/>
  <c r="AQ66" i="35"/>
  <c r="AP150" i="35"/>
  <c r="AP169" i="35"/>
  <c r="AP28" i="35"/>
  <c r="AP64" i="35"/>
  <c r="AO148" i="35"/>
  <c r="AO167" i="35"/>
  <c r="AN67" i="31"/>
  <c r="AM151" i="31"/>
  <c r="AN31" i="31"/>
  <c r="AM170" i="31"/>
  <c r="AL26" i="36"/>
  <c r="AL62" i="36"/>
  <c r="AK146" i="36"/>
  <c r="AK165" i="36"/>
  <c r="AQ29" i="35"/>
  <c r="AQ65" i="35"/>
  <c r="AP149" i="35"/>
  <c r="AP168" i="35"/>
  <c r="AM71" i="31"/>
  <c r="AM35" i="31"/>
  <c r="AL155" i="31"/>
  <c r="AL174" i="31"/>
  <c r="AL24" i="36"/>
  <c r="AL60" i="36"/>
  <c r="AK163" i="36"/>
  <c r="AK144" i="36"/>
  <c r="AL34" i="35"/>
  <c r="AL70" i="35"/>
  <c r="AK154" i="35"/>
  <c r="AK173" i="35"/>
  <c r="AL24" i="34"/>
  <c r="AL60" i="34"/>
  <c r="AK144" i="34"/>
  <c r="AK163" i="34"/>
  <c r="AK73" i="34"/>
  <c r="AK179" i="34" s="1"/>
  <c r="AL23" i="34"/>
  <c r="AL59" i="34"/>
  <c r="AK143" i="34"/>
  <c r="AK37" i="34"/>
  <c r="AK162" i="34"/>
  <c r="AL32" i="36"/>
  <c r="AL68" i="36"/>
  <c r="AK152" i="36"/>
  <c r="AK171" i="36"/>
  <c r="AN24" i="35"/>
  <c r="AN60" i="35"/>
  <c r="AM144" i="35"/>
  <c r="AM163" i="35"/>
  <c r="AL26" i="34"/>
  <c r="AL62" i="34"/>
  <c r="AK146" i="34"/>
  <c r="AK165" i="34"/>
  <c r="AH184" i="34"/>
  <c r="AH186" i="34" s="1"/>
  <c r="AH196" i="34"/>
  <c r="AL33" i="34"/>
  <c r="AL69" i="34"/>
  <c r="AK153" i="34"/>
  <c r="AK172" i="34"/>
  <c r="AI189" i="35"/>
  <c r="AI178" i="35"/>
  <c r="AI179" i="35" s="1"/>
  <c r="AI182" i="35"/>
  <c r="AL30" i="34"/>
  <c r="AL66" i="34"/>
  <c r="AK150" i="34"/>
  <c r="AK169" i="34"/>
  <c r="AM69" i="31"/>
  <c r="AL153" i="31"/>
  <c r="AM33" i="31"/>
  <c r="AL172" i="31"/>
  <c r="AM60" i="31"/>
  <c r="AM24" i="31"/>
  <c r="AL163" i="31"/>
  <c r="AL144" i="31"/>
  <c r="AQ35" i="35"/>
  <c r="AQ71" i="35"/>
  <c r="AP155" i="35"/>
  <c r="AP174" i="35"/>
  <c r="AH197" i="34"/>
  <c r="AH191" i="34"/>
  <c r="AH193" i="34" s="1"/>
  <c r="AP32" i="35"/>
  <c r="AP68" i="35"/>
  <c r="AO171" i="35"/>
  <c r="AO152" i="35"/>
  <c r="AL31" i="35"/>
  <c r="AL67" i="35"/>
  <c r="AK170" i="35"/>
  <c r="AK151" i="35"/>
  <c r="AL30" i="36"/>
  <c r="AL66" i="36"/>
  <c r="AK169" i="36"/>
  <c r="AK150" i="36"/>
  <c r="AM65" i="31"/>
  <c r="AM29" i="31"/>
  <c r="AL149" i="31"/>
  <c r="AL168" i="31"/>
  <c r="AL52" i="2"/>
  <c r="AL22" i="2"/>
  <c r="AL27" i="36"/>
  <c r="AL63" i="36"/>
  <c r="AK147" i="36"/>
  <c r="AK166" i="36"/>
  <c r="AI177" i="34"/>
  <c r="AI190" i="35"/>
  <c r="AI192" i="35" s="1"/>
  <c r="AI183" i="35"/>
  <c r="AI185" i="35" s="1"/>
  <c r="AM68" i="31"/>
  <c r="AM32" i="31"/>
  <c r="AL152" i="31"/>
  <c r="AL171" i="31"/>
  <c r="AL28" i="36"/>
  <c r="AL64" i="36"/>
  <c r="AK148" i="36"/>
  <c r="AK167" i="36"/>
  <c r="AL34" i="34"/>
  <c r="AL70" i="34"/>
  <c r="AK173" i="34"/>
  <c r="AK154" i="34"/>
  <c r="AQ33" i="35"/>
  <c r="AQ69" i="35"/>
  <c r="AP153" i="35"/>
  <c r="AP172" i="35"/>
  <c r="AL27" i="34"/>
  <c r="AL63" i="34"/>
  <c r="AK166" i="34"/>
  <c r="AK147" i="34"/>
  <c r="AL32" i="34"/>
  <c r="AL68" i="34"/>
  <c r="AK171" i="34"/>
  <c r="AK152" i="34"/>
  <c r="AM63" i="31"/>
  <c r="AM27" i="31"/>
  <c r="AL166" i="31"/>
  <c r="AL147" i="31"/>
  <c r="AT26" i="35"/>
  <c r="AT62" i="35"/>
  <c r="AS146" i="35"/>
  <c r="AS165" i="35"/>
  <c r="AI189" i="34"/>
  <c r="AI182" i="34"/>
  <c r="AL33" i="36"/>
  <c r="AL69" i="36"/>
  <c r="AK172" i="36"/>
  <c r="AK153" i="36"/>
  <c r="AK37" i="36"/>
  <c r="AH184" i="35"/>
  <c r="AH186" i="35" s="1"/>
  <c r="AH196" i="35"/>
  <c r="AL25" i="34"/>
  <c r="AL61" i="34"/>
  <c r="AK145" i="34"/>
  <c r="AK164" i="34"/>
  <c r="AL35" i="36"/>
  <c r="AL71" i="36"/>
  <c r="AK174" i="36"/>
  <c r="AK155" i="36"/>
  <c r="AL34" i="36"/>
  <c r="AL70" i="36"/>
  <c r="AK173" i="36"/>
  <c r="AK154" i="36"/>
  <c r="AL28" i="34"/>
  <c r="AL64" i="34"/>
  <c r="AK167" i="34"/>
  <c r="AK148" i="34"/>
  <c r="AH191" i="35"/>
  <c r="AH193" i="35" s="1"/>
  <c r="AH197" i="35"/>
  <c r="AL23" i="35"/>
  <c r="AL59" i="35"/>
  <c r="AK143" i="35"/>
  <c r="AK37" i="35"/>
  <c r="AK162" i="35"/>
  <c r="AM64" i="31"/>
  <c r="AL167" i="31"/>
  <c r="AM28" i="31"/>
  <c r="AL148" i="31"/>
  <c r="AL25" i="36"/>
  <c r="AL61" i="36"/>
  <c r="AK145" i="36"/>
  <c r="AK164" i="36"/>
  <c r="AJ157" i="34"/>
  <c r="AL31" i="36"/>
  <c r="AL67" i="36"/>
  <c r="AK170" i="36"/>
  <c r="AK151" i="36"/>
  <c r="AM23" i="36"/>
  <c r="AM59" i="36"/>
  <c r="AL143" i="36"/>
  <c r="AL162" i="36"/>
  <c r="AM70" i="31"/>
  <c r="AL173" i="31"/>
  <c r="AL154" i="31"/>
  <c r="AM34" i="31"/>
  <c r="AJ176" i="34"/>
  <c r="AQ25" i="35"/>
  <c r="AQ61" i="35"/>
  <c r="AP145" i="35"/>
  <c r="AP164" i="35"/>
  <c r="AM62" i="31"/>
  <c r="AM26" i="31"/>
  <c r="AL146" i="31"/>
  <c r="AL165" i="31"/>
  <c r="AM66" i="31"/>
  <c r="AL169" i="31"/>
  <c r="AL150" i="31"/>
  <c r="AM30" i="31"/>
  <c r="AI184" i="36"/>
  <c r="AU41" i="33"/>
  <c r="AT55" i="33"/>
  <c r="AY41" i="30"/>
  <c r="AX55" i="30"/>
  <c r="AK61" i="32"/>
  <c r="AK62" i="32" s="1"/>
  <c r="AM29" i="32"/>
  <c r="AN59" i="32" s="1"/>
  <c r="AM21" i="32"/>
  <c r="AN51" i="32" s="1"/>
  <c r="AW41" i="10"/>
  <c r="AV55" i="10"/>
  <c r="AT41" i="34"/>
  <c r="AS55" i="34"/>
  <c r="AI182" i="30"/>
  <c r="AI184" i="30" s="1"/>
  <c r="AI183" i="30"/>
  <c r="AI185" i="30" s="1"/>
  <c r="AI192" i="30"/>
  <c r="AI177" i="30"/>
  <c r="AG198" i="30"/>
  <c r="AG194" i="30"/>
  <c r="AI178" i="30"/>
  <c r="AI179" i="30" s="1"/>
  <c r="AI158" i="30"/>
  <c r="AI191" i="30"/>
  <c r="AI197" i="30"/>
  <c r="AL35" i="33"/>
  <c r="AM71" i="33" s="1"/>
  <c r="AM25" i="33"/>
  <c r="AN61" i="33" s="1"/>
  <c r="AH191" i="30"/>
  <c r="AH193" i="30" s="1"/>
  <c r="AH197" i="30"/>
  <c r="AL28" i="30"/>
  <c r="AM64" i="30" s="1"/>
  <c r="AK167" i="30"/>
  <c r="AK148" i="30"/>
  <c r="AL26" i="33"/>
  <c r="AM62" i="33" s="1"/>
  <c r="AL27" i="30"/>
  <c r="AM63" i="30" s="1"/>
  <c r="AK166" i="30"/>
  <c r="AK147" i="30"/>
  <c r="AH196" i="30"/>
  <c r="AH184" i="30"/>
  <c r="AH186" i="30" s="1"/>
  <c r="AL24" i="33"/>
  <c r="AM60" i="33" s="1"/>
  <c r="AK143" i="30"/>
  <c r="AK162" i="30"/>
  <c r="AL23" i="30"/>
  <c r="AM59" i="30" s="1"/>
  <c r="AK37" i="30"/>
  <c r="AL29" i="33"/>
  <c r="AM65" i="33" s="1"/>
  <c r="AJ73" i="33"/>
  <c r="AJ74" i="33" s="1"/>
  <c r="AL34" i="33"/>
  <c r="AM70" i="33" s="1"/>
  <c r="AL35" i="30"/>
  <c r="AM71" i="30" s="1"/>
  <c r="AK174" i="30"/>
  <c r="AK155" i="30"/>
  <c r="AK149" i="30"/>
  <c r="AK168" i="30"/>
  <c r="AL29" i="30"/>
  <c r="AM65" i="30" s="1"/>
  <c r="AL30" i="33"/>
  <c r="AM66" i="33" s="1"/>
  <c r="AJ176" i="30"/>
  <c r="AL32" i="33"/>
  <c r="AM68" i="33" s="1"/>
  <c r="AL23" i="33"/>
  <c r="AM59" i="33" s="1"/>
  <c r="AK37" i="33"/>
  <c r="AL31" i="33"/>
  <c r="AM67" i="33" s="1"/>
  <c r="AK165" i="30"/>
  <c r="AK146" i="30"/>
  <c r="AL26" i="30"/>
  <c r="AM62" i="30" s="1"/>
  <c r="AK164" i="30"/>
  <c r="AK145" i="30"/>
  <c r="AL25" i="30"/>
  <c r="AM61" i="30" s="1"/>
  <c r="AJ73" i="30"/>
  <c r="AJ74" i="30" s="1"/>
  <c r="AJ157" i="30"/>
  <c r="AK170" i="30"/>
  <c r="AK151" i="30"/>
  <c r="AL31" i="30"/>
  <c r="AM67" i="30" s="1"/>
  <c r="AL33" i="33"/>
  <c r="AM69" i="33" s="1"/>
  <c r="AL27" i="33"/>
  <c r="AM63" i="33" s="1"/>
  <c r="AK173" i="30"/>
  <c r="AK154" i="30"/>
  <c r="AL34" i="30"/>
  <c r="AM70" i="30" s="1"/>
  <c r="AK169" i="30"/>
  <c r="AK150" i="30"/>
  <c r="AL30" i="30"/>
  <c r="AM66" i="30" s="1"/>
  <c r="AK163" i="30"/>
  <c r="AK144" i="30"/>
  <c r="AL24" i="30"/>
  <c r="AM60" i="30" s="1"/>
  <c r="AK172" i="30"/>
  <c r="AK153" i="30"/>
  <c r="AL33" i="30"/>
  <c r="AM69" i="30" s="1"/>
  <c r="AL28" i="33"/>
  <c r="AM64" i="33" s="1"/>
  <c r="AK152" i="30"/>
  <c r="AK171" i="30"/>
  <c r="AL32" i="30"/>
  <c r="AM68" i="30" s="1"/>
  <c r="AM23" i="31"/>
  <c r="AN59" i="31" s="1"/>
  <c r="AL162" i="31"/>
  <c r="AL143" i="31"/>
  <c r="AN25" i="32"/>
  <c r="AO55" i="32" s="1"/>
  <c r="AM25" i="2"/>
  <c r="AN55" i="2" s="1"/>
  <c r="AM28" i="2"/>
  <c r="AN58" i="2" s="1"/>
  <c r="AK61" i="2"/>
  <c r="AL29" i="2"/>
  <c r="AN20" i="2"/>
  <c r="AO50" i="2" s="1"/>
  <c r="AM23" i="2"/>
  <c r="AN53" i="2" s="1"/>
  <c r="AM21" i="2"/>
  <c r="AN51" i="2" s="1"/>
  <c r="AM24" i="2"/>
  <c r="AN54" i="2" s="1"/>
  <c r="AM27" i="2"/>
  <c r="AN57" i="2" s="1"/>
  <c r="AM26" i="2"/>
  <c r="AN56" i="2" s="1"/>
  <c r="AK31" i="2"/>
  <c r="AM34" i="10"/>
  <c r="AN70" i="10" s="1"/>
  <c r="AM27" i="10"/>
  <c r="AN63" i="10" s="1"/>
  <c r="AM26" i="10"/>
  <c r="AN62" i="10" s="1"/>
  <c r="AK73" i="10"/>
  <c r="AK74" i="10" s="1"/>
  <c r="AM25" i="10"/>
  <c r="AN61" i="10" s="1"/>
  <c r="AM32" i="10"/>
  <c r="AN68" i="10" s="1"/>
  <c r="AM35" i="10"/>
  <c r="AN71" i="10" s="1"/>
  <c r="AM29" i="10"/>
  <c r="AN65" i="10" s="1"/>
  <c r="AM31" i="10"/>
  <c r="AN67" i="10" s="1"/>
  <c r="AM28" i="10"/>
  <c r="AN64" i="10" s="1"/>
  <c r="AN24" i="10"/>
  <c r="AO60" i="10" s="1"/>
  <c r="AN26" i="32"/>
  <c r="AO56" i="32" s="1"/>
  <c r="AN27" i="32"/>
  <c r="AO57" i="32" s="1"/>
  <c r="AN24" i="32"/>
  <c r="AO54" i="32" s="1"/>
  <c r="AO20" i="32"/>
  <c r="AP50" i="32" s="1"/>
  <c r="AN23" i="32"/>
  <c r="AO53" i="32" s="1"/>
  <c r="AU35" i="2" l="1"/>
  <c r="AT46" i="2"/>
  <c r="AK74" i="35"/>
  <c r="AK62" i="2"/>
  <c r="BK38" i="32"/>
  <c r="BJ46" i="32"/>
  <c r="BQ35" i="32"/>
  <c r="BN36" i="32"/>
  <c r="AL31" i="32"/>
  <c r="AI194" i="31"/>
  <c r="AM58" i="32"/>
  <c r="AM28" i="32"/>
  <c r="AL74" i="31"/>
  <c r="AM66" i="10"/>
  <c r="AM30" i="10"/>
  <c r="BC2" i="43"/>
  <c r="BB79" i="43"/>
  <c r="BB84" i="43" s="1"/>
  <c r="BB80" i="43"/>
  <c r="BB77" i="43"/>
  <c r="BB82" i="43" s="1"/>
  <c r="BB78" i="43"/>
  <c r="BB83" i="43" s="1"/>
  <c r="AQ34" i="28"/>
  <c r="AQ59" i="28" s="1"/>
  <c r="AP181" i="31"/>
  <c r="AP126" i="31"/>
  <c r="AP92" i="31"/>
  <c r="AP58" i="31"/>
  <c r="AP22" i="31"/>
  <c r="AP77" i="31"/>
  <c r="AP188" i="31"/>
  <c r="AP109" i="31"/>
  <c r="AP161" i="31"/>
  <c r="AP40" i="31"/>
  <c r="AP142" i="31"/>
  <c r="AP188" i="34"/>
  <c r="AP126" i="34"/>
  <c r="AP161" i="34"/>
  <c r="AP142" i="34"/>
  <c r="AP40" i="34"/>
  <c r="AP181" i="34"/>
  <c r="AP109" i="34"/>
  <c r="AP58" i="34"/>
  <c r="AP22" i="34"/>
  <c r="AP92" i="34"/>
  <c r="AP77" i="34"/>
  <c r="AQ4" i="36"/>
  <c r="AQ4" i="34"/>
  <c r="AQ4" i="32"/>
  <c r="AQ4" i="30"/>
  <c r="AQ4" i="43"/>
  <c r="AQ4" i="35"/>
  <c r="AQ4" i="33"/>
  <c r="AQ4" i="31"/>
  <c r="AQ4" i="10"/>
  <c r="AQ4" i="29"/>
  <c r="AQ65" i="2"/>
  <c r="AQ34" i="2"/>
  <c r="AQ77" i="2"/>
  <c r="AQ49" i="2"/>
  <c r="AQ19" i="2"/>
  <c r="AP126" i="29"/>
  <c r="AP188" i="29"/>
  <c r="AP161" i="29"/>
  <c r="AP181" i="29"/>
  <c r="AP142" i="29"/>
  <c r="AP92" i="29"/>
  <c r="AP58" i="29"/>
  <c r="AP22" i="29"/>
  <c r="AP40" i="29"/>
  <c r="AP77" i="29"/>
  <c r="AP109" i="29"/>
  <c r="AP188" i="36"/>
  <c r="AP142" i="36"/>
  <c r="AP181" i="36"/>
  <c r="AP161" i="36"/>
  <c r="AP92" i="36"/>
  <c r="AP22" i="36"/>
  <c r="AP77" i="36"/>
  <c r="AP58" i="36"/>
  <c r="AP40" i="36"/>
  <c r="AP126" i="36"/>
  <c r="AP109" i="36"/>
  <c r="AS5" i="28"/>
  <c r="AR4" i="2"/>
  <c r="AR13" i="28"/>
  <c r="AR21" i="28"/>
  <c r="AP92" i="33"/>
  <c r="AP22" i="33"/>
  <c r="AP58" i="33"/>
  <c r="AP77" i="33"/>
  <c r="AP40" i="33"/>
  <c r="AP188" i="35"/>
  <c r="AP181" i="35"/>
  <c r="AP161" i="35"/>
  <c r="AP126" i="35"/>
  <c r="AP77" i="35"/>
  <c r="AP92" i="35"/>
  <c r="AP109" i="35"/>
  <c r="AP58" i="35"/>
  <c r="AP142" i="35"/>
  <c r="AP22" i="35"/>
  <c r="AP40" i="35"/>
  <c r="AP58" i="43"/>
  <c r="AP89" i="43"/>
  <c r="AP22" i="43"/>
  <c r="AP76" i="43"/>
  <c r="AP40" i="43"/>
  <c r="AP77" i="10"/>
  <c r="AP40" i="10"/>
  <c r="AP92" i="10"/>
  <c r="AP58" i="10"/>
  <c r="AP22" i="10"/>
  <c r="AP188" i="30"/>
  <c r="AP181" i="30"/>
  <c r="AP126" i="30"/>
  <c r="AP92" i="30"/>
  <c r="AP109" i="30"/>
  <c r="AP22" i="30"/>
  <c r="AP58" i="30"/>
  <c r="AP77" i="30"/>
  <c r="AP161" i="30"/>
  <c r="AP142" i="30"/>
  <c r="AP40" i="30"/>
  <c r="AP19" i="32"/>
  <c r="AP49" i="32"/>
  <c r="AP34" i="32"/>
  <c r="AP65" i="32"/>
  <c r="AP77" i="32"/>
  <c r="AP67" i="28"/>
  <c r="AP75" i="28" s="1"/>
  <c r="AP87" i="28"/>
  <c r="AP95" i="28" s="1"/>
  <c r="AP103" i="28" s="1"/>
  <c r="BB39" i="2"/>
  <c r="AL37" i="10"/>
  <c r="AM61" i="31"/>
  <c r="AM73" i="31" s="1"/>
  <c r="AL164" i="31"/>
  <c r="AL176" i="31" s="1"/>
  <c r="AL145" i="31"/>
  <c r="AL157" i="31" s="1"/>
  <c r="AL189" i="31" s="1"/>
  <c r="AM25" i="31"/>
  <c r="AM37" i="31" s="1"/>
  <c r="AJ183" i="35"/>
  <c r="AJ185" i="35" s="1"/>
  <c r="AM52" i="32"/>
  <c r="AM22" i="32"/>
  <c r="AI186" i="36"/>
  <c r="AI194" i="36" s="1"/>
  <c r="AI196" i="36"/>
  <c r="AM69" i="10"/>
  <c r="AM33" i="10"/>
  <c r="AJ158" i="35"/>
  <c r="AJ177" i="35"/>
  <c r="AJ182" i="35"/>
  <c r="AJ178" i="35"/>
  <c r="AJ179" i="35" s="1"/>
  <c r="AJ158" i="34"/>
  <c r="AH194" i="36"/>
  <c r="AK157" i="35"/>
  <c r="AK189" i="35" s="1"/>
  <c r="AK176" i="35"/>
  <c r="AK190" i="35" s="1"/>
  <c r="AK192" i="35" s="1"/>
  <c r="AJ196" i="31"/>
  <c r="AJ186" i="31"/>
  <c r="AL73" i="35"/>
  <c r="AK158" i="31"/>
  <c r="AJ177" i="36"/>
  <c r="AK189" i="31"/>
  <c r="AK191" i="31" s="1"/>
  <c r="AK178" i="31"/>
  <c r="AK179" i="31" s="1"/>
  <c r="AK190" i="31"/>
  <c r="AK192" i="31" s="1"/>
  <c r="AK177" i="31"/>
  <c r="AI197" i="36"/>
  <c r="AJ190" i="36"/>
  <c r="AJ192" i="36" s="1"/>
  <c r="AK157" i="36"/>
  <c r="AK189" i="36" s="1"/>
  <c r="AL73" i="36"/>
  <c r="AL74" i="36" s="1"/>
  <c r="BC41" i="35"/>
  <c r="BB55" i="35"/>
  <c r="AM59" i="10"/>
  <c r="AM23" i="10"/>
  <c r="AJ158" i="36"/>
  <c r="AK74" i="34"/>
  <c r="AJ197" i="31"/>
  <c r="AJ193" i="31"/>
  <c r="AH194" i="34"/>
  <c r="AK157" i="34"/>
  <c r="AJ182" i="36"/>
  <c r="AJ184" i="36" s="1"/>
  <c r="AJ186" i="36" s="1"/>
  <c r="AJ178" i="36"/>
  <c r="AJ179" i="36" s="1"/>
  <c r="AH198" i="35"/>
  <c r="AJ177" i="34"/>
  <c r="AK176" i="36"/>
  <c r="AH194" i="35"/>
  <c r="AH198" i="34"/>
  <c r="AN70" i="31"/>
  <c r="AN34" i="31"/>
  <c r="AM173" i="31"/>
  <c r="AM154" i="31"/>
  <c r="AI196" i="34"/>
  <c r="AI184" i="34"/>
  <c r="AI186" i="34" s="1"/>
  <c r="AN63" i="31"/>
  <c r="AN27" i="31"/>
  <c r="AM166" i="31"/>
  <c r="AM147" i="31"/>
  <c r="AM30" i="36"/>
  <c r="AM66" i="36"/>
  <c r="AL169" i="36"/>
  <c r="AL150" i="36"/>
  <c r="AM31" i="35"/>
  <c r="AM67" i="35"/>
  <c r="AL170" i="35"/>
  <c r="AL151" i="35"/>
  <c r="AM30" i="34"/>
  <c r="AM66" i="34"/>
  <c r="AL169" i="34"/>
  <c r="AL150" i="34"/>
  <c r="AN62" i="31"/>
  <c r="AM146" i="31"/>
  <c r="AM165" i="31"/>
  <c r="AN26" i="31"/>
  <c r="AI191" i="34"/>
  <c r="AI193" i="34" s="1"/>
  <c r="AI197" i="34"/>
  <c r="AM32" i="34"/>
  <c r="AM68" i="34"/>
  <c r="AL171" i="34"/>
  <c r="AL152" i="34"/>
  <c r="AR33" i="35"/>
  <c r="AR69" i="35"/>
  <c r="AQ153" i="35"/>
  <c r="AQ172" i="35"/>
  <c r="AM28" i="36"/>
  <c r="AM64" i="36"/>
  <c r="AL148" i="36"/>
  <c r="AL167" i="36"/>
  <c r="AI184" i="35"/>
  <c r="AI186" i="35" s="1"/>
  <c r="AI196" i="35"/>
  <c r="AO24" i="35"/>
  <c r="AO60" i="35"/>
  <c r="AN163" i="35"/>
  <c r="AN144" i="35"/>
  <c r="AM24" i="34"/>
  <c r="AM60" i="34"/>
  <c r="AL163" i="34"/>
  <c r="AL144" i="34"/>
  <c r="AM24" i="36"/>
  <c r="AM60" i="36"/>
  <c r="AL144" i="36"/>
  <c r="AL163" i="36"/>
  <c r="AR29" i="35"/>
  <c r="AR65" i="35"/>
  <c r="AQ168" i="35"/>
  <c r="AQ149" i="35"/>
  <c r="AR30" i="35"/>
  <c r="AR66" i="35"/>
  <c r="AQ169" i="35"/>
  <c r="AQ150" i="35"/>
  <c r="AM31" i="34"/>
  <c r="AM67" i="34"/>
  <c r="AL170" i="34"/>
  <c r="AL151" i="34"/>
  <c r="AQ27" i="35"/>
  <c r="AQ63" i="35"/>
  <c r="AP147" i="35"/>
  <c r="AP166" i="35"/>
  <c r="AN23" i="36"/>
  <c r="AN59" i="36"/>
  <c r="AM143" i="36"/>
  <c r="AM162" i="36"/>
  <c r="AR35" i="35"/>
  <c r="AR71" i="35"/>
  <c r="AQ174" i="35"/>
  <c r="AQ155" i="35"/>
  <c r="AN69" i="31"/>
  <c r="AM172" i="31"/>
  <c r="AN33" i="31"/>
  <c r="AM153" i="31"/>
  <c r="AL73" i="34"/>
  <c r="AL179" i="34" s="1"/>
  <c r="AN66" i="31"/>
  <c r="AM169" i="31"/>
  <c r="AM150" i="31"/>
  <c r="AN30" i="31"/>
  <c r="AM25" i="36"/>
  <c r="AM61" i="36"/>
  <c r="AL145" i="36"/>
  <c r="AL164" i="36"/>
  <c r="AM28" i="34"/>
  <c r="AM64" i="34"/>
  <c r="AL148" i="34"/>
  <c r="AL167" i="34"/>
  <c r="AM35" i="36"/>
  <c r="AM71" i="36"/>
  <c r="AL174" i="36"/>
  <c r="AL155" i="36"/>
  <c r="AN65" i="31"/>
  <c r="AN29" i="31"/>
  <c r="AM168" i="31"/>
  <c r="AM149" i="31"/>
  <c r="AJ191" i="35"/>
  <c r="AJ193" i="35" s="1"/>
  <c r="AJ197" i="35"/>
  <c r="AI197" i="35"/>
  <c r="AI191" i="35"/>
  <c r="AI193" i="35" s="1"/>
  <c r="AM23" i="34"/>
  <c r="AM59" i="34"/>
  <c r="AL143" i="34"/>
  <c r="AL162" i="34"/>
  <c r="AL37" i="34"/>
  <c r="AL31" i="2"/>
  <c r="AM59" i="2"/>
  <c r="AM23" i="35"/>
  <c r="AM59" i="35"/>
  <c r="AL162" i="35"/>
  <c r="AL143" i="35"/>
  <c r="AL37" i="35"/>
  <c r="AQ32" i="35"/>
  <c r="AQ68" i="35"/>
  <c r="AP171" i="35"/>
  <c r="AP152" i="35"/>
  <c r="AN71" i="31"/>
  <c r="AM174" i="31"/>
  <c r="AN35" i="31"/>
  <c r="AM155" i="31"/>
  <c r="AJ191" i="36"/>
  <c r="AN64" i="31"/>
  <c r="AN28" i="31"/>
  <c r="AM148" i="31"/>
  <c r="AM167" i="31"/>
  <c r="AU26" i="35"/>
  <c r="AU62" i="35"/>
  <c r="AT165" i="35"/>
  <c r="AT146" i="35"/>
  <c r="AM27" i="34"/>
  <c r="AM63" i="34"/>
  <c r="AL147" i="34"/>
  <c r="AL166" i="34"/>
  <c r="AM34" i="34"/>
  <c r="AM70" i="34"/>
  <c r="AL154" i="34"/>
  <c r="AL173" i="34"/>
  <c r="AN68" i="31"/>
  <c r="AN32" i="31"/>
  <c r="AM152" i="31"/>
  <c r="AM171" i="31"/>
  <c r="AM26" i="34"/>
  <c r="AM62" i="34"/>
  <c r="AL165" i="34"/>
  <c r="AL146" i="34"/>
  <c r="AM32" i="36"/>
  <c r="AM68" i="36"/>
  <c r="AL171" i="36"/>
  <c r="AL152" i="36"/>
  <c r="AM34" i="35"/>
  <c r="AM70" i="35"/>
  <c r="AL154" i="35"/>
  <c r="AL173" i="35"/>
  <c r="AM26" i="36"/>
  <c r="AM62" i="36"/>
  <c r="AL165" i="36"/>
  <c r="AL146" i="36"/>
  <c r="AQ28" i="35"/>
  <c r="AQ64" i="35"/>
  <c r="AP148" i="35"/>
  <c r="AP167" i="35"/>
  <c r="AP29" i="36"/>
  <c r="AP65" i="36"/>
  <c r="AO149" i="36"/>
  <c r="AO168" i="36"/>
  <c r="AM29" i="34"/>
  <c r="AM65" i="34"/>
  <c r="AL168" i="34"/>
  <c r="AL149" i="34"/>
  <c r="AM35" i="34"/>
  <c r="AM71" i="34"/>
  <c r="AL155" i="34"/>
  <c r="AL174" i="34"/>
  <c r="AR25" i="35"/>
  <c r="AR61" i="35"/>
  <c r="AQ164" i="35"/>
  <c r="AQ145" i="35"/>
  <c r="AL37" i="36"/>
  <c r="AM31" i="36"/>
  <c r="AM67" i="36"/>
  <c r="AL151" i="36"/>
  <c r="AL170" i="36"/>
  <c r="AM27" i="36"/>
  <c r="AM63" i="36"/>
  <c r="AL166" i="36"/>
  <c r="AL147" i="36"/>
  <c r="AN60" i="31"/>
  <c r="AN24" i="31"/>
  <c r="AM144" i="31"/>
  <c r="AM163" i="31"/>
  <c r="AJ183" i="34"/>
  <c r="AJ185" i="34" s="1"/>
  <c r="AJ190" i="34"/>
  <c r="AJ192" i="34" s="1"/>
  <c r="AJ189" i="34"/>
  <c r="AJ182" i="34"/>
  <c r="AM34" i="36"/>
  <c r="AM70" i="36"/>
  <c r="AL173" i="36"/>
  <c r="AL154" i="36"/>
  <c r="AM25" i="34"/>
  <c r="AM61" i="34"/>
  <c r="AL145" i="34"/>
  <c r="AL164" i="34"/>
  <c r="AM33" i="36"/>
  <c r="AM69" i="36"/>
  <c r="AL172" i="36"/>
  <c r="AL153" i="36"/>
  <c r="AM52" i="2"/>
  <c r="AM22" i="2"/>
  <c r="AM33" i="34"/>
  <c r="AM69" i="34"/>
  <c r="AL172" i="34"/>
  <c r="AL153" i="34"/>
  <c r="AK176" i="34"/>
  <c r="AO67" i="31"/>
  <c r="AO31" i="31"/>
  <c r="AN151" i="31"/>
  <c r="AN170" i="31"/>
  <c r="AV41" i="33"/>
  <c r="AU55" i="33"/>
  <c r="AZ41" i="30"/>
  <c r="AY55" i="30"/>
  <c r="AI193" i="30"/>
  <c r="AL61" i="32"/>
  <c r="AL62" i="32" s="1"/>
  <c r="AN21" i="32"/>
  <c r="AO51" i="32" s="1"/>
  <c r="AN29" i="32"/>
  <c r="AO59" i="32" s="1"/>
  <c r="AX41" i="10"/>
  <c r="AW55" i="10"/>
  <c r="AH198" i="30"/>
  <c r="AU41" i="34"/>
  <c r="AT55" i="34"/>
  <c r="AI196" i="30"/>
  <c r="AI198" i="30" s="1"/>
  <c r="AI186" i="30"/>
  <c r="AH194" i="30"/>
  <c r="AL153" i="30"/>
  <c r="AL172" i="30"/>
  <c r="AM33" i="30"/>
  <c r="AN69" i="30" s="1"/>
  <c r="AL163" i="30"/>
  <c r="AL144" i="30"/>
  <c r="AM24" i="30"/>
  <c r="AN60" i="30" s="1"/>
  <c r="AM23" i="33"/>
  <c r="AN59" i="33" s="1"/>
  <c r="AL37" i="33"/>
  <c r="AL168" i="30"/>
  <c r="AM29" i="30"/>
  <c r="AN65" i="30" s="1"/>
  <c r="AL149" i="30"/>
  <c r="AM29" i="33"/>
  <c r="AN65" i="33" s="1"/>
  <c r="AL150" i="30"/>
  <c r="AL169" i="30"/>
  <c r="AM30" i="30"/>
  <c r="AN66" i="30" s="1"/>
  <c r="AM26" i="30"/>
  <c r="AN62" i="30" s="1"/>
  <c r="AL146" i="30"/>
  <c r="AL165" i="30"/>
  <c r="AK73" i="33"/>
  <c r="AK74" i="33" s="1"/>
  <c r="AL148" i="30"/>
  <c r="AL167" i="30"/>
  <c r="AM28" i="30"/>
  <c r="AN64" i="30" s="1"/>
  <c r="AM27" i="33"/>
  <c r="AN63" i="33" s="1"/>
  <c r="AM32" i="33"/>
  <c r="AN68" i="33" s="1"/>
  <c r="AL155" i="30"/>
  <c r="AM35" i="30"/>
  <c r="AN71" i="30" s="1"/>
  <c r="AL174" i="30"/>
  <c r="AM33" i="33"/>
  <c r="AN69" i="33" s="1"/>
  <c r="AJ182" i="30"/>
  <c r="AJ189" i="30"/>
  <c r="AJ178" i="30"/>
  <c r="AJ179" i="30" s="1"/>
  <c r="AJ158" i="30"/>
  <c r="AM23" i="30"/>
  <c r="AN59" i="30" s="1"/>
  <c r="AL37" i="30"/>
  <c r="AL162" i="30"/>
  <c r="AL143" i="30"/>
  <c r="AM25" i="30"/>
  <c r="AN61" i="30" s="1"/>
  <c r="AL145" i="30"/>
  <c r="AL164" i="30"/>
  <c r="AM34" i="33"/>
  <c r="AN70" i="33" s="1"/>
  <c r="AK176" i="30"/>
  <c r="AL166" i="30"/>
  <c r="AL147" i="30"/>
  <c r="AM27" i="30"/>
  <c r="AN63" i="30" s="1"/>
  <c r="AN25" i="33"/>
  <c r="AO61" i="33" s="1"/>
  <c r="AL171" i="30"/>
  <c r="AL152" i="30"/>
  <c r="AM32" i="30"/>
  <c r="AN68" i="30" s="1"/>
  <c r="AL173" i="30"/>
  <c r="AL154" i="30"/>
  <c r="AM34" i="30"/>
  <c r="AN70" i="30" s="1"/>
  <c r="AL151" i="30"/>
  <c r="AM31" i="30"/>
  <c r="AN67" i="30" s="1"/>
  <c r="AL170" i="30"/>
  <c r="AM31" i="33"/>
  <c r="AN67" i="33" s="1"/>
  <c r="AJ190" i="30"/>
  <c r="AJ192" i="30" s="1"/>
  <c r="AJ177" i="30"/>
  <c r="AJ183" i="30"/>
  <c r="AJ185" i="30" s="1"/>
  <c r="AK157" i="30"/>
  <c r="AM26" i="33"/>
  <c r="AN62" i="33" s="1"/>
  <c r="AM28" i="33"/>
  <c r="AN64" i="33" s="1"/>
  <c r="AM30" i="33"/>
  <c r="AN66" i="33" s="1"/>
  <c r="AK73" i="30"/>
  <c r="AK74" i="30" s="1"/>
  <c r="AM35" i="33"/>
  <c r="AN71" i="33" s="1"/>
  <c r="AM24" i="33"/>
  <c r="AN60" i="33" s="1"/>
  <c r="AK184" i="31"/>
  <c r="AK186" i="31" s="1"/>
  <c r="AK196" i="31"/>
  <c r="AN23" i="31"/>
  <c r="AO59" i="31" s="1"/>
  <c r="AM143" i="31"/>
  <c r="AM162" i="31"/>
  <c r="AO25" i="32"/>
  <c r="AP55" i="32" s="1"/>
  <c r="AN25" i="2"/>
  <c r="AO55" i="2" s="1"/>
  <c r="AO20" i="2"/>
  <c r="AP50" i="2" s="1"/>
  <c r="AN27" i="2"/>
  <c r="AO57" i="2" s="1"/>
  <c r="AL61" i="2"/>
  <c r="AL62" i="2" s="1"/>
  <c r="AM29" i="2"/>
  <c r="AN59" i="2" s="1"/>
  <c r="AN24" i="2"/>
  <c r="AO54" i="2" s="1"/>
  <c r="AN28" i="2"/>
  <c r="AO58" i="2" s="1"/>
  <c r="AN21" i="2"/>
  <c r="AO51" i="2" s="1"/>
  <c r="AN23" i="2"/>
  <c r="AO53" i="2" s="1"/>
  <c r="AN26" i="2"/>
  <c r="AO56" i="2" s="1"/>
  <c r="AN32" i="10"/>
  <c r="AO68" i="10" s="1"/>
  <c r="AN26" i="10"/>
  <c r="AO62" i="10" s="1"/>
  <c r="AN28" i="10"/>
  <c r="AO64" i="10" s="1"/>
  <c r="AL73" i="10"/>
  <c r="AL74" i="10" s="1"/>
  <c r="AN27" i="10"/>
  <c r="AO63" i="10" s="1"/>
  <c r="AN31" i="10"/>
  <c r="AO67" i="10" s="1"/>
  <c r="AN35" i="10"/>
  <c r="AO71" i="10" s="1"/>
  <c r="AN25" i="10"/>
  <c r="AO61" i="10" s="1"/>
  <c r="AN34" i="10"/>
  <c r="AO70" i="10" s="1"/>
  <c r="AO24" i="10"/>
  <c r="AP60" i="10" s="1"/>
  <c r="AN29" i="10"/>
  <c r="AO65" i="10" s="1"/>
  <c r="AO26" i="32"/>
  <c r="AP56" i="32" s="1"/>
  <c r="AO23" i="32"/>
  <c r="AP53" i="32" s="1"/>
  <c r="AP20" i="32"/>
  <c r="AQ50" i="32" s="1"/>
  <c r="AO24" i="32"/>
  <c r="AP54" i="32" s="1"/>
  <c r="AO27" i="32"/>
  <c r="AP57" i="32" s="1"/>
  <c r="AL74" i="35" l="1"/>
  <c r="AV35" i="2"/>
  <c r="AU46" i="2"/>
  <c r="BO36" i="32"/>
  <c r="BR35" i="32"/>
  <c r="BL38" i="32"/>
  <c r="BK46" i="32"/>
  <c r="AM31" i="32"/>
  <c r="AN58" i="32"/>
  <c r="AN28" i="32"/>
  <c r="AM74" i="31"/>
  <c r="AN66" i="10"/>
  <c r="AN30" i="10"/>
  <c r="AI198" i="36"/>
  <c r="BD2" i="43"/>
  <c r="BC78" i="43"/>
  <c r="BC83" i="43" s="1"/>
  <c r="BC80" i="43"/>
  <c r="BC77" i="43"/>
  <c r="BC82" i="43" s="1"/>
  <c r="BC79" i="43"/>
  <c r="BC84" i="43" s="1"/>
  <c r="AQ142" i="31"/>
  <c r="AQ109" i="31"/>
  <c r="AQ77" i="31"/>
  <c r="AQ40" i="31"/>
  <c r="AQ58" i="31"/>
  <c r="AQ161" i="31"/>
  <c r="AQ126" i="31"/>
  <c r="AQ92" i="31"/>
  <c r="AQ188" i="31"/>
  <c r="AQ181" i="31"/>
  <c r="AQ22" i="31"/>
  <c r="AR4" i="43"/>
  <c r="AR4" i="35"/>
  <c r="AR4" i="33"/>
  <c r="AR4" i="31"/>
  <c r="AR4" i="30"/>
  <c r="AR4" i="10"/>
  <c r="AR4" i="36"/>
  <c r="AR4" i="29"/>
  <c r="AR4" i="34"/>
  <c r="AR4" i="32"/>
  <c r="AR77" i="2"/>
  <c r="AR65" i="2"/>
  <c r="AR49" i="2"/>
  <c r="AR34" i="2"/>
  <c r="AR19" i="2"/>
  <c r="AQ92" i="33"/>
  <c r="AQ58" i="33"/>
  <c r="AQ22" i="33"/>
  <c r="AQ40" i="33"/>
  <c r="AQ77" i="33"/>
  <c r="AT5" i="28"/>
  <c r="AS4" i="2"/>
  <c r="AS13" i="28"/>
  <c r="AS21" i="28"/>
  <c r="AQ142" i="35"/>
  <c r="AQ77" i="35"/>
  <c r="AQ181" i="35"/>
  <c r="AQ92" i="35"/>
  <c r="AQ161" i="35"/>
  <c r="AQ40" i="35"/>
  <c r="AQ188" i="35"/>
  <c r="AQ58" i="35"/>
  <c r="AQ109" i="35"/>
  <c r="AQ126" i="35"/>
  <c r="AQ22" i="35"/>
  <c r="AQ89" i="43"/>
  <c r="AQ76" i="43"/>
  <c r="AQ58" i="43"/>
  <c r="AQ40" i="43"/>
  <c r="AQ22" i="43"/>
  <c r="AQ126" i="30"/>
  <c r="AQ58" i="30"/>
  <c r="AQ22" i="30"/>
  <c r="AQ77" i="30"/>
  <c r="AQ161" i="30"/>
  <c r="AQ142" i="30"/>
  <c r="AQ181" i="30"/>
  <c r="AQ92" i="30"/>
  <c r="AQ109" i="30"/>
  <c r="AQ188" i="30"/>
  <c r="AQ40" i="30"/>
  <c r="AQ65" i="32"/>
  <c r="AQ49" i="32"/>
  <c r="AQ34" i="32"/>
  <c r="AQ19" i="32"/>
  <c r="AQ77" i="32"/>
  <c r="AR34" i="28"/>
  <c r="AR59" i="28" s="1"/>
  <c r="AQ126" i="29"/>
  <c r="AQ181" i="29"/>
  <c r="AQ77" i="29"/>
  <c r="AQ142" i="29"/>
  <c r="AQ188" i="29"/>
  <c r="AQ22" i="29"/>
  <c r="AQ161" i="29"/>
  <c r="AQ40" i="29"/>
  <c r="AQ58" i="29"/>
  <c r="AQ92" i="29"/>
  <c r="AQ109" i="29"/>
  <c r="AQ161" i="34"/>
  <c r="AQ142" i="34"/>
  <c r="AQ77" i="34"/>
  <c r="AQ22" i="34"/>
  <c r="AQ40" i="34"/>
  <c r="AQ181" i="34"/>
  <c r="AQ126" i="34"/>
  <c r="AQ188" i="34"/>
  <c r="AQ92" i="34"/>
  <c r="AQ58" i="34"/>
  <c r="AQ109" i="34"/>
  <c r="AQ67" i="28"/>
  <c r="AQ75" i="28" s="1"/>
  <c r="AQ87" i="28"/>
  <c r="AQ95" i="28" s="1"/>
  <c r="AQ103" i="28" s="1"/>
  <c r="AQ58" i="10"/>
  <c r="AQ22" i="10"/>
  <c r="AQ92" i="10"/>
  <c r="AQ77" i="10"/>
  <c r="AQ40" i="10"/>
  <c r="AQ188" i="36"/>
  <c r="AQ181" i="36"/>
  <c r="AQ161" i="36"/>
  <c r="AQ126" i="36"/>
  <c r="AQ22" i="36"/>
  <c r="AQ77" i="36"/>
  <c r="AQ142" i="36"/>
  <c r="AQ58" i="36"/>
  <c r="AQ109" i="36"/>
  <c r="AQ40" i="36"/>
  <c r="AQ92" i="36"/>
  <c r="AM37" i="10"/>
  <c r="BC39" i="2"/>
  <c r="AJ196" i="35"/>
  <c r="AJ198" i="35" s="1"/>
  <c r="AN61" i="31"/>
  <c r="AN73" i="31" s="1"/>
  <c r="AM164" i="31"/>
  <c r="AM176" i="31" s="1"/>
  <c r="AM190" i="31" s="1"/>
  <c r="AM192" i="31" s="1"/>
  <c r="AM145" i="31"/>
  <c r="AM157" i="31" s="1"/>
  <c r="AN25" i="31"/>
  <c r="AJ198" i="31"/>
  <c r="AN52" i="32"/>
  <c r="AN22" i="32"/>
  <c r="AN31" i="32" s="1"/>
  <c r="AJ184" i="35"/>
  <c r="AJ186" i="35" s="1"/>
  <c r="AJ194" i="35" s="1"/>
  <c r="AK177" i="35"/>
  <c r="AK158" i="35"/>
  <c r="AN69" i="10"/>
  <c r="AN33" i="10"/>
  <c r="AJ194" i="31"/>
  <c r="AL182" i="31"/>
  <c r="AL184" i="31" s="1"/>
  <c r="AL178" i="31"/>
  <c r="AL179" i="31" s="1"/>
  <c r="AK177" i="36"/>
  <c r="AK182" i="35"/>
  <c r="AK184" i="35" s="1"/>
  <c r="AK158" i="34"/>
  <c r="AK178" i="35"/>
  <c r="AK179" i="35" s="1"/>
  <c r="AK183" i="35"/>
  <c r="AK185" i="35" s="1"/>
  <c r="AJ193" i="36"/>
  <c r="AJ194" i="36" s="1"/>
  <c r="AL158" i="31"/>
  <c r="AK182" i="36"/>
  <c r="AK184" i="36" s="1"/>
  <c r="AJ196" i="36"/>
  <c r="AL176" i="35"/>
  <c r="AJ197" i="36"/>
  <c r="AK197" i="31"/>
  <c r="AK198" i="31" s="1"/>
  <c r="AK193" i="31"/>
  <c r="AK194" i="31" s="1"/>
  <c r="AK158" i="36"/>
  <c r="AK189" i="34"/>
  <c r="AK191" i="34" s="1"/>
  <c r="AL176" i="36"/>
  <c r="AL183" i="36" s="1"/>
  <c r="AL185" i="36" s="1"/>
  <c r="BD41" i="35"/>
  <c r="BC55" i="35"/>
  <c r="AN59" i="10"/>
  <c r="AN23" i="10"/>
  <c r="AK182" i="34"/>
  <c r="AK184" i="34" s="1"/>
  <c r="AK183" i="36"/>
  <c r="AK185" i="36" s="1"/>
  <c r="AL190" i="31"/>
  <c r="AL192" i="31" s="1"/>
  <c r="AK190" i="36"/>
  <c r="AK192" i="36" s="1"/>
  <c r="AI198" i="34"/>
  <c r="AK178" i="36"/>
  <c r="AK179" i="36" s="1"/>
  <c r="AI194" i="35"/>
  <c r="AL157" i="36"/>
  <c r="AL189" i="36" s="1"/>
  <c r="AM73" i="36"/>
  <c r="AM74" i="36" s="1"/>
  <c r="AN52" i="2"/>
  <c r="AN22" i="2"/>
  <c r="AN28" i="34"/>
  <c r="AN64" i="34"/>
  <c r="AM167" i="34"/>
  <c r="AM148" i="34"/>
  <c r="AO23" i="36"/>
  <c r="AO59" i="36"/>
  <c r="AN162" i="36"/>
  <c r="AN143" i="36"/>
  <c r="AI198" i="35"/>
  <c r="AI194" i="34"/>
  <c r="AR32" i="35"/>
  <c r="AR68" i="35"/>
  <c r="AQ152" i="35"/>
  <c r="AQ171" i="35"/>
  <c r="AS29" i="35"/>
  <c r="AS65" i="35"/>
  <c r="AR168" i="35"/>
  <c r="AR149" i="35"/>
  <c r="AL183" i="31"/>
  <c r="AL185" i="31" s="1"/>
  <c r="AN27" i="36"/>
  <c r="AN63" i="36"/>
  <c r="AM147" i="36"/>
  <c r="AM166" i="36"/>
  <c r="AL74" i="34"/>
  <c r="AP67" i="31"/>
  <c r="AP31" i="31"/>
  <c r="AO170" i="31"/>
  <c r="AO151" i="31"/>
  <c r="AN25" i="34"/>
  <c r="AN61" i="34"/>
  <c r="AM164" i="34"/>
  <c r="AM145" i="34"/>
  <c r="AN31" i="34"/>
  <c r="AN67" i="34"/>
  <c r="AM151" i="34"/>
  <c r="AM170" i="34"/>
  <c r="AN24" i="34"/>
  <c r="AN60" i="34"/>
  <c r="AM163" i="34"/>
  <c r="AM144" i="34"/>
  <c r="AL177" i="31"/>
  <c r="AK183" i="34"/>
  <c r="AK185" i="34" s="1"/>
  <c r="AK190" i="34"/>
  <c r="AK192" i="34" s="1"/>
  <c r="AS25" i="35"/>
  <c r="AS61" i="35"/>
  <c r="AR164" i="35"/>
  <c r="AR145" i="35"/>
  <c r="AN29" i="34"/>
  <c r="AN65" i="34"/>
  <c r="AM149" i="34"/>
  <c r="AM168" i="34"/>
  <c r="AR28" i="35"/>
  <c r="AR64" i="35"/>
  <c r="AQ148" i="35"/>
  <c r="AQ167" i="35"/>
  <c r="AN34" i="35"/>
  <c r="AN70" i="35"/>
  <c r="AM173" i="35"/>
  <c r="AM154" i="35"/>
  <c r="AN26" i="34"/>
  <c r="AN62" i="34"/>
  <c r="AM165" i="34"/>
  <c r="AM146" i="34"/>
  <c r="AN34" i="34"/>
  <c r="AN70" i="34"/>
  <c r="AM154" i="34"/>
  <c r="AM173" i="34"/>
  <c r="AV26" i="35"/>
  <c r="AV62" i="35"/>
  <c r="AU165" i="35"/>
  <c r="AU146" i="35"/>
  <c r="AO71" i="31"/>
  <c r="AN174" i="31"/>
  <c r="AO35" i="31"/>
  <c r="AN155" i="31"/>
  <c r="AL157" i="35"/>
  <c r="AL176" i="34"/>
  <c r="AK191" i="35"/>
  <c r="AK193" i="35" s="1"/>
  <c r="AK197" i="35"/>
  <c r="AK177" i="34"/>
  <c r="AS33" i="35"/>
  <c r="AS69" i="35"/>
  <c r="AR172" i="35"/>
  <c r="AR153" i="35"/>
  <c r="AO62" i="31"/>
  <c r="AO26" i="31"/>
  <c r="AN146" i="31"/>
  <c r="AN165" i="31"/>
  <c r="AN30" i="34"/>
  <c r="AN66" i="34"/>
  <c r="AM169" i="34"/>
  <c r="AM150" i="34"/>
  <c r="AN30" i="36"/>
  <c r="AN66" i="36"/>
  <c r="AM150" i="36"/>
  <c r="AM169" i="36"/>
  <c r="AL157" i="34"/>
  <c r="AN35" i="36"/>
  <c r="AN71" i="36"/>
  <c r="AM155" i="36"/>
  <c r="AM174" i="36"/>
  <c r="AN25" i="36"/>
  <c r="AN61" i="36"/>
  <c r="AM145" i="36"/>
  <c r="AM164" i="36"/>
  <c r="AS35" i="35"/>
  <c r="AS71" i="35"/>
  <c r="AR174" i="35"/>
  <c r="AR155" i="35"/>
  <c r="AM37" i="36"/>
  <c r="AN33" i="36"/>
  <c r="AN69" i="36"/>
  <c r="AM153" i="36"/>
  <c r="AM172" i="36"/>
  <c r="AN34" i="36"/>
  <c r="AN70" i="36"/>
  <c r="AM173" i="36"/>
  <c r="AM154" i="36"/>
  <c r="AO60" i="31"/>
  <c r="AO24" i="31"/>
  <c r="AN144" i="31"/>
  <c r="AN163" i="31"/>
  <c r="AM73" i="35"/>
  <c r="AM74" i="35" s="1"/>
  <c r="AM73" i="34"/>
  <c r="AM179" i="34" s="1"/>
  <c r="AO66" i="31"/>
  <c r="AO30" i="31"/>
  <c r="AN169" i="31"/>
  <c r="AN150" i="31"/>
  <c r="AR27" i="35"/>
  <c r="AR63" i="35"/>
  <c r="AQ147" i="35"/>
  <c r="AQ166" i="35"/>
  <c r="AS30" i="35"/>
  <c r="AS66" i="35"/>
  <c r="AR169" i="35"/>
  <c r="AR150" i="35"/>
  <c r="AN24" i="36"/>
  <c r="AN60" i="36"/>
  <c r="AM144" i="36"/>
  <c r="AM163" i="36"/>
  <c r="AJ184" i="34"/>
  <c r="AJ186" i="34" s="1"/>
  <c r="AJ196" i="34"/>
  <c r="AN31" i="36"/>
  <c r="AN67" i="36"/>
  <c r="AM151" i="36"/>
  <c r="AM170" i="36"/>
  <c r="AO68" i="31"/>
  <c r="AN171" i="31"/>
  <c r="AO32" i="31"/>
  <c r="AN152" i="31"/>
  <c r="AO64" i="31"/>
  <c r="AN167" i="31"/>
  <c r="AN148" i="31"/>
  <c r="AO28" i="31"/>
  <c r="AN23" i="35"/>
  <c r="AN59" i="35"/>
  <c r="AM143" i="35"/>
  <c r="AM37" i="35"/>
  <c r="AM162" i="35"/>
  <c r="AN23" i="34"/>
  <c r="AN59" i="34"/>
  <c r="AM162" i="34"/>
  <c r="AM37" i="34"/>
  <c r="AM143" i="34"/>
  <c r="AO65" i="31"/>
  <c r="AN168" i="31"/>
  <c r="AO29" i="31"/>
  <c r="AN149" i="31"/>
  <c r="AO69" i="31"/>
  <c r="AN153" i="31"/>
  <c r="AO33" i="31"/>
  <c r="AN172" i="31"/>
  <c r="AO63" i="31"/>
  <c r="AN147" i="31"/>
  <c r="AN166" i="31"/>
  <c r="AO27" i="31"/>
  <c r="AN33" i="34"/>
  <c r="AN69" i="34"/>
  <c r="AM172" i="34"/>
  <c r="AM153" i="34"/>
  <c r="AJ191" i="34"/>
  <c r="AJ193" i="34" s="1"/>
  <c r="AJ197" i="34"/>
  <c r="AN35" i="34"/>
  <c r="AN71" i="34"/>
  <c r="AM174" i="34"/>
  <c r="AM155" i="34"/>
  <c r="AQ29" i="36"/>
  <c r="AQ65" i="36"/>
  <c r="AP168" i="36"/>
  <c r="AP149" i="36"/>
  <c r="AN26" i="36"/>
  <c r="AN62" i="36"/>
  <c r="AM165" i="36"/>
  <c r="AM146" i="36"/>
  <c r="AN32" i="36"/>
  <c r="AN68" i="36"/>
  <c r="AM152" i="36"/>
  <c r="AM171" i="36"/>
  <c r="AN27" i="34"/>
  <c r="AN63" i="34"/>
  <c r="AM166" i="34"/>
  <c r="AM147" i="34"/>
  <c r="AP24" i="35"/>
  <c r="AP60" i="35"/>
  <c r="AO163" i="35"/>
  <c r="AO144" i="35"/>
  <c r="AN28" i="36"/>
  <c r="AN64" i="36"/>
  <c r="AM167" i="36"/>
  <c r="AM148" i="36"/>
  <c r="AN32" i="34"/>
  <c r="AN68" i="34"/>
  <c r="AM152" i="34"/>
  <c r="AM171" i="34"/>
  <c r="AN31" i="35"/>
  <c r="AN67" i="35"/>
  <c r="AM170" i="35"/>
  <c r="AM151" i="35"/>
  <c r="AO70" i="31"/>
  <c r="AO34" i="31"/>
  <c r="AN173" i="31"/>
  <c r="AN154" i="31"/>
  <c r="AK191" i="36"/>
  <c r="AM61" i="32"/>
  <c r="AM62" i="32" s="1"/>
  <c r="AW41" i="33"/>
  <c r="AV55" i="33"/>
  <c r="BA41" i="30"/>
  <c r="AZ55" i="30"/>
  <c r="AI194" i="30"/>
  <c r="AO29" i="32"/>
  <c r="AP59" i="32" s="1"/>
  <c r="AO21" i="32"/>
  <c r="AP51" i="32" s="1"/>
  <c r="AY41" i="10"/>
  <c r="AX55" i="10"/>
  <c r="AV41" i="34"/>
  <c r="AU55" i="34"/>
  <c r="AK177" i="30"/>
  <c r="AM37" i="30"/>
  <c r="AM168" i="30"/>
  <c r="AM149" i="30"/>
  <c r="AN29" i="30"/>
  <c r="AO65" i="30" s="1"/>
  <c r="AM144" i="30"/>
  <c r="AN24" i="30"/>
  <c r="AO60" i="30" s="1"/>
  <c r="AM163" i="30"/>
  <c r="AM154" i="30"/>
  <c r="AN34" i="30"/>
  <c r="AO70" i="30" s="1"/>
  <c r="AM173" i="30"/>
  <c r="AN25" i="30"/>
  <c r="AO61" i="30" s="1"/>
  <c r="AM164" i="30"/>
  <c r="AM145" i="30"/>
  <c r="AL157" i="30"/>
  <c r="AN26" i="33"/>
  <c r="AO62" i="33" s="1"/>
  <c r="AK190" i="30"/>
  <c r="AK192" i="30" s="1"/>
  <c r="AK183" i="30"/>
  <c r="AK185" i="30" s="1"/>
  <c r="AL176" i="30"/>
  <c r="AK158" i="30"/>
  <c r="AM174" i="30"/>
  <c r="AM155" i="30"/>
  <c r="AN35" i="30"/>
  <c r="AO71" i="30" s="1"/>
  <c r="AK182" i="30"/>
  <c r="AK189" i="30"/>
  <c r="AK178" i="30"/>
  <c r="AK179" i="30" s="1"/>
  <c r="AN31" i="33"/>
  <c r="AO67" i="33" s="1"/>
  <c r="AM167" i="30"/>
  <c r="AM148" i="30"/>
  <c r="AN28" i="30"/>
  <c r="AO64" i="30" s="1"/>
  <c r="AM165" i="30"/>
  <c r="AM146" i="30"/>
  <c r="AN26" i="30"/>
  <c r="AO62" i="30" s="1"/>
  <c r="AL73" i="33"/>
  <c r="AL74" i="33" s="1"/>
  <c r="AN35" i="33"/>
  <c r="AO71" i="33" s="1"/>
  <c r="AO25" i="33"/>
  <c r="AP61" i="33" s="1"/>
  <c r="AL73" i="30"/>
  <c r="AL74" i="30" s="1"/>
  <c r="AJ191" i="30"/>
  <c r="AJ193" i="30" s="1"/>
  <c r="AJ197" i="30"/>
  <c r="AN32" i="33"/>
  <c r="AO68" i="33" s="1"/>
  <c r="AN30" i="30"/>
  <c r="AO66" i="30" s="1"/>
  <c r="AM169" i="30"/>
  <c r="AM150" i="30"/>
  <c r="AN29" i="33"/>
  <c r="AO65" i="33" s="1"/>
  <c r="AN23" i="33"/>
  <c r="AO59" i="33" s="1"/>
  <c r="AM37" i="33"/>
  <c r="AM153" i="30"/>
  <c r="AN33" i="30"/>
  <c r="AO69" i="30" s="1"/>
  <c r="AM172" i="30"/>
  <c r="AN24" i="33"/>
  <c r="AO60" i="33" s="1"/>
  <c r="AN30" i="33"/>
  <c r="AO66" i="33" s="1"/>
  <c r="AM162" i="30"/>
  <c r="AM143" i="30"/>
  <c r="AN23" i="30"/>
  <c r="AO59" i="30" s="1"/>
  <c r="AJ184" i="30"/>
  <c r="AJ186" i="30" s="1"/>
  <c r="AJ196" i="30"/>
  <c r="AM170" i="30"/>
  <c r="AN31" i="30"/>
  <c r="AO67" i="30" s="1"/>
  <c r="AM151" i="30"/>
  <c r="AN27" i="30"/>
  <c r="AO63" i="30" s="1"/>
  <c r="AM147" i="30"/>
  <c r="AM166" i="30"/>
  <c r="AN33" i="33"/>
  <c r="AO69" i="33" s="1"/>
  <c r="AN28" i="33"/>
  <c r="AO64" i="33" s="1"/>
  <c r="AM152" i="30"/>
  <c r="AN32" i="30"/>
  <c r="AO68" i="30" s="1"/>
  <c r="AM171" i="30"/>
  <c r="AN34" i="33"/>
  <c r="AO70" i="33" s="1"/>
  <c r="AN27" i="33"/>
  <c r="AO63" i="33" s="1"/>
  <c r="AL191" i="31"/>
  <c r="AN162" i="31"/>
  <c r="AN143" i="31"/>
  <c r="AO23" i="31"/>
  <c r="AP59" i="31" s="1"/>
  <c r="AP25" i="32"/>
  <c r="AQ55" i="32" s="1"/>
  <c r="AO25" i="2"/>
  <c r="AP55" i="2" s="1"/>
  <c r="AO28" i="2"/>
  <c r="AP58" i="2" s="1"/>
  <c r="AO26" i="2"/>
  <c r="AP56" i="2" s="1"/>
  <c r="AO27" i="2"/>
  <c r="AP57" i="2" s="1"/>
  <c r="AM61" i="2"/>
  <c r="AM62" i="2" s="1"/>
  <c r="AN29" i="2"/>
  <c r="AO59" i="2" s="1"/>
  <c r="AM31" i="2"/>
  <c r="AO21" i="2"/>
  <c r="AP51" i="2" s="1"/>
  <c r="AP20" i="2"/>
  <c r="AQ50" i="2" s="1"/>
  <c r="AO23" i="2"/>
  <c r="AP53" i="2" s="1"/>
  <c r="AO24" i="2"/>
  <c r="AP54" i="2" s="1"/>
  <c r="AO35" i="10"/>
  <c r="AP71" i="10" s="1"/>
  <c r="AP24" i="10"/>
  <c r="AQ60" i="10" s="1"/>
  <c r="AO32" i="10"/>
  <c r="AP68" i="10" s="1"/>
  <c r="AO34" i="10"/>
  <c r="AP70" i="10" s="1"/>
  <c r="AO31" i="10"/>
  <c r="AP67" i="10" s="1"/>
  <c r="AO26" i="10"/>
  <c r="AP62" i="10" s="1"/>
  <c r="AO29" i="10"/>
  <c r="AP65" i="10" s="1"/>
  <c r="AO27" i="10"/>
  <c r="AP63" i="10" s="1"/>
  <c r="AO28" i="10"/>
  <c r="AP64" i="10" s="1"/>
  <c r="AO25" i="10"/>
  <c r="AP61" i="10" s="1"/>
  <c r="AM73" i="10"/>
  <c r="AM74" i="10" s="1"/>
  <c r="AP24" i="32"/>
  <c r="AQ54" i="32" s="1"/>
  <c r="AQ20" i="32"/>
  <c r="AR50" i="32" s="1"/>
  <c r="AP23" i="32"/>
  <c r="AQ53" i="32" s="1"/>
  <c r="AP26" i="32"/>
  <c r="AQ56" i="32" s="1"/>
  <c r="AP27" i="32"/>
  <c r="AQ57" i="32" s="1"/>
  <c r="AW35" i="2" l="1"/>
  <c r="AV46" i="2"/>
  <c r="BM38" i="32"/>
  <c r="BL46" i="32"/>
  <c r="BS35" i="32"/>
  <c r="BP36" i="32"/>
  <c r="AO58" i="32"/>
  <c r="AO28" i="32"/>
  <c r="AN74" i="31"/>
  <c r="AO66" i="10"/>
  <c r="AO30" i="10"/>
  <c r="BE2" i="43"/>
  <c r="BD77" i="43"/>
  <c r="BD82" i="43" s="1"/>
  <c r="BD80" i="43"/>
  <c r="BD78" i="43"/>
  <c r="BD83" i="43" s="1"/>
  <c r="BD79" i="43"/>
  <c r="BD84" i="43" s="1"/>
  <c r="AR22" i="30"/>
  <c r="AR161" i="30"/>
  <c r="AR142" i="30"/>
  <c r="AR77" i="30"/>
  <c r="AR126" i="30"/>
  <c r="AR181" i="30"/>
  <c r="AR92" i="30"/>
  <c r="AR40" i="30"/>
  <c r="AR109" i="30"/>
  <c r="AR188" i="30"/>
  <c r="AR58" i="30"/>
  <c r="AS4" i="43"/>
  <c r="AS4" i="35"/>
  <c r="AS4" i="33"/>
  <c r="AS4" i="31"/>
  <c r="AS4" i="30"/>
  <c r="AS4" i="36"/>
  <c r="AS4" i="29"/>
  <c r="AS4" i="10"/>
  <c r="AS4" i="34"/>
  <c r="AS4" i="32"/>
  <c r="AS77" i="2"/>
  <c r="AS65" i="2"/>
  <c r="AS49" i="2"/>
  <c r="AS34" i="2"/>
  <c r="AS19" i="2"/>
  <c r="AR77" i="32"/>
  <c r="AR19" i="32"/>
  <c r="AR49" i="32"/>
  <c r="AR34" i="32"/>
  <c r="AR65" i="32"/>
  <c r="AR161" i="35"/>
  <c r="AR181" i="35"/>
  <c r="AR92" i="35"/>
  <c r="AR109" i="35"/>
  <c r="AR58" i="35"/>
  <c r="AR142" i="35"/>
  <c r="AR126" i="35"/>
  <c r="AR188" i="35"/>
  <c r="AR77" i="35"/>
  <c r="AR40" i="35"/>
  <c r="AR22" i="35"/>
  <c r="AR181" i="31"/>
  <c r="AR161" i="31"/>
  <c r="AR109" i="31"/>
  <c r="AR92" i="31"/>
  <c r="AR40" i="31"/>
  <c r="AR22" i="31"/>
  <c r="AR188" i="31"/>
  <c r="AR126" i="31"/>
  <c r="AR142" i="31"/>
  <c r="AR58" i="31"/>
  <c r="AR77" i="31"/>
  <c r="AR188" i="34"/>
  <c r="AR142" i="34"/>
  <c r="AR161" i="34"/>
  <c r="AR181" i="34"/>
  <c r="AR109" i="34"/>
  <c r="AR58" i="34"/>
  <c r="AR92" i="34"/>
  <c r="AR77" i="34"/>
  <c r="AR126" i="34"/>
  <c r="AR22" i="34"/>
  <c r="AR40" i="34"/>
  <c r="AR89" i="43"/>
  <c r="AR76" i="43"/>
  <c r="AR40" i="43"/>
  <c r="AR58" i="43"/>
  <c r="AR22" i="43"/>
  <c r="AU5" i="28"/>
  <c r="AT4" i="2"/>
  <c r="AT13" i="28"/>
  <c r="AT21" i="28"/>
  <c r="AR87" i="28"/>
  <c r="AR95" i="28" s="1"/>
  <c r="AR103" i="28" s="1"/>
  <c r="AR67" i="28"/>
  <c r="AR75" i="28" s="1"/>
  <c r="AR126" i="29"/>
  <c r="AR181" i="29"/>
  <c r="AR188" i="29"/>
  <c r="AR92" i="29"/>
  <c r="AR22" i="29"/>
  <c r="AR161" i="29"/>
  <c r="AR40" i="29"/>
  <c r="AR58" i="29"/>
  <c r="AR142" i="29"/>
  <c r="AR77" i="29"/>
  <c r="AR109" i="29"/>
  <c r="AS34" i="28"/>
  <c r="AS59" i="28" s="1"/>
  <c r="AR181" i="36"/>
  <c r="AR161" i="36"/>
  <c r="AR126" i="36"/>
  <c r="AR188" i="36"/>
  <c r="AR58" i="36"/>
  <c r="AR77" i="36"/>
  <c r="AR142" i="36"/>
  <c r="AR109" i="36"/>
  <c r="AR92" i="36"/>
  <c r="AR22" i="36"/>
  <c r="AR40" i="36"/>
  <c r="AR77" i="33"/>
  <c r="AR40" i="33"/>
  <c r="AR92" i="33"/>
  <c r="AR58" i="33"/>
  <c r="AR22" i="33"/>
  <c r="AR58" i="10"/>
  <c r="AR92" i="10"/>
  <c r="AR22" i="10"/>
  <c r="AR77" i="10"/>
  <c r="AR40" i="10"/>
  <c r="AL177" i="35"/>
  <c r="BD39" i="2"/>
  <c r="AO61" i="31"/>
  <c r="AO73" i="31" s="1"/>
  <c r="AN145" i="31"/>
  <c r="AN157" i="31" s="1"/>
  <c r="AN182" i="31" s="1"/>
  <c r="AO25" i="31"/>
  <c r="AO37" i="31" s="1"/>
  <c r="AN164" i="31"/>
  <c r="AN176" i="31" s="1"/>
  <c r="AN183" i="31" s="1"/>
  <c r="AN185" i="31" s="1"/>
  <c r="AN37" i="31"/>
  <c r="AO52" i="32"/>
  <c r="AO22" i="32"/>
  <c r="AL190" i="35"/>
  <c r="AL192" i="35" s="1"/>
  <c r="AK186" i="35"/>
  <c r="AK194" i="35" s="1"/>
  <c r="AN37" i="10"/>
  <c r="AK196" i="35"/>
  <c r="AK198" i="35" s="1"/>
  <c r="AO69" i="10"/>
  <c r="AO33" i="10"/>
  <c r="AM158" i="31"/>
  <c r="AJ198" i="36"/>
  <c r="AL183" i="35"/>
  <c r="AL185" i="35" s="1"/>
  <c r="AM189" i="31"/>
  <c r="AM197" i="31" s="1"/>
  <c r="AM182" i="31"/>
  <c r="AM184" i="31" s="1"/>
  <c r="AK197" i="36"/>
  <c r="AM178" i="31"/>
  <c r="AM179" i="31" s="1"/>
  <c r="AM177" i="31"/>
  <c r="AM183" i="31"/>
  <c r="AM185" i="31" s="1"/>
  <c r="AK196" i="36"/>
  <c r="AK186" i="36"/>
  <c r="AL158" i="36"/>
  <c r="AL190" i="36"/>
  <c r="AL192" i="36" s="1"/>
  <c r="AL177" i="36"/>
  <c r="BE41" i="35"/>
  <c r="BD55" i="35"/>
  <c r="AN37" i="36"/>
  <c r="AL193" i="31"/>
  <c r="AL196" i="31"/>
  <c r="AL186" i="31"/>
  <c r="AL197" i="31"/>
  <c r="AO59" i="10"/>
  <c r="AO23" i="10"/>
  <c r="AJ194" i="34"/>
  <c r="AK193" i="36"/>
  <c r="AM176" i="36"/>
  <c r="AL178" i="36"/>
  <c r="AL179" i="36" s="1"/>
  <c r="AM157" i="36"/>
  <c r="AM189" i="36" s="1"/>
  <c r="AK186" i="34"/>
  <c r="AM74" i="34"/>
  <c r="AK197" i="34"/>
  <c r="AL182" i="36"/>
  <c r="AL196" i="36" s="1"/>
  <c r="AK193" i="34"/>
  <c r="AN73" i="36"/>
  <c r="AN74" i="36" s="1"/>
  <c r="AO23" i="34"/>
  <c r="AO59" i="34"/>
  <c r="AN37" i="34"/>
  <c r="AN143" i="34"/>
  <c r="AN162" i="34"/>
  <c r="AO35" i="36"/>
  <c r="AO71" i="36"/>
  <c r="AN155" i="36"/>
  <c r="AN174" i="36"/>
  <c r="AO32" i="36"/>
  <c r="AO68" i="36"/>
  <c r="AN152" i="36"/>
  <c r="AN171" i="36"/>
  <c r="AR29" i="36"/>
  <c r="AR65" i="36"/>
  <c r="AQ168" i="36"/>
  <c r="AQ149" i="36"/>
  <c r="AP65" i="31"/>
  <c r="AP29" i="31"/>
  <c r="AO149" i="31"/>
  <c r="AO168" i="31"/>
  <c r="AM176" i="35"/>
  <c r="AO31" i="36"/>
  <c r="AO67" i="36"/>
  <c r="AN151" i="36"/>
  <c r="AN170" i="36"/>
  <c r="AL182" i="34"/>
  <c r="AL189" i="34"/>
  <c r="AL158" i="34"/>
  <c r="AO27" i="36"/>
  <c r="AO63" i="36"/>
  <c r="AN166" i="36"/>
  <c r="AN147" i="36"/>
  <c r="AO52" i="2"/>
  <c r="AO22" i="2"/>
  <c r="AJ198" i="34"/>
  <c r="AP60" i="31"/>
  <c r="AP24" i="31"/>
  <c r="AO163" i="31"/>
  <c r="AO144" i="31"/>
  <c r="AP23" i="36"/>
  <c r="AP59" i="36"/>
  <c r="AO162" i="36"/>
  <c r="AO143" i="36"/>
  <c r="AO34" i="34"/>
  <c r="AO70" i="34"/>
  <c r="AN173" i="34"/>
  <c r="AN154" i="34"/>
  <c r="AO31" i="35"/>
  <c r="AO67" i="35"/>
  <c r="AN170" i="35"/>
  <c r="AN151" i="35"/>
  <c r="AO28" i="36"/>
  <c r="AO64" i="36"/>
  <c r="AN167" i="36"/>
  <c r="AN148" i="36"/>
  <c r="AO33" i="34"/>
  <c r="AO69" i="34"/>
  <c r="AN153" i="34"/>
  <c r="AN172" i="34"/>
  <c r="AM157" i="35"/>
  <c r="AP68" i="31"/>
  <c r="AP32" i="31"/>
  <c r="AO171" i="31"/>
  <c r="AO152" i="31"/>
  <c r="AT30" i="35"/>
  <c r="AT66" i="35"/>
  <c r="AS150" i="35"/>
  <c r="AS169" i="35"/>
  <c r="AO33" i="36"/>
  <c r="AO69" i="36"/>
  <c r="AN172" i="36"/>
  <c r="AN153" i="36"/>
  <c r="AL183" i="34"/>
  <c r="AL185" i="34" s="1"/>
  <c r="AL190" i="34"/>
  <c r="AL192" i="34" s="1"/>
  <c r="AO24" i="34"/>
  <c r="AO60" i="34"/>
  <c r="AN163" i="34"/>
  <c r="AN144" i="34"/>
  <c r="AO25" i="34"/>
  <c r="AO61" i="34"/>
  <c r="AN164" i="34"/>
  <c r="AN145" i="34"/>
  <c r="AS32" i="35"/>
  <c r="AS68" i="35"/>
  <c r="AR171" i="35"/>
  <c r="AR152" i="35"/>
  <c r="AO30" i="36"/>
  <c r="AO66" i="36"/>
  <c r="AN150" i="36"/>
  <c r="AN169" i="36"/>
  <c r="AM157" i="34"/>
  <c r="AN73" i="35"/>
  <c r="AN74" i="35" s="1"/>
  <c r="AP66" i="31"/>
  <c r="AP30" i="31"/>
  <c r="AO150" i="31"/>
  <c r="AO169" i="31"/>
  <c r="AO25" i="36"/>
  <c r="AO61" i="36"/>
  <c r="AN164" i="36"/>
  <c r="AN145" i="36"/>
  <c r="AO30" i="34"/>
  <c r="AO66" i="34"/>
  <c r="AN150" i="34"/>
  <c r="AN169" i="34"/>
  <c r="AT33" i="35"/>
  <c r="AT69" i="35"/>
  <c r="AS153" i="35"/>
  <c r="AS172" i="35"/>
  <c r="AL189" i="35"/>
  <c r="AL178" i="35"/>
  <c r="AL179" i="35" s="1"/>
  <c r="AL182" i="35"/>
  <c r="AW26" i="35"/>
  <c r="AW62" i="35"/>
  <c r="AV165" i="35"/>
  <c r="AV146" i="35"/>
  <c r="AO26" i="34"/>
  <c r="AO62" i="34"/>
  <c r="AN165" i="34"/>
  <c r="AN146" i="34"/>
  <c r="AS28" i="35"/>
  <c r="AS64" i="35"/>
  <c r="AR148" i="35"/>
  <c r="AR167" i="35"/>
  <c r="AT25" i="35"/>
  <c r="AT61" i="35"/>
  <c r="AS164" i="35"/>
  <c r="AS145" i="35"/>
  <c r="AT35" i="35"/>
  <c r="AT71" i="35"/>
  <c r="AS174" i="35"/>
  <c r="AS155" i="35"/>
  <c r="AO34" i="35"/>
  <c r="AO70" i="35"/>
  <c r="AN154" i="35"/>
  <c r="AN173" i="35"/>
  <c r="AO29" i="34"/>
  <c r="AO65" i="34"/>
  <c r="AN149" i="34"/>
  <c r="AN168" i="34"/>
  <c r="AO27" i="34"/>
  <c r="AO63" i="34"/>
  <c r="AN147" i="34"/>
  <c r="AN166" i="34"/>
  <c r="AO26" i="36"/>
  <c r="AO62" i="36"/>
  <c r="AN165" i="36"/>
  <c r="AN146" i="36"/>
  <c r="AO35" i="34"/>
  <c r="AO71" i="34"/>
  <c r="AN174" i="34"/>
  <c r="AN155" i="34"/>
  <c r="AP69" i="31"/>
  <c r="AO172" i="31"/>
  <c r="AP33" i="31"/>
  <c r="AO153" i="31"/>
  <c r="AO23" i="35"/>
  <c r="AO59" i="35"/>
  <c r="AN37" i="35"/>
  <c r="AN162" i="35"/>
  <c r="AN143" i="35"/>
  <c r="AL177" i="34"/>
  <c r="AL191" i="36"/>
  <c r="AP70" i="31"/>
  <c r="AO173" i="31"/>
  <c r="AP34" i="31"/>
  <c r="AO154" i="31"/>
  <c r="AP63" i="31"/>
  <c r="AO166" i="31"/>
  <c r="AP27" i="31"/>
  <c r="AO147" i="31"/>
  <c r="AM176" i="34"/>
  <c r="AP64" i="31"/>
  <c r="AP28" i="31"/>
  <c r="AO167" i="31"/>
  <c r="AO148" i="31"/>
  <c r="AP71" i="31"/>
  <c r="AO155" i="31"/>
  <c r="AO174" i="31"/>
  <c r="AP35" i="31"/>
  <c r="AQ67" i="31"/>
  <c r="AP151" i="31"/>
  <c r="AQ31" i="31"/>
  <c r="AP170" i="31"/>
  <c r="AT29" i="35"/>
  <c r="AT65" i="35"/>
  <c r="AS168" i="35"/>
  <c r="AS149" i="35"/>
  <c r="AO32" i="34"/>
  <c r="AO68" i="34"/>
  <c r="AN152" i="34"/>
  <c r="AN171" i="34"/>
  <c r="AQ24" i="35"/>
  <c r="AQ60" i="35"/>
  <c r="AP144" i="35"/>
  <c r="AP163" i="35"/>
  <c r="AN73" i="34"/>
  <c r="AN179" i="34" s="1"/>
  <c r="AO24" i="36"/>
  <c r="AO60" i="36"/>
  <c r="AN163" i="36"/>
  <c r="AN144" i="36"/>
  <c r="AS27" i="35"/>
  <c r="AS63" i="35"/>
  <c r="AR166" i="35"/>
  <c r="AR147" i="35"/>
  <c r="AO34" i="36"/>
  <c r="AO70" i="36"/>
  <c r="AN173" i="36"/>
  <c r="AN154" i="36"/>
  <c r="AP62" i="31"/>
  <c r="AP26" i="31"/>
  <c r="AO146" i="31"/>
  <c r="AO165" i="31"/>
  <c r="AK196" i="34"/>
  <c r="AO31" i="34"/>
  <c r="AO67" i="34"/>
  <c r="AN151" i="34"/>
  <c r="AN170" i="34"/>
  <c r="AL158" i="35"/>
  <c r="AO28" i="34"/>
  <c r="AO64" i="34"/>
  <c r="AN167" i="34"/>
  <c r="AN148" i="34"/>
  <c r="AX41" i="33"/>
  <c r="AW55" i="33"/>
  <c r="BB41" i="30"/>
  <c r="BA55" i="30"/>
  <c r="AN61" i="32"/>
  <c r="AN62" i="32" s="1"/>
  <c r="AP21" i="32"/>
  <c r="AQ51" i="32" s="1"/>
  <c r="AP29" i="32"/>
  <c r="AQ59" i="32" s="1"/>
  <c r="AZ41" i="10"/>
  <c r="AY55" i="10"/>
  <c r="AW41" i="34"/>
  <c r="AV55" i="34"/>
  <c r="AJ194" i="30"/>
  <c r="AM176" i="30"/>
  <c r="AP25" i="33"/>
  <c r="AQ61" i="33" s="1"/>
  <c r="AO35" i="33"/>
  <c r="AP71" i="33" s="1"/>
  <c r="AO34" i="30"/>
  <c r="AP70" i="30" s="1"/>
  <c r="AN173" i="30"/>
  <c r="AN154" i="30"/>
  <c r="AO27" i="33"/>
  <c r="AP63" i="33" s="1"/>
  <c r="AN162" i="30"/>
  <c r="AO23" i="30"/>
  <c r="AP59" i="30" s="1"/>
  <c r="AN143" i="30"/>
  <c r="AN37" i="30"/>
  <c r="AN145" i="30"/>
  <c r="AN164" i="30"/>
  <c r="AO25" i="30"/>
  <c r="AP61" i="30" s="1"/>
  <c r="AO28" i="33"/>
  <c r="AP64" i="33" s="1"/>
  <c r="AN166" i="30"/>
  <c r="AO27" i="30"/>
  <c r="AP63" i="30" s="1"/>
  <c r="AN147" i="30"/>
  <c r="AM73" i="30"/>
  <c r="AO30" i="33"/>
  <c r="AP66" i="33" s="1"/>
  <c r="AN150" i="30"/>
  <c r="AO30" i="30"/>
  <c r="AP66" i="30" s="1"/>
  <c r="AN169" i="30"/>
  <c r="AO35" i="30"/>
  <c r="AP71" i="30" s="1"/>
  <c r="AN155" i="30"/>
  <c r="AN174" i="30"/>
  <c r="AN149" i="30"/>
  <c r="AO29" i="30"/>
  <c r="AP65" i="30" s="1"/>
  <c r="AN168" i="30"/>
  <c r="AM157" i="30"/>
  <c r="AM73" i="33"/>
  <c r="AM74" i="33" s="1"/>
  <c r="AO32" i="33"/>
  <c r="AP68" i="33" s="1"/>
  <c r="AO26" i="30"/>
  <c r="AP62" i="30" s="1"/>
  <c r="AN146" i="30"/>
  <c r="AN165" i="30"/>
  <c r="AO31" i="33"/>
  <c r="AP67" i="33" s="1"/>
  <c r="AO34" i="33"/>
  <c r="AP70" i="33" s="1"/>
  <c r="AO33" i="33"/>
  <c r="AP69" i="33" s="1"/>
  <c r="AO24" i="33"/>
  <c r="AP60" i="33" s="1"/>
  <c r="AO23" i="33"/>
  <c r="AP59" i="33" s="1"/>
  <c r="AN37" i="33"/>
  <c r="AN151" i="30"/>
  <c r="AN170" i="30"/>
  <c r="AO31" i="30"/>
  <c r="AP67" i="30" s="1"/>
  <c r="AO29" i="33"/>
  <c r="AP65" i="33" s="1"/>
  <c r="AL189" i="30"/>
  <c r="AL178" i="30"/>
  <c r="AL179" i="30" s="1"/>
  <c r="AL182" i="30"/>
  <c r="AK197" i="30"/>
  <c r="AK191" i="30"/>
  <c r="AK193" i="30" s="1"/>
  <c r="AL158" i="30"/>
  <c r="AO26" i="33"/>
  <c r="AP62" i="33" s="1"/>
  <c r="AN171" i="30"/>
  <c r="AO32" i="30"/>
  <c r="AP68" i="30" s="1"/>
  <c r="AN152" i="30"/>
  <c r="AJ198" i="30"/>
  <c r="AN172" i="30"/>
  <c r="AN153" i="30"/>
  <c r="AO33" i="30"/>
  <c r="AP69" i="30" s="1"/>
  <c r="AN167" i="30"/>
  <c r="AN148" i="30"/>
  <c r="AO28" i="30"/>
  <c r="AP64" i="30" s="1"/>
  <c r="AK184" i="30"/>
  <c r="AK186" i="30" s="1"/>
  <c r="AK196" i="30"/>
  <c r="AL183" i="30"/>
  <c r="AL185" i="30" s="1"/>
  <c r="AL190" i="30"/>
  <c r="AL192" i="30" s="1"/>
  <c r="AL177" i="30"/>
  <c r="AN144" i="30"/>
  <c r="AN163" i="30"/>
  <c r="AO24" i="30"/>
  <c r="AP60" i="30" s="1"/>
  <c r="AO162" i="31"/>
  <c r="AP23" i="31"/>
  <c r="AQ59" i="31" s="1"/>
  <c r="AO143" i="31"/>
  <c r="AQ25" i="32"/>
  <c r="AR55" i="32" s="1"/>
  <c r="AP25" i="2"/>
  <c r="AQ55" i="2" s="1"/>
  <c r="AN73" i="10"/>
  <c r="AN74" i="10" s="1"/>
  <c r="AP23" i="2"/>
  <c r="AQ53" i="2" s="1"/>
  <c r="AP26" i="2"/>
  <c r="AQ56" i="2" s="1"/>
  <c r="AN61" i="2"/>
  <c r="AN62" i="2" s="1"/>
  <c r="AO29" i="2"/>
  <c r="AQ20" i="2"/>
  <c r="AR50" i="2" s="1"/>
  <c r="AP21" i="2"/>
  <c r="AQ51" i="2" s="1"/>
  <c r="AP28" i="2"/>
  <c r="AQ58" i="2" s="1"/>
  <c r="AP24" i="2"/>
  <c r="AQ54" i="2" s="1"/>
  <c r="AP27" i="2"/>
  <c r="AQ57" i="2" s="1"/>
  <c r="AN31" i="2"/>
  <c r="AQ24" i="10"/>
  <c r="AR60" i="10" s="1"/>
  <c r="AP28" i="10"/>
  <c r="AQ64" i="10" s="1"/>
  <c r="AP29" i="10"/>
  <c r="AQ65" i="10" s="1"/>
  <c r="AP32" i="10"/>
  <c r="AQ68" i="10" s="1"/>
  <c r="AP25" i="10"/>
  <c r="AQ61" i="10" s="1"/>
  <c r="AP31" i="10"/>
  <c r="AQ67" i="10" s="1"/>
  <c r="AP27" i="10"/>
  <c r="AQ63" i="10" s="1"/>
  <c r="AP26" i="10"/>
  <c r="AQ62" i="10" s="1"/>
  <c r="AP34" i="10"/>
  <c r="AQ70" i="10" s="1"/>
  <c r="AP35" i="10"/>
  <c r="AQ71" i="10" s="1"/>
  <c r="AR20" i="32"/>
  <c r="AS50" i="32" s="1"/>
  <c r="AQ23" i="32"/>
  <c r="AR53" i="32" s="1"/>
  <c r="AQ24" i="32"/>
  <c r="AR54" i="32" s="1"/>
  <c r="AQ27" i="32"/>
  <c r="AR57" i="32" s="1"/>
  <c r="AQ26" i="32"/>
  <c r="AR56" i="32" s="1"/>
  <c r="AX35" i="2" l="1"/>
  <c r="AW46" i="2"/>
  <c r="BQ36" i="32"/>
  <c r="BT35" i="32"/>
  <c r="BN38" i="32"/>
  <c r="BM46" i="32"/>
  <c r="AO31" i="32"/>
  <c r="AP58" i="32"/>
  <c r="AP28" i="32"/>
  <c r="AO74" i="31"/>
  <c r="AO37" i="10"/>
  <c r="AP66" i="10"/>
  <c r="AP30" i="10"/>
  <c r="AN189" i="31"/>
  <c r="AN191" i="31" s="1"/>
  <c r="BF2" i="43"/>
  <c r="BE80" i="43"/>
  <c r="BE77" i="43"/>
  <c r="BE82" i="43" s="1"/>
  <c r="BE78" i="43"/>
  <c r="BE83" i="43" s="1"/>
  <c r="BE79" i="43"/>
  <c r="BE84" i="43" s="1"/>
  <c r="AT34" i="28"/>
  <c r="AT59" i="28" s="1"/>
  <c r="AS49" i="32"/>
  <c r="AS77" i="32"/>
  <c r="AS65" i="32"/>
  <c r="AS34" i="32"/>
  <c r="AS19" i="32"/>
  <c r="AS181" i="35"/>
  <c r="AS188" i="35"/>
  <c r="AS109" i="35"/>
  <c r="AS40" i="35"/>
  <c r="AS92" i="35"/>
  <c r="AS22" i="35"/>
  <c r="AS77" i="35"/>
  <c r="AS161" i="35"/>
  <c r="AS126" i="35"/>
  <c r="AS58" i="35"/>
  <c r="AS142" i="35"/>
  <c r="AS142" i="34"/>
  <c r="AS161" i="34"/>
  <c r="AS181" i="34"/>
  <c r="AS109" i="34"/>
  <c r="AS188" i="34"/>
  <c r="AS22" i="34"/>
  <c r="AS92" i="34"/>
  <c r="AS77" i="34"/>
  <c r="AS126" i="34"/>
  <c r="AS58" i="34"/>
  <c r="AS40" i="34"/>
  <c r="AS89" i="43"/>
  <c r="AS76" i="43"/>
  <c r="AS58" i="43"/>
  <c r="AS40" i="43"/>
  <c r="AS22" i="43"/>
  <c r="AS92" i="10"/>
  <c r="AS77" i="10"/>
  <c r="AS58" i="10"/>
  <c r="AS40" i="10"/>
  <c r="AS22" i="10"/>
  <c r="AS92" i="33"/>
  <c r="AS77" i="33"/>
  <c r="AS58" i="33"/>
  <c r="AS40" i="33"/>
  <c r="AS22" i="33"/>
  <c r="AT4" i="43"/>
  <c r="AT4" i="35"/>
  <c r="AT4" i="33"/>
  <c r="AT4" i="31"/>
  <c r="AT4" i="36"/>
  <c r="AT4" i="29"/>
  <c r="AT4" i="34"/>
  <c r="AT4" i="10"/>
  <c r="AT4" i="32"/>
  <c r="AT4" i="30"/>
  <c r="AT77" i="2"/>
  <c r="AT65" i="2"/>
  <c r="AT49" i="2"/>
  <c r="AT34" i="2"/>
  <c r="AT19" i="2"/>
  <c r="AS126" i="29"/>
  <c r="AS181" i="29"/>
  <c r="AS142" i="29"/>
  <c r="AS77" i="29"/>
  <c r="AS40" i="29"/>
  <c r="AS188" i="29"/>
  <c r="AS161" i="29"/>
  <c r="AS92" i="29"/>
  <c r="AS58" i="29"/>
  <c r="AS22" i="29"/>
  <c r="AS109" i="29"/>
  <c r="AS67" i="28"/>
  <c r="AS75" i="28" s="1"/>
  <c r="AS87" i="28"/>
  <c r="AS95" i="28" s="1"/>
  <c r="AS103" i="28" s="1"/>
  <c r="AV5" i="28"/>
  <c r="AU4" i="2"/>
  <c r="AU13" i="28"/>
  <c r="AU21" i="28"/>
  <c r="AS142" i="36"/>
  <c r="AS22" i="36"/>
  <c r="AS77" i="36"/>
  <c r="AS126" i="36"/>
  <c r="AS161" i="36"/>
  <c r="AS58" i="36"/>
  <c r="AS188" i="36"/>
  <c r="AS40" i="36"/>
  <c r="AS109" i="36"/>
  <c r="AS181" i="36"/>
  <c r="AS92" i="36"/>
  <c r="AS126" i="30"/>
  <c r="AS161" i="30"/>
  <c r="AS77" i="30"/>
  <c r="AS58" i="30"/>
  <c r="AS181" i="30"/>
  <c r="AS142" i="30"/>
  <c r="AS92" i="30"/>
  <c r="AS40" i="30"/>
  <c r="AS22" i="30"/>
  <c r="AS109" i="30"/>
  <c r="AS188" i="30"/>
  <c r="AS188" i="31"/>
  <c r="AS181" i="31"/>
  <c r="AS142" i="31"/>
  <c r="AS126" i="31"/>
  <c r="AS77" i="31"/>
  <c r="AS58" i="31"/>
  <c r="AS92" i="31"/>
  <c r="AS161" i="31"/>
  <c r="AS40" i="31"/>
  <c r="AS109" i="31"/>
  <c r="AS22" i="31"/>
  <c r="BE39" i="2"/>
  <c r="AP61" i="31"/>
  <c r="AP73" i="31" s="1"/>
  <c r="AP25" i="31"/>
  <c r="AP37" i="31" s="1"/>
  <c r="AO164" i="31"/>
  <c r="AO176" i="31" s="1"/>
  <c r="AO145" i="31"/>
  <c r="AO157" i="31" s="1"/>
  <c r="AO182" i="31" s="1"/>
  <c r="AP52" i="32"/>
  <c r="AP22" i="32"/>
  <c r="AP31" i="32" s="1"/>
  <c r="AM191" i="31"/>
  <c r="AM193" i="31" s="1"/>
  <c r="AN158" i="31"/>
  <c r="AP69" i="10"/>
  <c r="AP33" i="10"/>
  <c r="AK198" i="34"/>
  <c r="AK198" i="36"/>
  <c r="AN157" i="35"/>
  <c r="AN189" i="35" s="1"/>
  <c r="AK194" i="36"/>
  <c r="AM186" i="31"/>
  <c r="AM196" i="31"/>
  <c r="AM198" i="31" s="1"/>
  <c r="AL198" i="31"/>
  <c r="AN176" i="36"/>
  <c r="AN190" i="36" s="1"/>
  <c r="AN192" i="36" s="1"/>
  <c r="AN177" i="31"/>
  <c r="AL197" i="36"/>
  <c r="AL198" i="36" s="1"/>
  <c r="AL184" i="36"/>
  <c r="AL186" i="36" s="1"/>
  <c r="AL193" i="36"/>
  <c r="AL194" i="31"/>
  <c r="AM177" i="36"/>
  <c r="AM182" i="36"/>
  <c r="AM184" i="36" s="1"/>
  <c r="AM183" i="36"/>
  <c r="AM185" i="36" s="1"/>
  <c r="AN176" i="35"/>
  <c r="AN183" i="35" s="1"/>
  <c r="AN185" i="35" s="1"/>
  <c r="BF41" i="35"/>
  <c r="BE55" i="35"/>
  <c r="AN190" i="31"/>
  <c r="AN192" i="31" s="1"/>
  <c r="AN178" i="31"/>
  <c r="AN179" i="31" s="1"/>
  <c r="AP59" i="10"/>
  <c r="AP23" i="10"/>
  <c r="AM178" i="36"/>
  <c r="AM179" i="36" s="1"/>
  <c r="AM158" i="36"/>
  <c r="AM190" i="36"/>
  <c r="AM192" i="36" s="1"/>
  <c r="AN157" i="36"/>
  <c r="AN182" i="36" s="1"/>
  <c r="AN157" i="34"/>
  <c r="AN189" i="34" s="1"/>
  <c r="AN74" i="34"/>
  <c r="AO73" i="36"/>
  <c r="AO74" i="36" s="1"/>
  <c r="AK194" i="34"/>
  <c r="AM158" i="35"/>
  <c r="AQ62" i="31"/>
  <c r="AQ26" i="31"/>
  <c r="AP146" i="31"/>
  <c r="AP165" i="31"/>
  <c r="AO73" i="35"/>
  <c r="AO74" i="35" s="1"/>
  <c r="AL184" i="35"/>
  <c r="AL186" i="35" s="1"/>
  <c r="AL196" i="35"/>
  <c r="AP33" i="36"/>
  <c r="AP69" i="36"/>
  <c r="AO172" i="36"/>
  <c r="AO153" i="36"/>
  <c r="AL184" i="34"/>
  <c r="AL186" i="34" s="1"/>
  <c r="AL196" i="34"/>
  <c r="AQ65" i="31"/>
  <c r="AQ29" i="31"/>
  <c r="AP168" i="31"/>
  <c r="AP149" i="31"/>
  <c r="AN176" i="34"/>
  <c r="AQ71" i="31"/>
  <c r="AQ35" i="31"/>
  <c r="AP155" i="31"/>
  <c r="AP174" i="31"/>
  <c r="AM190" i="34"/>
  <c r="AM192" i="34" s="1"/>
  <c r="AM183" i="34"/>
  <c r="AM185" i="34" s="1"/>
  <c r="AQ66" i="31"/>
  <c r="AP150" i="31"/>
  <c r="AQ30" i="31"/>
  <c r="AP169" i="31"/>
  <c r="AT32" i="35"/>
  <c r="AT68" i="35"/>
  <c r="AS152" i="35"/>
  <c r="AS171" i="35"/>
  <c r="AM182" i="35"/>
  <c r="AM178" i="35"/>
  <c r="AM179" i="35" s="1"/>
  <c r="AM189" i="35"/>
  <c r="AP28" i="36"/>
  <c r="AP64" i="36"/>
  <c r="AO148" i="36"/>
  <c r="AO167" i="36"/>
  <c r="AQ23" i="36"/>
  <c r="AQ59" i="36"/>
  <c r="AP143" i="36"/>
  <c r="AP162" i="36"/>
  <c r="AP32" i="36"/>
  <c r="AP68" i="36"/>
  <c r="AO171" i="36"/>
  <c r="AO152" i="36"/>
  <c r="AT27" i="35"/>
  <c r="AT63" i="35"/>
  <c r="AS147" i="35"/>
  <c r="AS166" i="35"/>
  <c r="AP35" i="34"/>
  <c r="AP71" i="34"/>
  <c r="AO174" i="34"/>
  <c r="AO155" i="34"/>
  <c r="AP27" i="34"/>
  <c r="AP63" i="34"/>
  <c r="AO147" i="34"/>
  <c r="AO166" i="34"/>
  <c r="AP34" i="35"/>
  <c r="AP70" i="35"/>
  <c r="AO154" i="35"/>
  <c r="AO173" i="35"/>
  <c r="AL191" i="35"/>
  <c r="AL193" i="35" s="1"/>
  <c r="AL197" i="35"/>
  <c r="AP30" i="34"/>
  <c r="AP66" i="34"/>
  <c r="AO169" i="34"/>
  <c r="AO150" i="34"/>
  <c r="AP30" i="36"/>
  <c r="AP66" i="36"/>
  <c r="AO169" i="36"/>
  <c r="AO150" i="36"/>
  <c r="AP24" i="34"/>
  <c r="AP60" i="34"/>
  <c r="AO144" i="34"/>
  <c r="AO163" i="34"/>
  <c r="AP34" i="34"/>
  <c r="AP70" i="34"/>
  <c r="AO173" i="34"/>
  <c r="AO154" i="34"/>
  <c r="AR24" i="35"/>
  <c r="AR60" i="35"/>
  <c r="AQ163" i="35"/>
  <c r="AQ144" i="35"/>
  <c r="AQ63" i="31"/>
  <c r="AQ27" i="31"/>
  <c r="AP147" i="31"/>
  <c r="AP166" i="31"/>
  <c r="AQ69" i="31"/>
  <c r="AQ33" i="31"/>
  <c r="AP172" i="31"/>
  <c r="AP153" i="31"/>
  <c r="AU25" i="35"/>
  <c r="AU61" i="35"/>
  <c r="AT145" i="35"/>
  <c r="AT164" i="35"/>
  <c r="AP26" i="34"/>
  <c r="AP62" i="34"/>
  <c r="AO146" i="34"/>
  <c r="AO165" i="34"/>
  <c r="AO73" i="34"/>
  <c r="AO179" i="34" s="1"/>
  <c r="AP23" i="35"/>
  <c r="AP59" i="35"/>
  <c r="AO143" i="35"/>
  <c r="AO162" i="35"/>
  <c r="AO37" i="35"/>
  <c r="AO31" i="2"/>
  <c r="AP59" i="2"/>
  <c r="AP31" i="34"/>
  <c r="AP67" i="34"/>
  <c r="AO170" i="34"/>
  <c r="AO151" i="34"/>
  <c r="AU29" i="35"/>
  <c r="AU65" i="35"/>
  <c r="AT149" i="35"/>
  <c r="AT168" i="35"/>
  <c r="AM177" i="34"/>
  <c r="AM189" i="34"/>
  <c r="AM182" i="34"/>
  <c r="AU30" i="35"/>
  <c r="AU66" i="35"/>
  <c r="AT169" i="35"/>
  <c r="AT150" i="35"/>
  <c r="AQ60" i="31"/>
  <c r="AQ24" i="31"/>
  <c r="AP163" i="31"/>
  <c r="AP144" i="31"/>
  <c r="AP31" i="36"/>
  <c r="AP67" i="36"/>
  <c r="AO170" i="36"/>
  <c r="AO151" i="36"/>
  <c r="AP23" i="34"/>
  <c r="AP59" i="34"/>
  <c r="AO37" i="34"/>
  <c r="AO162" i="34"/>
  <c r="AO143" i="34"/>
  <c r="AP34" i="36"/>
  <c r="AP70" i="36"/>
  <c r="AO173" i="36"/>
  <c r="AO154" i="36"/>
  <c r="AP33" i="34"/>
  <c r="AP69" i="34"/>
  <c r="AO172" i="34"/>
  <c r="AO153" i="34"/>
  <c r="AP31" i="35"/>
  <c r="AP67" i="35"/>
  <c r="AO151" i="35"/>
  <c r="AO170" i="35"/>
  <c r="AP27" i="36"/>
  <c r="AP63" i="36"/>
  <c r="AO166" i="36"/>
  <c r="AO147" i="36"/>
  <c r="AM190" i="35"/>
  <c r="AM192" i="35" s="1"/>
  <c r="AM183" i="35"/>
  <c r="AM185" i="35" s="1"/>
  <c r="AM177" i="35"/>
  <c r="AS29" i="36"/>
  <c r="AS65" i="36"/>
  <c r="AR168" i="36"/>
  <c r="AR149" i="36"/>
  <c r="AP28" i="34"/>
  <c r="AP64" i="34"/>
  <c r="AO167" i="34"/>
  <c r="AO148" i="34"/>
  <c r="AP24" i="36"/>
  <c r="AP60" i="36"/>
  <c r="AO163" i="36"/>
  <c r="AO144" i="36"/>
  <c r="AR67" i="31"/>
  <c r="AQ151" i="31"/>
  <c r="AR31" i="31"/>
  <c r="AQ170" i="31"/>
  <c r="AP26" i="36"/>
  <c r="AP62" i="36"/>
  <c r="AO146" i="36"/>
  <c r="AO165" i="36"/>
  <c r="AP29" i="34"/>
  <c r="AP65" i="34"/>
  <c r="AO168" i="34"/>
  <c r="AO149" i="34"/>
  <c r="AU35" i="35"/>
  <c r="AU71" i="35"/>
  <c r="AT174" i="35"/>
  <c r="AT155" i="35"/>
  <c r="AU33" i="35"/>
  <c r="AU69" i="35"/>
  <c r="AT153" i="35"/>
  <c r="AT172" i="35"/>
  <c r="AP25" i="36"/>
  <c r="AP61" i="36"/>
  <c r="AO164" i="36"/>
  <c r="AO145" i="36"/>
  <c r="AP25" i="34"/>
  <c r="AP61" i="34"/>
  <c r="AO145" i="34"/>
  <c r="AO164" i="34"/>
  <c r="AM158" i="34"/>
  <c r="AM191" i="36"/>
  <c r="AP32" i="34"/>
  <c r="AP68" i="34"/>
  <c r="AO171" i="34"/>
  <c r="AO152" i="34"/>
  <c r="AQ64" i="31"/>
  <c r="AP167" i="31"/>
  <c r="AQ28" i="31"/>
  <c r="AP148" i="31"/>
  <c r="AQ70" i="31"/>
  <c r="AP154" i="31"/>
  <c r="AQ34" i="31"/>
  <c r="AP173" i="31"/>
  <c r="AT28" i="35"/>
  <c r="AT64" i="35"/>
  <c r="AS148" i="35"/>
  <c r="AS167" i="35"/>
  <c r="AX26" i="35"/>
  <c r="AX62" i="35"/>
  <c r="AW146" i="35"/>
  <c r="AW165" i="35"/>
  <c r="AQ68" i="31"/>
  <c r="AQ32" i="31"/>
  <c r="AP152" i="31"/>
  <c r="AP171" i="31"/>
  <c r="AO37" i="36"/>
  <c r="AP52" i="2"/>
  <c r="AP22" i="2"/>
  <c r="AL197" i="34"/>
  <c r="AL191" i="34"/>
  <c r="AL193" i="34" s="1"/>
  <c r="AP35" i="36"/>
  <c r="AP71" i="36"/>
  <c r="AO174" i="36"/>
  <c r="AO155" i="36"/>
  <c r="AY41" i="33"/>
  <c r="AX55" i="33"/>
  <c r="BC41" i="30"/>
  <c r="BB55" i="30"/>
  <c r="AO61" i="32"/>
  <c r="AO62" i="32" s="1"/>
  <c r="AQ29" i="32"/>
  <c r="AR59" i="32" s="1"/>
  <c r="AQ21" i="32"/>
  <c r="AR51" i="32" s="1"/>
  <c r="BA41" i="10"/>
  <c r="AZ55" i="10"/>
  <c r="AX41" i="34"/>
  <c r="AW55" i="34"/>
  <c r="AM177" i="30"/>
  <c r="AM158" i="30"/>
  <c r="AK194" i="30"/>
  <c r="AM74" i="30"/>
  <c r="AM190" i="30"/>
  <c r="AM192" i="30" s="1"/>
  <c r="AM183" i="30"/>
  <c r="AM185" i="30" s="1"/>
  <c r="AK198" i="30"/>
  <c r="AP26" i="33"/>
  <c r="AQ62" i="33" s="1"/>
  <c r="AP29" i="33"/>
  <c r="AQ65" i="33" s="1"/>
  <c r="AP32" i="33"/>
  <c r="AQ68" i="33" s="1"/>
  <c r="AL196" i="30"/>
  <c r="AL184" i="30"/>
  <c r="AL186" i="30" s="1"/>
  <c r="AP34" i="33"/>
  <c r="AQ70" i="33" s="1"/>
  <c r="AN157" i="30"/>
  <c r="AO170" i="30"/>
  <c r="AO151" i="30"/>
  <c r="AP31" i="30"/>
  <c r="AQ67" i="30" s="1"/>
  <c r="AP31" i="33"/>
  <c r="AQ67" i="33" s="1"/>
  <c r="AO37" i="30"/>
  <c r="AP23" i="30"/>
  <c r="AQ59" i="30" s="1"/>
  <c r="AO143" i="30"/>
  <c r="AO162" i="30"/>
  <c r="AL197" i="30"/>
  <c r="AL191" i="30"/>
  <c r="AL193" i="30" s="1"/>
  <c r="AP23" i="33"/>
  <c r="AQ59" i="33" s="1"/>
  <c r="AO37" i="33"/>
  <c r="AM189" i="30"/>
  <c r="AM178" i="30"/>
  <c r="AM179" i="30" s="1"/>
  <c r="AM182" i="30"/>
  <c r="AO150" i="30"/>
  <c r="AO169" i="30"/>
  <c r="AP30" i="30"/>
  <c r="AQ66" i="30" s="1"/>
  <c r="AO166" i="30"/>
  <c r="AO147" i="30"/>
  <c r="AP27" i="30"/>
  <c r="AQ63" i="30" s="1"/>
  <c r="AN176" i="30"/>
  <c r="AP35" i="33"/>
  <c r="AQ71" i="33" s="1"/>
  <c r="AP32" i="30"/>
  <c r="AQ68" i="30" s="1"/>
  <c r="AO152" i="30"/>
  <c r="AO171" i="30"/>
  <c r="AN73" i="33"/>
  <c r="AN74" i="33" s="1"/>
  <c r="AN73" i="30"/>
  <c r="AO153" i="30"/>
  <c r="AO172" i="30"/>
  <c r="AP33" i="30"/>
  <c r="AQ69" i="30" s="1"/>
  <c r="AP24" i="33"/>
  <c r="AQ60" i="33" s="1"/>
  <c r="AO174" i="30"/>
  <c r="AO155" i="30"/>
  <c r="AP35" i="30"/>
  <c r="AQ71" i="30" s="1"/>
  <c r="AP28" i="33"/>
  <c r="AQ64" i="33" s="1"/>
  <c r="AO154" i="30"/>
  <c r="AO173" i="30"/>
  <c r="AP34" i="30"/>
  <c r="AQ70" i="30" s="1"/>
  <c r="AQ25" i="33"/>
  <c r="AR61" i="33" s="1"/>
  <c r="AO163" i="30"/>
  <c r="AP24" i="30"/>
  <c r="AQ60" i="30" s="1"/>
  <c r="AO144" i="30"/>
  <c r="AP30" i="33"/>
  <c r="AQ66" i="33" s="1"/>
  <c r="AO148" i="30"/>
  <c r="AP28" i="30"/>
  <c r="AQ64" i="30" s="1"/>
  <c r="AO167" i="30"/>
  <c r="AP33" i="33"/>
  <c r="AQ69" i="33" s="1"/>
  <c r="AO165" i="30"/>
  <c r="AO146" i="30"/>
  <c r="AP26" i="30"/>
  <c r="AQ62" i="30" s="1"/>
  <c r="AO168" i="30"/>
  <c r="AO149" i="30"/>
  <c r="AP29" i="30"/>
  <c r="AQ65" i="30" s="1"/>
  <c r="AO164" i="30"/>
  <c r="AO145" i="30"/>
  <c r="AP25" i="30"/>
  <c r="AQ61" i="30" s="1"/>
  <c r="AP27" i="33"/>
  <c r="AQ63" i="33" s="1"/>
  <c r="AN196" i="31"/>
  <c r="AN184" i="31"/>
  <c r="AN186" i="31" s="1"/>
  <c r="AQ23" i="31"/>
  <c r="AR59" i="31" s="1"/>
  <c r="AP143" i="31"/>
  <c r="AP162" i="31"/>
  <c r="AR25" i="32"/>
  <c r="AS55" i="32" s="1"/>
  <c r="AQ25" i="2"/>
  <c r="AR55" i="2" s="1"/>
  <c r="AQ26" i="2"/>
  <c r="AR56" i="2" s="1"/>
  <c r="AQ27" i="2"/>
  <c r="AR57" i="2" s="1"/>
  <c r="AQ24" i="2"/>
  <c r="AR54" i="2" s="1"/>
  <c r="AP29" i="2"/>
  <c r="AQ59" i="2" s="1"/>
  <c r="AO61" i="2"/>
  <c r="AO62" i="2" s="1"/>
  <c r="AQ23" i="2"/>
  <c r="AR53" i="2" s="1"/>
  <c r="AQ28" i="2"/>
  <c r="AR58" i="2" s="1"/>
  <c r="AQ21" i="2"/>
  <c r="AR51" i="2" s="1"/>
  <c r="AR20" i="2"/>
  <c r="AS50" i="2" s="1"/>
  <c r="AQ32" i="10"/>
  <c r="AR68" i="10" s="1"/>
  <c r="AQ27" i="10"/>
  <c r="AR63" i="10" s="1"/>
  <c r="AO73" i="10"/>
  <c r="AO74" i="10" s="1"/>
  <c r="AQ29" i="10"/>
  <c r="AR65" i="10" s="1"/>
  <c r="AQ26" i="10"/>
  <c r="AR62" i="10" s="1"/>
  <c r="AQ25" i="10"/>
  <c r="AR61" i="10" s="1"/>
  <c r="AQ28" i="10"/>
  <c r="AR64" i="10" s="1"/>
  <c r="AQ35" i="10"/>
  <c r="AR71" i="10" s="1"/>
  <c r="AQ31" i="10"/>
  <c r="AR67" i="10" s="1"/>
  <c r="AQ34" i="10"/>
  <c r="AR70" i="10" s="1"/>
  <c r="AR24" i="10"/>
  <c r="AS60" i="10" s="1"/>
  <c r="AR26" i="32"/>
  <c r="AS56" i="32" s="1"/>
  <c r="AR24" i="32"/>
  <c r="AS54" i="32" s="1"/>
  <c r="AR27" i="32"/>
  <c r="AS57" i="32" s="1"/>
  <c r="AR23" i="32"/>
  <c r="AS53" i="32" s="1"/>
  <c r="AS20" i="32"/>
  <c r="AT50" i="32" s="1"/>
  <c r="AY35" i="2" l="1"/>
  <c r="AX46" i="2"/>
  <c r="BU35" i="32"/>
  <c r="BO38" i="32"/>
  <c r="BN46" i="32"/>
  <c r="BR36" i="32"/>
  <c r="AP74" i="31"/>
  <c r="AQ58" i="32"/>
  <c r="AQ28" i="32"/>
  <c r="AQ66" i="10"/>
  <c r="AQ30" i="10"/>
  <c r="AP37" i="10"/>
  <c r="BG2" i="43"/>
  <c r="BF77" i="43"/>
  <c r="BF82" i="43" s="1"/>
  <c r="BF78" i="43"/>
  <c r="BF83" i="43" s="1"/>
  <c r="BF79" i="43"/>
  <c r="BF84" i="43" s="1"/>
  <c r="BF80" i="43"/>
  <c r="AW5" i="28"/>
  <c r="AV4" i="2"/>
  <c r="AV21" i="28"/>
  <c r="AV13" i="28"/>
  <c r="AT109" i="36"/>
  <c r="AT92" i="36"/>
  <c r="AT40" i="36"/>
  <c r="AT142" i="36"/>
  <c r="AT181" i="36"/>
  <c r="AT188" i="36"/>
  <c r="AT161" i="36"/>
  <c r="AT77" i="36"/>
  <c r="AT126" i="36"/>
  <c r="AT58" i="36"/>
  <c r="AT22" i="36"/>
  <c r="AT92" i="33"/>
  <c r="AT77" i="33"/>
  <c r="AT58" i="33"/>
  <c r="AT40" i="33"/>
  <c r="AT22" i="33"/>
  <c r="AT188" i="30"/>
  <c r="AT22" i="30"/>
  <c r="AT161" i="30"/>
  <c r="AT181" i="30"/>
  <c r="AT109" i="30"/>
  <c r="AT92" i="30"/>
  <c r="AT142" i="30"/>
  <c r="AT126" i="30"/>
  <c r="AT40" i="30"/>
  <c r="AT58" i="30"/>
  <c r="AT77" i="30"/>
  <c r="AT188" i="35"/>
  <c r="AT126" i="35"/>
  <c r="AT161" i="35"/>
  <c r="AT58" i="35"/>
  <c r="AT22" i="35"/>
  <c r="AT77" i="35"/>
  <c r="AT109" i="35"/>
  <c r="AT92" i="35"/>
  <c r="AT40" i="35"/>
  <c r="AT142" i="35"/>
  <c r="AT181" i="35"/>
  <c r="AT188" i="31"/>
  <c r="AT161" i="31"/>
  <c r="AT142" i="31"/>
  <c r="AT109" i="31"/>
  <c r="AT77" i="31"/>
  <c r="AT40" i="31"/>
  <c r="AT92" i="31"/>
  <c r="AT181" i="31"/>
  <c r="AT58" i="31"/>
  <c r="AT22" i="31"/>
  <c r="AT126" i="31"/>
  <c r="AU34" i="28"/>
  <c r="AU59" i="28" s="1"/>
  <c r="AT77" i="32"/>
  <c r="AT65" i="32"/>
  <c r="AT19" i="32"/>
  <c r="AT49" i="32"/>
  <c r="AT34" i="32"/>
  <c r="AT89" i="43"/>
  <c r="AT76" i="43"/>
  <c r="AT58" i="43"/>
  <c r="AT40" i="43"/>
  <c r="AT22" i="43"/>
  <c r="AT40" i="10"/>
  <c r="AT77" i="10"/>
  <c r="AT92" i="10"/>
  <c r="AT58" i="10"/>
  <c r="AT22" i="10"/>
  <c r="AT87" i="28"/>
  <c r="AT95" i="28" s="1"/>
  <c r="AT103" i="28" s="1"/>
  <c r="AT67" i="28"/>
  <c r="AT75" i="28" s="1"/>
  <c r="AT181" i="34"/>
  <c r="AT109" i="34"/>
  <c r="AT188" i="34"/>
  <c r="AT58" i="34"/>
  <c r="AT126" i="34"/>
  <c r="AT92" i="34"/>
  <c r="AT161" i="34"/>
  <c r="AT22" i="34"/>
  <c r="AT142" i="34"/>
  <c r="AT40" i="34"/>
  <c r="AT77" i="34"/>
  <c r="AU4" i="43"/>
  <c r="AU4" i="35"/>
  <c r="AU4" i="33"/>
  <c r="AU4" i="31"/>
  <c r="AU4" i="36"/>
  <c r="AU4" i="34"/>
  <c r="AU4" i="32"/>
  <c r="AU4" i="30"/>
  <c r="AU4" i="29"/>
  <c r="AU4" i="10"/>
  <c r="AU77" i="2"/>
  <c r="AU49" i="2"/>
  <c r="AU19" i="2"/>
  <c r="AU65" i="2"/>
  <c r="AU34" i="2"/>
  <c r="AT126" i="29"/>
  <c r="AT181" i="29"/>
  <c r="AT142" i="29"/>
  <c r="AT188" i="29"/>
  <c r="AT161" i="29"/>
  <c r="AT22" i="29"/>
  <c r="AT40" i="29"/>
  <c r="AT58" i="29"/>
  <c r="AT77" i="29"/>
  <c r="AT92" i="29"/>
  <c r="AT109" i="29"/>
  <c r="BF39" i="2"/>
  <c r="AM194" i="31"/>
  <c r="AQ61" i="31"/>
  <c r="AQ73" i="31" s="1"/>
  <c r="AQ74" i="31" s="1"/>
  <c r="AP164" i="31"/>
  <c r="AP176" i="31" s="1"/>
  <c r="AP145" i="31"/>
  <c r="AP157" i="31" s="1"/>
  <c r="AQ25" i="31"/>
  <c r="AQ37" i="31" s="1"/>
  <c r="AN183" i="36"/>
  <c r="AN185" i="36" s="1"/>
  <c r="AQ52" i="32"/>
  <c r="AQ22" i="32"/>
  <c r="AQ31" i="32" s="1"/>
  <c r="AO158" i="31"/>
  <c r="AO189" i="31"/>
  <c r="AO191" i="31" s="1"/>
  <c r="AQ69" i="10"/>
  <c r="AQ33" i="10"/>
  <c r="AN182" i="35"/>
  <c r="AN184" i="35" s="1"/>
  <c r="AN186" i="35" s="1"/>
  <c r="AN158" i="35"/>
  <c r="AM196" i="36"/>
  <c r="AM186" i="36"/>
  <c r="AN177" i="36"/>
  <c r="AN193" i="31"/>
  <c r="AN194" i="31" s="1"/>
  <c r="AN197" i="31"/>
  <c r="AN198" i="31" s="1"/>
  <c r="AL194" i="36"/>
  <c r="AO177" i="31"/>
  <c r="AN177" i="34"/>
  <c r="AO190" i="31"/>
  <c r="AO192" i="31" s="1"/>
  <c r="AO183" i="31"/>
  <c r="AO185" i="31" s="1"/>
  <c r="AO178" i="31"/>
  <c r="AO179" i="31" s="1"/>
  <c r="AN177" i="35"/>
  <c r="AN178" i="35"/>
  <c r="AN179" i="35" s="1"/>
  <c r="AN190" i="35"/>
  <c r="AN192" i="35" s="1"/>
  <c r="AN182" i="34"/>
  <c r="AN184" i="34" s="1"/>
  <c r="AN189" i="36"/>
  <c r="AN197" i="36" s="1"/>
  <c r="AN158" i="36"/>
  <c r="AN158" i="34"/>
  <c r="AP37" i="36"/>
  <c r="AN178" i="36"/>
  <c r="AN179" i="36" s="1"/>
  <c r="BG41" i="35"/>
  <c r="BF55" i="35"/>
  <c r="AN74" i="30"/>
  <c r="AQ59" i="10"/>
  <c r="AQ23" i="10"/>
  <c r="AM193" i="36"/>
  <c r="AM197" i="36"/>
  <c r="AO176" i="36"/>
  <c r="AO190" i="36" s="1"/>
  <c r="AO192" i="36" s="1"/>
  <c r="AO157" i="34"/>
  <c r="AO189" i="34" s="1"/>
  <c r="AO157" i="36"/>
  <c r="AP73" i="36"/>
  <c r="AP74" i="36" s="1"/>
  <c r="AR64" i="31"/>
  <c r="AR28" i="31"/>
  <c r="AQ167" i="31"/>
  <c r="AQ148" i="31"/>
  <c r="AT29" i="36"/>
  <c r="AT65" i="36"/>
  <c r="AS168" i="36"/>
  <c r="AS149" i="36"/>
  <c r="AQ33" i="34"/>
  <c r="AQ69" i="34"/>
  <c r="AP172" i="34"/>
  <c r="AP153" i="34"/>
  <c r="AQ34" i="36"/>
  <c r="AQ70" i="36"/>
  <c r="AP154" i="36"/>
  <c r="AP173" i="36"/>
  <c r="AR23" i="36"/>
  <c r="AR59" i="36"/>
  <c r="AQ162" i="36"/>
  <c r="AQ143" i="36"/>
  <c r="AR62" i="31"/>
  <c r="AQ165" i="31"/>
  <c r="AQ146" i="31"/>
  <c r="AR26" i="31"/>
  <c r="AV30" i="35"/>
  <c r="AV66" i="35"/>
  <c r="AU169" i="35"/>
  <c r="AU150" i="35"/>
  <c r="AV29" i="35"/>
  <c r="AV65" i="35"/>
  <c r="AU168" i="35"/>
  <c r="AU149" i="35"/>
  <c r="AR69" i="31"/>
  <c r="AQ153" i="31"/>
  <c r="AR33" i="31"/>
  <c r="AQ172" i="31"/>
  <c r="AQ35" i="34"/>
  <c r="AQ71" i="34"/>
  <c r="AP155" i="34"/>
  <c r="AP174" i="34"/>
  <c r="AQ33" i="36"/>
  <c r="AQ69" i="36"/>
  <c r="AP153" i="36"/>
  <c r="AP172" i="36"/>
  <c r="AU28" i="35"/>
  <c r="AU64" i="35"/>
  <c r="AT148" i="35"/>
  <c r="AT167" i="35"/>
  <c r="AQ28" i="34"/>
  <c r="AQ64" i="34"/>
  <c r="AP148" i="34"/>
  <c r="AP167" i="34"/>
  <c r="AO176" i="34"/>
  <c r="AO157" i="35"/>
  <c r="AQ26" i="34"/>
  <c r="AQ62" i="34"/>
  <c r="AP146" i="34"/>
  <c r="AP165" i="34"/>
  <c r="AS24" i="35"/>
  <c r="AS60" i="35"/>
  <c r="AR144" i="35"/>
  <c r="AR163" i="35"/>
  <c r="AL198" i="35"/>
  <c r="AQ35" i="36"/>
  <c r="AQ71" i="36"/>
  <c r="AP155" i="36"/>
  <c r="AP174" i="36"/>
  <c r="AQ25" i="36"/>
  <c r="AQ61" i="36"/>
  <c r="AP164" i="36"/>
  <c r="AP145" i="36"/>
  <c r="AV35" i="35"/>
  <c r="AV71" i="35"/>
  <c r="AU155" i="35"/>
  <c r="AU174" i="35"/>
  <c r="AQ26" i="36"/>
  <c r="AQ62" i="36"/>
  <c r="AP165" i="36"/>
  <c r="AP146" i="36"/>
  <c r="AM184" i="34"/>
  <c r="AM186" i="34" s="1"/>
  <c r="AM196" i="34"/>
  <c r="AP73" i="35"/>
  <c r="AP74" i="35" s="1"/>
  <c r="AQ24" i="34"/>
  <c r="AQ60" i="34"/>
  <c r="AP163" i="34"/>
  <c r="AP144" i="34"/>
  <c r="AQ30" i="34"/>
  <c r="AQ66" i="34"/>
  <c r="AP150" i="34"/>
  <c r="AP169" i="34"/>
  <c r="AQ32" i="36"/>
  <c r="AQ68" i="36"/>
  <c r="AP152" i="36"/>
  <c r="AP171" i="36"/>
  <c r="AU32" i="35"/>
  <c r="AU68" i="35"/>
  <c r="AT171" i="35"/>
  <c r="AT152" i="35"/>
  <c r="AL198" i="34"/>
  <c r="AL194" i="35"/>
  <c r="AQ52" i="2"/>
  <c r="AQ22" i="2"/>
  <c r="AR70" i="31"/>
  <c r="AR34" i="31"/>
  <c r="AQ173" i="31"/>
  <c r="AQ154" i="31"/>
  <c r="AQ31" i="35"/>
  <c r="AQ67" i="35"/>
  <c r="AP170" i="35"/>
  <c r="AP151" i="35"/>
  <c r="AN191" i="35"/>
  <c r="AP73" i="34"/>
  <c r="AP179" i="34" s="1"/>
  <c r="AR60" i="31"/>
  <c r="AR24" i="31"/>
  <c r="AQ144" i="31"/>
  <c r="AQ163" i="31"/>
  <c r="AM197" i="34"/>
  <c r="AM191" i="34"/>
  <c r="AM193" i="34" s="1"/>
  <c r="AQ23" i="35"/>
  <c r="AQ59" i="35"/>
  <c r="AP162" i="35"/>
  <c r="AP37" i="35"/>
  <c r="AP143" i="35"/>
  <c r="AQ28" i="36"/>
  <c r="AQ64" i="36"/>
  <c r="AP148" i="36"/>
  <c r="AP167" i="36"/>
  <c r="AR71" i="31"/>
  <c r="AQ155" i="31"/>
  <c r="AR35" i="31"/>
  <c r="AQ174" i="31"/>
  <c r="AL194" i="34"/>
  <c r="AR68" i="31"/>
  <c r="AR32" i="31"/>
  <c r="AQ152" i="31"/>
  <c r="AQ171" i="31"/>
  <c r="AQ31" i="36"/>
  <c r="AQ67" i="36"/>
  <c r="AP170" i="36"/>
  <c r="AP151" i="36"/>
  <c r="AO176" i="35"/>
  <c r="AR65" i="31"/>
  <c r="AR29" i="31"/>
  <c r="AQ149" i="31"/>
  <c r="AQ168" i="31"/>
  <c r="AQ24" i="36"/>
  <c r="AQ60" i="36"/>
  <c r="AP163" i="36"/>
  <c r="AP144" i="36"/>
  <c r="AQ23" i="34"/>
  <c r="AQ59" i="34"/>
  <c r="AP162" i="34"/>
  <c r="AP143" i="34"/>
  <c r="AP37" i="34"/>
  <c r="AQ31" i="34"/>
  <c r="AQ67" i="34"/>
  <c r="AP170" i="34"/>
  <c r="AP151" i="34"/>
  <c r="AR63" i="31"/>
  <c r="AQ147" i="31"/>
  <c r="AQ166" i="31"/>
  <c r="AR27" i="31"/>
  <c r="AQ27" i="34"/>
  <c r="AQ63" i="34"/>
  <c r="AP166" i="34"/>
  <c r="AP147" i="34"/>
  <c r="AU27" i="35"/>
  <c r="AU63" i="35"/>
  <c r="AT166" i="35"/>
  <c r="AT147" i="35"/>
  <c r="AM197" i="35"/>
  <c r="AM191" i="35"/>
  <c r="AM193" i="35" s="1"/>
  <c r="AR66" i="31"/>
  <c r="AR30" i="31"/>
  <c r="AQ169" i="31"/>
  <c r="AQ150" i="31"/>
  <c r="AO74" i="34"/>
  <c r="AN184" i="36"/>
  <c r="AQ34" i="35"/>
  <c r="AQ70" i="35"/>
  <c r="AP173" i="35"/>
  <c r="AP154" i="35"/>
  <c r="AY26" i="35"/>
  <c r="AY62" i="35"/>
  <c r="AX165" i="35"/>
  <c r="AX146" i="35"/>
  <c r="AQ32" i="34"/>
  <c r="AQ68" i="34"/>
  <c r="AP152" i="34"/>
  <c r="AP171" i="34"/>
  <c r="AV25" i="35"/>
  <c r="AV61" i="35"/>
  <c r="AU164" i="35"/>
  <c r="AU145" i="35"/>
  <c r="AN190" i="34"/>
  <c r="AN192" i="34" s="1"/>
  <c r="AN183" i="34"/>
  <c r="AN185" i="34" s="1"/>
  <c r="AQ25" i="34"/>
  <c r="AQ61" i="34"/>
  <c r="AP145" i="34"/>
  <c r="AP164" i="34"/>
  <c r="AV33" i="35"/>
  <c r="AV69" i="35"/>
  <c r="AU153" i="35"/>
  <c r="AU172" i="35"/>
  <c r="AQ29" i="34"/>
  <c r="AQ65" i="34"/>
  <c r="AP149" i="34"/>
  <c r="AP168" i="34"/>
  <c r="AS67" i="31"/>
  <c r="AR170" i="31"/>
  <c r="AR151" i="31"/>
  <c r="AS31" i="31"/>
  <c r="AQ27" i="36"/>
  <c r="AQ63" i="36"/>
  <c r="AP147" i="36"/>
  <c r="AP166" i="36"/>
  <c r="AQ34" i="34"/>
  <c r="AQ70" i="34"/>
  <c r="AP154" i="34"/>
  <c r="AP173" i="34"/>
  <c r="AQ30" i="36"/>
  <c r="AQ66" i="36"/>
  <c r="AP150" i="36"/>
  <c r="AP169" i="36"/>
  <c r="AN191" i="34"/>
  <c r="AM196" i="35"/>
  <c r="AM184" i="35"/>
  <c r="AM186" i="35" s="1"/>
  <c r="AZ41" i="33"/>
  <c r="AY55" i="33"/>
  <c r="BD41" i="30"/>
  <c r="BC55" i="30"/>
  <c r="AP61" i="32"/>
  <c r="AP62" i="32" s="1"/>
  <c r="AR21" i="32"/>
  <c r="AS51" i="32" s="1"/>
  <c r="AR29" i="32"/>
  <c r="AS59" i="32" s="1"/>
  <c r="BB41" i="10"/>
  <c r="BA55" i="10"/>
  <c r="AN177" i="30"/>
  <c r="AY41" i="34"/>
  <c r="AX55" i="34"/>
  <c r="AQ28" i="33"/>
  <c r="AR64" i="33" s="1"/>
  <c r="AM191" i="30"/>
  <c r="AM193" i="30" s="1"/>
  <c r="AM197" i="30"/>
  <c r="AO157" i="30"/>
  <c r="AR25" i="33"/>
  <c r="AS61" i="33" s="1"/>
  <c r="AP152" i="30"/>
  <c r="AQ32" i="30"/>
  <c r="AR68" i="30" s="1"/>
  <c r="AP171" i="30"/>
  <c r="AP143" i="30"/>
  <c r="AP37" i="30"/>
  <c r="AQ23" i="30"/>
  <c r="AR59" i="30" s="1"/>
  <c r="AP162" i="30"/>
  <c r="AN182" i="30"/>
  <c r="AN178" i="30"/>
  <c r="AN179" i="30" s="1"/>
  <c r="AN189" i="30"/>
  <c r="AQ34" i="33"/>
  <c r="AR70" i="33" s="1"/>
  <c r="AQ25" i="30"/>
  <c r="AR61" i="30" s="1"/>
  <c r="AP164" i="30"/>
  <c r="AP145" i="30"/>
  <c r="AP165" i="30"/>
  <c r="AP146" i="30"/>
  <c r="AQ26" i="30"/>
  <c r="AR62" i="30" s="1"/>
  <c r="AP174" i="30"/>
  <c r="AQ35" i="30"/>
  <c r="AR71" i="30" s="1"/>
  <c r="AP155" i="30"/>
  <c r="AQ24" i="33"/>
  <c r="AR60" i="33" s="1"/>
  <c r="AQ30" i="30"/>
  <c r="AR66" i="30" s="1"/>
  <c r="AP169" i="30"/>
  <c r="AP150" i="30"/>
  <c r="AO73" i="33"/>
  <c r="AO74" i="33" s="1"/>
  <c r="AN158" i="30"/>
  <c r="AQ32" i="33"/>
  <c r="AR68" i="33" s="1"/>
  <c r="AQ27" i="33"/>
  <c r="AR63" i="33" s="1"/>
  <c r="AP167" i="30"/>
  <c r="AQ28" i="30"/>
  <c r="AR64" i="30" s="1"/>
  <c r="AP148" i="30"/>
  <c r="AP173" i="30"/>
  <c r="AP154" i="30"/>
  <c r="AQ34" i="30"/>
  <c r="AR70" i="30" s="1"/>
  <c r="AQ35" i="33"/>
  <c r="AR71" i="33" s="1"/>
  <c r="AQ23" i="33"/>
  <c r="AR59" i="33" s="1"/>
  <c r="AP37" i="33"/>
  <c r="AL194" i="30"/>
  <c r="AP172" i="30"/>
  <c r="AP153" i="30"/>
  <c r="AQ33" i="30"/>
  <c r="AR69" i="30" s="1"/>
  <c r="AQ31" i="33"/>
  <c r="AR67" i="33" s="1"/>
  <c r="AL198" i="30"/>
  <c r="AQ29" i="33"/>
  <c r="AR65" i="33" s="1"/>
  <c r="AN190" i="30"/>
  <c r="AN192" i="30" s="1"/>
  <c r="AN183" i="30"/>
  <c r="AN185" i="30" s="1"/>
  <c r="AQ29" i="30"/>
  <c r="AR65" i="30" s="1"/>
  <c r="AP149" i="30"/>
  <c r="AP168" i="30"/>
  <c r="AQ33" i="33"/>
  <c r="AR69" i="33" s="1"/>
  <c r="AQ30" i="33"/>
  <c r="AR66" i="33" s="1"/>
  <c r="AP144" i="30"/>
  <c r="AQ24" i="30"/>
  <c r="AR60" i="30" s="1"/>
  <c r="AP163" i="30"/>
  <c r="AM184" i="30"/>
  <c r="AM186" i="30" s="1"/>
  <c r="AM196" i="30"/>
  <c r="AO73" i="30"/>
  <c r="AP170" i="30"/>
  <c r="AQ31" i="30"/>
  <c r="AR67" i="30" s="1"/>
  <c r="AP151" i="30"/>
  <c r="AQ26" i="33"/>
  <c r="AR62" i="33" s="1"/>
  <c r="AQ27" i="30"/>
  <c r="AR63" i="30" s="1"/>
  <c r="AP166" i="30"/>
  <c r="AP147" i="30"/>
  <c r="AO176" i="30"/>
  <c r="AO184" i="31"/>
  <c r="AQ143" i="31"/>
  <c r="AQ162" i="31"/>
  <c r="AR23" i="31"/>
  <c r="AS59" i="31" s="1"/>
  <c r="AS25" i="32"/>
  <c r="AT55" i="32" s="1"/>
  <c r="AR25" i="2"/>
  <c r="AS55" i="2" s="1"/>
  <c r="AR24" i="2"/>
  <c r="AS54" i="2" s="1"/>
  <c r="AR21" i="2"/>
  <c r="AS51" i="2" s="1"/>
  <c r="AR27" i="2"/>
  <c r="AS57" i="2" s="1"/>
  <c r="AR28" i="2"/>
  <c r="AS58" i="2" s="1"/>
  <c r="AR26" i="2"/>
  <c r="AS56" i="2" s="1"/>
  <c r="AS20" i="2"/>
  <c r="AT50" i="2" s="1"/>
  <c r="AR23" i="2"/>
  <c r="AS53" i="2" s="1"/>
  <c r="AQ29" i="2"/>
  <c r="AR59" i="2" s="1"/>
  <c r="AP61" i="2"/>
  <c r="AP62" i="2" s="1"/>
  <c r="AP31" i="2"/>
  <c r="AS24" i="10"/>
  <c r="AT60" i="10" s="1"/>
  <c r="AR26" i="10"/>
  <c r="AS62" i="10" s="1"/>
  <c r="AR25" i="10"/>
  <c r="AS61" i="10" s="1"/>
  <c r="AR32" i="10"/>
  <c r="AS68" i="10" s="1"/>
  <c r="AR28" i="10"/>
  <c r="AS64" i="10" s="1"/>
  <c r="AR31" i="10"/>
  <c r="AS67" i="10" s="1"/>
  <c r="AP73" i="10"/>
  <c r="AP74" i="10" s="1"/>
  <c r="AR29" i="10"/>
  <c r="AS65" i="10" s="1"/>
  <c r="AR34" i="10"/>
  <c r="AS70" i="10" s="1"/>
  <c r="AR35" i="10"/>
  <c r="AS71" i="10" s="1"/>
  <c r="AR27" i="10"/>
  <c r="AS63" i="10" s="1"/>
  <c r="AS23" i="32"/>
  <c r="AT53" i="32" s="1"/>
  <c r="AS27" i="32"/>
  <c r="AT57" i="32" s="1"/>
  <c r="AT20" i="32"/>
  <c r="AU50" i="32" s="1"/>
  <c r="AS24" i="32"/>
  <c r="AT54" i="32" s="1"/>
  <c r="AS26" i="32"/>
  <c r="AT56" i="32" s="1"/>
  <c r="AZ35" i="2" l="1"/>
  <c r="AY46" i="2"/>
  <c r="BP38" i="32"/>
  <c r="BO46" i="32"/>
  <c r="BS36" i="32"/>
  <c r="BV35" i="32"/>
  <c r="AR58" i="32"/>
  <c r="AR28" i="32"/>
  <c r="AR66" i="10"/>
  <c r="AR30" i="10"/>
  <c r="AQ37" i="10"/>
  <c r="AP158" i="31"/>
  <c r="AP189" i="31"/>
  <c r="AP191" i="31" s="1"/>
  <c r="BH2" i="43"/>
  <c r="BG80" i="43"/>
  <c r="BG77" i="43"/>
  <c r="BG82" i="43" s="1"/>
  <c r="BG79" i="43"/>
  <c r="BG84" i="43" s="1"/>
  <c r="BG78" i="43"/>
  <c r="BG83" i="43" s="1"/>
  <c r="AN186" i="36"/>
  <c r="AU142" i="36"/>
  <c r="AU161" i="36"/>
  <c r="AU92" i="36"/>
  <c r="AU77" i="36"/>
  <c r="AU181" i="36"/>
  <c r="AU188" i="36"/>
  <c r="AU58" i="36"/>
  <c r="AU40" i="36"/>
  <c r="AU126" i="36"/>
  <c r="AU22" i="36"/>
  <c r="AU109" i="36"/>
  <c r="AU77" i="33"/>
  <c r="AU40" i="33"/>
  <c r="AU92" i="33"/>
  <c r="AU58" i="33"/>
  <c r="AU22" i="33"/>
  <c r="AU92" i="10"/>
  <c r="AU58" i="10"/>
  <c r="AU22" i="10"/>
  <c r="AU77" i="10"/>
  <c r="AU40" i="10"/>
  <c r="AU142" i="35"/>
  <c r="AU109" i="35"/>
  <c r="AU188" i="35"/>
  <c r="AU40" i="35"/>
  <c r="AU181" i="35"/>
  <c r="AU161" i="35"/>
  <c r="AU92" i="35"/>
  <c r="AU126" i="35"/>
  <c r="AU58" i="35"/>
  <c r="AU77" i="35"/>
  <c r="AU22" i="35"/>
  <c r="AV34" i="28"/>
  <c r="AV59" i="28" s="1"/>
  <c r="AU126" i="29"/>
  <c r="AU22" i="29"/>
  <c r="AU188" i="29"/>
  <c r="AU40" i="29"/>
  <c r="AU161" i="29"/>
  <c r="AU58" i="29"/>
  <c r="AU77" i="29"/>
  <c r="AU142" i="29"/>
  <c r="AU92" i="29"/>
  <c r="AU181" i="29"/>
  <c r="AU109" i="29"/>
  <c r="AU76" i="43"/>
  <c r="AU58" i="43"/>
  <c r="AU89" i="43"/>
  <c r="AU40" i="43"/>
  <c r="AU22" i="43"/>
  <c r="AV4" i="36"/>
  <c r="AV4" i="34"/>
  <c r="AV4" i="32"/>
  <c r="AV4" i="30"/>
  <c r="AV4" i="43"/>
  <c r="AV4" i="35"/>
  <c r="AV4" i="33"/>
  <c r="AV4" i="29"/>
  <c r="AV4" i="31"/>
  <c r="AV4" i="10"/>
  <c r="AV77" i="2"/>
  <c r="AV65" i="2"/>
  <c r="AV49" i="2"/>
  <c r="AV34" i="2"/>
  <c r="AV19" i="2"/>
  <c r="AU22" i="30"/>
  <c r="AU142" i="30"/>
  <c r="AU188" i="30"/>
  <c r="AU181" i="30"/>
  <c r="AU92" i="30"/>
  <c r="AU161" i="30"/>
  <c r="AU109" i="30"/>
  <c r="AU58" i="30"/>
  <c r="AU77" i="30"/>
  <c r="AU126" i="30"/>
  <c r="AU40" i="30"/>
  <c r="AX5" i="28"/>
  <c r="AW4" i="2"/>
  <c r="AW21" i="28"/>
  <c r="AW13" i="28"/>
  <c r="AU77" i="32"/>
  <c r="AU65" i="32"/>
  <c r="AU34" i="32"/>
  <c r="AU49" i="32"/>
  <c r="AU19" i="32"/>
  <c r="AU126" i="31"/>
  <c r="AU92" i="31"/>
  <c r="AU58" i="31"/>
  <c r="AU22" i="31"/>
  <c r="AU109" i="31"/>
  <c r="AU161" i="31"/>
  <c r="AU77" i="31"/>
  <c r="AU40" i="31"/>
  <c r="AU188" i="31"/>
  <c r="AU142" i="31"/>
  <c r="AU181" i="31"/>
  <c r="AU142" i="34"/>
  <c r="AU188" i="34"/>
  <c r="AU181" i="34"/>
  <c r="AU92" i="34"/>
  <c r="AU161" i="34"/>
  <c r="AU40" i="34"/>
  <c r="AU22" i="34"/>
  <c r="AU58" i="34"/>
  <c r="AU77" i="34"/>
  <c r="AU109" i="34"/>
  <c r="AU126" i="34"/>
  <c r="AU67" i="28"/>
  <c r="AU75" i="28" s="1"/>
  <c r="AU87" i="28"/>
  <c r="AU95" i="28" s="1"/>
  <c r="AU103" i="28" s="1"/>
  <c r="BG39" i="2"/>
  <c r="AO193" i="31"/>
  <c r="AP182" i="31"/>
  <c r="AP184" i="31" s="1"/>
  <c r="AO197" i="31"/>
  <c r="AN196" i="36"/>
  <c r="AN198" i="36" s="1"/>
  <c r="AN197" i="35"/>
  <c r="AR61" i="31"/>
  <c r="AR73" i="31" s="1"/>
  <c r="AR74" i="31" s="1"/>
  <c r="AR25" i="31"/>
  <c r="AR37" i="31" s="1"/>
  <c r="AQ145" i="31"/>
  <c r="AQ157" i="31" s="1"/>
  <c r="AQ164" i="31"/>
  <c r="AQ176" i="31" s="1"/>
  <c r="AR52" i="32"/>
  <c r="AR22" i="32"/>
  <c r="AR31" i="32" s="1"/>
  <c r="AR69" i="10"/>
  <c r="AR33" i="10"/>
  <c r="AO158" i="35"/>
  <c r="AN197" i="34"/>
  <c r="AM194" i="36"/>
  <c r="AN196" i="35"/>
  <c r="AN191" i="36"/>
  <c r="AN193" i="36" s="1"/>
  <c r="AN193" i="35"/>
  <c r="AN194" i="35" s="1"/>
  <c r="AM198" i="36"/>
  <c r="AO186" i="31"/>
  <c r="AO196" i="31"/>
  <c r="AO177" i="34"/>
  <c r="AP177" i="31"/>
  <c r="AO177" i="35"/>
  <c r="AO74" i="30"/>
  <c r="AO182" i="34"/>
  <c r="AO184" i="34" s="1"/>
  <c r="AP157" i="36"/>
  <c r="AP189" i="36" s="1"/>
  <c r="BH41" i="35"/>
  <c r="BG55" i="35"/>
  <c r="AN196" i="34"/>
  <c r="AM198" i="35"/>
  <c r="AR59" i="10"/>
  <c r="AR23" i="10"/>
  <c r="AO178" i="36"/>
  <c r="AO179" i="36" s="1"/>
  <c r="AO158" i="34"/>
  <c r="AM194" i="35"/>
  <c r="AO177" i="36"/>
  <c r="AP176" i="36"/>
  <c r="AP190" i="36" s="1"/>
  <c r="AP192" i="36" s="1"/>
  <c r="AO158" i="36"/>
  <c r="AN186" i="34"/>
  <c r="AO182" i="36"/>
  <c r="AO184" i="36" s="1"/>
  <c r="AO183" i="36"/>
  <c r="AO185" i="36" s="1"/>
  <c r="AQ73" i="36"/>
  <c r="AQ74" i="36" s="1"/>
  <c r="AP157" i="34"/>
  <c r="AP182" i="34" s="1"/>
  <c r="AO189" i="36"/>
  <c r="AO197" i="36" s="1"/>
  <c r="AP74" i="34"/>
  <c r="AM194" i="34"/>
  <c r="AR34" i="34"/>
  <c r="AR70" i="34"/>
  <c r="AQ173" i="34"/>
  <c r="AQ154" i="34"/>
  <c r="AW33" i="35"/>
  <c r="AW69" i="35"/>
  <c r="AV153" i="35"/>
  <c r="AV172" i="35"/>
  <c r="AZ26" i="35"/>
  <c r="AZ62" i="35"/>
  <c r="AY146" i="35"/>
  <c r="AY165" i="35"/>
  <c r="AR24" i="36"/>
  <c r="AR60" i="36"/>
  <c r="AQ144" i="36"/>
  <c r="AQ163" i="36"/>
  <c r="AP157" i="35"/>
  <c r="AR52" i="2"/>
  <c r="AR22" i="2"/>
  <c r="AM198" i="34"/>
  <c r="AR26" i="36"/>
  <c r="AR62" i="36"/>
  <c r="AQ146" i="36"/>
  <c r="AQ165" i="36"/>
  <c r="AR25" i="36"/>
  <c r="AR61" i="36"/>
  <c r="AQ164" i="36"/>
  <c r="AQ145" i="36"/>
  <c r="AS66" i="31"/>
  <c r="AS30" i="31"/>
  <c r="AR169" i="31"/>
  <c r="AR150" i="31"/>
  <c r="AR33" i="34"/>
  <c r="AR69" i="34"/>
  <c r="AQ153" i="34"/>
  <c r="AQ172" i="34"/>
  <c r="AQ73" i="34"/>
  <c r="AQ179" i="34" s="1"/>
  <c r="AQ73" i="35"/>
  <c r="AQ74" i="35" s="1"/>
  <c r="AO191" i="34"/>
  <c r="AO190" i="34"/>
  <c r="AO192" i="34" s="1"/>
  <c r="AO183" i="34"/>
  <c r="AO185" i="34" s="1"/>
  <c r="AV28" i="35"/>
  <c r="AV64" i="35"/>
  <c r="AU167" i="35"/>
  <c r="AU148" i="35"/>
  <c r="AR35" i="34"/>
  <c r="AR71" i="34"/>
  <c r="AQ174" i="34"/>
  <c r="AQ155" i="34"/>
  <c r="AW29" i="35"/>
  <c r="AW65" i="35"/>
  <c r="AV168" i="35"/>
  <c r="AV149" i="35"/>
  <c r="AS71" i="31"/>
  <c r="AS35" i="31"/>
  <c r="AR155" i="31"/>
  <c r="AR174" i="31"/>
  <c r="AS64" i="31"/>
  <c r="AR167" i="31"/>
  <c r="AR148" i="31"/>
  <c r="AS28" i="31"/>
  <c r="AV27" i="35"/>
  <c r="AV63" i="35"/>
  <c r="AU166" i="35"/>
  <c r="AU147" i="35"/>
  <c r="AP176" i="35"/>
  <c r="AS23" i="36"/>
  <c r="AS59" i="36"/>
  <c r="AR162" i="36"/>
  <c r="AR143" i="36"/>
  <c r="AP178" i="31"/>
  <c r="AP179" i="31" s="1"/>
  <c r="AR30" i="36"/>
  <c r="AR66" i="36"/>
  <c r="AQ150" i="36"/>
  <c r="AQ169" i="36"/>
  <c r="AR27" i="36"/>
  <c r="AR63" i="36"/>
  <c r="AQ166" i="36"/>
  <c r="AQ147" i="36"/>
  <c r="AR29" i="34"/>
  <c r="AR65" i="34"/>
  <c r="AQ168" i="34"/>
  <c r="AQ149" i="34"/>
  <c r="AR25" i="34"/>
  <c r="AR61" i="34"/>
  <c r="AQ145" i="34"/>
  <c r="AQ164" i="34"/>
  <c r="AR32" i="34"/>
  <c r="AR68" i="34"/>
  <c r="AQ152" i="34"/>
  <c r="AQ171" i="34"/>
  <c r="AR34" i="35"/>
  <c r="AR70" i="35"/>
  <c r="AQ173" i="35"/>
  <c r="AQ154" i="35"/>
  <c r="AR23" i="34"/>
  <c r="AR59" i="34"/>
  <c r="AQ143" i="34"/>
  <c r="AQ37" i="34"/>
  <c r="AQ162" i="34"/>
  <c r="AS65" i="31"/>
  <c r="AR149" i="31"/>
  <c r="AS29" i="31"/>
  <c r="AR168" i="31"/>
  <c r="AR23" i="35"/>
  <c r="AR59" i="35"/>
  <c r="AQ143" i="35"/>
  <c r="AQ162" i="35"/>
  <c r="AQ37" i="35"/>
  <c r="AW35" i="35"/>
  <c r="AW71" i="35"/>
  <c r="AV155" i="35"/>
  <c r="AV174" i="35"/>
  <c r="AS60" i="31"/>
  <c r="AR144" i="31"/>
  <c r="AS24" i="31"/>
  <c r="AR163" i="31"/>
  <c r="AR30" i="34"/>
  <c r="AR66" i="34"/>
  <c r="AQ169" i="34"/>
  <c r="AQ150" i="34"/>
  <c r="AR26" i="34"/>
  <c r="AR62" i="34"/>
  <c r="AQ165" i="34"/>
  <c r="AQ146" i="34"/>
  <c r="AP176" i="34"/>
  <c r="AR31" i="36"/>
  <c r="AR67" i="36"/>
  <c r="AQ170" i="36"/>
  <c r="AQ151" i="36"/>
  <c r="AP190" i="31"/>
  <c r="AP192" i="31" s="1"/>
  <c r="AT67" i="31"/>
  <c r="AT31" i="31"/>
  <c r="AS151" i="31"/>
  <c r="AS170" i="31"/>
  <c r="AS68" i="31"/>
  <c r="AR171" i="31"/>
  <c r="AS32" i="31"/>
  <c r="AR152" i="31"/>
  <c r="AR32" i="36"/>
  <c r="AR68" i="36"/>
  <c r="AQ152" i="36"/>
  <c r="AQ171" i="36"/>
  <c r="AR24" i="34"/>
  <c r="AR60" i="34"/>
  <c r="AQ163" i="34"/>
  <c r="AQ144" i="34"/>
  <c r="AT24" i="35"/>
  <c r="AT60" i="35"/>
  <c r="AS144" i="35"/>
  <c r="AS163" i="35"/>
  <c r="AS69" i="31"/>
  <c r="AS33" i="31"/>
  <c r="AR172" i="31"/>
  <c r="AR153" i="31"/>
  <c r="AP183" i="31"/>
  <c r="AP185" i="31" s="1"/>
  <c r="AR27" i="34"/>
  <c r="AR63" i="34"/>
  <c r="AQ147" i="34"/>
  <c r="AQ166" i="34"/>
  <c r="AR31" i="34"/>
  <c r="AR67" i="34"/>
  <c r="AQ170" i="34"/>
  <c r="AQ151" i="34"/>
  <c r="AO190" i="35"/>
  <c r="AO192" i="35" s="1"/>
  <c r="AO183" i="35"/>
  <c r="AO185" i="35" s="1"/>
  <c r="AS70" i="31"/>
  <c r="AR154" i="31"/>
  <c r="AS34" i="31"/>
  <c r="AR173" i="31"/>
  <c r="AQ37" i="36"/>
  <c r="AR34" i="36"/>
  <c r="AR70" i="36"/>
  <c r="AQ173" i="36"/>
  <c r="AQ154" i="36"/>
  <c r="AU29" i="36"/>
  <c r="AU65" i="36"/>
  <c r="AT168" i="36"/>
  <c r="AT149" i="36"/>
  <c r="AR31" i="35"/>
  <c r="AR67" i="35"/>
  <c r="AQ170" i="35"/>
  <c r="AQ151" i="35"/>
  <c r="AV32" i="35"/>
  <c r="AV68" i="35"/>
  <c r="AU152" i="35"/>
  <c r="AU171" i="35"/>
  <c r="AO189" i="35"/>
  <c r="AO182" i="35"/>
  <c r="AO178" i="35"/>
  <c r="AO179" i="35" s="1"/>
  <c r="AS62" i="31"/>
  <c r="AS26" i="31"/>
  <c r="AR165" i="31"/>
  <c r="AR146" i="31"/>
  <c r="AN193" i="34"/>
  <c r="AW25" i="35"/>
  <c r="AW61" i="35"/>
  <c r="AV164" i="35"/>
  <c r="AV145" i="35"/>
  <c r="AS63" i="31"/>
  <c r="AS27" i="31"/>
  <c r="AR166" i="31"/>
  <c r="AR147" i="31"/>
  <c r="AR28" i="36"/>
  <c r="AR64" i="36"/>
  <c r="AQ167" i="36"/>
  <c r="AQ148" i="36"/>
  <c r="AR35" i="36"/>
  <c r="AR71" i="36"/>
  <c r="AQ155" i="36"/>
  <c r="AQ174" i="36"/>
  <c r="AR28" i="34"/>
  <c r="AR64" i="34"/>
  <c r="AQ167" i="34"/>
  <c r="AQ148" i="34"/>
  <c r="AR33" i="36"/>
  <c r="AR69" i="36"/>
  <c r="AQ172" i="36"/>
  <c r="AQ153" i="36"/>
  <c r="AW30" i="35"/>
  <c r="AW66" i="35"/>
  <c r="AV169" i="35"/>
  <c r="AV150" i="35"/>
  <c r="BA41" i="33"/>
  <c r="AZ55" i="33"/>
  <c r="BE41" i="30"/>
  <c r="BD55" i="30"/>
  <c r="AQ61" i="32"/>
  <c r="AQ62" i="32" s="1"/>
  <c r="AS29" i="32"/>
  <c r="AT59" i="32" s="1"/>
  <c r="AS21" i="32"/>
  <c r="AT51" i="32" s="1"/>
  <c r="BC41" i="10"/>
  <c r="BB55" i="10"/>
  <c r="AM198" i="30"/>
  <c r="AZ41" i="34"/>
  <c r="AY55" i="34"/>
  <c r="AM194" i="30"/>
  <c r="AR31" i="33"/>
  <c r="AS67" i="33" s="1"/>
  <c r="AR30" i="33"/>
  <c r="AS66" i="33" s="1"/>
  <c r="AP73" i="33"/>
  <c r="AP74" i="33" s="1"/>
  <c r="AN196" i="30"/>
  <c r="AN184" i="30"/>
  <c r="AN186" i="30" s="1"/>
  <c r="AQ152" i="30"/>
  <c r="AR32" i="30"/>
  <c r="AS68" i="30" s="1"/>
  <c r="AQ171" i="30"/>
  <c r="AQ172" i="30"/>
  <c r="AQ153" i="30"/>
  <c r="AR33" i="30"/>
  <c r="AS69" i="30" s="1"/>
  <c r="AR23" i="33"/>
  <c r="AS59" i="33" s="1"/>
  <c r="AQ37" i="33"/>
  <c r="AQ167" i="30"/>
  <c r="AR28" i="30"/>
  <c r="AS64" i="30" s="1"/>
  <c r="AQ148" i="30"/>
  <c r="AQ150" i="30"/>
  <c r="AR30" i="30"/>
  <c r="AS66" i="30" s="1"/>
  <c r="AQ169" i="30"/>
  <c r="AP176" i="30"/>
  <c r="AO190" i="30"/>
  <c r="AO192" i="30" s="1"/>
  <c r="AO183" i="30"/>
  <c r="AO185" i="30" s="1"/>
  <c r="AQ170" i="30"/>
  <c r="AQ151" i="30"/>
  <c r="AR31" i="30"/>
  <c r="AS67" i="30" s="1"/>
  <c r="AR33" i="33"/>
  <c r="AS69" i="33" s="1"/>
  <c r="AR35" i="33"/>
  <c r="AS71" i="33" s="1"/>
  <c r="AR24" i="33"/>
  <c r="AS60" i="33" s="1"/>
  <c r="AQ143" i="30"/>
  <c r="AR23" i="30"/>
  <c r="AS59" i="30" s="1"/>
  <c r="AQ37" i="30"/>
  <c r="AQ162" i="30"/>
  <c r="AQ164" i="30"/>
  <c r="AQ145" i="30"/>
  <c r="AR25" i="30"/>
  <c r="AS61" i="30" s="1"/>
  <c r="AP73" i="30"/>
  <c r="AS25" i="33"/>
  <c r="AT61" i="33" s="1"/>
  <c r="AR29" i="33"/>
  <c r="AS65" i="33" s="1"/>
  <c r="AQ173" i="30"/>
  <c r="AQ154" i="30"/>
  <c r="AR34" i="30"/>
  <c r="AS70" i="30" s="1"/>
  <c r="AR27" i="33"/>
  <c r="AS63" i="33" s="1"/>
  <c r="AQ165" i="30"/>
  <c r="AR26" i="30"/>
  <c r="AS62" i="30" s="1"/>
  <c r="AQ146" i="30"/>
  <c r="AR34" i="33"/>
  <c r="AS70" i="33" s="1"/>
  <c r="AO158" i="30"/>
  <c r="AO189" i="30"/>
  <c r="AO182" i="30"/>
  <c r="AO178" i="30"/>
  <c r="AO179" i="30" s="1"/>
  <c r="AR28" i="33"/>
  <c r="AS64" i="33" s="1"/>
  <c r="AQ174" i="30"/>
  <c r="AQ155" i="30"/>
  <c r="AR35" i="30"/>
  <c r="AS71" i="30" s="1"/>
  <c r="AP157" i="30"/>
  <c r="AR27" i="30"/>
  <c r="AS63" i="30" s="1"/>
  <c r="AQ166" i="30"/>
  <c r="AQ147" i="30"/>
  <c r="AR26" i="33"/>
  <c r="AS62" i="33" s="1"/>
  <c r="AQ144" i="30"/>
  <c r="AR24" i="30"/>
  <c r="AS60" i="30" s="1"/>
  <c r="AQ163" i="30"/>
  <c r="AQ149" i="30"/>
  <c r="AR29" i="30"/>
  <c r="AS65" i="30" s="1"/>
  <c r="AQ168" i="30"/>
  <c r="AR32" i="33"/>
  <c r="AS68" i="33" s="1"/>
  <c r="AN197" i="30"/>
  <c r="AN191" i="30"/>
  <c r="AN193" i="30" s="1"/>
  <c r="AO177" i="30"/>
  <c r="AR143" i="31"/>
  <c r="AR162" i="31"/>
  <c r="AS23" i="31"/>
  <c r="AT59" i="31" s="1"/>
  <c r="AT25" i="32"/>
  <c r="AU55" i="32" s="1"/>
  <c r="AS25" i="2"/>
  <c r="AT55" i="2" s="1"/>
  <c r="AQ61" i="2"/>
  <c r="AQ62" i="2" s="1"/>
  <c r="AR29" i="2"/>
  <c r="AT20" i="2"/>
  <c r="AU50" i="2" s="1"/>
  <c r="AQ31" i="2"/>
  <c r="AS26" i="2"/>
  <c r="AT56" i="2" s="1"/>
  <c r="AS23" i="2"/>
  <c r="AT53" i="2" s="1"/>
  <c r="AS28" i="2"/>
  <c r="AT58" i="2" s="1"/>
  <c r="AS21" i="2"/>
  <c r="AT51" i="2" s="1"/>
  <c r="AS27" i="2"/>
  <c r="AT57" i="2" s="1"/>
  <c r="AS24" i="2"/>
  <c r="AT54" i="2" s="1"/>
  <c r="AS35" i="10"/>
  <c r="AT71" i="10" s="1"/>
  <c r="AS26" i="10"/>
  <c r="AT62" i="10" s="1"/>
  <c r="AS34" i="10"/>
  <c r="AT70" i="10" s="1"/>
  <c r="AQ73" i="10"/>
  <c r="AQ74" i="10" s="1"/>
  <c r="AS31" i="10"/>
  <c r="AT67" i="10" s="1"/>
  <c r="AS28" i="10"/>
  <c r="AT64" i="10" s="1"/>
  <c r="AT24" i="10"/>
  <c r="AU60" i="10" s="1"/>
  <c r="AS27" i="10"/>
  <c r="AT63" i="10" s="1"/>
  <c r="AS25" i="10"/>
  <c r="AT61" i="10" s="1"/>
  <c r="AS29" i="10"/>
  <c r="AT65" i="10" s="1"/>
  <c r="AS32" i="10"/>
  <c r="AT68" i="10" s="1"/>
  <c r="AU20" i="32"/>
  <c r="AV50" i="32" s="1"/>
  <c r="AT24" i="32"/>
  <c r="AU54" i="32" s="1"/>
  <c r="AT27" i="32"/>
  <c r="AU57" i="32" s="1"/>
  <c r="AT23" i="32"/>
  <c r="AU53" i="32" s="1"/>
  <c r="AT26" i="32"/>
  <c r="AU56" i="32" s="1"/>
  <c r="BA35" i="2" l="1"/>
  <c r="AZ46" i="2"/>
  <c r="BT36" i="32"/>
  <c r="BW35" i="32"/>
  <c r="BQ38" i="32"/>
  <c r="BP46" i="32"/>
  <c r="AN194" i="36"/>
  <c r="AS58" i="32"/>
  <c r="AS28" i="32"/>
  <c r="AS66" i="10"/>
  <c r="AS30" i="10"/>
  <c r="AQ158" i="31"/>
  <c r="AO198" i="31"/>
  <c r="BI2" i="43"/>
  <c r="BH77" i="43"/>
  <c r="BH82" i="43" s="1"/>
  <c r="BH80" i="43"/>
  <c r="BH79" i="43"/>
  <c r="BH84" i="43" s="1"/>
  <c r="BH78" i="43"/>
  <c r="BH83" i="43" s="1"/>
  <c r="AV40" i="10"/>
  <c r="AV92" i="10"/>
  <c r="AV58" i="10"/>
  <c r="AV22" i="10"/>
  <c r="AV77" i="10"/>
  <c r="AV181" i="34"/>
  <c r="AV126" i="34"/>
  <c r="AV40" i="34"/>
  <c r="AV142" i="34"/>
  <c r="AV58" i="34"/>
  <c r="AV188" i="34"/>
  <c r="AV77" i="34"/>
  <c r="AV109" i="34"/>
  <c r="AV92" i="34"/>
  <c r="AV161" i="34"/>
  <c r="AV22" i="34"/>
  <c r="AV188" i="31"/>
  <c r="AV161" i="31"/>
  <c r="AV181" i="31"/>
  <c r="AV142" i="31"/>
  <c r="AV126" i="31"/>
  <c r="AV58" i="31"/>
  <c r="AV40" i="31"/>
  <c r="AV22" i="31"/>
  <c r="AV92" i="31"/>
  <c r="AV109" i="31"/>
  <c r="AV77" i="31"/>
  <c r="AV126" i="36"/>
  <c r="AV188" i="36"/>
  <c r="AV181" i="36"/>
  <c r="AV142" i="36"/>
  <c r="AV109" i="36"/>
  <c r="AV58" i="36"/>
  <c r="AV40" i="36"/>
  <c r="AV92" i="36"/>
  <c r="AV77" i="36"/>
  <c r="AV22" i="36"/>
  <c r="AV161" i="36"/>
  <c r="AV126" i="29"/>
  <c r="AV188" i="29"/>
  <c r="AV181" i="29"/>
  <c r="AV40" i="29"/>
  <c r="AV161" i="29"/>
  <c r="AV58" i="29"/>
  <c r="AV77" i="29"/>
  <c r="AV142" i="29"/>
  <c r="AV92" i="29"/>
  <c r="AV22" i="29"/>
  <c r="AV109" i="29"/>
  <c r="AV92" i="33"/>
  <c r="AV58" i="33"/>
  <c r="AV22" i="33"/>
  <c r="AV77" i="33"/>
  <c r="AV40" i="33"/>
  <c r="AV161" i="35"/>
  <c r="AV22" i="35"/>
  <c r="AV126" i="35"/>
  <c r="AV77" i="35"/>
  <c r="AV181" i="35"/>
  <c r="AV188" i="35"/>
  <c r="AV109" i="35"/>
  <c r="AV92" i="35"/>
  <c r="AV40" i="35"/>
  <c r="AV142" i="35"/>
  <c r="AV58" i="35"/>
  <c r="AW34" i="28"/>
  <c r="AW59" i="28" s="1"/>
  <c r="AV76" i="43"/>
  <c r="AV58" i="43"/>
  <c r="AV40" i="43"/>
  <c r="AV22" i="43"/>
  <c r="AV89" i="43"/>
  <c r="AV87" i="28"/>
  <c r="AV95" i="28" s="1"/>
  <c r="AV103" i="28" s="1"/>
  <c r="AV67" i="28"/>
  <c r="AV75" i="28" s="1"/>
  <c r="AW4" i="36"/>
  <c r="AW4" i="34"/>
  <c r="AW4" i="32"/>
  <c r="AW4" i="30"/>
  <c r="AW4" i="43"/>
  <c r="AW4" i="35"/>
  <c r="AW4" i="33"/>
  <c r="AW4" i="31"/>
  <c r="AW4" i="10"/>
  <c r="AW4" i="29"/>
  <c r="AW77" i="2"/>
  <c r="AW65" i="2"/>
  <c r="AW49" i="2"/>
  <c r="AW34" i="2"/>
  <c r="AW19" i="2"/>
  <c r="AV181" i="30"/>
  <c r="AV22" i="30"/>
  <c r="AV126" i="30"/>
  <c r="AV161" i="30"/>
  <c r="AV109" i="30"/>
  <c r="AV188" i="30"/>
  <c r="AV58" i="30"/>
  <c r="AV77" i="30"/>
  <c r="AV40" i="30"/>
  <c r="AV142" i="30"/>
  <c r="AV92" i="30"/>
  <c r="AY5" i="28"/>
  <c r="AX4" i="2"/>
  <c r="AX13" i="28"/>
  <c r="AX21" i="28"/>
  <c r="AV65" i="32"/>
  <c r="AV77" i="32"/>
  <c r="AV49" i="32"/>
  <c r="AV34" i="32"/>
  <c r="AV19" i="32"/>
  <c r="BH39" i="2"/>
  <c r="AO194" i="31"/>
  <c r="AR37" i="10"/>
  <c r="AN198" i="35"/>
  <c r="AS61" i="31"/>
  <c r="AS73" i="31" s="1"/>
  <c r="AS74" i="31" s="1"/>
  <c r="AS25" i="31"/>
  <c r="AS37" i="31" s="1"/>
  <c r="AR164" i="31"/>
  <c r="AR176" i="31" s="1"/>
  <c r="AR183" i="31" s="1"/>
  <c r="AR185" i="31" s="1"/>
  <c r="AR145" i="31"/>
  <c r="AR157" i="31" s="1"/>
  <c r="AS52" i="32"/>
  <c r="AS22" i="32"/>
  <c r="AN198" i="34"/>
  <c r="AS69" i="10"/>
  <c r="AS33" i="10"/>
  <c r="AP177" i="34"/>
  <c r="AP193" i="31"/>
  <c r="AP197" i="31"/>
  <c r="AQ177" i="31"/>
  <c r="AO186" i="36"/>
  <c r="AO196" i="36"/>
  <c r="AO198" i="36" s="1"/>
  <c r="AP158" i="34"/>
  <c r="AP158" i="36"/>
  <c r="AQ74" i="34"/>
  <c r="AP182" i="36"/>
  <c r="AP184" i="36" s="1"/>
  <c r="AQ183" i="31"/>
  <c r="AQ185" i="31" s="1"/>
  <c r="AQ190" i="31"/>
  <c r="AQ192" i="31" s="1"/>
  <c r="AP178" i="36"/>
  <c r="AP179" i="36" s="1"/>
  <c r="AN194" i="34"/>
  <c r="AP74" i="30"/>
  <c r="AO196" i="34"/>
  <c r="AQ178" i="31"/>
  <c r="AQ179" i="31" s="1"/>
  <c r="AQ182" i="31"/>
  <c r="AQ189" i="31"/>
  <c r="AQ191" i="31" s="1"/>
  <c r="AO186" i="34"/>
  <c r="AP177" i="36"/>
  <c r="AP183" i="36"/>
  <c r="AP185" i="36" s="1"/>
  <c r="BI41" i="35"/>
  <c r="BH55" i="35"/>
  <c r="AP189" i="34"/>
  <c r="AP191" i="34" s="1"/>
  <c r="AS59" i="10"/>
  <c r="AS23" i="10"/>
  <c r="AO191" i="36"/>
  <c r="AO193" i="36" s="1"/>
  <c r="AQ157" i="36"/>
  <c r="AP196" i="31"/>
  <c r="AP186" i="31"/>
  <c r="AR73" i="36"/>
  <c r="AR74" i="36" s="1"/>
  <c r="AQ176" i="36"/>
  <c r="AQ183" i="36" s="1"/>
  <c r="AQ185" i="36" s="1"/>
  <c r="AO193" i="34"/>
  <c r="AO197" i="34"/>
  <c r="AS33" i="36"/>
  <c r="AS69" i="36"/>
  <c r="AR153" i="36"/>
  <c r="AR172" i="36"/>
  <c r="AS35" i="36"/>
  <c r="AS71" i="36"/>
  <c r="AR174" i="36"/>
  <c r="AR155" i="36"/>
  <c r="AT63" i="31"/>
  <c r="AS166" i="31"/>
  <c r="AS147" i="31"/>
  <c r="AT27" i="31"/>
  <c r="AU24" i="35"/>
  <c r="AU60" i="35"/>
  <c r="AT163" i="35"/>
  <c r="AT144" i="35"/>
  <c r="AS32" i="36"/>
  <c r="AS68" i="36"/>
  <c r="AR171" i="36"/>
  <c r="AR152" i="36"/>
  <c r="AU67" i="31"/>
  <c r="AU31" i="31"/>
  <c r="AT170" i="31"/>
  <c r="AT151" i="31"/>
  <c r="AW27" i="35"/>
  <c r="AW63" i="35"/>
  <c r="AV147" i="35"/>
  <c r="AV166" i="35"/>
  <c r="AQ176" i="34"/>
  <c r="AS27" i="36"/>
  <c r="AS63" i="36"/>
  <c r="AR166" i="36"/>
  <c r="AR147" i="36"/>
  <c r="AT64" i="31"/>
  <c r="AS148" i="31"/>
  <c r="AT28" i="31"/>
  <c r="AS167" i="31"/>
  <c r="AW28" i="35"/>
  <c r="AW64" i="35"/>
  <c r="AV167" i="35"/>
  <c r="AV148" i="35"/>
  <c r="AS25" i="36"/>
  <c r="AS61" i="36"/>
  <c r="AR164" i="36"/>
  <c r="AR145" i="36"/>
  <c r="AT68" i="31"/>
  <c r="AT32" i="31"/>
  <c r="AS152" i="31"/>
  <c r="AS171" i="31"/>
  <c r="AQ157" i="35"/>
  <c r="AP197" i="36"/>
  <c r="AP191" i="36"/>
  <c r="AP193" i="36" s="1"/>
  <c r="AS34" i="34"/>
  <c r="AS70" i="34"/>
  <c r="AR154" i="34"/>
  <c r="AR173" i="34"/>
  <c r="AQ176" i="35"/>
  <c r="AS25" i="34"/>
  <c r="AS61" i="34"/>
  <c r="AR164" i="34"/>
  <c r="AR145" i="34"/>
  <c r="BA26" i="35"/>
  <c r="BA62" i="35"/>
  <c r="AZ146" i="35"/>
  <c r="AZ165" i="35"/>
  <c r="AT62" i="31"/>
  <c r="AT26" i="31"/>
  <c r="AS146" i="31"/>
  <c r="AS165" i="31"/>
  <c r="AS31" i="35"/>
  <c r="AS67" i="35"/>
  <c r="AR170" i="35"/>
  <c r="AR151" i="35"/>
  <c r="AS34" i="36"/>
  <c r="AS70" i="36"/>
  <c r="AR173" i="36"/>
  <c r="AR154" i="36"/>
  <c r="AS27" i="34"/>
  <c r="AS63" i="34"/>
  <c r="AR166" i="34"/>
  <c r="AR147" i="34"/>
  <c r="AT69" i="31"/>
  <c r="AS172" i="31"/>
  <c r="AS153" i="31"/>
  <c r="AT33" i="31"/>
  <c r="AS26" i="34"/>
  <c r="AS62" i="34"/>
  <c r="AR165" i="34"/>
  <c r="AR146" i="34"/>
  <c r="AR73" i="35"/>
  <c r="AR74" i="35" s="1"/>
  <c r="AQ157" i="34"/>
  <c r="AT23" i="36"/>
  <c r="AT59" i="36"/>
  <c r="AS162" i="36"/>
  <c r="AS143" i="36"/>
  <c r="AP184" i="34"/>
  <c r="AT60" i="31"/>
  <c r="AT24" i="31"/>
  <c r="AS163" i="31"/>
  <c r="AS144" i="31"/>
  <c r="AS34" i="35"/>
  <c r="AS70" i="35"/>
  <c r="AR154" i="35"/>
  <c r="AR173" i="35"/>
  <c r="AX29" i="35"/>
  <c r="AX65" i="35"/>
  <c r="AW168" i="35"/>
  <c r="AW149" i="35"/>
  <c r="AP189" i="35"/>
  <c r="AP182" i="35"/>
  <c r="AP178" i="35"/>
  <c r="AP179" i="35" s="1"/>
  <c r="AX30" i="35"/>
  <c r="AX66" i="35"/>
  <c r="AW169" i="35"/>
  <c r="AW150" i="35"/>
  <c r="AS28" i="34"/>
  <c r="AS64" i="34"/>
  <c r="AR167" i="34"/>
  <c r="AR148" i="34"/>
  <c r="AS28" i="36"/>
  <c r="AS64" i="36"/>
  <c r="AR148" i="36"/>
  <c r="AR167" i="36"/>
  <c r="AS24" i="34"/>
  <c r="AS60" i="34"/>
  <c r="AR163" i="34"/>
  <c r="AR144" i="34"/>
  <c r="AS23" i="35"/>
  <c r="AS59" i="35"/>
  <c r="AR143" i="35"/>
  <c r="AR37" i="35"/>
  <c r="AR162" i="35"/>
  <c r="AR73" i="34"/>
  <c r="AR179" i="34" s="1"/>
  <c r="AP183" i="35"/>
  <c r="AP185" i="35" s="1"/>
  <c r="AP190" i="35"/>
  <c r="AP192" i="35" s="1"/>
  <c r="AS33" i="34"/>
  <c r="AS69" i="34"/>
  <c r="AR172" i="34"/>
  <c r="AR153" i="34"/>
  <c r="AR31" i="2"/>
  <c r="AS59" i="2"/>
  <c r="AS23" i="34"/>
  <c r="AS59" i="34"/>
  <c r="AR37" i="34"/>
  <c r="AR143" i="34"/>
  <c r="AR162" i="34"/>
  <c r="AS32" i="34"/>
  <c r="AS68" i="34"/>
  <c r="AR171" i="34"/>
  <c r="AR152" i="34"/>
  <c r="AS29" i="34"/>
  <c r="AS65" i="34"/>
  <c r="AR149" i="34"/>
  <c r="AR168" i="34"/>
  <c r="AS30" i="36"/>
  <c r="AS66" i="36"/>
  <c r="AR150" i="36"/>
  <c r="AR169" i="36"/>
  <c r="AS35" i="34"/>
  <c r="AS71" i="34"/>
  <c r="AR174" i="34"/>
  <c r="AR155" i="34"/>
  <c r="AS26" i="36"/>
  <c r="AS62" i="36"/>
  <c r="AR165" i="36"/>
  <c r="AR146" i="36"/>
  <c r="AS24" i="36"/>
  <c r="AS60" i="36"/>
  <c r="AR163" i="36"/>
  <c r="AR144" i="36"/>
  <c r="AX25" i="35"/>
  <c r="AX61" i="35"/>
  <c r="AW145" i="35"/>
  <c r="AW164" i="35"/>
  <c r="AO184" i="35"/>
  <c r="AO186" i="35" s="1"/>
  <c r="AO196" i="35"/>
  <c r="AS31" i="36"/>
  <c r="AS67" i="36"/>
  <c r="AR151" i="36"/>
  <c r="AR170" i="36"/>
  <c r="AT65" i="31"/>
  <c r="AS168" i="31"/>
  <c r="AT29" i="31"/>
  <c r="AS149" i="31"/>
  <c r="AX33" i="35"/>
  <c r="AX69" i="35"/>
  <c r="AW153" i="35"/>
  <c r="AW172" i="35"/>
  <c r="AP177" i="35"/>
  <c r="AO191" i="35"/>
  <c r="AO193" i="35" s="1"/>
  <c r="AO197" i="35"/>
  <c r="AW32" i="35"/>
  <c r="AW68" i="35"/>
  <c r="AV171" i="35"/>
  <c r="AV152" i="35"/>
  <c r="AV29" i="36"/>
  <c r="AV65" i="36"/>
  <c r="AU149" i="36"/>
  <c r="AU168" i="36"/>
  <c r="AT70" i="31"/>
  <c r="AS173" i="31"/>
  <c r="AT34" i="31"/>
  <c r="AS154" i="31"/>
  <c r="AS31" i="34"/>
  <c r="AS67" i="34"/>
  <c r="AR170" i="34"/>
  <c r="AR151" i="34"/>
  <c r="AP183" i="34"/>
  <c r="AP185" i="34" s="1"/>
  <c r="AP190" i="34"/>
  <c r="AP192" i="34" s="1"/>
  <c r="AS30" i="34"/>
  <c r="AS66" i="34"/>
  <c r="AR169" i="34"/>
  <c r="AR150" i="34"/>
  <c r="AX35" i="35"/>
  <c r="AX71" i="35"/>
  <c r="AW174" i="35"/>
  <c r="AW155" i="35"/>
  <c r="AR37" i="36"/>
  <c r="AT71" i="31"/>
  <c r="AS155" i="31"/>
  <c r="AT35" i="31"/>
  <c r="AS174" i="31"/>
  <c r="AT66" i="31"/>
  <c r="AT30" i="31"/>
  <c r="AS169" i="31"/>
  <c r="AS150" i="31"/>
  <c r="AS52" i="2"/>
  <c r="AS22" i="2"/>
  <c r="AP158" i="35"/>
  <c r="BB41" i="33"/>
  <c r="BA55" i="33"/>
  <c r="BF41" i="30"/>
  <c r="BE55" i="30"/>
  <c r="AR61" i="32"/>
  <c r="AR62" i="32" s="1"/>
  <c r="AT21" i="32"/>
  <c r="AU51" i="32" s="1"/>
  <c r="AT29" i="32"/>
  <c r="AU59" i="32" s="1"/>
  <c r="BD41" i="10"/>
  <c r="BC55" i="10"/>
  <c r="BA41" i="34"/>
  <c r="AZ55" i="34"/>
  <c r="AP177" i="30"/>
  <c r="AP158" i="30"/>
  <c r="AN194" i="30"/>
  <c r="AT25" i="33"/>
  <c r="AU61" i="33" s="1"/>
  <c r="AS35" i="33"/>
  <c r="AT71" i="33" s="1"/>
  <c r="AR166" i="30"/>
  <c r="AR147" i="30"/>
  <c r="AS27" i="30"/>
  <c r="AT63" i="30" s="1"/>
  <c r="AS29" i="33"/>
  <c r="AT65" i="33" s="1"/>
  <c r="AQ73" i="30"/>
  <c r="AR167" i="30"/>
  <c r="AR148" i="30"/>
  <c r="AS28" i="30"/>
  <c r="AT64" i="30" s="1"/>
  <c r="AN198" i="30"/>
  <c r="AS34" i="33"/>
  <c r="AT70" i="33" s="1"/>
  <c r="AQ176" i="30"/>
  <c r="AR163" i="30"/>
  <c r="AR144" i="30"/>
  <c r="AS24" i="30"/>
  <c r="AT60" i="30" s="1"/>
  <c r="AP189" i="30"/>
  <c r="AP178" i="30"/>
  <c r="AP179" i="30" s="1"/>
  <c r="AP182" i="30"/>
  <c r="AS28" i="33"/>
  <c r="AT64" i="33" s="1"/>
  <c r="AS27" i="33"/>
  <c r="AT63" i="33" s="1"/>
  <c r="AR164" i="30"/>
  <c r="AS25" i="30"/>
  <c r="AT61" i="30" s="1"/>
  <c r="AR145" i="30"/>
  <c r="AS33" i="33"/>
  <c r="AT69" i="33" s="1"/>
  <c r="AP183" i="30"/>
  <c r="AP185" i="30" s="1"/>
  <c r="AP190" i="30"/>
  <c r="AP192" i="30" s="1"/>
  <c r="AS30" i="33"/>
  <c r="AT66" i="33" s="1"/>
  <c r="AR174" i="30"/>
  <c r="AR155" i="30"/>
  <c r="AS35" i="30"/>
  <c r="AT71" i="30" s="1"/>
  <c r="AR165" i="30"/>
  <c r="AR146" i="30"/>
  <c r="AS26" i="30"/>
  <c r="AT62" i="30" s="1"/>
  <c r="AR162" i="30"/>
  <c r="AR143" i="30"/>
  <c r="AR37" i="30"/>
  <c r="AS23" i="30"/>
  <c r="AT59" i="30" s="1"/>
  <c r="AS32" i="33"/>
  <c r="AT68" i="33" s="1"/>
  <c r="AS26" i="33"/>
  <c r="AT62" i="33" s="1"/>
  <c r="AQ157" i="30"/>
  <c r="AR151" i="30"/>
  <c r="AS31" i="30"/>
  <c r="AT67" i="30" s="1"/>
  <c r="AR170" i="30"/>
  <c r="AR150" i="30"/>
  <c r="AR169" i="30"/>
  <c r="AS30" i="30"/>
  <c r="AT66" i="30" s="1"/>
  <c r="AS23" i="33"/>
  <c r="AT59" i="33" s="1"/>
  <c r="AR37" i="33"/>
  <c r="AR171" i="30"/>
  <c r="AR152" i="30"/>
  <c r="AS32" i="30"/>
  <c r="AT68" i="30" s="1"/>
  <c r="AR168" i="30"/>
  <c r="AR149" i="30"/>
  <c r="AS29" i="30"/>
  <c r="AT65" i="30" s="1"/>
  <c r="AO196" i="30"/>
  <c r="AO184" i="30"/>
  <c r="AO186" i="30" s="1"/>
  <c r="AR154" i="30"/>
  <c r="AR173" i="30"/>
  <c r="AS34" i="30"/>
  <c r="AT70" i="30" s="1"/>
  <c r="AS24" i="33"/>
  <c r="AT60" i="33" s="1"/>
  <c r="AQ73" i="33"/>
  <c r="AQ74" i="33" s="1"/>
  <c r="AS31" i="33"/>
  <c r="AT67" i="33" s="1"/>
  <c r="AO197" i="30"/>
  <c r="AO191" i="30"/>
  <c r="AO193" i="30" s="1"/>
  <c r="AS33" i="30"/>
  <c r="AT69" i="30" s="1"/>
  <c r="AR172" i="30"/>
  <c r="AR153" i="30"/>
  <c r="AT23" i="31"/>
  <c r="AU59" i="31" s="1"/>
  <c r="AS162" i="31"/>
  <c r="AS143" i="31"/>
  <c r="AU25" i="32"/>
  <c r="AV55" i="32" s="1"/>
  <c r="AT25" i="2"/>
  <c r="AU55" i="2" s="1"/>
  <c r="AT24" i="2"/>
  <c r="AU54" i="2" s="1"/>
  <c r="AT21" i="2"/>
  <c r="AU51" i="2" s="1"/>
  <c r="AT26" i="2"/>
  <c r="AU56" i="2" s="1"/>
  <c r="AT28" i="2"/>
  <c r="AU58" i="2" s="1"/>
  <c r="AU20" i="2"/>
  <c r="AV50" i="2" s="1"/>
  <c r="AT27" i="2"/>
  <c r="AU57" i="2" s="1"/>
  <c r="AR61" i="2"/>
  <c r="AR62" i="2" s="1"/>
  <c r="AS29" i="2"/>
  <c r="AT59" i="2" s="1"/>
  <c r="AT23" i="2"/>
  <c r="AU53" i="2" s="1"/>
  <c r="AT25" i="10"/>
  <c r="AU61" i="10" s="1"/>
  <c r="AT28" i="10"/>
  <c r="AU64" i="10" s="1"/>
  <c r="AR73" i="10"/>
  <c r="AR74" i="10" s="1"/>
  <c r="AT34" i="10"/>
  <c r="AU70" i="10" s="1"/>
  <c r="AT31" i="10"/>
  <c r="AU67" i="10" s="1"/>
  <c r="AT26" i="10"/>
  <c r="AU62" i="10" s="1"/>
  <c r="AT27" i="10"/>
  <c r="AU63" i="10" s="1"/>
  <c r="AT35" i="10"/>
  <c r="AU71" i="10" s="1"/>
  <c r="AT32" i="10"/>
  <c r="AU68" i="10" s="1"/>
  <c r="AU24" i="10"/>
  <c r="AV60" i="10" s="1"/>
  <c r="AT29" i="10"/>
  <c r="AU65" i="10" s="1"/>
  <c r="AV20" i="32"/>
  <c r="AW50" i="32" s="1"/>
  <c r="AU23" i="32"/>
  <c r="AV53" i="32" s="1"/>
  <c r="AU27" i="32"/>
  <c r="AV57" i="32" s="1"/>
  <c r="AU24" i="32"/>
  <c r="AV54" i="32" s="1"/>
  <c r="AU26" i="32"/>
  <c r="AV56" i="32" s="1"/>
  <c r="BB35" i="2" l="1"/>
  <c r="BA46" i="2"/>
  <c r="BR38" i="32"/>
  <c r="BQ46" i="32"/>
  <c r="BX35" i="32"/>
  <c r="BU36" i="32"/>
  <c r="AS31" i="32"/>
  <c r="AT58" i="32"/>
  <c r="AT28" i="32"/>
  <c r="AT66" i="10"/>
  <c r="AT30" i="10"/>
  <c r="AR158" i="31"/>
  <c r="BJ2" i="43"/>
  <c r="BI78" i="43"/>
  <c r="BI83" i="43" s="1"/>
  <c r="BI79" i="43"/>
  <c r="BI84" i="43" s="1"/>
  <c r="BI80" i="43"/>
  <c r="BI77" i="43"/>
  <c r="BI82" i="43" s="1"/>
  <c r="AW92" i="10"/>
  <c r="AW22" i="10"/>
  <c r="AW58" i="10"/>
  <c r="AW77" i="10"/>
  <c r="AW40" i="10"/>
  <c r="AW126" i="29"/>
  <c r="AW188" i="29"/>
  <c r="AW161" i="29"/>
  <c r="AW92" i="29"/>
  <c r="AW58" i="29"/>
  <c r="AW22" i="29"/>
  <c r="AW181" i="29"/>
  <c r="AW142" i="29"/>
  <c r="AW77" i="29"/>
  <c r="AW40" i="29"/>
  <c r="AW109" i="29"/>
  <c r="AW161" i="34"/>
  <c r="AW126" i="34"/>
  <c r="AW77" i="34"/>
  <c r="AW181" i="34"/>
  <c r="AW142" i="34"/>
  <c r="AW22" i="34"/>
  <c r="AW109" i="34"/>
  <c r="AW188" i="34"/>
  <c r="AW58" i="34"/>
  <c r="AW40" i="34"/>
  <c r="AW92" i="34"/>
  <c r="AW109" i="36"/>
  <c r="AW92" i="36"/>
  <c r="AW181" i="36"/>
  <c r="AW161" i="36"/>
  <c r="AW142" i="36"/>
  <c r="AW40" i="36"/>
  <c r="AW188" i="36"/>
  <c r="AW22" i="36"/>
  <c r="AW77" i="36"/>
  <c r="AW126" i="36"/>
  <c r="AW58" i="36"/>
  <c r="AW161" i="31"/>
  <c r="AW142" i="31"/>
  <c r="AW92" i="31"/>
  <c r="AW188" i="31"/>
  <c r="AW109" i="31"/>
  <c r="AW58" i="31"/>
  <c r="AW22" i="31"/>
  <c r="AW181" i="31"/>
  <c r="AW77" i="31"/>
  <c r="AW126" i="31"/>
  <c r="AW40" i="31"/>
  <c r="AW92" i="33"/>
  <c r="AW77" i="33"/>
  <c r="AW58" i="33"/>
  <c r="AW40" i="33"/>
  <c r="AW22" i="33"/>
  <c r="AX34" i="28"/>
  <c r="AX59" i="28" s="1"/>
  <c r="AW126" i="35"/>
  <c r="AW188" i="35"/>
  <c r="AW161" i="35"/>
  <c r="AW58" i="35"/>
  <c r="AW22" i="35"/>
  <c r="AW92" i="35"/>
  <c r="AW40" i="35"/>
  <c r="AW181" i="35"/>
  <c r="AW142" i="35"/>
  <c r="AW77" i="35"/>
  <c r="AW109" i="35"/>
  <c r="AW87" i="28"/>
  <c r="AW95" i="28" s="1"/>
  <c r="AW103" i="28" s="1"/>
  <c r="AW67" i="28"/>
  <c r="AW75" i="28" s="1"/>
  <c r="AW89" i="43"/>
  <c r="AW58" i="43"/>
  <c r="AW76" i="43"/>
  <c r="AW22" i="43"/>
  <c r="AW40" i="43"/>
  <c r="AX4" i="36"/>
  <c r="AX4" i="34"/>
  <c r="AX4" i="32"/>
  <c r="AX4" i="30"/>
  <c r="AX4" i="35"/>
  <c r="AX4" i="10"/>
  <c r="AX4" i="33"/>
  <c r="AX4" i="31"/>
  <c r="AX4" i="29"/>
  <c r="AX4" i="43"/>
  <c r="AX77" i="2"/>
  <c r="AX65" i="2"/>
  <c r="AX49" i="2"/>
  <c r="AX34" i="2"/>
  <c r="AX19" i="2"/>
  <c r="AW188" i="30"/>
  <c r="AW22" i="30"/>
  <c r="AW142" i="30"/>
  <c r="AW58" i="30"/>
  <c r="AW77" i="30"/>
  <c r="AW40" i="30"/>
  <c r="AW126" i="30"/>
  <c r="AW92" i="30"/>
  <c r="AW181" i="30"/>
  <c r="AW161" i="30"/>
  <c r="AW109" i="30"/>
  <c r="AZ5" i="28"/>
  <c r="AY4" i="2"/>
  <c r="AY21" i="28"/>
  <c r="AY13" i="28"/>
  <c r="AW34" i="32"/>
  <c r="AW77" i="32"/>
  <c r="AW65" i="32"/>
  <c r="AW49" i="32"/>
  <c r="AW19" i="32"/>
  <c r="BI39" i="2"/>
  <c r="AT61" i="31"/>
  <c r="AT73" i="31" s="1"/>
  <c r="AT74" i="31" s="1"/>
  <c r="AS145" i="31"/>
  <c r="AS157" i="31" s="1"/>
  <c r="AS182" i="31" s="1"/>
  <c r="AT25" i="31"/>
  <c r="AT37" i="31" s="1"/>
  <c r="AS164" i="31"/>
  <c r="AS176" i="31" s="1"/>
  <c r="AS37" i="10"/>
  <c r="AQ177" i="34"/>
  <c r="AT52" i="32"/>
  <c r="AT22" i="32"/>
  <c r="AT69" i="10"/>
  <c r="AT33" i="10"/>
  <c r="AP198" i="31"/>
  <c r="AR190" i="31"/>
  <c r="AR192" i="31" s="1"/>
  <c r="AR177" i="31"/>
  <c r="AR176" i="35"/>
  <c r="AR190" i="35" s="1"/>
  <c r="AR192" i="35" s="1"/>
  <c r="AO194" i="36"/>
  <c r="AP194" i="31"/>
  <c r="AQ177" i="35"/>
  <c r="AQ158" i="36"/>
  <c r="AQ196" i="31"/>
  <c r="AR157" i="35"/>
  <c r="AR182" i="35" s="1"/>
  <c r="AQ193" i="31"/>
  <c r="AQ197" i="31"/>
  <c r="AR178" i="31"/>
  <c r="AR179" i="31" s="1"/>
  <c r="AQ158" i="35"/>
  <c r="AQ74" i="30"/>
  <c r="AO198" i="34"/>
  <c r="AQ184" i="31"/>
  <c r="AQ186" i="31" s="1"/>
  <c r="AP186" i="36"/>
  <c r="AP194" i="36" s="1"/>
  <c r="AP196" i="36"/>
  <c r="AP198" i="36" s="1"/>
  <c r="AQ177" i="36"/>
  <c r="AO194" i="34"/>
  <c r="AQ190" i="36"/>
  <c r="AQ192" i="36" s="1"/>
  <c r="BJ41" i="35"/>
  <c r="BI55" i="35"/>
  <c r="AT59" i="10"/>
  <c r="AT23" i="10"/>
  <c r="AR182" i="31"/>
  <c r="AR196" i="31" s="1"/>
  <c r="AR189" i="31"/>
  <c r="AQ182" i="36"/>
  <c r="AQ196" i="36" s="1"/>
  <c r="AQ178" i="36"/>
  <c r="AQ179" i="36" s="1"/>
  <c r="AQ189" i="36"/>
  <c r="AQ191" i="36" s="1"/>
  <c r="AR157" i="36"/>
  <c r="AR182" i="36" s="1"/>
  <c r="AS73" i="36"/>
  <c r="AS74" i="36" s="1"/>
  <c r="AR176" i="36"/>
  <c r="AR183" i="36" s="1"/>
  <c r="AR185" i="36" s="1"/>
  <c r="AT30" i="34"/>
  <c r="AT66" i="34"/>
  <c r="AS150" i="34"/>
  <c r="AS169" i="34"/>
  <c r="AU70" i="31"/>
  <c r="AT173" i="31"/>
  <c r="AT154" i="31"/>
  <c r="AU34" i="31"/>
  <c r="AT30" i="36"/>
  <c r="AT66" i="36"/>
  <c r="AS169" i="36"/>
  <c r="AS150" i="36"/>
  <c r="AT32" i="34"/>
  <c r="AT68" i="34"/>
  <c r="AS152" i="34"/>
  <c r="AS171" i="34"/>
  <c r="AP196" i="35"/>
  <c r="AP184" i="35"/>
  <c r="AP186" i="35" s="1"/>
  <c r="AP196" i="34"/>
  <c r="AQ189" i="34"/>
  <c r="AQ182" i="34"/>
  <c r="AP197" i="34"/>
  <c r="AU68" i="31"/>
  <c r="AU32" i="31"/>
  <c r="AT171" i="31"/>
  <c r="AT152" i="31"/>
  <c r="AX27" i="35"/>
  <c r="AX63" i="35"/>
  <c r="AW166" i="35"/>
  <c r="AW147" i="35"/>
  <c r="AY33" i="35"/>
  <c r="AY69" i="35"/>
  <c r="AX153" i="35"/>
  <c r="AX172" i="35"/>
  <c r="AT31" i="36"/>
  <c r="AT67" i="36"/>
  <c r="AS151" i="36"/>
  <c r="AS170" i="36"/>
  <c r="AR176" i="34"/>
  <c r="AT24" i="34"/>
  <c r="AT60" i="34"/>
  <c r="AS163" i="34"/>
  <c r="AS144" i="34"/>
  <c r="AT28" i="34"/>
  <c r="AT64" i="34"/>
  <c r="AS148" i="34"/>
  <c r="AS167" i="34"/>
  <c r="AP191" i="35"/>
  <c r="AP193" i="35" s="1"/>
  <c r="AP197" i="35"/>
  <c r="AT34" i="36"/>
  <c r="AT70" i="36"/>
  <c r="AS154" i="36"/>
  <c r="AS173" i="36"/>
  <c r="AU62" i="31"/>
  <c r="AU26" i="31"/>
  <c r="AT165" i="31"/>
  <c r="AT146" i="31"/>
  <c r="AP193" i="34"/>
  <c r="AT32" i="36"/>
  <c r="AT68" i="36"/>
  <c r="AS152" i="36"/>
  <c r="AS171" i="36"/>
  <c r="AT33" i="36"/>
  <c r="AT69" i="36"/>
  <c r="AS153" i="36"/>
  <c r="AS172" i="36"/>
  <c r="AU66" i="31"/>
  <c r="AT169" i="31"/>
  <c r="AT150" i="31"/>
  <c r="AU30" i="31"/>
  <c r="AX32" i="35"/>
  <c r="AX68" i="35"/>
  <c r="AW171" i="35"/>
  <c r="AW152" i="35"/>
  <c r="AO198" i="35"/>
  <c r="AR157" i="34"/>
  <c r="AT34" i="35"/>
  <c r="AT70" i="35"/>
  <c r="AS154" i="35"/>
  <c r="AS173" i="35"/>
  <c r="AT25" i="34"/>
  <c r="AT61" i="34"/>
  <c r="AS145" i="34"/>
  <c r="AS164" i="34"/>
  <c r="AR74" i="34"/>
  <c r="AU65" i="31"/>
  <c r="AU29" i="31"/>
  <c r="AT149" i="31"/>
  <c r="AT168" i="31"/>
  <c r="AO194" i="35"/>
  <c r="AT24" i="36"/>
  <c r="AT60" i="36"/>
  <c r="AS144" i="36"/>
  <c r="AS163" i="36"/>
  <c r="AS37" i="36"/>
  <c r="AQ190" i="35"/>
  <c r="AQ192" i="35" s="1"/>
  <c r="AQ183" i="35"/>
  <c r="AQ185" i="35" s="1"/>
  <c r="AX28" i="35"/>
  <c r="AX64" i="35"/>
  <c r="AW148" i="35"/>
  <c r="AW167" i="35"/>
  <c r="AT27" i="36"/>
  <c r="AT63" i="36"/>
  <c r="AS166" i="36"/>
  <c r="AS147" i="36"/>
  <c r="AY35" i="35"/>
  <c r="AY71" i="35"/>
  <c r="AX174" i="35"/>
  <c r="AX155" i="35"/>
  <c r="AT35" i="34"/>
  <c r="AT71" i="34"/>
  <c r="AS174" i="34"/>
  <c r="AS155" i="34"/>
  <c r="AT29" i="34"/>
  <c r="AT65" i="34"/>
  <c r="AS168" i="34"/>
  <c r="AS149" i="34"/>
  <c r="AS73" i="34"/>
  <c r="AS179" i="34" s="1"/>
  <c r="AS73" i="35"/>
  <c r="AS74" i="35" s="1"/>
  <c r="AQ190" i="34"/>
  <c r="AQ192" i="34" s="1"/>
  <c r="AQ183" i="34"/>
  <c r="AQ185" i="34" s="1"/>
  <c r="AV67" i="31"/>
  <c r="AV31" i="31"/>
  <c r="AU170" i="31"/>
  <c r="AU151" i="31"/>
  <c r="AU71" i="31"/>
  <c r="AT174" i="31"/>
  <c r="AU35" i="31"/>
  <c r="AT155" i="31"/>
  <c r="AT23" i="34"/>
  <c r="AT59" i="34"/>
  <c r="AS143" i="34"/>
  <c r="AS162" i="34"/>
  <c r="AS37" i="34"/>
  <c r="AT33" i="34"/>
  <c r="AT69" i="34"/>
  <c r="AS172" i="34"/>
  <c r="AS153" i="34"/>
  <c r="AT23" i="35"/>
  <c r="AT59" i="35"/>
  <c r="AS143" i="35"/>
  <c r="AS37" i="35"/>
  <c r="AS162" i="35"/>
  <c r="AT28" i="36"/>
  <c r="AT64" i="36"/>
  <c r="AS167" i="36"/>
  <c r="AS148" i="36"/>
  <c r="AY30" i="35"/>
  <c r="AY66" i="35"/>
  <c r="AX169" i="35"/>
  <c r="AX150" i="35"/>
  <c r="AY29" i="35"/>
  <c r="AY65" i="35"/>
  <c r="AX168" i="35"/>
  <c r="AX149" i="35"/>
  <c r="AU60" i="31"/>
  <c r="AT144" i="31"/>
  <c r="AU24" i="31"/>
  <c r="AT163" i="31"/>
  <c r="AT26" i="34"/>
  <c r="AT62" i="34"/>
  <c r="AS165" i="34"/>
  <c r="AS146" i="34"/>
  <c r="AT27" i="34"/>
  <c r="AT63" i="34"/>
  <c r="AS147" i="34"/>
  <c r="AS166" i="34"/>
  <c r="AT31" i="35"/>
  <c r="AT67" i="35"/>
  <c r="AS170" i="35"/>
  <c r="AS151" i="35"/>
  <c r="AQ178" i="35"/>
  <c r="AQ179" i="35" s="1"/>
  <c r="AQ182" i="35"/>
  <c r="AQ189" i="35"/>
  <c r="AU64" i="31"/>
  <c r="AT167" i="31"/>
  <c r="AU28" i="31"/>
  <c r="AT148" i="31"/>
  <c r="AV24" i="35"/>
  <c r="AV60" i="35"/>
  <c r="AU163" i="35"/>
  <c r="AU144" i="35"/>
  <c r="AT35" i="36"/>
  <c r="AT71" i="36"/>
  <c r="AS174" i="36"/>
  <c r="AS155" i="36"/>
  <c r="AT52" i="2"/>
  <c r="AT22" i="2"/>
  <c r="AT31" i="34"/>
  <c r="AT67" i="34"/>
  <c r="AS151" i="34"/>
  <c r="AS170" i="34"/>
  <c r="AW29" i="36"/>
  <c r="AW65" i="36"/>
  <c r="AV149" i="36"/>
  <c r="AV168" i="36"/>
  <c r="AU69" i="31"/>
  <c r="AU33" i="31"/>
  <c r="AT172" i="31"/>
  <c r="AT153" i="31"/>
  <c r="AQ158" i="34"/>
  <c r="BB26" i="35"/>
  <c r="BB62" i="35"/>
  <c r="BA146" i="35"/>
  <c r="BA165" i="35"/>
  <c r="AT25" i="36"/>
  <c r="AT61" i="36"/>
  <c r="AS145" i="36"/>
  <c r="AS164" i="36"/>
  <c r="AU63" i="31"/>
  <c r="AU27" i="31"/>
  <c r="AT166" i="31"/>
  <c r="AT147" i="31"/>
  <c r="AY25" i="35"/>
  <c r="AY61" i="35"/>
  <c r="AX164" i="35"/>
  <c r="AX145" i="35"/>
  <c r="AT26" i="36"/>
  <c r="AT62" i="36"/>
  <c r="AS146" i="36"/>
  <c r="AS165" i="36"/>
  <c r="AP186" i="34"/>
  <c r="AU23" i="36"/>
  <c r="AU59" i="36"/>
  <c r="AT143" i="36"/>
  <c r="AT162" i="36"/>
  <c r="AT34" i="34"/>
  <c r="AT70" i="34"/>
  <c r="AS154" i="34"/>
  <c r="AS173" i="34"/>
  <c r="BC41" i="33"/>
  <c r="BB55" i="33"/>
  <c r="BG41" i="30"/>
  <c r="BF55" i="30"/>
  <c r="AS61" i="32"/>
  <c r="AS62" i="32" s="1"/>
  <c r="AU29" i="32"/>
  <c r="AV59" i="32" s="1"/>
  <c r="AU21" i="32"/>
  <c r="AV51" i="32" s="1"/>
  <c r="BE41" i="10"/>
  <c r="BD55" i="10"/>
  <c r="BB41" i="34"/>
  <c r="BA55" i="34"/>
  <c r="AO194" i="30"/>
  <c r="AQ177" i="30"/>
  <c r="AT24" i="33"/>
  <c r="AU60" i="33" s="1"/>
  <c r="AT29" i="30"/>
  <c r="AU65" i="30" s="1"/>
  <c r="AS168" i="30"/>
  <c r="AS149" i="30"/>
  <c r="AT27" i="33"/>
  <c r="AU63" i="33" s="1"/>
  <c r="AQ183" i="30"/>
  <c r="AQ185" i="30" s="1"/>
  <c r="AQ190" i="30"/>
  <c r="AQ192" i="30" s="1"/>
  <c r="AT35" i="33"/>
  <c r="AU71" i="33" s="1"/>
  <c r="AS153" i="30"/>
  <c r="AT33" i="30"/>
  <c r="AU69" i="30" s="1"/>
  <c r="AS172" i="30"/>
  <c r="AS162" i="30"/>
  <c r="AT23" i="30"/>
  <c r="AU59" i="30" s="1"/>
  <c r="AS37" i="30"/>
  <c r="AS143" i="30"/>
  <c r="AT33" i="33"/>
  <c r="AU69" i="33" s="1"/>
  <c r="AT34" i="33"/>
  <c r="AU70" i="33" s="1"/>
  <c r="AS154" i="30"/>
  <c r="AS173" i="30"/>
  <c r="AT34" i="30"/>
  <c r="AU70" i="30" s="1"/>
  <c r="AT26" i="30"/>
  <c r="AU62" i="30" s="1"/>
  <c r="AS165" i="30"/>
  <c r="AS146" i="30"/>
  <c r="AT28" i="33"/>
  <c r="AU64" i="33" s="1"/>
  <c r="AU25" i="33"/>
  <c r="AV61" i="33" s="1"/>
  <c r="AR73" i="30"/>
  <c r="AS170" i="30"/>
  <c r="AS151" i="30"/>
  <c r="AT31" i="30"/>
  <c r="AU67" i="30" s="1"/>
  <c r="AR157" i="30"/>
  <c r="AT30" i="33"/>
  <c r="AU66" i="33" s="1"/>
  <c r="AP196" i="30"/>
  <c r="AP184" i="30"/>
  <c r="AP186" i="30" s="1"/>
  <c r="AS166" i="30"/>
  <c r="AS147" i="30"/>
  <c r="AT27" i="30"/>
  <c r="AU63" i="30" s="1"/>
  <c r="AT31" i="33"/>
  <c r="AU67" i="33" s="1"/>
  <c r="AR73" i="33"/>
  <c r="AR74" i="33" s="1"/>
  <c r="AT26" i="33"/>
  <c r="AU62" i="33" s="1"/>
  <c r="AR176" i="30"/>
  <c r="AT25" i="30"/>
  <c r="AU61" i="30" s="1"/>
  <c r="AS164" i="30"/>
  <c r="AS145" i="30"/>
  <c r="AS167" i="30"/>
  <c r="AS148" i="30"/>
  <c r="AT28" i="30"/>
  <c r="AU64" i="30" s="1"/>
  <c r="AT23" i="33"/>
  <c r="AU59" i="33" s="1"/>
  <c r="AS37" i="33"/>
  <c r="AT32" i="33"/>
  <c r="AU68" i="33" s="1"/>
  <c r="AS174" i="30"/>
  <c r="AS155" i="30"/>
  <c r="AT35" i="30"/>
  <c r="AU71" i="30" s="1"/>
  <c r="AP191" i="30"/>
  <c r="AP193" i="30" s="1"/>
  <c r="AP197" i="30"/>
  <c r="AT29" i="33"/>
  <c r="AU65" i="33" s="1"/>
  <c r="AO198" i="30"/>
  <c r="AS171" i="30"/>
  <c r="AS152" i="30"/>
  <c r="AT32" i="30"/>
  <c r="AU68" i="30" s="1"/>
  <c r="AS169" i="30"/>
  <c r="AS150" i="30"/>
  <c r="AT30" i="30"/>
  <c r="AU66" i="30" s="1"/>
  <c r="AQ189" i="30"/>
  <c r="AQ182" i="30"/>
  <c r="AQ178" i="30"/>
  <c r="AQ179" i="30" s="1"/>
  <c r="AQ158" i="30"/>
  <c r="AS163" i="30"/>
  <c r="AT24" i="30"/>
  <c r="AU60" i="30" s="1"/>
  <c r="AS144" i="30"/>
  <c r="AT162" i="31"/>
  <c r="AU23" i="31"/>
  <c r="AV59" i="31" s="1"/>
  <c r="AT143" i="31"/>
  <c r="AV25" i="32"/>
  <c r="AW55" i="32" s="1"/>
  <c r="AU25" i="2"/>
  <c r="AV55" i="2" s="1"/>
  <c r="AV20" i="2"/>
  <c r="AW50" i="2" s="1"/>
  <c r="AU21" i="2"/>
  <c r="AV51" i="2" s="1"/>
  <c r="AS61" i="2"/>
  <c r="AS62" i="2" s="1"/>
  <c r="AT29" i="2"/>
  <c r="AU59" i="2" s="1"/>
  <c r="AU28" i="2"/>
  <c r="AV58" i="2" s="1"/>
  <c r="AU23" i="2"/>
  <c r="AV53" i="2" s="1"/>
  <c r="AS31" i="2"/>
  <c r="AU24" i="2"/>
  <c r="AV54" i="2" s="1"/>
  <c r="AU27" i="2"/>
  <c r="AV57" i="2" s="1"/>
  <c r="AU26" i="2"/>
  <c r="AV56" i="2" s="1"/>
  <c r="AU29" i="10"/>
  <c r="AV65" i="10" s="1"/>
  <c r="AU28" i="10"/>
  <c r="AV64" i="10" s="1"/>
  <c r="AU31" i="10"/>
  <c r="AV67" i="10" s="1"/>
  <c r="AU34" i="10"/>
  <c r="AV70" i="10" s="1"/>
  <c r="AV24" i="10"/>
  <c r="AW60" i="10" s="1"/>
  <c r="AU25" i="10"/>
  <c r="AV61" i="10" s="1"/>
  <c r="AU26" i="10"/>
  <c r="AV62" i="10" s="1"/>
  <c r="AU27" i="10"/>
  <c r="AV63" i="10" s="1"/>
  <c r="AS73" i="10"/>
  <c r="AS74" i="10" s="1"/>
  <c r="AU32" i="10"/>
  <c r="AV68" i="10" s="1"/>
  <c r="AU35" i="10"/>
  <c r="AV71" i="10" s="1"/>
  <c r="AV23" i="32"/>
  <c r="AW53" i="32" s="1"/>
  <c r="AV26" i="32"/>
  <c r="AW56" i="32" s="1"/>
  <c r="AW20" i="32"/>
  <c r="AX50" i="32" s="1"/>
  <c r="AV24" i="32"/>
  <c r="AW54" i="32" s="1"/>
  <c r="AV27" i="32"/>
  <c r="AW57" i="32" s="1"/>
  <c r="BC35" i="2" l="1"/>
  <c r="BB46" i="2"/>
  <c r="BV36" i="32"/>
  <c r="BY35" i="32"/>
  <c r="BS38" i="32"/>
  <c r="BR46" i="32"/>
  <c r="AT31" i="32"/>
  <c r="AU58" i="32"/>
  <c r="AU28" i="32"/>
  <c r="AU66" i="10"/>
  <c r="AU30" i="10"/>
  <c r="AR177" i="34"/>
  <c r="BK2" i="43"/>
  <c r="BJ77" i="43"/>
  <c r="BJ82" i="43" s="1"/>
  <c r="BJ80" i="43"/>
  <c r="BJ79" i="43"/>
  <c r="BJ84" i="43" s="1"/>
  <c r="BJ78" i="43"/>
  <c r="BJ83" i="43" s="1"/>
  <c r="AX77" i="32"/>
  <c r="AX65" i="32"/>
  <c r="AX19" i="32"/>
  <c r="AX49" i="32"/>
  <c r="AX34" i="32"/>
  <c r="AX58" i="43"/>
  <c r="AX89" i="43"/>
  <c r="AX76" i="43"/>
  <c r="AX22" i="43"/>
  <c r="AX40" i="43"/>
  <c r="AX188" i="34"/>
  <c r="AX126" i="34"/>
  <c r="AX40" i="34"/>
  <c r="AX161" i="34"/>
  <c r="AX142" i="34"/>
  <c r="AX109" i="34"/>
  <c r="AX22" i="34"/>
  <c r="AX77" i="34"/>
  <c r="AX92" i="34"/>
  <c r="AX181" i="34"/>
  <c r="AX58" i="34"/>
  <c r="AX67" i="28"/>
  <c r="AX75" i="28" s="1"/>
  <c r="AX87" i="28"/>
  <c r="AX95" i="28" s="1"/>
  <c r="AX103" i="28" s="1"/>
  <c r="AX188" i="30"/>
  <c r="AX181" i="30"/>
  <c r="AX92" i="30"/>
  <c r="AX161" i="30"/>
  <c r="AX142" i="30"/>
  <c r="AX109" i="30"/>
  <c r="AX22" i="30"/>
  <c r="AX77" i="30"/>
  <c r="AX40" i="30"/>
  <c r="AX126" i="30"/>
  <c r="AX58" i="30"/>
  <c r="AX126" i="29"/>
  <c r="AX188" i="29"/>
  <c r="AX161" i="29"/>
  <c r="AX181" i="29"/>
  <c r="AX142" i="29"/>
  <c r="AX58" i="29"/>
  <c r="AX77" i="29"/>
  <c r="AX22" i="29"/>
  <c r="AX92" i="29"/>
  <c r="AX40" i="29"/>
  <c r="AX109" i="29"/>
  <c r="AX142" i="36"/>
  <c r="AX188" i="36"/>
  <c r="AX109" i="36"/>
  <c r="AX126" i="36"/>
  <c r="AX22" i="36"/>
  <c r="AX161" i="36"/>
  <c r="AX77" i="36"/>
  <c r="AX58" i="36"/>
  <c r="AX181" i="36"/>
  <c r="AX40" i="36"/>
  <c r="AX92" i="36"/>
  <c r="AX181" i="31"/>
  <c r="AX188" i="31"/>
  <c r="AX126" i="31"/>
  <c r="AX92" i="31"/>
  <c r="AX58" i="31"/>
  <c r="AX22" i="31"/>
  <c r="AX109" i="31"/>
  <c r="AX161" i="31"/>
  <c r="AX142" i="31"/>
  <c r="AX77" i="31"/>
  <c r="AX40" i="31"/>
  <c r="AY34" i="28"/>
  <c r="AY59" i="28" s="1"/>
  <c r="AX92" i="33"/>
  <c r="AX77" i="33"/>
  <c r="AX58" i="33"/>
  <c r="AX40" i="33"/>
  <c r="AX22" i="33"/>
  <c r="AY4" i="36"/>
  <c r="AY4" i="34"/>
  <c r="AY4" i="32"/>
  <c r="AY4" i="30"/>
  <c r="AY4" i="43"/>
  <c r="AY4" i="35"/>
  <c r="AY4" i="33"/>
  <c r="AY4" i="31"/>
  <c r="AY4" i="10"/>
  <c r="AY4" i="29"/>
  <c r="AY65" i="2"/>
  <c r="AY34" i="2"/>
  <c r="AY77" i="2"/>
  <c r="AY49" i="2"/>
  <c r="AY19" i="2"/>
  <c r="AX92" i="10"/>
  <c r="AX77" i="10"/>
  <c r="AX58" i="10"/>
  <c r="AX40" i="10"/>
  <c r="AX22" i="10"/>
  <c r="BA5" i="28"/>
  <c r="AZ4" i="2"/>
  <c r="AZ13" i="28"/>
  <c r="AZ21" i="28"/>
  <c r="AX188" i="35"/>
  <c r="AX181" i="35"/>
  <c r="AX126" i="35"/>
  <c r="AX142" i="35"/>
  <c r="AX92" i="35"/>
  <c r="AX109" i="35"/>
  <c r="AX40" i="35"/>
  <c r="AX161" i="35"/>
  <c r="AX58" i="35"/>
  <c r="AX22" i="35"/>
  <c r="AX77" i="35"/>
  <c r="AT37" i="10"/>
  <c r="BJ39" i="2"/>
  <c r="AU61" i="31"/>
  <c r="AU73" i="31" s="1"/>
  <c r="AU74" i="31" s="1"/>
  <c r="AU25" i="31"/>
  <c r="AU37" i="31" s="1"/>
  <c r="AT164" i="31"/>
  <c r="AT176" i="31" s="1"/>
  <c r="AT183" i="31" s="1"/>
  <c r="AT185" i="31" s="1"/>
  <c r="AT145" i="31"/>
  <c r="AT157" i="31" s="1"/>
  <c r="AT182" i="31" s="1"/>
  <c r="AU52" i="32"/>
  <c r="AU22" i="32"/>
  <c r="AU31" i="32" s="1"/>
  <c r="AR197" i="31"/>
  <c r="AR198" i="31" s="1"/>
  <c r="AU69" i="10"/>
  <c r="AU33" i="10"/>
  <c r="AR189" i="35"/>
  <c r="AR197" i="35" s="1"/>
  <c r="AR178" i="35"/>
  <c r="AR179" i="35" s="1"/>
  <c r="AR158" i="35"/>
  <c r="AQ198" i="31"/>
  <c r="AR183" i="35"/>
  <c r="AR185" i="35" s="1"/>
  <c r="AR177" i="35"/>
  <c r="AQ194" i="31"/>
  <c r="AR74" i="30"/>
  <c r="AP194" i="34"/>
  <c r="AS189" i="31"/>
  <c r="AS191" i="31" s="1"/>
  <c r="AS158" i="31"/>
  <c r="AR184" i="31"/>
  <c r="AR186" i="31" s="1"/>
  <c r="AQ197" i="36"/>
  <c r="AQ198" i="36" s="1"/>
  <c r="AQ193" i="36"/>
  <c r="AQ184" i="36"/>
  <c r="AQ186" i="36" s="1"/>
  <c r="AS178" i="31"/>
  <c r="AS179" i="31" s="1"/>
  <c r="AR191" i="31"/>
  <c r="AR193" i="31" s="1"/>
  <c r="BK41" i="35"/>
  <c r="BJ55" i="35"/>
  <c r="AS177" i="31"/>
  <c r="AS183" i="31"/>
  <c r="AS185" i="31" s="1"/>
  <c r="AS190" i="31"/>
  <c r="AS192" i="31" s="1"/>
  <c r="AT73" i="34"/>
  <c r="AT179" i="34" s="1"/>
  <c r="AR178" i="36"/>
  <c r="AR179" i="36" s="1"/>
  <c r="AU59" i="10"/>
  <c r="AU23" i="10"/>
  <c r="AR158" i="36"/>
  <c r="AR158" i="34"/>
  <c r="AS157" i="36"/>
  <c r="AS189" i="36" s="1"/>
  <c r="AR189" i="36"/>
  <c r="AR191" i="36" s="1"/>
  <c r="AT73" i="36"/>
  <c r="AT74" i="36" s="1"/>
  <c r="AP198" i="34"/>
  <c r="AS74" i="34"/>
  <c r="AR177" i="36"/>
  <c r="AR190" i="36"/>
  <c r="AR192" i="36" s="1"/>
  <c r="AS176" i="36"/>
  <c r="AV66" i="31"/>
  <c r="AV30" i="31"/>
  <c r="AU169" i="31"/>
  <c r="AU150" i="31"/>
  <c r="AW24" i="35"/>
  <c r="AW60" i="35"/>
  <c r="AV144" i="35"/>
  <c r="AV163" i="35"/>
  <c r="AZ30" i="35"/>
  <c r="AZ66" i="35"/>
  <c r="AY169" i="35"/>
  <c r="AY150" i="35"/>
  <c r="AT73" i="35"/>
  <c r="AT74" i="35" s="1"/>
  <c r="AS157" i="34"/>
  <c r="AY32" i="35"/>
  <c r="AY68" i="35"/>
  <c r="AX152" i="35"/>
  <c r="AX171" i="35"/>
  <c r="AU33" i="36"/>
  <c r="AU69" i="36"/>
  <c r="AT153" i="36"/>
  <c r="AT172" i="36"/>
  <c r="AU34" i="36"/>
  <c r="AU70" i="36"/>
  <c r="AT173" i="36"/>
  <c r="AT154" i="36"/>
  <c r="AQ191" i="34"/>
  <c r="AQ193" i="34" s="1"/>
  <c r="AQ197" i="34"/>
  <c r="AU24" i="36"/>
  <c r="AU60" i="36"/>
  <c r="AT144" i="36"/>
  <c r="AT163" i="36"/>
  <c r="AX29" i="36"/>
  <c r="AX65" i="36"/>
  <c r="AW168" i="36"/>
  <c r="AW149" i="36"/>
  <c r="AV64" i="31"/>
  <c r="AU148" i="31"/>
  <c r="AU167" i="31"/>
  <c r="AV28" i="31"/>
  <c r="AU23" i="34"/>
  <c r="AU59" i="34"/>
  <c r="AT162" i="34"/>
  <c r="AT143" i="34"/>
  <c r="AT37" i="34"/>
  <c r="AU34" i="35"/>
  <c r="AU70" i="35"/>
  <c r="AT154" i="35"/>
  <c r="AT173" i="35"/>
  <c r="AU24" i="34"/>
  <c r="AU60" i="34"/>
  <c r="AT144" i="34"/>
  <c r="AT163" i="34"/>
  <c r="AP194" i="35"/>
  <c r="AV23" i="36"/>
  <c r="AV59" i="36"/>
  <c r="AU162" i="36"/>
  <c r="AU143" i="36"/>
  <c r="AU31" i="36"/>
  <c r="AU67" i="36"/>
  <c r="AT151" i="36"/>
  <c r="AT170" i="36"/>
  <c r="AZ25" i="35"/>
  <c r="AZ61" i="35"/>
  <c r="AY164" i="35"/>
  <c r="AY145" i="35"/>
  <c r="AU25" i="36"/>
  <c r="AU61" i="36"/>
  <c r="AT164" i="36"/>
  <c r="AT145" i="36"/>
  <c r="AV69" i="31"/>
  <c r="AU172" i="31"/>
  <c r="AV33" i="31"/>
  <c r="AU153" i="31"/>
  <c r="AU31" i="35"/>
  <c r="AU67" i="35"/>
  <c r="AT170" i="35"/>
  <c r="AT151" i="35"/>
  <c r="AU26" i="34"/>
  <c r="AU62" i="34"/>
  <c r="AT146" i="34"/>
  <c r="AT165" i="34"/>
  <c r="AU35" i="34"/>
  <c r="AU71" i="34"/>
  <c r="AT174" i="34"/>
  <c r="AT155" i="34"/>
  <c r="AU27" i="36"/>
  <c r="AU63" i="36"/>
  <c r="AT166" i="36"/>
  <c r="AT147" i="36"/>
  <c r="AR189" i="34"/>
  <c r="AR182" i="34"/>
  <c r="AV62" i="31"/>
  <c r="AU146" i="31"/>
  <c r="AU165" i="31"/>
  <c r="AV26" i="31"/>
  <c r="AP198" i="35"/>
  <c r="AU30" i="36"/>
  <c r="AU66" i="36"/>
  <c r="AT169" i="36"/>
  <c r="AT150" i="36"/>
  <c r="AU23" i="35"/>
  <c r="AU59" i="35"/>
  <c r="AT162" i="35"/>
  <c r="AT143" i="35"/>
  <c r="AT37" i="35"/>
  <c r="AU34" i="34"/>
  <c r="AU70" i="34"/>
  <c r="AT173" i="34"/>
  <c r="AT154" i="34"/>
  <c r="AU35" i="36"/>
  <c r="AU71" i="36"/>
  <c r="AT155" i="36"/>
  <c r="AT174" i="36"/>
  <c r="AZ29" i="35"/>
  <c r="AZ65" i="35"/>
  <c r="AY149" i="35"/>
  <c r="AY168" i="35"/>
  <c r="AU28" i="36"/>
  <c r="AU64" i="36"/>
  <c r="AT167" i="36"/>
  <c r="AT148" i="36"/>
  <c r="AU32" i="36"/>
  <c r="AU68" i="36"/>
  <c r="AT171" i="36"/>
  <c r="AT152" i="36"/>
  <c r="AV68" i="31"/>
  <c r="AV32" i="31"/>
  <c r="AU152" i="31"/>
  <c r="AU171" i="31"/>
  <c r="AU30" i="34"/>
  <c r="AU66" i="34"/>
  <c r="AT150" i="34"/>
  <c r="AT169" i="34"/>
  <c r="AQ191" i="35"/>
  <c r="AQ193" i="35" s="1"/>
  <c r="AQ197" i="35"/>
  <c r="AS176" i="35"/>
  <c r="AU33" i="34"/>
  <c r="AU69" i="34"/>
  <c r="AT172" i="34"/>
  <c r="AT153" i="34"/>
  <c r="AV71" i="31"/>
  <c r="AU174" i="31"/>
  <c r="AV35" i="31"/>
  <c r="AU155" i="31"/>
  <c r="AW67" i="31"/>
  <c r="AV170" i="31"/>
  <c r="AW31" i="31"/>
  <c r="AV151" i="31"/>
  <c r="AR184" i="35"/>
  <c r="AV65" i="31"/>
  <c r="AV29" i="31"/>
  <c r="AU168" i="31"/>
  <c r="AU149" i="31"/>
  <c r="AR190" i="34"/>
  <c r="AR192" i="34" s="1"/>
  <c r="AR183" i="34"/>
  <c r="AR185" i="34" s="1"/>
  <c r="AZ33" i="35"/>
  <c r="AZ69" i="35"/>
  <c r="AY172" i="35"/>
  <c r="AY153" i="35"/>
  <c r="AV70" i="31"/>
  <c r="AV34" i="31"/>
  <c r="AU173" i="31"/>
  <c r="AU154" i="31"/>
  <c r="AT37" i="36"/>
  <c r="AV63" i="31"/>
  <c r="AU147" i="31"/>
  <c r="AV27" i="31"/>
  <c r="AU166" i="31"/>
  <c r="AU31" i="34"/>
  <c r="AU67" i="34"/>
  <c r="AT170" i="34"/>
  <c r="AT151" i="34"/>
  <c r="AQ196" i="35"/>
  <c r="AQ184" i="35"/>
  <c r="AQ186" i="35" s="1"/>
  <c r="AV60" i="31"/>
  <c r="AV24" i="31"/>
  <c r="AU163" i="31"/>
  <c r="AU144" i="31"/>
  <c r="AU25" i="34"/>
  <c r="AU61" i="34"/>
  <c r="AT164" i="34"/>
  <c r="AT145" i="34"/>
  <c r="AR196" i="36"/>
  <c r="AR184" i="36"/>
  <c r="AR186" i="36" s="1"/>
  <c r="AU28" i="34"/>
  <c r="AU64" i="34"/>
  <c r="AT148" i="34"/>
  <c r="AT167" i="34"/>
  <c r="AY27" i="35"/>
  <c r="AY63" i="35"/>
  <c r="AX147" i="35"/>
  <c r="AX166" i="35"/>
  <c r="AU26" i="36"/>
  <c r="AU62" i="36"/>
  <c r="AT165" i="36"/>
  <c r="AT146" i="36"/>
  <c r="BC26" i="35"/>
  <c r="BC62" i="35"/>
  <c r="BB146" i="35"/>
  <c r="BB165" i="35"/>
  <c r="AU52" i="2"/>
  <c r="AU22" i="2"/>
  <c r="AU27" i="34"/>
  <c r="AU63" i="34"/>
  <c r="AT147" i="34"/>
  <c r="AT166" i="34"/>
  <c r="AS157" i="35"/>
  <c r="AS176" i="34"/>
  <c r="AU29" i="34"/>
  <c r="AU65" i="34"/>
  <c r="AT168" i="34"/>
  <c r="AT149" i="34"/>
  <c r="AZ35" i="35"/>
  <c r="AZ71" i="35"/>
  <c r="AY155" i="35"/>
  <c r="AY174" i="35"/>
  <c r="AY28" i="35"/>
  <c r="AY64" i="35"/>
  <c r="AX167" i="35"/>
  <c r="AX148" i="35"/>
  <c r="AQ184" i="34"/>
  <c r="AQ186" i="34" s="1"/>
  <c r="AQ196" i="34"/>
  <c r="AU32" i="34"/>
  <c r="AU68" i="34"/>
  <c r="AT171" i="34"/>
  <c r="AT152" i="34"/>
  <c r="BD41" i="33"/>
  <c r="BC55" i="33"/>
  <c r="BH41" i="30"/>
  <c r="BG55" i="30"/>
  <c r="AT61" i="32"/>
  <c r="AT62" i="32" s="1"/>
  <c r="AV21" i="32"/>
  <c r="AW51" i="32" s="1"/>
  <c r="AV29" i="32"/>
  <c r="AW59" i="32" s="1"/>
  <c r="BF41" i="10"/>
  <c r="BE55" i="10"/>
  <c r="BC41" i="34"/>
  <c r="BB55" i="34"/>
  <c r="AS73" i="33"/>
  <c r="AS74" i="33" s="1"/>
  <c r="AR158" i="30"/>
  <c r="AP194" i="30"/>
  <c r="AQ197" i="30"/>
  <c r="AQ191" i="30"/>
  <c r="AQ193" i="30" s="1"/>
  <c r="AT147" i="30"/>
  <c r="AT166" i="30"/>
  <c r="AU27" i="30"/>
  <c r="AV63" i="30" s="1"/>
  <c r="AT150" i="30"/>
  <c r="AT169" i="30"/>
  <c r="AU30" i="30"/>
  <c r="AV66" i="30" s="1"/>
  <c r="AT155" i="30"/>
  <c r="AT174" i="30"/>
  <c r="AU35" i="30"/>
  <c r="AV71" i="30" s="1"/>
  <c r="AU32" i="33"/>
  <c r="AV68" i="33" s="1"/>
  <c r="AT165" i="30"/>
  <c r="AT146" i="30"/>
  <c r="AU26" i="30"/>
  <c r="AV62" i="30" s="1"/>
  <c r="AU29" i="33"/>
  <c r="AV65" i="33" s="1"/>
  <c r="AS73" i="30"/>
  <c r="AV25" i="33"/>
  <c r="AW61" i="33" s="1"/>
  <c r="AT173" i="30"/>
  <c r="AT154" i="30"/>
  <c r="AU34" i="30"/>
  <c r="AV70" i="30" s="1"/>
  <c r="AT148" i="30"/>
  <c r="AU28" i="30"/>
  <c r="AV64" i="30" s="1"/>
  <c r="AT167" i="30"/>
  <c r="AU31" i="33"/>
  <c r="AV67" i="33" s="1"/>
  <c r="AP198" i="30"/>
  <c r="AU28" i="33"/>
  <c r="AV64" i="33" s="1"/>
  <c r="AS157" i="30"/>
  <c r="AU25" i="30"/>
  <c r="AV61" i="30" s="1"/>
  <c r="AT164" i="30"/>
  <c r="AT145" i="30"/>
  <c r="AU30" i="33"/>
  <c r="AV66" i="33" s="1"/>
  <c r="AT163" i="30"/>
  <c r="AT144" i="30"/>
  <c r="AU24" i="30"/>
  <c r="AV60" i="30" s="1"/>
  <c r="AT171" i="30"/>
  <c r="AU32" i="30"/>
  <c r="AV68" i="30" s="1"/>
  <c r="AT152" i="30"/>
  <c r="AU23" i="33"/>
  <c r="AV59" i="33" s="1"/>
  <c r="AT37" i="33"/>
  <c r="AS176" i="30"/>
  <c r="AT143" i="30"/>
  <c r="AU23" i="30"/>
  <c r="AV59" i="30" s="1"/>
  <c r="AT37" i="30"/>
  <c r="AT162" i="30"/>
  <c r="AT172" i="30"/>
  <c r="AT153" i="30"/>
  <c r="AU33" i="30"/>
  <c r="AV69" i="30" s="1"/>
  <c r="AT149" i="30"/>
  <c r="AT168" i="30"/>
  <c r="AU29" i="30"/>
  <c r="AV65" i="30" s="1"/>
  <c r="AR177" i="30"/>
  <c r="AR190" i="30"/>
  <c r="AR192" i="30" s="1"/>
  <c r="AR183" i="30"/>
  <c r="AR185" i="30" s="1"/>
  <c r="AR182" i="30"/>
  <c r="AR178" i="30"/>
  <c r="AR179" i="30" s="1"/>
  <c r="AR189" i="30"/>
  <c r="AU34" i="33"/>
  <c r="AV70" i="33" s="1"/>
  <c r="AQ196" i="30"/>
  <c r="AQ184" i="30"/>
  <c r="AQ186" i="30" s="1"/>
  <c r="AU26" i="33"/>
  <c r="AV62" i="33" s="1"/>
  <c r="AT170" i="30"/>
  <c r="AT151" i="30"/>
  <c r="AU31" i="30"/>
  <c r="AV67" i="30" s="1"/>
  <c r="AU33" i="33"/>
  <c r="AV69" i="33" s="1"/>
  <c r="AU35" i="33"/>
  <c r="AV71" i="33" s="1"/>
  <c r="AU27" i="33"/>
  <c r="AV63" i="33" s="1"/>
  <c r="AU24" i="33"/>
  <c r="AV60" i="33" s="1"/>
  <c r="AU143" i="31"/>
  <c r="AU162" i="31"/>
  <c r="AV23" i="31"/>
  <c r="AW59" i="31" s="1"/>
  <c r="AS184" i="31"/>
  <c r="AW25" i="32"/>
  <c r="AX55" i="32" s="1"/>
  <c r="AV25" i="2"/>
  <c r="AW55" i="2" s="1"/>
  <c r="AV24" i="2"/>
  <c r="AW54" i="2" s="1"/>
  <c r="AV21" i="2"/>
  <c r="AW51" i="2" s="1"/>
  <c r="AV26" i="2"/>
  <c r="AW56" i="2" s="1"/>
  <c r="AV28" i="2"/>
  <c r="AW58" i="2" s="1"/>
  <c r="AV27" i="2"/>
  <c r="AW57" i="2" s="1"/>
  <c r="AW20" i="2"/>
  <c r="AX50" i="2" s="1"/>
  <c r="AV23" i="2"/>
  <c r="AW53" i="2" s="1"/>
  <c r="AT61" i="2"/>
  <c r="AT62" i="2" s="1"/>
  <c r="AU29" i="2"/>
  <c r="AT31" i="2"/>
  <c r="AV26" i="10"/>
  <c r="AW62" i="10" s="1"/>
  <c r="AT73" i="10"/>
  <c r="AT74" i="10" s="1"/>
  <c r="AV25" i="10"/>
  <c r="AW61" i="10" s="1"/>
  <c r="AV28" i="10"/>
  <c r="AW64" i="10" s="1"/>
  <c r="AV34" i="10"/>
  <c r="AW70" i="10" s="1"/>
  <c r="AV35" i="10"/>
  <c r="AW71" i="10" s="1"/>
  <c r="AW24" i="10"/>
  <c r="AX60" i="10" s="1"/>
  <c r="AV32" i="10"/>
  <c r="AW68" i="10" s="1"/>
  <c r="AV31" i="10"/>
  <c r="AW67" i="10" s="1"/>
  <c r="AV29" i="10"/>
  <c r="AW65" i="10" s="1"/>
  <c r="AV27" i="10"/>
  <c r="AW63" i="10" s="1"/>
  <c r="AW23" i="32"/>
  <c r="AX53" i="32" s="1"/>
  <c r="AW27" i="32"/>
  <c r="AX57" i="32" s="1"/>
  <c r="AW24" i="32"/>
  <c r="AX54" i="32" s="1"/>
  <c r="AX20" i="32"/>
  <c r="AY50" i="32" s="1"/>
  <c r="AW26" i="32"/>
  <c r="AX56" i="32" s="1"/>
  <c r="BD35" i="2" l="1"/>
  <c r="BC46" i="2"/>
  <c r="BT38" i="32"/>
  <c r="BS46" i="32"/>
  <c r="BZ35" i="32"/>
  <c r="BW36" i="32"/>
  <c r="AV58" i="32"/>
  <c r="AV28" i="32"/>
  <c r="AV66" i="10"/>
  <c r="AV30" i="10"/>
  <c r="AR191" i="35"/>
  <c r="AR193" i="35" s="1"/>
  <c r="AS177" i="34"/>
  <c r="AU37" i="10"/>
  <c r="BL2" i="43"/>
  <c r="BK80" i="43"/>
  <c r="BK78" i="43"/>
  <c r="BK83" i="43" s="1"/>
  <c r="BK77" i="43"/>
  <c r="BK82" i="43" s="1"/>
  <c r="BK79" i="43"/>
  <c r="BK84" i="43" s="1"/>
  <c r="AY92" i="33"/>
  <c r="AY58" i="33"/>
  <c r="AY22" i="33"/>
  <c r="AY77" i="33"/>
  <c r="AY40" i="33"/>
  <c r="BB5" i="28"/>
  <c r="BA4" i="2"/>
  <c r="BA13" i="28"/>
  <c r="BA21" i="28"/>
  <c r="AY58" i="43"/>
  <c r="AY89" i="43"/>
  <c r="AY22" i="43"/>
  <c r="AY40" i="43"/>
  <c r="AY76" i="43"/>
  <c r="AZ4" i="43"/>
  <c r="AZ4" i="35"/>
  <c r="AZ4" i="33"/>
  <c r="AZ4" i="31"/>
  <c r="AZ4" i="29"/>
  <c r="AZ4" i="36"/>
  <c r="AZ4" i="34"/>
  <c r="AZ4" i="10"/>
  <c r="AZ4" i="32"/>
  <c r="AZ4" i="30"/>
  <c r="AZ77" i="2"/>
  <c r="AZ65" i="2"/>
  <c r="AZ49" i="2"/>
  <c r="AZ34" i="2"/>
  <c r="AZ19" i="2"/>
  <c r="AY126" i="30"/>
  <c r="AY188" i="30"/>
  <c r="AY58" i="30"/>
  <c r="AY22" i="30"/>
  <c r="AY92" i="30"/>
  <c r="AY181" i="30"/>
  <c r="AY161" i="30"/>
  <c r="AY142" i="30"/>
  <c r="AY109" i="30"/>
  <c r="AY77" i="30"/>
  <c r="AY40" i="30"/>
  <c r="AY126" i="29"/>
  <c r="AY188" i="29"/>
  <c r="AY161" i="29"/>
  <c r="AY77" i="29"/>
  <c r="AY92" i="29"/>
  <c r="AY142" i="29"/>
  <c r="AY181" i="29"/>
  <c r="AY40" i="29"/>
  <c r="AY22" i="29"/>
  <c r="AY58" i="29"/>
  <c r="AY109" i="29"/>
  <c r="AY161" i="34"/>
  <c r="AY77" i="34"/>
  <c r="AY22" i="34"/>
  <c r="AY58" i="34"/>
  <c r="AY188" i="34"/>
  <c r="AY92" i="34"/>
  <c r="AY142" i="34"/>
  <c r="AY109" i="34"/>
  <c r="AY181" i="34"/>
  <c r="AY40" i="34"/>
  <c r="AY126" i="34"/>
  <c r="AY87" i="28"/>
  <c r="AY95" i="28" s="1"/>
  <c r="AY103" i="28" s="1"/>
  <c r="AY67" i="28"/>
  <c r="AY75" i="28" s="1"/>
  <c r="AZ34" i="28"/>
  <c r="AZ59" i="28" s="1"/>
  <c r="AY77" i="10"/>
  <c r="AY40" i="10"/>
  <c r="AY92" i="10"/>
  <c r="AY58" i="10"/>
  <c r="AY22" i="10"/>
  <c r="AY188" i="36"/>
  <c r="AY181" i="36"/>
  <c r="AY161" i="36"/>
  <c r="AY126" i="36"/>
  <c r="AY22" i="36"/>
  <c r="AY77" i="36"/>
  <c r="AY58" i="36"/>
  <c r="AY40" i="36"/>
  <c r="AY142" i="36"/>
  <c r="AY92" i="36"/>
  <c r="AY109" i="36"/>
  <c r="AY77" i="35"/>
  <c r="AY188" i="35"/>
  <c r="AY58" i="35"/>
  <c r="AY22" i="35"/>
  <c r="AY181" i="35"/>
  <c r="AY142" i="35"/>
  <c r="AY126" i="35"/>
  <c r="AY40" i="35"/>
  <c r="AY161" i="35"/>
  <c r="AY109" i="35"/>
  <c r="AY92" i="35"/>
  <c r="AY65" i="32"/>
  <c r="AY77" i="32"/>
  <c r="AY49" i="32"/>
  <c r="AY19" i="32"/>
  <c r="AY34" i="32"/>
  <c r="AY142" i="31"/>
  <c r="AY109" i="31"/>
  <c r="AY77" i="31"/>
  <c r="AY40" i="31"/>
  <c r="AY126" i="31"/>
  <c r="AY188" i="31"/>
  <c r="AY58" i="31"/>
  <c r="AY22" i="31"/>
  <c r="AY181" i="31"/>
  <c r="AY92" i="31"/>
  <c r="AY161" i="31"/>
  <c r="BK39" i="2"/>
  <c r="AV61" i="31"/>
  <c r="AV73" i="31" s="1"/>
  <c r="AV74" i="31" s="1"/>
  <c r="AU164" i="31"/>
  <c r="AU176" i="31" s="1"/>
  <c r="AV25" i="31"/>
  <c r="AV37" i="31" s="1"/>
  <c r="AU145" i="31"/>
  <c r="AU157" i="31" s="1"/>
  <c r="AV52" i="32"/>
  <c r="AV22" i="32"/>
  <c r="AT190" i="31"/>
  <c r="AT192" i="31" s="1"/>
  <c r="AV69" i="10"/>
  <c r="AV33" i="10"/>
  <c r="AT189" i="31"/>
  <c r="AT191" i="31" s="1"/>
  <c r="AS74" i="30"/>
  <c r="AR186" i="35"/>
  <c r="AR196" i="35"/>
  <c r="AR198" i="35" s="1"/>
  <c r="AT157" i="35"/>
  <c r="AT189" i="35" s="1"/>
  <c r="AU37" i="36"/>
  <c r="AR194" i="31"/>
  <c r="AQ194" i="36"/>
  <c r="AS196" i="31"/>
  <c r="AS186" i="31"/>
  <c r="AT178" i="31"/>
  <c r="AT179" i="31" s="1"/>
  <c r="AT158" i="31"/>
  <c r="AT177" i="31"/>
  <c r="AQ194" i="34"/>
  <c r="AS193" i="31"/>
  <c r="AS197" i="31"/>
  <c r="AR197" i="36"/>
  <c r="AR198" i="36" s="1"/>
  <c r="AS178" i="36"/>
  <c r="AS179" i="36" s="1"/>
  <c r="AR193" i="36"/>
  <c r="AR194" i="36" s="1"/>
  <c r="AU73" i="35"/>
  <c r="AU74" i="35" s="1"/>
  <c r="AT74" i="34"/>
  <c r="BL41" i="35"/>
  <c r="BK55" i="35"/>
  <c r="AS158" i="36"/>
  <c r="AV59" i="10"/>
  <c r="AV23" i="10"/>
  <c r="AS182" i="36"/>
  <c r="AS184" i="36" s="1"/>
  <c r="AQ198" i="34"/>
  <c r="AT157" i="36"/>
  <c r="AT176" i="36"/>
  <c r="AT183" i="36" s="1"/>
  <c r="AT185" i="36" s="1"/>
  <c r="AS183" i="36"/>
  <c r="AS185" i="36" s="1"/>
  <c r="AS177" i="36"/>
  <c r="AS190" i="36"/>
  <c r="AS192" i="36" s="1"/>
  <c r="AQ198" i="35"/>
  <c r="AU73" i="36"/>
  <c r="AU74" i="36" s="1"/>
  <c r="AV32" i="34"/>
  <c r="AV68" i="34"/>
  <c r="AU152" i="34"/>
  <c r="AU171" i="34"/>
  <c r="AS189" i="35"/>
  <c r="AS182" i="35"/>
  <c r="AS178" i="35"/>
  <c r="AS179" i="35" s="1"/>
  <c r="AS158" i="35"/>
  <c r="AW60" i="31"/>
  <c r="AW24" i="31"/>
  <c r="AV163" i="31"/>
  <c r="AV144" i="31"/>
  <c r="AW70" i="31"/>
  <c r="AV173" i="31"/>
  <c r="AV154" i="31"/>
  <c r="AW34" i="31"/>
  <c r="AV28" i="36"/>
  <c r="AV64" i="36"/>
  <c r="AU148" i="36"/>
  <c r="AU167" i="36"/>
  <c r="AV35" i="36"/>
  <c r="AV71" i="36"/>
  <c r="AU174" i="36"/>
  <c r="AU155" i="36"/>
  <c r="AV31" i="36"/>
  <c r="AV67" i="36"/>
  <c r="AU170" i="36"/>
  <c r="AU151" i="36"/>
  <c r="AV24" i="36"/>
  <c r="AV60" i="36"/>
  <c r="AU144" i="36"/>
  <c r="AU163" i="36"/>
  <c r="AS189" i="34"/>
  <c r="AS182" i="34"/>
  <c r="AX67" i="31"/>
  <c r="AW151" i="31"/>
  <c r="AW170" i="31"/>
  <c r="AX31" i="31"/>
  <c r="AV23" i="35"/>
  <c r="AV59" i="35"/>
  <c r="AU162" i="35"/>
  <c r="AU143" i="35"/>
  <c r="AU37" i="35"/>
  <c r="AW69" i="31"/>
  <c r="AV153" i="31"/>
  <c r="AV172" i="31"/>
  <c r="AW33" i="31"/>
  <c r="AT157" i="34"/>
  <c r="BA35" i="35"/>
  <c r="BA71" i="35"/>
  <c r="AZ155" i="35"/>
  <c r="AZ174" i="35"/>
  <c r="BD26" i="35"/>
  <c r="BD62" i="35"/>
  <c r="BC165" i="35"/>
  <c r="BC146" i="35"/>
  <c r="AQ194" i="35"/>
  <c r="AW63" i="31"/>
  <c r="AW27" i="31"/>
  <c r="AV147" i="31"/>
  <c r="AV166" i="31"/>
  <c r="AV27" i="36"/>
  <c r="AV63" i="36"/>
  <c r="AU166" i="36"/>
  <c r="AU147" i="36"/>
  <c r="AV24" i="34"/>
  <c r="AV60" i="34"/>
  <c r="AU163" i="34"/>
  <c r="AU144" i="34"/>
  <c r="AT176" i="34"/>
  <c r="AV33" i="36"/>
  <c r="AV69" i="36"/>
  <c r="AU172" i="36"/>
  <c r="AU153" i="36"/>
  <c r="AS158" i="34"/>
  <c r="AU31" i="2"/>
  <c r="AV59" i="2"/>
  <c r="AZ27" i="35"/>
  <c r="AZ63" i="35"/>
  <c r="AY147" i="35"/>
  <c r="AY166" i="35"/>
  <c r="AV33" i="34"/>
  <c r="AV69" i="34"/>
  <c r="AU172" i="34"/>
  <c r="AU153" i="34"/>
  <c r="AV30" i="34"/>
  <c r="AV66" i="34"/>
  <c r="AU169" i="34"/>
  <c r="AU150" i="34"/>
  <c r="AR196" i="34"/>
  <c r="AR184" i="34"/>
  <c r="AR186" i="34" s="1"/>
  <c r="AV26" i="34"/>
  <c r="AV62" i="34"/>
  <c r="AU165" i="34"/>
  <c r="AU146" i="34"/>
  <c r="BA25" i="35"/>
  <c r="BA61" i="35"/>
  <c r="AZ164" i="35"/>
  <c r="AZ145" i="35"/>
  <c r="AU73" i="34"/>
  <c r="AU179" i="34" s="1"/>
  <c r="AV27" i="34"/>
  <c r="AV63" i="34"/>
  <c r="AU147" i="34"/>
  <c r="AU166" i="34"/>
  <c r="AW65" i="31"/>
  <c r="AV168" i="31"/>
  <c r="AV149" i="31"/>
  <c r="AW29" i="31"/>
  <c r="AS190" i="35"/>
  <c r="AS192" i="35" s="1"/>
  <c r="AS183" i="35"/>
  <c r="AS185" i="35" s="1"/>
  <c r="AV32" i="36"/>
  <c r="AV68" i="36"/>
  <c r="AU171" i="36"/>
  <c r="AU152" i="36"/>
  <c r="BA29" i="35"/>
  <c r="BA65" i="35"/>
  <c r="AZ149" i="35"/>
  <c r="AZ168" i="35"/>
  <c r="AV34" i="34"/>
  <c r="AV70" i="34"/>
  <c r="AU154" i="34"/>
  <c r="AU173" i="34"/>
  <c r="AR197" i="34"/>
  <c r="AR191" i="34"/>
  <c r="AR193" i="34" s="1"/>
  <c r="AV23" i="34"/>
  <c r="AV59" i="34"/>
  <c r="AU37" i="34"/>
  <c r="AU143" i="34"/>
  <c r="AU162" i="34"/>
  <c r="AY29" i="36"/>
  <c r="AY65" i="36"/>
  <c r="AX149" i="36"/>
  <c r="AX168" i="36"/>
  <c r="AX24" i="35"/>
  <c r="AX60" i="35"/>
  <c r="AW144" i="35"/>
  <c r="AW163" i="35"/>
  <c r="AV52" i="2"/>
  <c r="AV22" i="2"/>
  <c r="AV25" i="34"/>
  <c r="AV61" i="34"/>
  <c r="AU145" i="34"/>
  <c r="AU164" i="34"/>
  <c r="BA33" i="35"/>
  <c r="BA69" i="35"/>
  <c r="AZ172" i="35"/>
  <c r="AZ153" i="35"/>
  <c r="AW71" i="31"/>
  <c r="AW35" i="31"/>
  <c r="AV155" i="31"/>
  <c r="AV174" i="31"/>
  <c r="AV30" i="36"/>
  <c r="AV66" i="36"/>
  <c r="AU169" i="36"/>
  <c r="AU150" i="36"/>
  <c r="AW23" i="36"/>
  <c r="AW59" i="36"/>
  <c r="AV143" i="36"/>
  <c r="AV162" i="36"/>
  <c r="AW64" i="31"/>
  <c r="AV167" i="31"/>
  <c r="AV148" i="31"/>
  <c r="AW28" i="31"/>
  <c r="BA30" i="35"/>
  <c r="BA66" i="35"/>
  <c r="AZ169" i="35"/>
  <c r="AZ150" i="35"/>
  <c r="AS191" i="36"/>
  <c r="AZ28" i="35"/>
  <c r="AZ64" i="35"/>
  <c r="AY148" i="35"/>
  <c r="AY167" i="35"/>
  <c r="AV29" i="34"/>
  <c r="AV65" i="34"/>
  <c r="AU149" i="34"/>
  <c r="AU168" i="34"/>
  <c r="AV26" i="36"/>
  <c r="AV62" i="36"/>
  <c r="AU165" i="36"/>
  <c r="AU146" i="36"/>
  <c r="AV35" i="34"/>
  <c r="AV71" i="34"/>
  <c r="AU155" i="34"/>
  <c r="AU174" i="34"/>
  <c r="AV34" i="35"/>
  <c r="AV70" i="35"/>
  <c r="AU154" i="35"/>
  <c r="AU173" i="35"/>
  <c r="AV34" i="36"/>
  <c r="AV70" i="36"/>
  <c r="AU154" i="36"/>
  <c r="AU173" i="36"/>
  <c r="AZ32" i="35"/>
  <c r="AZ68" i="35"/>
  <c r="AY171" i="35"/>
  <c r="AY152" i="35"/>
  <c r="AS190" i="34"/>
  <c r="AS192" i="34" s="1"/>
  <c r="AS183" i="34"/>
  <c r="AS185" i="34" s="1"/>
  <c r="AV28" i="34"/>
  <c r="AV64" i="34"/>
  <c r="AU167" i="34"/>
  <c r="AU148" i="34"/>
  <c r="AV31" i="34"/>
  <c r="AV67" i="34"/>
  <c r="AU151" i="34"/>
  <c r="AU170" i="34"/>
  <c r="AW68" i="31"/>
  <c r="AW32" i="31"/>
  <c r="AV171" i="31"/>
  <c r="AV152" i="31"/>
  <c r="AT176" i="35"/>
  <c r="AW62" i="31"/>
  <c r="AW26" i="31"/>
  <c r="AV165" i="31"/>
  <c r="AV146" i="31"/>
  <c r="AS177" i="35"/>
  <c r="AV31" i="35"/>
  <c r="AV67" i="35"/>
  <c r="AU170" i="35"/>
  <c r="AU151" i="35"/>
  <c r="AV25" i="36"/>
  <c r="AV61" i="36"/>
  <c r="AU145" i="36"/>
  <c r="AU164" i="36"/>
  <c r="AW66" i="31"/>
  <c r="AW30" i="31"/>
  <c r="AV169" i="31"/>
  <c r="AV150" i="31"/>
  <c r="AU61" i="32"/>
  <c r="AU62" i="32" s="1"/>
  <c r="AV31" i="32"/>
  <c r="BE41" i="33"/>
  <c r="BD55" i="33"/>
  <c r="BI41" i="30"/>
  <c r="BH55" i="30"/>
  <c r="AW29" i="32"/>
  <c r="AX59" i="32" s="1"/>
  <c r="AW21" i="32"/>
  <c r="AX51" i="32" s="1"/>
  <c r="BG41" i="10"/>
  <c r="BF55" i="10"/>
  <c r="BD41" i="34"/>
  <c r="BC55" i="34"/>
  <c r="AQ198" i="30"/>
  <c r="AS158" i="30"/>
  <c r="AS177" i="30"/>
  <c r="AQ194" i="30"/>
  <c r="AU172" i="30"/>
  <c r="AU153" i="30"/>
  <c r="AV33" i="30"/>
  <c r="AW69" i="30" s="1"/>
  <c r="AT157" i="30"/>
  <c r="AV28" i="30"/>
  <c r="AW64" i="30" s="1"/>
  <c r="AU167" i="30"/>
  <c r="AU148" i="30"/>
  <c r="AU165" i="30"/>
  <c r="AU146" i="30"/>
  <c r="AV26" i="30"/>
  <c r="AW62" i="30" s="1"/>
  <c r="AV35" i="33"/>
  <c r="AW71" i="33" s="1"/>
  <c r="AR191" i="30"/>
  <c r="AR193" i="30" s="1"/>
  <c r="AR197" i="30"/>
  <c r="AS190" i="30"/>
  <c r="AS192" i="30" s="1"/>
  <c r="AS183" i="30"/>
  <c r="AS185" i="30" s="1"/>
  <c r="AU145" i="30"/>
  <c r="AU164" i="30"/>
  <c r="AV25" i="30"/>
  <c r="AW61" i="30" s="1"/>
  <c r="AV26" i="33"/>
  <c r="AW62" i="33" s="1"/>
  <c r="AU163" i="30"/>
  <c r="AU144" i="30"/>
  <c r="AV24" i="30"/>
  <c r="AW60" i="30" s="1"/>
  <c r="AS178" i="30"/>
  <c r="AS179" i="30" s="1"/>
  <c r="AS189" i="30"/>
  <c r="AS182" i="30"/>
  <c r="AV29" i="33"/>
  <c r="AW65" i="33" s="1"/>
  <c r="AU169" i="30"/>
  <c r="AU150" i="30"/>
  <c r="AV30" i="30"/>
  <c r="AW66" i="30" s="1"/>
  <c r="AV33" i="33"/>
  <c r="AW69" i="33" s="1"/>
  <c r="AR196" i="30"/>
  <c r="AR184" i="30"/>
  <c r="AR186" i="30" s="1"/>
  <c r="AU168" i="30"/>
  <c r="AU149" i="30"/>
  <c r="AV29" i="30"/>
  <c r="AW65" i="30" s="1"/>
  <c r="AV23" i="33"/>
  <c r="AW59" i="33" s="1"/>
  <c r="AU37" i="33"/>
  <c r="AU154" i="30"/>
  <c r="AU173" i="30"/>
  <c r="AV34" i="30"/>
  <c r="AW70" i="30" s="1"/>
  <c r="AV27" i="30"/>
  <c r="AW63" i="30" s="1"/>
  <c r="AU166" i="30"/>
  <c r="AU147" i="30"/>
  <c r="AT176" i="30"/>
  <c r="AT73" i="33"/>
  <c r="AT74" i="33" s="1"/>
  <c r="AV30" i="33"/>
  <c r="AW66" i="33" s="1"/>
  <c r="AV32" i="33"/>
  <c r="AW68" i="33" s="1"/>
  <c r="AV24" i="33"/>
  <c r="AW60" i="33" s="1"/>
  <c r="AV31" i="33"/>
  <c r="AW67" i="33" s="1"/>
  <c r="AU151" i="30"/>
  <c r="AV31" i="30"/>
  <c r="AW67" i="30" s="1"/>
  <c r="AU170" i="30"/>
  <c r="AV23" i="30"/>
  <c r="AW59" i="30" s="1"/>
  <c r="AU162" i="30"/>
  <c r="AU143" i="30"/>
  <c r="AU37" i="30"/>
  <c r="AV28" i="33"/>
  <c r="AW64" i="33" s="1"/>
  <c r="AU174" i="30"/>
  <c r="AU155" i="30"/>
  <c r="AV35" i="30"/>
  <c r="AW71" i="30" s="1"/>
  <c r="AV27" i="33"/>
  <c r="AW63" i="33" s="1"/>
  <c r="AV34" i="33"/>
  <c r="AW70" i="33" s="1"/>
  <c r="AT73" i="30"/>
  <c r="AU171" i="30"/>
  <c r="AV32" i="30"/>
  <c r="AW68" i="30" s="1"/>
  <c r="AU152" i="30"/>
  <c r="AW25" i="33"/>
  <c r="AX61" i="33" s="1"/>
  <c r="AT184" i="31"/>
  <c r="AT186" i="31" s="1"/>
  <c r="AT196" i="31"/>
  <c r="AV143" i="31"/>
  <c r="AV162" i="31"/>
  <c r="AW23" i="31"/>
  <c r="AX59" i="31" s="1"/>
  <c r="AX25" i="32"/>
  <c r="AY55" i="32" s="1"/>
  <c r="AW25" i="2"/>
  <c r="AX55" i="2" s="1"/>
  <c r="AX20" i="2"/>
  <c r="AY50" i="2" s="1"/>
  <c r="AW28" i="2"/>
  <c r="AX58" i="2" s="1"/>
  <c r="AW21" i="2"/>
  <c r="AX51" i="2" s="1"/>
  <c r="AU61" i="2"/>
  <c r="AU62" i="2" s="1"/>
  <c r="AV29" i="2"/>
  <c r="AW59" i="2" s="1"/>
  <c r="AW26" i="2"/>
  <c r="AX56" i="2" s="1"/>
  <c r="AW23" i="2"/>
  <c r="AX53" i="2" s="1"/>
  <c r="AW27" i="2"/>
  <c r="AX57" i="2" s="1"/>
  <c r="AW24" i="2"/>
  <c r="AX54" i="2" s="1"/>
  <c r="AW29" i="10"/>
  <c r="AX65" i="10" s="1"/>
  <c r="AW26" i="10"/>
  <c r="AX62" i="10" s="1"/>
  <c r="AU73" i="10"/>
  <c r="AU74" i="10" s="1"/>
  <c r="AW27" i="10"/>
  <c r="AX63" i="10" s="1"/>
  <c r="AW35" i="10"/>
  <c r="AX71" i="10" s="1"/>
  <c r="AW28" i="10"/>
  <c r="AX64" i="10" s="1"/>
  <c r="AW31" i="10"/>
  <c r="AX67" i="10" s="1"/>
  <c r="AW34" i="10"/>
  <c r="AX70" i="10" s="1"/>
  <c r="AX24" i="10"/>
  <c r="AY60" i="10" s="1"/>
  <c r="AW25" i="10"/>
  <c r="AX61" i="10" s="1"/>
  <c r="AW32" i="10"/>
  <c r="AX68" i="10" s="1"/>
  <c r="AX24" i="32"/>
  <c r="AY54" i="32" s="1"/>
  <c r="AX23" i="32"/>
  <c r="AY53" i="32" s="1"/>
  <c r="AX27" i="32"/>
  <c r="AY57" i="32" s="1"/>
  <c r="AY20" i="32"/>
  <c r="AZ50" i="32" s="1"/>
  <c r="AX26" i="32"/>
  <c r="AY56" i="32" s="1"/>
  <c r="BE35" i="2" l="1"/>
  <c r="BD46" i="2"/>
  <c r="BX36" i="32"/>
  <c r="CA35" i="32"/>
  <c r="BU38" i="32"/>
  <c r="BT46" i="32"/>
  <c r="AW58" i="32"/>
  <c r="AW28" i="32"/>
  <c r="AR194" i="35"/>
  <c r="AW66" i="10"/>
  <c r="AW30" i="10"/>
  <c r="AT177" i="34"/>
  <c r="AT74" i="30"/>
  <c r="BM2" i="43"/>
  <c r="BL77" i="43"/>
  <c r="BL82" i="43" s="1"/>
  <c r="BL79" i="43"/>
  <c r="BL84" i="43" s="1"/>
  <c r="BL78" i="43"/>
  <c r="BL83" i="43" s="1"/>
  <c r="BL80" i="43"/>
  <c r="AZ22" i="30"/>
  <c r="AZ181" i="30"/>
  <c r="AZ161" i="30"/>
  <c r="AZ188" i="30"/>
  <c r="AZ58" i="30"/>
  <c r="AZ77" i="30"/>
  <c r="AZ40" i="30"/>
  <c r="AZ126" i="30"/>
  <c r="AZ92" i="30"/>
  <c r="AZ142" i="30"/>
  <c r="AZ109" i="30"/>
  <c r="AZ77" i="33"/>
  <c r="AZ40" i="33"/>
  <c r="AZ92" i="33"/>
  <c r="AZ58" i="33"/>
  <c r="AZ22" i="33"/>
  <c r="AZ161" i="35"/>
  <c r="AZ142" i="35"/>
  <c r="AZ92" i="35"/>
  <c r="AZ77" i="35"/>
  <c r="AZ58" i="35"/>
  <c r="AZ40" i="35"/>
  <c r="AZ109" i="35"/>
  <c r="AZ188" i="35"/>
  <c r="AZ181" i="35"/>
  <c r="AZ22" i="35"/>
  <c r="AZ126" i="35"/>
  <c r="AZ87" i="28"/>
  <c r="AZ95" i="28" s="1"/>
  <c r="AZ103" i="28" s="1"/>
  <c r="AZ67" i="28"/>
  <c r="AZ75" i="28" s="1"/>
  <c r="AZ77" i="32"/>
  <c r="AZ65" i="32"/>
  <c r="AZ19" i="32"/>
  <c r="AZ49" i="32"/>
  <c r="AZ34" i="32"/>
  <c r="AZ89" i="43"/>
  <c r="AZ76" i="43"/>
  <c r="AZ58" i="43"/>
  <c r="AZ40" i="43"/>
  <c r="AZ22" i="43"/>
  <c r="AZ92" i="10"/>
  <c r="AZ58" i="10"/>
  <c r="AZ22" i="10"/>
  <c r="AZ77" i="10"/>
  <c r="AZ40" i="10"/>
  <c r="BA34" i="28"/>
  <c r="BA59" i="28" s="1"/>
  <c r="AZ188" i="34"/>
  <c r="AZ142" i="34"/>
  <c r="AZ109" i="34"/>
  <c r="AZ181" i="34"/>
  <c r="AZ58" i="34"/>
  <c r="AZ126" i="34"/>
  <c r="AZ40" i="34"/>
  <c r="AZ77" i="34"/>
  <c r="AZ161" i="34"/>
  <c r="AZ22" i="34"/>
  <c r="AZ92" i="34"/>
  <c r="AZ188" i="36"/>
  <c r="AZ181" i="36"/>
  <c r="AZ161" i="36"/>
  <c r="AZ142" i="36"/>
  <c r="AZ77" i="36"/>
  <c r="AZ22" i="36"/>
  <c r="AZ109" i="36"/>
  <c r="AZ92" i="36"/>
  <c r="AZ58" i="36"/>
  <c r="AZ40" i="36"/>
  <c r="AZ126" i="36"/>
  <c r="BA4" i="43"/>
  <c r="BA4" i="35"/>
  <c r="BA4" i="33"/>
  <c r="BA4" i="31"/>
  <c r="BA4" i="34"/>
  <c r="BA4" i="32"/>
  <c r="BA4" i="29"/>
  <c r="BA4" i="10"/>
  <c r="BA4" i="30"/>
  <c r="BA4" i="36"/>
  <c r="BA77" i="2"/>
  <c r="BA65" i="2"/>
  <c r="BA49" i="2"/>
  <c r="BA34" i="2"/>
  <c r="BA19" i="2"/>
  <c r="AZ126" i="29"/>
  <c r="AZ181" i="29"/>
  <c r="AZ188" i="29"/>
  <c r="AZ92" i="29"/>
  <c r="AZ142" i="29"/>
  <c r="AZ22" i="29"/>
  <c r="AZ40" i="29"/>
  <c r="AZ161" i="29"/>
  <c r="AZ77" i="29"/>
  <c r="AZ58" i="29"/>
  <c r="AZ109" i="29"/>
  <c r="BC5" i="28"/>
  <c r="BB4" i="2"/>
  <c r="BB21" i="28"/>
  <c r="BB13" i="28"/>
  <c r="AZ181" i="31"/>
  <c r="AZ188" i="31"/>
  <c r="AZ40" i="31"/>
  <c r="AZ22" i="31"/>
  <c r="AZ92" i="31"/>
  <c r="AZ77" i="31"/>
  <c r="AZ142" i="31"/>
  <c r="AZ109" i="31"/>
  <c r="AZ58" i="31"/>
  <c r="AZ126" i="31"/>
  <c r="AZ161" i="31"/>
  <c r="BL39" i="2"/>
  <c r="AT193" i="31"/>
  <c r="AT194" i="31" s="1"/>
  <c r="AT197" i="31"/>
  <c r="AT198" i="31" s="1"/>
  <c r="AW61" i="31"/>
  <c r="AW73" i="31" s="1"/>
  <c r="AW74" i="31" s="1"/>
  <c r="AW25" i="31"/>
  <c r="AW37" i="31" s="1"/>
  <c r="AV164" i="31"/>
  <c r="AV176" i="31" s="1"/>
  <c r="AV183" i="31" s="1"/>
  <c r="AV185" i="31" s="1"/>
  <c r="AV145" i="31"/>
  <c r="AV157" i="31" s="1"/>
  <c r="AV189" i="31" s="1"/>
  <c r="AV37" i="10"/>
  <c r="AS197" i="36"/>
  <c r="AW52" i="32"/>
  <c r="AW22" i="32"/>
  <c r="AW69" i="10"/>
  <c r="AW33" i="10"/>
  <c r="AT178" i="35"/>
  <c r="AT179" i="35" s="1"/>
  <c r="AT182" i="35"/>
  <c r="AT184" i="35" s="1"/>
  <c r="AT158" i="35"/>
  <c r="AU177" i="31"/>
  <c r="AS194" i="31"/>
  <c r="AS198" i="31"/>
  <c r="AU190" i="31"/>
  <c r="AU192" i="31" s="1"/>
  <c r="AU176" i="36"/>
  <c r="AU183" i="36" s="1"/>
  <c r="AU185" i="36" s="1"/>
  <c r="AU183" i="31"/>
  <c r="AU185" i="31" s="1"/>
  <c r="AT177" i="36"/>
  <c r="AS186" i="36"/>
  <c r="AS196" i="36"/>
  <c r="AU178" i="31"/>
  <c r="AU179" i="31" s="1"/>
  <c r="AT178" i="36"/>
  <c r="AT179" i="36" s="1"/>
  <c r="BM41" i="35"/>
  <c r="BL55" i="35"/>
  <c r="AU189" i="31"/>
  <c r="AU158" i="31"/>
  <c r="AU182" i="31"/>
  <c r="AU184" i="31" s="1"/>
  <c r="AT190" i="36"/>
  <c r="AT192" i="36" s="1"/>
  <c r="AW59" i="10"/>
  <c r="AW23" i="10"/>
  <c r="AT189" i="36"/>
  <c r="AT191" i="36" s="1"/>
  <c r="AT158" i="36"/>
  <c r="AT182" i="36"/>
  <c r="AT196" i="36" s="1"/>
  <c r="AS193" i="36"/>
  <c r="AV73" i="36"/>
  <c r="AV74" i="36" s="1"/>
  <c r="AU157" i="34"/>
  <c r="AU189" i="34" s="1"/>
  <c r="AU157" i="36"/>
  <c r="AU182" i="36" s="1"/>
  <c r="AU74" i="34"/>
  <c r="AT177" i="35"/>
  <c r="AR194" i="34"/>
  <c r="AT158" i="34"/>
  <c r="BB30" i="35"/>
  <c r="BB66" i="35"/>
  <c r="BA169" i="35"/>
  <c r="BA150" i="35"/>
  <c r="AW31" i="35"/>
  <c r="AW67" i="35"/>
  <c r="AV151" i="35"/>
  <c r="AV170" i="35"/>
  <c r="BA32" i="35"/>
  <c r="BA68" i="35"/>
  <c r="AZ171" i="35"/>
  <c r="AZ152" i="35"/>
  <c r="AW34" i="35"/>
  <c r="AW70" i="35"/>
  <c r="AV173" i="35"/>
  <c r="AV154" i="35"/>
  <c r="AY24" i="35"/>
  <c r="AY60" i="35"/>
  <c r="AX163" i="35"/>
  <c r="AX144" i="35"/>
  <c r="AU176" i="34"/>
  <c r="AW26" i="34"/>
  <c r="AW62" i="34"/>
  <c r="AV165" i="34"/>
  <c r="AV146" i="34"/>
  <c r="BE26" i="35"/>
  <c r="BE62" i="35"/>
  <c r="BD146" i="35"/>
  <c r="BD165" i="35"/>
  <c r="AY67" i="31"/>
  <c r="AY31" i="31"/>
  <c r="AX170" i="31"/>
  <c r="AX151" i="31"/>
  <c r="AX71" i="31"/>
  <c r="AW174" i="31"/>
  <c r="AW155" i="31"/>
  <c r="AX35" i="31"/>
  <c r="AW28" i="34"/>
  <c r="AW64" i="34"/>
  <c r="AV148" i="34"/>
  <c r="AV167" i="34"/>
  <c r="AX64" i="31"/>
  <c r="AW167" i="31"/>
  <c r="AW148" i="31"/>
  <c r="AX28" i="31"/>
  <c r="AX23" i="36"/>
  <c r="AX59" i="36"/>
  <c r="AW143" i="36"/>
  <c r="AW162" i="36"/>
  <c r="AW25" i="34"/>
  <c r="AW61" i="34"/>
  <c r="AV164" i="34"/>
  <c r="AV145" i="34"/>
  <c r="AR198" i="34"/>
  <c r="AW33" i="34"/>
  <c r="AW69" i="34"/>
  <c r="AV172" i="34"/>
  <c r="AV153" i="34"/>
  <c r="AW24" i="34"/>
  <c r="AW60" i="34"/>
  <c r="AV144" i="34"/>
  <c r="AV163" i="34"/>
  <c r="AX63" i="31"/>
  <c r="AX27" i="31"/>
  <c r="AW147" i="31"/>
  <c r="AW166" i="31"/>
  <c r="AW24" i="36"/>
  <c r="AW60" i="36"/>
  <c r="AV163" i="36"/>
  <c r="AV144" i="36"/>
  <c r="AW35" i="36"/>
  <c r="AW71" i="36"/>
  <c r="AV155" i="36"/>
  <c r="AV174" i="36"/>
  <c r="AS196" i="35"/>
  <c r="AS184" i="35"/>
  <c r="AS186" i="35" s="1"/>
  <c r="AX68" i="31"/>
  <c r="AX32" i="31"/>
  <c r="AW152" i="31"/>
  <c r="AW171" i="31"/>
  <c r="AW26" i="36"/>
  <c r="AW62" i="36"/>
  <c r="AV165" i="36"/>
  <c r="AV146" i="36"/>
  <c r="BA28" i="35"/>
  <c r="BA64" i="35"/>
  <c r="AZ167" i="35"/>
  <c r="AZ148" i="35"/>
  <c r="AW52" i="2"/>
  <c r="AW22" i="2"/>
  <c r="AV73" i="34"/>
  <c r="AV179" i="34" s="1"/>
  <c r="AW34" i="34"/>
  <c r="AW70" i="34"/>
  <c r="AV154" i="34"/>
  <c r="AV173" i="34"/>
  <c r="AW32" i="36"/>
  <c r="AW68" i="36"/>
  <c r="AV152" i="36"/>
  <c r="AV171" i="36"/>
  <c r="AS191" i="35"/>
  <c r="AS193" i="35" s="1"/>
  <c r="AS197" i="35"/>
  <c r="AW25" i="36"/>
  <c r="AW61" i="36"/>
  <c r="AV164" i="36"/>
  <c r="AV145" i="36"/>
  <c r="AX62" i="31"/>
  <c r="AX26" i="31"/>
  <c r="AW146" i="31"/>
  <c r="AW165" i="31"/>
  <c r="AW34" i="36"/>
  <c r="AW70" i="36"/>
  <c r="AV173" i="36"/>
  <c r="AV154" i="36"/>
  <c r="AW35" i="34"/>
  <c r="AW71" i="34"/>
  <c r="AV174" i="34"/>
  <c r="AV155" i="34"/>
  <c r="AW23" i="34"/>
  <c r="AW59" i="34"/>
  <c r="AV162" i="34"/>
  <c r="AV37" i="34"/>
  <c r="AV143" i="34"/>
  <c r="BB25" i="35"/>
  <c r="BB61" i="35"/>
  <c r="BA164" i="35"/>
  <c r="BA145" i="35"/>
  <c r="BB35" i="35"/>
  <c r="BB71" i="35"/>
  <c r="BA174" i="35"/>
  <c r="BA155" i="35"/>
  <c r="AU157" i="35"/>
  <c r="AW33" i="36"/>
  <c r="AW69" i="36"/>
  <c r="AV172" i="36"/>
  <c r="AV153" i="36"/>
  <c r="AU176" i="35"/>
  <c r="AS196" i="34"/>
  <c r="AS184" i="34"/>
  <c r="AS186" i="34" s="1"/>
  <c r="AX66" i="31"/>
  <c r="AW169" i="31"/>
  <c r="AX30" i="31"/>
  <c r="AW150" i="31"/>
  <c r="AT190" i="35"/>
  <c r="AT192" i="35" s="1"/>
  <c r="AT183" i="35"/>
  <c r="AT185" i="35" s="1"/>
  <c r="AW31" i="34"/>
  <c r="AW67" i="34"/>
  <c r="AV170" i="34"/>
  <c r="AV151" i="34"/>
  <c r="AT191" i="35"/>
  <c r="AV37" i="36"/>
  <c r="AW30" i="36"/>
  <c r="AW66" i="36"/>
  <c r="AV169" i="36"/>
  <c r="AV150" i="36"/>
  <c r="BB33" i="35"/>
  <c r="BB69" i="35"/>
  <c r="BA172" i="35"/>
  <c r="BA153" i="35"/>
  <c r="AW27" i="34"/>
  <c r="AW63" i="34"/>
  <c r="AV147" i="34"/>
  <c r="AV166" i="34"/>
  <c r="AW30" i="34"/>
  <c r="AW66" i="34"/>
  <c r="AV150" i="34"/>
  <c r="AV169" i="34"/>
  <c r="BA27" i="35"/>
  <c r="BA63" i="35"/>
  <c r="AZ147" i="35"/>
  <c r="AZ166" i="35"/>
  <c r="AT190" i="34"/>
  <c r="AT192" i="34" s="1"/>
  <c r="AT183" i="34"/>
  <c r="AT185" i="34" s="1"/>
  <c r="AT182" i="34"/>
  <c r="AT189" i="34"/>
  <c r="AV73" i="35"/>
  <c r="AV74" i="35" s="1"/>
  <c r="AS197" i="34"/>
  <c r="AS191" i="34"/>
  <c r="AS193" i="34" s="1"/>
  <c r="AW31" i="36"/>
  <c r="AW67" i="36"/>
  <c r="AV170" i="36"/>
  <c r="AV151" i="36"/>
  <c r="AW28" i="36"/>
  <c r="AW64" i="36"/>
  <c r="AV148" i="36"/>
  <c r="AV167" i="36"/>
  <c r="AX60" i="31"/>
  <c r="AX24" i="31"/>
  <c r="AW144" i="31"/>
  <c r="AW163" i="31"/>
  <c r="AW29" i="34"/>
  <c r="AW65" i="34"/>
  <c r="AV168" i="34"/>
  <c r="AV149" i="34"/>
  <c r="AZ29" i="36"/>
  <c r="AZ65" i="36"/>
  <c r="AY168" i="36"/>
  <c r="AY149" i="36"/>
  <c r="BB29" i="35"/>
  <c r="BB65" i="35"/>
  <c r="BA149" i="35"/>
  <c r="BA168" i="35"/>
  <c r="AX65" i="31"/>
  <c r="AX29" i="31"/>
  <c r="AW149" i="31"/>
  <c r="AW168" i="31"/>
  <c r="AW27" i="36"/>
  <c r="AW63" i="36"/>
  <c r="AV147" i="36"/>
  <c r="AV166" i="36"/>
  <c r="AX69" i="31"/>
  <c r="AX33" i="31"/>
  <c r="AW153" i="31"/>
  <c r="AW172" i="31"/>
  <c r="AW23" i="35"/>
  <c r="AW59" i="35"/>
  <c r="AV143" i="35"/>
  <c r="AV162" i="35"/>
  <c r="AV37" i="35"/>
  <c r="AX70" i="31"/>
  <c r="AW154" i="31"/>
  <c r="AW173" i="31"/>
  <c r="AX34" i="31"/>
  <c r="AW32" i="34"/>
  <c r="AW68" i="34"/>
  <c r="AV171" i="34"/>
  <c r="AV152" i="34"/>
  <c r="BF41" i="33"/>
  <c r="BE55" i="33"/>
  <c r="BJ41" i="30"/>
  <c r="BI55" i="30"/>
  <c r="AV61" i="32"/>
  <c r="AV62" i="32" s="1"/>
  <c r="AX21" i="32"/>
  <c r="AY51" i="32" s="1"/>
  <c r="AX29" i="32"/>
  <c r="AY59" i="32" s="1"/>
  <c r="BH41" i="10"/>
  <c r="BG55" i="10"/>
  <c r="BE41" i="34"/>
  <c r="BD55" i="34"/>
  <c r="AR198" i="30"/>
  <c r="AT158" i="30"/>
  <c r="AW32" i="33"/>
  <c r="AX68" i="33" s="1"/>
  <c r="AW33" i="33"/>
  <c r="AX69" i="33" s="1"/>
  <c r="AS197" i="30"/>
  <c r="AS191" i="30"/>
  <c r="AS193" i="30" s="1"/>
  <c r="AR194" i="30"/>
  <c r="AW35" i="33"/>
  <c r="AX71" i="33" s="1"/>
  <c r="AV148" i="30"/>
  <c r="AV167" i="30"/>
  <c r="AW28" i="30"/>
  <c r="AX64" i="30" s="1"/>
  <c r="AX25" i="33"/>
  <c r="AY61" i="33" s="1"/>
  <c r="AW34" i="33"/>
  <c r="AX70" i="33" s="1"/>
  <c r="AU157" i="30"/>
  <c r="AV147" i="30"/>
  <c r="AV166" i="30"/>
  <c r="AW27" i="30"/>
  <c r="AX63" i="30" s="1"/>
  <c r="AV154" i="30"/>
  <c r="AV173" i="30"/>
  <c r="AW34" i="30"/>
  <c r="AX70" i="30" s="1"/>
  <c r="AV144" i="30"/>
  <c r="AW24" i="30"/>
  <c r="AX60" i="30" s="1"/>
  <c r="AV163" i="30"/>
  <c r="AW26" i="33"/>
  <c r="AX62" i="33" s="1"/>
  <c r="AU176" i="30"/>
  <c r="AV165" i="30"/>
  <c r="AV146" i="30"/>
  <c r="AW26" i="30"/>
  <c r="AX62" i="30" s="1"/>
  <c r="AT182" i="30"/>
  <c r="AT189" i="30"/>
  <c r="AT178" i="30"/>
  <c r="AT179" i="30" s="1"/>
  <c r="AW27" i="33"/>
  <c r="AX63" i="33" s="1"/>
  <c r="AV37" i="30"/>
  <c r="AW23" i="30"/>
  <c r="AX59" i="30" s="1"/>
  <c r="AV143" i="30"/>
  <c r="AV162" i="30"/>
  <c r="AW30" i="33"/>
  <c r="AX66" i="33" s="1"/>
  <c r="AW23" i="33"/>
  <c r="AX59" i="33" s="1"/>
  <c r="AV37" i="33"/>
  <c r="AW25" i="30"/>
  <c r="AX61" i="30" s="1"/>
  <c r="AV145" i="30"/>
  <c r="AV164" i="30"/>
  <c r="AV172" i="30"/>
  <c r="AV153" i="30"/>
  <c r="AW33" i="30"/>
  <c r="AX69" i="30" s="1"/>
  <c r="AU73" i="30"/>
  <c r="AW24" i="33"/>
  <c r="AX60" i="33" s="1"/>
  <c r="AU73" i="33"/>
  <c r="AU74" i="33" s="1"/>
  <c r="AW29" i="33"/>
  <c r="AX65" i="33" s="1"/>
  <c r="AW32" i="30"/>
  <c r="AX68" i="30" s="1"/>
  <c r="AV152" i="30"/>
  <c r="AV171" i="30"/>
  <c r="AW31" i="33"/>
  <c r="AX67" i="33" s="1"/>
  <c r="AV168" i="30"/>
  <c r="AV149" i="30"/>
  <c r="AW29" i="30"/>
  <c r="AX65" i="30" s="1"/>
  <c r="AV174" i="30"/>
  <c r="AV155" i="30"/>
  <c r="AW35" i="30"/>
  <c r="AX71" i="30" s="1"/>
  <c r="AW28" i="33"/>
  <c r="AX64" i="33" s="1"/>
  <c r="AV170" i="30"/>
  <c r="AW31" i="30"/>
  <c r="AX67" i="30" s="1"/>
  <c r="AV151" i="30"/>
  <c r="AT183" i="30"/>
  <c r="AT185" i="30" s="1"/>
  <c r="AT190" i="30"/>
  <c r="AT192" i="30" s="1"/>
  <c r="AT177" i="30"/>
  <c r="AV150" i="30"/>
  <c r="AW30" i="30"/>
  <c r="AX66" i="30" s="1"/>
  <c r="AV169" i="30"/>
  <c r="AS196" i="30"/>
  <c r="AS184" i="30"/>
  <c r="AS186" i="30" s="1"/>
  <c r="AX23" i="31"/>
  <c r="AY59" i="31" s="1"/>
  <c r="AW143" i="31"/>
  <c r="AW162" i="31"/>
  <c r="AY25" i="32"/>
  <c r="AZ55" i="32" s="1"/>
  <c r="AX25" i="2"/>
  <c r="AY55" i="2" s="1"/>
  <c r="AX28" i="2"/>
  <c r="AY58" i="2" s="1"/>
  <c r="AX23" i="2"/>
  <c r="AY53" i="2" s="1"/>
  <c r="AX27" i="2"/>
  <c r="AY57" i="2" s="1"/>
  <c r="AX26" i="2"/>
  <c r="AY56" i="2" s="1"/>
  <c r="AY20" i="2"/>
  <c r="AZ50" i="2" s="1"/>
  <c r="AX24" i="2"/>
  <c r="AY54" i="2" s="1"/>
  <c r="AW29" i="2"/>
  <c r="AX59" i="2" s="1"/>
  <c r="AV61" i="2"/>
  <c r="AV62" i="2" s="1"/>
  <c r="AV31" i="2"/>
  <c r="AX21" i="2"/>
  <c r="AY51" i="2" s="1"/>
  <c r="AX25" i="10"/>
  <c r="AY61" i="10" s="1"/>
  <c r="AX28" i="10"/>
  <c r="AY64" i="10" s="1"/>
  <c r="AX26" i="10"/>
  <c r="AY62" i="10" s="1"/>
  <c r="AV73" i="10"/>
  <c r="AV74" i="10" s="1"/>
  <c r="AX32" i="10"/>
  <c r="AY68" i="10" s="1"/>
  <c r="AX31" i="10"/>
  <c r="AY67" i="10" s="1"/>
  <c r="AX35" i="10"/>
  <c r="AY71" i="10" s="1"/>
  <c r="AY24" i="10"/>
  <c r="AZ60" i="10" s="1"/>
  <c r="AX29" i="10"/>
  <c r="AY65" i="10" s="1"/>
  <c r="AX34" i="10"/>
  <c r="AY70" i="10" s="1"/>
  <c r="AX27" i="10"/>
  <c r="AY63" i="10" s="1"/>
  <c r="AY24" i="32"/>
  <c r="AZ54" i="32" s="1"/>
  <c r="AY27" i="32"/>
  <c r="AZ57" i="32" s="1"/>
  <c r="AY26" i="32"/>
  <c r="AZ56" i="32" s="1"/>
  <c r="AZ20" i="32"/>
  <c r="BA50" i="32" s="1"/>
  <c r="AY23" i="32"/>
  <c r="AZ53" i="32" s="1"/>
  <c r="BF35" i="2" l="1"/>
  <c r="BE46" i="2"/>
  <c r="BV38" i="32"/>
  <c r="BU46" i="32"/>
  <c r="CB35" i="32"/>
  <c r="BY36" i="32"/>
  <c r="AW31" i="32"/>
  <c r="AX58" i="32"/>
  <c r="AX28" i="32"/>
  <c r="AX66" i="10"/>
  <c r="AX30" i="10"/>
  <c r="AU74" i="30"/>
  <c r="AU177" i="34"/>
  <c r="BN2" i="43"/>
  <c r="BM78" i="43"/>
  <c r="BM83" i="43" s="1"/>
  <c r="BM77" i="43"/>
  <c r="BM82" i="43" s="1"/>
  <c r="BM80" i="43"/>
  <c r="BM79" i="43"/>
  <c r="BM84" i="43" s="1"/>
  <c r="BA77" i="36"/>
  <c r="BA142" i="36"/>
  <c r="BA22" i="36"/>
  <c r="BA126" i="36"/>
  <c r="BA161" i="36"/>
  <c r="BA188" i="36"/>
  <c r="BA40" i="36"/>
  <c r="BA109" i="36"/>
  <c r="BA181" i="36"/>
  <c r="BA92" i="36"/>
  <c r="BA58" i="36"/>
  <c r="BA77" i="33"/>
  <c r="BA92" i="33"/>
  <c r="BA22" i="33"/>
  <c r="BA58" i="33"/>
  <c r="BA40" i="33"/>
  <c r="BA126" i="30"/>
  <c r="BA77" i="30"/>
  <c r="BA181" i="30"/>
  <c r="BA58" i="30"/>
  <c r="BA188" i="30"/>
  <c r="BA40" i="30"/>
  <c r="BA92" i="30"/>
  <c r="BA142" i="30"/>
  <c r="BA109" i="30"/>
  <c r="BA22" i="30"/>
  <c r="BA161" i="30"/>
  <c r="BA40" i="43"/>
  <c r="BA89" i="43"/>
  <c r="BA76" i="43"/>
  <c r="BA58" i="43"/>
  <c r="BA22" i="43"/>
  <c r="BA58" i="10"/>
  <c r="BA92" i="10"/>
  <c r="BA22" i="10"/>
  <c r="BA77" i="10"/>
  <c r="BA40" i="10"/>
  <c r="BB34" i="28"/>
  <c r="BB59" i="28" s="1"/>
  <c r="BA126" i="29"/>
  <c r="BA181" i="29"/>
  <c r="BA142" i="29"/>
  <c r="BA77" i="29"/>
  <c r="BA40" i="29"/>
  <c r="BA188" i="29"/>
  <c r="BA161" i="29"/>
  <c r="BA92" i="29"/>
  <c r="BA58" i="29"/>
  <c r="BA22" i="29"/>
  <c r="BA109" i="29"/>
  <c r="BB4" i="43"/>
  <c r="BB4" i="35"/>
  <c r="BB4" i="33"/>
  <c r="BB4" i="31"/>
  <c r="BB4" i="34"/>
  <c r="BB4" i="32"/>
  <c r="BB4" i="29"/>
  <c r="BB4" i="30"/>
  <c r="BB4" i="10"/>
  <c r="BB4" i="36"/>
  <c r="BB77" i="2"/>
  <c r="BB65" i="2"/>
  <c r="BB49" i="2"/>
  <c r="BB34" i="2"/>
  <c r="BB19" i="2"/>
  <c r="BA49" i="32"/>
  <c r="BA77" i="32"/>
  <c r="BA34" i="32"/>
  <c r="BA65" i="32"/>
  <c r="BA19" i="32"/>
  <c r="BA188" i="35"/>
  <c r="BA181" i="35"/>
  <c r="BA142" i="35"/>
  <c r="BA92" i="35"/>
  <c r="BA126" i="35"/>
  <c r="BA77" i="35"/>
  <c r="BA58" i="35"/>
  <c r="BA161" i="35"/>
  <c r="BA40" i="35"/>
  <c r="BA109" i="35"/>
  <c r="BA22" i="35"/>
  <c r="BD5" i="28"/>
  <c r="BC4" i="2"/>
  <c r="BC13" i="28"/>
  <c r="BC21" i="28"/>
  <c r="BA142" i="34"/>
  <c r="BA109" i="34"/>
  <c r="BA161" i="34"/>
  <c r="BA22" i="34"/>
  <c r="BA188" i="34"/>
  <c r="BA92" i="34"/>
  <c r="BA126" i="34"/>
  <c r="BA58" i="34"/>
  <c r="BA40" i="34"/>
  <c r="BA181" i="34"/>
  <c r="BA77" i="34"/>
  <c r="BA87" i="28"/>
  <c r="BA95" i="28" s="1"/>
  <c r="BA103" i="28" s="1"/>
  <c r="BA67" i="28"/>
  <c r="BA75" i="28" s="1"/>
  <c r="BA181" i="31"/>
  <c r="BA161" i="31"/>
  <c r="BA77" i="31"/>
  <c r="BA58" i="31"/>
  <c r="BA188" i="31"/>
  <c r="BA109" i="31"/>
  <c r="BA22" i="31"/>
  <c r="BA126" i="31"/>
  <c r="BA40" i="31"/>
  <c r="BA92" i="31"/>
  <c r="BA142" i="31"/>
  <c r="BM39" i="2"/>
  <c r="AS198" i="36"/>
  <c r="AX61" i="31"/>
  <c r="AX73" i="31" s="1"/>
  <c r="AX74" i="31" s="1"/>
  <c r="AX25" i="31"/>
  <c r="AX37" i="31" s="1"/>
  <c r="AW145" i="31"/>
  <c r="AW157" i="31" s="1"/>
  <c r="AW164" i="31"/>
  <c r="AW176" i="31" s="1"/>
  <c r="AW190" i="31" s="1"/>
  <c r="AW192" i="31" s="1"/>
  <c r="AW37" i="10"/>
  <c r="AX52" i="32"/>
  <c r="AX22" i="32"/>
  <c r="AV190" i="31"/>
  <c r="AV192" i="31" s="1"/>
  <c r="AX69" i="10"/>
  <c r="AX33" i="10"/>
  <c r="AT196" i="35"/>
  <c r="AV157" i="35"/>
  <c r="AV182" i="35" s="1"/>
  <c r="AU190" i="36"/>
  <c r="AU192" i="36" s="1"/>
  <c r="AU186" i="31"/>
  <c r="AU177" i="36"/>
  <c r="AU197" i="31"/>
  <c r="AV177" i="31"/>
  <c r="AV176" i="35"/>
  <c r="AV183" i="35" s="1"/>
  <c r="AV185" i="35" s="1"/>
  <c r="AU196" i="31"/>
  <c r="AW73" i="35"/>
  <c r="AW74" i="35" s="1"/>
  <c r="AS194" i="36"/>
  <c r="AV176" i="36"/>
  <c r="AV183" i="36" s="1"/>
  <c r="AV185" i="36" s="1"/>
  <c r="AV182" i="31"/>
  <c r="AV184" i="31" s="1"/>
  <c r="AV186" i="31" s="1"/>
  <c r="AT197" i="36"/>
  <c r="AT198" i="36" s="1"/>
  <c r="AT193" i="36"/>
  <c r="AU191" i="31"/>
  <c r="AU193" i="31" s="1"/>
  <c r="AT184" i="36"/>
  <c r="AT186" i="36" s="1"/>
  <c r="AU158" i="36"/>
  <c r="AU182" i="34"/>
  <c r="AU184" i="34" s="1"/>
  <c r="AW37" i="36"/>
  <c r="BN41" i="35"/>
  <c r="BM55" i="35"/>
  <c r="AT186" i="35"/>
  <c r="AU178" i="36"/>
  <c r="AU179" i="36" s="1"/>
  <c r="AX59" i="10"/>
  <c r="AX23" i="10"/>
  <c r="AW73" i="36"/>
  <c r="AW74" i="36" s="1"/>
  <c r="AU189" i="36"/>
  <c r="AU158" i="34"/>
  <c r="AV157" i="36"/>
  <c r="AV189" i="36" s="1"/>
  <c r="AY69" i="31"/>
  <c r="AY33" i="31"/>
  <c r="AX172" i="31"/>
  <c r="AX153" i="31"/>
  <c r="AY65" i="31"/>
  <c r="AX149" i="31"/>
  <c r="AX168" i="31"/>
  <c r="AY29" i="31"/>
  <c r="AX33" i="36"/>
  <c r="AX69" i="36"/>
  <c r="AW153" i="36"/>
  <c r="AW172" i="36"/>
  <c r="AY63" i="31"/>
  <c r="AX166" i="31"/>
  <c r="AX147" i="31"/>
  <c r="AY27" i="31"/>
  <c r="AU191" i="34"/>
  <c r="AZ24" i="35"/>
  <c r="AZ60" i="35"/>
  <c r="AY144" i="35"/>
  <c r="AY163" i="35"/>
  <c r="BA29" i="36"/>
  <c r="BA65" i="36"/>
  <c r="AZ168" i="36"/>
  <c r="AZ149" i="36"/>
  <c r="AX31" i="34"/>
  <c r="AX67" i="34"/>
  <c r="AW151" i="34"/>
  <c r="AW170" i="34"/>
  <c r="AU189" i="35"/>
  <c r="AU182" i="35"/>
  <c r="AU178" i="35"/>
  <c r="AU179" i="35" s="1"/>
  <c r="BC25" i="35"/>
  <c r="BC61" i="35"/>
  <c r="BB145" i="35"/>
  <c r="BB164" i="35"/>
  <c r="AX35" i="36"/>
  <c r="AX71" i="36"/>
  <c r="AW174" i="36"/>
  <c r="AW155" i="36"/>
  <c r="AX33" i="34"/>
  <c r="AX69" i="34"/>
  <c r="AW172" i="34"/>
  <c r="AW153" i="34"/>
  <c r="AY71" i="31"/>
  <c r="AX155" i="31"/>
  <c r="AX174" i="31"/>
  <c r="AY35" i="31"/>
  <c r="BB32" i="35"/>
  <c r="BB68" i="35"/>
  <c r="BA171" i="35"/>
  <c r="BA152" i="35"/>
  <c r="BB27" i="35"/>
  <c r="BB63" i="35"/>
  <c r="BA147" i="35"/>
  <c r="BA166" i="35"/>
  <c r="AX27" i="34"/>
  <c r="AX63" i="34"/>
  <c r="AW147" i="34"/>
  <c r="AW166" i="34"/>
  <c r="AX30" i="36"/>
  <c r="AX66" i="36"/>
  <c r="AW169" i="36"/>
  <c r="AW150" i="36"/>
  <c r="AS194" i="34"/>
  <c r="AY62" i="31"/>
  <c r="AX146" i="31"/>
  <c r="AX165" i="31"/>
  <c r="AY26" i="31"/>
  <c r="AY68" i="31"/>
  <c r="AY32" i="31"/>
  <c r="AX171" i="31"/>
  <c r="AX152" i="31"/>
  <c r="AZ67" i="31"/>
  <c r="AZ31" i="31"/>
  <c r="AY170" i="31"/>
  <c r="AY151" i="31"/>
  <c r="BC30" i="35"/>
  <c r="BC66" i="35"/>
  <c r="BB150" i="35"/>
  <c r="BB169" i="35"/>
  <c r="AV178" i="31"/>
  <c r="AV179" i="31" s="1"/>
  <c r="AX28" i="36"/>
  <c r="AX64" i="36"/>
  <c r="AW167" i="36"/>
  <c r="AW148" i="36"/>
  <c r="AT197" i="34"/>
  <c r="AT191" i="34"/>
  <c r="AT193" i="34" s="1"/>
  <c r="AS198" i="34"/>
  <c r="AV157" i="34"/>
  <c r="AX35" i="34"/>
  <c r="AX71" i="34"/>
  <c r="AW155" i="34"/>
  <c r="AW174" i="34"/>
  <c r="AX34" i="34"/>
  <c r="AX70" i="34"/>
  <c r="AW173" i="34"/>
  <c r="AW154" i="34"/>
  <c r="BB28" i="35"/>
  <c r="BB64" i="35"/>
  <c r="BA148" i="35"/>
  <c r="BA167" i="35"/>
  <c r="AX26" i="34"/>
  <c r="AX62" i="34"/>
  <c r="AW146" i="34"/>
  <c r="AW165" i="34"/>
  <c r="AV158" i="31"/>
  <c r="AX32" i="34"/>
  <c r="AX68" i="34"/>
  <c r="AW152" i="34"/>
  <c r="AW171" i="34"/>
  <c r="AT196" i="34"/>
  <c r="AT184" i="34"/>
  <c r="AT186" i="34" s="1"/>
  <c r="AT193" i="35"/>
  <c r="AU190" i="35"/>
  <c r="AU192" i="35" s="1"/>
  <c r="AU183" i="35"/>
  <c r="AU185" i="35" s="1"/>
  <c r="AS194" i="35"/>
  <c r="AY23" i="36"/>
  <c r="AY59" i="36"/>
  <c r="AX143" i="36"/>
  <c r="AX162" i="36"/>
  <c r="AX28" i="34"/>
  <c r="AX64" i="34"/>
  <c r="AW167" i="34"/>
  <c r="AW148" i="34"/>
  <c r="AU190" i="34"/>
  <c r="AU192" i="34" s="1"/>
  <c r="AU183" i="34"/>
  <c r="AU185" i="34" s="1"/>
  <c r="AY70" i="31"/>
  <c r="AX154" i="31"/>
  <c r="AY34" i="31"/>
  <c r="AX173" i="31"/>
  <c r="AX23" i="35"/>
  <c r="AX59" i="35"/>
  <c r="AW37" i="35"/>
  <c r="AW143" i="35"/>
  <c r="AW162" i="35"/>
  <c r="AX27" i="36"/>
  <c r="AX63" i="36"/>
  <c r="AW166" i="36"/>
  <c r="AW147" i="36"/>
  <c r="BC29" i="35"/>
  <c r="BC65" i="35"/>
  <c r="BB149" i="35"/>
  <c r="BB168" i="35"/>
  <c r="AT197" i="35"/>
  <c r="AY66" i="31"/>
  <c r="AX169" i="31"/>
  <c r="AY30" i="31"/>
  <c r="AX150" i="31"/>
  <c r="BC35" i="35"/>
  <c r="BC71" i="35"/>
  <c r="BB174" i="35"/>
  <c r="BB155" i="35"/>
  <c r="AV176" i="34"/>
  <c r="AS198" i="35"/>
  <c r="AX24" i="36"/>
  <c r="AX60" i="36"/>
  <c r="AW144" i="36"/>
  <c r="AW163" i="36"/>
  <c r="AX24" i="34"/>
  <c r="AX60" i="34"/>
  <c r="AW163" i="34"/>
  <c r="AW144" i="34"/>
  <c r="AY64" i="31"/>
  <c r="AY28" i="31"/>
  <c r="AX148" i="31"/>
  <c r="AX167" i="31"/>
  <c r="AX34" i="35"/>
  <c r="AX70" i="35"/>
  <c r="AW173" i="35"/>
  <c r="AW154" i="35"/>
  <c r="AX31" i="35"/>
  <c r="AX67" i="35"/>
  <c r="AW151" i="35"/>
  <c r="AW170" i="35"/>
  <c r="AU184" i="36"/>
  <c r="AU186" i="36" s="1"/>
  <c r="AU196" i="36"/>
  <c r="AX29" i="34"/>
  <c r="AX65" i="34"/>
  <c r="AW149" i="34"/>
  <c r="AW168" i="34"/>
  <c r="AY60" i="31"/>
  <c r="AY24" i="31"/>
  <c r="AX144" i="31"/>
  <c r="AX163" i="31"/>
  <c r="AX30" i="34"/>
  <c r="AX66" i="34"/>
  <c r="AW169" i="34"/>
  <c r="AW150" i="34"/>
  <c r="BC33" i="35"/>
  <c r="BC69" i="35"/>
  <c r="BB172" i="35"/>
  <c r="BB153" i="35"/>
  <c r="AW73" i="34"/>
  <c r="AW179" i="34" s="1"/>
  <c r="AX52" i="2"/>
  <c r="AX22" i="2"/>
  <c r="AU177" i="35"/>
  <c r="AV74" i="34"/>
  <c r="AX31" i="36"/>
  <c r="AX67" i="36"/>
  <c r="AW170" i="36"/>
  <c r="AW151" i="36"/>
  <c r="AX23" i="34"/>
  <c r="AX59" i="34"/>
  <c r="AW143" i="34"/>
  <c r="AW37" i="34"/>
  <c r="AW162" i="34"/>
  <c r="AX34" i="36"/>
  <c r="AX70" i="36"/>
  <c r="AW154" i="36"/>
  <c r="AW173" i="36"/>
  <c r="AX25" i="36"/>
  <c r="AX61" i="36"/>
  <c r="AW164" i="36"/>
  <c r="AW145" i="36"/>
  <c r="AX32" i="36"/>
  <c r="AX68" i="36"/>
  <c r="AW171" i="36"/>
  <c r="AW152" i="36"/>
  <c r="AX26" i="36"/>
  <c r="AX62" i="36"/>
  <c r="AW165" i="36"/>
  <c r="AW146" i="36"/>
  <c r="AX25" i="34"/>
  <c r="AX61" i="34"/>
  <c r="AW145" i="34"/>
  <c r="AW164" i="34"/>
  <c r="AU158" i="35"/>
  <c r="BF26" i="35"/>
  <c r="BF62" i="35"/>
  <c r="BE165" i="35"/>
  <c r="BE146" i="35"/>
  <c r="BG41" i="33"/>
  <c r="BF55" i="33"/>
  <c r="BK41" i="30"/>
  <c r="BJ55" i="30"/>
  <c r="AW61" i="32"/>
  <c r="AW62" i="32" s="1"/>
  <c r="AY29" i="32"/>
  <c r="AZ59" i="32" s="1"/>
  <c r="AY21" i="32"/>
  <c r="AZ51" i="32" s="1"/>
  <c r="BI41" i="10"/>
  <c r="BH55" i="10"/>
  <c r="AU158" i="30"/>
  <c r="BF41" i="34"/>
  <c r="BE55" i="34"/>
  <c r="AS194" i="30"/>
  <c r="AU177" i="30"/>
  <c r="AS198" i="30"/>
  <c r="AX28" i="33"/>
  <c r="AY64" i="33" s="1"/>
  <c r="AX29" i="33"/>
  <c r="AY65" i="33" s="1"/>
  <c r="AX26" i="33"/>
  <c r="AY62" i="33" s="1"/>
  <c r="AW147" i="30"/>
  <c r="AW166" i="30"/>
  <c r="AX27" i="30"/>
  <c r="AY63" i="30" s="1"/>
  <c r="AY25" i="33"/>
  <c r="AZ61" i="33" s="1"/>
  <c r="AX33" i="33"/>
  <c r="AY69" i="33" s="1"/>
  <c r="AV73" i="30"/>
  <c r="AT191" i="30"/>
  <c r="AT193" i="30" s="1"/>
  <c r="AT197" i="30"/>
  <c r="AU182" i="30"/>
  <c r="AU178" i="30"/>
  <c r="AU179" i="30" s="1"/>
  <c r="AU189" i="30"/>
  <c r="AX35" i="30"/>
  <c r="AY71" i="30" s="1"/>
  <c r="AW174" i="30"/>
  <c r="AW155" i="30"/>
  <c r="AW164" i="30"/>
  <c r="AW145" i="30"/>
  <c r="AX25" i="30"/>
  <c r="AY61" i="30" s="1"/>
  <c r="AT196" i="30"/>
  <c r="AT184" i="30"/>
  <c r="AT186" i="30" s="1"/>
  <c r="AX34" i="33"/>
  <c r="AY70" i="33" s="1"/>
  <c r="AW148" i="30"/>
  <c r="AX28" i="30"/>
  <c r="AY64" i="30" s="1"/>
  <c r="AW167" i="30"/>
  <c r="AX32" i="33"/>
  <c r="AY68" i="33" s="1"/>
  <c r="AW168" i="30"/>
  <c r="AW149" i="30"/>
  <c r="AX29" i="30"/>
  <c r="AY65" i="30" s="1"/>
  <c r="AX31" i="33"/>
  <c r="AY67" i="33" s="1"/>
  <c r="AW172" i="30"/>
  <c r="AW153" i="30"/>
  <c r="AX33" i="30"/>
  <c r="AY69" i="30" s="1"/>
  <c r="AV157" i="30"/>
  <c r="AX26" i="30"/>
  <c r="AY62" i="30" s="1"/>
  <c r="AW165" i="30"/>
  <c r="AW146" i="30"/>
  <c r="AW163" i="30"/>
  <c r="AW144" i="30"/>
  <c r="AX24" i="30"/>
  <c r="AY60" i="30" s="1"/>
  <c r="AW173" i="30"/>
  <c r="AW154" i="30"/>
  <c r="AX34" i="30"/>
  <c r="AY70" i="30" s="1"/>
  <c r="AV176" i="30"/>
  <c r="AX24" i="33"/>
  <c r="AY60" i="33" s="1"/>
  <c r="AX30" i="33"/>
  <c r="AY66" i="33" s="1"/>
  <c r="AW162" i="30"/>
  <c r="AW143" i="30"/>
  <c r="AX23" i="30"/>
  <c r="AY59" i="30" s="1"/>
  <c r="AW37" i="30"/>
  <c r="AW170" i="30"/>
  <c r="AW151" i="30"/>
  <c r="AX31" i="30"/>
  <c r="AY67" i="30" s="1"/>
  <c r="AW171" i="30"/>
  <c r="AX32" i="30"/>
  <c r="AY68" i="30" s="1"/>
  <c r="AW152" i="30"/>
  <c r="AX23" i="33"/>
  <c r="AY59" i="33" s="1"/>
  <c r="AW37" i="33"/>
  <c r="AX27" i="33"/>
  <c r="AY63" i="33" s="1"/>
  <c r="AX35" i="33"/>
  <c r="AY71" i="33" s="1"/>
  <c r="AX30" i="30"/>
  <c r="AY66" i="30" s="1"/>
  <c r="AW150" i="30"/>
  <c r="AW169" i="30"/>
  <c r="AV73" i="33"/>
  <c r="AV74" i="33" s="1"/>
  <c r="AU190" i="30"/>
  <c r="AU192" i="30" s="1"/>
  <c r="AU183" i="30"/>
  <c r="AU185" i="30" s="1"/>
  <c r="AV191" i="31"/>
  <c r="AX143" i="31"/>
  <c r="AX162" i="31"/>
  <c r="AY23" i="31"/>
  <c r="AZ59" i="31" s="1"/>
  <c r="AZ25" i="32"/>
  <c r="BA55" i="32" s="1"/>
  <c r="AY25" i="2"/>
  <c r="AZ55" i="2" s="1"/>
  <c r="AY21" i="2"/>
  <c r="AZ51" i="2" s="1"/>
  <c r="AY26" i="2"/>
  <c r="AZ56" i="2" s="1"/>
  <c r="AZ20" i="2"/>
  <c r="BA50" i="2" s="1"/>
  <c r="AY23" i="2"/>
  <c r="AZ53" i="2" s="1"/>
  <c r="AY27" i="2"/>
  <c r="AZ57" i="2" s="1"/>
  <c r="AX29" i="2"/>
  <c r="AW61" i="2"/>
  <c r="AW62" i="2" s="1"/>
  <c r="AY24" i="2"/>
  <c r="AZ54" i="2" s="1"/>
  <c r="AY28" i="2"/>
  <c r="AZ58" i="2" s="1"/>
  <c r="AW31" i="2"/>
  <c r="AY32" i="10"/>
  <c r="AZ68" i="10" s="1"/>
  <c r="AY28" i="10"/>
  <c r="AZ64" i="10" s="1"/>
  <c r="AY26" i="10"/>
  <c r="AZ62" i="10" s="1"/>
  <c r="AY34" i="10"/>
  <c r="AZ70" i="10" s="1"/>
  <c r="AW73" i="10"/>
  <c r="AW74" i="10" s="1"/>
  <c r="AY27" i="10"/>
  <c r="AZ63" i="10" s="1"/>
  <c r="AY29" i="10"/>
  <c r="AZ65" i="10" s="1"/>
  <c r="AZ24" i="10"/>
  <c r="BA60" i="10" s="1"/>
  <c r="AY35" i="10"/>
  <c r="AZ71" i="10" s="1"/>
  <c r="AY25" i="10"/>
  <c r="AZ61" i="10" s="1"/>
  <c r="AY31" i="10"/>
  <c r="AZ67" i="10" s="1"/>
  <c r="AZ23" i="32"/>
  <c r="BA53" i="32" s="1"/>
  <c r="AZ27" i="32"/>
  <c r="BA57" i="32" s="1"/>
  <c r="AZ26" i="32"/>
  <c r="BA56" i="32" s="1"/>
  <c r="AZ24" i="32"/>
  <c r="BA54" i="32" s="1"/>
  <c r="BA20" i="32"/>
  <c r="BB50" i="32" s="1"/>
  <c r="BG35" i="2" l="1"/>
  <c r="BF46" i="2"/>
  <c r="BZ36" i="32"/>
  <c r="CC35" i="32"/>
  <c r="BW38" i="32"/>
  <c r="BV46" i="32"/>
  <c r="AX31" i="32"/>
  <c r="AY58" i="32"/>
  <c r="AY28" i="32"/>
  <c r="AV74" i="30"/>
  <c r="AY66" i="10"/>
  <c r="AY30" i="10"/>
  <c r="AV197" i="31"/>
  <c r="AV177" i="34"/>
  <c r="AV193" i="31"/>
  <c r="AV194" i="31" s="1"/>
  <c r="AT198" i="35"/>
  <c r="BO2" i="43"/>
  <c r="BN77" i="43"/>
  <c r="BN82" i="43" s="1"/>
  <c r="BN79" i="43"/>
  <c r="BN84" i="43" s="1"/>
  <c r="BN80" i="43"/>
  <c r="BN78" i="43"/>
  <c r="BN83" i="43" s="1"/>
  <c r="BB188" i="31"/>
  <c r="BB161" i="31"/>
  <c r="BB142" i="31"/>
  <c r="BB109" i="31"/>
  <c r="BB77" i="31"/>
  <c r="BB40" i="31"/>
  <c r="BB92" i="31"/>
  <c r="BB22" i="31"/>
  <c r="BB181" i="31"/>
  <c r="BB58" i="31"/>
  <c r="BB126" i="31"/>
  <c r="BC4" i="43"/>
  <c r="BC4" i="35"/>
  <c r="BC4" i="33"/>
  <c r="BC4" i="31"/>
  <c r="BC4" i="29"/>
  <c r="BC4" i="36"/>
  <c r="BC4" i="34"/>
  <c r="BC4" i="32"/>
  <c r="BC4" i="30"/>
  <c r="BC4" i="10"/>
  <c r="BC77" i="2"/>
  <c r="BC49" i="2"/>
  <c r="BC19" i="2"/>
  <c r="BC65" i="2"/>
  <c r="BC34" i="2"/>
  <c r="BB181" i="36"/>
  <c r="BB161" i="36"/>
  <c r="BB126" i="36"/>
  <c r="BB58" i="36"/>
  <c r="BB188" i="36"/>
  <c r="BB109" i="36"/>
  <c r="BB92" i="36"/>
  <c r="BB142" i="36"/>
  <c r="BB40" i="36"/>
  <c r="BB22" i="36"/>
  <c r="BB77" i="36"/>
  <c r="BB188" i="35"/>
  <c r="BB181" i="35"/>
  <c r="BB126" i="35"/>
  <c r="BB109" i="35"/>
  <c r="BB58" i="35"/>
  <c r="BB40" i="35"/>
  <c r="BB161" i="35"/>
  <c r="BB22" i="35"/>
  <c r="BB142" i="35"/>
  <c r="BB77" i="35"/>
  <c r="BB92" i="35"/>
  <c r="BE5" i="28"/>
  <c r="BD4" i="2"/>
  <c r="BD21" i="28"/>
  <c r="BD13" i="28"/>
  <c r="BB92" i="10"/>
  <c r="BB77" i="10"/>
  <c r="BB58" i="10"/>
  <c r="BB40" i="10"/>
  <c r="BB22" i="10"/>
  <c r="BB89" i="43"/>
  <c r="BB76" i="43"/>
  <c r="BB58" i="43"/>
  <c r="BB40" i="43"/>
  <c r="BB22" i="43"/>
  <c r="BB188" i="30"/>
  <c r="BB161" i="30"/>
  <c r="BB22" i="30"/>
  <c r="BB142" i="30"/>
  <c r="BB126" i="30"/>
  <c r="BB109" i="30"/>
  <c r="BB92" i="30"/>
  <c r="BB58" i="30"/>
  <c r="BB40" i="30"/>
  <c r="BB77" i="30"/>
  <c r="BB181" i="30"/>
  <c r="BB126" i="29"/>
  <c r="BB181" i="29"/>
  <c r="BB142" i="29"/>
  <c r="BB188" i="29"/>
  <c r="BB161" i="29"/>
  <c r="BB77" i="29"/>
  <c r="BB22" i="29"/>
  <c r="BB40" i="29"/>
  <c r="BB58" i="29"/>
  <c r="BB92" i="29"/>
  <c r="BB109" i="29"/>
  <c r="BB77" i="32"/>
  <c r="BB19" i="32"/>
  <c r="BB49" i="32"/>
  <c r="BB65" i="32"/>
  <c r="BB34" i="32"/>
  <c r="BB92" i="33"/>
  <c r="BB22" i="33"/>
  <c r="BB77" i="33"/>
  <c r="BB58" i="33"/>
  <c r="BB40" i="33"/>
  <c r="BC34" i="28"/>
  <c r="BC59" i="28" s="1"/>
  <c r="BB181" i="34"/>
  <c r="BB109" i="34"/>
  <c r="BB161" i="34"/>
  <c r="BB142" i="34"/>
  <c r="BB58" i="34"/>
  <c r="BB126" i="34"/>
  <c r="BB77" i="34"/>
  <c r="BB188" i="34"/>
  <c r="BB22" i="34"/>
  <c r="BB40" i="34"/>
  <c r="BB92" i="34"/>
  <c r="BB87" i="28"/>
  <c r="BB95" i="28" s="1"/>
  <c r="BB103" i="28" s="1"/>
  <c r="BB67" i="28"/>
  <c r="BB75" i="28" s="1"/>
  <c r="BN39" i="2"/>
  <c r="AY61" i="31"/>
  <c r="AY73" i="31" s="1"/>
  <c r="AY74" i="31" s="1"/>
  <c r="AY25" i="31"/>
  <c r="AY37" i="31" s="1"/>
  <c r="AX145" i="31"/>
  <c r="AX157" i="31" s="1"/>
  <c r="AX189" i="31" s="1"/>
  <c r="AX164" i="31"/>
  <c r="AX176" i="31" s="1"/>
  <c r="AV189" i="35"/>
  <c r="AV191" i="35" s="1"/>
  <c r="AX37" i="10"/>
  <c r="AY52" i="32"/>
  <c r="AY22" i="32"/>
  <c r="AY31" i="32" s="1"/>
  <c r="AV158" i="35"/>
  <c r="AU197" i="36"/>
  <c r="AU198" i="36" s="1"/>
  <c r="AV196" i="31"/>
  <c r="AV178" i="35"/>
  <c r="AV179" i="35" s="1"/>
  <c r="AY69" i="10"/>
  <c r="AY33" i="10"/>
  <c r="AV190" i="35"/>
  <c r="AV192" i="35" s="1"/>
  <c r="AU194" i="31"/>
  <c r="AW177" i="31"/>
  <c r="AW183" i="31"/>
  <c r="AW185" i="31" s="1"/>
  <c r="AW178" i="31"/>
  <c r="AW179" i="31" s="1"/>
  <c r="AV190" i="36"/>
  <c r="AV192" i="36" s="1"/>
  <c r="AU198" i="31"/>
  <c r="AV177" i="36"/>
  <c r="AV177" i="35"/>
  <c r="AW158" i="31"/>
  <c r="AT194" i="35"/>
  <c r="AT194" i="36"/>
  <c r="AV158" i="36"/>
  <c r="AX37" i="36"/>
  <c r="AW176" i="35"/>
  <c r="BO41" i="35"/>
  <c r="BN55" i="35"/>
  <c r="AV158" i="34"/>
  <c r="AW189" i="31"/>
  <c r="AW197" i="31" s="1"/>
  <c r="AY59" i="10"/>
  <c r="AY23" i="10"/>
  <c r="AU191" i="36"/>
  <c r="AU193" i="36" s="1"/>
  <c r="AU194" i="36" s="1"/>
  <c r="AX73" i="36"/>
  <c r="AX74" i="36" s="1"/>
  <c r="AW157" i="36"/>
  <c r="AW189" i="36" s="1"/>
  <c r="AW74" i="34"/>
  <c r="AV178" i="36"/>
  <c r="AV179" i="36" s="1"/>
  <c r="AU186" i="34"/>
  <c r="AW176" i="36"/>
  <c r="AW190" i="36" s="1"/>
  <c r="AW192" i="36" s="1"/>
  <c r="AT194" i="34"/>
  <c r="AV182" i="36"/>
  <c r="AV196" i="36" s="1"/>
  <c r="AU196" i="34"/>
  <c r="AX73" i="34"/>
  <c r="AX179" i="34" s="1"/>
  <c r="AT198" i="34"/>
  <c r="AY26" i="36"/>
  <c r="AY62" i="36"/>
  <c r="AX146" i="36"/>
  <c r="AX165" i="36"/>
  <c r="AZ63" i="31"/>
  <c r="AZ27" i="31"/>
  <c r="AY166" i="31"/>
  <c r="AY147" i="31"/>
  <c r="AW182" i="31"/>
  <c r="AW184" i="31" s="1"/>
  <c r="AW157" i="34"/>
  <c r="AZ60" i="31"/>
  <c r="AZ24" i="31"/>
  <c r="AY163" i="31"/>
  <c r="AY144" i="31"/>
  <c r="AY24" i="34"/>
  <c r="AY60" i="34"/>
  <c r="AX144" i="34"/>
  <c r="AX163" i="34"/>
  <c r="AY27" i="36"/>
  <c r="AY63" i="36"/>
  <c r="AX147" i="36"/>
  <c r="AX166" i="36"/>
  <c r="AY28" i="34"/>
  <c r="AY64" i="34"/>
  <c r="AX167" i="34"/>
  <c r="AX148" i="34"/>
  <c r="AU193" i="34"/>
  <c r="AY33" i="36"/>
  <c r="AY69" i="36"/>
  <c r="AX172" i="36"/>
  <c r="AX153" i="36"/>
  <c r="AY23" i="34"/>
  <c r="AY59" i="34"/>
  <c r="AX162" i="34"/>
  <c r="AX143" i="34"/>
  <c r="AX37" i="34"/>
  <c r="AW157" i="35"/>
  <c r="AU197" i="35"/>
  <c r="AU191" i="35"/>
  <c r="AU193" i="35" s="1"/>
  <c r="BB29" i="36"/>
  <c r="BB65" i="36"/>
  <c r="BA149" i="36"/>
  <c r="BA168" i="36"/>
  <c r="AU184" i="35"/>
  <c r="AU186" i="35" s="1"/>
  <c r="AU196" i="35"/>
  <c r="AY52" i="2"/>
  <c r="AY22" i="2"/>
  <c r="AY31" i="35"/>
  <c r="AY67" i="35"/>
  <c r="AX151" i="35"/>
  <c r="AX170" i="35"/>
  <c r="AZ64" i="31"/>
  <c r="AZ28" i="31"/>
  <c r="AY167" i="31"/>
  <c r="AY148" i="31"/>
  <c r="BD35" i="35"/>
  <c r="BD71" i="35"/>
  <c r="BC174" i="35"/>
  <c r="BC155" i="35"/>
  <c r="BC28" i="35"/>
  <c r="BC64" i="35"/>
  <c r="BB167" i="35"/>
  <c r="BB148" i="35"/>
  <c r="AY27" i="34"/>
  <c r="AY63" i="34"/>
  <c r="AX166" i="34"/>
  <c r="AX147" i="34"/>
  <c r="AY35" i="36"/>
  <c r="AY71" i="36"/>
  <c r="AX155" i="36"/>
  <c r="AX174" i="36"/>
  <c r="AZ65" i="31"/>
  <c r="AY168" i="31"/>
  <c r="AY149" i="31"/>
  <c r="AZ29" i="31"/>
  <c r="AX31" i="2"/>
  <c r="AY59" i="2"/>
  <c r="AY24" i="36"/>
  <c r="AY60" i="36"/>
  <c r="AX163" i="36"/>
  <c r="AX144" i="36"/>
  <c r="BD29" i="35"/>
  <c r="BD65" i="35"/>
  <c r="BC168" i="35"/>
  <c r="BC149" i="35"/>
  <c r="AX73" i="35"/>
  <c r="AX74" i="35" s="1"/>
  <c r="AY35" i="34"/>
  <c r="AY71" i="34"/>
  <c r="AX174" i="34"/>
  <c r="AX155" i="34"/>
  <c r="AY28" i="36"/>
  <c r="AY64" i="36"/>
  <c r="AX167" i="36"/>
  <c r="AX148" i="36"/>
  <c r="BD30" i="35"/>
  <c r="BD66" i="35"/>
  <c r="BC169" i="35"/>
  <c r="BC150" i="35"/>
  <c r="AZ68" i="31"/>
  <c r="AZ32" i="31"/>
  <c r="AY152" i="31"/>
  <c r="AY171" i="31"/>
  <c r="AY25" i="34"/>
  <c r="AY61" i="34"/>
  <c r="AX164" i="34"/>
  <c r="AX145" i="34"/>
  <c r="AY32" i="36"/>
  <c r="AY68" i="36"/>
  <c r="AX171" i="36"/>
  <c r="AX152" i="36"/>
  <c r="AY34" i="36"/>
  <c r="AY70" i="36"/>
  <c r="AX173" i="36"/>
  <c r="AX154" i="36"/>
  <c r="AY30" i="34"/>
  <c r="AY66" i="34"/>
  <c r="AX150" i="34"/>
  <c r="AX169" i="34"/>
  <c r="AY29" i="34"/>
  <c r="AY65" i="34"/>
  <c r="AX149" i="34"/>
  <c r="AX168" i="34"/>
  <c r="AZ66" i="31"/>
  <c r="AZ30" i="31"/>
  <c r="AY150" i="31"/>
  <c r="AY169" i="31"/>
  <c r="AY23" i="35"/>
  <c r="AY59" i="35"/>
  <c r="AX143" i="35"/>
  <c r="AX162" i="35"/>
  <c r="AX37" i="35"/>
  <c r="AZ23" i="36"/>
  <c r="AZ59" i="36"/>
  <c r="AY143" i="36"/>
  <c r="AY162" i="36"/>
  <c r="AV189" i="34"/>
  <c r="AV182" i="34"/>
  <c r="BD33" i="35"/>
  <c r="BD69" i="35"/>
  <c r="BC172" i="35"/>
  <c r="BC153" i="35"/>
  <c r="BG26" i="35"/>
  <c r="BG62" i="35"/>
  <c r="BF165" i="35"/>
  <c r="BF146" i="35"/>
  <c r="AW176" i="34"/>
  <c r="AY31" i="36"/>
  <c r="AY67" i="36"/>
  <c r="AX151" i="36"/>
  <c r="AX170" i="36"/>
  <c r="AY26" i="34"/>
  <c r="AY62" i="34"/>
  <c r="AX165" i="34"/>
  <c r="AX146" i="34"/>
  <c r="AV196" i="35"/>
  <c r="AV184" i="35"/>
  <c r="AV186" i="35" s="1"/>
  <c r="AZ62" i="31"/>
  <c r="AZ26" i="31"/>
  <c r="AY146" i="31"/>
  <c r="AY165" i="31"/>
  <c r="BC32" i="35"/>
  <c r="BC68" i="35"/>
  <c r="BB171" i="35"/>
  <c r="BB152" i="35"/>
  <c r="AY31" i="34"/>
  <c r="AY67" i="34"/>
  <c r="AX170" i="34"/>
  <c r="AX151" i="34"/>
  <c r="BA24" i="35"/>
  <c r="BA60" i="35"/>
  <c r="AZ163" i="35"/>
  <c r="AZ144" i="35"/>
  <c r="AY25" i="36"/>
  <c r="AY61" i="36"/>
  <c r="AX164" i="36"/>
  <c r="AX145" i="36"/>
  <c r="AZ69" i="31"/>
  <c r="AY153" i="31"/>
  <c r="AZ33" i="31"/>
  <c r="AY172" i="31"/>
  <c r="AY34" i="35"/>
  <c r="AY70" i="35"/>
  <c r="AX173" i="35"/>
  <c r="AX154" i="35"/>
  <c r="AV190" i="34"/>
  <c r="AV192" i="34" s="1"/>
  <c r="AV183" i="34"/>
  <c r="AV185" i="34" s="1"/>
  <c r="AZ70" i="31"/>
  <c r="AZ34" i="31"/>
  <c r="AY154" i="31"/>
  <c r="AY173" i="31"/>
  <c r="AY32" i="34"/>
  <c r="AY68" i="34"/>
  <c r="AX171" i="34"/>
  <c r="AX152" i="34"/>
  <c r="AY34" i="34"/>
  <c r="AY70" i="34"/>
  <c r="AX173" i="34"/>
  <c r="AX154" i="34"/>
  <c r="BA67" i="31"/>
  <c r="BA31" i="31"/>
  <c r="AZ170" i="31"/>
  <c r="AZ151" i="31"/>
  <c r="AY30" i="36"/>
  <c r="AY66" i="36"/>
  <c r="AX169" i="36"/>
  <c r="AX150" i="36"/>
  <c r="BC27" i="35"/>
  <c r="BC63" i="35"/>
  <c r="BB147" i="35"/>
  <c r="BB166" i="35"/>
  <c r="AZ71" i="31"/>
  <c r="AZ35" i="31"/>
  <c r="AY174" i="31"/>
  <c r="AY155" i="31"/>
  <c r="AY33" i="34"/>
  <c r="AY69" i="34"/>
  <c r="AX172" i="34"/>
  <c r="AX153" i="34"/>
  <c r="BD25" i="35"/>
  <c r="BD61" i="35"/>
  <c r="BC164" i="35"/>
  <c r="BC145" i="35"/>
  <c r="AU197" i="34"/>
  <c r="AV191" i="36"/>
  <c r="BH41" i="33"/>
  <c r="BG55" i="33"/>
  <c r="BL41" i="30"/>
  <c r="BK55" i="30"/>
  <c r="AX61" i="32"/>
  <c r="AX62" i="32" s="1"/>
  <c r="AZ21" i="32"/>
  <c r="BA51" i="32" s="1"/>
  <c r="AZ29" i="32"/>
  <c r="BA59" i="32" s="1"/>
  <c r="BJ41" i="10"/>
  <c r="BI55" i="10"/>
  <c r="AV158" i="30"/>
  <c r="BG41" i="34"/>
  <c r="BF55" i="34"/>
  <c r="AW73" i="33"/>
  <c r="AW74" i="33" s="1"/>
  <c r="AY23" i="33"/>
  <c r="AZ59" i="33" s="1"/>
  <c r="AX37" i="33"/>
  <c r="AX143" i="30"/>
  <c r="AX162" i="30"/>
  <c r="AX37" i="30"/>
  <c r="AY23" i="30"/>
  <c r="AZ59" i="30" s="1"/>
  <c r="AV190" i="30"/>
  <c r="AV192" i="30" s="1"/>
  <c r="AV183" i="30"/>
  <c r="AV185" i="30" s="1"/>
  <c r="AU197" i="30"/>
  <c r="AU191" i="30"/>
  <c r="AU193" i="30" s="1"/>
  <c r="AY33" i="33"/>
  <c r="AZ69" i="33" s="1"/>
  <c r="AY29" i="33"/>
  <c r="AZ65" i="33" s="1"/>
  <c r="AY35" i="33"/>
  <c r="AZ71" i="33" s="1"/>
  <c r="AW73" i="30"/>
  <c r="AX173" i="30"/>
  <c r="AX154" i="30"/>
  <c r="AY34" i="30"/>
  <c r="AZ70" i="30" s="1"/>
  <c r="AX167" i="30"/>
  <c r="AX148" i="30"/>
  <c r="AY28" i="30"/>
  <c r="AZ64" i="30" s="1"/>
  <c r="AY26" i="33"/>
  <c r="AZ62" i="33" s="1"/>
  <c r="AW157" i="30"/>
  <c r="AY32" i="33"/>
  <c r="AZ68" i="33" s="1"/>
  <c r="AU184" i="30"/>
  <c r="AU186" i="30" s="1"/>
  <c r="AU196" i="30"/>
  <c r="AZ25" i="33"/>
  <c r="BA61" i="33" s="1"/>
  <c r="AX152" i="30"/>
  <c r="AX171" i="30"/>
  <c r="AY32" i="30"/>
  <c r="AZ68" i="30" s="1"/>
  <c r="AW176" i="30"/>
  <c r="AX150" i="30"/>
  <c r="AX169" i="30"/>
  <c r="AY30" i="30"/>
  <c r="AZ66" i="30" s="1"/>
  <c r="AY30" i="33"/>
  <c r="AZ66" i="33" s="1"/>
  <c r="AY26" i="30"/>
  <c r="AZ62" i="30" s="1"/>
  <c r="AX146" i="30"/>
  <c r="AX165" i="30"/>
  <c r="AY31" i="33"/>
  <c r="AZ67" i="33" s="1"/>
  <c r="AT198" i="30"/>
  <c r="AX166" i="30"/>
  <c r="AX147" i="30"/>
  <c r="AY27" i="30"/>
  <c r="AZ63" i="30" s="1"/>
  <c r="AY27" i="33"/>
  <c r="AZ63" i="33" s="1"/>
  <c r="AX163" i="30"/>
  <c r="AY24" i="30"/>
  <c r="AZ60" i="30" s="1"/>
  <c r="AX144" i="30"/>
  <c r="AY34" i="33"/>
  <c r="AZ70" i="33" s="1"/>
  <c r="AX164" i="30"/>
  <c r="AX145" i="30"/>
  <c r="AY25" i="30"/>
  <c r="AZ61" i="30" s="1"/>
  <c r="AY31" i="30"/>
  <c r="AZ67" i="30" s="1"/>
  <c r="AX170" i="30"/>
  <c r="AX151" i="30"/>
  <c r="AY24" i="33"/>
  <c r="AZ60" i="33" s="1"/>
  <c r="AV178" i="30"/>
  <c r="AV179" i="30" s="1"/>
  <c r="AV182" i="30"/>
  <c r="AV189" i="30"/>
  <c r="AX168" i="30"/>
  <c r="AY29" i="30"/>
  <c r="AZ65" i="30" s="1"/>
  <c r="AX149" i="30"/>
  <c r="AY35" i="30"/>
  <c r="AZ71" i="30" s="1"/>
  <c r="AX155" i="30"/>
  <c r="AX174" i="30"/>
  <c r="AY28" i="33"/>
  <c r="AZ64" i="33" s="1"/>
  <c r="AX153" i="30"/>
  <c r="AY33" i="30"/>
  <c r="AZ69" i="30" s="1"/>
  <c r="AX172" i="30"/>
  <c r="AT194" i="30"/>
  <c r="AV177" i="30"/>
  <c r="AZ23" i="31"/>
  <c r="BA59" i="31" s="1"/>
  <c r="AY162" i="31"/>
  <c r="AY143" i="31"/>
  <c r="BA25" i="32"/>
  <c r="BB55" i="32" s="1"/>
  <c r="AZ25" i="2"/>
  <c r="BA55" i="2" s="1"/>
  <c r="AZ24" i="2"/>
  <c r="BA54" i="2" s="1"/>
  <c r="BA20" i="2"/>
  <c r="BB50" i="2" s="1"/>
  <c r="AZ27" i="2"/>
  <c r="BA57" i="2" s="1"/>
  <c r="AZ23" i="2"/>
  <c r="BA53" i="2" s="1"/>
  <c r="AX61" i="2"/>
  <c r="AX62" i="2" s="1"/>
  <c r="AY29" i="2"/>
  <c r="AZ59" i="2" s="1"/>
  <c r="AZ21" i="2"/>
  <c r="BA51" i="2" s="1"/>
  <c r="AZ26" i="2"/>
  <c r="BA56" i="2" s="1"/>
  <c r="AZ28" i="2"/>
  <c r="BA58" i="2" s="1"/>
  <c r="AZ27" i="10"/>
  <c r="BA63" i="10" s="1"/>
  <c r="AZ34" i="10"/>
  <c r="BA70" i="10" s="1"/>
  <c r="AZ26" i="10"/>
  <c r="BA62" i="10" s="1"/>
  <c r="AZ32" i="10"/>
  <c r="BA68" i="10" s="1"/>
  <c r="AZ35" i="10"/>
  <c r="BA71" i="10" s="1"/>
  <c r="AZ31" i="10"/>
  <c r="BA67" i="10" s="1"/>
  <c r="AZ28" i="10"/>
  <c r="BA64" i="10" s="1"/>
  <c r="BA24" i="10"/>
  <c r="BB60" i="10" s="1"/>
  <c r="AZ25" i="10"/>
  <c r="BA61" i="10" s="1"/>
  <c r="AX73" i="10"/>
  <c r="AX74" i="10" s="1"/>
  <c r="AZ29" i="10"/>
  <c r="BA65" i="10" s="1"/>
  <c r="BA27" i="32"/>
  <c r="BB57" i="32" s="1"/>
  <c r="BA23" i="32"/>
  <c r="BB53" i="32" s="1"/>
  <c r="BB20" i="32"/>
  <c r="BC50" i="32" s="1"/>
  <c r="BA26" i="32"/>
  <c r="BB56" i="32" s="1"/>
  <c r="BA24" i="32"/>
  <c r="BB54" i="32" s="1"/>
  <c r="BH35" i="2" l="1"/>
  <c r="BG46" i="2"/>
  <c r="BX38" i="32"/>
  <c r="BW46" i="32"/>
  <c r="CD35" i="32"/>
  <c r="CA36" i="32"/>
  <c r="AW186" i="31"/>
  <c r="AW74" i="30"/>
  <c r="AZ58" i="32"/>
  <c r="AZ28" i="32"/>
  <c r="AZ66" i="10"/>
  <c r="AZ30" i="10"/>
  <c r="AV198" i="31"/>
  <c r="BP2" i="43"/>
  <c r="BO78" i="43"/>
  <c r="BO83" i="43" s="1"/>
  <c r="BO77" i="43"/>
  <c r="BO82" i="43" s="1"/>
  <c r="BO80" i="43"/>
  <c r="BO79" i="43"/>
  <c r="BO84" i="43" s="1"/>
  <c r="BC77" i="33"/>
  <c r="BC40" i="33"/>
  <c r="BC92" i="33"/>
  <c r="BC58" i="33"/>
  <c r="BC22" i="33"/>
  <c r="BC67" i="28"/>
  <c r="BC75" i="28" s="1"/>
  <c r="BC87" i="28"/>
  <c r="BC95" i="28" s="1"/>
  <c r="BC103" i="28" s="1"/>
  <c r="BD4" i="36"/>
  <c r="BD4" i="34"/>
  <c r="BD4" i="32"/>
  <c r="BD4" i="30"/>
  <c r="BD4" i="43"/>
  <c r="BD4" i="33"/>
  <c r="BD4" i="29"/>
  <c r="BD4" i="31"/>
  <c r="BD4" i="35"/>
  <c r="BD4" i="10"/>
  <c r="BD77" i="2"/>
  <c r="BD65" i="2"/>
  <c r="BD49" i="2"/>
  <c r="BD34" i="2"/>
  <c r="BD19" i="2"/>
  <c r="BC22" i="30"/>
  <c r="BC142" i="30"/>
  <c r="BC188" i="30"/>
  <c r="BC77" i="30"/>
  <c r="BC92" i="30"/>
  <c r="BC126" i="30"/>
  <c r="BC109" i="30"/>
  <c r="BC181" i="30"/>
  <c r="BC161" i="30"/>
  <c r="BC58" i="30"/>
  <c r="BC40" i="30"/>
  <c r="BC89" i="43"/>
  <c r="BC76" i="43"/>
  <c r="BC58" i="43"/>
  <c r="BC22" i="43"/>
  <c r="BC40" i="43"/>
  <c r="BC40" i="10"/>
  <c r="BC77" i="10"/>
  <c r="BC92" i="10"/>
  <c r="BC58" i="10"/>
  <c r="BC22" i="10"/>
  <c r="BF5" i="28"/>
  <c r="BE4" i="2"/>
  <c r="BE21" i="28"/>
  <c r="BE13" i="28"/>
  <c r="BC77" i="32"/>
  <c r="BC34" i="32"/>
  <c r="BC65" i="32"/>
  <c r="BC49" i="32"/>
  <c r="BC19" i="32"/>
  <c r="BD34" i="28"/>
  <c r="BD59" i="28" s="1"/>
  <c r="BC188" i="35"/>
  <c r="BC181" i="35"/>
  <c r="BC109" i="35"/>
  <c r="BC142" i="35"/>
  <c r="BC77" i="35"/>
  <c r="BC58" i="35"/>
  <c r="BC92" i="35"/>
  <c r="BC161" i="35"/>
  <c r="BC40" i="35"/>
  <c r="BC126" i="35"/>
  <c r="BC22" i="35"/>
  <c r="BC142" i="34"/>
  <c r="BC161" i="34"/>
  <c r="BC188" i="34"/>
  <c r="BC181" i="34"/>
  <c r="BC92" i="34"/>
  <c r="BC77" i="34"/>
  <c r="BC109" i="34"/>
  <c r="BC22" i="34"/>
  <c r="BC126" i="34"/>
  <c r="BC40" i="34"/>
  <c r="BC58" i="34"/>
  <c r="BC142" i="36"/>
  <c r="BC109" i="36"/>
  <c r="BC92" i="36"/>
  <c r="BC188" i="36"/>
  <c r="BC77" i="36"/>
  <c r="BC40" i="36"/>
  <c r="BC126" i="36"/>
  <c r="BC161" i="36"/>
  <c r="BC181" i="36"/>
  <c r="BC22" i="36"/>
  <c r="BC58" i="36"/>
  <c r="BC126" i="29"/>
  <c r="BC142" i="29"/>
  <c r="BC92" i="29"/>
  <c r="BC161" i="29"/>
  <c r="BC22" i="29"/>
  <c r="BC40" i="29"/>
  <c r="BC58" i="29"/>
  <c r="BC181" i="29"/>
  <c r="BC77" i="29"/>
  <c r="BC188" i="29"/>
  <c r="BC109" i="29"/>
  <c r="BC181" i="31"/>
  <c r="BC161" i="31"/>
  <c r="BC126" i="31"/>
  <c r="BC92" i="31"/>
  <c r="BC58" i="31"/>
  <c r="BC22" i="31"/>
  <c r="BC109" i="31"/>
  <c r="BC188" i="31"/>
  <c r="BC40" i="31"/>
  <c r="BC142" i="31"/>
  <c r="BC77" i="31"/>
  <c r="BO39" i="2"/>
  <c r="AW158" i="35"/>
  <c r="AZ61" i="31"/>
  <c r="AZ73" i="31" s="1"/>
  <c r="AZ74" i="31" s="1"/>
  <c r="AY164" i="31"/>
  <c r="AY176" i="31" s="1"/>
  <c r="AY190" i="31" s="1"/>
  <c r="AY192" i="31" s="1"/>
  <c r="AY145" i="31"/>
  <c r="AY157" i="31" s="1"/>
  <c r="AY182" i="31" s="1"/>
  <c r="AZ25" i="31"/>
  <c r="AZ37" i="31" s="1"/>
  <c r="AY37" i="10"/>
  <c r="AZ52" i="32"/>
  <c r="AZ22" i="32"/>
  <c r="AV197" i="35"/>
  <c r="AV198" i="35" s="1"/>
  <c r="AV193" i="35"/>
  <c r="AV194" i="35" s="1"/>
  <c r="AX177" i="31"/>
  <c r="AZ69" i="10"/>
  <c r="AZ33" i="10"/>
  <c r="AW196" i="31"/>
  <c r="AW198" i="31" s="1"/>
  <c r="AV197" i="36"/>
  <c r="AV198" i="36" s="1"/>
  <c r="AV193" i="36"/>
  <c r="AW177" i="35"/>
  <c r="AX183" i="31"/>
  <c r="AX185" i="31" s="1"/>
  <c r="AX158" i="31"/>
  <c r="AW183" i="35"/>
  <c r="AW185" i="35" s="1"/>
  <c r="AW190" i="35"/>
  <c r="AW192" i="35" s="1"/>
  <c r="AX190" i="31"/>
  <c r="AX192" i="31" s="1"/>
  <c r="AW191" i="31"/>
  <c r="AW193" i="31" s="1"/>
  <c r="AW194" i="31" s="1"/>
  <c r="AW158" i="36"/>
  <c r="AX176" i="35"/>
  <c r="AX190" i="35" s="1"/>
  <c r="AX192" i="35" s="1"/>
  <c r="BP41" i="35"/>
  <c r="BO55" i="35"/>
  <c r="AU198" i="34"/>
  <c r="AW178" i="36"/>
  <c r="AW179" i="36" s="1"/>
  <c r="AW182" i="36"/>
  <c r="AZ59" i="10"/>
  <c r="AZ23" i="10"/>
  <c r="AY73" i="36"/>
  <c r="AY74" i="36" s="1"/>
  <c r="AX74" i="34"/>
  <c r="AX182" i="31"/>
  <c r="AX184" i="31" s="1"/>
  <c r="AX178" i="31"/>
  <c r="AX179" i="31" s="1"/>
  <c r="AV184" i="36"/>
  <c r="AV186" i="36" s="1"/>
  <c r="AU194" i="34"/>
  <c r="AW177" i="36"/>
  <c r="AW183" i="36"/>
  <c r="AW185" i="36" s="1"/>
  <c r="AX176" i="36"/>
  <c r="AX183" i="36" s="1"/>
  <c r="AX185" i="36" s="1"/>
  <c r="AX157" i="36"/>
  <c r="AX182" i="36" s="1"/>
  <c r="BA70" i="31"/>
  <c r="BA34" i="31"/>
  <c r="AZ154" i="31"/>
  <c r="AZ173" i="31"/>
  <c r="AW190" i="34"/>
  <c r="AW192" i="34" s="1"/>
  <c r="AW183" i="34"/>
  <c r="AW185" i="34" s="1"/>
  <c r="BE33" i="35"/>
  <c r="BE69" i="35"/>
  <c r="BD153" i="35"/>
  <c r="BD172" i="35"/>
  <c r="AZ30" i="34"/>
  <c r="AZ66" i="34"/>
  <c r="AY150" i="34"/>
  <c r="AY169" i="34"/>
  <c r="AZ32" i="36"/>
  <c r="AZ68" i="36"/>
  <c r="AY171" i="36"/>
  <c r="AY152" i="36"/>
  <c r="AZ28" i="36"/>
  <c r="AZ64" i="36"/>
  <c r="AY167" i="36"/>
  <c r="AY148" i="36"/>
  <c r="BC29" i="36"/>
  <c r="BC65" i="36"/>
  <c r="BB168" i="36"/>
  <c r="BB149" i="36"/>
  <c r="AX157" i="34"/>
  <c r="AW182" i="34"/>
  <c r="AW189" i="34"/>
  <c r="AZ34" i="34"/>
  <c r="AZ70" i="34"/>
  <c r="AY154" i="34"/>
  <c r="AY173" i="34"/>
  <c r="AZ25" i="36"/>
  <c r="AZ61" i="36"/>
  <c r="AY164" i="36"/>
  <c r="AY145" i="36"/>
  <c r="AZ26" i="34"/>
  <c r="AZ62" i="34"/>
  <c r="AY146" i="34"/>
  <c r="AY165" i="34"/>
  <c r="AV196" i="34"/>
  <c r="AV184" i="34"/>
  <c r="AV186" i="34" s="1"/>
  <c r="AZ35" i="36"/>
  <c r="AZ71" i="36"/>
  <c r="AY174" i="36"/>
  <c r="AY155" i="36"/>
  <c r="BD28" i="35"/>
  <c r="BD64" i="35"/>
  <c r="BC167" i="35"/>
  <c r="BC148" i="35"/>
  <c r="BA64" i="31"/>
  <c r="BA28" i="31"/>
  <c r="AZ148" i="31"/>
  <c r="AZ167" i="31"/>
  <c r="AX176" i="34"/>
  <c r="AZ28" i="34"/>
  <c r="AZ64" i="34"/>
  <c r="AY148" i="34"/>
  <c r="AY167" i="34"/>
  <c r="AZ24" i="34"/>
  <c r="AZ60" i="34"/>
  <c r="AY163" i="34"/>
  <c r="AY144" i="34"/>
  <c r="BB67" i="31"/>
  <c r="BB31" i="31"/>
  <c r="BA151" i="31"/>
  <c r="BA170" i="31"/>
  <c r="BA62" i="31"/>
  <c r="AZ165" i="31"/>
  <c r="BA26" i="31"/>
  <c r="AZ146" i="31"/>
  <c r="AV191" i="34"/>
  <c r="AV193" i="34" s="1"/>
  <c r="AV197" i="34"/>
  <c r="AX157" i="35"/>
  <c r="BE29" i="35"/>
  <c r="BE65" i="35"/>
  <c r="BD168" i="35"/>
  <c r="BD149" i="35"/>
  <c r="BA65" i="31"/>
  <c r="AZ149" i="31"/>
  <c r="AZ168" i="31"/>
  <c r="BA29" i="31"/>
  <c r="AY73" i="34"/>
  <c r="AY179" i="34" s="1"/>
  <c r="AZ33" i="36"/>
  <c r="AZ69" i="36"/>
  <c r="AY153" i="36"/>
  <c r="AY172" i="36"/>
  <c r="AW177" i="34"/>
  <c r="AZ26" i="36"/>
  <c r="AZ62" i="36"/>
  <c r="AY146" i="36"/>
  <c r="AY165" i="36"/>
  <c r="AZ33" i="34"/>
  <c r="AZ69" i="34"/>
  <c r="AY172" i="34"/>
  <c r="AY153" i="34"/>
  <c r="BD27" i="35"/>
  <c r="BD63" i="35"/>
  <c r="BC147" i="35"/>
  <c r="BC166" i="35"/>
  <c r="BA69" i="31"/>
  <c r="BA33" i="31"/>
  <c r="AZ172" i="31"/>
  <c r="AZ153" i="31"/>
  <c r="AZ31" i="34"/>
  <c r="AZ67" i="34"/>
  <c r="AY151" i="34"/>
  <c r="AY170" i="34"/>
  <c r="AY37" i="36"/>
  <c r="AY73" i="35"/>
  <c r="AY74" i="35" s="1"/>
  <c r="AU198" i="35"/>
  <c r="AZ23" i="34"/>
  <c r="AZ59" i="34"/>
  <c r="AY162" i="34"/>
  <c r="AY37" i="34"/>
  <c r="AY143" i="34"/>
  <c r="BH26" i="35"/>
  <c r="BH62" i="35"/>
  <c r="BG165" i="35"/>
  <c r="BG146" i="35"/>
  <c r="AZ23" i="35"/>
  <c r="AZ59" i="35"/>
  <c r="AY162" i="35"/>
  <c r="AY37" i="35"/>
  <c r="AY143" i="35"/>
  <c r="AZ29" i="34"/>
  <c r="AZ65" i="34"/>
  <c r="AY149" i="34"/>
  <c r="AY168" i="34"/>
  <c r="AZ34" i="36"/>
  <c r="AZ70" i="36"/>
  <c r="AY154" i="36"/>
  <c r="AY173" i="36"/>
  <c r="AZ25" i="34"/>
  <c r="AZ61" i="34"/>
  <c r="AY145" i="34"/>
  <c r="AY164" i="34"/>
  <c r="BE30" i="35"/>
  <c r="BE66" i="35"/>
  <c r="BD150" i="35"/>
  <c r="BD169" i="35"/>
  <c r="AZ35" i="34"/>
  <c r="AZ71" i="34"/>
  <c r="AY155" i="34"/>
  <c r="AY174" i="34"/>
  <c r="AU194" i="35"/>
  <c r="AZ32" i="34"/>
  <c r="AZ68" i="34"/>
  <c r="AY152" i="34"/>
  <c r="AY171" i="34"/>
  <c r="AZ27" i="34"/>
  <c r="AZ63" i="34"/>
  <c r="AY147" i="34"/>
  <c r="AY166" i="34"/>
  <c r="AW178" i="35"/>
  <c r="AW179" i="35" s="1"/>
  <c r="AW189" i="35"/>
  <c r="AW182" i="35"/>
  <c r="AZ27" i="36"/>
  <c r="AZ63" i="36"/>
  <c r="AY147" i="36"/>
  <c r="AY166" i="36"/>
  <c r="BA60" i="31"/>
  <c r="AZ144" i="31"/>
  <c r="BA24" i="31"/>
  <c r="AZ163" i="31"/>
  <c r="BA63" i="31"/>
  <c r="BA27" i="31"/>
  <c r="AZ147" i="31"/>
  <c r="AZ166" i="31"/>
  <c r="BA71" i="31"/>
  <c r="AZ174" i="31"/>
  <c r="BA35" i="31"/>
  <c r="AZ155" i="31"/>
  <c r="AZ24" i="36"/>
  <c r="AZ60" i="36"/>
  <c r="AY163" i="36"/>
  <c r="AY144" i="36"/>
  <c r="BE35" i="35"/>
  <c r="BE71" i="35"/>
  <c r="BD155" i="35"/>
  <c r="BD174" i="35"/>
  <c r="AZ31" i="35"/>
  <c r="AZ67" i="35"/>
  <c r="AY151" i="35"/>
  <c r="AY170" i="35"/>
  <c r="AW158" i="34"/>
  <c r="BE25" i="35"/>
  <c r="BE61" i="35"/>
  <c r="BD164" i="35"/>
  <c r="BD145" i="35"/>
  <c r="AZ30" i="36"/>
  <c r="AZ66" i="36"/>
  <c r="AY169" i="36"/>
  <c r="AY150" i="36"/>
  <c r="AZ34" i="35"/>
  <c r="AZ70" i="35"/>
  <c r="AY154" i="35"/>
  <c r="AY173" i="35"/>
  <c r="BB24" i="35"/>
  <c r="BB60" i="35"/>
  <c r="BA144" i="35"/>
  <c r="BA163" i="35"/>
  <c r="BD32" i="35"/>
  <c r="BD68" i="35"/>
  <c r="BC171" i="35"/>
  <c r="BC152" i="35"/>
  <c r="AZ31" i="36"/>
  <c r="AZ67" i="36"/>
  <c r="AY170" i="36"/>
  <c r="AY151" i="36"/>
  <c r="BA23" i="36"/>
  <c r="BA59" i="36"/>
  <c r="AZ143" i="36"/>
  <c r="AZ162" i="36"/>
  <c r="BA66" i="31"/>
  <c r="AZ150" i="31"/>
  <c r="AZ169" i="31"/>
  <c r="BA30" i="31"/>
  <c r="BA68" i="31"/>
  <c r="AZ171" i="31"/>
  <c r="BA32" i="31"/>
  <c r="AZ152" i="31"/>
  <c r="AZ52" i="2"/>
  <c r="AZ22" i="2"/>
  <c r="AW197" i="36"/>
  <c r="AW191" i="36"/>
  <c r="AW193" i="36" s="1"/>
  <c r="BI41" i="33"/>
  <c r="BH55" i="33"/>
  <c r="BM41" i="30"/>
  <c r="BL55" i="30"/>
  <c r="AY61" i="32"/>
  <c r="AY62" i="32" s="1"/>
  <c r="BA29" i="32"/>
  <c r="BB59" i="32" s="1"/>
  <c r="BA21" i="32"/>
  <c r="BB51" i="32" s="1"/>
  <c r="BK41" i="10"/>
  <c r="BJ55" i="10"/>
  <c r="BH41" i="34"/>
  <c r="BG55" i="34"/>
  <c r="AW177" i="30"/>
  <c r="AU194" i="30"/>
  <c r="AU198" i="30"/>
  <c r="AY172" i="30"/>
  <c r="AY153" i="30"/>
  <c r="AZ33" i="30"/>
  <c r="BA69" i="30" s="1"/>
  <c r="AZ27" i="33"/>
  <c r="BA63" i="33" s="1"/>
  <c r="AW190" i="30"/>
  <c r="AW192" i="30" s="1"/>
  <c r="AW183" i="30"/>
  <c r="AW185" i="30" s="1"/>
  <c r="AZ32" i="33"/>
  <c r="BA68" i="33" s="1"/>
  <c r="AZ29" i="33"/>
  <c r="BA65" i="33" s="1"/>
  <c r="AY37" i="30"/>
  <c r="AY162" i="30"/>
  <c r="AZ23" i="30"/>
  <c r="BA59" i="30" s="1"/>
  <c r="AY143" i="30"/>
  <c r="AY149" i="30"/>
  <c r="AY168" i="30"/>
  <c r="AZ29" i="30"/>
  <c r="BA65" i="30" s="1"/>
  <c r="AY173" i="30"/>
  <c r="AZ34" i="30"/>
  <c r="BA70" i="30" s="1"/>
  <c r="AY154" i="30"/>
  <c r="AZ34" i="33"/>
  <c r="BA70" i="33" s="1"/>
  <c r="AW189" i="30"/>
  <c r="AW158" i="30"/>
  <c r="AW182" i="30"/>
  <c r="AW178" i="30"/>
  <c r="AW179" i="30" s="1"/>
  <c r="AZ33" i="33"/>
  <c r="BA69" i="33" s="1"/>
  <c r="AX176" i="30"/>
  <c r="AY165" i="30"/>
  <c r="AY146" i="30"/>
  <c r="AZ26" i="30"/>
  <c r="BA62" i="30" s="1"/>
  <c r="AZ26" i="33"/>
  <c r="BA62" i="33" s="1"/>
  <c r="AX157" i="30"/>
  <c r="AV191" i="30"/>
  <c r="AV193" i="30" s="1"/>
  <c r="AV197" i="30"/>
  <c r="AY170" i="30"/>
  <c r="AY151" i="30"/>
  <c r="AZ31" i="30"/>
  <c r="BA67" i="30" s="1"/>
  <c r="AZ30" i="33"/>
  <c r="BA66" i="33" s="1"/>
  <c r="AX73" i="30"/>
  <c r="AX74" i="30" s="1"/>
  <c r="AY155" i="30"/>
  <c r="AY174" i="30"/>
  <c r="AZ35" i="30"/>
  <c r="BA71" i="30" s="1"/>
  <c r="AV196" i="30"/>
  <c r="AV184" i="30"/>
  <c r="AV186" i="30" s="1"/>
  <c r="AZ24" i="30"/>
  <c r="BA60" i="30" s="1"/>
  <c r="AY144" i="30"/>
  <c r="AY163" i="30"/>
  <c r="AY166" i="30"/>
  <c r="AY147" i="30"/>
  <c r="AZ27" i="30"/>
  <c r="BA63" i="30" s="1"/>
  <c r="AY171" i="30"/>
  <c r="AY152" i="30"/>
  <c r="AZ32" i="30"/>
  <c r="BA68" i="30" s="1"/>
  <c r="AY167" i="30"/>
  <c r="AY148" i="30"/>
  <c r="AZ28" i="30"/>
  <c r="BA64" i="30" s="1"/>
  <c r="AY164" i="30"/>
  <c r="AZ25" i="30"/>
  <c r="BA61" i="30" s="1"/>
  <c r="AY145" i="30"/>
  <c r="AZ31" i="33"/>
  <c r="BA67" i="33" s="1"/>
  <c r="AY169" i="30"/>
  <c r="AY150" i="30"/>
  <c r="AZ30" i="30"/>
  <c r="BA66" i="30" s="1"/>
  <c r="BA25" i="33"/>
  <c r="BB61" i="33" s="1"/>
  <c r="AZ35" i="33"/>
  <c r="BA71" i="33" s="1"/>
  <c r="AX73" i="33"/>
  <c r="AX74" i="33" s="1"/>
  <c r="AZ28" i="33"/>
  <c r="BA64" i="33" s="1"/>
  <c r="AZ24" i="33"/>
  <c r="BA60" i="33" s="1"/>
  <c r="AZ23" i="33"/>
  <c r="BA59" i="33" s="1"/>
  <c r="AY37" i="33"/>
  <c r="AX191" i="31"/>
  <c r="BA23" i="31"/>
  <c r="BB59" i="31" s="1"/>
  <c r="AZ162" i="31"/>
  <c r="AZ143" i="31"/>
  <c r="BB25" i="32"/>
  <c r="BC55" i="32" s="1"/>
  <c r="BA25" i="2"/>
  <c r="BB55" i="2" s="1"/>
  <c r="BA23" i="2"/>
  <c r="BB53" i="2" s="1"/>
  <c r="BB20" i="2"/>
  <c r="BC50" i="2" s="1"/>
  <c r="AZ29" i="2"/>
  <c r="AY61" i="2"/>
  <c r="AY62" i="2" s="1"/>
  <c r="AY31" i="2"/>
  <c r="BA24" i="2"/>
  <c r="BB54" i="2" s="1"/>
  <c r="BA26" i="2"/>
  <c r="BB56" i="2" s="1"/>
  <c r="BA21" i="2"/>
  <c r="BB51" i="2" s="1"/>
  <c r="BA28" i="2"/>
  <c r="BB58" i="2" s="1"/>
  <c r="BA27" i="2"/>
  <c r="BB57" i="2" s="1"/>
  <c r="BB24" i="10"/>
  <c r="BC60" i="10" s="1"/>
  <c r="BA35" i="10"/>
  <c r="BB71" i="10" s="1"/>
  <c r="BA29" i="10"/>
  <c r="BB65" i="10" s="1"/>
  <c r="BA32" i="10"/>
  <c r="BB68" i="10" s="1"/>
  <c r="BA26" i="10"/>
  <c r="BB62" i="10" s="1"/>
  <c r="AY73" i="10"/>
  <c r="AY74" i="10" s="1"/>
  <c r="BA25" i="10"/>
  <c r="BB61" i="10" s="1"/>
  <c r="BA34" i="10"/>
  <c r="BB70" i="10" s="1"/>
  <c r="BA31" i="10"/>
  <c r="BB67" i="10" s="1"/>
  <c r="BA28" i="10"/>
  <c r="BB64" i="10" s="1"/>
  <c r="BA27" i="10"/>
  <c r="BB63" i="10" s="1"/>
  <c r="BC20" i="32"/>
  <c r="BD50" i="32" s="1"/>
  <c r="BB26" i="32"/>
  <c r="BC56" i="32" s="1"/>
  <c r="BB23" i="32"/>
  <c r="BC53" i="32" s="1"/>
  <c r="BB24" i="32"/>
  <c r="BC54" i="32" s="1"/>
  <c r="BB27" i="32"/>
  <c r="BC57" i="32" s="1"/>
  <c r="BI35" i="2" l="1"/>
  <c r="BH46" i="2"/>
  <c r="CB36" i="32"/>
  <c r="CE35" i="32"/>
  <c r="BY38" i="32"/>
  <c r="BX46" i="32"/>
  <c r="AZ31" i="32"/>
  <c r="BA58" i="32"/>
  <c r="BA28" i="32"/>
  <c r="BA66" i="10"/>
  <c r="BA30" i="10"/>
  <c r="AZ37" i="10"/>
  <c r="AX158" i="35"/>
  <c r="BQ2" i="43"/>
  <c r="BP80" i="43"/>
  <c r="BP77" i="43"/>
  <c r="BP82" i="43" s="1"/>
  <c r="BP78" i="43"/>
  <c r="BP83" i="43" s="1"/>
  <c r="BP79" i="43"/>
  <c r="BP84" i="43" s="1"/>
  <c r="BD126" i="29"/>
  <c r="BD188" i="29"/>
  <c r="BD181" i="29"/>
  <c r="BD22" i="29"/>
  <c r="BD40" i="29"/>
  <c r="BD58" i="29"/>
  <c r="BD77" i="29"/>
  <c r="BD161" i="29"/>
  <c r="BD92" i="29"/>
  <c r="BD142" i="29"/>
  <c r="BD109" i="29"/>
  <c r="BE34" i="28"/>
  <c r="BE59" i="28" s="1"/>
  <c r="BD92" i="33"/>
  <c r="BD58" i="33"/>
  <c r="BD22" i="33"/>
  <c r="BD77" i="33"/>
  <c r="BD40" i="33"/>
  <c r="BD76" i="43"/>
  <c r="BD58" i="43"/>
  <c r="BD40" i="43"/>
  <c r="BD89" i="43"/>
  <c r="BD22" i="43"/>
  <c r="BE4" i="36"/>
  <c r="BE4" i="34"/>
  <c r="BE4" i="32"/>
  <c r="BE4" i="30"/>
  <c r="BE4" i="33"/>
  <c r="BE4" i="29"/>
  <c r="BE4" i="31"/>
  <c r="BE4" i="10"/>
  <c r="BE4" i="43"/>
  <c r="BE4" i="35"/>
  <c r="BE77" i="2"/>
  <c r="BE65" i="2"/>
  <c r="BE49" i="2"/>
  <c r="BE34" i="2"/>
  <c r="BE19" i="2"/>
  <c r="BD161" i="30"/>
  <c r="BD188" i="30"/>
  <c r="BD92" i="30"/>
  <c r="BD126" i="30"/>
  <c r="BD109" i="30"/>
  <c r="BD181" i="30"/>
  <c r="BD142" i="30"/>
  <c r="BD22" i="30"/>
  <c r="BD58" i="30"/>
  <c r="BD40" i="30"/>
  <c r="BD77" i="30"/>
  <c r="BG5" i="28"/>
  <c r="BF4" i="2"/>
  <c r="BF21" i="28"/>
  <c r="BF13" i="28"/>
  <c r="BD65" i="32"/>
  <c r="BD77" i="32"/>
  <c r="BD19" i="32"/>
  <c r="BD49" i="32"/>
  <c r="BD34" i="32"/>
  <c r="BD77" i="10"/>
  <c r="BD40" i="10"/>
  <c r="BD92" i="10"/>
  <c r="BD58" i="10"/>
  <c r="BD22" i="10"/>
  <c r="BD181" i="34"/>
  <c r="BD142" i="34"/>
  <c r="BD188" i="34"/>
  <c r="BD126" i="34"/>
  <c r="BD40" i="34"/>
  <c r="BD109" i="34"/>
  <c r="BD92" i="34"/>
  <c r="BD22" i="34"/>
  <c r="BD161" i="34"/>
  <c r="BD58" i="34"/>
  <c r="BD77" i="34"/>
  <c r="BD161" i="35"/>
  <c r="BD142" i="35"/>
  <c r="BD22" i="35"/>
  <c r="BD92" i="35"/>
  <c r="BD126" i="35"/>
  <c r="BD181" i="35"/>
  <c r="BD77" i="35"/>
  <c r="BD40" i="35"/>
  <c r="BD109" i="35"/>
  <c r="BD58" i="35"/>
  <c r="BD188" i="35"/>
  <c r="BD181" i="36"/>
  <c r="BD126" i="36"/>
  <c r="BD161" i="36"/>
  <c r="BD109" i="36"/>
  <c r="BD92" i="36"/>
  <c r="BD22" i="36"/>
  <c r="BD188" i="36"/>
  <c r="BD58" i="36"/>
  <c r="BD40" i="36"/>
  <c r="BD77" i="36"/>
  <c r="BD142" i="36"/>
  <c r="BD87" i="28"/>
  <c r="BD95" i="28" s="1"/>
  <c r="BD103" i="28" s="1"/>
  <c r="BD67" i="28"/>
  <c r="BD75" i="28" s="1"/>
  <c r="BD188" i="31"/>
  <c r="BD161" i="31"/>
  <c r="BD142" i="31"/>
  <c r="BD126" i="31"/>
  <c r="BD181" i="31"/>
  <c r="BD77" i="31"/>
  <c r="BD58" i="31"/>
  <c r="BD40" i="31"/>
  <c r="BD22" i="31"/>
  <c r="BD92" i="31"/>
  <c r="BD109" i="31"/>
  <c r="BP39" i="2"/>
  <c r="AX183" i="35"/>
  <c r="AX185" i="35" s="1"/>
  <c r="BA61" i="31"/>
  <c r="BA73" i="31" s="1"/>
  <c r="BA74" i="31" s="1"/>
  <c r="BA25" i="31"/>
  <c r="BA37" i="31" s="1"/>
  <c r="AZ164" i="31"/>
  <c r="AZ176" i="31" s="1"/>
  <c r="AZ190" i="31" s="1"/>
  <c r="AZ192" i="31" s="1"/>
  <c r="AZ145" i="31"/>
  <c r="AZ157" i="31" s="1"/>
  <c r="BA52" i="32"/>
  <c r="BA22" i="32"/>
  <c r="AV194" i="36"/>
  <c r="BA69" i="10"/>
  <c r="BA33" i="10"/>
  <c r="AY158" i="31"/>
  <c r="AY189" i="31"/>
  <c r="AY191" i="31" s="1"/>
  <c r="AY193" i="31" s="1"/>
  <c r="AX186" i="31"/>
  <c r="AX177" i="35"/>
  <c r="AZ73" i="36"/>
  <c r="AZ74" i="36" s="1"/>
  <c r="AX196" i="31"/>
  <c r="AX197" i="31"/>
  <c r="AX193" i="31"/>
  <c r="AX177" i="36"/>
  <c r="AY183" i="31"/>
  <c r="AY185" i="31" s="1"/>
  <c r="AY177" i="31"/>
  <c r="AY74" i="34"/>
  <c r="AW196" i="36"/>
  <c r="AW198" i="36" s="1"/>
  <c r="AW184" i="36"/>
  <c r="AW186" i="36" s="1"/>
  <c r="AW194" i="36" s="1"/>
  <c r="AZ37" i="36"/>
  <c r="AY157" i="36"/>
  <c r="BQ41" i="35"/>
  <c r="BP55" i="35"/>
  <c r="AY176" i="36"/>
  <c r="AY190" i="36" s="1"/>
  <c r="AY192" i="36" s="1"/>
  <c r="BA59" i="10"/>
  <c r="BA23" i="10"/>
  <c r="AX190" i="36"/>
  <c r="AX192" i="36" s="1"/>
  <c r="AX158" i="34"/>
  <c r="AX158" i="36"/>
  <c r="AX177" i="34"/>
  <c r="AX189" i="36"/>
  <c r="AX191" i="36" s="1"/>
  <c r="AY178" i="31"/>
  <c r="AY179" i="31" s="1"/>
  <c r="AX178" i="36"/>
  <c r="AX179" i="36" s="1"/>
  <c r="AY176" i="34"/>
  <c r="AY183" i="34" s="1"/>
  <c r="AY185" i="34" s="1"/>
  <c r="BA31" i="36"/>
  <c r="BA67" i="36"/>
  <c r="AZ151" i="36"/>
  <c r="AZ170" i="36"/>
  <c r="BC24" i="35"/>
  <c r="BC60" i="35"/>
  <c r="BB163" i="35"/>
  <c r="BB144" i="35"/>
  <c r="BA30" i="36"/>
  <c r="BA66" i="36"/>
  <c r="AZ150" i="36"/>
  <c r="AZ169" i="36"/>
  <c r="BB60" i="31"/>
  <c r="BA163" i="31"/>
  <c r="BB24" i="31"/>
  <c r="BA144" i="31"/>
  <c r="AW184" i="35"/>
  <c r="AW186" i="35" s="1"/>
  <c r="AW196" i="35"/>
  <c r="AZ73" i="34"/>
  <c r="AZ179" i="34" s="1"/>
  <c r="BF29" i="35"/>
  <c r="BF65" i="35"/>
  <c r="BE149" i="35"/>
  <c r="BE168" i="35"/>
  <c r="BB68" i="31"/>
  <c r="BA171" i="31"/>
  <c r="BA152" i="31"/>
  <c r="BB32" i="31"/>
  <c r="AW197" i="35"/>
  <c r="AW191" i="35"/>
  <c r="AW193" i="35" s="1"/>
  <c r="BA35" i="34"/>
  <c r="BA71" i="34"/>
  <c r="AZ174" i="34"/>
  <c r="AZ155" i="34"/>
  <c r="BA25" i="34"/>
  <c r="BA61" i="34"/>
  <c r="AZ145" i="34"/>
  <c r="AZ164" i="34"/>
  <c r="BA29" i="34"/>
  <c r="BA65" i="34"/>
  <c r="AZ149" i="34"/>
  <c r="AZ168" i="34"/>
  <c r="BA23" i="34"/>
  <c r="BA59" i="34"/>
  <c r="AZ37" i="34"/>
  <c r="AZ143" i="34"/>
  <c r="AZ162" i="34"/>
  <c r="BA31" i="34"/>
  <c r="BA67" i="34"/>
  <c r="AZ170" i="34"/>
  <c r="AZ151" i="34"/>
  <c r="BB65" i="31"/>
  <c r="BA149" i="31"/>
  <c r="BB29" i="31"/>
  <c r="BA168" i="31"/>
  <c r="AX189" i="35"/>
  <c r="AX182" i="35"/>
  <c r="AX178" i="35"/>
  <c r="AX179" i="35" s="1"/>
  <c r="BA24" i="34"/>
  <c r="BA60" i="34"/>
  <c r="AZ144" i="34"/>
  <c r="AZ163" i="34"/>
  <c r="BB64" i="31"/>
  <c r="BB28" i="31"/>
  <c r="BA148" i="31"/>
  <c r="BA167" i="31"/>
  <c r="BA33" i="36"/>
  <c r="BA69" i="36"/>
  <c r="AZ153" i="36"/>
  <c r="AZ172" i="36"/>
  <c r="BA31" i="35"/>
  <c r="BA67" i="35"/>
  <c r="AZ170" i="35"/>
  <c r="AZ151" i="35"/>
  <c r="BA24" i="36"/>
  <c r="BA60" i="36"/>
  <c r="AZ144" i="36"/>
  <c r="AZ163" i="36"/>
  <c r="AY157" i="35"/>
  <c r="BE27" i="35"/>
  <c r="BE63" i="35"/>
  <c r="BD147" i="35"/>
  <c r="BD166" i="35"/>
  <c r="BA26" i="36"/>
  <c r="BA62" i="36"/>
  <c r="AZ165" i="36"/>
  <c r="AZ146" i="36"/>
  <c r="BA35" i="36"/>
  <c r="BA71" i="36"/>
  <c r="AZ174" i="36"/>
  <c r="AZ155" i="36"/>
  <c r="BA26" i="34"/>
  <c r="BA62" i="34"/>
  <c r="AZ165" i="34"/>
  <c r="AZ146" i="34"/>
  <c r="BD29" i="36"/>
  <c r="BD65" i="36"/>
  <c r="BC149" i="36"/>
  <c r="BC168" i="36"/>
  <c r="BA32" i="36"/>
  <c r="BA68" i="36"/>
  <c r="AZ171" i="36"/>
  <c r="AZ152" i="36"/>
  <c r="BF33" i="35"/>
  <c r="BF69" i="35"/>
  <c r="BE172" i="35"/>
  <c r="BE153" i="35"/>
  <c r="BI26" i="35"/>
  <c r="BI62" i="35"/>
  <c r="BH146" i="35"/>
  <c r="BH165" i="35"/>
  <c r="BA34" i="34"/>
  <c r="BA70" i="34"/>
  <c r="AZ173" i="34"/>
  <c r="AZ154" i="34"/>
  <c r="BB66" i="31"/>
  <c r="BB30" i="31"/>
  <c r="BA169" i="31"/>
  <c r="BA150" i="31"/>
  <c r="BB23" i="36"/>
  <c r="BB59" i="36"/>
  <c r="BA162" i="36"/>
  <c r="BA143" i="36"/>
  <c r="BE32" i="35"/>
  <c r="BE68" i="35"/>
  <c r="BD152" i="35"/>
  <c r="BD171" i="35"/>
  <c r="BA34" i="35"/>
  <c r="BA70" i="35"/>
  <c r="AZ154" i="35"/>
  <c r="AZ173" i="35"/>
  <c r="BF25" i="35"/>
  <c r="BF61" i="35"/>
  <c r="BE145" i="35"/>
  <c r="BE164" i="35"/>
  <c r="BA32" i="34"/>
  <c r="BA68" i="34"/>
  <c r="AZ152" i="34"/>
  <c r="AZ171" i="34"/>
  <c r="AY176" i="35"/>
  <c r="BC67" i="31"/>
  <c r="BC31" i="31"/>
  <c r="BB170" i="31"/>
  <c r="BB151" i="31"/>
  <c r="AW197" i="34"/>
  <c r="AW191" i="34"/>
  <c r="AW193" i="34" s="1"/>
  <c r="BB70" i="31"/>
  <c r="BB34" i="31"/>
  <c r="BA173" i="31"/>
  <c r="BA154" i="31"/>
  <c r="BB71" i="31"/>
  <c r="BB35" i="31"/>
  <c r="BA174" i="31"/>
  <c r="BA155" i="31"/>
  <c r="BB63" i="31"/>
  <c r="BB27" i="31"/>
  <c r="BA147" i="31"/>
  <c r="BA166" i="31"/>
  <c r="BF30" i="35"/>
  <c r="BF66" i="35"/>
  <c r="BE169" i="35"/>
  <c r="BE150" i="35"/>
  <c r="BA34" i="36"/>
  <c r="BA70" i="36"/>
  <c r="AZ173" i="36"/>
  <c r="AZ154" i="36"/>
  <c r="AZ73" i="35"/>
  <c r="AZ74" i="35" s="1"/>
  <c r="AY157" i="34"/>
  <c r="BB69" i="31"/>
  <c r="BB33" i="31"/>
  <c r="BA153" i="31"/>
  <c r="BA172" i="31"/>
  <c r="BA28" i="34"/>
  <c r="BA64" i="34"/>
  <c r="AZ167" i="34"/>
  <c r="AZ148" i="34"/>
  <c r="AV194" i="34"/>
  <c r="AW184" i="34"/>
  <c r="AW186" i="34" s="1"/>
  <c r="AW196" i="34"/>
  <c r="AZ31" i="2"/>
  <c r="BA59" i="2"/>
  <c r="BA52" i="2"/>
  <c r="BA22" i="2"/>
  <c r="BF35" i="35"/>
  <c r="BF71" i="35"/>
  <c r="BE155" i="35"/>
  <c r="BE174" i="35"/>
  <c r="BA27" i="36"/>
  <c r="BA63" i="36"/>
  <c r="AZ166" i="36"/>
  <c r="AZ147" i="36"/>
  <c r="BA27" i="34"/>
  <c r="BA63" i="34"/>
  <c r="AZ166" i="34"/>
  <c r="AZ147" i="34"/>
  <c r="BA23" i="35"/>
  <c r="BA59" i="35"/>
  <c r="AZ37" i="35"/>
  <c r="AZ162" i="35"/>
  <c r="AZ143" i="35"/>
  <c r="BA33" i="34"/>
  <c r="BA69" i="34"/>
  <c r="AZ172" i="34"/>
  <c r="AZ153" i="34"/>
  <c r="BB62" i="31"/>
  <c r="BA146" i="31"/>
  <c r="BB26" i="31"/>
  <c r="BA165" i="31"/>
  <c r="AX190" i="34"/>
  <c r="AX192" i="34" s="1"/>
  <c r="AX183" i="34"/>
  <c r="AX185" i="34" s="1"/>
  <c r="BE28" i="35"/>
  <c r="BE64" i="35"/>
  <c r="BD148" i="35"/>
  <c r="BD167" i="35"/>
  <c r="AV198" i="34"/>
  <c r="BA25" i="36"/>
  <c r="BA61" i="36"/>
  <c r="AZ164" i="36"/>
  <c r="AZ145" i="36"/>
  <c r="AX189" i="34"/>
  <c r="AX182" i="34"/>
  <c r="BA28" i="36"/>
  <c r="BA64" i="36"/>
  <c r="AZ167" i="36"/>
  <c r="AZ148" i="36"/>
  <c r="BA30" i="34"/>
  <c r="BA66" i="34"/>
  <c r="AZ169" i="34"/>
  <c r="AZ150" i="34"/>
  <c r="AX184" i="36"/>
  <c r="AX186" i="36" s="1"/>
  <c r="AX196" i="36"/>
  <c r="BJ41" i="33"/>
  <c r="BI55" i="33"/>
  <c r="BN41" i="30"/>
  <c r="BM55" i="30"/>
  <c r="AZ61" i="32"/>
  <c r="AZ62" i="32" s="1"/>
  <c r="BB21" i="32"/>
  <c r="BC51" i="32" s="1"/>
  <c r="BB29" i="32"/>
  <c r="BC59" i="32" s="1"/>
  <c r="BL41" i="10"/>
  <c r="BK55" i="10"/>
  <c r="BI41" i="34"/>
  <c r="BH55" i="34"/>
  <c r="AV198" i="30"/>
  <c r="AV194" i="30"/>
  <c r="AX158" i="30"/>
  <c r="AZ169" i="30"/>
  <c r="AZ150" i="30"/>
  <c r="BA30" i="30"/>
  <c r="BB66" i="30" s="1"/>
  <c r="AZ164" i="30"/>
  <c r="AZ145" i="30"/>
  <c r="BA25" i="30"/>
  <c r="BB61" i="30" s="1"/>
  <c r="BA27" i="30"/>
  <c r="BB63" i="30" s="1"/>
  <c r="AZ147" i="30"/>
  <c r="AZ166" i="30"/>
  <c r="BA30" i="33"/>
  <c r="BB66" i="33" s="1"/>
  <c r="AZ146" i="30"/>
  <c r="AZ165" i="30"/>
  <c r="BA26" i="30"/>
  <c r="BB62" i="30" s="1"/>
  <c r="BA28" i="33"/>
  <c r="BB64" i="33" s="1"/>
  <c r="AW196" i="30"/>
  <c r="AW184" i="30"/>
  <c r="AW186" i="30" s="1"/>
  <c r="BA34" i="33"/>
  <c r="BB70" i="33" s="1"/>
  <c r="BA29" i="33"/>
  <c r="BB65" i="33" s="1"/>
  <c r="AZ167" i="30"/>
  <c r="AZ148" i="30"/>
  <c r="BA28" i="30"/>
  <c r="BB64" i="30" s="1"/>
  <c r="BA27" i="33"/>
  <c r="BB63" i="33" s="1"/>
  <c r="AZ152" i="30"/>
  <c r="AZ171" i="30"/>
  <c r="BA32" i="30"/>
  <c r="BB68" i="30" s="1"/>
  <c r="AZ174" i="30"/>
  <c r="BA35" i="30"/>
  <c r="BB71" i="30" s="1"/>
  <c r="AZ155" i="30"/>
  <c r="AW197" i="30"/>
  <c r="AW191" i="30"/>
  <c r="AW193" i="30" s="1"/>
  <c r="AY157" i="30"/>
  <c r="BA23" i="33"/>
  <c r="BB59" i="33" s="1"/>
  <c r="AZ37" i="33"/>
  <c r="BA35" i="33"/>
  <c r="BB71" i="33" s="1"/>
  <c r="BA31" i="33"/>
  <c r="BB67" i="33" s="1"/>
  <c r="AX182" i="30"/>
  <c r="AX189" i="30"/>
  <c r="AX178" i="30"/>
  <c r="AX179" i="30" s="1"/>
  <c r="BA34" i="30"/>
  <c r="BB70" i="30" s="1"/>
  <c r="AZ173" i="30"/>
  <c r="AZ154" i="30"/>
  <c r="BA23" i="30"/>
  <c r="BB59" i="30" s="1"/>
  <c r="AZ143" i="30"/>
  <c r="AZ162" i="30"/>
  <c r="AZ37" i="30"/>
  <c r="AZ153" i="30"/>
  <c r="BA33" i="30"/>
  <c r="BB69" i="30" s="1"/>
  <c r="AZ172" i="30"/>
  <c r="AY73" i="33"/>
  <c r="AY74" i="33" s="1"/>
  <c r="BA26" i="33"/>
  <c r="BB62" i="33" s="1"/>
  <c r="AX190" i="30"/>
  <c r="AX192" i="30" s="1"/>
  <c r="AX183" i="30"/>
  <c r="AX185" i="30" s="1"/>
  <c r="AY176" i="30"/>
  <c r="BB25" i="33"/>
  <c r="BC61" i="33" s="1"/>
  <c r="AZ151" i="30"/>
  <c r="AZ170" i="30"/>
  <c r="BA31" i="30"/>
  <c r="BB67" i="30" s="1"/>
  <c r="BA33" i="33"/>
  <c r="BB69" i="33" s="1"/>
  <c r="AY73" i="30"/>
  <c r="AY74" i="30" s="1"/>
  <c r="BA32" i="33"/>
  <c r="BB68" i="33" s="1"/>
  <c r="BA24" i="33"/>
  <c r="BB60" i="33" s="1"/>
  <c r="AZ144" i="30"/>
  <c r="AZ163" i="30"/>
  <c r="BA24" i="30"/>
  <c r="BB60" i="30" s="1"/>
  <c r="AX177" i="30"/>
  <c r="AZ149" i="30"/>
  <c r="AZ168" i="30"/>
  <c r="BA29" i="30"/>
  <c r="BB65" i="30" s="1"/>
  <c r="BB23" i="31"/>
  <c r="BC59" i="31" s="1"/>
  <c r="BA162" i="31"/>
  <c r="BA143" i="31"/>
  <c r="AY184" i="31"/>
  <c r="BC25" i="32"/>
  <c r="BD55" i="32" s="1"/>
  <c r="BB25" i="2"/>
  <c r="BC55" i="2" s="1"/>
  <c r="BB27" i="2"/>
  <c r="BC57" i="2" s="1"/>
  <c r="BB21" i="2"/>
  <c r="BC51" i="2" s="1"/>
  <c r="AZ73" i="10"/>
  <c r="AZ74" i="10" s="1"/>
  <c r="BB28" i="2"/>
  <c r="BC58" i="2" s="1"/>
  <c r="AZ61" i="2"/>
  <c r="AZ62" i="2" s="1"/>
  <c r="BA29" i="2"/>
  <c r="BB23" i="2"/>
  <c r="BC53" i="2" s="1"/>
  <c r="BB26" i="2"/>
  <c r="BC56" i="2" s="1"/>
  <c r="BB24" i="2"/>
  <c r="BC54" i="2" s="1"/>
  <c r="BC20" i="2"/>
  <c r="BD50" i="2" s="1"/>
  <c r="BB27" i="10"/>
  <c r="BC63" i="10" s="1"/>
  <c r="BB34" i="10"/>
  <c r="BC70" i="10" s="1"/>
  <c r="BB29" i="10"/>
  <c r="BC65" i="10" s="1"/>
  <c r="BB26" i="10"/>
  <c r="BC62" i="10" s="1"/>
  <c r="BB31" i="10"/>
  <c r="BC67" i="10" s="1"/>
  <c r="BB32" i="10"/>
  <c r="BC68" i="10" s="1"/>
  <c r="BB35" i="10"/>
  <c r="BC71" i="10" s="1"/>
  <c r="BB28" i="10"/>
  <c r="BC64" i="10" s="1"/>
  <c r="BB25" i="10"/>
  <c r="BC61" i="10" s="1"/>
  <c r="BC24" i="10"/>
  <c r="BD60" i="10" s="1"/>
  <c r="BC27" i="32"/>
  <c r="BD57" i="32" s="1"/>
  <c r="BC26" i="32"/>
  <c r="BD56" i="32" s="1"/>
  <c r="BC24" i="32"/>
  <c r="BD54" i="32" s="1"/>
  <c r="BC23" i="32"/>
  <c r="BD53" i="32" s="1"/>
  <c r="BD20" i="32"/>
  <c r="BE50" i="32" s="1"/>
  <c r="BJ35" i="2" l="1"/>
  <c r="BI46" i="2"/>
  <c r="BZ38" i="32"/>
  <c r="BY46" i="32"/>
  <c r="CF35" i="32"/>
  <c r="CC36" i="32"/>
  <c r="BA31" i="32"/>
  <c r="BB58" i="32"/>
  <c r="BB28" i="32"/>
  <c r="BB66" i="10"/>
  <c r="BB30" i="10"/>
  <c r="AY158" i="35"/>
  <c r="BA37" i="10"/>
  <c r="BR2" i="43"/>
  <c r="BQ78" i="43"/>
  <c r="BQ83" i="43" s="1"/>
  <c r="BQ77" i="43"/>
  <c r="BQ82" i="43" s="1"/>
  <c r="BQ80" i="43"/>
  <c r="BQ79" i="43"/>
  <c r="BQ84" i="43" s="1"/>
  <c r="BF4" i="36"/>
  <c r="BF4" i="34"/>
  <c r="BF4" i="32"/>
  <c r="BF4" i="30"/>
  <c r="BF4" i="10"/>
  <c r="BF4" i="31"/>
  <c r="BF4" i="43"/>
  <c r="BF4" i="35"/>
  <c r="BF4" i="33"/>
  <c r="BF4" i="29"/>
  <c r="BF77" i="2"/>
  <c r="BF65" i="2"/>
  <c r="BF49" i="2"/>
  <c r="BF34" i="2"/>
  <c r="BF19" i="2"/>
  <c r="BE188" i="30"/>
  <c r="BE181" i="30"/>
  <c r="BE22" i="30"/>
  <c r="BE142" i="30"/>
  <c r="BE58" i="30"/>
  <c r="BE77" i="30"/>
  <c r="BE92" i="30"/>
  <c r="BE126" i="30"/>
  <c r="BE109" i="30"/>
  <c r="BE161" i="30"/>
  <c r="BE40" i="30"/>
  <c r="BE67" i="28"/>
  <c r="BE75" i="28" s="1"/>
  <c r="BE87" i="28"/>
  <c r="BE95" i="28" s="1"/>
  <c r="BE103" i="28" s="1"/>
  <c r="BF34" i="28"/>
  <c r="BF59" i="28" s="1"/>
  <c r="BH5" i="28"/>
  <c r="BG4" i="2"/>
  <c r="BG21" i="28"/>
  <c r="BG13" i="28"/>
  <c r="BE34" i="32"/>
  <c r="BE77" i="32"/>
  <c r="BE65" i="32"/>
  <c r="BE49" i="32"/>
  <c r="BE19" i="32"/>
  <c r="BE161" i="35"/>
  <c r="BE126" i="35"/>
  <c r="BE22" i="35"/>
  <c r="BE58" i="35"/>
  <c r="BE188" i="35"/>
  <c r="BE92" i="35"/>
  <c r="BE181" i="35"/>
  <c r="BE142" i="35"/>
  <c r="BE109" i="35"/>
  <c r="BE77" i="35"/>
  <c r="BE40" i="35"/>
  <c r="BE161" i="34"/>
  <c r="BE188" i="34"/>
  <c r="BE181" i="34"/>
  <c r="BE126" i="34"/>
  <c r="BE77" i="34"/>
  <c r="BE109" i="34"/>
  <c r="BE92" i="34"/>
  <c r="BE22" i="34"/>
  <c r="BE58" i="34"/>
  <c r="BE40" i="34"/>
  <c r="BE142" i="34"/>
  <c r="BE58" i="43"/>
  <c r="BE76" i="43"/>
  <c r="BE40" i="43"/>
  <c r="BE89" i="43"/>
  <c r="BE22" i="43"/>
  <c r="BE126" i="36"/>
  <c r="BE188" i="36"/>
  <c r="BE161" i="36"/>
  <c r="BE142" i="36"/>
  <c r="BE92" i="36"/>
  <c r="BE58" i="36"/>
  <c r="BE40" i="36"/>
  <c r="BE181" i="36"/>
  <c r="BE77" i="36"/>
  <c r="BE109" i="36"/>
  <c r="BE22" i="36"/>
  <c r="BE40" i="10"/>
  <c r="BE92" i="10"/>
  <c r="BE58" i="10"/>
  <c r="BE22" i="10"/>
  <c r="BE77" i="10"/>
  <c r="BE92" i="33"/>
  <c r="BE77" i="33"/>
  <c r="BE58" i="33"/>
  <c r="BE40" i="33"/>
  <c r="BE22" i="33"/>
  <c r="BE188" i="31"/>
  <c r="BE109" i="31"/>
  <c r="BE92" i="31"/>
  <c r="BE126" i="31"/>
  <c r="BE161" i="31"/>
  <c r="BE58" i="31"/>
  <c r="BE22" i="31"/>
  <c r="BE181" i="31"/>
  <c r="BE77" i="31"/>
  <c r="BE40" i="31"/>
  <c r="BE142" i="31"/>
  <c r="BE126" i="29"/>
  <c r="BE188" i="29"/>
  <c r="BE161" i="29"/>
  <c r="BE92" i="29"/>
  <c r="BE58" i="29"/>
  <c r="BE22" i="29"/>
  <c r="BE181" i="29"/>
  <c r="BE142" i="29"/>
  <c r="BE77" i="29"/>
  <c r="BE40" i="29"/>
  <c r="BE109" i="29"/>
  <c r="BQ39" i="2"/>
  <c r="AZ183" i="31"/>
  <c r="AZ185" i="31" s="1"/>
  <c r="BB61" i="31"/>
  <c r="BB73" i="31" s="1"/>
  <c r="BB74" i="31" s="1"/>
  <c r="BA145" i="31"/>
  <c r="BA157" i="31" s="1"/>
  <c r="BA164" i="31"/>
  <c r="BA176" i="31" s="1"/>
  <c r="BA183" i="31" s="1"/>
  <c r="BA185" i="31" s="1"/>
  <c r="BB25" i="31"/>
  <c r="BB52" i="32"/>
  <c r="BB22" i="32"/>
  <c r="AY197" i="31"/>
  <c r="BB69" i="10"/>
  <c r="BB33" i="10"/>
  <c r="AY196" i="31"/>
  <c r="AY177" i="36"/>
  <c r="BA73" i="35"/>
  <c r="BA74" i="35" s="1"/>
  <c r="AY177" i="35"/>
  <c r="AY186" i="31"/>
  <c r="AY194" i="31" s="1"/>
  <c r="AZ157" i="35"/>
  <c r="AX194" i="31"/>
  <c r="AX198" i="31"/>
  <c r="AZ177" i="31"/>
  <c r="AY190" i="34"/>
  <c r="AY192" i="34" s="1"/>
  <c r="AZ176" i="35"/>
  <c r="AZ190" i="35" s="1"/>
  <c r="AZ192" i="35" s="1"/>
  <c r="AZ178" i="31"/>
  <c r="AZ179" i="31" s="1"/>
  <c r="AZ158" i="31"/>
  <c r="AZ182" i="31"/>
  <c r="AZ189" i="31"/>
  <c r="AZ197" i="31" s="1"/>
  <c r="AZ74" i="34"/>
  <c r="AY183" i="36"/>
  <c r="AY185" i="36" s="1"/>
  <c r="AX197" i="36"/>
  <c r="AX198" i="36" s="1"/>
  <c r="AY178" i="36"/>
  <c r="AY179" i="36" s="1"/>
  <c r="AX193" i="36"/>
  <c r="AX194" i="36" s="1"/>
  <c r="AY189" i="36"/>
  <c r="AY191" i="36" s="1"/>
  <c r="AY193" i="36" s="1"/>
  <c r="AY182" i="36"/>
  <c r="AY184" i="36" s="1"/>
  <c r="AY158" i="36"/>
  <c r="BR41" i="35"/>
  <c r="BQ55" i="35"/>
  <c r="BB59" i="10"/>
  <c r="BB23" i="10"/>
  <c r="AY177" i="34"/>
  <c r="BA73" i="36"/>
  <c r="BA74" i="36" s="1"/>
  <c r="AW198" i="34"/>
  <c r="AZ157" i="36"/>
  <c r="AZ189" i="36" s="1"/>
  <c r="AZ176" i="36"/>
  <c r="AZ190" i="36" s="1"/>
  <c r="AZ192" i="36" s="1"/>
  <c r="AZ176" i="34"/>
  <c r="AZ190" i="34" s="1"/>
  <c r="AZ192" i="34" s="1"/>
  <c r="AW194" i="34"/>
  <c r="BB26" i="34"/>
  <c r="BB62" i="34"/>
  <c r="BA146" i="34"/>
  <c r="BA165" i="34"/>
  <c r="BB26" i="36"/>
  <c r="BB62" i="36"/>
  <c r="BA165" i="36"/>
  <c r="BA146" i="36"/>
  <c r="AX184" i="34"/>
  <c r="AX186" i="34" s="1"/>
  <c r="AX196" i="34"/>
  <c r="BG30" i="35"/>
  <c r="BG66" i="35"/>
  <c r="BF150" i="35"/>
  <c r="BF169" i="35"/>
  <c r="BD67" i="31"/>
  <c r="BD31" i="31"/>
  <c r="BC151" i="31"/>
  <c r="BC170" i="31"/>
  <c r="BC23" i="36"/>
  <c r="BC59" i="36"/>
  <c r="BB143" i="36"/>
  <c r="BB162" i="36"/>
  <c r="BB34" i="34"/>
  <c r="BB70" i="34"/>
  <c r="BA154" i="34"/>
  <c r="BA173" i="34"/>
  <c r="BC65" i="31"/>
  <c r="BB168" i="31"/>
  <c r="BC29" i="31"/>
  <c r="BB149" i="31"/>
  <c r="AZ157" i="34"/>
  <c r="AX191" i="34"/>
  <c r="AX193" i="34" s="1"/>
  <c r="AX197" i="34"/>
  <c r="BB23" i="35"/>
  <c r="BB59" i="35"/>
  <c r="BA143" i="35"/>
  <c r="BA37" i="35"/>
  <c r="BA162" i="35"/>
  <c r="BB27" i="36"/>
  <c r="BB63" i="36"/>
  <c r="BA166" i="36"/>
  <c r="BA147" i="36"/>
  <c r="AW198" i="35"/>
  <c r="BF28" i="35"/>
  <c r="BF64" i="35"/>
  <c r="BE167" i="35"/>
  <c r="BE148" i="35"/>
  <c r="BB28" i="34"/>
  <c r="BB64" i="34"/>
  <c r="BA167" i="34"/>
  <c r="BA148" i="34"/>
  <c r="BB24" i="36"/>
  <c r="BB60" i="36"/>
  <c r="BA163" i="36"/>
  <c r="BA144" i="36"/>
  <c r="BA73" i="34"/>
  <c r="BA179" i="34" s="1"/>
  <c r="AW194" i="35"/>
  <c r="BB30" i="36"/>
  <c r="BB66" i="36"/>
  <c r="BA169" i="36"/>
  <c r="BA150" i="36"/>
  <c r="BB31" i="36"/>
  <c r="BB67" i="36"/>
  <c r="BA151" i="36"/>
  <c r="BA170" i="36"/>
  <c r="BC71" i="31"/>
  <c r="BB155" i="31"/>
  <c r="BB174" i="31"/>
  <c r="BC35" i="31"/>
  <c r="BB29" i="34"/>
  <c r="BB65" i="34"/>
  <c r="BA168" i="34"/>
  <c r="BA149" i="34"/>
  <c r="BB30" i="34"/>
  <c r="BB66" i="34"/>
  <c r="BA150" i="34"/>
  <c r="BA169" i="34"/>
  <c r="BC63" i="31"/>
  <c r="BC27" i="31"/>
  <c r="BB147" i="31"/>
  <c r="BB166" i="31"/>
  <c r="AY190" i="35"/>
  <c r="AY192" i="35" s="1"/>
  <c r="AY183" i="35"/>
  <c r="AY185" i="35" s="1"/>
  <c r="BG25" i="35"/>
  <c r="BG61" i="35"/>
  <c r="BF164" i="35"/>
  <c r="BF145" i="35"/>
  <c r="BF32" i="35"/>
  <c r="BF68" i="35"/>
  <c r="BE152" i="35"/>
  <c r="BE171" i="35"/>
  <c r="BC66" i="31"/>
  <c r="BC30" i="31"/>
  <c r="BB150" i="31"/>
  <c r="BB169" i="31"/>
  <c r="BG33" i="35"/>
  <c r="BG69" i="35"/>
  <c r="BF172" i="35"/>
  <c r="BF153" i="35"/>
  <c r="BE29" i="36"/>
  <c r="BE65" i="36"/>
  <c r="BD149" i="36"/>
  <c r="BD168" i="36"/>
  <c r="BB35" i="36"/>
  <c r="BB71" i="36"/>
  <c r="BA155" i="36"/>
  <c r="BA174" i="36"/>
  <c r="BF27" i="35"/>
  <c r="BF63" i="35"/>
  <c r="BE147" i="35"/>
  <c r="BE166" i="35"/>
  <c r="BB33" i="36"/>
  <c r="BB69" i="36"/>
  <c r="BA172" i="36"/>
  <c r="BA153" i="36"/>
  <c r="BB24" i="34"/>
  <c r="BB60" i="34"/>
  <c r="BA163" i="34"/>
  <c r="BA144" i="34"/>
  <c r="BB23" i="34"/>
  <c r="BB59" i="34"/>
  <c r="BA162" i="34"/>
  <c r="BA143" i="34"/>
  <c r="BA37" i="34"/>
  <c r="BB25" i="34"/>
  <c r="BB61" i="34"/>
  <c r="BA164" i="34"/>
  <c r="BA145" i="34"/>
  <c r="BB52" i="2"/>
  <c r="BB22" i="2"/>
  <c r="BB33" i="34"/>
  <c r="BB69" i="34"/>
  <c r="BA172" i="34"/>
  <c r="BA153" i="34"/>
  <c r="BB34" i="36"/>
  <c r="BB70" i="36"/>
  <c r="BA154" i="36"/>
  <c r="BA173" i="36"/>
  <c r="BA37" i="36"/>
  <c r="BC68" i="31"/>
  <c r="BB171" i="31"/>
  <c r="BB152" i="31"/>
  <c r="BC32" i="31"/>
  <c r="BC60" i="31"/>
  <c r="BC24" i="31"/>
  <c r="BB144" i="31"/>
  <c r="BB163" i="31"/>
  <c r="BB32" i="34"/>
  <c r="BB68" i="34"/>
  <c r="BA152" i="34"/>
  <c r="BA171" i="34"/>
  <c r="BB34" i="35"/>
  <c r="BB70" i="35"/>
  <c r="BA173" i="35"/>
  <c r="BA154" i="35"/>
  <c r="BB32" i="36"/>
  <c r="BB68" i="36"/>
  <c r="BA171" i="36"/>
  <c r="BA152" i="36"/>
  <c r="BG29" i="35"/>
  <c r="BG65" i="35"/>
  <c r="BF149" i="35"/>
  <c r="BF168" i="35"/>
  <c r="BB25" i="36"/>
  <c r="BB61" i="36"/>
  <c r="BA145" i="36"/>
  <c r="BA164" i="36"/>
  <c r="BB27" i="34"/>
  <c r="BB63" i="34"/>
  <c r="BA147" i="34"/>
  <c r="BA166" i="34"/>
  <c r="BG35" i="35"/>
  <c r="BG71" i="35"/>
  <c r="BF155" i="35"/>
  <c r="BF174" i="35"/>
  <c r="BC69" i="31"/>
  <c r="BC33" i="31"/>
  <c r="BB172" i="31"/>
  <c r="BB153" i="31"/>
  <c r="BC70" i="31"/>
  <c r="BB173" i="31"/>
  <c r="BC34" i="31"/>
  <c r="BB154" i="31"/>
  <c r="AY189" i="35"/>
  <c r="AY182" i="35"/>
  <c r="AY178" i="35"/>
  <c r="AY179" i="35" s="1"/>
  <c r="AX184" i="35"/>
  <c r="AX186" i="35" s="1"/>
  <c r="AX196" i="35"/>
  <c r="BB28" i="36"/>
  <c r="BB64" i="36"/>
  <c r="BA148" i="36"/>
  <c r="BA167" i="36"/>
  <c r="AY189" i="34"/>
  <c r="AY182" i="34"/>
  <c r="BB35" i="34"/>
  <c r="BB71" i="34"/>
  <c r="BA155" i="34"/>
  <c r="BA174" i="34"/>
  <c r="BA31" i="2"/>
  <c r="BB59" i="2"/>
  <c r="BC62" i="31"/>
  <c r="BB146" i="31"/>
  <c r="BC26" i="31"/>
  <c r="BB165" i="31"/>
  <c r="AY158" i="34"/>
  <c r="BJ26" i="35"/>
  <c r="BJ62" i="35"/>
  <c r="BI165" i="35"/>
  <c r="BI146" i="35"/>
  <c r="BB31" i="35"/>
  <c r="BB67" i="35"/>
  <c r="BA170" i="35"/>
  <c r="BA151" i="35"/>
  <c r="BC64" i="31"/>
  <c r="BC28" i="31"/>
  <c r="BB148" i="31"/>
  <c r="BB167" i="31"/>
  <c r="AX191" i="35"/>
  <c r="AX193" i="35" s="1"/>
  <c r="AX197" i="35"/>
  <c r="BB31" i="34"/>
  <c r="BB67" i="34"/>
  <c r="BA170" i="34"/>
  <c r="BA151" i="34"/>
  <c r="BD24" i="35"/>
  <c r="BD60" i="35"/>
  <c r="BC163" i="35"/>
  <c r="BC144" i="35"/>
  <c r="BK41" i="33"/>
  <c r="BJ55" i="33"/>
  <c r="BO41" i="30"/>
  <c r="BN55" i="30"/>
  <c r="BA61" i="32"/>
  <c r="BA62" i="32" s="1"/>
  <c r="BC29" i="32"/>
  <c r="BD59" i="32" s="1"/>
  <c r="BC21" i="32"/>
  <c r="BD51" i="32" s="1"/>
  <c r="BM41" i="10"/>
  <c r="BL55" i="10"/>
  <c r="BJ41" i="34"/>
  <c r="BI55" i="34"/>
  <c r="AY177" i="30"/>
  <c r="BA151" i="30"/>
  <c r="BA170" i="30"/>
  <c r="BB31" i="30"/>
  <c r="BC67" i="30" s="1"/>
  <c r="BA152" i="30"/>
  <c r="BA171" i="30"/>
  <c r="BB32" i="30"/>
  <c r="BC68" i="30" s="1"/>
  <c r="BB28" i="33"/>
  <c r="BC64" i="33" s="1"/>
  <c r="BA145" i="30"/>
  <c r="BA164" i="30"/>
  <c r="BB25" i="30"/>
  <c r="BC61" i="30" s="1"/>
  <c r="BB24" i="33"/>
  <c r="BC60" i="33" s="1"/>
  <c r="BB34" i="30"/>
  <c r="BC70" i="30" s="1"/>
  <c r="BA173" i="30"/>
  <c r="BA154" i="30"/>
  <c r="AZ73" i="33"/>
  <c r="AZ74" i="33" s="1"/>
  <c r="BB29" i="33"/>
  <c r="BC65" i="33" s="1"/>
  <c r="BB32" i="33"/>
  <c r="BC68" i="33" s="1"/>
  <c r="BB26" i="33"/>
  <c r="BC62" i="33" s="1"/>
  <c r="AZ176" i="30"/>
  <c r="BB23" i="33"/>
  <c r="BC59" i="33" s="1"/>
  <c r="BA37" i="33"/>
  <c r="BB30" i="33"/>
  <c r="BC66" i="33" s="1"/>
  <c r="BA163" i="30"/>
  <c r="BA144" i="30"/>
  <c r="BB24" i="30"/>
  <c r="BC60" i="30" s="1"/>
  <c r="AZ73" i="30"/>
  <c r="AZ74" i="30" s="1"/>
  <c r="AY178" i="30"/>
  <c r="AY179" i="30" s="1"/>
  <c r="AY182" i="30"/>
  <c r="AY189" i="30"/>
  <c r="AY158" i="30"/>
  <c r="AZ157" i="30"/>
  <c r="BB31" i="33"/>
  <c r="BC67" i="33" s="1"/>
  <c r="BB34" i="33"/>
  <c r="BC70" i="33" s="1"/>
  <c r="BA150" i="30"/>
  <c r="BA169" i="30"/>
  <c r="BB30" i="30"/>
  <c r="BC66" i="30" s="1"/>
  <c r="BC25" i="33"/>
  <c r="BD61" i="33" s="1"/>
  <c r="BA143" i="30"/>
  <c r="BB23" i="30"/>
  <c r="BC59" i="30" s="1"/>
  <c r="BA37" i="30"/>
  <c r="BA162" i="30"/>
  <c r="BA155" i="30"/>
  <c r="BA174" i="30"/>
  <c r="BB35" i="30"/>
  <c r="BC71" i="30" s="1"/>
  <c r="BB27" i="33"/>
  <c r="BC63" i="33" s="1"/>
  <c r="BA167" i="30"/>
  <c r="BA148" i="30"/>
  <c r="BB28" i="30"/>
  <c r="BC64" i="30" s="1"/>
  <c r="BA146" i="30"/>
  <c r="BA165" i="30"/>
  <c r="BB26" i="30"/>
  <c r="BC62" i="30" s="1"/>
  <c r="BB33" i="33"/>
  <c r="BC69" i="33" s="1"/>
  <c r="BB33" i="30"/>
  <c r="BC69" i="30" s="1"/>
  <c r="BA172" i="30"/>
  <c r="BA153" i="30"/>
  <c r="AX197" i="30"/>
  <c r="AX191" i="30"/>
  <c r="AX193" i="30" s="1"/>
  <c r="BB35" i="33"/>
  <c r="BC71" i="33" s="1"/>
  <c r="AW194" i="30"/>
  <c r="BB29" i="30"/>
  <c r="BC65" i="30" s="1"/>
  <c r="BA149" i="30"/>
  <c r="BA168" i="30"/>
  <c r="AY190" i="30"/>
  <c r="AY192" i="30" s="1"/>
  <c r="AY183" i="30"/>
  <c r="AY185" i="30" s="1"/>
  <c r="AX184" i="30"/>
  <c r="AX186" i="30" s="1"/>
  <c r="AX196" i="30"/>
  <c r="AW198" i="30"/>
  <c r="BB27" i="30"/>
  <c r="BC63" i="30" s="1"/>
  <c r="BA166" i="30"/>
  <c r="BA147" i="30"/>
  <c r="BC23" i="31"/>
  <c r="BD59" i="31" s="1"/>
  <c r="BB143" i="31"/>
  <c r="BB162" i="31"/>
  <c r="BB37" i="31"/>
  <c r="BD25" i="32"/>
  <c r="BE55" i="32" s="1"/>
  <c r="BC25" i="2"/>
  <c r="BD55" i="2" s="1"/>
  <c r="BD20" i="2"/>
  <c r="BE50" i="2" s="1"/>
  <c r="BC24" i="2"/>
  <c r="BD54" i="2" s="1"/>
  <c r="BC26" i="2"/>
  <c r="BD56" i="2" s="1"/>
  <c r="BC28" i="2"/>
  <c r="BD58" i="2" s="1"/>
  <c r="BC23" i="2"/>
  <c r="BD53" i="2" s="1"/>
  <c r="BC27" i="2"/>
  <c r="BD57" i="2" s="1"/>
  <c r="BA61" i="2"/>
  <c r="BA62" i="2" s="1"/>
  <c r="BB29" i="2"/>
  <c r="BC59" i="2" s="1"/>
  <c r="BC21" i="2"/>
  <c r="BD51" i="2" s="1"/>
  <c r="BC32" i="10"/>
  <c r="BD68" i="10" s="1"/>
  <c r="BC34" i="10"/>
  <c r="BD70" i="10" s="1"/>
  <c r="BD24" i="10"/>
  <c r="BE60" i="10" s="1"/>
  <c r="BC28" i="10"/>
  <c r="BD64" i="10" s="1"/>
  <c r="BC25" i="10"/>
  <c r="BD61" i="10" s="1"/>
  <c r="BC31" i="10"/>
  <c r="BD67" i="10" s="1"/>
  <c r="BC26" i="10"/>
  <c r="BD62" i="10" s="1"/>
  <c r="BC27" i="10"/>
  <c r="BD63" i="10" s="1"/>
  <c r="BA73" i="10"/>
  <c r="BA74" i="10" s="1"/>
  <c r="BC29" i="10"/>
  <c r="BD65" i="10" s="1"/>
  <c r="BC35" i="10"/>
  <c r="BD71" i="10" s="1"/>
  <c r="BE20" i="32"/>
  <c r="BF50" i="32" s="1"/>
  <c r="BD24" i="32"/>
  <c r="BE54" i="32" s="1"/>
  <c r="BD27" i="32"/>
  <c r="BE57" i="32" s="1"/>
  <c r="BD23" i="32"/>
  <c r="BE53" i="32" s="1"/>
  <c r="BD26" i="32"/>
  <c r="BE56" i="32" s="1"/>
  <c r="BK35" i="2" l="1"/>
  <c r="BJ46" i="2"/>
  <c r="CD36" i="32"/>
  <c r="CG35" i="32"/>
  <c r="CA38" i="32"/>
  <c r="BZ46" i="32"/>
  <c r="BB31" i="32"/>
  <c r="BC58" i="32"/>
  <c r="BC28" i="32"/>
  <c r="BC66" i="10"/>
  <c r="BC30" i="10"/>
  <c r="AZ158" i="35"/>
  <c r="AZ196" i="31"/>
  <c r="AZ198" i="31" s="1"/>
  <c r="BS2" i="43"/>
  <c r="BR77" i="43"/>
  <c r="BR82" i="43" s="1"/>
  <c r="BR79" i="43"/>
  <c r="BR84" i="43" s="1"/>
  <c r="BR80" i="43"/>
  <c r="BR78" i="43"/>
  <c r="BR83" i="43" s="1"/>
  <c r="BF188" i="35"/>
  <c r="BF181" i="35"/>
  <c r="BF109" i="35"/>
  <c r="BF161" i="35"/>
  <c r="BF92" i="35"/>
  <c r="BF142" i="35"/>
  <c r="BF126" i="35"/>
  <c r="BF22" i="35"/>
  <c r="BF77" i="35"/>
  <c r="BF40" i="35"/>
  <c r="BF58" i="35"/>
  <c r="BF76" i="43"/>
  <c r="BF58" i="43"/>
  <c r="BF40" i="43"/>
  <c r="BF22" i="43"/>
  <c r="BF89" i="43"/>
  <c r="BF67" i="28"/>
  <c r="BF75" i="28" s="1"/>
  <c r="BF87" i="28"/>
  <c r="BF95" i="28" s="1"/>
  <c r="BF103" i="28" s="1"/>
  <c r="BF181" i="31"/>
  <c r="BF126" i="31"/>
  <c r="BF92" i="31"/>
  <c r="BF58" i="31"/>
  <c r="BF22" i="31"/>
  <c r="BF161" i="31"/>
  <c r="BF142" i="31"/>
  <c r="BF109" i="31"/>
  <c r="BF77" i="31"/>
  <c r="BF40" i="31"/>
  <c r="BF188" i="31"/>
  <c r="BF92" i="10"/>
  <c r="BF22" i="10"/>
  <c r="BF58" i="10"/>
  <c r="BF77" i="10"/>
  <c r="BF40" i="10"/>
  <c r="BF181" i="30"/>
  <c r="BF92" i="30"/>
  <c r="BF126" i="30"/>
  <c r="BF109" i="30"/>
  <c r="BF161" i="30"/>
  <c r="BF142" i="30"/>
  <c r="BF40" i="30"/>
  <c r="BF58" i="30"/>
  <c r="BF77" i="30"/>
  <c r="BF22" i="30"/>
  <c r="BF188" i="30"/>
  <c r="BG34" i="28"/>
  <c r="BG59" i="28" s="1"/>
  <c r="BF77" i="32"/>
  <c r="BF65" i="32"/>
  <c r="BF19" i="32"/>
  <c r="BF49" i="32"/>
  <c r="BF34" i="32"/>
  <c r="BG4" i="36"/>
  <c r="BG4" i="34"/>
  <c r="BG4" i="32"/>
  <c r="BG4" i="30"/>
  <c r="BG4" i="43"/>
  <c r="BG4" i="35"/>
  <c r="BG4" i="33"/>
  <c r="BG4" i="31"/>
  <c r="BG4" i="10"/>
  <c r="BG4" i="29"/>
  <c r="BG65" i="2"/>
  <c r="BG34" i="2"/>
  <c r="BG77" i="2"/>
  <c r="BG49" i="2"/>
  <c r="BG19" i="2"/>
  <c r="BF126" i="29"/>
  <c r="BF188" i="29"/>
  <c r="BF161" i="29"/>
  <c r="BF181" i="29"/>
  <c r="BF142" i="29"/>
  <c r="BF22" i="29"/>
  <c r="BF40" i="29"/>
  <c r="BF58" i="29"/>
  <c r="BF77" i="29"/>
  <c r="BF92" i="29"/>
  <c r="BF109" i="29"/>
  <c r="BF188" i="34"/>
  <c r="BF181" i="34"/>
  <c r="BF126" i="34"/>
  <c r="BF40" i="34"/>
  <c r="BF109" i="34"/>
  <c r="BF161" i="34"/>
  <c r="BF58" i="34"/>
  <c r="BF22" i="34"/>
  <c r="BF92" i="34"/>
  <c r="BF77" i="34"/>
  <c r="BF142" i="34"/>
  <c r="BI5" i="28"/>
  <c r="BH4" i="2"/>
  <c r="BH13" i="28"/>
  <c r="BH21" i="28"/>
  <c r="BF92" i="33"/>
  <c r="BF77" i="33"/>
  <c r="BF58" i="33"/>
  <c r="BF40" i="33"/>
  <c r="BF22" i="33"/>
  <c r="BF142" i="36"/>
  <c r="BF109" i="36"/>
  <c r="BF92" i="36"/>
  <c r="BF181" i="36"/>
  <c r="BF161" i="36"/>
  <c r="BF126" i="36"/>
  <c r="BF58" i="36"/>
  <c r="BF40" i="36"/>
  <c r="BF188" i="36"/>
  <c r="BF22" i="36"/>
  <c r="BF77" i="36"/>
  <c r="BR39" i="2"/>
  <c r="AY198" i="31"/>
  <c r="BC61" i="31"/>
  <c r="BC73" i="31" s="1"/>
  <c r="BC74" i="31" s="1"/>
  <c r="BB164" i="31"/>
  <c r="BB176" i="31" s="1"/>
  <c r="BB190" i="31" s="1"/>
  <c r="BB192" i="31" s="1"/>
  <c r="BB145" i="31"/>
  <c r="BB157" i="31" s="1"/>
  <c r="BB189" i="31" s="1"/>
  <c r="BC25" i="31"/>
  <c r="BC37" i="31" s="1"/>
  <c r="BB37" i="10"/>
  <c r="BC52" i="32"/>
  <c r="BC22" i="32"/>
  <c r="BC69" i="10"/>
  <c r="BC33" i="10"/>
  <c r="AZ177" i="35"/>
  <c r="AZ191" i="31"/>
  <c r="AZ193" i="31" s="1"/>
  <c r="AZ183" i="35"/>
  <c r="AZ185" i="35" s="1"/>
  <c r="AZ189" i="35"/>
  <c r="AZ191" i="35" s="1"/>
  <c r="AZ193" i="35" s="1"/>
  <c r="AZ182" i="35"/>
  <c r="AZ184" i="35" s="1"/>
  <c r="AZ178" i="35"/>
  <c r="AZ179" i="35" s="1"/>
  <c r="AZ184" i="31"/>
  <c r="AZ186" i="31" s="1"/>
  <c r="AY197" i="36"/>
  <c r="AY186" i="36"/>
  <c r="AY194" i="36" s="1"/>
  <c r="AZ158" i="34"/>
  <c r="BA190" i="31"/>
  <c r="BA192" i="31" s="1"/>
  <c r="AY196" i="36"/>
  <c r="AZ177" i="36"/>
  <c r="BA177" i="31"/>
  <c r="BA176" i="36"/>
  <c r="BA190" i="36" s="1"/>
  <c r="BA192" i="36" s="1"/>
  <c r="BA176" i="35"/>
  <c r="BA190" i="35" s="1"/>
  <c r="BA192" i="35" s="1"/>
  <c r="BB37" i="36"/>
  <c r="BA157" i="36"/>
  <c r="BS41" i="35"/>
  <c r="BR55" i="35"/>
  <c r="AZ182" i="36"/>
  <c r="AZ184" i="36" s="1"/>
  <c r="AZ158" i="36"/>
  <c r="BC59" i="10"/>
  <c r="BC23" i="10"/>
  <c r="BA178" i="31"/>
  <c r="BA179" i="31" s="1"/>
  <c r="AZ183" i="34"/>
  <c r="AZ185" i="34" s="1"/>
  <c r="AX194" i="34"/>
  <c r="AZ177" i="34"/>
  <c r="AZ178" i="36"/>
  <c r="AZ179" i="36" s="1"/>
  <c r="AZ183" i="36"/>
  <c r="AZ185" i="36" s="1"/>
  <c r="AX198" i="35"/>
  <c r="BB73" i="36"/>
  <c r="BB74" i="36" s="1"/>
  <c r="BC31" i="35"/>
  <c r="BC67" i="35"/>
  <c r="BB170" i="35"/>
  <c r="BB151" i="35"/>
  <c r="BC28" i="36"/>
  <c r="BC64" i="36"/>
  <c r="BB148" i="36"/>
  <c r="BB167" i="36"/>
  <c r="BC23" i="34"/>
  <c r="BC59" i="34"/>
  <c r="BB37" i="34"/>
  <c r="BB143" i="34"/>
  <c r="BB162" i="34"/>
  <c r="BH33" i="35"/>
  <c r="BH69" i="35"/>
  <c r="BG153" i="35"/>
  <c r="BG172" i="35"/>
  <c r="BA158" i="31"/>
  <c r="BD63" i="31"/>
  <c r="BD27" i="31"/>
  <c r="BC147" i="31"/>
  <c r="BC166" i="31"/>
  <c r="BA74" i="34"/>
  <c r="BG28" i="35"/>
  <c r="BG64" i="35"/>
  <c r="BF148" i="35"/>
  <c r="BF167" i="35"/>
  <c r="AZ182" i="34"/>
  <c r="AZ189" i="34"/>
  <c r="BC34" i="34"/>
  <c r="BC70" i="34"/>
  <c r="BB173" i="34"/>
  <c r="BB154" i="34"/>
  <c r="BE67" i="31"/>
  <c r="BE31" i="31"/>
  <c r="BD151" i="31"/>
  <c r="BD170" i="31"/>
  <c r="BG32" i="35"/>
  <c r="BG68" i="35"/>
  <c r="BF171" i="35"/>
  <c r="BF152" i="35"/>
  <c r="BC30" i="36"/>
  <c r="BC66" i="36"/>
  <c r="BB169" i="36"/>
  <c r="BB150" i="36"/>
  <c r="BE24" i="35"/>
  <c r="BE60" i="35"/>
  <c r="BD163" i="35"/>
  <c r="BD144" i="35"/>
  <c r="BD62" i="31"/>
  <c r="BC165" i="31"/>
  <c r="BD26" i="31"/>
  <c r="BC146" i="31"/>
  <c r="BC35" i="34"/>
  <c r="BC71" i="34"/>
  <c r="BB174" i="34"/>
  <c r="BB155" i="34"/>
  <c r="BD70" i="31"/>
  <c r="BC154" i="31"/>
  <c r="BD34" i="31"/>
  <c r="BC173" i="31"/>
  <c r="BA157" i="35"/>
  <c r="AZ197" i="36"/>
  <c r="AZ191" i="36"/>
  <c r="AZ193" i="36" s="1"/>
  <c r="BC35" i="36"/>
  <c r="BC71" i="36"/>
  <c r="BB174" i="36"/>
  <c r="BB155" i="36"/>
  <c r="BD64" i="31"/>
  <c r="BD28" i="31"/>
  <c r="BC167" i="31"/>
  <c r="BC148" i="31"/>
  <c r="AY196" i="34"/>
  <c r="AY184" i="34"/>
  <c r="AY186" i="34" s="1"/>
  <c r="BH29" i="35"/>
  <c r="BH65" i="35"/>
  <c r="BG149" i="35"/>
  <c r="BG168" i="35"/>
  <c r="BC34" i="35"/>
  <c r="BC70" i="35"/>
  <c r="BB154" i="35"/>
  <c r="BB173" i="35"/>
  <c r="BC33" i="34"/>
  <c r="BC69" i="34"/>
  <c r="BB153" i="34"/>
  <c r="BB172" i="34"/>
  <c r="BC25" i="34"/>
  <c r="BC61" i="34"/>
  <c r="BB145" i="34"/>
  <c r="BB164" i="34"/>
  <c r="BD66" i="31"/>
  <c r="BD30" i="31"/>
  <c r="BC150" i="31"/>
  <c r="BC169" i="31"/>
  <c r="BB73" i="35"/>
  <c r="BB74" i="35" s="1"/>
  <c r="BD65" i="31"/>
  <c r="BC168" i="31"/>
  <c r="BC149" i="31"/>
  <c r="BD29" i="31"/>
  <c r="BC26" i="34"/>
  <c r="BC62" i="34"/>
  <c r="BB165" i="34"/>
  <c r="BB146" i="34"/>
  <c r="BA182" i="31"/>
  <c r="BA184" i="31" s="1"/>
  <c r="BA186" i="31" s="1"/>
  <c r="BK26" i="35"/>
  <c r="BK62" i="35"/>
  <c r="BJ146" i="35"/>
  <c r="BJ165" i="35"/>
  <c r="AY197" i="34"/>
  <c r="AY191" i="34"/>
  <c r="AY193" i="34" s="1"/>
  <c r="AX194" i="35"/>
  <c r="BH35" i="35"/>
  <c r="BH71" i="35"/>
  <c r="BG155" i="35"/>
  <c r="BG174" i="35"/>
  <c r="BD60" i="31"/>
  <c r="BD24" i="31"/>
  <c r="BC144" i="31"/>
  <c r="BC163" i="31"/>
  <c r="BC24" i="34"/>
  <c r="BC60" i="34"/>
  <c r="BB163" i="34"/>
  <c r="BB144" i="34"/>
  <c r="BG27" i="35"/>
  <c r="BG63" i="35"/>
  <c r="BF166" i="35"/>
  <c r="BF147" i="35"/>
  <c r="BF29" i="36"/>
  <c r="BF65" i="36"/>
  <c r="BE168" i="36"/>
  <c r="BE149" i="36"/>
  <c r="BH25" i="35"/>
  <c r="BH61" i="35"/>
  <c r="BG164" i="35"/>
  <c r="BG145" i="35"/>
  <c r="BC29" i="34"/>
  <c r="BC65" i="34"/>
  <c r="BB168" i="34"/>
  <c r="BB149" i="34"/>
  <c r="BC31" i="36"/>
  <c r="BC67" i="36"/>
  <c r="BB151" i="36"/>
  <c r="BB170" i="36"/>
  <c r="BC23" i="35"/>
  <c r="BC59" i="35"/>
  <c r="BB37" i="35"/>
  <c r="BB162" i="35"/>
  <c r="BB143" i="35"/>
  <c r="BC27" i="34"/>
  <c r="BC63" i="34"/>
  <c r="BB147" i="34"/>
  <c r="BB166" i="34"/>
  <c r="BC33" i="36"/>
  <c r="BC69" i="36"/>
  <c r="BB172" i="36"/>
  <c r="BB153" i="36"/>
  <c r="BA189" i="31"/>
  <c r="BC52" i="2"/>
  <c r="BC22" i="2"/>
  <c r="BA157" i="34"/>
  <c r="BD71" i="31"/>
  <c r="BC155" i="31"/>
  <c r="BD35" i="31"/>
  <c r="BC174" i="31"/>
  <c r="BC28" i="34"/>
  <c r="BC64" i="34"/>
  <c r="BB167" i="34"/>
  <c r="BB148" i="34"/>
  <c r="BC31" i="34"/>
  <c r="BC67" i="34"/>
  <c r="BB170" i="34"/>
  <c r="BB151" i="34"/>
  <c r="AY184" i="35"/>
  <c r="AY186" i="35" s="1"/>
  <c r="AY196" i="35"/>
  <c r="BD68" i="31"/>
  <c r="BD32" i="31"/>
  <c r="BC171" i="31"/>
  <c r="BC152" i="31"/>
  <c r="BA176" i="34"/>
  <c r="BC24" i="36"/>
  <c r="BC60" i="36"/>
  <c r="BB163" i="36"/>
  <c r="BB144" i="36"/>
  <c r="BD23" i="36"/>
  <c r="BD59" i="36"/>
  <c r="BC162" i="36"/>
  <c r="BC143" i="36"/>
  <c r="BH30" i="35"/>
  <c r="BH66" i="35"/>
  <c r="BG169" i="35"/>
  <c r="BG150" i="35"/>
  <c r="AY191" i="35"/>
  <c r="AY193" i="35" s="1"/>
  <c r="AY197" i="35"/>
  <c r="BD69" i="31"/>
  <c r="BC172" i="31"/>
  <c r="BD33" i="31"/>
  <c r="BC153" i="31"/>
  <c r="BC25" i="36"/>
  <c r="BC61" i="36"/>
  <c r="BB164" i="36"/>
  <c r="BB145" i="36"/>
  <c r="BC32" i="36"/>
  <c r="BC68" i="36"/>
  <c r="BB152" i="36"/>
  <c r="BB171" i="36"/>
  <c r="BC32" i="34"/>
  <c r="BC68" i="34"/>
  <c r="BB171" i="34"/>
  <c r="BB152" i="34"/>
  <c r="BC34" i="36"/>
  <c r="BC70" i="36"/>
  <c r="BB173" i="36"/>
  <c r="BB154" i="36"/>
  <c r="BB73" i="34"/>
  <c r="BB179" i="34" s="1"/>
  <c r="BC30" i="34"/>
  <c r="BC66" i="34"/>
  <c r="BB150" i="34"/>
  <c r="BB169" i="34"/>
  <c r="BC27" i="36"/>
  <c r="BC63" i="36"/>
  <c r="BB166" i="36"/>
  <c r="BB147" i="36"/>
  <c r="AX198" i="34"/>
  <c r="BC26" i="36"/>
  <c r="BC62" i="36"/>
  <c r="BB165" i="36"/>
  <c r="BB146" i="36"/>
  <c r="BL41" i="33"/>
  <c r="BK55" i="33"/>
  <c r="BP41" i="30"/>
  <c r="BO55" i="30"/>
  <c r="BB61" i="32"/>
  <c r="BB62" i="32" s="1"/>
  <c r="BD21" i="32"/>
  <c r="BE51" i="32" s="1"/>
  <c r="BD29" i="32"/>
  <c r="BE59" i="32" s="1"/>
  <c r="BN41" i="10"/>
  <c r="BM55" i="10"/>
  <c r="BK41" i="34"/>
  <c r="BJ55" i="34"/>
  <c r="AX194" i="30"/>
  <c r="AX198" i="30"/>
  <c r="BC33" i="33"/>
  <c r="BD69" i="33" s="1"/>
  <c r="BA176" i="30"/>
  <c r="AY197" i="30"/>
  <c r="AY191" i="30"/>
  <c r="AY193" i="30" s="1"/>
  <c r="AZ190" i="30"/>
  <c r="AZ192" i="30" s="1"/>
  <c r="AZ183" i="30"/>
  <c r="AZ185" i="30" s="1"/>
  <c r="BB154" i="30"/>
  <c r="BC34" i="30"/>
  <c r="BD70" i="30" s="1"/>
  <c r="BB173" i="30"/>
  <c r="BB164" i="30"/>
  <c r="BB145" i="30"/>
  <c r="BC25" i="30"/>
  <c r="BD61" i="30" s="1"/>
  <c r="BB149" i="30"/>
  <c r="BB168" i="30"/>
  <c r="BC29" i="30"/>
  <c r="BD65" i="30" s="1"/>
  <c r="BB165" i="30"/>
  <c r="BC26" i="30"/>
  <c r="BD62" i="30" s="1"/>
  <c r="BB146" i="30"/>
  <c r="AY196" i="30"/>
  <c r="AY184" i="30"/>
  <c r="AY186" i="30" s="1"/>
  <c r="BC33" i="30"/>
  <c r="BD69" i="30" s="1"/>
  <c r="BB172" i="30"/>
  <c r="BB153" i="30"/>
  <c r="BC27" i="33"/>
  <c r="BD63" i="33" s="1"/>
  <c r="BB162" i="30"/>
  <c r="BB143" i="30"/>
  <c r="BB37" i="30"/>
  <c r="BC23" i="30"/>
  <c r="BD59" i="30" s="1"/>
  <c r="BC26" i="33"/>
  <c r="BD62" i="33" s="1"/>
  <c r="BC29" i="33"/>
  <c r="BD65" i="33" s="1"/>
  <c r="BC24" i="33"/>
  <c r="BD60" i="33" s="1"/>
  <c r="BC35" i="33"/>
  <c r="BD71" i="33" s="1"/>
  <c r="BB155" i="30"/>
  <c r="BB174" i="30"/>
  <c r="BC35" i="30"/>
  <c r="BD71" i="30" s="1"/>
  <c r="BA157" i="30"/>
  <c r="BB169" i="30"/>
  <c r="BB150" i="30"/>
  <c r="BC30" i="30"/>
  <c r="BD66" i="30" s="1"/>
  <c r="BA73" i="33"/>
  <c r="BA74" i="33" s="1"/>
  <c r="BC32" i="33"/>
  <c r="BD68" i="33" s="1"/>
  <c r="BC32" i="30"/>
  <c r="BD68" i="30" s="1"/>
  <c r="BB152" i="30"/>
  <c r="BB171" i="30"/>
  <c r="BD25" i="33"/>
  <c r="BE61" i="33" s="1"/>
  <c r="BC31" i="33"/>
  <c r="BD67" i="33" s="1"/>
  <c r="BC24" i="30"/>
  <c r="BD60" i="30" s="1"/>
  <c r="BB163" i="30"/>
  <c r="BB144" i="30"/>
  <c r="BC30" i="33"/>
  <c r="BD66" i="33" s="1"/>
  <c r="BC23" i="33"/>
  <c r="BD59" i="33" s="1"/>
  <c r="BB37" i="33"/>
  <c r="BB151" i="30"/>
  <c r="BB170" i="30"/>
  <c r="BC31" i="30"/>
  <c r="BD67" i="30" s="1"/>
  <c r="BB167" i="30"/>
  <c r="BB148" i="30"/>
  <c r="BC28" i="30"/>
  <c r="BD64" i="30" s="1"/>
  <c r="AZ177" i="30"/>
  <c r="BC28" i="33"/>
  <c r="BD64" i="33" s="1"/>
  <c r="BB147" i="30"/>
  <c r="BB166" i="30"/>
  <c r="BC27" i="30"/>
  <c r="BD63" i="30" s="1"/>
  <c r="BC34" i="33"/>
  <c r="BD70" i="33" s="1"/>
  <c r="BA73" i="30"/>
  <c r="BA74" i="30" s="1"/>
  <c r="AZ182" i="30"/>
  <c r="AZ189" i="30"/>
  <c r="AZ178" i="30"/>
  <c r="AZ179" i="30" s="1"/>
  <c r="AZ158" i="30"/>
  <c r="BC162" i="31"/>
  <c r="BD23" i="31"/>
  <c r="BE59" i="31" s="1"/>
  <c r="BC143" i="31"/>
  <c r="BE25" i="32"/>
  <c r="BF55" i="32" s="1"/>
  <c r="BD25" i="2"/>
  <c r="BE55" i="2" s="1"/>
  <c r="BD23" i="2"/>
  <c r="BE53" i="2" s="1"/>
  <c r="BD24" i="2"/>
  <c r="BE54" i="2" s="1"/>
  <c r="BE20" i="2"/>
  <c r="BF50" i="2" s="1"/>
  <c r="BD28" i="2"/>
  <c r="BE58" i="2" s="1"/>
  <c r="BD21" i="2"/>
  <c r="BE51" i="2" s="1"/>
  <c r="BD27" i="2"/>
  <c r="BE57" i="2" s="1"/>
  <c r="BD26" i="2"/>
  <c r="BE56" i="2" s="1"/>
  <c r="BC29" i="2"/>
  <c r="BD59" i="2" s="1"/>
  <c r="BB61" i="2"/>
  <c r="BB62" i="2" s="1"/>
  <c r="BB31" i="2"/>
  <c r="BD26" i="10"/>
  <c r="BE62" i="10" s="1"/>
  <c r="BD34" i="10"/>
  <c r="BE70" i="10" s="1"/>
  <c r="BB73" i="10"/>
  <c r="BB74" i="10" s="1"/>
  <c r="BD31" i="10"/>
  <c r="BE67" i="10" s="1"/>
  <c r="BD28" i="10"/>
  <c r="BE64" i="10" s="1"/>
  <c r="BD29" i="10"/>
  <c r="BE65" i="10" s="1"/>
  <c r="BD27" i="10"/>
  <c r="BE63" i="10" s="1"/>
  <c r="BD32" i="10"/>
  <c r="BE68" i="10" s="1"/>
  <c r="BD25" i="10"/>
  <c r="BE61" i="10" s="1"/>
  <c r="BE24" i="10"/>
  <c r="BF60" i="10" s="1"/>
  <c r="BD35" i="10"/>
  <c r="BE71" i="10" s="1"/>
  <c r="BE23" i="32"/>
  <c r="BF53" i="32" s="1"/>
  <c r="BF20" i="32"/>
  <c r="BG50" i="32" s="1"/>
  <c r="BE26" i="32"/>
  <c r="BF56" i="32" s="1"/>
  <c r="BE24" i="32"/>
  <c r="BF54" i="32" s="1"/>
  <c r="BE27" i="32"/>
  <c r="BF57" i="32" s="1"/>
  <c r="BL35" i="2" l="1"/>
  <c r="BK46" i="2"/>
  <c r="CB38" i="32"/>
  <c r="CA46" i="32"/>
  <c r="CH35" i="32"/>
  <c r="CE36" i="32"/>
  <c r="BC31" i="32"/>
  <c r="BD58" i="32"/>
  <c r="BD28" i="32"/>
  <c r="BD66" i="10"/>
  <c r="BD30" i="10"/>
  <c r="BA158" i="35"/>
  <c r="BT2" i="43"/>
  <c r="BS78" i="43"/>
  <c r="BS83" i="43" s="1"/>
  <c r="BS77" i="43"/>
  <c r="BS82" i="43" s="1"/>
  <c r="BS80" i="43"/>
  <c r="BS79" i="43"/>
  <c r="BS84" i="43" s="1"/>
  <c r="BG92" i="33"/>
  <c r="BG58" i="33"/>
  <c r="BG22" i="33"/>
  <c r="BG77" i="33"/>
  <c r="BG40" i="33"/>
  <c r="BG181" i="35"/>
  <c r="BG126" i="35"/>
  <c r="BG92" i="35"/>
  <c r="BG77" i="35"/>
  <c r="BG188" i="35"/>
  <c r="BG40" i="35"/>
  <c r="BG142" i="35"/>
  <c r="BG161" i="35"/>
  <c r="BG109" i="35"/>
  <c r="BG58" i="35"/>
  <c r="BG22" i="35"/>
  <c r="BG58" i="43"/>
  <c r="BG89" i="43"/>
  <c r="BG76" i="43"/>
  <c r="BG22" i="43"/>
  <c r="BG40" i="43"/>
  <c r="BG22" i="30"/>
  <c r="BG126" i="30"/>
  <c r="BG181" i="30"/>
  <c r="BG109" i="30"/>
  <c r="BG161" i="30"/>
  <c r="BG142" i="30"/>
  <c r="BG58" i="30"/>
  <c r="BG77" i="30"/>
  <c r="BG188" i="30"/>
  <c r="BG92" i="30"/>
  <c r="BG40" i="30"/>
  <c r="BH34" i="28"/>
  <c r="BH59" i="28" s="1"/>
  <c r="BG65" i="32"/>
  <c r="BG77" i="32"/>
  <c r="BG49" i="32"/>
  <c r="BG34" i="32"/>
  <c r="BG19" i="32"/>
  <c r="BG126" i="29"/>
  <c r="BG40" i="29"/>
  <c r="BG188" i="29"/>
  <c r="BG58" i="29"/>
  <c r="BG77" i="29"/>
  <c r="BG92" i="29"/>
  <c r="BG181" i="29"/>
  <c r="BG161" i="29"/>
  <c r="BG142" i="29"/>
  <c r="BG22" i="29"/>
  <c r="BG109" i="29"/>
  <c r="BG161" i="34"/>
  <c r="BG77" i="34"/>
  <c r="BG22" i="34"/>
  <c r="BG181" i="34"/>
  <c r="BG142" i="34"/>
  <c r="BG40" i="34"/>
  <c r="BG58" i="34"/>
  <c r="BG126" i="34"/>
  <c r="BG92" i="34"/>
  <c r="BG109" i="34"/>
  <c r="BG188" i="34"/>
  <c r="BH4" i="43"/>
  <c r="BH4" i="35"/>
  <c r="BH4" i="33"/>
  <c r="BH4" i="31"/>
  <c r="BH4" i="29"/>
  <c r="BH4" i="32"/>
  <c r="BH4" i="10"/>
  <c r="BH4" i="30"/>
  <c r="BH4" i="36"/>
  <c r="BH4" i="34"/>
  <c r="BH19" i="2"/>
  <c r="BH77" i="2"/>
  <c r="BH65" i="2"/>
  <c r="BH49" i="2"/>
  <c r="BH34" i="2"/>
  <c r="BG92" i="10"/>
  <c r="BG77" i="10"/>
  <c r="BG58" i="10"/>
  <c r="BG40" i="10"/>
  <c r="BG22" i="10"/>
  <c r="BG188" i="36"/>
  <c r="BG142" i="36"/>
  <c r="BG92" i="36"/>
  <c r="BG22" i="36"/>
  <c r="BG126" i="36"/>
  <c r="BG58" i="36"/>
  <c r="BG40" i="36"/>
  <c r="BG181" i="36"/>
  <c r="BG77" i="36"/>
  <c r="BG109" i="36"/>
  <c r="BG161" i="36"/>
  <c r="BJ5" i="28"/>
  <c r="BI4" i="2"/>
  <c r="BI13" i="28"/>
  <c r="BI21" i="28"/>
  <c r="BG181" i="31"/>
  <c r="BG161" i="31"/>
  <c r="BG142" i="31"/>
  <c r="BG109" i="31"/>
  <c r="BG77" i="31"/>
  <c r="BG40" i="31"/>
  <c r="BG126" i="31"/>
  <c r="BG92" i="31"/>
  <c r="BG188" i="31"/>
  <c r="BG22" i="31"/>
  <c r="BG58" i="31"/>
  <c r="BG87" i="28"/>
  <c r="BG95" i="28" s="1"/>
  <c r="BG103" i="28" s="1"/>
  <c r="BG67" i="28"/>
  <c r="BG75" i="28" s="1"/>
  <c r="BC37" i="10"/>
  <c r="BS39" i="2"/>
  <c r="BB182" i="31"/>
  <c r="BB184" i="31" s="1"/>
  <c r="BD61" i="31"/>
  <c r="BD73" i="31" s="1"/>
  <c r="BD74" i="31" s="1"/>
  <c r="BD25" i="31"/>
  <c r="BD37" i="31" s="1"/>
  <c r="BC145" i="31"/>
  <c r="BC157" i="31" s="1"/>
  <c r="BC164" i="31"/>
  <c r="BC176" i="31" s="1"/>
  <c r="BC190" i="31" s="1"/>
  <c r="BC192" i="31" s="1"/>
  <c r="BD52" i="32"/>
  <c r="BD22" i="32"/>
  <c r="AZ194" i="31"/>
  <c r="BD69" i="10"/>
  <c r="BD33" i="10"/>
  <c r="AZ186" i="35"/>
  <c r="AZ194" i="35" s="1"/>
  <c r="AZ196" i="35"/>
  <c r="BB157" i="35"/>
  <c r="BC73" i="35"/>
  <c r="BC74" i="35" s="1"/>
  <c r="AZ197" i="35"/>
  <c r="BA158" i="36"/>
  <c r="AY198" i="36"/>
  <c r="BA177" i="36"/>
  <c r="BA183" i="36"/>
  <c r="BA185" i="36" s="1"/>
  <c r="BB183" i="31"/>
  <c r="BB185" i="31" s="1"/>
  <c r="BA197" i="31"/>
  <c r="BA177" i="35"/>
  <c r="BA183" i="35"/>
  <c r="BA185" i="35" s="1"/>
  <c r="BA178" i="36"/>
  <c r="BA179" i="36" s="1"/>
  <c r="BB158" i="31"/>
  <c r="BA182" i="36"/>
  <c r="BA184" i="36" s="1"/>
  <c r="AZ196" i="36"/>
  <c r="AZ198" i="36" s="1"/>
  <c r="BA189" i="36"/>
  <c r="BA191" i="36" s="1"/>
  <c r="BA193" i="36" s="1"/>
  <c r="BT41" i="35"/>
  <c r="BS55" i="35"/>
  <c r="BA191" i="31"/>
  <c r="BA193" i="31" s="1"/>
  <c r="BA194" i="31" s="1"/>
  <c r="BD59" i="10"/>
  <c r="BD23" i="10"/>
  <c r="BA177" i="34"/>
  <c r="BA196" i="31"/>
  <c r="AZ186" i="36"/>
  <c r="AZ194" i="36" s="1"/>
  <c r="BB157" i="36"/>
  <c r="BB189" i="36" s="1"/>
  <c r="BB176" i="36"/>
  <c r="BB190" i="36" s="1"/>
  <c r="BB192" i="36" s="1"/>
  <c r="BC73" i="36"/>
  <c r="BC74" i="36" s="1"/>
  <c r="AY194" i="34"/>
  <c r="BD32" i="34"/>
  <c r="BD68" i="34"/>
  <c r="BC171" i="34"/>
  <c r="BC152" i="34"/>
  <c r="BD25" i="36"/>
  <c r="BD61" i="36"/>
  <c r="BC145" i="36"/>
  <c r="BC164" i="36"/>
  <c r="BL26" i="35"/>
  <c r="BL62" i="35"/>
  <c r="BK165" i="35"/>
  <c r="BK146" i="35"/>
  <c r="BD33" i="34"/>
  <c r="BD69" i="34"/>
  <c r="BC153" i="34"/>
  <c r="BC172" i="34"/>
  <c r="BI29" i="35"/>
  <c r="BI65" i="35"/>
  <c r="BH149" i="35"/>
  <c r="BH168" i="35"/>
  <c r="AZ191" i="34"/>
  <c r="AZ193" i="34" s="1"/>
  <c r="AZ197" i="34"/>
  <c r="BD31" i="34"/>
  <c r="BD67" i="34"/>
  <c r="BC170" i="34"/>
  <c r="BC151" i="34"/>
  <c r="BD29" i="34"/>
  <c r="BD65" i="34"/>
  <c r="BC149" i="34"/>
  <c r="BC168" i="34"/>
  <c r="AZ184" i="34"/>
  <c r="AZ186" i="34" s="1"/>
  <c r="AZ196" i="34"/>
  <c r="BB178" i="31"/>
  <c r="BB179" i="31" s="1"/>
  <c r="BB177" i="31"/>
  <c r="BE69" i="31"/>
  <c r="BD153" i="31"/>
  <c r="BE33" i="31"/>
  <c r="BD172" i="31"/>
  <c r="AY198" i="34"/>
  <c r="BD35" i="36"/>
  <c r="BD71" i="36"/>
  <c r="BC174" i="36"/>
  <c r="BC155" i="36"/>
  <c r="BD35" i="34"/>
  <c r="BD71" i="34"/>
  <c r="BC155" i="34"/>
  <c r="BC174" i="34"/>
  <c r="BF24" i="35"/>
  <c r="BF60" i="35"/>
  <c r="BE144" i="35"/>
  <c r="BE163" i="35"/>
  <c r="BH32" i="35"/>
  <c r="BH68" i="35"/>
  <c r="BG152" i="35"/>
  <c r="BG171" i="35"/>
  <c r="BF67" i="31"/>
  <c r="BE151" i="31"/>
  <c r="BE170" i="31"/>
  <c r="BF31" i="31"/>
  <c r="BI33" i="35"/>
  <c r="BI69" i="35"/>
  <c r="BH172" i="35"/>
  <c r="BH153" i="35"/>
  <c r="BE71" i="31"/>
  <c r="BD174" i="31"/>
  <c r="BD155" i="31"/>
  <c r="BE35" i="31"/>
  <c r="BG29" i="36"/>
  <c r="BG65" i="36"/>
  <c r="BF149" i="36"/>
  <c r="BF168" i="36"/>
  <c r="BD26" i="36"/>
  <c r="BD62" i="36"/>
  <c r="BC165" i="36"/>
  <c r="BC146" i="36"/>
  <c r="AY198" i="35"/>
  <c r="BD27" i="34"/>
  <c r="BD63" i="34"/>
  <c r="BC147" i="34"/>
  <c r="BC166" i="34"/>
  <c r="BE70" i="31"/>
  <c r="BD173" i="31"/>
  <c r="BE34" i="31"/>
  <c r="BD154" i="31"/>
  <c r="BB176" i="34"/>
  <c r="BD28" i="36"/>
  <c r="BD64" i="36"/>
  <c r="BC167" i="36"/>
  <c r="BC148" i="36"/>
  <c r="BI35" i="35"/>
  <c r="BI71" i="35"/>
  <c r="BH174" i="35"/>
  <c r="BH155" i="35"/>
  <c r="BD34" i="36"/>
  <c r="BD70" i="36"/>
  <c r="BC154" i="36"/>
  <c r="BC173" i="36"/>
  <c r="BD32" i="36"/>
  <c r="BD68" i="36"/>
  <c r="BC152" i="36"/>
  <c r="BC171" i="36"/>
  <c r="BI30" i="35"/>
  <c r="BI66" i="35"/>
  <c r="BH169" i="35"/>
  <c r="BH150" i="35"/>
  <c r="AY194" i="35"/>
  <c r="BA182" i="34"/>
  <c r="BA189" i="34"/>
  <c r="BE60" i="31"/>
  <c r="BE24" i="31"/>
  <c r="BD163" i="31"/>
  <c r="BD144" i="31"/>
  <c r="BD25" i="34"/>
  <c r="BD61" i="34"/>
  <c r="BC164" i="34"/>
  <c r="BC145" i="34"/>
  <c r="BD34" i="35"/>
  <c r="BD70" i="35"/>
  <c r="BC154" i="35"/>
  <c r="BC173" i="35"/>
  <c r="BE62" i="31"/>
  <c r="BD165" i="31"/>
  <c r="BE26" i="31"/>
  <c r="BD146" i="31"/>
  <c r="BB157" i="34"/>
  <c r="BD27" i="36"/>
  <c r="BD63" i="36"/>
  <c r="BC166" i="36"/>
  <c r="BC147" i="36"/>
  <c r="BE23" i="36"/>
  <c r="BE59" i="36"/>
  <c r="BD162" i="36"/>
  <c r="BD143" i="36"/>
  <c r="BD24" i="34"/>
  <c r="BD60" i="34"/>
  <c r="BC163" i="34"/>
  <c r="BC144" i="34"/>
  <c r="BE63" i="31"/>
  <c r="BE27" i="31"/>
  <c r="BD166" i="31"/>
  <c r="BD147" i="31"/>
  <c r="BC37" i="36"/>
  <c r="BD24" i="36"/>
  <c r="BD60" i="36"/>
  <c r="BC144" i="36"/>
  <c r="BC163" i="36"/>
  <c r="BA158" i="34"/>
  <c r="BD52" i="2"/>
  <c r="BD22" i="2"/>
  <c r="BD31" i="36"/>
  <c r="BD67" i="36"/>
  <c r="BC151" i="36"/>
  <c r="BC170" i="36"/>
  <c r="BI25" i="35"/>
  <c r="BI61" i="35"/>
  <c r="BH145" i="35"/>
  <c r="BH164" i="35"/>
  <c r="BH27" i="35"/>
  <c r="BH63" i="35"/>
  <c r="BG166" i="35"/>
  <c r="BG147" i="35"/>
  <c r="BD26" i="34"/>
  <c r="BD62" i="34"/>
  <c r="BC165" i="34"/>
  <c r="BC146" i="34"/>
  <c r="BE64" i="31"/>
  <c r="BE28" i="31"/>
  <c r="BD167" i="31"/>
  <c r="BD148" i="31"/>
  <c r="BH28" i="35"/>
  <c r="BH64" i="35"/>
  <c r="BG167" i="35"/>
  <c r="BG148" i="35"/>
  <c r="BE68" i="31"/>
  <c r="BD171" i="31"/>
  <c r="BD152" i="31"/>
  <c r="BE32" i="31"/>
  <c r="BD23" i="35"/>
  <c r="BD59" i="35"/>
  <c r="BC162" i="35"/>
  <c r="BC143" i="35"/>
  <c r="BC37" i="35"/>
  <c r="BD30" i="34"/>
  <c r="BD66" i="34"/>
  <c r="BC169" i="34"/>
  <c r="BC150" i="34"/>
  <c r="BA190" i="34"/>
  <c r="BA192" i="34" s="1"/>
  <c r="BA183" i="34"/>
  <c r="BA185" i="34" s="1"/>
  <c r="BB176" i="35"/>
  <c r="BE65" i="31"/>
  <c r="BD149" i="31"/>
  <c r="BE29" i="31"/>
  <c r="BD168" i="31"/>
  <c r="BA182" i="35"/>
  <c r="BA178" i="35"/>
  <c r="BA179" i="35" s="1"/>
  <c r="BA189" i="35"/>
  <c r="BD30" i="36"/>
  <c r="BD66" i="36"/>
  <c r="BC169" i="36"/>
  <c r="BC150" i="36"/>
  <c r="BB74" i="34"/>
  <c r="BC73" i="34"/>
  <c r="BC179" i="34" s="1"/>
  <c r="BD28" i="34"/>
  <c r="BD64" i="34"/>
  <c r="BC167" i="34"/>
  <c r="BC148" i="34"/>
  <c r="BD33" i="36"/>
  <c r="BD69" i="36"/>
  <c r="BC172" i="36"/>
  <c r="BC153" i="36"/>
  <c r="BE66" i="31"/>
  <c r="BE30" i="31"/>
  <c r="BD150" i="31"/>
  <c r="BD169" i="31"/>
  <c r="BD34" i="34"/>
  <c r="BD70" i="34"/>
  <c r="BC173" i="34"/>
  <c r="BC154" i="34"/>
  <c r="BD23" i="34"/>
  <c r="BD59" i="34"/>
  <c r="BC162" i="34"/>
  <c r="BC143" i="34"/>
  <c r="BC37" i="34"/>
  <c r="BD31" i="35"/>
  <c r="BD67" i="35"/>
  <c r="BC151" i="35"/>
  <c r="BC170" i="35"/>
  <c r="BD31" i="32"/>
  <c r="BM41" i="33"/>
  <c r="BL55" i="33"/>
  <c r="BQ41" i="30"/>
  <c r="BP55" i="30"/>
  <c r="BC61" i="32"/>
  <c r="BC62" i="32" s="1"/>
  <c r="BE29" i="32"/>
  <c r="BF59" i="32" s="1"/>
  <c r="BE21" i="32"/>
  <c r="BF51" i="32" s="1"/>
  <c r="BO41" i="10"/>
  <c r="BN55" i="10"/>
  <c r="BL41" i="34"/>
  <c r="BK55" i="34"/>
  <c r="BA177" i="30"/>
  <c r="AY198" i="30"/>
  <c r="AY194" i="30"/>
  <c r="BC169" i="30"/>
  <c r="BD30" i="30"/>
  <c r="BE66" i="30" s="1"/>
  <c r="BC150" i="30"/>
  <c r="BB157" i="30"/>
  <c r="AZ197" i="30"/>
  <c r="AZ191" i="30"/>
  <c r="AZ193" i="30" s="1"/>
  <c r="BD29" i="33"/>
  <c r="BE65" i="33" s="1"/>
  <c r="BB176" i="30"/>
  <c r="BD29" i="30"/>
  <c r="BE65" i="30" s="1"/>
  <c r="BC149" i="30"/>
  <c r="BC168" i="30"/>
  <c r="BC145" i="30"/>
  <c r="BC164" i="30"/>
  <c r="BD25" i="30"/>
  <c r="BE61" i="30" s="1"/>
  <c r="AZ196" i="30"/>
  <c r="AZ184" i="30"/>
  <c r="AZ186" i="30" s="1"/>
  <c r="BC166" i="30"/>
  <c r="BC147" i="30"/>
  <c r="BD27" i="30"/>
  <c r="BE63" i="30" s="1"/>
  <c r="BD27" i="33"/>
  <c r="BE63" i="33" s="1"/>
  <c r="BD31" i="30"/>
  <c r="BE67" i="30" s="1"/>
  <c r="BC170" i="30"/>
  <c r="BC151" i="30"/>
  <c r="BC144" i="30"/>
  <c r="BD24" i="30"/>
  <c r="BE60" i="30" s="1"/>
  <c r="BC163" i="30"/>
  <c r="BD26" i="33"/>
  <c r="BE62" i="33" s="1"/>
  <c r="BD34" i="33"/>
  <c r="BE70" i="33" s="1"/>
  <c r="BB73" i="33"/>
  <c r="BB74" i="33" s="1"/>
  <c r="BD31" i="33"/>
  <c r="BE67" i="33" s="1"/>
  <c r="BD32" i="30"/>
  <c r="BE68" i="30" s="1"/>
  <c r="BC171" i="30"/>
  <c r="BC152" i="30"/>
  <c r="BA158" i="30"/>
  <c r="BA182" i="30"/>
  <c r="BA189" i="30"/>
  <c r="BA178" i="30"/>
  <c r="BA179" i="30" s="1"/>
  <c r="BD23" i="33"/>
  <c r="BE59" i="33" s="1"/>
  <c r="BC37" i="33"/>
  <c r="BC174" i="30"/>
  <c r="BC155" i="30"/>
  <c r="BD35" i="30"/>
  <c r="BE71" i="30" s="1"/>
  <c r="BD35" i="33"/>
  <c r="BE71" i="33" s="1"/>
  <c r="BC37" i="30"/>
  <c r="BC162" i="30"/>
  <c r="BD23" i="30"/>
  <c r="BE59" i="30" s="1"/>
  <c r="BC143" i="30"/>
  <c r="BA183" i="30"/>
  <c r="BA185" i="30" s="1"/>
  <c r="BA190" i="30"/>
  <c r="BA192" i="30" s="1"/>
  <c r="BD28" i="33"/>
  <c r="BE64" i="33" s="1"/>
  <c r="BD30" i="33"/>
  <c r="BE66" i="33" s="1"/>
  <c r="BE25" i="33"/>
  <c r="BF61" i="33" s="1"/>
  <c r="BD32" i="33"/>
  <c r="BE68" i="33" s="1"/>
  <c r="BC146" i="30"/>
  <c r="BC165" i="30"/>
  <c r="BD26" i="30"/>
  <c r="BE62" i="30" s="1"/>
  <c r="BD33" i="33"/>
  <c r="BE69" i="33" s="1"/>
  <c r="BC148" i="30"/>
  <c r="BD28" i="30"/>
  <c r="BE64" i="30" s="1"/>
  <c r="BC167" i="30"/>
  <c r="BD24" i="33"/>
  <c r="BE60" i="33" s="1"/>
  <c r="BB73" i="30"/>
  <c r="BB74" i="30" s="1"/>
  <c r="BC153" i="30"/>
  <c r="BC172" i="30"/>
  <c r="BD33" i="30"/>
  <c r="BE69" i="30" s="1"/>
  <c r="BC173" i="30"/>
  <c r="BD34" i="30"/>
  <c r="BE70" i="30" s="1"/>
  <c r="BC154" i="30"/>
  <c r="BB191" i="31"/>
  <c r="BB193" i="31" s="1"/>
  <c r="BB197" i="31"/>
  <c r="BE23" i="31"/>
  <c r="BF59" i="31" s="1"/>
  <c r="BD143" i="31"/>
  <c r="BD162" i="31"/>
  <c r="BF25" i="32"/>
  <c r="BG55" i="32" s="1"/>
  <c r="BE25" i="2"/>
  <c r="BF55" i="2" s="1"/>
  <c r="BC73" i="10"/>
  <c r="BC74" i="10" s="1"/>
  <c r="BC61" i="2"/>
  <c r="BC62" i="2" s="1"/>
  <c r="BD29" i="2"/>
  <c r="BE59" i="2" s="1"/>
  <c r="BE21" i="2"/>
  <c r="BF51" i="2" s="1"/>
  <c r="BE28" i="2"/>
  <c r="BF58" i="2" s="1"/>
  <c r="BF20" i="2"/>
  <c r="BG50" i="2" s="1"/>
  <c r="BE24" i="2"/>
  <c r="BF54" i="2" s="1"/>
  <c r="BE23" i="2"/>
  <c r="BF53" i="2" s="1"/>
  <c r="BE26" i="2"/>
  <c r="BF56" i="2" s="1"/>
  <c r="BE27" i="2"/>
  <c r="BF57" i="2" s="1"/>
  <c r="BC31" i="2"/>
  <c r="BE32" i="10"/>
  <c r="BF68" i="10" s="1"/>
  <c r="BE27" i="10"/>
  <c r="BF63" i="10" s="1"/>
  <c r="BE31" i="10"/>
  <c r="BF67" i="10" s="1"/>
  <c r="BE35" i="10"/>
  <c r="BF71" i="10" s="1"/>
  <c r="BE34" i="10"/>
  <c r="BF70" i="10" s="1"/>
  <c r="BF24" i="10"/>
  <c r="BG60" i="10" s="1"/>
  <c r="BE29" i="10"/>
  <c r="BF65" i="10" s="1"/>
  <c r="BE25" i="10"/>
  <c r="BF61" i="10" s="1"/>
  <c r="BE26" i="10"/>
  <c r="BF62" i="10" s="1"/>
  <c r="BE28" i="10"/>
  <c r="BF64" i="10" s="1"/>
  <c r="BF26" i="32"/>
  <c r="BG56" i="32" s="1"/>
  <c r="BF23" i="32"/>
  <c r="BG53" i="32" s="1"/>
  <c r="BF27" i="32"/>
  <c r="BG57" i="32" s="1"/>
  <c r="BF24" i="32"/>
  <c r="BG54" i="32" s="1"/>
  <c r="BG20" i="32"/>
  <c r="BH50" i="32" s="1"/>
  <c r="BM35" i="2" l="1"/>
  <c r="BL46" i="2"/>
  <c r="CF36" i="32"/>
  <c r="CC38" i="32"/>
  <c r="CB46" i="32"/>
  <c r="BE58" i="32"/>
  <c r="BE28" i="32"/>
  <c r="BE66" i="10"/>
  <c r="BE30" i="10"/>
  <c r="BB158" i="35"/>
  <c r="BD37" i="10"/>
  <c r="BU2" i="43"/>
  <c r="BT79" i="43"/>
  <c r="BT84" i="43" s="1"/>
  <c r="BT77" i="43"/>
  <c r="BT82" i="43" s="1"/>
  <c r="BT78" i="43"/>
  <c r="BT83" i="43" s="1"/>
  <c r="BT80" i="43"/>
  <c r="BI34" i="28"/>
  <c r="BI59" i="28" s="1"/>
  <c r="BH22" i="30"/>
  <c r="BH181" i="30"/>
  <c r="BH188" i="30"/>
  <c r="BH161" i="30"/>
  <c r="BH40" i="30"/>
  <c r="BH142" i="30"/>
  <c r="BH126" i="30"/>
  <c r="BH77" i="30"/>
  <c r="BH92" i="30"/>
  <c r="BH109" i="30"/>
  <c r="BH58" i="30"/>
  <c r="BH77" i="10"/>
  <c r="BH40" i="10"/>
  <c r="BH92" i="10"/>
  <c r="BH58" i="10"/>
  <c r="BH22" i="10"/>
  <c r="BH77" i="32"/>
  <c r="BH19" i="32"/>
  <c r="BH65" i="32"/>
  <c r="BH49" i="32"/>
  <c r="BH34" i="32"/>
  <c r="BI4" i="43"/>
  <c r="BI4" i="35"/>
  <c r="BI4" i="33"/>
  <c r="BI4" i="31"/>
  <c r="BI4" i="32"/>
  <c r="BI4" i="30"/>
  <c r="BI4" i="10"/>
  <c r="BI4" i="36"/>
  <c r="BI4" i="29"/>
  <c r="BI4" i="34"/>
  <c r="BI77" i="2"/>
  <c r="BI65" i="2"/>
  <c r="BI49" i="2"/>
  <c r="BI34" i="2"/>
  <c r="BI19" i="2"/>
  <c r="BH126" i="29"/>
  <c r="BH181" i="29"/>
  <c r="BH188" i="29"/>
  <c r="BH58" i="29"/>
  <c r="BH77" i="29"/>
  <c r="BH92" i="29"/>
  <c r="BH161" i="29"/>
  <c r="BH142" i="29"/>
  <c r="BH40" i="29"/>
  <c r="BH22" i="29"/>
  <c r="BH109" i="29"/>
  <c r="BH67" i="28"/>
  <c r="BH75" i="28" s="1"/>
  <c r="BH87" i="28"/>
  <c r="BH95" i="28" s="1"/>
  <c r="BH103" i="28" s="1"/>
  <c r="BK5" i="28"/>
  <c r="BJ4" i="2"/>
  <c r="BJ21" i="28"/>
  <c r="BJ13" i="28"/>
  <c r="BH181" i="31"/>
  <c r="BH188" i="31"/>
  <c r="BH92" i="31"/>
  <c r="BH77" i="31"/>
  <c r="BH126" i="31"/>
  <c r="BH40" i="31"/>
  <c r="BH161" i="31"/>
  <c r="BH142" i="31"/>
  <c r="BH109" i="31"/>
  <c r="BH58" i="31"/>
  <c r="BH22" i="31"/>
  <c r="BH77" i="33"/>
  <c r="BH40" i="33"/>
  <c r="BH92" i="33"/>
  <c r="BH58" i="33"/>
  <c r="BH22" i="33"/>
  <c r="BH188" i="34"/>
  <c r="BH109" i="34"/>
  <c r="BH142" i="34"/>
  <c r="BH58" i="34"/>
  <c r="BH22" i="34"/>
  <c r="BH181" i="34"/>
  <c r="BH161" i="34"/>
  <c r="BH126" i="34"/>
  <c r="BH92" i="34"/>
  <c r="BH40" i="34"/>
  <c r="BH77" i="34"/>
  <c r="BH161" i="35"/>
  <c r="BH92" i="35"/>
  <c r="BH58" i="35"/>
  <c r="BH142" i="35"/>
  <c r="BH77" i="35"/>
  <c r="BH40" i="35"/>
  <c r="BH22" i="35"/>
  <c r="BH109" i="35"/>
  <c r="BH181" i="35"/>
  <c r="BH126" i="35"/>
  <c r="BH188" i="35"/>
  <c r="BH188" i="36"/>
  <c r="BH181" i="36"/>
  <c r="BH161" i="36"/>
  <c r="BH109" i="36"/>
  <c r="BH142" i="36"/>
  <c r="BH77" i="36"/>
  <c r="BH22" i="36"/>
  <c r="BH126" i="36"/>
  <c r="BH92" i="36"/>
  <c r="BH40" i="36"/>
  <c r="BH58" i="36"/>
  <c r="BH58" i="43"/>
  <c r="BH40" i="43"/>
  <c r="BH89" i="43"/>
  <c r="BH22" i="43"/>
  <c r="BH76" i="43"/>
  <c r="BT39" i="2"/>
  <c r="BE61" i="31"/>
  <c r="BE73" i="31" s="1"/>
  <c r="BE74" i="31" s="1"/>
  <c r="BD145" i="31"/>
  <c r="BD157" i="31" s="1"/>
  <c r="BE25" i="31"/>
  <c r="BE37" i="31" s="1"/>
  <c r="BD164" i="31"/>
  <c r="BD176" i="31" s="1"/>
  <c r="BE52" i="32"/>
  <c r="BE22" i="32"/>
  <c r="BC183" i="31"/>
  <c r="BC185" i="31" s="1"/>
  <c r="BE69" i="10"/>
  <c r="BE33" i="10"/>
  <c r="BB178" i="35"/>
  <c r="BB179" i="35" s="1"/>
  <c r="BB189" i="35"/>
  <c r="BB191" i="35" s="1"/>
  <c r="BB182" i="35"/>
  <c r="BB184" i="35" s="1"/>
  <c r="AZ198" i="35"/>
  <c r="BA198" i="31"/>
  <c r="BB186" i="31"/>
  <c r="BB194" i="31" s="1"/>
  <c r="BA197" i="36"/>
  <c r="BB196" i="31"/>
  <c r="BB198" i="31" s="1"/>
  <c r="BC178" i="31"/>
  <c r="BC179" i="31" s="1"/>
  <c r="BA196" i="36"/>
  <c r="BA186" i="36"/>
  <c r="BA194" i="36" s="1"/>
  <c r="BC177" i="31"/>
  <c r="BB177" i="34"/>
  <c r="BC157" i="36"/>
  <c r="BC189" i="36" s="1"/>
  <c r="BD73" i="35"/>
  <c r="BD74" i="35" s="1"/>
  <c r="BU41" i="35"/>
  <c r="BT55" i="35"/>
  <c r="BC158" i="31"/>
  <c r="BC189" i="31"/>
  <c r="BC191" i="31" s="1"/>
  <c r="BC193" i="31" s="1"/>
  <c r="BC182" i="31"/>
  <c r="BC176" i="34"/>
  <c r="BC190" i="34" s="1"/>
  <c r="BC192" i="34" s="1"/>
  <c r="BE59" i="10"/>
  <c r="BE23" i="10"/>
  <c r="BC74" i="34"/>
  <c r="BB177" i="36"/>
  <c r="BB182" i="36"/>
  <c r="BB184" i="36" s="1"/>
  <c r="BB183" i="36"/>
  <c r="BB185" i="36" s="1"/>
  <c r="BC176" i="36"/>
  <c r="BD73" i="36"/>
  <c r="BD74" i="36" s="1"/>
  <c r="BB178" i="36"/>
  <c r="BB179" i="36" s="1"/>
  <c r="AZ198" i="34"/>
  <c r="BB158" i="36"/>
  <c r="AZ194" i="34"/>
  <c r="BE33" i="36"/>
  <c r="BE69" i="36"/>
  <c r="BD153" i="36"/>
  <c r="BD172" i="36"/>
  <c r="BC157" i="34"/>
  <c r="BC176" i="35"/>
  <c r="BI27" i="35"/>
  <c r="BI63" i="35"/>
  <c r="BH147" i="35"/>
  <c r="BH166" i="35"/>
  <c r="BE31" i="36"/>
  <c r="BE67" i="36"/>
  <c r="BD170" i="36"/>
  <c r="BD151" i="36"/>
  <c r="BF23" i="36"/>
  <c r="BF59" i="36"/>
  <c r="BE143" i="36"/>
  <c r="BE162" i="36"/>
  <c r="BA196" i="34"/>
  <c r="BA184" i="34"/>
  <c r="BA186" i="34" s="1"/>
  <c r="BJ29" i="35"/>
  <c r="BJ65" i="35"/>
  <c r="BI168" i="35"/>
  <c r="BI149" i="35"/>
  <c r="BM26" i="35"/>
  <c r="BM62" i="35"/>
  <c r="BL165" i="35"/>
  <c r="BL146" i="35"/>
  <c r="BD73" i="34"/>
  <c r="BD179" i="34" s="1"/>
  <c r="BE23" i="35"/>
  <c r="BE59" i="35"/>
  <c r="BD37" i="35"/>
  <c r="BD162" i="35"/>
  <c r="BD143" i="35"/>
  <c r="BI28" i="35"/>
  <c r="BI64" i="35"/>
  <c r="BH167" i="35"/>
  <c r="BH148" i="35"/>
  <c r="BE24" i="36"/>
  <c r="BE60" i="36"/>
  <c r="BD144" i="36"/>
  <c r="BD163" i="36"/>
  <c r="BJ35" i="35"/>
  <c r="BJ71" i="35"/>
  <c r="BI155" i="35"/>
  <c r="BI174" i="35"/>
  <c r="BE27" i="34"/>
  <c r="BE63" i="34"/>
  <c r="BD147" i="34"/>
  <c r="BD166" i="34"/>
  <c r="BE31" i="34"/>
  <c r="BE67" i="34"/>
  <c r="BD170" i="34"/>
  <c r="BD151" i="34"/>
  <c r="BE23" i="34"/>
  <c r="BE59" i="34"/>
  <c r="BD37" i="34"/>
  <c r="BD143" i="34"/>
  <c r="BD162" i="34"/>
  <c r="BF65" i="31"/>
  <c r="BE149" i="31"/>
  <c r="BE168" i="31"/>
  <c r="BF29" i="31"/>
  <c r="BF68" i="31"/>
  <c r="BF32" i="31"/>
  <c r="BE171" i="31"/>
  <c r="BE152" i="31"/>
  <c r="BE24" i="34"/>
  <c r="BE60" i="34"/>
  <c r="BD163" i="34"/>
  <c r="BD144" i="34"/>
  <c r="BF70" i="31"/>
  <c r="BF34" i="31"/>
  <c r="BE154" i="31"/>
  <c r="BE173" i="31"/>
  <c r="BH29" i="36"/>
  <c r="BH65" i="36"/>
  <c r="BG168" i="36"/>
  <c r="BG149" i="36"/>
  <c r="BJ33" i="35"/>
  <c r="BJ69" i="35"/>
  <c r="BI172" i="35"/>
  <c r="BI153" i="35"/>
  <c r="BI32" i="35"/>
  <c r="BI68" i="35"/>
  <c r="BH152" i="35"/>
  <c r="BH171" i="35"/>
  <c r="BE35" i="34"/>
  <c r="BE71" i="34"/>
  <c r="BD174" i="34"/>
  <c r="BD155" i="34"/>
  <c r="BF69" i="31"/>
  <c r="BF33" i="31"/>
  <c r="BE172" i="31"/>
  <c r="BE153" i="31"/>
  <c r="BB197" i="36"/>
  <c r="BB191" i="36"/>
  <c r="BB193" i="36" s="1"/>
  <c r="BA184" i="35"/>
  <c r="BA186" i="35" s="1"/>
  <c r="BA196" i="35"/>
  <c r="BE32" i="36"/>
  <c r="BE68" i="36"/>
  <c r="BD152" i="36"/>
  <c r="BD171" i="36"/>
  <c r="BF66" i="31"/>
  <c r="BF30" i="31"/>
  <c r="BE150" i="31"/>
  <c r="BE169" i="31"/>
  <c r="BE26" i="34"/>
  <c r="BE62" i="34"/>
  <c r="BD165" i="34"/>
  <c r="BD146" i="34"/>
  <c r="BJ25" i="35"/>
  <c r="BJ61" i="35"/>
  <c r="BI164" i="35"/>
  <c r="BI145" i="35"/>
  <c r="BE52" i="2"/>
  <c r="BE22" i="2"/>
  <c r="BE27" i="36"/>
  <c r="BE63" i="36"/>
  <c r="BD147" i="36"/>
  <c r="BD166" i="36"/>
  <c r="BF71" i="31"/>
  <c r="BE174" i="31"/>
  <c r="BF35" i="31"/>
  <c r="BE155" i="31"/>
  <c r="BG67" i="31"/>
  <c r="BG31" i="31"/>
  <c r="BF151" i="31"/>
  <c r="BF170" i="31"/>
  <c r="BE33" i="34"/>
  <c r="BE69" i="34"/>
  <c r="BD172" i="34"/>
  <c r="BD153" i="34"/>
  <c r="BE28" i="34"/>
  <c r="BE64" i="34"/>
  <c r="BD167" i="34"/>
  <c r="BD148" i="34"/>
  <c r="BE30" i="34"/>
  <c r="BE66" i="34"/>
  <c r="BD169" i="34"/>
  <c r="BD150" i="34"/>
  <c r="BB189" i="34"/>
  <c r="BB182" i="34"/>
  <c r="BE34" i="35"/>
  <c r="BE70" i="35"/>
  <c r="BD173" i="35"/>
  <c r="BD154" i="35"/>
  <c r="BF60" i="31"/>
  <c r="BF24" i="31"/>
  <c r="BE144" i="31"/>
  <c r="BE163" i="31"/>
  <c r="BJ30" i="35"/>
  <c r="BJ66" i="35"/>
  <c r="BI150" i="35"/>
  <c r="BI169" i="35"/>
  <c r="BE34" i="36"/>
  <c r="BE70" i="36"/>
  <c r="BD173" i="36"/>
  <c r="BD154" i="36"/>
  <c r="BE25" i="36"/>
  <c r="BE61" i="36"/>
  <c r="BD145" i="36"/>
  <c r="BD164" i="36"/>
  <c r="BE25" i="34"/>
  <c r="BE61" i="34"/>
  <c r="BD145" i="34"/>
  <c r="BD164" i="34"/>
  <c r="BE31" i="35"/>
  <c r="BE67" i="35"/>
  <c r="BD170" i="35"/>
  <c r="BD151" i="35"/>
  <c r="BE30" i="36"/>
  <c r="BE66" i="36"/>
  <c r="BD169" i="36"/>
  <c r="BD150" i="36"/>
  <c r="BB183" i="35"/>
  <c r="BB185" i="35" s="1"/>
  <c r="BB190" i="35"/>
  <c r="BB192" i="35" s="1"/>
  <c r="BB158" i="34"/>
  <c r="BF63" i="31"/>
  <c r="BE147" i="31"/>
  <c r="BE166" i="31"/>
  <c r="BF27" i="31"/>
  <c r="BD37" i="36"/>
  <c r="BE28" i="36"/>
  <c r="BE64" i="36"/>
  <c r="BD167" i="36"/>
  <c r="BD148" i="36"/>
  <c r="BB177" i="35"/>
  <c r="BE29" i="34"/>
  <c r="BE65" i="34"/>
  <c r="BD149" i="34"/>
  <c r="BD168" i="34"/>
  <c r="BE32" i="34"/>
  <c r="BE68" i="34"/>
  <c r="BD171" i="34"/>
  <c r="BD152" i="34"/>
  <c r="BE34" i="34"/>
  <c r="BE70" i="34"/>
  <c r="BD173" i="34"/>
  <c r="BD154" i="34"/>
  <c r="BA197" i="35"/>
  <c r="BA191" i="35"/>
  <c r="BA193" i="35" s="1"/>
  <c r="BC157" i="35"/>
  <c r="BF64" i="31"/>
  <c r="BF28" i="31"/>
  <c r="BE148" i="31"/>
  <c r="BE167" i="31"/>
  <c r="BF62" i="31"/>
  <c r="BF26" i="31"/>
  <c r="BE165" i="31"/>
  <c r="BE146" i="31"/>
  <c r="BA197" i="34"/>
  <c r="BA191" i="34"/>
  <c r="BA193" i="34" s="1"/>
  <c r="BB190" i="34"/>
  <c r="BB192" i="34" s="1"/>
  <c r="BB183" i="34"/>
  <c r="BB185" i="34" s="1"/>
  <c r="BE26" i="36"/>
  <c r="BE62" i="36"/>
  <c r="BD165" i="36"/>
  <c r="BD146" i="36"/>
  <c r="BG24" i="35"/>
  <c r="BG60" i="35"/>
  <c r="BF163" i="35"/>
  <c r="BF144" i="35"/>
  <c r="BE35" i="36"/>
  <c r="BE71" i="36"/>
  <c r="BD155" i="36"/>
  <c r="BD174" i="36"/>
  <c r="BD61" i="32"/>
  <c r="BD62" i="32" s="1"/>
  <c r="BN41" i="33"/>
  <c r="BM55" i="33"/>
  <c r="BR41" i="30"/>
  <c r="BQ55" i="30"/>
  <c r="BF21" i="32"/>
  <c r="BG51" i="32" s="1"/>
  <c r="BF29" i="32"/>
  <c r="BG59" i="32" s="1"/>
  <c r="BP41" i="10"/>
  <c r="BO55" i="10"/>
  <c r="BM41" i="34"/>
  <c r="BL55" i="34"/>
  <c r="AZ198" i="30"/>
  <c r="BE24" i="33"/>
  <c r="BF60" i="33" s="1"/>
  <c r="BD165" i="30"/>
  <c r="BD146" i="30"/>
  <c r="BE26" i="30"/>
  <c r="BF62" i="30" s="1"/>
  <c r="BE30" i="33"/>
  <c r="BF66" i="33" s="1"/>
  <c r="BC157" i="30"/>
  <c r="BE34" i="33"/>
  <c r="BF70" i="33" s="1"/>
  <c r="BD166" i="30"/>
  <c r="BD147" i="30"/>
  <c r="BE27" i="30"/>
  <c r="BF63" i="30" s="1"/>
  <c r="BD173" i="30"/>
  <c r="BD154" i="30"/>
  <c r="BE34" i="30"/>
  <c r="BF70" i="30" s="1"/>
  <c r="BC73" i="30"/>
  <c r="BC74" i="30" s="1"/>
  <c r="BD144" i="30"/>
  <c r="BD163" i="30"/>
  <c r="BE24" i="30"/>
  <c r="BF60" i="30" s="1"/>
  <c r="BB158" i="30"/>
  <c r="BB189" i="30"/>
  <c r="BB182" i="30"/>
  <c r="BB178" i="30"/>
  <c r="BB179" i="30" s="1"/>
  <c r="BD143" i="30"/>
  <c r="BD37" i="30"/>
  <c r="BE23" i="30"/>
  <c r="BF59" i="30" s="1"/>
  <c r="BD162" i="30"/>
  <c r="BD171" i="30"/>
  <c r="BD152" i="30"/>
  <c r="BE32" i="30"/>
  <c r="BF68" i="30" s="1"/>
  <c r="BE33" i="30"/>
  <c r="BF69" i="30" s="1"/>
  <c r="BD172" i="30"/>
  <c r="BD153" i="30"/>
  <c r="BD167" i="30"/>
  <c r="BD148" i="30"/>
  <c r="BE28" i="30"/>
  <c r="BF64" i="30" s="1"/>
  <c r="BC176" i="30"/>
  <c r="BE31" i="33"/>
  <c r="BF67" i="33" s="1"/>
  <c r="BE32" i="33"/>
  <c r="BF68" i="33" s="1"/>
  <c r="BE23" i="33"/>
  <c r="BF59" i="33" s="1"/>
  <c r="BD37" i="33"/>
  <c r="BA191" i="30"/>
  <c r="BA193" i="30" s="1"/>
  <c r="BA197" i="30"/>
  <c r="AZ194" i="30"/>
  <c r="BD149" i="30"/>
  <c r="BD168" i="30"/>
  <c r="BE29" i="30"/>
  <c r="BF65" i="30" s="1"/>
  <c r="BD150" i="30"/>
  <c r="BE30" i="30"/>
  <c r="BF66" i="30" s="1"/>
  <c r="BD169" i="30"/>
  <c r="BE28" i="33"/>
  <c r="BF64" i="33" s="1"/>
  <c r="BE35" i="33"/>
  <c r="BF71" i="33" s="1"/>
  <c r="BC73" i="33"/>
  <c r="BC74" i="33" s="1"/>
  <c r="BA184" i="30"/>
  <c r="BA186" i="30" s="1"/>
  <c r="BA196" i="30"/>
  <c r="BE25" i="30"/>
  <c r="BF61" i="30" s="1"/>
  <c r="BD145" i="30"/>
  <c r="BD164" i="30"/>
  <c r="BB190" i="30"/>
  <c r="BB192" i="30" s="1"/>
  <c r="BB183" i="30"/>
  <c r="BB185" i="30" s="1"/>
  <c r="BB177" i="30"/>
  <c r="BF25" i="33"/>
  <c r="BG61" i="33" s="1"/>
  <c r="BE26" i="33"/>
  <c r="BF62" i="33" s="1"/>
  <c r="BE27" i="33"/>
  <c r="BF63" i="33" s="1"/>
  <c r="BE29" i="33"/>
  <c r="BF65" i="33" s="1"/>
  <c r="BE33" i="33"/>
  <c r="BF69" i="33" s="1"/>
  <c r="BD174" i="30"/>
  <c r="BD155" i="30"/>
  <c r="BE35" i="30"/>
  <c r="BF71" i="30" s="1"/>
  <c r="BD151" i="30"/>
  <c r="BD170" i="30"/>
  <c r="BE31" i="30"/>
  <c r="BF67" i="30" s="1"/>
  <c r="BE143" i="31"/>
  <c r="BF23" i="31"/>
  <c r="BG59" i="31" s="1"/>
  <c r="BE162" i="31"/>
  <c r="BG25" i="32"/>
  <c r="BH55" i="32" s="1"/>
  <c r="BF25" i="2"/>
  <c r="BG55" i="2" s="1"/>
  <c r="BF21" i="2"/>
  <c r="BG51" i="2" s="1"/>
  <c r="BD61" i="2"/>
  <c r="BD62" i="2" s="1"/>
  <c r="BE29" i="2"/>
  <c r="BF26" i="2"/>
  <c r="BG56" i="2" s="1"/>
  <c r="BF24" i="2"/>
  <c r="BG54" i="2" s="1"/>
  <c r="BF27" i="2"/>
  <c r="BG57" i="2" s="1"/>
  <c r="BF23" i="2"/>
  <c r="BG53" i="2" s="1"/>
  <c r="BG20" i="2"/>
  <c r="BH50" i="2" s="1"/>
  <c r="BF28" i="2"/>
  <c r="BG58" i="2" s="1"/>
  <c r="BD31" i="2"/>
  <c r="BF25" i="10"/>
  <c r="BG61" i="10" s="1"/>
  <c r="BF29" i="10"/>
  <c r="BG65" i="10" s="1"/>
  <c r="BD73" i="10"/>
  <c r="BD74" i="10" s="1"/>
  <c r="BG24" i="10"/>
  <c r="BH60" i="10" s="1"/>
  <c r="BF27" i="10"/>
  <c r="BG63" i="10" s="1"/>
  <c r="BF26" i="10"/>
  <c r="BG62" i="10" s="1"/>
  <c r="BF35" i="10"/>
  <c r="BG71" i="10" s="1"/>
  <c r="BF32" i="10"/>
  <c r="BG68" i="10" s="1"/>
  <c r="BF34" i="10"/>
  <c r="BG70" i="10" s="1"/>
  <c r="BF31" i="10"/>
  <c r="BG67" i="10" s="1"/>
  <c r="BF28" i="10"/>
  <c r="BG64" i="10" s="1"/>
  <c r="BG24" i="32"/>
  <c r="BH54" i="32" s="1"/>
  <c r="BG26" i="32"/>
  <c r="BH56" i="32" s="1"/>
  <c r="BH20" i="32"/>
  <c r="BI50" i="32" s="1"/>
  <c r="BG27" i="32"/>
  <c r="BH57" i="32" s="1"/>
  <c r="BG23" i="32"/>
  <c r="BH53" i="32" s="1"/>
  <c r="BN35" i="2" l="1"/>
  <c r="BM46" i="2"/>
  <c r="CD38" i="32"/>
  <c r="CC46" i="32"/>
  <c r="CG36" i="32"/>
  <c r="BE31" i="32"/>
  <c r="BF58" i="32"/>
  <c r="BF28" i="32"/>
  <c r="BF66" i="10"/>
  <c r="BF30" i="10"/>
  <c r="BV2" i="43"/>
  <c r="BU78" i="43"/>
  <c r="BU83" i="43" s="1"/>
  <c r="BU80" i="43"/>
  <c r="BU77" i="43"/>
  <c r="BU82" i="43" s="1"/>
  <c r="BU79" i="43"/>
  <c r="BU84" i="43" s="1"/>
  <c r="BI142" i="34"/>
  <c r="BI109" i="34"/>
  <c r="BI22" i="34"/>
  <c r="BI161" i="34"/>
  <c r="BI92" i="34"/>
  <c r="BI188" i="34"/>
  <c r="BI126" i="34"/>
  <c r="BI77" i="34"/>
  <c r="BI181" i="34"/>
  <c r="BI58" i="34"/>
  <c r="BI40" i="34"/>
  <c r="BI142" i="35"/>
  <c r="BI188" i="35"/>
  <c r="BI77" i="35"/>
  <c r="BI40" i="35"/>
  <c r="BI161" i="35"/>
  <c r="BI22" i="35"/>
  <c r="BI126" i="35"/>
  <c r="BI109" i="35"/>
  <c r="BI92" i="35"/>
  <c r="BI181" i="35"/>
  <c r="BI58" i="35"/>
  <c r="BJ34" i="28"/>
  <c r="BJ59" i="28" s="1"/>
  <c r="BI126" i="29"/>
  <c r="BI181" i="29"/>
  <c r="BI142" i="29"/>
  <c r="BI77" i="29"/>
  <c r="BI40" i="29"/>
  <c r="BI188" i="29"/>
  <c r="BI161" i="29"/>
  <c r="BI92" i="29"/>
  <c r="BI58" i="29"/>
  <c r="BI22" i="29"/>
  <c r="BI109" i="29"/>
  <c r="BI89" i="43"/>
  <c r="BI76" i="43"/>
  <c r="BI58" i="43"/>
  <c r="BI40" i="43"/>
  <c r="BI22" i="43"/>
  <c r="BJ4" i="43"/>
  <c r="BJ4" i="35"/>
  <c r="BJ4" i="33"/>
  <c r="BJ4" i="31"/>
  <c r="BJ4" i="30"/>
  <c r="BJ4" i="36"/>
  <c r="BJ4" i="29"/>
  <c r="BJ4" i="10"/>
  <c r="BJ4" i="34"/>
  <c r="BJ4" i="32"/>
  <c r="BJ77" i="2"/>
  <c r="BJ65" i="2"/>
  <c r="BJ49" i="2"/>
  <c r="BJ34" i="2"/>
  <c r="BJ19" i="2"/>
  <c r="BI142" i="36"/>
  <c r="BI77" i="36"/>
  <c r="BI22" i="36"/>
  <c r="BI126" i="36"/>
  <c r="BI161" i="36"/>
  <c r="BI58" i="36"/>
  <c r="BI188" i="36"/>
  <c r="BI40" i="36"/>
  <c r="BI109" i="36"/>
  <c r="BI181" i="36"/>
  <c r="BI92" i="36"/>
  <c r="BL5" i="28"/>
  <c r="BK4" i="2"/>
  <c r="BK13" i="28"/>
  <c r="BK21" i="28"/>
  <c r="BI92" i="10"/>
  <c r="BI58" i="10"/>
  <c r="BI22" i="10"/>
  <c r="BI77" i="10"/>
  <c r="BI40" i="10"/>
  <c r="BI181" i="30"/>
  <c r="BI126" i="30"/>
  <c r="BI188" i="30"/>
  <c r="BI77" i="30"/>
  <c r="BI161" i="30"/>
  <c r="BI58" i="30"/>
  <c r="BI22" i="30"/>
  <c r="BI142" i="30"/>
  <c r="BI40" i="30"/>
  <c r="BI92" i="30"/>
  <c r="BI109" i="30"/>
  <c r="BI77" i="32"/>
  <c r="BI65" i="32"/>
  <c r="BI49" i="32"/>
  <c r="BI19" i="32"/>
  <c r="BI34" i="32"/>
  <c r="BI58" i="31"/>
  <c r="BI40" i="31"/>
  <c r="BI22" i="31"/>
  <c r="BI77" i="31"/>
  <c r="BI181" i="31"/>
  <c r="BI126" i="31"/>
  <c r="BI92" i="31"/>
  <c r="BI161" i="31"/>
  <c r="BI142" i="31"/>
  <c r="BI188" i="31"/>
  <c r="BI109" i="31"/>
  <c r="BI67" i="28"/>
  <c r="BI75" i="28" s="1"/>
  <c r="BI87" i="28"/>
  <c r="BI95" i="28" s="1"/>
  <c r="BI103" i="28" s="1"/>
  <c r="BI92" i="33"/>
  <c r="BI77" i="33"/>
  <c r="BI58" i="33"/>
  <c r="BI40" i="33"/>
  <c r="BI22" i="33"/>
  <c r="BU39" i="2"/>
  <c r="BC196" i="31"/>
  <c r="BF61" i="31"/>
  <c r="BF73" i="31" s="1"/>
  <c r="BF74" i="31" s="1"/>
  <c r="BF25" i="31"/>
  <c r="BF37" i="31" s="1"/>
  <c r="BE164" i="31"/>
  <c r="BE176" i="31" s="1"/>
  <c r="BE145" i="31"/>
  <c r="BE157" i="31" s="1"/>
  <c r="BE189" i="31" s="1"/>
  <c r="BE37" i="10"/>
  <c r="BF52" i="32"/>
  <c r="BF22" i="32"/>
  <c r="BF31" i="32" s="1"/>
  <c r="BF69" i="10"/>
  <c r="BF33" i="10"/>
  <c r="BC183" i="34"/>
  <c r="BC185" i="34" s="1"/>
  <c r="BA198" i="36"/>
  <c r="BC182" i="36"/>
  <c r="BC184" i="36" s="1"/>
  <c r="BB186" i="36"/>
  <c r="BB194" i="36" s="1"/>
  <c r="BC184" i="31"/>
  <c r="BC186" i="31" s="1"/>
  <c r="BC194" i="31" s="1"/>
  <c r="BC197" i="31"/>
  <c r="BC177" i="35"/>
  <c r="BD177" i="31"/>
  <c r="BD190" i="31"/>
  <c r="BD192" i="31" s="1"/>
  <c r="BC158" i="34"/>
  <c r="BD74" i="34"/>
  <c r="BD183" i="31"/>
  <c r="BD185" i="31" s="1"/>
  <c r="BC177" i="34"/>
  <c r="BC158" i="36"/>
  <c r="BD157" i="36"/>
  <c r="BD182" i="36" s="1"/>
  <c r="BD158" i="31"/>
  <c r="BV41" i="35"/>
  <c r="BU55" i="35"/>
  <c r="BE73" i="35"/>
  <c r="BE74" i="35" s="1"/>
  <c r="BD189" i="31"/>
  <c r="BD191" i="31" s="1"/>
  <c r="BD178" i="31"/>
  <c r="BD179" i="31" s="1"/>
  <c r="BD182" i="31"/>
  <c r="BC177" i="30"/>
  <c r="BC177" i="36"/>
  <c r="BF59" i="10"/>
  <c r="BF23" i="10"/>
  <c r="BC183" i="36"/>
  <c r="BC185" i="36" s="1"/>
  <c r="BD176" i="36"/>
  <c r="BD183" i="36" s="1"/>
  <c r="BD185" i="36" s="1"/>
  <c r="BC178" i="36"/>
  <c r="BC179" i="36" s="1"/>
  <c r="BC190" i="36"/>
  <c r="BC192" i="36" s="1"/>
  <c r="BB196" i="36"/>
  <c r="BB198" i="36" s="1"/>
  <c r="BE73" i="36"/>
  <c r="BE74" i="36" s="1"/>
  <c r="BA194" i="35"/>
  <c r="BE31" i="2"/>
  <c r="BF59" i="2"/>
  <c r="BC191" i="36"/>
  <c r="BB196" i="34"/>
  <c r="BB184" i="34"/>
  <c r="BB186" i="34" s="1"/>
  <c r="BF33" i="34"/>
  <c r="BF69" i="34"/>
  <c r="BE172" i="34"/>
  <c r="BE153" i="34"/>
  <c r="BA198" i="35"/>
  <c r="BB186" i="35"/>
  <c r="BF27" i="34"/>
  <c r="BF63" i="34"/>
  <c r="BE147" i="34"/>
  <c r="BE166" i="34"/>
  <c r="BN26" i="35"/>
  <c r="BN62" i="35"/>
  <c r="BM146" i="35"/>
  <c r="BM165" i="35"/>
  <c r="BB197" i="35"/>
  <c r="BG60" i="31"/>
  <c r="BF144" i="31"/>
  <c r="BG24" i="31"/>
  <c r="BF163" i="31"/>
  <c r="BF28" i="34"/>
  <c r="BF64" i="34"/>
  <c r="BE167" i="34"/>
  <c r="BE148" i="34"/>
  <c r="BG66" i="31"/>
  <c r="BG30" i="31"/>
  <c r="BF169" i="31"/>
  <c r="BF150" i="31"/>
  <c r="BG70" i="31"/>
  <c r="BF173" i="31"/>
  <c r="BF154" i="31"/>
  <c r="BG34" i="31"/>
  <c r="BF23" i="35"/>
  <c r="BF59" i="35"/>
  <c r="BE143" i="35"/>
  <c r="BE37" i="35"/>
  <c r="BE162" i="35"/>
  <c r="BF31" i="35"/>
  <c r="BF67" i="35"/>
  <c r="BE151" i="35"/>
  <c r="BE170" i="35"/>
  <c r="BB196" i="35"/>
  <c r="BH24" i="35"/>
  <c r="BH60" i="35"/>
  <c r="BG163" i="35"/>
  <c r="BG144" i="35"/>
  <c r="BG64" i="31"/>
  <c r="BF148" i="31"/>
  <c r="BF167" i="31"/>
  <c r="BG28" i="31"/>
  <c r="BF34" i="34"/>
  <c r="BF70" i="34"/>
  <c r="BE173" i="34"/>
  <c r="BE154" i="34"/>
  <c r="BG63" i="31"/>
  <c r="BF166" i="31"/>
  <c r="BG27" i="31"/>
  <c r="BF147" i="31"/>
  <c r="BF34" i="36"/>
  <c r="BF70" i="36"/>
  <c r="BE173" i="36"/>
  <c r="BE154" i="36"/>
  <c r="BH67" i="31"/>
  <c r="BH31" i="31"/>
  <c r="BG151" i="31"/>
  <c r="BG170" i="31"/>
  <c r="BK25" i="35"/>
  <c r="BK61" i="35"/>
  <c r="BJ145" i="35"/>
  <c r="BJ164" i="35"/>
  <c r="BF35" i="34"/>
  <c r="BF71" i="34"/>
  <c r="BE155" i="34"/>
  <c r="BE174" i="34"/>
  <c r="BK33" i="35"/>
  <c r="BK69" i="35"/>
  <c r="BJ172" i="35"/>
  <c r="BJ153" i="35"/>
  <c r="BD176" i="34"/>
  <c r="BG23" i="36"/>
  <c r="BG59" i="36"/>
  <c r="BF162" i="36"/>
  <c r="BF143" i="36"/>
  <c r="BJ27" i="35"/>
  <c r="BJ63" i="35"/>
  <c r="BI147" i="35"/>
  <c r="BI166" i="35"/>
  <c r="BF29" i="34"/>
  <c r="BF65" i="34"/>
  <c r="BE168" i="34"/>
  <c r="BE149" i="34"/>
  <c r="BF27" i="36"/>
  <c r="BF63" i="36"/>
  <c r="BE147" i="36"/>
  <c r="BE166" i="36"/>
  <c r="BD157" i="34"/>
  <c r="BF31" i="34"/>
  <c r="BF67" i="34"/>
  <c r="BE170" i="34"/>
  <c r="BE151" i="34"/>
  <c r="BK35" i="35"/>
  <c r="BK71" i="35"/>
  <c r="BJ155" i="35"/>
  <c r="BJ174" i="35"/>
  <c r="BK29" i="35"/>
  <c r="BK65" i="35"/>
  <c r="BJ168" i="35"/>
  <c r="BJ149" i="35"/>
  <c r="BC190" i="35"/>
  <c r="BC192" i="35" s="1"/>
  <c r="BC183" i="35"/>
  <c r="BC185" i="35" s="1"/>
  <c r="BF33" i="36"/>
  <c r="BF69" i="36"/>
  <c r="BE153" i="36"/>
  <c r="BE172" i="36"/>
  <c r="BC178" i="35"/>
  <c r="BC179" i="35" s="1"/>
  <c r="BC189" i="35"/>
  <c r="BC182" i="35"/>
  <c r="BF30" i="36"/>
  <c r="BF66" i="36"/>
  <c r="BE150" i="36"/>
  <c r="BE169" i="36"/>
  <c r="BG68" i="31"/>
  <c r="BG32" i="31"/>
  <c r="BF171" i="31"/>
  <c r="BF152" i="31"/>
  <c r="BC158" i="35"/>
  <c r="BJ28" i="35"/>
  <c r="BJ64" i="35"/>
  <c r="BI167" i="35"/>
  <c r="BI148" i="35"/>
  <c r="BA194" i="34"/>
  <c r="BF28" i="36"/>
  <c r="BF64" i="36"/>
  <c r="BE167" i="36"/>
  <c r="BE148" i="36"/>
  <c r="BB191" i="34"/>
  <c r="BB193" i="34" s="1"/>
  <c r="BB197" i="34"/>
  <c r="BF24" i="36"/>
  <c r="BF60" i="36"/>
  <c r="BE144" i="36"/>
  <c r="BE163" i="36"/>
  <c r="BG62" i="31"/>
  <c r="BG26" i="31"/>
  <c r="BF165" i="31"/>
  <c r="BF146" i="31"/>
  <c r="BF25" i="34"/>
  <c r="BF61" i="34"/>
  <c r="BE145" i="34"/>
  <c r="BE164" i="34"/>
  <c r="BF30" i="34"/>
  <c r="BF66" i="34"/>
  <c r="BE150" i="34"/>
  <c r="BE169" i="34"/>
  <c r="BG71" i="31"/>
  <c r="BF155" i="31"/>
  <c r="BG35" i="31"/>
  <c r="BF174" i="31"/>
  <c r="BF52" i="2"/>
  <c r="BF22" i="2"/>
  <c r="BG69" i="31"/>
  <c r="BG33" i="31"/>
  <c r="BF172" i="31"/>
  <c r="BF153" i="31"/>
  <c r="BE73" i="34"/>
  <c r="BE179" i="34" s="1"/>
  <c r="BD157" i="35"/>
  <c r="BA198" i="34"/>
  <c r="BC182" i="34"/>
  <c r="BC189" i="34"/>
  <c r="BF35" i="36"/>
  <c r="BF71" i="36"/>
  <c r="BE174" i="36"/>
  <c r="BE155" i="36"/>
  <c r="BF26" i="36"/>
  <c r="BF62" i="36"/>
  <c r="BE146" i="36"/>
  <c r="BE165" i="36"/>
  <c r="BF32" i="34"/>
  <c r="BF68" i="34"/>
  <c r="BE152" i="34"/>
  <c r="BE171" i="34"/>
  <c r="BF25" i="36"/>
  <c r="BF61" i="36"/>
  <c r="BE164" i="36"/>
  <c r="BE145" i="36"/>
  <c r="BK30" i="35"/>
  <c r="BK66" i="35"/>
  <c r="BJ169" i="35"/>
  <c r="BJ150" i="35"/>
  <c r="BF34" i="35"/>
  <c r="BF70" i="35"/>
  <c r="BE154" i="35"/>
  <c r="BE173" i="35"/>
  <c r="BF26" i="34"/>
  <c r="BF62" i="34"/>
  <c r="BE146" i="34"/>
  <c r="BE165" i="34"/>
  <c r="BF32" i="36"/>
  <c r="BF68" i="36"/>
  <c r="BE152" i="36"/>
  <c r="BE171" i="36"/>
  <c r="BJ32" i="35"/>
  <c r="BJ68" i="35"/>
  <c r="BI152" i="35"/>
  <c r="BI171" i="35"/>
  <c r="BI29" i="36"/>
  <c r="BI65" i="36"/>
  <c r="BH168" i="36"/>
  <c r="BH149" i="36"/>
  <c r="BF24" i="34"/>
  <c r="BF60" i="34"/>
  <c r="BE144" i="34"/>
  <c r="BE163" i="34"/>
  <c r="BG65" i="31"/>
  <c r="BG29" i="31"/>
  <c r="BF149" i="31"/>
  <c r="BF168" i="31"/>
  <c r="BF23" i="34"/>
  <c r="BF59" i="34"/>
  <c r="BE162" i="34"/>
  <c r="BE143" i="34"/>
  <c r="BE37" i="34"/>
  <c r="BD176" i="35"/>
  <c r="BE37" i="36"/>
  <c r="BF31" i="36"/>
  <c r="BF67" i="36"/>
  <c r="BE170" i="36"/>
  <c r="BE151" i="36"/>
  <c r="BB193" i="35"/>
  <c r="BO41" i="33"/>
  <c r="BN55" i="33"/>
  <c r="BS41" i="30"/>
  <c r="BR55" i="30"/>
  <c r="BE61" i="32"/>
  <c r="BE62" i="32" s="1"/>
  <c r="BG29" i="32"/>
  <c r="BH59" i="32" s="1"/>
  <c r="BG21" i="32"/>
  <c r="BH51" i="32" s="1"/>
  <c r="BQ41" i="10"/>
  <c r="BP55" i="10"/>
  <c r="BN41" i="34"/>
  <c r="BM55" i="34"/>
  <c r="BC158" i="30"/>
  <c r="BA194" i="30"/>
  <c r="BA198" i="30"/>
  <c r="BF27" i="33"/>
  <c r="BG63" i="33" s="1"/>
  <c r="BG25" i="33"/>
  <c r="BH61" i="33" s="1"/>
  <c r="BC183" i="30"/>
  <c r="BC185" i="30" s="1"/>
  <c r="BC190" i="30"/>
  <c r="BC192" i="30" s="1"/>
  <c r="BE172" i="30"/>
  <c r="BE153" i="30"/>
  <c r="BF33" i="30"/>
  <c r="BG69" i="30" s="1"/>
  <c r="BE162" i="30"/>
  <c r="BE37" i="30"/>
  <c r="BE143" i="30"/>
  <c r="BF23" i="30"/>
  <c r="BG59" i="30" s="1"/>
  <c r="BF30" i="33"/>
  <c r="BG66" i="33" s="1"/>
  <c r="BE168" i="30"/>
  <c r="BE149" i="30"/>
  <c r="BF29" i="30"/>
  <c r="BG65" i="30" s="1"/>
  <c r="BF23" i="33"/>
  <c r="BG59" i="33" s="1"/>
  <c r="BE37" i="33"/>
  <c r="BE148" i="30"/>
  <c r="BE167" i="30"/>
  <c r="BF28" i="30"/>
  <c r="BG64" i="30" s="1"/>
  <c r="BD73" i="30"/>
  <c r="BD74" i="30" s="1"/>
  <c r="BB184" i="30"/>
  <c r="BB186" i="30" s="1"/>
  <c r="BB196" i="30"/>
  <c r="BE154" i="30"/>
  <c r="BE173" i="30"/>
  <c r="BF34" i="30"/>
  <c r="BG70" i="30" s="1"/>
  <c r="BF27" i="30"/>
  <c r="BG63" i="30" s="1"/>
  <c r="BE166" i="30"/>
  <c r="BE147" i="30"/>
  <c r="BE170" i="30"/>
  <c r="BF31" i="30"/>
  <c r="BG67" i="30" s="1"/>
  <c r="BE151" i="30"/>
  <c r="BE155" i="30"/>
  <c r="BF35" i="30"/>
  <c r="BG71" i="30" s="1"/>
  <c r="BE174" i="30"/>
  <c r="BF29" i="33"/>
  <c r="BG65" i="33" s="1"/>
  <c r="BF35" i="33"/>
  <c r="BG71" i="33" s="1"/>
  <c r="BD73" i="33"/>
  <c r="BD74" i="33" s="1"/>
  <c r="BB191" i="30"/>
  <c r="BB193" i="30" s="1"/>
  <c r="BB197" i="30"/>
  <c r="BE146" i="30"/>
  <c r="BE165" i="30"/>
  <c r="BF26" i="30"/>
  <c r="BG62" i="30" s="1"/>
  <c r="BF26" i="33"/>
  <c r="BG62" i="33" s="1"/>
  <c r="BE169" i="30"/>
  <c r="BF30" i="30"/>
  <c r="BG66" i="30" s="1"/>
  <c r="BE150" i="30"/>
  <c r="BF32" i="33"/>
  <c r="BG68" i="33" s="1"/>
  <c r="BE152" i="30"/>
  <c r="BF32" i="30"/>
  <c r="BG68" i="30" s="1"/>
  <c r="BE171" i="30"/>
  <c r="BD157" i="30"/>
  <c r="BF28" i="33"/>
  <c r="BG64" i="33" s="1"/>
  <c r="BE144" i="30"/>
  <c r="BF24" i="30"/>
  <c r="BG60" i="30" s="1"/>
  <c r="BE163" i="30"/>
  <c r="BE164" i="30"/>
  <c r="BE145" i="30"/>
  <c r="BF25" i="30"/>
  <c r="BG61" i="30" s="1"/>
  <c r="BF34" i="33"/>
  <c r="BG70" i="33" s="1"/>
  <c r="BF31" i="33"/>
  <c r="BG67" i="33" s="1"/>
  <c r="BF33" i="33"/>
  <c r="BG69" i="33" s="1"/>
  <c r="BD176" i="30"/>
  <c r="BC182" i="30"/>
  <c r="BC178" i="30"/>
  <c r="BC179" i="30" s="1"/>
  <c r="BC189" i="30"/>
  <c r="BF24" i="33"/>
  <c r="BG60" i="33" s="1"/>
  <c r="BG23" i="31"/>
  <c r="BH59" i="31" s="1"/>
  <c r="BF143" i="31"/>
  <c r="BF162" i="31"/>
  <c r="BH25" i="32"/>
  <c r="BI55" i="32" s="1"/>
  <c r="BG25" i="2"/>
  <c r="BH55" i="2" s="1"/>
  <c r="BG27" i="2"/>
  <c r="BH57" i="2" s="1"/>
  <c r="BE73" i="10"/>
  <c r="BE74" i="10" s="1"/>
  <c r="BG26" i="2"/>
  <c r="BH56" i="2" s="1"/>
  <c r="BH20" i="2"/>
  <c r="BI50" i="2" s="1"/>
  <c r="BE61" i="2"/>
  <c r="BE62" i="2" s="1"/>
  <c r="BF29" i="2"/>
  <c r="BG59" i="2" s="1"/>
  <c r="BG28" i="2"/>
  <c r="BH58" i="2" s="1"/>
  <c r="BG21" i="2"/>
  <c r="BH51" i="2" s="1"/>
  <c r="BG23" i="2"/>
  <c r="BH53" i="2" s="1"/>
  <c r="BG24" i="2"/>
  <c r="BH54" i="2" s="1"/>
  <c r="BG27" i="10"/>
  <c r="BH63" i="10" s="1"/>
  <c r="BG35" i="10"/>
  <c r="BH71" i="10" s="1"/>
  <c r="BG31" i="10"/>
  <c r="BH67" i="10" s="1"/>
  <c r="BG25" i="10"/>
  <c r="BH61" i="10" s="1"/>
  <c r="BG34" i="10"/>
  <c r="BH70" i="10" s="1"/>
  <c r="BH24" i="10"/>
  <c r="BI60" i="10" s="1"/>
  <c r="BG28" i="10"/>
  <c r="BH64" i="10" s="1"/>
  <c r="BG32" i="10"/>
  <c r="BH68" i="10" s="1"/>
  <c r="BG26" i="10"/>
  <c r="BH62" i="10" s="1"/>
  <c r="BG29" i="10"/>
  <c r="BH65" i="10" s="1"/>
  <c r="BH23" i="32"/>
  <c r="BI53" i="32" s="1"/>
  <c r="BH26" i="32"/>
  <c r="BI56" i="32" s="1"/>
  <c r="BH27" i="32"/>
  <c r="BI57" i="32" s="1"/>
  <c r="BH24" i="32"/>
  <c r="BI54" i="32" s="1"/>
  <c r="BI20" i="32"/>
  <c r="BJ50" i="32" s="1"/>
  <c r="BO35" i="2" l="1"/>
  <c r="BN46" i="2"/>
  <c r="CH36" i="32"/>
  <c r="CE38" i="32"/>
  <c r="CD46" i="32"/>
  <c r="BG58" i="32"/>
  <c r="BG28" i="32"/>
  <c r="BG66" i="10"/>
  <c r="BG30" i="10"/>
  <c r="BW2" i="43"/>
  <c r="BV77" i="43"/>
  <c r="BV82" i="43" s="1"/>
  <c r="BV79" i="43"/>
  <c r="BV84" i="43" s="1"/>
  <c r="BV80" i="43"/>
  <c r="BV78" i="43"/>
  <c r="BV83" i="43" s="1"/>
  <c r="BJ188" i="36"/>
  <c r="BJ181" i="36"/>
  <c r="BJ161" i="36"/>
  <c r="BJ142" i="36"/>
  <c r="BJ109" i="36"/>
  <c r="BJ126" i="36"/>
  <c r="BJ77" i="36"/>
  <c r="BJ40" i="36"/>
  <c r="BJ92" i="36"/>
  <c r="BJ58" i="36"/>
  <c r="BJ22" i="36"/>
  <c r="BJ188" i="30"/>
  <c r="BJ109" i="30"/>
  <c r="BJ161" i="30"/>
  <c r="BJ22" i="30"/>
  <c r="BJ92" i="30"/>
  <c r="BJ40" i="30"/>
  <c r="BJ181" i="30"/>
  <c r="BJ58" i="30"/>
  <c r="BJ142" i="30"/>
  <c r="BJ126" i="30"/>
  <c r="BJ77" i="30"/>
  <c r="BK4" i="43"/>
  <c r="BK4" i="35"/>
  <c r="BK4" i="33"/>
  <c r="BK4" i="31"/>
  <c r="BK4" i="29"/>
  <c r="BK4" i="36"/>
  <c r="BK4" i="34"/>
  <c r="BK4" i="32"/>
  <c r="BK4" i="30"/>
  <c r="BK4" i="10"/>
  <c r="BK77" i="2"/>
  <c r="BK49" i="2"/>
  <c r="BK19" i="2"/>
  <c r="BK65" i="2"/>
  <c r="BK34" i="2"/>
  <c r="BJ188" i="31"/>
  <c r="BJ161" i="31"/>
  <c r="BJ142" i="31"/>
  <c r="BJ109" i="31"/>
  <c r="BJ77" i="31"/>
  <c r="BJ40" i="31"/>
  <c r="BJ22" i="31"/>
  <c r="BJ181" i="31"/>
  <c r="BJ126" i="31"/>
  <c r="BJ92" i="31"/>
  <c r="BJ58" i="31"/>
  <c r="BM5" i="28"/>
  <c r="BL4" i="2"/>
  <c r="BL21" i="28"/>
  <c r="BL13" i="28"/>
  <c r="BJ92" i="33"/>
  <c r="BJ77" i="33"/>
  <c r="BJ58" i="33"/>
  <c r="BJ40" i="33"/>
  <c r="BJ22" i="33"/>
  <c r="BJ77" i="32"/>
  <c r="BJ65" i="32"/>
  <c r="BJ49" i="32"/>
  <c r="BJ34" i="32"/>
  <c r="BJ19" i="32"/>
  <c r="BJ188" i="35"/>
  <c r="BJ181" i="35"/>
  <c r="BJ126" i="35"/>
  <c r="BJ92" i="35"/>
  <c r="BJ77" i="35"/>
  <c r="BJ58" i="35"/>
  <c r="BJ142" i="35"/>
  <c r="BJ22" i="35"/>
  <c r="BJ109" i="35"/>
  <c r="BJ40" i="35"/>
  <c r="BJ161" i="35"/>
  <c r="BJ181" i="34"/>
  <c r="BJ109" i="34"/>
  <c r="BJ58" i="34"/>
  <c r="BJ126" i="34"/>
  <c r="BJ188" i="34"/>
  <c r="BJ22" i="34"/>
  <c r="BJ40" i="34"/>
  <c r="BJ92" i="34"/>
  <c r="BJ161" i="34"/>
  <c r="BJ77" i="34"/>
  <c r="BJ142" i="34"/>
  <c r="BJ40" i="43"/>
  <c r="BJ89" i="43"/>
  <c r="BJ76" i="43"/>
  <c r="BJ58" i="43"/>
  <c r="BJ22" i="43"/>
  <c r="BJ58" i="10"/>
  <c r="BJ92" i="10"/>
  <c r="BJ22" i="10"/>
  <c r="BJ77" i="10"/>
  <c r="BJ40" i="10"/>
  <c r="BJ67" i="28"/>
  <c r="BJ75" i="28" s="1"/>
  <c r="BJ87" i="28"/>
  <c r="BJ95" i="28" s="1"/>
  <c r="BJ103" i="28" s="1"/>
  <c r="BK34" i="28"/>
  <c r="BK59" i="28" s="1"/>
  <c r="BJ126" i="29"/>
  <c r="BJ181" i="29"/>
  <c r="BJ142" i="29"/>
  <c r="BJ188" i="29"/>
  <c r="BJ161" i="29"/>
  <c r="BJ77" i="29"/>
  <c r="BJ92" i="29"/>
  <c r="BJ22" i="29"/>
  <c r="BJ40" i="29"/>
  <c r="BJ58" i="29"/>
  <c r="BJ109" i="29"/>
  <c r="BC198" i="31"/>
  <c r="BV39" i="2"/>
  <c r="BG61" i="31"/>
  <c r="BG73" i="31" s="1"/>
  <c r="BG74" i="31" s="1"/>
  <c r="BF164" i="31"/>
  <c r="BF176" i="31" s="1"/>
  <c r="BF145" i="31"/>
  <c r="BF157" i="31" s="1"/>
  <c r="BF189" i="31" s="1"/>
  <c r="BG25" i="31"/>
  <c r="BG37" i="31" s="1"/>
  <c r="BF37" i="10"/>
  <c r="BG52" i="32"/>
  <c r="BG22" i="32"/>
  <c r="BG31" i="32" s="1"/>
  <c r="BD196" i="31"/>
  <c r="BG69" i="10"/>
  <c r="BG33" i="10"/>
  <c r="BD184" i="31"/>
  <c r="BD186" i="31" s="1"/>
  <c r="BD158" i="34"/>
  <c r="BE177" i="31"/>
  <c r="BD193" i="31"/>
  <c r="BD197" i="31"/>
  <c r="BC196" i="36"/>
  <c r="BD177" i="30"/>
  <c r="BD177" i="36"/>
  <c r="BD189" i="36"/>
  <c r="BE158" i="31"/>
  <c r="BD158" i="36"/>
  <c r="BD178" i="36"/>
  <c r="BD179" i="36" s="1"/>
  <c r="BC186" i="36"/>
  <c r="BF37" i="36"/>
  <c r="BW41" i="35"/>
  <c r="BV55" i="35"/>
  <c r="BD190" i="36"/>
  <c r="BD192" i="36" s="1"/>
  <c r="BC197" i="36"/>
  <c r="BE182" i="31"/>
  <c r="BE184" i="31" s="1"/>
  <c r="BE183" i="31"/>
  <c r="BE185" i="31" s="1"/>
  <c r="BG59" i="10"/>
  <c r="BG23" i="10"/>
  <c r="BC193" i="36"/>
  <c r="BE178" i="31"/>
  <c r="BE179" i="31" s="1"/>
  <c r="BE157" i="36"/>
  <c r="BE182" i="36" s="1"/>
  <c r="BF73" i="36"/>
  <c r="BF74" i="36" s="1"/>
  <c r="BE74" i="34"/>
  <c r="BE176" i="36"/>
  <c r="BE190" i="36" s="1"/>
  <c r="BE192" i="36" s="1"/>
  <c r="BB198" i="35"/>
  <c r="BH69" i="31"/>
  <c r="BH33" i="31"/>
  <c r="BG172" i="31"/>
  <c r="BG153" i="31"/>
  <c r="BL35" i="35"/>
  <c r="BL71" i="35"/>
  <c r="BK155" i="35"/>
  <c r="BK174" i="35"/>
  <c r="BH23" i="36"/>
  <c r="BH59" i="36"/>
  <c r="BG162" i="36"/>
  <c r="BG143" i="36"/>
  <c r="BI67" i="31"/>
  <c r="BI31" i="31"/>
  <c r="BH170" i="31"/>
  <c r="BH151" i="31"/>
  <c r="BG23" i="35"/>
  <c r="BG59" i="35"/>
  <c r="BF37" i="35"/>
  <c r="BF162" i="35"/>
  <c r="BF143" i="35"/>
  <c r="BO26" i="35"/>
  <c r="BO62" i="35"/>
  <c r="BN165" i="35"/>
  <c r="BN146" i="35"/>
  <c r="BE190" i="31"/>
  <c r="BE192" i="31" s="1"/>
  <c r="BJ29" i="36"/>
  <c r="BJ65" i="36"/>
  <c r="BI168" i="36"/>
  <c r="BI149" i="36"/>
  <c r="BG32" i="36"/>
  <c r="BG68" i="36"/>
  <c r="BF152" i="36"/>
  <c r="BF171" i="36"/>
  <c r="BG34" i="35"/>
  <c r="BG70" i="35"/>
  <c r="BF173" i="35"/>
  <c r="BF154" i="35"/>
  <c r="BG25" i="36"/>
  <c r="BG61" i="36"/>
  <c r="BF164" i="36"/>
  <c r="BF145" i="36"/>
  <c r="BC196" i="34"/>
  <c r="BC184" i="34"/>
  <c r="BC186" i="34" s="1"/>
  <c r="BG52" i="2"/>
  <c r="BG22" i="2"/>
  <c r="BH62" i="31"/>
  <c r="BG146" i="31"/>
  <c r="BH26" i="31"/>
  <c r="BG165" i="31"/>
  <c r="BG31" i="35"/>
  <c r="BG67" i="35"/>
  <c r="BF151" i="35"/>
  <c r="BF170" i="35"/>
  <c r="BD190" i="34"/>
  <c r="BD192" i="34" s="1"/>
  <c r="BD183" i="34"/>
  <c r="BD185" i="34" s="1"/>
  <c r="BD177" i="34"/>
  <c r="BG35" i="34"/>
  <c r="BG71" i="34"/>
  <c r="BF174" i="34"/>
  <c r="BF155" i="34"/>
  <c r="BH70" i="31"/>
  <c r="BH34" i="31"/>
  <c r="BG173" i="31"/>
  <c r="BG154" i="31"/>
  <c r="BE157" i="34"/>
  <c r="BG26" i="36"/>
  <c r="BG62" i="36"/>
  <c r="BF146" i="36"/>
  <c r="BF165" i="36"/>
  <c r="BG30" i="34"/>
  <c r="BG66" i="34"/>
  <c r="BF150" i="34"/>
  <c r="BF169" i="34"/>
  <c r="BK28" i="35"/>
  <c r="BK64" i="35"/>
  <c r="BJ148" i="35"/>
  <c r="BJ167" i="35"/>
  <c r="BL29" i="35"/>
  <c r="BL65" i="35"/>
  <c r="BK149" i="35"/>
  <c r="BK168" i="35"/>
  <c r="BK27" i="35"/>
  <c r="BK63" i="35"/>
  <c r="BJ147" i="35"/>
  <c r="BJ166" i="35"/>
  <c r="BG33" i="34"/>
  <c r="BG69" i="34"/>
  <c r="BF172" i="34"/>
  <c r="BF153" i="34"/>
  <c r="BD183" i="35"/>
  <c r="BD185" i="35" s="1"/>
  <c r="BD190" i="35"/>
  <c r="BD192" i="35" s="1"/>
  <c r="BH65" i="31"/>
  <c r="BG168" i="31"/>
  <c r="BG149" i="31"/>
  <c r="BH29" i="31"/>
  <c r="BC197" i="34"/>
  <c r="BC191" i="34"/>
  <c r="BC193" i="34" s="1"/>
  <c r="BG27" i="36"/>
  <c r="BG63" i="36"/>
  <c r="BF166" i="36"/>
  <c r="BF147" i="36"/>
  <c r="BE176" i="34"/>
  <c r="BD182" i="35"/>
  <c r="BD178" i="35"/>
  <c r="BD179" i="35" s="1"/>
  <c r="BD189" i="35"/>
  <c r="BD158" i="35"/>
  <c r="BG30" i="36"/>
  <c r="BG66" i="36"/>
  <c r="BF169" i="36"/>
  <c r="BF150" i="36"/>
  <c r="BG31" i="34"/>
  <c r="BG67" i="34"/>
  <c r="BF151" i="34"/>
  <c r="BF170" i="34"/>
  <c r="BE176" i="35"/>
  <c r="BG28" i="34"/>
  <c r="BG64" i="34"/>
  <c r="BF148" i="34"/>
  <c r="BF167" i="34"/>
  <c r="BG27" i="34"/>
  <c r="BG63" i="34"/>
  <c r="BF147" i="34"/>
  <c r="BF166" i="34"/>
  <c r="BB194" i="34"/>
  <c r="BF73" i="34"/>
  <c r="BF179" i="34" s="1"/>
  <c r="BH71" i="31"/>
  <c r="BG155" i="31"/>
  <c r="BH35" i="31"/>
  <c r="BG174" i="31"/>
  <c r="BG28" i="36"/>
  <c r="BG64" i="36"/>
  <c r="BF167" i="36"/>
  <c r="BF148" i="36"/>
  <c r="BD177" i="35"/>
  <c r="BG33" i="36"/>
  <c r="BG69" i="36"/>
  <c r="BF172" i="36"/>
  <c r="BF153" i="36"/>
  <c r="BD189" i="34"/>
  <c r="BD182" i="34"/>
  <c r="BG29" i="34"/>
  <c r="BG65" i="34"/>
  <c r="BF149" i="34"/>
  <c r="BF168" i="34"/>
  <c r="BL33" i="35"/>
  <c r="BL69" i="35"/>
  <c r="BK172" i="35"/>
  <c r="BK153" i="35"/>
  <c r="BL25" i="35"/>
  <c r="BL61" i="35"/>
  <c r="BK164" i="35"/>
  <c r="BK145" i="35"/>
  <c r="BG34" i="36"/>
  <c r="BG70" i="36"/>
  <c r="BF154" i="36"/>
  <c r="BF173" i="36"/>
  <c r="BG34" i="34"/>
  <c r="BG70" i="34"/>
  <c r="BF154" i="34"/>
  <c r="BF173" i="34"/>
  <c r="BI24" i="35"/>
  <c r="BI60" i="35"/>
  <c r="BH144" i="35"/>
  <c r="BH163" i="35"/>
  <c r="BB198" i="34"/>
  <c r="BG23" i="34"/>
  <c r="BG59" i="34"/>
  <c r="BF37" i="34"/>
  <c r="BF162" i="34"/>
  <c r="BF143" i="34"/>
  <c r="BG24" i="34"/>
  <c r="BG60" i="34"/>
  <c r="BF163" i="34"/>
  <c r="BF144" i="34"/>
  <c r="BK32" i="35"/>
  <c r="BK68" i="35"/>
  <c r="BJ152" i="35"/>
  <c r="BJ171" i="35"/>
  <c r="BG26" i="34"/>
  <c r="BG62" i="34"/>
  <c r="BF146" i="34"/>
  <c r="BF165" i="34"/>
  <c r="BL30" i="35"/>
  <c r="BL66" i="35"/>
  <c r="BK169" i="35"/>
  <c r="BK150" i="35"/>
  <c r="BC184" i="35"/>
  <c r="BC186" i="35" s="1"/>
  <c r="BC196" i="35"/>
  <c r="BH64" i="31"/>
  <c r="BH28" i="31"/>
  <c r="BG167" i="31"/>
  <c r="BG148" i="31"/>
  <c r="BE157" i="35"/>
  <c r="BH60" i="31"/>
  <c r="BH24" i="31"/>
  <c r="BG144" i="31"/>
  <c r="BG163" i="31"/>
  <c r="BB194" i="35"/>
  <c r="BG31" i="36"/>
  <c r="BG67" i="36"/>
  <c r="BF170" i="36"/>
  <c r="BF151" i="36"/>
  <c r="BG32" i="34"/>
  <c r="BG68" i="34"/>
  <c r="BF171" i="34"/>
  <c r="BF152" i="34"/>
  <c r="BG35" i="36"/>
  <c r="BG71" i="36"/>
  <c r="BF174" i="36"/>
  <c r="BF155" i="36"/>
  <c r="BG25" i="34"/>
  <c r="BG61" i="34"/>
  <c r="BF164" i="34"/>
  <c r="BF145" i="34"/>
  <c r="BG24" i="36"/>
  <c r="BG60" i="36"/>
  <c r="BF144" i="36"/>
  <c r="BF163" i="36"/>
  <c r="BH68" i="31"/>
  <c r="BG171" i="31"/>
  <c r="BG152" i="31"/>
  <c r="BH32" i="31"/>
  <c r="BC197" i="35"/>
  <c r="BC191" i="35"/>
  <c r="BC193" i="35" s="1"/>
  <c r="BH63" i="31"/>
  <c r="BG147" i="31"/>
  <c r="BH27" i="31"/>
  <c r="BG166" i="31"/>
  <c r="BF73" i="35"/>
  <c r="BF74" i="35" s="1"/>
  <c r="BH66" i="31"/>
  <c r="BH30" i="31"/>
  <c r="BG169" i="31"/>
  <c r="BG150" i="31"/>
  <c r="BD196" i="36"/>
  <c r="BD184" i="36"/>
  <c r="BD186" i="36" s="1"/>
  <c r="BP41" i="33"/>
  <c r="BO55" i="33"/>
  <c r="BT41" i="30"/>
  <c r="BS55" i="30"/>
  <c r="BF61" i="32"/>
  <c r="BF62" i="32" s="1"/>
  <c r="BH21" i="32"/>
  <c r="BI51" i="32" s="1"/>
  <c r="BH29" i="32"/>
  <c r="BI59" i="32" s="1"/>
  <c r="BR41" i="10"/>
  <c r="BQ55" i="10"/>
  <c r="BO41" i="34"/>
  <c r="BN55" i="34"/>
  <c r="BB198" i="30"/>
  <c r="BG24" i="33"/>
  <c r="BH60" i="33" s="1"/>
  <c r="BG28" i="33"/>
  <c r="BH64" i="33" s="1"/>
  <c r="BG32" i="33"/>
  <c r="BH68" i="33" s="1"/>
  <c r="BF172" i="30"/>
  <c r="BF153" i="30"/>
  <c r="BG33" i="30"/>
  <c r="BH69" i="30" s="1"/>
  <c r="BC197" i="30"/>
  <c r="BC191" i="30"/>
  <c r="BC193" i="30" s="1"/>
  <c r="BG26" i="33"/>
  <c r="BH62" i="33" s="1"/>
  <c r="BF166" i="30"/>
  <c r="BG27" i="30"/>
  <c r="BH63" i="30" s="1"/>
  <c r="BF147" i="30"/>
  <c r="BF167" i="30"/>
  <c r="BF148" i="30"/>
  <c r="BG28" i="30"/>
  <c r="BH64" i="30" s="1"/>
  <c r="BG30" i="33"/>
  <c r="BH66" i="33" s="1"/>
  <c r="BH25" i="33"/>
  <c r="BI61" i="33" s="1"/>
  <c r="BG33" i="33"/>
  <c r="BH69" i="33" s="1"/>
  <c r="BD189" i="30"/>
  <c r="BD182" i="30"/>
  <c r="BD178" i="30"/>
  <c r="BD179" i="30" s="1"/>
  <c r="BD158" i="30"/>
  <c r="BF173" i="30"/>
  <c r="BF154" i="30"/>
  <c r="BG34" i="30"/>
  <c r="BH70" i="30" s="1"/>
  <c r="BC196" i="30"/>
  <c r="BC184" i="30"/>
  <c r="BC186" i="30" s="1"/>
  <c r="BF146" i="30"/>
  <c r="BF165" i="30"/>
  <c r="BG26" i="30"/>
  <c r="BH62" i="30" s="1"/>
  <c r="BG35" i="33"/>
  <c r="BH71" i="33" s="1"/>
  <c r="BF170" i="30"/>
  <c r="BF151" i="30"/>
  <c r="BG31" i="30"/>
  <c r="BH67" i="30" s="1"/>
  <c r="BE73" i="30"/>
  <c r="BE74" i="30" s="1"/>
  <c r="BE73" i="33"/>
  <c r="BE74" i="33" s="1"/>
  <c r="BF37" i="30"/>
  <c r="BF143" i="30"/>
  <c r="BF162" i="30"/>
  <c r="BG23" i="30"/>
  <c r="BH59" i="30" s="1"/>
  <c r="BD183" i="30"/>
  <c r="BD185" i="30" s="1"/>
  <c r="BD190" i="30"/>
  <c r="BD192" i="30" s="1"/>
  <c r="BG31" i="33"/>
  <c r="BH67" i="33" s="1"/>
  <c r="BF144" i="30"/>
  <c r="BF163" i="30"/>
  <c r="BG24" i="30"/>
  <c r="BH60" i="30" s="1"/>
  <c r="BF150" i="30"/>
  <c r="BF169" i="30"/>
  <c r="BG30" i="30"/>
  <c r="BH66" i="30" s="1"/>
  <c r="BG29" i="33"/>
  <c r="BH65" i="33" s="1"/>
  <c r="BG23" i="33"/>
  <c r="BH59" i="33" s="1"/>
  <c r="BF37" i="33"/>
  <c r="BE157" i="30"/>
  <c r="BG27" i="33"/>
  <c r="BH63" i="33" s="1"/>
  <c r="BG34" i="33"/>
  <c r="BH70" i="33" s="1"/>
  <c r="BG32" i="30"/>
  <c r="BH68" i="30" s="1"/>
  <c r="BF171" i="30"/>
  <c r="BF152" i="30"/>
  <c r="BG29" i="30"/>
  <c r="BH65" i="30" s="1"/>
  <c r="BF149" i="30"/>
  <c r="BF168" i="30"/>
  <c r="BF164" i="30"/>
  <c r="BF145" i="30"/>
  <c r="BG25" i="30"/>
  <c r="BH61" i="30" s="1"/>
  <c r="BG35" i="30"/>
  <c r="BH71" i="30" s="1"/>
  <c r="BF174" i="30"/>
  <c r="BF155" i="30"/>
  <c r="BB194" i="30"/>
  <c r="BE176" i="30"/>
  <c r="BG162" i="31"/>
  <c r="BG143" i="31"/>
  <c r="BH23" i="31"/>
  <c r="BI59" i="31" s="1"/>
  <c r="BE191" i="31"/>
  <c r="BI25" i="32"/>
  <c r="BJ55" i="32" s="1"/>
  <c r="BH25" i="2"/>
  <c r="BI55" i="2" s="1"/>
  <c r="BH27" i="2"/>
  <c r="BI57" i="2" s="1"/>
  <c r="BH21" i="2"/>
  <c r="BI51" i="2" s="1"/>
  <c r="BI20" i="2"/>
  <c r="BJ50" i="2" s="1"/>
  <c r="BF61" i="2"/>
  <c r="BF62" i="2" s="1"/>
  <c r="BG29" i="2"/>
  <c r="BH59" i="2" s="1"/>
  <c r="BF31" i="2"/>
  <c r="BH24" i="2"/>
  <c r="BI54" i="2" s="1"/>
  <c r="BH26" i="2"/>
  <c r="BI56" i="2" s="1"/>
  <c r="BH23" i="2"/>
  <c r="BI53" i="2" s="1"/>
  <c r="BH28" i="2"/>
  <c r="BI58" i="2" s="1"/>
  <c r="BH28" i="10"/>
  <c r="BI64" i="10" s="1"/>
  <c r="BH35" i="10"/>
  <c r="BI71" i="10" s="1"/>
  <c r="BH31" i="10"/>
  <c r="BI67" i="10" s="1"/>
  <c r="BH26" i="10"/>
  <c r="BI62" i="10" s="1"/>
  <c r="BH34" i="10"/>
  <c r="BI70" i="10" s="1"/>
  <c r="BH27" i="10"/>
  <c r="BI63" i="10" s="1"/>
  <c r="BH29" i="10"/>
  <c r="BI65" i="10" s="1"/>
  <c r="BH32" i="10"/>
  <c r="BI68" i="10" s="1"/>
  <c r="BI24" i="10"/>
  <c r="BJ60" i="10" s="1"/>
  <c r="BH25" i="10"/>
  <c r="BI61" i="10" s="1"/>
  <c r="BF73" i="10"/>
  <c r="BF74" i="10" s="1"/>
  <c r="BI23" i="32"/>
  <c r="BJ53" i="32" s="1"/>
  <c r="BJ20" i="32"/>
  <c r="BK50" i="32" s="1"/>
  <c r="BI26" i="32"/>
  <c r="BJ56" i="32" s="1"/>
  <c r="BI27" i="32"/>
  <c r="BJ57" i="32" s="1"/>
  <c r="BI24" i="32"/>
  <c r="BJ54" i="32" s="1"/>
  <c r="BP35" i="2" l="1"/>
  <c r="BO46" i="2"/>
  <c r="CF38" i="32"/>
  <c r="CE46" i="32"/>
  <c r="BH58" i="32"/>
  <c r="BH28" i="32"/>
  <c r="BH66" i="10"/>
  <c r="BH30" i="10"/>
  <c r="BG37" i="10"/>
  <c r="BX2" i="43"/>
  <c r="BW78" i="43"/>
  <c r="BW83" i="43" s="1"/>
  <c r="BW79" i="43"/>
  <c r="BW84" i="43" s="1"/>
  <c r="BW77" i="43"/>
  <c r="BW82" i="43" s="1"/>
  <c r="BW80" i="43"/>
  <c r="BK92" i="10"/>
  <c r="BK77" i="10"/>
  <c r="BK58" i="10"/>
  <c r="BK40" i="10"/>
  <c r="BK22" i="10"/>
  <c r="BK181" i="35"/>
  <c r="BK109" i="35"/>
  <c r="BK40" i="35"/>
  <c r="BK188" i="35"/>
  <c r="BK58" i="35"/>
  <c r="BK22" i="35"/>
  <c r="BK126" i="35"/>
  <c r="BK92" i="35"/>
  <c r="BK77" i="35"/>
  <c r="BK161" i="35"/>
  <c r="BK142" i="35"/>
  <c r="BK22" i="30"/>
  <c r="BK142" i="30"/>
  <c r="BK188" i="30"/>
  <c r="BK109" i="30"/>
  <c r="BK161" i="30"/>
  <c r="BK40" i="30"/>
  <c r="BK181" i="30"/>
  <c r="BK58" i="30"/>
  <c r="BK77" i="30"/>
  <c r="BK92" i="30"/>
  <c r="BK126" i="30"/>
  <c r="BK89" i="43"/>
  <c r="BK76" i="43"/>
  <c r="BK58" i="43"/>
  <c r="BK40" i="43"/>
  <c r="BK22" i="43"/>
  <c r="BK77" i="32"/>
  <c r="BK34" i="32"/>
  <c r="BK65" i="32"/>
  <c r="BK19" i="32"/>
  <c r="BK49" i="32"/>
  <c r="BL34" i="28"/>
  <c r="BL59" i="28" s="1"/>
  <c r="BK142" i="34"/>
  <c r="BK161" i="34"/>
  <c r="BK92" i="34"/>
  <c r="BK188" i="34"/>
  <c r="BK181" i="34"/>
  <c r="BK40" i="34"/>
  <c r="BK58" i="34"/>
  <c r="BK22" i="34"/>
  <c r="BK126" i="34"/>
  <c r="BK77" i="34"/>
  <c r="BK109" i="34"/>
  <c r="BL4" i="36"/>
  <c r="BL4" i="34"/>
  <c r="BL4" i="32"/>
  <c r="BL4" i="30"/>
  <c r="BL4" i="43"/>
  <c r="BL4" i="31"/>
  <c r="BL4" i="29"/>
  <c r="BL4" i="35"/>
  <c r="BL4" i="10"/>
  <c r="BL4" i="33"/>
  <c r="BL77" i="2"/>
  <c r="BL65" i="2"/>
  <c r="BL49" i="2"/>
  <c r="BL34" i="2"/>
  <c r="BL19" i="2"/>
  <c r="BK181" i="36"/>
  <c r="BK161" i="36"/>
  <c r="BK142" i="36"/>
  <c r="BK126" i="36"/>
  <c r="BK188" i="36"/>
  <c r="BK77" i="36"/>
  <c r="BK58" i="36"/>
  <c r="BK109" i="36"/>
  <c r="BK92" i="36"/>
  <c r="BK40" i="36"/>
  <c r="BK22" i="36"/>
  <c r="BN5" i="28"/>
  <c r="BM4" i="2"/>
  <c r="BM21" i="28"/>
  <c r="BM13" i="28"/>
  <c r="BK126" i="29"/>
  <c r="BK92" i="29"/>
  <c r="BK161" i="29"/>
  <c r="BK181" i="29"/>
  <c r="BK142" i="29"/>
  <c r="BK22" i="29"/>
  <c r="BK58" i="29"/>
  <c r="BK188" i="29"/>
  <c r="BK40" i="29"/>
  <c r="BK77" i="29"/>
  <c r="BK109" i="29"/>
  <c r="BK67" i="28"/>
  <c r="BK75" i="28" s="1"/>
  <c r="BK87" i="28"/>
  <c r="BK95" i="28" s="1"/>
  <c r="BK103" i="28" s="1"/>
  <c r="BK126" i="31"/>
  <c r="BK92" i="31"/>
  <c r="BK58" i="31"/>
  <c r="BK22" i="31"/>
  <c r="BK40" i="31"/>
  <c r="BK188" i="31"/>
  <c r="BK181" i="31"/>
  <c r="BK142" i="31"/>
  <c r="BK161" i="31"/>
  <c r="BK109" i="31"/>
  <c r="BK77" i="31"/>
  <c r="BK77" i="33"/>
  <c r="BK40" i="33"/>
  <c r="BK58" i="33"/>
  <c r="BK92" i="33"/>
  <c r="BK22" i="33"/>
  <c r="BW39" i="2"/>
  <c r="BH61" i="31"/>
  <c r="BH73" i="31" s="1"/>
  <c r="BH74" i="31" s="1"/>
  <c r="BH25" i="31"/>
  <c r="BH37" i="31" s="1"/>
  <c r="BG145" i="31"/>
  <c r="BG157" i="31" s="1"/>
  <c r="BG164" i="31"/>
  <c r="BG176" i="31" s="1"/>
  <c r="BG183" i="31" s="1"/>
  <c r="BG185" i="31" s="1"/>
  <c r="BH52" i="32"/>
  <c r="BH22" i="32"/>
  <c r="BH31" i="32" s="1"/>
  <c r="BD198" i="31"/>
  <c r="BD194" i="31"/>
  <c r="BE186" i="31"/>
  <c r="BH69" i="10"/>
  <c r="BH33" i="10"/>
  <c r="BE196" i="31"/>
  <c r="BE158" i="34"/>
  <c r="BE158" i="36"/>
  <c r="BD197" i="36"/>
  <c r="BD198" i="36" s="1"/>
  <c r="BD191" i="36"/>
  <c r="BD193" i="36" s="1"/>
  <c r="BD194" i="36" s="1"/>
  <c r="BF176" i="36"/>
  <c r="BF190" i="36" s="1"/>
  <c r="BF192" i="36" s="1"/>
  <c r="BE193" i="31"/>
  <c r="BE197" i="31"/>
  <c r="BF178" i="31"/>
  <c r="BF179" i="31" s="1"/>
  <c r="BF182" i="31"/>
  <c r="BF184" i="31" s="1"/>
  <c r="BC198" i="36"/>
  <c r="BF158" i="31"/>
  <c r="BF190" i="31"/>
  <c r="BF192" i="31" s="1"/>
  <c r="BC194" i="36"/>
  <c r="BF157" i="36"/>
  <c r="BF189" i="36" s="1"/>
  <c r="BX41" i="35"/>
  <c r="BW55" i="35"/>
  <c r="BG37" i="36"/>
  <c r="BF177" i="31"/>
  <c r="BE177" i="36"/>
  <c r="BF183" i="31"/>
  <c r="BF185" i="31" s="1"/>
  <c r="BH59" i="10"/>
  <c r="BH23" i="10"/>
  <c r="BC194" i="35"/>
  <c r="BE189" i="36"/>
  <c r="BE197" i="36" s="1"/>
  <c r="BE178" i="36"/>
  <c r="BE179" i="36" s="1"/>
  <c r="BG73" i="36"/>
  <c r="BG74" i="36" s="1"/>
  <c r="BE183" i="36"/>
  <c r="BE185" i="36" s="1"/>
  <c r="BG73" i="34"/>
  <c r="BG179" i="34" s="1"/>
  <c r="BL32" i="35"/>
  <c r="BL68" i="35"/>
  <c r="BK171" i="35"/>
  <c r="BK152" i="35"/>
  <c r="BI68" i="31"/>
  <c r="BI32" i="31"/>
  <c r="BH171" i="31"/>
  <c r="BH152" i="31"/>
  <c r="BI64" i="31"/>
  <c r="BH167" i="31"/>
  <c r="BI28" i="31"/>
  <c r="BH148" i="31"/>
  <c r="BD184" i="34"/>
  <c r="BD186" i="34" s="1"/>
  <c r="BD196" i="34"/>
  <c r="BD184" i="35"/>
  <c r="BD186" i="35" s="1"/>
  <c r="BD196" i="35"/>
  <c r="BI65" i="31"/>
  <c r="BI29" i="31"/>
  <c r="BH168" i="31"/>
  <c r="BH149" i="31"/>
  <c r="BE177" i="34"/>
  <c r="BI62" i="31"/>
  <c r="BH165" i="31"/>
  <c r="BI26" i="31"/>
  <c r="BH146" i="31"/>
  <c r="BF74" i="34"/>
  <c r="BG73" i="35"/>
  <c r="BG74" i="35" s="1"/>
  <c r="BD197" i="34"/>
  <c r="BD191" i="34"/>
  <c r="BD193" i="34" s="1"/>
  <c r="BE183" i="34"/>
  <c r="BE185" i="34" s="1"/>
  <c r="BE190" i="34"/>
  <c r="BE192" i="34" s="1"/>
  <c r="BH33" i="34"/>
  <c r="BH69" i="34"/>
  <c r="BG172" i="34"/>
  <c r="BG153" i="34"/>
  <c r="BM29" i="35"/>
  <c r="BM65" i="35"/>
  <c r="BL168" i="35"/>
  <c r="BL149" i="35"/>
  <c r="BH30" i="34"/>
  <c r="BH66" i="34"/>
  <c r="BG150" i="34"/>
  <c r="BG169" i="34"/>
  <c r="BI69" i="31"/>
  <c r="BI33" i="31"/>
  <c r="BH153" i="31"/>
  <c r="BH172" i="31"/>
  <c r="BI63" i="31"/>
  <c r="BI27" i="31"/>
  <c r="BH166" i="31"/>
  <c r="BH147" i="31"/>
  <c r="BH23" i="34"/>
  <c r="BH59" i="34"/>
  <c r="BG37" i="34"/>
  <c r="BG162" i="34"/>
  <c r="BG143" i="34"/>
  <c r="BJ24" i="35"/>
  <c r="BJ60" i="35"/>
  <c r="BI144" i="35"/>
  <c r="BI163" i="35"/>
  <c r="BH34" i="36"/>
  <c r="BH70" i="36"/>
  <c r="BG154" i="36"/>
  <c r="BG173" i="36"/>
  <c r="BM33" i="35"/>
  <c r="BM69" i="35"/>
  <c r="BL153" i="35"/>
  <c r="BL172" i="35"/>
  <c r="BH28" i="36"/>
  <c r="BH64" i="36"/>
  <c r="BG167" i="36"/>
  <c r="BG148" i="36"/>
  <c r="BH28" i="34"/>
  <c r="BH64" i="34"/>
  <c r="BG167" i="34"/>
  <c r="BG148" i="34"/>
  <c r="BI70" i="31"/>
  <c r="BH173" i="31"/>
  <c r="BI34" i="31"/>
  <c r="BH154" i="31"/>
  <c r="BH25" i="36"/>
  <c r="BH61" i="36"/>
  <c r="BG164" i="36"/>
  <c r="BG145" i="36"/>
  <c r="BH32" i="36"/>
  <c r="BH68" i="36"/>
  <c r="BG171" i="36"/>
  <c r="BG152" i="36"/>
  <c r="BI23" i="36"/>
  <c r="BI59" i="36"/>
  <c r="BH143" i="36"/>
  <c r="BH162" i="36"/>
  <c r="BH25" i="34"/>
  <c r="BH61" i="34"/>
  <c r="BG145" i="34"/>
  <c r="BG164" i="34"/>
  <c r="BH32" i="34"/>
  <c r="BH68" i="34"/>
  <c r="BG171" i="34"/>
  <c r="BG152" i="34"/>
  <c r="BI60" i="31"/>
  <c r="BI24" i="31"/>
  <c r="BH144" i="31"/>
  <c r="BH163" i="31"/>
  <c r="BC198" i="35"/>
  <c r="BE183" i="35"/>
  <c r="BE185" i="35" s="1"/>
  <c r="BE190" i="35"/>
  <c r="BE192" i="35" s="1"/>
  <c r="BH52" i="2"/>
  <c r="BH22" i="2"/>
  <c r="BM30" i="35"/>
  <c r="BM66" i="35"/>
  <c r="BL169" i="35"/>
  <c r="BL150" i="35"/>
  <c r="BI71" i="31"/>
  <c r="BH174" i="31"/>
  <c r="BI35" i="31"/>
  <c r="BH155" i="31"/>
  <c r="BH30" i="36"/>
  <c r="BH66" i="36"/>
  <c r="BG169" i="36"/>
  <c r="BG150" i="36"/>
  <c r="BP26" i="35"/>
  <c r="BP62" i="35"/>
  <c r="BO146" i="35"/>
  <c r="BO165" i="35"/>
  <c r="BJ67" i="31"/>
  <c r="BJ31" i="31"/>
  <c r="BI170" i="31"/>
  <c r="BI151" i="31"/>
  <c r="BE189" i="35"/>
  <c r="BE178" i="35"/>
  <c r="BE179" i="35" s="1"/>
  <c r="BE182" i="35"/>
  <c r="BH26" i="34"/>
  <c r="BH62" i="34"/>
  <c r="BG146" i="34"/>
  <c r="BG165" i="34"/>
  <c r="BH24" i="34"/>
  <c r="BH60" i="34"/>
  <c r="BG144" i="34"/>
  <c r="BG163" i="34"/>
  <c r="BH33" i="36"/>
  <c r="BH69" i="36"/>
  <c r="BG153" i="36"/>
  <c r="BG172" i="36"/>
  <c r="BE158" i="35"/>
  <c r="BH27" i="36"/>
  <c r="BH63" i="36"/>
  <c r="BG147" i="36"/>
  <c r="BG166" i="36"/>
  <c r="BL27" i="35"/>
  <c r="BL63" i="35"/>
  <c r="BK166" i="35"/>
  <c r="BK147" i="35"/>
  <c r="BL28" i="35"/>
  <c r="BL64" i="35"/>
  <c r="BK167" i="35"/>
  <c r="BK148" i="35"/>
  <c r="BH26" i="36"/>
  <c r="BH62" i="36"/>
  <c r="BG146" i="36"/>
  <c r="BG165" i="36"/>
  <c r="BC194" i="34"/>
  <c r="BF157" i="35"/>
  <c r="BH23" i="35"/>
  <c r="BH59" i="35"/>
  <c r="BG162" i="35"/>
  <c r="BG143" i="35"/>
  <c r="BG37" i="35"/>
  <c r="BI66" i="31"/>
  <c r="BI30" i="31"/>
  <c r="BH169" i="31"/>
  <c r="BH150" i="31"/>
  <c r="BF157" i="34"/>
  <c r="BH34" i="34"/>
  <c r="BH70" i="34"/>
  <c r="BG154" i="34"/>
  <c r="BG173" i="34"/>
  <c r="BM25" i="35"/>
  <c r="BM61" i="35"/>
  <c r="BL145" i="35"/>
  <c r="BL164" i="35"/>
  <c r="BE177" i="35"/>
  <c r="BH27" i="34"/>
  <c r="BH63" i="34"/>
  <c r="BG147" i="34"/>
  <c r="BG166" i="34"/>
  <c r="BD191" i="35"/>
  <c r="BD193" i="35" s="1"/>
  <c r="BD197" i="35"/>
  <c r="BH31" i="35"/>
  <c r="BH67" i="35"/>
  <c r="BG170" i="35"/>
  <c r="BG151" i="35"/>
  <c r="BC198" i="34"/>
  <c r="BH34" i="35"/>
  <c r="BH70" i="35"/>
  <c r="BG154" i="35"/>
  <c r="BG173" i="35"/>
  <c r="BK29" i="36"/>
  <c r="BK65" i="36"/>
  <c r="BJ149" i="36"/>
  <c r="BJ168" i="36"/>
  <c r="BF176" i="35"/>
  <c r="BM35" i="35"/>
  <c r="BM71" i="35"/>
  <c r="BL155" i="35"/>
  <c r="BL174" i="35"/>
  <c r="BH24" i="36"/>
  <c r="BH60" i="36"/>
  <c r="BG144" i="36"/>
  <c r="BG163" i="36"/>
  <c r="BH35" i="36"/>
  <c r="BH71" i="36"/>
  <c r="BG174" i="36"/>
  <c r="BG155" i="36"/>
  <c r="BH31" i="36"/>
  <c r="BH67" i="36"/>
  <c r="BG170" i="36"/>
  <c r="BG151" i="36"/>
  <c r="BF176" i="34"/>
  <c r="BH29" i="34"/>
  <c r="BH65" i="34"/>
  <c r="BG149" i="34"/>
  <c r="BG168" i="34"/>
  <c r="BH31" i="34"/>
  <c r="BH67" i="34"/>
  <c r="BG170" i="34"/>
  <c r="BG151" i="34"/>
  <c r="BE182" i="34"/>
  <c r="BE189" i="34"/>
  <c r="BH35" i="34"/>
  <c r="BH71" i="34"/>
  <c r="BG174" i="34"/>
  <c r="BG155" i="34"/>
  <c r="BE184" i="36"/>
  <c r="BQ41" i="33"/>
  <c r="BP55" i="33"/>
  <c r="BU41" i="30"/>
  <c r="BT55" i="30"/>
  <c r="BG61" i="32"/>
  <c r="BG62" i="32" s="1"/>
  <c r="BI21" i="32"/>
  <c r="BJ51" i="32" s="1"/>
  <c r="BI29" i="32"/>
  <c r="BJ59" i="32" s="1"/>
  <c r="BS41" i="10"/>
  <c r="BR55" i="10"/>
  <c r="BP41" i="34"/>
  <c r="BO55" i="34"/>
  <c r="BC198" i="30"/>
  <c r="BC194" i="30"/>
  <c r="BG168" i="30"/>
  <c r="BG149" i="30"/>
  <c r="BH29" i="30"/>
  <c r="BI65" i="30" s="1"/>
  <c r="BG150" i="30"/>
  <c r="BG169" i="30"/>
  <c r="BH30" i="30"/>
  <c r="BI66" i="30" s="1"/>
  <c r="BF157" i="30"/>
  <c r="BH35" i="33"/>
  <c r="BI71" i="33" s="1"/>
  <c r="BH30" i="33"/>
  <c r="BI66" i="33" s="1"/>
  <c r="BG147" i="30"/>
  <c r="BG166" i="30"/>
  <c r="BH27" i="30"/>
  <c r="BI63" i="30" s="1"/>
  <c r="BE158" i="30"/>
  <c r="BE189" i="30"/>
  <c r="BE178" i="30"/>
  <c r="BE179" i="30" s="1"/>
  <c r="BE182" i="30"/>
  <c r="BH31" i="33"/>
  <c r="BI67" i="33" s="1"/>
  <c r="BF73" i="30"/>
  <c r="BF74" i="30" s="1"/>
  <c r="BE190" i="30"/>
  <c r="BE192" i="30" s="1"/>
  <c r="BE183" i="30"/>
  <c r="BE185" i="30" s="1"/>
  <c r="BG165" i="30"/>
  <c r="BG146" i="30"/>
  <c r="BH26" i="30"/>
  <c r="BI62" i="30" s="1"/>
  <c r="BD196" i="30"/>
  <c r="BD184" i="30"/>
  <c r="BD186" i="30" s="1"/>
  <c r="BG148" i="30"/>
  <c r="BG167" i="30"/>
  <c r="BH28" i="30"/>
  <c r="BI64" i="30" s="1"/>
  <c r="BH26" i="33"/>
  <c r="BI62" i="33" s="1"/>
  <c r="BG153" i="30"/>
  <c r="BG172" i="30"/>
  <c r="BH33" i="30"/>
  <c r="BI69" i="30" s="1"/>
  <c r="BH28" i="33"/>
  <c r="BI64" i="33" s="1"/>
  <c r="BG171" i="30"/>
  <c r="BH32" i="30"/>
  <c r="BI68" i="30" s="1"/>
  <c r="BG152" i="30"/>
  <c r="BF73" i="33"/>
  <c r="BF74" i="33" s="1"/>
  <c r="BG163" i="30"/>
  <c r="BH24" i="30"/>
  <c r="BI60" i="30" s="1"/>
  <c r="BG144" i="30"/>
  <c r="BD197" i="30"/>
  <c r="BD191" i="30"/>
  <c r="BD193" i="30" s="1"/>
  <c r="BH35" i="30"/>
  <c r="BI71" i="30" s="1"/>
  <c r="BG155" i="30"/>
  <c r="BG174" i="30"/>
  <c r="BH27" i="33"/>
  <c r="BI63" i="33" s="1"/>
  <c r="BH23" i="33"/>
  <c r="BI59" i="33" s="1"/>
  <c r="BG37" i="33"/>
  <c r="BG170" i="30"/>
  <c r="BG151" i="30"/>
  <c r="BH31" i="30"/>
  <c r="BI67" i="30" s="1"/>
  <c r="BG173" i="30"/>
  <c r="BH34" i="30"/>
  <c r="BI70" i="30" s="1"/>
  <c r="BG154" i="30"/>
  <c r="BH33" i="33"/>
  <c r="BI69" i="33" s="1"/>
  <c r="BH32" i="33"/>
  <c r="BI68" i="33" s="1"/>
  <c r="BH24" i="33"/>
  <c r="BI60" i="33" s="1"/>
  <c r="BG145" i="30"/>
  <c r="BG164" i="30"/>
  <c r="BH25" i="30"/>
  <c r="BI61" i="30" s="1"/>
  <c r="BH34" i="33"/>
  <c r="BI70" i="33" s="1"/>
  <c r="BG143" i="30"/>
  <c r="BG162" i="30"/>
  <c r="BH23" i="30"/>
  <c r="BI59" i="30" s="1"/>
  <c r="BG37" i="30"/>
  <c r="BH29" i="33"/>
  <c r="BI65" i="33" s="1"/>
  <c r="BF176" i="30"/>
  <c r="BI25" i="33"/>
  <c r="BJ61" i="33" s="1"/>
  <c r="BE177" i="30"/>
  <c r="BI23" i="31"/>
  <c r="BJ59" i="31" s="1"/>
  <c r="BH143" i="31"/>
  <c r="BH162" i="31"/>
  <c r="BF191" i="31"/>
  <c r="BJ25" i="32"/>
  <c r="BK55" i="32" s="1"/>
  <c r="BI25" i="2"/>
  <c r="BJ55" i="2" s="1"/>
  <c r="BI24" i="2"/>
  <c r="BJ54" i="2" s="1"/>
  <c r="BI28" i="2"/>
  <c r="BJ58" i="2" s="1"/>
  <c r="BH29" i="2"/>
  <c r="BI59" i="2" s="1"/>
  <c r="BG61" i="2"/>
  <c r="BG62" i="2" s="1"/>
  <c r="BI26" i="2"/>
  <c r="BJ56" i="2" s="1"/>
  <c r="BI27" i="2"/>
  <c r="BJ57" i="2" s="1"/>
  <c r="BI23" i="2"/>
  <c r="BJ53" i="2" s="1"/>
  <c r="BI21" i="2"/>
  <c r="BJ51" i="2" s="1"/>
  <c r="BJ20" i="2"/>
  <c r="BK50" i="2" s="1"/>
  <c r="BG31" i="2"/>
  <c r="BI29" i="10"/>
  <c r="BJ65" i="10" s="1"/>
  <c r="BI26" i="10"/>
  <c r="BJ62" i="10" s="1"/>
  <c r="BI28" i="10"/>
  <c r="BJ64" i="10" s="1"/>
  <c r="BJ24" i="10"/>
  <c r="BK60" i="10" s="1"/>
  <c r="BI25" i="10"/>
  <c r="BJ61" i="10" s="1"/>
  <c r="BI27" i="10"/>
  <c r="BJ63" i="10" s="1"/>
  <c r="BI31" i="10"/>
  <c r="BJ67" i="10" s="1"/>
  <c r="BI32" i="10"/>
  <c r="BJ68" i="10" s="1"/>
  <c r="BG73" i="10"/>
  <c r="BG74" i="10" s="1"/>
  <c r="BI34" i="10"/>
  <c r="BJ70" i="10" s="1"/>
  <c r="BI35" i="10"/>
  <c r="BJ71" i="10" s="1"/>
  <c r="BJ24" i="32"/>
  <c r="BK54" i="32" s="1"/>
  <c r="BK20" i="32"/>
  <c r="BL50" i="32" s="1"/>
  <c r="BJ23" i="32"/>
  <c r="BK53" i="32" s="1"/>
  <c r="BJ27" i="32"/>
  <c r="BK57" i="32" s="1"/>
  <c r="BJ26" i="32"/>
  <c r="BK56" i="32" s="1"/>
  <c r="BQ35" i="2" l="1"/>
  <c r="BP46" i="2"/>
  <c r="CG38" i="32"/>
  <c r="CF46" i="32"/>
  <c r="BI58" i="32"/>
  <c r="BI28" i="32"/>
  <c r="BI66" i="10"/>
  <c r="BI30" i="10"/>
  <c r="BY2" i="43"/>
  <c r="BX79" i="43"/>
  <c r="BX84" i="43" s="1"/>
  <c r="BX77" i="43"/>
  <c r="BX82" i="43" s="1"/>
  <c r="BX78" i="43"/>
  <c r="BX83" i="43" s="1"/>
  <c r="BX80" i="43"/>
  <c r="BL58" i="10"/>
  <c r="BL22" i="10"/>
  <c r="BL40" i="10"/>
  <c r="BL77" i="10"/>
  <c r="BL92" i="10"/>
  <c r="BL109" i="36"/>
  <c r="BL92" i="36"/>
  <c r="BL126" i="36"/>
  <c r="BL40" i="36"/>
  <c r="BL142" i="36"/>
  <c r="BL161" i="36"/>
  <c r="BL58" i="36"/>
  <c r="BL22" i="36"/>
  <c r="BL188" i="36"/>
  <c r="BL77" i="36"/>
  <c r="BL181" i="36"/>
  <c r="BL161" i="35"/>
  <c r="BL142" i="35"/>
  <c r="BL22" i="35"/>
  <c r="BL188" i="35"/>
  <c r="BL181" i="35"/>
  <c r="BL126" i="35"/>
  <c r="BL92" i="35"/>
  <c r="BL77" i="35"/>
  <c r="BL109" i="35"/>
  <c r="BL40" i="35"/>
  <c r="BL58" i="35"/>
  <c r="BL126" i="29"/>
  <c r="BL188" i="29"/>
  <c r="BL181" i="29"/>
  <c r="BL161" i="29"/>
  <c r="BL142" i="29"/>
  <c r="BL22" i="29"/>
  <c r="BL40" i="29"/>
  <c r="BL77" i="29"/>
  <c r="BL58" i="29"/>
  <c r="BL92" i="29"/>
  <c r="BL109" i="29"/>
  <c r="BL188" i="31"/>
  <c r="BL161" i="31"/>
  <c r="BL77" i="31"/>
  <c r="BL58" i="31"/>
  <c r="BL126" i="31"/>
  <c r="BL109" i="31"/>
  <c r="BL92" i="31"/>
  <c r="BL40" i="31"/>
  <c r="BL142" i="31"/>
  <c r="BL22" i="31"/>
  <c r="BL181" i="31"/>
  <c r="BM34" i="28"/>
  <c r="BM59" i="28" s="1"/>
  <c r="BL89" i="43"/>
  <c r="BL76" i="43"/>
  <c r="BL58" i="43"/>
  <c r="BL40" i="43"/>
  <c r="BL22" i="43"/>
  <c r="BM4" i="36"/>
  <c r="BM4" i="34"/>
  <c r="BM4" i="32"/>
  <c r="BM4" i="30"/>
  <c r="BM4" i="29"/>
  <c r="BM4" i="35"/>
  <c r="BM4" i="43"/>
  <c r="BM4" i="33"/>
  <c r="BM4" i="31"/>
  <c r="BM4" i="10"/>
  <c r="BM77" i="2"/>
  <c r="BM65" i="2"/>
  <c r="BM49" i="2"/>
  <c r="BM34" i="2"/>
  <c r="BM19" i="2"/>
  <c r="BL126" i="30"/>
  <c r="BL181" i="30"/>
  <c r="BL58" i="30"/>
  <c r="BL22" i="30"/>
  <c r="BL77" i="30"/>
  <c r="BL92" i="30"/>
  <c r="BL188" i="30"/>
  <c r="BL109" i="30"/>
  <c r="BL142" i="30"/>
  <c r="BL161" i="30"/>
  <c r="BL40" i="30"/>
  <c r="BO5" i="28"/>
  <c r="BN4" i="2"/>
  <c r="BN13" i="28"/>
  <c r="BN21" i="28"/>
  <c r="BL65" i="32"/>
  <c r="BL49" i="32"/>
  <c r="BL19" i="32"/>
  <c r="BL34" i="32"/>
  <c r="BL77" i="32"/>
  <c r="BL92" i="33"/>
  <c r="BL58" i="33"/>
  <c r="BL22" i="33"/>
  <c r="BL40" i="33"/>
  <c r="BL77" i="33"/>
  <c r="BL181" i="34"/>
  <c r="BL161" i="34"/>
  <c r="BL142" i="34"/>
  <c r="BL126" i="34"/>
  <c r="BL40" i="34"/>
  <c r="BL58" i="34"/>
  <c r="BL77" i="34"/>
  <c r="BL22" i="34"/>
  <c r="BL92" i="34"/>
  <c r="BL109" i="34"/>
  <c r="BL188" i="34"/>
  <c r="BL87" i="28"/>
  <c r="BL95" i="28" s="1"/>
  <c r="BL103" i="28" s="1"/>
  <c r="BL67" i="28"/>
  <c r="BL75" i="28" s="1"/>
  <c r="BX39" i="2"/>
  <c r="BF158" i="34"/>
  <c r="BE191" i="36"/>
  <c r="BE193" i="36" s="1"/>
  <c r="BE194" i="31"/>
  <c r="BI61" i="31"/>
  <c r="BI73" i="31" s="1"/>
  <c r="BI74" i="31" s="1"/>
  <c r="BH164" i="31"/>
  <c r="BH176" i="31" s="1"/>
  <c r="BH183" i="31" s="1"/>
  <c r="BH185" i="31" s="1"/>
  <c r="BH145" i="31"/>
  <c r="BH157" i="31" s="1"/>
  <c r="BH189" i="31" s="1"/>
  <c r="BI25" i="31"/>
  <c r="BI37" i="31" s="1"/>
  <c r="BH37" i="10"/>
  <c r="BI52" i="32"/>
  <c r="BI22" i="32"/>
  <c r="BI69" i="10"/>
  <c r="BI33" i="10"/>
  <c r="BF183" i="36"/>
  <c r="BF185" i="36" s="1"/>
  <c r="BE198" i="31"/>
  <c r="BF177" i="36"/>
  <c r="BG158" i="31"/>
  <c r="BF186" i="31"/>
  <c r="BF158" i="36"/>
  <c r="BG176" i="36"/>
  <c r="BG183" i="36" s="1"/>
  <c r="BG185" i="36" s="1"/>
  <c r="BG182" i="31"/>
  <c r="BG184" i="31" s="1"/>
  <c r="BG186" i="31" s="1"/>
  <c r="BG178" i="31"/>
  <c r="BG179" i="31" s="1"/>
  <c r="BG189" i="31"/>
  <c r="BF197" i="31"/>
  <c r="BF193" i="31"/>
  <c r="BG190" i="31"/>
  <c r="BG192" i="31" s="1"/>
  <c r="BG177" i="31"/>
  <c r="BG74" i="34"/>
  <c r="BF182" i="36"/>
  <c r="BF178" i="36"/>
  <c r="BF179" i="36" s="1"/>
  <c r="BF196" i="31"/>
  <c r="BF198" i="31" s="1"/>
  <c r="BG157" i="36"/>
  <c r="BG182" i="36" s="1"/>
  <c r="BY41" i="35"/>
  <c r="BX55" i="35"/>
  <c r="BI59" i="10"/>
  <c r="BI23" i="10"/>
  <c r="BE186" i="36"/>
  <c r="BE196" i="36"/>
  <c r="BE198" i="36" s="1"/>
  <c r="BH73" i="36"/>
  <c r="BH74" i="36" s="1"/>
  <c r="BI31" i="34"/>
  <c r="BI67" i="34"/>
  <c r="BH151" i="34"/>
  <c r="BH170" i="34"/>
  <c r="BJ66" i="31"/>
  <c r="BJ30" i="31"/>
  <c r="BI169" i="31"/>
  <c r="BI150" i="31"/>
  <c r="BI52" i="2"/>
  <c r="BI22" i="2"/>
  <c r="BI25" i="34"/>
  <c r="BI61" i="34"/>
  <c r="BH145" i="34"/>
  <c r="BH164" i="34"/>
  <c r="BJ23" i="36"/>
  <c r="BJ59" i="36"/>
  <c r="BI143" i="36"/>
  <c r="BI162" i="36"/>
  <c r="BI25" i="36"/>
  <c r="BI61" i="36"/>
  <c r="BH145" i="36"/>
  <c r="BH164" i="36"/>
  <c r="BI28" i="34"/>
  <c r="BI64" i="34"/>
  <c r="BH148" i="34"/>
  <c r="BH167" i="34"/>
  <c r="BN33" i="35"/>
  <c r="BN69" i="35"/>
  <c r="BM172" i="35"/>
  <c r="BM153" i="35"/>
  <c r="BK24" i="35"/>
  <c r="BK60" i="35"/>
  <c r="BJ144" i="35"/>
  <c r="BJ163" i="35"/>
  <c r="BJ63" i="31"/>
  <c r="BJ27" i="31"/>
  <c r="BI166" i="31"/>
  <c r="BI147" i="31"/>
  <c r="BJ65" i="31"/>
  <c r="BJ29" i="31"/>
  <c r="BI168" i="31"/>
  <c r="BI149" i="31"/>
  <c r="BJ64" i="31"/>
  <c r="BI167" i="31"/>
  <c r="BJ28" i="31"/>
  <c r="BI148" i="31"/>
  <c r="BI31" i="36"/>
  <c r="BI67" i="36"/>
  <c r="BH170" i="36"/>
  <c r="BH151" i="36"/>
  <c r="BI24" i="36"/>
  <c r="BI60" i="36"/>
  <c r="BH163" i="36"/>
  <c r="BH144" i="36"/>
  <c r="BF178" i="35"/>
  <c r="BF179" i="35" s="1"/>
  <c r="BF189" i="35"/>
  <c r="BF182" i="35"/>
  <c r="BE184" i="35"/>
  <c r="BE186" i="35" s="1"/>
  <c r="BE196" i="35"/>
  <c r="BJ71" i="31"/>
  <c r="BI155" i="31"/>
  <c r="BJ35" i="31"/>
  <c r="BI174" i="31"/>
  <c r="BG157" i="34"/>
  <c r="BI30" i="34"/>
  <c r="BI66" i="34"/>
  <c r="BH150" i="34"/>
  <c r="BH169" i="34"/>
  <c r="BI33" i="34"/>
  <c r="BI69" i="34"/>
  <c r="BH172" i="34"/>
  <c r="BH153" i="34"/>
  <c r="BI35" i="34"/>
  <c r="BI71" i="34"/>
  <c r="BH155" i="34"/>
  <c r="BH174" i="34"/>
  <c r="BL29" i="36"/>
  <c r="BL65" i="36"/>
  <c r="BK149" i="36"/>
  <c r="BK168" i="36"/>
  <c r="BI27" i="34"/>
  <c r="BI63" i="34"/>
  <c r="BH147" i="34"/>
  <c r="BH166" i="34"/>
  <c r="BM28" i="35"/>
  <c r="BM64" i="35"/>
  <c r="BL167" i="35"/>
  <c r="BL148" i="35"/>
  <c r="BI27" i="36"/>
  <c r="BI63" i="36"/>
  <c r="BH147" i="36"/>
  <c r="BH166" i="36"/>
  <c r="BJ70" i="31"/>
  <c r="BI173" i="31"/>
  <c r="BJ34" i="31"/>
  <c r="BI154" i="31"/>
  <c r="BG176" i="34"/>
  <c r="BJ62" i="31"/>
  <c r="BI146" i="31"/>
  <c r="BI165" i="31"/>
  <c r="BJ26" i="31"/>
  <c r="BD198" i="35"/>
  <c r="BM32" i="35"/>
  <c r="BM68" i="35"/>
  <c r="BL171" i="35"/>
  <c r="BL152" i="35"/>
  <c r="BE191" i="34"/>
  <c r="BE193" i="34" s="1"/>
  <c r="BE197" i="34"/>
  <c r="BI31" i="35"/>
  <c r="BI67" i="35"/>
  <c r="BH170" i="35"/>
  <c r="BH151" i="35"/>
  <c r="BF177" i="35"/>
  <c r="BI34" i="34"/>
  <c r="BI70" i="34"/>
  <c r="BH154" i="34"/>
  <c r="BH173" i="34"/>
  <c r="BG157" i="35"/>
  <c r="BF158" i="35"/>
  <c r="BI24" i="34"/>
  <c r="BI60" i="34"/>
  <c r="BH163" i="34"/>
  <c r="BH144" i="34"/>
  <c r="BE197" i="35"/>
  <c r="BE191" i="35"/>
  <c r="BE193" i="35" s="1"/>
  <c r="BQ26" i="35"/>
  <c r="BQ62" i="35"/>
  <c r="BP146" i="35"/>
  <c r="BP165" i="35"/>
  <c r="BD194" i="35"/>
  <c r="BF191" i="36"/>
  <c r="BF193" i="36" s="1"/>
  <c r="BF197" i="36"/>
  <c r="BE196" i="34"/>
  <c r="BE184" i="34"/>
  <c r="BE186" i="34" s="1"/>
  <c r="BI29" i="34"/>
  <c r="BI65" i="34"/>
  <c r="BH168" i="34"/>
  <c r="BH149" i="34"/>
  <c r="BG176" i="35"/>
  <c r="BI32" i="34"/>
  <c r="BI68" i="34"/>
  <c r="BH152" i="34"/>
  <c r="BH171" i="34"/>
  <c r="BI32" i="36"/>
  <c r="BI68" i="36"/>
  <c r="BH171" i="36"/>
  <c r="BH152" i="36"/>
  <c r="BI28" i="36"/>
  <c r="BI64" i="36"/>
  <c r="BH167" i="36"/>
  <c r="BH148" i="36"/>
  <c r="BI34" i="36"/>
  <c r="BI70" i="36"/>
  <c r="BH154" i="36"/>
  <c r="BH173" i="36"/>
  <c r="BH73" i="34"/>
  <c r="BH179" i="34" s="1"/>
  <c r="BJ69" i="31"/>
  <c r="BI172" i="31"/>
  <c r="BI153" i="31"/>
  <c r="BJ33" i="31"/>
  <c r="BF183" i="34"/>
  <c r="BF185" i="34" s="1"/>
  <c r="BF190" i="34"/>
  <c r="BF192" i="34" s="1"/>
  <c r="BI35" i="36"/>
  <c r="BI71" i="36"/>
  <c r="BH174" i="36"/>
  <c r="BH155" i="36"/>
  <c r="BN35" i="35"/>
  <c r="BN71" i="35"/>
  <c r="BM174" i="35"/>
  <c r="BM155" i="35"/>
  <c r="BF189" i="34"/>
  <c r="BF182" i="34"/>
  <c r="BH73" i="35"/>
  <c r="BH74" i="35" s="1"/>
  <c r="BH37" i="36"/>
  <c r="BI23" i="34"/>
  <c r="BI59" i="34"/>
  <c r="BH143" i="34"/>
  <c r="BH162" i="34"/>
  <c r="BH37" i="34"/>
  <c r="BN29" i="35"/>
  <c r="BN65" i="35"/>
  <c r="BM149" i="35"/>
  <c r="BM168" i="35"/>
  <c r="BF177" i="34"/>
  <c r="BD198" i="34"/>
  <c r="BJ68" i="31"/>
  <c r="BI171" i="31"/>
  <c r="BJ32" i="31"/>
  <c r="BI152" i="31"/>
  <c r="BF190" i="35"/>
  <c r="BF192" i="35" s="1"/>
  <c r="BF183" i="35"/>
  <c r="BF185" i="35" s="1"/>
  <c r="BI34" i="35"/>
  <c r="BI70" i="35"/>
  <c r="BH173" i="35"/>
  <c r="BH154" i="35"/>
  <c r="BI23" i="35"/>
  <c r="BI59" i="35"/>
  <c r="BH37" i="35"/>
  <c r="BH143" i="35"/>
  <c r="BH162" i="35"/>
  <c r="BI26" i="36"/>
  <c r="BI62" i="36"/>
  <c r="BH165" i="36"/>
  <c r="BH146" i="36"/>
  <c r="BM27" i="35"/>
  <c r="BM63" i="35"/>
  <c r="BL147" i="35"/>
  <c r="BL166" i="35"/>
  <c r="BK67" i="31"/>
  <c r="BK31" i="31"/>
  <c r="BJ151" i="31"/>
  <c r="BJ170" i="31"/>
  <c r="BD194" i="34"/>
  <c r="BN25" i="35"/>
  <c r="BN61" i="35"/>
  <c r="BM164" i="35"/>
  <c r="BM145" i="35"/>
  <c r="BI33" i="36"/>
  <c r="BI69" i="36"/>
  <c r="BH172" i="36"/>
  <c r="BH153" i="36"/>
  <c r="BI26" i="34"/>
  <c r="BI62" i="34"/>
  <c r="BH165" i="34"/>
  <c r="BH146" i="34"/>
  <c r="BI30" i="36"/>
  <c r="BI66" i="36"/>
  <c r="BH169" i="36"/>
  <c r="BH150" i="36"/>
  <c r="BN30" i="35"/>
  <c r="BN66" i="35"/>
  <c r="BM169" i="35"/>
  <c r="BM150" i="35"/>
  <c r="BJ60" i="31"/>
  <c r="BI163" i="31"/>
  <c r="BJ24" i="31"/>
  <c r="BI144" i="31"/>
  <c r="BH61" i="32"/>
  <c r="BH62" i="32" s="1"/>
  <c r="BR41" i="33"/>
  <c r="BQ55" i="33"/>
  <c r="BV41" i="30"/>
  <c r="BU55" i="30"/>
  <c r="BJ29" i="32"/>
  <c r="BK59" i="32" s="1"/>
  <c r="BJ21" i="32"/>
  <c r="BK51" i="32" s="1"/>
  <c r="BT41" i="10"/>
  <c r="BS55" i="10"/>
  <c r="BQ41" i="34"/>
  <c r="BP55" i="34"/>
  <c r="BF177" i="30"/>
  <c r="BF158" i="30"/>
  <c r="BG73" i="30"/>
  <c r="BG74" i="30" s="1"/>
  <c r="BG157" i="30"/>
  <c r="BH171" i="30"/>
  <c r="BH152" i="30"/>
  <c r="BI32" i="30"/>
  <c r="BJ68" i="30" s="1"/>
  <c r="BD194" i="30"/>
  <c r="BE184" i="30"/>
  <c r="BE186" i="30" s="1"/>
  <c r="BE196" i="30"/>
  <c r="BD198" i="30"/>
  <c r="BI34" i="33"/>
  <c r="BJ70" i="33" s="1"/>
  <c r="BI33" i="33"/>
  <c r="BJ69" i="33" s="1"/>
  <c r="BI27" i="33"/>
  <c r="BJ63" i="33" s="1"/>
  <c r="BI26" i="33"/>
  <c r="BJ62" i="33" s="1"/>
  <c r="BE197" i="30"/>
  <c r="BE191" i="30"/>
  <c r="BE193" i="30" s="1"/>
  <c r="BH168" i="30"/>
  <c r="BH149" i="30"/>
  <c r="BI29" i="30"/>
  <c r="BJ65" i="30" s="1"/>
  <c r="BI30" i="33"/>
  <c r="BJ66" i="33" s="1"/>
  <c r="BF183" i="30"/>
  <c r="BF185" i="30" s="1"/>
  <c r="BF190" i="30"/>
  <c r="BF192" i="30" s="1"/>
  <c r="BI25" i="30"/>
  <c r="BJ61" i="30" s="1"/>
  <c r="BH164" i="30"/>
  <c r="BH145" i="30"/>
  <c r="BI24" i="33"/>
  <c r="BJ60" i="33" s="1"/>
  <c r="BG73" i="33"/>
  <c r="BG74" i="33" s="1"/>
  <c r="BH163" i="30"/>
  <c r="BH144" i="30"/>
  <c r="BI24" i="30"/>
  <c r="BJ60" i="30" s="1"/>
  <c r="BI28" i="33"/>
  <c r="BJ64" i="33" s="1"/>
  <c r="BH148" i="30"/>
  <c r="BH167" i="30"/>
  <c r="BI28" i="30"/>
  <c r="BJ64" i="30" s="1"/>
  <c r="BI29" i="33"/>
  <c r="BJ65" i="33" s="1"/>
  <c r="BH154" i="30"/>
  <c r="BH173" i="30"/>
  <c r="BI34" i="30"/>
  <c r="BJ70" i="30" s="1"/>
  <c r="BI23" i="33"/>
  <c r="BJ59" i="33" s="1"/>
  <c r="BH37" i="33"/>
  <c r="BI35" i="33"/>
  <c r="BJ71" i="33" s="1"/>
  <c r="BF189" i="30"/>
  <c r="BF178" i="30"/>
  <c r="BF179" i="30" s="1"/>
  <c r="BF182" i="30"/>
  <c r="BJ25" i="33"/>
  <c r="BK61" i="33" s="1"/>
  <c r="BH143" i="30"/>
  <c r="BH162" i="30"/>
  <c r="BI23" i="30"/>
  <c r="BJ59" i="30" s="1"/>
  <c r="BH37" i="30"/>
  <c r="BI32" i="33"/>
  <c r="BJ68" i="33" s="1"/>
  <c r="BH172" i="30"/>
  <c r="BH153" i="30"/>
  <c r="BI33" i="30"/>
  <c r="BJ69" i="30" s="1"/>
  <c r="BH165" i="30"/>
  <c r="BI26" i="30"/>
  <c r="BJ62" i="30" s="1"/>
  <c r="BH146" i="30"/>
  <c r="BI31" i="33"/>
  <c r="BJ67" i="33" s="1"/>
  <c r="BH169" i="30"/>
  <c r="BH150" i="30"/>
  <c r="BI30" i="30"/>
  <c r="BJ66" i="30" s="1"/>
  <c r="BG176" i="30"/>
  <c r="BH151" i="30"/>
  <c r="BH170" i="30"/>
  <c r="BI31" i="30"/>
  <c r="BJ67" i="30" s="1"/>
  <c r="BI35" i="30"/>
  <c r="BJ71" i="30" s="1"/>
  <c r="BH155" i="30"/>
  <c r="BH174" i="30"/>
  <c r="BH166" i="30"/>
  <c r="BH147" i="30"/>
  <c r="BI27" i="30"/>
  <c r="BJ63" i="30" s="1"/>
  <c r="BI143" i="31"/>
  <c r="BI162" i="31"/>
  <c r="BJ23" i="31"/>
  <c r="BK59" i="31" s="1"/>
  <c r="BK25" i="32"/>
  <c r="BL55" i="32" s="1"/>
  <c r="BJ25" i="2"/>
  <c r="BK55" i="2" s="1"/>
  <c r="BJ27" i="2"/>
  <c r="BK57" i="2" s="1"/>
  <c r="BJ28" i="2"/>
  <c r="BK58" i="2" s="1"/>
  <c r="BJ26" i="2"/>
  <c r="BK56" i="2" s="1"/>
  <c r="BJ21" i="2"/>
  <c r="BK51" i="2" s="1"/>
  <c r="BJ24" i="2"/>
  <c r="BK54" i="2" s="1"/>
  <c r="BK20" i="2"/>
  <c r="BL50" i="2" s="1"/>
  <c r="BJ23" i="2"/>
  <c r="BK53" i="2" s="1"/>
  <c r="BH61" i="2"/>
  <c r="BH62" i="2" s="1"/>
  <c r="BI29" i="2"/>
  <c r="BJ59" i="2" s="1"/>
  <c r="BH31" i="2"/>
  <c r="BJ27" i="10"/>
  <c r="BK63" i="10" s="1"/>
  <c r="BJ28" i="10"/>
  <c r="BK64" i="10" s="1"/>
  <c r="BJ35" i="10"/>
  <c r="BK71" i="10" s="1"/>
  <c r="BH73" i="10"/>
  <c r="BH74" i="10" s="1"/>
  <c r="BJ29" i="10"/>
  <c r="BK65" i="10" s="1"/>
  <c r="BJ25" i="10"/>
  <c r="BK61" i="10" s="1"/>
  <c r="BJ26" i="10"/>
  <c r="BK62" i="10" s="1"/>
  <c r="BJ34" i="10"/>
  <c r="BK70" i="10" s="1"/>
  <c r="BJ32" i="10"/>
  <c r="BK68" i="10" s="1"/>
  <c r="BK24" i="10"/>
  <c r="BL60" i="10" s="1"/>
  <c r="BJ31" i="10"/>
  <c r="BK67" i="10" s="1"/>
  <c r="BK23" i="32"/>
  <c r="BL53" i="32" s="1"/>
  <c r="BK26" i="32"/>
  <c r="BL56" i="32" s="1"/>
  <c r="BL20" i="32"/>
  <c r="BM50" i="32" s="1"/>
  <c r="BK27" i="32"/>
  <c r="BL57" i="32" s="1"/>
  <c r="BK24" i="32"/>
  <c r="BL54" i="32" s="1"/>
  <c r="BR35" i="2" l="1"/>
  <c r="BQ46" i="2"/>
  <c r="CH38" i="32"/>
  <c r="CH46" i="32" s="1"/>
  <c r="CG46" i="32"/>
  <c r="BI31" i="32"/>
  <c r="BJ58" i="32"/>
  <c r="BJ28" i="32"/>
  <c r="BJ66" i="10"/>
  <c r="BJ30" i="10"/>
  <c r="BE194" i="36"/>
  <c r="BF196" i="36"/>
  <c r="BF198" i="36" s="1"/>
  <c r="BZ2" i="43"/>
  <c r="BY78" i="43"/>
  <c r="BY83" i="43" s="1"/>
  <c r="BY80" i="43"/>
  <c r="BY79" i="43"/>
  <c r="BY84" i="43" s="1"/>
  <c r="BY77" i="43"/>
  <c r="BY82" i="43" s="1"/>
  <c r="BM77" i="33"/>
  <c r="BM92" i="33"/>
  <c r="BM22" i="33"/>
  <c r="BM40" i="33"/>
  <c r="BM58" i="33"/>
  <c r="BM76" i="43"/>
  <c r="BM40" i="43"/>
  <c r="BM89" i="43"/>
  <c r="BM58" i="43"/>
  <c r="BM22" i="43"/>
  <c r="BN4" i="36"/>
  <c r="BN4" i="34"/>
  <c r="BN4" i="32"/>
  <c r="BN4" i="30"/>
  <c r="BN4" i="10"/>
  <c r="BN4" i="29"/>
  <c r="BN4" i="35"/>
  <c r="BN4" i="43"/>
  <c r="BN4" i="33"/>
  <c r="BN4" i="31"/>
  <c r="BN77" i="2"/>
  <c r="BN65" i="2"/>
  <c r="BN49" i="2"/>
  <c r="BN34" i="2"/>
  <c r="BN19" i="2"/>
  <c r="BM161" i="35"/>
  <c r="BM126" i="35"/>
  <c r="BM58" i="35"/>
  <c r="BM188" i="35"/>
  <c r="BM22" i="35"/>
  <c r="BM92" i="35"/>
  <c r="BM109" i="35"/>
  <c r="BM77" i="35"/>
  <c r="BM181" i="35"/>
  <c r="BM40" i="35"/>
  <c r="BM142" i="35"/>
  <c r="BP5" i="28"/>
  <c r="BO4" i="2"/>
  <c r="BO21" i="28"/>
  <c r="BO13" i="28"/>
  <c r="BM126" i="29"/>
  <c r="BM188" i="29"/>
  <c r="BM161" i="29"/>
  <c r="BM92" i="29"/>
  <c r="BM58" i="29"/>
  <c r="BM22" i="29"/>
  <c r="BM181" i="29"/>
  <c r="BM142" i="29"/>
  <c r="BM77" i="29"/>
  <c r="BM40" i="29"/>
  <c r="BM109" i="29"/>
  <c r="BM188" i="30"/>
  <c r="BM181" i="30"/>
  <c r="BM142" i="30"/>
  <c r="BM58" i="30"/>
  <c r="BM77" i="30"/>
  <c r="BM22" i="30"/>
  <c r="BM92" i="30"/>
  <c r="BM109" i="30"/>
  <c r="BM126" i="30"/>
  <c r="BM161" i="30"/>
  <c r="BM40" i="30"/>
  <c r="BM34" i="32"/>
  <c r="BM49" i="32"/>
  <c r="BM77" i="32"/>
  <c r="BM19" i="32"/>
  <c r="BM65" i="32"/>
  <c r="BM87" i="28"/>
  <c r="BM95" i="28" s="1"/>
  <c r="BM103" i="28" s="1"/>
  <c r="BM67" i="28"/>
  <c r="BM75" i="28" s="1"/>
  <c r="BM40" i="10"/>
  <c r="BM77" i="10"/>
  <c r="BM92" i="10"/>
  <c r="BM58" i="10"/>
  <c r="BM22" i="10"/>
  <c r="BM161" i="34"/>
  <c r="BM142" i="34"/>
  <c r="BM126" i="34"/>
  <c r="BM188" i="34"/>
  <c r="BM77" i="34"/>
  <c r="BM181" i="34"/>
  <c r="BM109" i="34"/>
  <c r="BM92" i="34"/>
  <c r="BM58" i="34"/>
  <c r="BM40" i="34"/>
  <c r="BM22" i="34"/>
  <c r="BN34" i="28"/>
  <c r="BN59" i="28" s="1"/>
  <c r="BM181" i="31"/>
  <c r="BM109" i="31"/>
  <c r="BM92" i="31"/>
  <c r="BM40" i="31"/>
  <c r="BM22" i="31"/>
  <c r="BM161" i="31"/>
  <c r="BM142" i="31"/>
  <c r="BM188" i="31"/>
  <c r="BM58" i="31"/>
  <c r="BM77" i="31"/>
  <c r="BM126" i="31"/>
  <c r="BM161" i="36"/>
  <c r="BM181" i="36"/>
  <c r="BM22" i="36"/>
  <c r="BM77" i="36"/>
  <c r="BM58" i="36"/>
  <c r="BM40" i="36"/>
  <c r="BM188" i="36"/>
  <c r="BM109" i="36"/>
  <c r="BM142" i="36"/>
  <c r="BM126" i="36"/>
  <c r="BM92" i="36"/>
  <c r="BY39" i="2"/>
  <c r="BJ61" i="31"/>
  <c r="BJ73" i="31" s="1"/>
  <c r="BJ74" i="31" s="1"/>
  <c r="BJ25" i="31"/>
  <c r="BJ37" i="31" s="1"/>
  <c r="BI164" i="31"/>
  <c r="BI176" i="31" s="1"/>
  <c r="BI190" i="31" s="1"/>
  <c r="BI192" i="31" s="1"/>
  <c r="BI145" i="31"/>
  <c r="BI37" i="10"/>
  <c r="BG158" i="34"/>
  <c r="BJ52" i="32"/>
  <c r="BJ22" i="32"/>
  <c r="BJ31" i="32" s="1"/>
  <c r="BJ69" i="10"/>
  <c r="BJ33" i="10"/>
  <c r="BH190" i="31"/>
  <c r="BH192" i="31" s="1"/>
  <c r="BG158" i="36"/>
  <c r="BF184" i="36"/>
  <c r="BF186" i="36" s="1"/>
  <c r="BF194" i="36" s="1"/>
  <c r="BG190" i="36"/>
  <c r="BG192" i="36" s="1"/>
  <c r="BG177" i="36"/>
  <c r="BH178" i="31"/>
  <c r="BH179" i="31" s="1"/>
  <c r="BG197" i="31"/>
  <c r="BH177" i="31"/>
  <c r="BF194" i="31"/>
  <c r="BG196" i="31"/>
  <c r="BG191" i="31"/>
  <c r="BG193" i="31" s="1"/>
  <c r="BG194" i="31" s="1"/>
  <c r="BH176" i="35"/>
  <c r="BH190" i="35" s="1"/>
  <c r="BH192" i="35" s="1"/>
  <c r="BH158" i="31"/>
  <c r="BH182" i="31"/>
  <c r="BH184" i="31" s="1"/>
  <c r="BH186" i="31" s="1"/>
  <c r="BH157" i="36"/>
  <c r="BH189" i="36" s="1"/>
  <c r="BG189" i="36"/>
  <c r="BG191" i="36" s="1"/>
  <c r="BG178" i="36"/>
  <c r="BG179" i="36" s="1"/>
  <c r="BI73" i="36"/>
  <c r="BI74" i="36" s="1"/>
  <c r="BI73" i="35"/>
  <c r="BI74" i="35" s="1"/>
  <c r="BZ41" i="35"/>
  <c r="BY55" i="35"/>
  <c r="BH176" i="36"/>
  <c r="BG158" i="35"/>
  <c r="BJ59" i="10"/>
  <c r="BJ23" i="10"/>
  <c r="BE194" i="34"/>
  <c r="BG177" i="34"/>
  <c r="BI73" i="34"/>
  <c r="BI179" i="34" s="1"/>
  <c r="BJ26" i="36"/>
  <c r="BJ62" i="36"/>
  <c r="BI165" i="36"/>
  <c r="BI146" i="36"/>
  <c r="BH157" i="34"/>
  <c r="BJ28" i="36"/>
  <c r="BJ64" i="36"/>
  <c r="BI167" i="36"/>
  <c r="BI148" i="36"/>
  <c r="BJ29" i="34"/>
  <c r="BJ65" i="34"/>
  <c r="BI168" i="34"/>
  <c r="BI149" i="34"/>
  <c r="BJ24" i="34"/>
  <c r="BJ60" i="34"/>
  <c r="BI163" i="34"/>
  <c r="BI144" i="34"/>
  <c r="BG189" i="34"/>
  <c r="BG182" i="34"/>
  <c r="BF197" i="35"/>
  <c r="BF191" i="35"/>
  <c r="BF193" i="35" s="1"/>
  <c r="BK65" i="31"/>
  <c r="BK29" i="31"/>
  <c r="BJ168" i="31"/>
  <c r="BJ149" i="31"/>
  <c r="BJ52" i="2"/>
  <c r="BJ22" i="2"/>
  <c r="BJ32" i="34"/>
  <c r="BJ68" i="34"/>
  <c r="BI171" i="34"/>
  <c r="BI152" i="34"/>
  <c r="BN32" i="35"/>
  <c r="BN68" i="35"/>
  <c r="BM152" i="35"/>
  <c r="BM171" i="35"/>
  <c r="BK70" i="31"/>
  <c r="BK34" i="31"/>
  <c r="BJ173" i="31"/>
  <c r="BJ154" i="31"/>
  <c r="BJ31" i="36"/>
  <c r="BJ67" i="36"/>
  <c r="BI151" i="36"/>
  <c r="BI170" i="36"/>
  <c r="BI37" i="36"/>
  <c r="BO30" i="35"/>
  <c r="BO66" i="35"/>
  <c r="BN150" i="35"/>
  <c r="BN169" i="35"/>
  <c r="BJ26" i="34"/>
  <c r="BJ62" i="34"/>
  <c r="BI146" i="34"/>
  <c r="BI165" i="34"/>
  <c r="BO25" i="35"/>
  <c r="BO61" i="35"/>
  <c r="BN145" i="35"/>
  <c r="BN164" i="35"/>
  <c r="BH157" i="35"/>
  <c r="BJ23" i="34"/>
  <c r="BJ59" i="34"/>
  <c r="BI162" i="34"/>
  <c r="BI143" i="34"/>
  <c r="BI37" i="34"/>
  <c r="BO35" i="35"/>
  <c r="BO71" i="35"/>
  <c r="BN174" i="35"/>
  <c r="BN155" i="35"/>
  <c r="BG190" i="35"/>
  <c r="BG192" i="35" s="1"/>
  <c r="BG183" i="35"/>
  <c r="BG185" i="35" s="1"/>
  <c r="BE198" i="34"/>
  <c r="BR26" i="35"/>
  <c r="BR62" i="35"/>
  <c r="BQ165" i="35"/>
  <c r="BQ146" i="35"/>
  <c r="BG189" i="35"/>
  <c r="BG182" i="35"/>
  <c r="BG178" i="35"/>
  <c r="BG179" i="35" s="1"/>
  <c r="BK71" i="31"/>
  <c r="BJ155" i="31"/>
  <c r="BJ174" i="31"/>
  <c r="BK35" i="31"/>
  <c r="BH74" i="34"/>
  <c r="BL24" i="35"/>
  <c r="BL60" i="35"/>
  <c r="BK163" i="35"/>
  <c r="BK144" i="35"/>
  <c r="BJ28" i="34"/>
  <c r="BJ64" i="34"/>
  <c r="BI148" i="34"/>
  <c r="BI167" i="34"/>
  <c r="BJ31" i="34"/>
  <c r="BJ67" i="34"/>
  <c r="BI170" i="34"/>
  <c r="BI151" i="34"/>
  <c r="BJ31" i="35"/>
  <c r="BJ67" i="35"/>
  <c r="BI170" i="35"/>
  <c r="BI151" i="35"/>
  <c r="BK62" i="31"/>
  <c r="BJ146" i="31"/>
  <c r="BJ165" i="31"/>
  <c r="BK26" i="31"/>
  <c r="BN28" i="35"/>
  <c r="BN64" i="35"/>
  <c r="BM148" i="35"/>
  <c r="BM167" i="35"/>
  <c r="BM29" i="36"/>
  <c r="BM65" i="36"/>
  <c r="BL168" i="36"/>
  <c r="BL149" i="36"/>
  <c r="BJ33" i="34"/>
  <c r="BJ69" i="34"/>
  <c r="BI172" i="34"/>
  <c r="BI153" i="34"/>
  <c r="BK64" i="31"/>
  <c r="BK28" i="31"/>
  <c r="BJ148" i="31"/>
  <c r="BJ167" i="31"/>
  <c r="BK23" i="36"/>
  <c r="BK59" i="36"/>
  <c r="BJ162" i="36"/>
  <c r="BJ143" i="36"/>
  <c r="BK60" i="31"/>
  <c r="BK24" i="31"/>
  <c r="BJ144" i="31"/>
  <c r="BJ163" i="31"/>
  <c r="BN27" i="35"/>
  <c r="BN63" i="35"/>
  <c r="BM166" i="35"/>
  <c r="BM147" i="35"/>
  <c r="BK69" i="31"/>
  <c r="BK33" i="31"/>
  <c r="BJ153" i="31"/>
  <c r="BJ172" i="31"/>
  <c r="BJ34" i="36"/>
  <c r="BJ70" i="36"/>
  <c r="BI173" i="36"/>
  <c r="BI154" i="36"/>
  <c r="BJ32" i="36"/>
  <c r="BJ68" i="36"/>
  <c r="BI171" i="36"/>
  <c r="BI152" i="36"/>
  <c r="BJ23" i="35"/>
  <c r="BJ59" i="35"/>
  <c r="BI37" i="35"/>
  <c r="BI143" i="35"/>
  <c r="BI162" i="35"/>
  <c r="BK68" i="31"/>
  <c r="BJ171" i="31"/>
  <c r="BK32" i="31"/>
  <c r="BJ152" i="31"/>
  <c r="BO29" i="35"/>
  <c r="BO65" i="35"/>
  <c r="BN168" i="35"/>
  <c r="BN149" i="35"/>
  <c r="BF184" i="34"/>
  <c r="BF186" i="34" s="1"/>
  <c r="BF196" i="34"/>
  <c r="BE198" i="35"/>
  <c r="BJ24" i="36"/>
  <c r="BJ60" i="36"/>
  <c r="BI163" i="36"/>
  <c r="BI144" i="36"/>
  <c r="BK63" i="31"/>
  <c r="BJ147" i="31"/>
  <c r="BJ166" i="31"/>
  <c r="BK27" i="31"/>
  <c r="BK66" i="31"/>
  <c r="BK30" i="31"/>
  <c r="BJ169" i="31"/>
  <c r="BJ150" i="31"/>
  <c r="BG184" i="36"/>
  <c r="BG186" i="36" s="1"/>
  <c r="BG196" i="36"/>
  <c r="BJ30" i="36"/>
  <c r="BJ66" i="36"/>
  <c r="BI169" i="36"/>
  <c r="BI150" i="36"/>
  <c r="BJ33" i="36"/>
  <c r="BJ69" i="36"/>
  <c r="BI153" i="36"/>
  <c r="BI172" i="36"/>
  <c r="BF191" i="34"/>
  <c r="BF193" i="34" s="1"/>
  <c r="BF197" i="34"/>
  <c r="BJ35" i="36"/>
  <c r="BJ71" i="36"/>
  <c r="BI155" i="36"/>
  <c r="BI174" i="36"/>
  <c r="BJ34" i="34"/>
  <c r="BJ70" i="34"/>
  <c r="BI173" i="34"/>
  <c r="BI154" i="34"/>
  <c r="BE194" i="35"/>
  <c r="BO33" i="35"/>
  <c r="BO69" i="35"/>
  <c r="BN172" i="35"/>
  <c r="BN153" i="35"/>
  <c r="BJ25" i="36"/>
  <c r="BJ61" i="36"/>
  <c r="BI145" i="36"/>
  <c r="BI164" i="36"/>
  <c r="BJ34" i="35"/>
  <c r="BJ70" i="35"/>
  <c r="BI173" i="35"/>
  <c r="BI154" i="35"/>
  <c r="BI157" i="31"/>
  <c r="BI182" i="31" s="1"/>
  <c r="BL67" i="31"/>
  <c r="BL31" i="31"/>
  <c r="BK170" i="31"/>
  <c r="BK151" i="31"/>
  <c r="BH176" i="34"/>
  <c r="BG177" i="35"/>
  <c r="BG183" i="34"/>
  <c r="BG185" i="34" s="1"/>
  <c r="BG190" i="34"/>
  <c r="BG192" i="34" s="1"/>
  <c r="BJ27" i="36"/>
  <c r="BJ63" i="36"/>
  <c r="BI166" i="36"/>
  <c r="BI147" i="36"/>
  <c r="BJ27" i="34"/>
  <c r="BJ63" i="34"/>
  <c r="BI147" i="34"/>
  <c r="BI166" i="34"/>
  <c r="BJ35" i="34"/>
  <c r="BJ71" i="34"/>
  <c r="BI174" i="34"/>
  <c r="BI155" i="34"/>
  <c r="BJ30" i="34"/>
  <c r="BJ66" i="34"/>
  <c r="BI150" i="34"/>
  <c r="BI169" i="34"/>
  <c r="BF184" i="35"/>
  <c r="BF186" i="35" s="1"/>
  <c r="BF196" i="35"/>
  <c r="BJ25" i="34"/>
  <c r="BJ61" i="34"/>
  <c r="BI164" i="34"/>
  <c r="BI145" i="34"/>
  <c r="BS41" i="33"/>
  <c r="BR55" i="33"/>
  <c r="BW41" i="30"/>
  <c r="BV55" i="30"/>
  <c r="BI61" i="32"/>
  <c r="BI62" i="32" s="1"/>
  <c r="BK21" i="32"/>
  <c r="BL51" i="32" s="1"/>
  <c r="BK29" i="32"/>
  <c r="BL59" i="32" s="1"/>
  <c r="BU41" i="10"/>
  <c r="BT55" i="10"/>
  <c r="BR41" i="34"/>
  <c r="BQ55" i="34"/>
  <c r="BG189" i="30"/>
  <c r="BG191" i="30" s="1"/>
  <c r="BG182" i="30"/>
  <c r="BG184" i="30" s="1"/>
  <c r="BG158" i="30"/>
  <c r="BF197" i="30"/>
  <c r="BF191" i="30"/>
  <c r="BF193" i="30" s="1"/>
  <c r="BI148" i="30"/>
  <c r="BI167" i="30"/>
  <c r="BJ28" i="30"/>
  <c r="BK64" i="30" s="1"/>
  <c r="BJ30" i="33"/>
  <c r="BK66" i="33" s="1"/>
  <c r="BI169" i="30"/>
  <c r="BI150" i="30"/>
  <c r="BJ30" i="30"/>
  <c r="BK66" i="30" s="1"/>
  <c r="BI37" i="30"/>
  <c r="BI143" i="30"/>
  <c r="BI162" i="30"/>
  <c r="BJ23" i="30"/>
  <c r="BK59" i="30" s="1"/>
  <c r="BJ27" i="33"/>
  <c r="BK63" i="33" s="1"/>
  <c r="BE198" i="30"/>
  <c r="BI147" i="30"/>
  <c r="BJ27" i="30"/>
  <c r="BK63" i="30" s="1"/>
  <c r="BI166" i="30"/>
  <c r="BG183" i="30"/>
  <c r="BG190" i="30"/>
  <c r="BH176" i="30"/>
  <c r="BJ35" i="33"/>
  <c r="BK71" i="33" s="1"/>
  <c r="BJ23" i="33"/>
  <c r="BK59" i="33" s="1"/>
  <c r="BI37" i="33"/>
  <c r="BJ33" i="33"/>
  <c r="BK69" i="33" s="1"/>
  <c r="BE194" i="30"/>
  <c r="BI146" i="30"/>
  <c r="BJ26" i="30"/>
  <c r="BK62" i="30" s="1"/>
  <c r="BI165" i="30"/>
  <c r="BH157" i="30"/>
  <c r="BH73" i="33"/>
  <c r="BH74" i="33" s="1"/>
  <c r="BJ24" i="33"/>
  <c r="BK60" i="33" s="1"/>
  <c r="BK25" i="33"/>
  <c r="BL61" i="33" s="1"/>
  <c r="BJ28" i="33"/>
  <c r="BK64" i="33" s="1"/>
  <c r="BI168" i="30"/>
  <c r="BI149" i="30"/>
  <c r="BJ29" i="30"/>
  <c r="BK65" i="30" s="1"/>
  <c r="BI152" i="30"/>
  <c r="BI171" i="30"/>
  <c r="BJ32" i="30"/>
  <c r="BK68" i="30" s="1"/>
  <c r="BI155" i="30"/>
  <c r="BI174" i="30"/>
  <c r="BJ35" i="30"/>
  <c r="BK71" i="30" s="1"/>
  <c r="BI153" i="30"/>
  <c r="BJ33" i="30"/>
  <c r="BK69" i="30" s="1"/>
  <c r="BI172" i="30"/>
  <c r="BJ32" i="33"/>
  <c r="BK68" i="33" s="1"/>
  <c r="BI173" i="30"/>
  <c r="BJ34" i="30"/>
  <c r="BK70" i="30" s="1"/>
  <c r="BI154" i="30"/>
  <c r="BJ29" i="33"/>
  <c r="BK65" i="33" s="1"/>
  <c r="BI170" i="30"/>
  <c r="BI151" i="30"/>
  <c r="BJ31" i="30"/>
  <c r="BK67" i="30" s="1"/>
  <c r="BF196" i="30"/>
  <c r="BF184" i="30"/>
  <c r="BF186" i="30" s="1"/>
  <c r="BI163" i="30"/>
  <c r="BI144" i="30"/>
  <c r="BJ24" i="30"/>
  <c r="BK60" i="30" s="1"/>
  <c r="BJ26" i="33"/>
  <c r="BK62" i="33" s="1"/>
  <c r="BJ34" i="33"/>
  <c r="BK70" i="33" s="1"/>
  <c r="BG177" i="30"/>
  <c r="BJ31" i="33"/>
  <c r="BK67" i="33" s="1"/>
  <c r="BH73" i="30"/>
  <c r="BH74" i="30" s="1"/>
  <c r="BI164" i="30"/>
  <c r="BI145" i="30"/>
  <c r="BJ25" i="30"/>
  <c r="BK61" i="30" s="1"/>
  <c r="BG178" i="30"/>
  <c r="BG179" i="30" s="1"/>
  <c r="BK23" i="31"/>
  <c r="BL59" i="31" s="1"/>
  <c r="BJ143" i="31"/>
  <c r="BJ162" i="31"/>
  <c r="BH191" i="31"/>
  <c r="BL25" i="32"/>
  <c r="BM55" i="32" s="1"/>
  <c r="BK25" i="2"/>
  <c r="BL55" i="2" s="1"/>
  <c r="BK26" i="2"/>
  <c r="BL56" i="2" s="1"/>
  <c r="BL20" i="2"/>
  <c r="BM50" i="2" s="1"/>
  <c r="BJ29" i="2"/>
  <c r="BI61" i="2"/>
  <c r="BI62" i="2" s="1"/>
  <c r="BK21" i="2"/>
  <c r="BL51" i="2" s="1"/>
  <c r="BK23" i="2"/>
  <c r="BL53" i="2" s="1"/>
  <c r="BK24" i="2"/>
  <c r="BL54" i="2" s="1"/>
  <c r="BK28" i="2"/>
  <c r="BL58" i="2" s="1"/>
  <c r="BK27" i="2"/>
  <c r="BL57" i="2" s="1"/>
  <c r="BI73" i="10"/>
  <c r="BI74" i="10" s="1"/>
  <c r="BI31" i="2"/>
  <c r="BK34" i="10"/>
  <c r="BL70" i="10" s="1"/>
  <c r="BK29" i="10"/>
  <c r="BL65" i="10" s="1"/>
  <c r="BK28" i="10"/>
  <c r="BL64" i="10" s="1"/>
  <c r="BK31" i="10"/>
  <c r="BL67" i="10" s="1"/>
  <c r="BK27" i="10"/>
  <c r="BL63" i="10" s="1"/>
  <c r="BK26" i="10"/>
  <c r="BL62" i="10" s="1"/>
  <c r="BL24" i="10"/>
  <c r="BM60" i="10" s="1"/>
  <c r="BK35" i="10"/>
  <c r="BL71" i="10" s="1"/>
  <c r="BK32" i="10"/>
  <c r="BL68" i="10" s="1"/>
  <c r="BK25" i="10"/>
  <c r="BL61" i="10" s="1"/>
  <c r="BL24" i="32"/>
  <c r="BM54" i="32" s="1"/>
  <c r="BL23" i="32"/>
  <c r="BM53" i="32" s="1"/>
  <c r="BL26" i="32"/>
  <c r="BM56" i="32" s="1"/>
  <c r="BL27" i="32"/>
  <c r="BM57" i="32" s="1"/>
  <c r="BM20" i="32"/>
  <c r="BN50" i="32" s="1"/>
  <c r="BS35" i="2" l="1"/>
  <c r="BR46" i="2"/>
  <c r="BK58" i="32"/>
  <c r="BK28" i="32"/>
  <c r="BK66" i="10"/>
  <c r="BK30" i="10"/>
  <c r="BJ37" i="10"/>
  <c r="BH197" i="31"/>
  <c r="BH193" i="31"/>
  <c r="BH158" i="34"/>
  <c r="CA2" i="43"/>
  <c r="BZ77" i="43"/>
  <c r="BZ82" i="43" s="1"/>
  <c r="BZ79" i="43"/>
  <c r="BZ80" i="43"/>
  <c r="BZ78" i="43"/>
  <c r="BZ83" i="43" s="1"/>
  <c r="BZ84" i="43"/>
  <c r="BO4" i="36"/>
  <c r="BO4" i="34"/>
  <c r="BO4" i="32"/>
  <c r="BO4" i="30"/>
  <c r="BO4" i="43"/>
  <c r="BO4" i="35"/>
  <c r="BO4" i="33"/>
  <c r="BO4" i="31"/>
  <c r="BO4" i="29"/>
  <c r="BO4" i="10"/>
  <c r="BO65" i="2"/>
  <c r="BO34" i="2"/>
  <c r="BO77" i="2"/>
  <c r="BO49" i="2"/>
  <c r="BO19" i="2"/>
  <c r="BN161" i="30"/>
  <c r="BN142" i="30"/>
  <c r="BN92" i="30"/>
  <c r="BN181" i="30"/>
  <c r="BN77" i="30"/>
  <c r="BN22" i="30"/>
  <c r="BN109" i="30"/>
  <c r="BN188" i="30"/>
  <c r="BN126" i="30"/>
  <c r="BN40" i="30"/>
  <c r="BN58" i="30"/>
  <c r="BQ5" i="28"/>
  <c r="BP4" i="2"/>
  <c r="BP13" i="28"/>
  <c r="BP21" i="28"/>
  <c r="BN19" i="32"/>
  <c r="BN49" i="32"/>
  <c r="BN77" i="32"/>
  <c r="BN65" i="32"/>
  <c r="BN34" i="32"/>
  <c r="BN181" i="31"/>
  <c r="BN126" i="31"/>
  <c r="BN92" i="31"/>
  <c r="BN58" i="31"/>
  <c r="BN22" i="31"/>
  <c r="BN161" i="31"/>
  <c r="BN188" i="31"/>
  <c r="BN142" i="31"/>
  <c r="BN77" i="31"/>
  <c r="BN40" i="31"/>
  <c r="BN109" i="31"/>
  <c r="BN188" i="34"/>
  <c r="BN161" i="34"/>
  <c r="BN142" i="34"/>
  <c r="BN126" i="34"/>
  <c r="BN181" i="34"/>
  <c r="BN40" i="34"/>
  <c r="BN109" i="34"/>
  <c r="BN77" i="34"/>
  <c r="BN92" i="34"/>
  <c r="BN22" i="34"/>
  <c r="BN58" i="34"/>
  <c r="BN142" i="36"/>
  <c r="BN126" i="36"/>
  <c r="BN188" i="36"/>
  <c r="BN181" i="36"/>
  <c r="BN161" i="36"/>
  <c r="BN77" i="36"/>
  <c r="BN92" i="36"/>
  <c r="BN109" i="36"/>
  <c r="BN58" i="36"/>
  <c r="BN40" i="36"/>
  <c r="BN22" i="36"/>
  <c r="BN92" i="33"/>
  <c r="BN77" i="33"/>
  <c r="BN58" i="33"/>
  <c r="BN40" i="33"/>
  <c r="BN22" i="33"/>
  <c r="BN76" i="43"/>
  <c r="BN58" i="43"/>
  <c r="BN40" i="43"/>
  <c r="BN89" i="43"/>
  <c r="BN22" i="43"/>
  <c r="BN87" i="28"/>
  <c r="BN95" i="28" s="1"/>
  <c r="BN103" i="28" s="1"/>
  <c r="BN67" i="28"/>
  <c r="BN75" i="28" s="1"/>
  <c r="BN188" i="35"/>
  <c r="BN142" i="35"/>
  <c r="BN126" i="35"/>
  <c r="BN109" i="35"/>
  <c r="BN181" i="35"/>
  <c r="BN77" i="35"/>
  <c r="BN40" i="35"/>
  <c r="BN161" i="35"/>
  <c r="BN58" i="35"/>
  <c r="BN92" i="35"/>
  <c r="BN22" i="35"/>
  <c r="BN126" i="29"/>
  <c r="BN188" i="29"/>
  <c r="BN161" i="29"/>
  <c r="BN181" i="29"/>
  <c r="BN142" i="29"/>
  <c r="BN22" i="29"/>
  <c r="BN40" i="29"/>
  <c r="BN58" i="29"/>
  <c r="BN92" i="29"/>
  <c r="BN77" i="29"/>
  <c r="BN109" i="29"/>
  <c r="BO34" i="28"/>
  <c r="BO59" i="28" s="1"/>
  <c r="BN77" i="10"/>
  <c r="BN40" i="10"/>
  <c r="BN92" i="10"/>
  <c r="BN58" i="10"/>
  <c r="BN22" i="10"/>
  <c r="BZ39" i="2"/>
  <c r="BK61" i="31"/>
  <c r="BK73" i="31" s="1"/>
  <c r="BK74" i="31" s="1"/>
  <c r="BJ145" i="31"/>
  <c r="BJ157" i="31" s="1"/>
  <c r="BK25" i="31"/>
  <c r="BK37" i="31" s="1"/>
  <c r="BJ164" i="31"/>
  <c r="BJ176" i="31" s="1"/>
  <c r="BJ183" i="31" s="1"/>
  <c r="BJ185" i="31" s="1"/>
  <c r="BK52" i="32"/>
  <c r="BK22" i="32"/>
  <c r="BK69" i="10"/>
  <c r="BK33" i="10"/>
  <c r="BH196" i="31"/>
  <c r="BH182" i="36"/>
  <c r="BH184" i="36" s="1"/>
  <c r="BH158" i="36"/>
  <c r="BH178" i="36"/>
  <c r="BH179" i="36" s="1"/>
  <c r="BG193" i="36"/>
  <c r="BG194" i="36" s="1"/>
  <c r="BI189" i="31"/>
  <c r="BI197" i="31" s="1"/>
  <c r="BH183" i="35"/>
  <c r="BH185" i="35" s="1"/>
  <c r="BH177" i="35"/>
  <c r="BG198" i="31"/>
  <c r="BF198" i="35"/>
  <c r="BG197" i="36"/>
  <c r="BG198" i="36" s="1"/>
  <c r="BI158" i="31"/>
  <c r="BF194" i="35"/>
  <c r="BH177" i="36"/>
  <c r="BH183" i="36"/>
  <c r="BH185" i="36" s="1"/>
  <c r="CA41" i="35"/>
  <c r="BZ55" i="35"/>
  <c r="BH190" i="36"/>
  <c r="BH192" i="36" s="1"/>
  <c r="BK59" i="10"/>
  <c r="BK23" i="10"/>
  <c r="BI74" i="34"/>
  <c r="BI157" i="36"/>
  <c r="BI182" i="36" s="1"/>
  <c r="BJ73" i="36"/>
  <c r="BJ74" i="36" s="1"/>
  <c r="BI176" i="36"/>
  <c r="BF198" i="34"/>
  <c r="BF194" i="34"/>
  <c r="BK25" i="36"/>
  <c r="BK61" i="36"/>
  <c r="BJ145" i="36"/>
  <c r="BJ164" i="36"/>
  <c r="BK31" i="34"/>
  <c r="BK67" i="34"/>
  <c r="BJ170" i="34"/>
  <c r="BJ151" i="34"/>
  <c r="BK30" i="36"/>
  <c r="BK66" i="36"/>
  <c r="BJ169" i="36"/>
  <c r="BJ150" i="36"/>
  <c r="BI177" i="31"/>
  <c r="BK34" i="34"/>
  <c r="BK70" i="34"/>
  <c r="BJ154" i="34"/>
  <c r="BJ173" i="34"/>
  <c r="BI176" i="35"/>
  <c r="BL69" i="31"/>
  <c r="BL33" i="31"/>
  <c r="BK172" i="31"/>
  <c r="BK153" i="31"/>
  <c r="BL60" i="31"/>
  <c r="BL24" i="31"/>
  <c r="BK163" i="31"/>
  <c r="BK144" i="31"/>
  <c r="BL23" i="36"/>
  <c r="BL59" i="36"/>
  <c r="BK143" i="36"/>
  <c r="BK162" i="36"/>
  <c r="BK33" i="34"/>
  <c r="BK69" i="34"/>
  <c r="BJ172" i="34"/>
  <c r="BJ153" i="34"/>
  <c r="BO28" i="35"/>
  <c r="BO64" i="35"/>
  <c r="BN167" i="35"/>
  <c r="BN148" i="35"/>
  <c r="BK31" i="35"/>
  <c r="BK67" i="35"/>
  <c r="BJ151" i="35"/>
  <c r="BJ170" i="35"/>
  <c r="BG196" i="35"/>
  <c r="BG184" i="35"/>
  <c r="BG186" i="35" s="1"/>
  <c r="BI176" i="34"/>
  <c r="BK24" i="34"/>
  <c r="BK60" i="34"/>
  <c r="BJ144" i="34"/>
  <c r="BJ163" i="34"/>
  <c r="BK28" i="36"/>
  <c r="BK64" i="36"/>
  <c r="BJ148" i="36"/>
  <c r="BJ167" i="36"/>
  <c r="BP25" i="35"/>
  <c r="BP61" i="35"/>
  <c r="BO145" i="35"/>
  <c r="BO164" i="35"/>
  <c r="BL65" i="31"/>
  <c r="BK149" i="31"/>
  <c r="BL29" i="31"/>
  <c r="BK168" i="31"/>
  <c r="BI178" i="31"/>
  <c r="BI179" i="31" s="1"/>
  <c r="BI183" i="31"/>
  <c r="BI185" i="31" s="1"/>
  <c r="BK30" i="34"/>
  <c r="BK66" i="34"/>
  <c r="BJ169" i="34"/>
  <c r="BJ150" i="34"/>
  <c r="BK27" i="34"/>
  <c r="BK63" i="34"/>
  <c r="BJ147" i="34"/>
  <c r="BJ166" i="34"/>
  <c r="BH190" i="34"/>
  <c r="BH192" i="34" s="1"/>
  <c r="BH183" i="34"/>
  <c r="BH185" i="34" s="1"/>
  <c r="BI157" i="35"/>
  <c r="BK32" i="36"/>
  <c r="BK68" i="36"/>
  <c r="BJ152" i="36"/>
  <c r="BJ171" i="36"/>
  <c r="BL62" i="31"/>
  <c r="BL26" i="31"/>
  <c r="BK146" i="31"/>
  <c r="BK165" i="31"/>
  <c r="BM24" i="35"/>
  <c r="BM60" i="35"/>
  <c r="BL163" i="35"/>
  <c r="BL144" i="35"/>
  <c r="BG197" i="35"/>
  <c r="BG191" i="35"/>
  <c r="BG193" i="35" s="1"/>
  <c r="BJ73" i="34"/>
  <c r="BJ179" i="34" s="1"/>
  <c r="BK32" i="34"/>
  <c r="BK68" i="34"/>
  <c r="BJ171" i="34"/>
  <c r="BJ152" i="34"/>
  <c r="BH189" i="34"/>
  <c r="BH182" i="34"/>
  <c r="BJ31" i="2"/>
  <c r="BK59" i="2"/>
  <c r="BK25" i="34"/>
  <c r="BK61" i="34"/>
  <c r="BJ164" i="34"/>
  <c r="BJ145" i="34"/>
  <c r="BK33" i="36"/>
  <c r="BK69" i="36"/>
  <c r="BJ153" i="36"/>
  <c r="BJ172" i="36"/>
  <c r="BK23" i="34"/>
  <c r="BK59" i="34"/>
  <c r="BJ37" i="34"/>
  <c r="BJ162" i="34"/>
  <c r="BJ143" i="34"/>
  <c r="BK52" i="2"/>
  <c r="BK22" i="2"/>
  <c r="BI157" i="34"/>
  <c r="BK34" i="35"/>
  <c r="BK70" i="35"/>
  <c r="BJ173" i="35"/>
  <c r="BJ154" i="35"/>
  <c r="BP33" i="35"/>
  <c r="BP69" i="35"/>
  <c r="BO172" i="35"/>
  <c r="BO153" i="35"/>
  <c r="BL66" i="31"/>
  <c r="BK150" i="31"/>
  <c r="BK169" i="31"/>
  <c r="BL30" i="31"/>
  <c r="BP29" i="35"/>
  <c r="BP65" i="35"/>
  <c r="BO168" i="35"/>
  <c r="BO149" i="35"/>
  <c r="BJ73" i="35"/>
  <c r="BJ74" i="35" s="1"/>
  <c r="BL64" i="31"/>
  <c r="BL28" i="31"/>
  <c r="BK167" i="31"/>
  <c r="BK148" i="31"/>
  <c r="BH177" i="34"/>
  <c r="BL71" i="31"/>
  <c r="BK174" i="31"/>
  <c r="BL35" i="31"/>
  <c r="BK155" i="31"/>
  <c r="BH189" i="35"/>
  <c r="BH178" i="35"/>
  <c r="BH179" i="35" s="1"/>
  <c r="BH182" i="35"/>
  <c r="BK26" i="34"/>
  <c r="BK62" i="34"/>
  <c r="BJ146" i="34"/>
  <c r="BJ165" i="34"/>
  <c r="BG184" i="34"/>
  <c r="BG186" i="34" s="1"/>
  <c r="BG196" i="34"/>
  <c r="BP30" i="35"/>
  <c r="BP66" i="35"/>
  <c r="BO169" i="35"/>
  <c r="BO150" i="35"/>
  <c r="BM67" i="31"/>
  <c r="BL151" i="31"/>
  <c r="BL170" i="31"/>
  <c r="BM31" i="31"/>
  <c r="BK35" i="36"/>
  <c r="BK71" i="36"/>
  <c r="BJ174" i="36"/>
  <c r="BJ155" i="36"/>
  <c r="BK24" i="36"/>
  <c r="BK60" i="36"/>
  <c r="BJ144" i="36"/>
  <c r="BJ163" i="36"/>
  <c r="BK23" i="35"/>
  <c r="BK59" i="35"/>
  <c r="BJ37" i="35"/>
  <c r="BJ162" i="35"/>
  <c r="BJ143" i="35"/>
  <c r="BN29" i="36"/>
  <c r="BN65" i="36"/>
  <c r="BM149" i="36"/>
  <c r="BM168" i="36"/>
  <c r="BK31" i="36"/>
  <c r="BK67" i="36"/>
  <c r="BJ151" i="36"/>
  <c r="BJ170" i="36"/>
  <c r="BO32" i="35"/>
  <c r="BO68" i="35"/>
  <c r="BN171" i="35"/>
  <c r="BN152" i="35"/>
  <c r="BG197" i="34"/>
  <c r="BG191" i="34"/>
  <c r="BG193" i="34" s="1"/>
  <c r="BK29" i="34"/>
  <c r="BK65" i="34"/>
  <c r="BJ168" i="34"/>
  <c r="BJ149" i="34"/>
  <c r="BL70" i="31"/>
  <c r="BK173" i="31"/>
  <c r="BK154" i="31"/>
  <c r="BL34" i="31"/>
  <c r="BK35" i="34"/>
  <c r="BK71" i="34"/>
  <c r="BJ155" i="34"/>
  <c r="BJ174" i="34"/>
  <c r="BK27" i="36"/>
  <c r="BK63" i="36"/>
  <c r="BJ166" i="36"/>
  <c r="BJ147" i="36"/>
  <c r="BL63" i="31"/>
  <c r="BK166" i="31"/>
  <c r="BL27" i="31"/>
  <c r="BK147" i="31"/>
  <c r="BL68" i="31"/>
  <c r="BL32" i="31"/>
  <c r="BK171" i="31"/>
  <c r="BK152" i="31"/>
  <c r="BK34" i="36"/>
  <c r="BK70" i="36"/>
  <c r="BJ173" i="36"/>
  <c r="BJ154" i="36"/>
  <c r="BO27" i="35"/>
  <c r="BO63" i="35"/>
  <c r="BN147" i="35"/>
  <c r="BN166" i="35"/>
  <c r="BJ37" i="36"/>
  <c r="BK28" i="34"/>
  <c r="BK64" i="34"/>
  <c r="BJ148" i="34"/>
  <c r="BJ167" i="34"/>
  <c r="BS26" i="35"/>
  <c r="BS62" i="35"/>
  <c r="BR146" i="35"/>
  <c r="BR165" i="35"/>
  <c r="BP35" i="35"/>
  <c r="BP71" i="35"/>
  <c r="BO155" i="35"/>
  <c r="BO174" i="35"/>
  <c r="BH158" i="35"/>
  <c r="BK26" i="36"/>
  <c r="BK62" i="36"/>
  <c r="BJ146" i="36"/>
  <c r="BJ165" i="36"/>
  <c r="BH191" i="36"/>
  <c r="BT41" i="33"/>
  <c r="BS55" i="33"/>
  <c r="BX41" i="30"/>
  <c r="BW55" i="30"/>
  <c r="BH177" i="30"/>
  <c r="BJ61" i="32"/>
  <c r="BJ62" i="32" s="1"/>
  <c r="BL29" i="32"/>
  <c r="BM59" i="32" s="1"/>
  <c r="BL21" i="32"/>
  <c r="BM51" i="32" s="1"/>
  <c r="BV41" i="10"/>
  <c r="BU55" i="10"/>
  <c r="BS41" i="34"/>
  <c r="BR55" i="34"/>
  <c r="BF194" i="30"/>
  <c r="BF198" i="30"/>
  <c r="BJ144" i="30"/>
  <c r="BJ163" i="30"/>
  <c r="BK24" i="30"/>
  <c r="BL60" i="30" s="1"/>
  <c r="BK29" i="33"/>
  <c r="BL65" i="33" s="1"/>
  <c r="BK29" i="30"/>
  <c r="BL65" i="30" s="1"/>
  <c r="BJ168" i="30"/>
  <c r="BJ149" i="30"/>
  <c r="BK28" i="33"/>
  <c r="BL64" i="33" s="1"/>
  <c r="BI73" i="33"/>
  <c r="BI74" i="33" s="1"/>
  <c r="BK27" i="30"/>
  <c r="BL63" i="30" s="1"/>
  <c r="BJ166" i="30"/>
  <c r="BJ147" i="30"/>
  <c r="BI73" i="30"/>
  <c r="BI74" i="30" s="1"/>
  <c r="BK26" i="33"/>
  <c r="BL62" i="33" s="1"/>
  <c r="BK32" i="33"/>
  <c r="BL68" i="33" s="1"/>
  <c r="BK23" i="33"/>
  <c r="BL59" i="33" s="1"/>
  <c r="BJ37" i="33"/>
  <c r="BI157" i="30"/>
  <c r="BK31" i="33"/>
  <c r="BL67" i="33" s="1"/>
  <c r="BJ154" i="30"/>
  <c r="BJ173" i="30"/>
  <c r="BK34" i="30"/>
  <c r="BL70" i="30" s="1"/>
  <c r="BK26" i="30"/>
  <c r="BL62" i="30" s="1"/>
  <c r="BJ165" i="30"/>
  <c r="BJ146" i="30"/>
  <c r="BK33" i="33"/>
  <c r="BL69" i="33" s="1"/>
  <c r="BK35" i="33"/>
  <c r="BL71" i="33" s="1"/>
  <c r="BJ152" i="30"/>
  <c r="BJ171" i="30"/>
  <c r="BK32" i="30"/>
  <c r="BL68" i="30" s="1"/>
  <c r="BL25" i="33"/>
  <c r="BM61" i="33" s="1"/>
  <c r="BJ164" i="30"/>
  <c r="BJ145" i="30"/>
  <c r="BK25" i="30"/>
  <c r="BL61" i="30" s="1"/>
  <c r="BK24" i="33"/>
  <c r="BL60" i="33" s="1"/>
  <c r="BH183" i="30"/>
  <c r="BH185" i="30" s="1"/>
  <c r="BH190" i="30"/>
  <c r="BH192" i="30" s="1"/>
  <c r="BK27" i="33"/>
  <c r="BL63" i="33" s="1"/>
  <c r="BK30" i="33"/>
  <c r="BL66" i="33" s="1"/>
  <c r="BJ153" i="30"/>
  <c r="BK33" i="30"/>
  <c r="BL69" i="30" s="1"/>
  <c r="BJ172" i="30"/>
  <c r="BG192" i="30"/>
  <c r="BG193" i="30" s="1"/>
  <c r="BG197" i="30"/>
  <c r="BK31" i="30"/>
  <c r="BL67" i="30" s="1"/>
  <c r="BJ151" i="30"/>
  <c r="BJ170" i="30"/>
  <c r="BG185" i="30"/>
  <c r="BG186" i="30" s="1"/>
  <c r="BG196" i="30"/>
  <c r="BJ143" i="30"/>
  <c r="BK23" i="30"/>
  <c r="BL59" i="30" s="1"/>
  <c r="BJ162" i="30"/>
  <c r="BJ37" i="30"/>
  <c r="BJ167" i="30"/>
  <c r="BJ148" i="30"/>
  <c r="BK28" i="30"/>
  <c r="BL64" i="30" s="1"/>
  <c r="BK34" i="33"/>
  <c r="BL70" i="33" s="1"/>
  <c r="BK35" i="30"/>
  <c r="BL71" i="30" s="1"/>
  <c r="BJ155" i="30"/>
  <c r="BJ174" i="30"/>
  <c r="BH189" i="30"/>
  <c r="BH178" i="30"/>
  <c r="BH179" i="30" s="1"/>
  <c r="BH158" i="30"/>
  <c r="BH182" i="30"/>
  <c r="BI176" i="30"/>
  <c r="BJ150" i="30"/>
  <c r="BJ169" i="30"/>
  <c r="BK30" i="30"/>
  <c r="BL66" i="30" s="1"/>
  <c r="BH194" i="31"/>
  <c r="BL23" i="31"/>
  <c r="BM59" i="31" s="1"/>
  <c r="BK143" i="31"/>
  <c r="BK162" i="31"/>
  <c r="BI184" i="31"/>
  <c r="BM25" i="32"/>
  <c r="BN55" i="32" s="1"/>
  <c r="BL25" i="2"/>
  <c r="BM55" i="2" s="1"/>
  <c r="BL28" i="2"/>
  <c r="BM58" i="2" s="1"/>
  <c r="BL21" i="2"/>
  <c r="BM51" i="2" s="1"/>
  <c r="BM20" i="2"/>
  <c r="BN50" i="2" s="1"/>
  <c r="BL24" i="2"/>
  <c r="BM54" i="2" s="1"/>
  <c r="BL23" i="2"/>
  <c r="BM53" i="2" s="1"/>
  <c r="BJ73" i="10"/>
  <c r="BJ74" i="10" s="1"/>
  <c r="BK29" i="2"/>
  <c r="BJ61" i="2"/>
  <c r="BJ62" i="2" s="1"/>
  <c r="BL27" i="2"/>
  <c r="BM57" i="2" s="1"/>
  <c r="BL26" i="2"/>
  <c r="BM56" i="2" s="1"/>
  <c r="BL29" i="10"/>
  <c r="BM65" i="10" s="1"/>
  <c r="BM24" i="10"/>
  <c r="BN60" i="10" s="1"/>
  <c r="BL31" i="10"/>
  <c r="BM67" i="10" s="1"/>
  <c r="BL34" i="10"/>
  <c r="BM70" i="10" s="1"/>
  <c r="BL27" i="10"/>
  <c r="BM63" i="10" s="1"/>
  <c r="BL26" i="10"/>
  <c r="BM62" i="10" s="1"/>
  <c r="BL35" i="10"/>
  <c r="BM71" i="10" s="1"/>
  <c r="BL28" i="10"/>
  <c r="BM64" i="10" s="1"/>
  <c r="BL25" i="10"/>
  <c r="BM61" i="10" s="1"/>
  <c r="BL32" i="10"/>
  <c r="BM68" i="10" s="1"/>
  <c r="BM26" i="32"/>
  <c r="BN56" i="32" s="1"/>
  <c r="BM23" i="32"/>
  <c r="BN53" i="32" s="1"/>
  <c r="BM24" i="32"/>
  <c r="BN54" i="32" s="1"/>
  <c r="BM27" i="32"/>
  <c r="BN57" i="32" s="1"/>
  <c r="BN20" i="32"/>
  <c r="BO50" i="32" s="1"/>
  <c r="BT35" i="2" l="1"/>
  <c r="BS46" i="2"/>
  <c r="BK31" i="32"/>
  <c r="BL58" i="32"/>
  <c r="BL28" i="32"/>
  <c r="BL66" i="10"/>
  <c r="BL30" i="10"/>
  <c r="BH198" i="31"/>
  <c r="BI158" i="34"/>
  <c r="CB2" i="43"/>
  <c r="CA77" i="43"/>
  <c r="CA82" i="43" s="1"/>
  <c r="CA79" i="43"/>
  <c r="CA84" i="43" s="1"/>
  <c r="CA78" i="43"/>
  <c r="CA83" i="43" s="1"/>
  <c r="CA80" i="43"/>
  <c r="BI177" i="35"/>
  <c r="BO67" i="28"/>
  <c r="BO75" i="28" s="1"/>
  <c r="BO87" i="28"/>
  <c r="BO95" i="28" s="1"/>
  <c r="BO103" i="28" s="1"/>
  <c r="BO188" i="35"/>
  <c r="BO161" i="35"/>
  <c r="BO92" i="35"/>
  <c r="BO22" i="35"/>
  <c r="BO109" i="35"/>
  <c r="BO58" i="35"/>
  <c r="BO77" i="35"/>
  <c r="BO181" i="35"/>
  <c r="BO142" i="35"/>
  <c r="BO40" i="35"/>
  <c r="BO126" i="35"/>
  <c r="BO76" i="43"/>
  <c r="BO58" i="43"/>
  <c r="BO40" i="43"/>
  <c r="BO89" i="43"/>
  <c r="BO22" i="43"/>
  <c r="BP4" i="43"/>
  <c r="BP4" i="35"/>
  <c r="BP4" i="33"/>
  <c r="BP4" i="31"/>
  <c r="BP4" i="29"/>
  <c r="BP4" i="30"/>
  <c r="BP4" i="36"/>
  <c r="BP4" i="10"/>
  <c r="BP4" i="34"/>
  <c r="BP4" i="32"/>
  <c r="BP77" i="2"/>
  <c r="BP65" i="2"/>
  <c r="BP49" i="2"/>
  <c r="BP34" i="2"/>
  <c r="BP19" i="2"/>
  <c r="BO126" i="30"/>
  <c r="BO22" i="30"/>
  <c r="BO109" i="30"/>
  <c r="BO92" i="30"/>
  <c r="BO188" i="30"/>
  <c r="BO40" i="30"/>
  <c r="BO161" i="30"/>
  <c r="BO142" i="30"/>
  <c r="BO58" i="30"/>
  <c r="BO181" i="30"/>
  <c r="BO77" i="30"/>
  <c r="BR5" i="28"/>
  <c r="BQ4" i="2"/>
  <c r="BQ13" i="28"/>
  <c r="BQ21" i="28"/>
  <c r="BO65" i="32"/>
  <c r="BO49" i="32"/>
  <c r="BO77" i="32"/>
  <c r="BO19" i="32"/>
  <c r="BO34" i="32"/>
  <c r="BO92" i="10"/>
  <c r="BO22" i="10"/>
  <c r="BO58" i="10"/>
  <c r="BO77" i="10"/>
  <c r="BO40" i="10"/>
  <c r="BO161" i="34"/>
  <c r="BO188" i="34"/>
  <c r="BO181" i="34"/>
  <c r="BO77" i="34"/>
  <c r="BO22" i="34"/>
  <c r="BO92" i="34"/>
  <c r="BO40" i="34"/>
  <c r="BO126" i="34"/>
  <c r="BO142" i="34"/>
  <c r="BO109" i="34"/>
  <c r="BO58" i="34"/>
  <c r="BO126" i="29"/>
  <c r="BO161" i="29"/>
  <c r="BO22" i="29"/>
  <c r="BO181" i="29"/>
  <c r="BO142" i="29"/>
  <c r="BO40" i="29"/>
  <c r="BO58" i="29"/>
  <c r="BO188" i="29"/>
  <c r="BO77" i="29"/>
  <c r="BO92" i="29"/>
  <c r="BO109" i="29"/>
  <c r="BO109" i="36"/>
  <c r="BO92" i="36"/>
  <c r="BO181" i="36"/>
  <c r="BO161" i="36"/>
  <c r="BO22" i="36"/>
  <c r="BO188" i="36"/>
  <c r="BO58" i="36"/>
  <c r="BO40" i="36"/>
  <c r="BO126" i="36"/>
  <c r="BO142" i="36"/>
  <c r="BO77" i="36"/>
  <c r="BO188" i="31"/>
  <c r="BO142" i="31"/>
  <c r="BO109" i="31"/>
  <c r="BO77" i="31"/>
  <c r="BO40" i="31"/>
  <c r="BO181" i="31"/>
  <c r="BO126" i="31"/>
  <c r="BO58" i="31"/>
  <c r="BO92" i="31"/>
  <c r="BO161" i="31"/>
  <c r="BO22" i="31"/>
  <c r="BP34" i="28"/>
  <c r="BP59" i="28" s="1"/>
  <c r="BO92" i="33"/>
  <c r="BO58" i="33"/>
  <c r="BO22" i="33"/>
  <c r="BO77" i="33"/>
  <c r="BO40" i="33"/>
  <c r="CA39" i="2"/>
  <c r="BK37" i="10"/>
  <c r="BL61" i="31"/>
  <c r="BL73" i="31" s="1"/>
  <c r="BL74" i="31" s="1"/>
  <c r="BK145" i="31"/>
  <c r="BK157" i="31" s="1"/>
  <c r="BK182" i="31" s="1"/>
  <c r="BK164" i="31"/>
  <c r="BK176" i="31" s="1"/>
  <c r="BK190" i="31" s="1"/>
  <c r="BK192" i="31" s="1"/>
  <c r="BL25" i="31"/>
  <c r="BL52" i="32"/>
  <c r="BL22" i="32"/>
  <c r="BI191" i="31"/>
  <c r="BI193" i="31" s="1"/>
  <c r="BL69" i="10"/>
  <c r="BL33" i="10"/>
  <c r="BJ157" i="35"/>
  <c r="BJ182" i="35" s="1"/>
  <c r="BJ158" i="31"/>
  <c r="BJ176" i="35"/>
  <c r="BJ190" i="35" s="1"/>
  <c r="BJ192" i="35" s="1"/>
  <c r="BJ182" i="31"/>
  <c r="BJ196" i="31" s="1"/>
  <c r="BJ189" i="31"/>
  <c r="BI186" i="31"/>
  <c r="BK73" i="35"/>
  <c r="BK74" i="35" s="1"/>
  <c r="BJ190" i="31"/>
  <c r="BJ192" i="31" s="1"/>
  <c r="BI177" i="36"/>
  <c r="BJ177" i="31"/>
  <c r="BH193" i="36"/>
  <c r="BH186" i="36"/>
  <c r="BI196" i="31"/>
  <c r="BI198" i="31" s="1"/>
  <c r="BH197" i="36"/>
  <c r="BH196" i="36"/>
  <c r="BJ178" i="31"/>
  <c r="BJ179" i="31" s="1"/>
  <c r="BJ176" i="36"/>
  <c r="BJ190" i="36" s="1"/>
  <c r="BJ192" i="36" s="1"/>
  <c r="BI189" i="36"/>
  <c r="BI191" i="36" s="1"/>
  <c r="CB41" i="35"/>
  <c r="CA55" i="35"/>
  <c r="BI158" i="36"/>
  <c r="BL59" i="10"/>
  <c r="BL23" i="10"/>
  <c r="BI178" i="36"/>
  <c r="BI179" i="36" s="1"/>
  <c r="BI158" i="35"/>
  <c r="BI183" i="36"/>
  <c r="BI185" i="36" s="1"/>
  <c r="BK73" i="36"/>
  <c r="BK74" i="36" s="1"/>
  <c r="BI190" i="36"/>
  <c r="BI192" i="36" s="1"/>
  <c r="BG194" i="34"/>
  <c r="BJ157" i="36"/>
  <c r="BJ189" i="36" s="1"/>
  <c r="BJ74" i="34"/>
  <c r="BG194" i="35"/>
  <c r="BL35" i="34"/>
  <c r="BL71" i="34"/>
  <c r="BK174" i="34"/>
  <c r="BK155" i="34"/>
  <c r="BP32" i="35"/>
  <c r="BP68" i="35"/>
  <c r="BO152" i="35"/>
  <c r="BO171" i="35"/>
  <c r="BO29" i="36"/>
  <c r="BO65" i="36"/>
  <c r="BN149" i="36"/>
  <c r="BN168" i="36"/>
  <c r="BK73" i="34"/>
  <c r="BK179" i="34" s="1"/>
  <c r="BQ25" i="35"/>
  <c r="BQ61" i="35"/>
  <c r="BP145" i="35"/>
  <c r="BP164" i="35"/>
  <c r="BL24" i="34"/>
  <c r="BL60" i="34"/>
  <c r="BK163" i="34"/>
  <c r="BK144" i="34"/>
  <c r="BL31" i="35"/>
  <c r="BL67" i="35"/>
  <c r="BK151" i="35"/>
  <c r="BK170" i="35"/>
  <c r="BL33" i="34"/>
  <c r="BL69" i="34"/>
  <c r="BK172" i="34"/>
  <c r="BK153" i="34"/>
  <c r="BM60" i="31"/>
  <c r="BM24" i="31"/>
  <c r="BL163" i="31"/>
  <c r="BL144" i="31"/>
  <c r="BL26" i="36"/>
  <c r="BL62" i="36"/>
  <c r="BK146" i="36"/>
  <c r="BK165" i="36"/>
  <c r="BM70" i="31"/>
  <c r="BM34" i="31"/>
  <c r="BL173" i="31"/>
  <c r="BL154" i="31"/>
  <c r="BM71" i="31"/>
  <c r="BM35" i="31"/>
  <c r="BL174" i="31"/>
  <c r="BL155" i="31"/>
  <c r="BL34" i="35"/>
  <c r="BL70" i="35"/>
  <c r="BK154" i="35"/>
  <c r="BK173" i="35"/>
  <c r="BL23" i="34"/>
  <c r="BL59" i="34"/>
  <c r="BK143" i="34"/>
  <c r="BK37" i="34"/>
  <c r="BK162" i="34"/>
  <c r="BI183" i="34"/>
  <c r="BI185" i="34" s="1"/>
  <c r="BI190" i="34"/>
  <c r="BI192" i="34" s="1"/>
  <c r="BK37" i="36"/>
  <c r="BL29" i="34"/>
  <c r="BL65" i="34"/>
  <c r="BK168" i="34"/>
  <c r="BK149" i="34"/>
  <c r="BL24" i="36"/>
  <c r="BL60" i="36"/>
  <c r="BK163" i="36"/>
  <c r="BK144" i="36"/>
  <c r="BI189" i="34"/>
  <c r="BI182" i="34"/>
  <c r="BN24" i="35"/>
  <c r="BN60" i="35"/>
  <c r="BM144" i="35"/>
  <c r="BM163" i="35"/>
  <c r="BL27" i="34"/>
  <c r="BL63" i="34"/>
  <c r="BK166" i="34"/>
  <c r="BK147" i="34"/>
  <c r="BM65" i="31"/>
  <c r="BL168" i="31"/>
  <c r="BL149" i="31"/>
  <c r="BM29" i="31"/>
  <c r="BL34" i="34"/>
  <c r="BL70" i="34"/>
  <c r="BK173" i="34"/>
  <c r="BK154" i="34"/>
  <c r="BL30" i="36"/>
  <c r="BL66" i="36"/>
  <c r="BK169" i="36"/>
  <c r="BK150" i="36"/>
  <c r="BL25" i="36"/>
  <c r="BL61" i="36"/>
  <c r="BK145" i="36"/>
  <c r="BK164" i="36"/>
  <c r="BT26" i="35"/>
  <c r="BT62" i="35"/>
  <c r="BS165" i="35"/>
  <c r="BS146" i="35"/>
  <c r="BK31" i="2"/>
  <c r="BL59" i="2"/>
  <c r="BP27" i="35"/>
  <c r="BP63" i="35"/>
  <c r="BO166" i="35"/>
  <c r="BO147" i="35"/>
  <c r="BM68" i="31"/>
  <c r="BL171" i="31"/>
  <c r="BL152" i="31"/>
  <c r="BM32" i="31"/>
  <c r="BL52" i="2"/>
  <c r="BL22" i="2"/>
  <c r="BL25" i="34"/>
  <c r="BL61" i="34"/>
  <c r="BK164" i="34"/>
  <c r="BK145" i="34"/>
  <c r="BL32" i="34"/>
  <c r="BL68" i="34"/>
  <c r="BK171" i="34"/>
  <c r="BK152" i="34"/>
  <c r="BL32" i="36"/>
  <c r="BL68" i="36"/>
  <c r="BK152" i="36"/>
  <c r="BK171" i="36"/>
  <c r="BG198" i="35"/>
  <c r="BL27" i="36"/>
  <c r="BL63" i="36"/>
  <c r="BK166" i="36"/>
  <c r="BK147" i="36"/>
  <c r="BL31" i="36"/>
  <c r="BL67" i="36"/>
  <c r="BK170" i="36"/>
  <c r="BK151" i="36"/>
  <c r="BL26" i="34"/>
  <c r="BL62" i="34"/>
  <c r="BK146" i="34"/>
  <c r="BK165" i="34"/>
  <c r="BI177" i="34"/>
  <c r="BI182" i="35"/>
  <c r="BI178" i="35"/>
  <c r="BI179" i="35" s="1"/>
  <c r="BI189" i="35"/>
  <c r="BL28" i="36"/>
  <c r="BL64" i="36"/>
  <c r="BK148" i="36"/>
  <c r="BK167" i="36"/>
  <c r="BP28" i="35"/>
  <c r="BP64" i="35"/>
  <c r="BO148" i="35"/>
  <c r="BO167" i="35"/>
  <c r="BM69" i="31"/>
  <c r="BL153" i="31"/>
  <c r="BM33" i="31"/>
  <c r="BL172" i="31"/>
  <c r="BH196" i="35"/>
  <c r="BH184" i="35"/>
  <c r="BH186" i="35" s="1"/>
  <c r="BQ29" i="35"/>
  <c r="BQ65" i="35"/>
  <c r="BP168" i="35"/>
  <c r="BP149" i="35"/>
  <c r="BQ33" i="35"/>
  <c r="BQ69" i="35"/>
  <c r="BP153" i="35"/>
  <c r="BP172" i="35"/>
  <c r="BJ157" i="34"/>
  <c r="BM23" i="36"/>
  <c r="BM59" i="36"/>
  <c r="BL143" i="36"/>
  <c r="BL162" i="36"/>
  <c r="BQ35" i="35"/>
  <c r="BQ71" i="35"/>
  <c r="BP174" i="35"/>
  <c r="BP155" i="35"/>
  <c r="BL28" i="34"/>
  <c r="BL64" i="34"/>
  <c r="BK167" i="34"/>
  <c r="BK148" i="34"/>
  <c r="BM63" i="31"/>
  <c r="BM27" i="31"/>
  <c r="BL166" i="31"/>
  <c r="BL147" i="31"/>
  <c r="BL23" i="35"/>
  <c r="BL59" i="35"/>
  <c r="BK143" i="35"/>
  <c r="BK162" i="35"/>
  <c r="BK37" i="35"/>
  <c r="BL35" i="36"/>
  <c r="BL71" i="36"/>
  <c r="BK155" i="36"/>
  <c r="BK174" i="36"/>
  <c r="BQ30" i="35"/>
  <c r="BQ66" i="35"/>
  <c r="BP150" i="35"/>
  <c r="BP169" i="35"/>
  <c r="BM66" i="31"/>
  <c r="BL150" i="31"/>
  <c r="BL169" i="31"/>
  <c r="BM30" i="31"/>
  <c r="BJ176" i="34"/>
  <c r="BH196" i="34"/>
  <c r="BH184" i="34"/>
  <c r="BH186" i="34" s="1"/>
  <c r="BM62" i="31"/>
  <c r="BM26" i="31"/>
  <c r="BL146" i="31"/>
  <c r="BL165" i="31"/>
  <c r="BL30" i="34"/>
  <c r="BL66" i="34"/>
  <c r="BK150" i="34"/>
  <c r="BK169" i="34"/>
  <c r="BI183" i="35"/>
  <c r="BI185" i="35" s="1"/>
  <c r="BI190" i="35"/>
  <c r="BI192" i="35" s="1"/>
  <c r="BL31" i="34"/>
  <c r="BL67" i="34"/>
  <c r="BK170" i="34"/>
  <c r="BK151" i="34"/>
  <c r="BL34" i="36"/>
  <c r="BL70" i="36"/>
  <c r="BK154" i="36"/>
  <c r="BK173" i="36"/>
  <c r="BN67" i="31"/>
  <c r="BN31" i="31"/>
  <c r="BM151" i="31"/>
  <c r="BM170" i="31"/>
  <c r="BG198" i="34"/>
  <c r="BH191" i="35"/>
  <c r="BH193" i="35" s="1"/>
  <c r="BH197" i="35"/>
  <c r="BM64" i="31"/>
  <c r="BM28" i="31"/>
  <c r="BL148" i="31"/>
  <c r="BL167" i="31"/>
  <c r="BL33" i="36"/>
  <c r="BL69" i="36"/>
  <c r="BK172" i="36"/>
  <c r="BK153" i="36"/>
  <c r="BH191" i="34"/>
  <c r="BH193" i="34" s="1"/>
  <c r="BH197" i="34"/>
  <c r="BI184" i="36"/>
  <c r="BU41" i="33"/>
  <c r="BT55" i="33"/>
  <c r="BY41" i="30"/>
  <c r="BX55" i="30"/>
  <c r="BK61" i="32"/>
  <c r="BK62" i="32" s="1"/>
  <c r="BM29" i="32"/>
  <c r="BN59" i="32" s="1"/>
  <c r="BM21" i="32"/>
  <c r="BN51" i="32" s="1"/>
  <c r="BW41" i="10"/>
  <c r="BV55" i="10"/>
  <c r="BT41" i="34"/>
  <c r="BS55" i="34"/>
  <c r="BG194" i="30"/>
  <c r="BI158" i="30"/>
  <c r="BL30" i="30"/>
  <c r="BM66" i="30" s="1"/>
  <c r="BK150" i="30"/>
  <c r="BK169" i="30"/>
  <c r="BH197" i="30"/>
  <c r="BH191" i="30"/>
  <c r="BH193" i="30" s="1"/>
  <c r="BJ73" i="30"/>
  <c r="BJ74" i="30" s="1"/>
  <c r="BL28" i="33"/>
  <c r="BM64" i="33" s="1"/>
  <c r="BL24" i="30"/>
  <c r="BM60" i="30" s="1"/>
  <c r="BK163" i="30"/>
  <c r="BK144" i="30"/>
  <c r="BK148" i="30"/>
  <c r="BL28" i="30"/>
  <c r="BM64" i="30" s="1"/>
  <c r="BK167" i="30"/>
  <c r="BJ157" i="30"/>
  <c r="BL27" i="33"/>
  <c r="BM63" i="33" s="1"/>
  <c r="BL25" i="30"/>
  <c r="BM61" i="30" s="1"/>
  <c r="BK164" i="30"/>
  <c r="BK145" i="30"/>
  <c r="BK152" i="30"/>
  <c r="BK171" i="30"/>
  <c r="BL32" i="30"/>
  <c r="BM68" i="30" s="1"/>
  <c r="BL31" i="33"/>
  <c r="BM67" i="33" s="1"/>
  <c r="BL32" i="33"/>
  <c r="BM68" i="33" s="1"/>
  <c r="BK174" i="30"/>
  <c r="BL35" i="30"/>
  <c r="BM71" i="30" s="1"/>
  <c r="BK155" i="30"/>
  <c r="BG198" i="30"/>
  <c r="BL24" i="33"/>
  <c r="BM60" i="33" s="1"/>
  <c r="BK153" i="30"/>
  <c r="BK172" i="30"/>
  <c r="BL33" i="30"/>
  <c r="BM69" i="30" s="1"/>
  <c r="BL30" i="33"/>
  <c r="BM66" i="33" s="1"/>
  <c r="BI189" i="30"/>
  <c r="BI182" i="30"/>
  <c r="BI178" i="30"/>
  <c r="BI179" i="30" s="1"/>
  <c r="BL26" i="33"/>
  <c r="BM62" i="33" s="1"/>
  <c r="BI190" i="30"/>
  <c r="BI192" i="30" s="1"/>
  <c r="BI177" i="30"/>
  <c r="BI183" i="30"/>
  <c r="BI185" i="30" s="1"/>
  <c r="BL34" i="33"/>
  <c r="BM70" i="33" s="1"/>
  <c r="BK146" i="30"/>
  <c r="BL26" i="30"/>
  <c r="BM62" i="30" s="1"/>
  <c r="BK165" i="30"/>
  <c r="BL27" i="30"/>
  <c r="BM63" i="30" s="1"/>
  <c r="BK147" i="30"/>
  <c r="BK166" i="30"/>
  <c r="BH196" i="30"/>
  <c r="BH184" i="30"/>
  <c r="BH186" i="30" s="1"/>
  <c r="BL35" i="33"/>
  <c r="BM71" i="33" s="1"/>
  <c r="BK154" i="30"/>
  <c r="BK173" i="30"/>
  <c r="BL34" i="30"/>
  <c r="BM70" i="30" s="1"/>
  <c r="BJ73" i="33"/>
  <c r="BJ74" i="33" s="1"/>
  <c r="BL29" i="30"/>
  <c r="BM65" i="30" s="1"/>
  <c r="BK149" i="30"/>
  <c r="BK168" i="30"/>
  <c r="BJ176" i="30"/>
  <c r="BL23" i="33"/>
  <c r="BM59" i="33" s="1"/>
  <c r="BK37" i="33"/>
  <c r="BL29" i="33"/>
  <c r="BM65" i="33" s="1"/>
  <c r="BK37" i="30"/>
  <c r="BK143" i="30"/>
  <c r="BL23" i="30"/>
  <c r="BM59" i="30" s="1"/>
  <c r="BK162" i="30"/>
  <c r="BK151" i="30"/>
  <c r="BK170" i="30"/>
  <c r="BL31" i="30"/>
  <c r="BM67" i="30" s="1"/>
  <c r="BM25" i="33"/>
  <c r="BN61" i="33" s="1"/>
  <c r="BL33" i="33"/>
  <c r="BM69" i="33" s="1"/>
  <c r="BM23" i="31"/>
  <c r="BN59" i="31" s="1"/>
  <c r="BL162" i="31"/>
  <c r="BL143" i="31"/>
  <c r="BN25" i="32"/>
  <c r="BO55" i="32" s="1"/>
  <c r="BM25" i="2"/>
  <c r="BN55" i="2" s="1"/>
  <c r="BM24" i="2"/>
  <c r="BN54" i="2" s="1"/>
  <c r="BL29" i="2"/>
  <c r="BM59" i="2" s="1"/>
  <c r="BK61" i="2"/>
  <c r="BK62" i="2" s="1"/>
  <c r="BM21" i="2"/>
  <c r="BN51" i="2" s="1"/>
  <c r="BM26" i="2"/>
  <c r="BN56" i="2" s="1"/>
  <c r="BK73" i="10"/>
  <c r="BK74" i="10" s="1"/>
  <c r="BM27" i="2"/>
  <c r="BN57" i="2" s="1"/>
  <c r="BN20" i="2"/>
  <c r="BO50" i="2" s="1"/>
  <c r="BM23" i="2"/>
  <c r="BN53" i="2" s="1"/>
  <c r="BM28" i="2"/>
  <c r="BN58" i="2" s="1"/>
  <c r="BN24" i="10"/>
  <c r="BO60" i="10" s="1"/>
  <c r="BM29" i="10"/>
  <c r="BN65" i="10" s="1"/>
  <c r="BM32" i="10"/>
  <c r="BN68" i="10" s="1"/>
  <c r="BM35" i="10"/>
  <c r="BN71" i="10" s="1"/>
  <c r="BM26" i="10"/>
  <c r="BN62" i="10" s="1"/>
  <c r="BM27" i="10"/>
  <c r="BN63" i="10" s="1"/>
  <c r="BM25" i="10"/>
  <c r="BN61" i="10" s="1"/>
  <c r="BM34" i="10"/>
  <c r="BN70" i="10" s="1"/>
  <c r="BM31" i="10"/>
  <c r="BN67" i="10" s="1"/>
  <c r="BM28" i="10"/>
  <c r="BN64" i="10" s="1"/>
  <c r="BN23" i="32"/>
  <c r="BO53" i="32" s="1"/>
  <c r="BO20" i="32"/>
  <c r="BP50" i="32" s="1"/>
  <c r="BN27" i="32"/>
  <c r="BO57" i="32" s="1"/>
  <c r="BN26" i="32"/>
  <c r="BO56" i="32" s="1"/>
  <c r="BN24" i="32"/>
  <c r="BO54" i="32" s="1"/>
  <c r="BJ158" i="34" l="1"/>
  <c r="BU35" i="2"/>
  <c r="BT46" i="2"/>
  <c r="BL31" i="32"/>
  <c r="BM58" i="32"/>
  <c r="BM28" i="32"/>
  <c r="BM66" i="10"/>
  <c r="BM30" i="10"/>
  <c r="BJ189" i="35"/>
  <c r="BJ191" i="35" s="1"/>
  <c r="BJ193" i="35" s="1"/>
  <c r="CC2" i="43"/>
  <c r="CB80" i="43"/>
  <c r="CB79" i="43"/>
  <c r="CB84" i="43" s="1"/>
  <c r="CB77" i="43"/>
  <c r="CB82" i="43" s="1"/>
  <c r="CB78" i="43"/>
  <c r="CB83" i="43" s="1"/>
  <c r="BQ34" i="28"/>
  <c r="BQ59" i="28" s="1"/>
  <c r="BP77" i="32"/>
  <c r="BP19" i="32"/>
  <c r="BP49" i="32"/>
  <c r="BP65" i="32"/>
  <c r="BP34" i="32"/>
  <c r="BP161" i="35"/>
  <c r="BP181" i="35"/>
  <c r="BP92" i="35"/>
  <c r="BP126" i="35"/>
  <c r="BP109" i="35"/>
  <c r="BP58" i="35"/>
  <c r="BP188" i="35"/>
  <c r="BP77" i="35"/>
  <c r="BP142" i="35"/>
  <c r="BP40" i="35"/>
  <c r="BP22" i="35"/>
  <c r="BP188" i="34"/>
  <c r="BP181" i="34"/>
  <c r="BP109" i="34"/>
  <c r="BP58" i="34"/>
  <c r="BP161" i="34"/>
  <c r="BP142" i="34"/>
  <c r="BP126" i="34"/>
  <c r="BP92" i="34"/>
  <c r="BP77" i="34"/>
  <c r="BP22" i="34"/>
  <c r="BP40" i="34"/>
  <c r="BP58" i="43"/>
  <c r="BP89" i="43"/>
  <c r="BP76" i="43"/>
  <c r="BP22" i="43"/>
  <c r="BP40" i="43"/>
  <c r="BQ4" i="43"/>
  <c r="BQ4" i="35"/>
  <c r="BQ4" i="33"/>
  <c r="BQ4" i="31"/>
  <c r="BQ4" i="36"/>
  <c r="BQ4" i="34"/>
  <c r="BQ4" i="10"/>
  <c r="BQ4" i="32"/>
  <c r="BQ4" i="30"/>
  <c r="BQ4" i="29"/>
  <c r="BQ77" i="2"/>
  <c r="BQ65" i="2"/>
  <c r="BQ49" i="2"/>
  <c r="BQ34" i="2"/>
  <c r="BQ19" i="2"/>
  <c r="BP77" i="10"/>
  <c r="BP58" i="10"/>
  <c r="BP40" i="10"/>
  <c r="BP22" i="10"/>
  <c r="BP92" i="10"/>
  <c r="BP67" i="28"/>
  <c r="BP75" i="28" s="1"/>
  <c r="BP87" i="28"/>
  <c r="BP95" i="28" s="1"/>
  <c r="BP103" i="28" s="1"/>
  <c r="BS5" i="28"/>
  <c r="BR4" i="2"/>
  <c r="BR13" i="28"/>
  <c r="BR21" i="28"/>
  <c r="BP188" i="36"/>
  <c r="BP126" i="36"/>
  <c r="BP142" i="36"/>
  <c r="BP161" i="36"/>
  <c r="BP58" i="36"/>
  <c r="BP40" i="36"/>
  <c r="BP181" i="36"/>
  <c r="BP109" i="36"/>
  <c r="BP92" i="36"/>
  <c r="BP77" i="36"/>
  <c r="BP22" i="36"/>
  <c r="BP22" i="30"/>
  <c r="BP181" i="30"/>
  <c r="BP161" i="30"/>
  <c r="BP40" i="30"/>
  <c r="BP188" i="30"/>
  <c r="BP92" i="30"/>
  <c r="BP109" i="30"/>
  <c r="BP126" i="30"/>
  <c r="BP142" i="30"/>
  <c r="BP58" i="30"/>
  <c r="BP77" i="30"/>
  <c r="BP126" i="29"/>
  <c r="BP181" i="29"/>
  <c r="BP188" i="29"/>
  <c r="BP22" i="29"/>
  <c r="BP142" i="29"/>
  <c r="BP40" i="29"/>
  <c r="BP58" i="29"/>
  <c r="BP77" i="29"/>
  <c r="BP92" i="29"/>
  <c r="BP161" i="29"/>
  <c r="BP109" i="29"/>
  <c r="BP181" i="31"/>
  <c r="BP161" i="31"/>
  <c r="BP109" i="31"/>
  <c r="BP92" i="31"/>
  <c r="BP77" i="31"/>
  <c r="BP142" i="31"/>
  <c r="BP188" i="31"/>
  <c r="BP58" i="31"/>
  <c r="BP22" i="31"/>
  <c r="BP126" i="31"/>
  <c r="BP40" i="31"/>
  <c r="BP77" i="33"/>
  <c r="BP40" i="33"/>
  <c r="BP92" i="33"/>
  <c r="BP58" i="33"/>
  <c r="BP22" i="33"/>
  <c r="CB39" i="2"/>
  <c r="BL37" i="10"/>
  <c r="BM61" i="31"/>
  <c r="BM73" i="31" s="1"/>
  <c r="BM74" i="31" s="1"/>
  <c r="BL145" i="31"/>
  <c r="BL157" i="31" s="1"/>
  <c r="BL164" i="31"/>
  <c r="BL176" i="31" s="1"/>
  <c r="BM25" i="31"/>
  <c r="BM37" i="31" s="1"/>
  <c r="BL37" i="31"/>
  <c r="BJ184" i="31"/>
  <c r="BJ186" i="31" s="1"/>
  <c r="BM52" i="32"/>
  <c r="BM22" i="32"/>
  <c r="BI194" i="31"/>
  <c r="BJ158" i="35"/>
  <c r="BM69" i="10"/>
  <c r="BM33" i="10"/>
  <c r="BJ177" i="35"/>
  <c r="BK157" i="35"/>
  <c r="BJ183" i="35"/>
  <c r="BJ185" i="35" s="1"/>
  <c r="BJ178" i="35"/>
  <c r="BJ179" i="35" s="1"/>
  <c r="BK176" i="35"/>
  <c r="BK183" i="35" s="1"/>
  <c r="BK185" i="35" s="1"/>
  <c r="BJ197" i="31"/>
  <c r="BJ198" i="31" s="1"/>
  <c r="BJ191" i="31"/>
  <c r="BJ193" i="31" s="1"/>
  <c r="BH194" i="36"/>
  <c r="BI196" i="36"/>
  <c r="BL73" i="36"/>
  <c r="BL74" i="36" s="1"/>
  <c r="BH198" i="36"/>
  <c r="BK183" i="31"/>
  <c r="BK185" i="31" s="1"/>
  <c r="BJ177" i="36"/>
  <c r="BK189" i="31"/>
  <c r="BK197" i="31" s="1"/>
  <c r="BI197" i="36"/>
  <c r="BI193" i="36"/>
  <c r="BI186" i="36"/>
  <c r="BJ183" i="36"/>
  <c r="BJ185" i="36" s="1"/>
  <c r="CC41" i="35"/>
  <c r="CB55" i="35"/>
  <c r="BK177" i="31"/>
  <c r="BM59" i="10"/>
  <c r="BM23" i="10"/>
  <c r="BK158" i="31"/>
  <c r="BK178" i="31"/>
  <c r="BK179" i="31" s="1"/>
  <c r="BJ158" i="36"/>
  <c r="BK176" i="36"/>
  <c r="BK190" i="36" s="1"/>
  <c r="BK192" i="36" s="1"/>
  <c r="BH194" i="34"/>
  <c r="BH198" i="34"/>
  <c r="BK176" i="34"/>
  <c r="BK183" i="34" s="1"/>
  <c r="BK185" i="34" s="1"/>
  <c r="BJ182" i="36"/>
  <c r="BJ178" i="36"/>
  <c r="BJ179" i="36" s="1"/>
  <c r="BK157" i="36"/>
  <c r="BN62" i="31"/>
  <c r="BN26" i="31"/>
  <c r="BM146" i="31"/>
  <c r="BM165" i="31"/>
  <c r="BM35" i="36"/>
  <c r="BM71" i="36"/>
  <c r="BL174" i="36"/>
  <c r="BL155" i="36"/>
  <c r="BN68" i="31"/>
  <c r="BM171" i="31"/>
  <c r="BN32" i="31"/>
  <c r="BM152" i="31"/>
  <c r="BI196" i="34"/>
  <c r="BI184" i="34"/>
  <c r="BI186" i="34" s="1"/>
  <c r="BM34" i="35"/>
  <c r="BM70" i="35"/>
  <c r="BL173" i="35"/>
  <c r="BL154" i="35"/>
  <c r="BM34" i="36"/>
  <c r="BM70" i="36"/>
  <c r="BL173" i="36"/>
  <c r="BL154" i="36"/>
  <c r="BR35" i="35"/>
  <c r="BR71" i="35"/>
  <c r="BQ155" i="35"/>
  <c r="BQ174" i="35"/>
  <c r="BJ182" i="34"/>
  <c r="BJ189" i="34"/>
  <c r="BR29" i="35"/>
  <c r="BR65" i="35"/>
  <c r="BQ168" i="35"/>
  <c r="BQ149" i="35"/>
  <c r="BM25" i="34"/>
  <c r="BM61" i="34"/>
  <c r="BL164" i="34"/>
  <c r="BL145" i="34"/>
  <c r="BM27" i="34"/>
  <c r="BM63" i="34"/>
  <c r="BL147" i="34"/>
  <c r="BL166" i="34"/>
  <c r="BM31" i="35"/>
  <c r="BM67" i="35"/>
  <c r="BL151" i="35"/>
  <c r="BL170" i="35"/>
  <c r="BR25" i="35"/>
  <c r="BR61" i="35"/>
  <c r="BQ164" i="35"/>
  <c r="BQ145" i="35"/>
  <c r="BN23" i="36"/>
  <c r="BN59" i="36"/>
  <c r="BM162" i="36"/>
  <c r="BM143" i="36"/>
  <c r="BM32" i="36"/>
  <c r="BM68" i="36"/>
  <c r="BL171" i="36"/>
  <c r="BL152" i="36"/>
  <c r="BM25" i="36"/>
  <c r="BM61" i="36"/>
  <c r="BL145" i="36"/>
  <c r="BL164" i="36"/>
  <c r="BM33" i="36"/>
  <c r="BM69" i="36"/>
  <c r="BL153" i="36"/>
  <c r="BL172" i="36"/>
  <c r="BH194" i="35"/>
  <c r="BM28" i="36"/>
  <c r="BM64" i="36"/>
  <c r="BL167" i="36"/>
  <c r="BL148" i="36"/>
  <c r="BM26" i="34"/>
  <c r="BM62" i="34"/>
  <c r="BL146" i="34"/>
  <c r="BL165" i="34"/>
  <c r="BM27" i="36"/>
  <c r="BM63" i="36"/>
  <c r="BL147" i="36"/>
  <c r="BL166" i="36"/>
  <c r="BN65" i="31"/>
  <c r="BM149" i="31"/>
  <c r="BM168" i="31"/>
  <c r="BN29" i="31"/>
  <c r="BK157" i="34"/>
  <c r="BQ32" i="35"/>
  <c r="BQ68" i="35"/>
  <c r="BP152" i="35"/>
  <c r="BP171" i="35"/>
  <c r="BI191" i="34"/>
  <c r="BI193" i="34" s="1"/>
  <c r="BI197" i="34"/>
  <c r="BN60" i="31"/>
  <c r="BN24" i="31"/>
  <c r="BM163" i="31"/>
  <c r="BM144" i="31"/>
  <c r="BJ183" i="34"/>
  <c r="BJ185" i="34" s="1"/>
  <c r="BJ190" i="34"/>
  <c r="BJ192" i="34" s="1"/>
  <c r="BR30" i="35"/>
  <c r="BR66" i="35"/>
  <c r="BQ150" i="35"/>
  <c r="BQ169" i="35"/>
  <c r="BL73" i="35"/>
  <c r="BL74" i="35" s="1"/>
  <c r="BH198" i="35"/>
  <c r="BI191" i="35"/>
  <c r="BI193" i="35" s="1"/>
  <c r="BI197" i="35"/>
  <c r="BM52" i="2"/>
  <c r="BM22" i="2"/>
  <c r="BM29" i="34"/>
  <c r="BM65" i="34"/>
  <c r="BL168" i="34"/>
  <c r="BL149" i="34"/>
  <c r="BL73" i="34"/>
  <c r="BL179" i="34" s="1"/>
  <c r="BJ197" i="36"/>
  <c r="BJ191" i="36"/>
  <c r="BJ193" i="36" s="1"/>
  <c r="BO67" i="31"/>
  <c r="BN170" i="31"/>
  <c r="BO31" i="31"/>
  <c r="BN151" i="31"/>
  <c r="BM30" i="34"/>
  <c r="BM66" i="34"/>
  <c r="BL169" i="34"/>
  <c r="BL150" i="34"/>
  <c r="BN66" i="31"/>
  <c r="BN30" i="31"/>
  <c r="BM150" i="31"/>
  <c r="BM169" i="31"/>
  <c r="BM23" i="35"/>
  <c r="BM59" i="35"/>
  <c r="BL37" i="35"/>
  <c r="BL143" i="35"/>
  <c r="BL162" i="35"/>
  <c r="BL37" i="36"/>
  <c r="BU26" i="35"/>
  <c r="BU62" i="35"/>
  <c r="BT165" i="35"/>
  <c r="BT146" i="35"/>
  <c r="BM30" i="36"/>
  <c r="BM66" i="36"/>
  <c r="BL169" i="36"/>
  <c r="BL150" i="36"/>
  <c r="BM24" i="36"/>
  <c r="BM60" i="36"/>
  <c r="BL144" i="36"/>
  <c r="BL163" i="36"/>
  <c r="BM23" i="34"/>
  <c r="BM59" i="34"/>
  <c r="BL162" i="34"/>
  <c r="BL37" i="34"/>
  <c r="BL143" i="34"/>
  <c r="BN71" i="31"/>
  <c r="BM174" i="31"/>
  <c r="BM155" i="31"/>
  <c r="BN35" i="31"/>
  <c r="BM34" i="34"/>
  <c r="BM70" i="34"/>
  <c r="BL154" i="34"/>
  <c r="BL173" i="34"/>
  <c r="BN64" i="31"/>
  <c r="BN28" i="31"/>
  <c r="BM148" i="31"/>
  <c r="BM167" i="31"/>
  <c r="BM28" i="34"/>
  <c r="BM64" i="34"/>
  <c r="BL167" i="34"/>
  <c r="BL148" i="34"/>
  <c r="BR33" i="35"/>
  <c r="BR69" i="35"/>
  <c r="BQ153" i="35"/>
  <c r="BQ172" i="35"/>
  <c r="BQ28" i="35"/>
  <c r="BQ64" i="35"/>
  <c r="BP167" i="35"/>
  <c r="BP148" i="35"/>
  <c r="BI196" i="35"/>
  <c r="BI184" i="35"/>
  <c r="BI186" i="35" s="1"/>
  <c r="BM32" i="34"/>
  <c r="BM68" i="34"/>
  <c r="BL171" i="34"/>
  <c r="BL152" i="34"/>
  <c r="BO24" i="35"/>
  <c r="BO60" i="35"/>
  <c r="BN163" i="35"/>
  <c r="BN144" i="35"/>
  <c r="BM26" i="36"/>
  <c r="BM62" i="36"/>
  <c r="BL146" i="36"/>
  <c r="BL165" i="36"/>
  <c r="BM33" i="34"/>
  <c r="BM69" i="34"/>
  <c r="BL172" i="34"/>
  <c r="BL153" i="34"/>
  <c r="BM24" i="34"/>
  <c r="BM60" i="34"/>
  <c r="BL163" i="34"/>
  <c r="BL144" i="34"/>
  <c r="BN63" i="31"/>
  <c r="BM166" i="31"/>
  <c r="BM147" i="31"/>
  <c r="BN27" i="31"/>
  <c r="BN70" i="31"/>
  <c r="BN34" i="31"/>
  <c r="BM154" i="31"/>
  <c r="BM173" i="31"/>
  <c r="BM31" i="34"/>
  <c r="BM67" i="34"/>
  <c r="BL170" i="34"/>
  <c r="BL151" i="34"/>
  <c r="BN69" i="31"/>
  <c r="BN33" i="31"/>
  <c r="BM172" i="31"/>
  <c r="BM153" i="31"/>
  <c r="BJ177" i="34"/>
  <c r="BM31" i="36"/>
  <c r="BM67" i="36"/>
  <c r="BL170" i="36"/>
  <c r="BL151" i="36"/>
  <c r="BQ27" i="35"/>
  <c r="BQ63" i="35"/>
  <c r="BP166" i="35"/>
  <c r="BP147" i="35"/>
  <c r="BK74" i="34"/>
  <c r="BJ184" i="35"/>
  <c r="BP29" i="36"/>
  <c r="BP65" i="36"/>
  <c r="BO149" i="36"/>
  <c r="BO168" i="36"/>
  <c r="BM35" i="34"/>
  <c r="BM71" i="34"/>
  <c r="BL174" i="34"/>
  <c r="BL155" i="34"/>
  <c r="BV41" i="33"/>
  <c r="BU55" i="33"/>
  <c r="BZ41" i="30"/>
  <c r="BY55" i="30"/>
  <c r="BL61" i="32"/>
  <c r="BL62" i="32" s="1"/>
  <c r="BN21" i="32"/>
  <c r="BO51" i="32" s="1"/>
  <c r="BN29" i="32"/>
  <c r="BO59" i="32" s="1"/>
  <c r="BX41" i="10"/>
  <c r="BW55" i="10"/>
  <c r="BK176" i="30"/>
  <c r="BK183" i="30" s="1"/>
  <c r="BU41" i="34"/>
  <c r="BT55" i="34"/>
  <c r="BH198" i="30"/>
  <c r="BH194" i="30"/>
  <c r="BK73" i="30"/>
  <c r="BK74" i="30" s="1"/>
  <c r="BL146" i="30"/>
  <c r="BL165" i="30"/>
  <c r="BM26" i="30"/>
  <c r="BN62" i="30" s="1"/>
  <c r="BL171" i="30"/>
  <c r="BM32" i="30"/>
  <c r="BN68" i="30" s="1"/>
  <c r="BL152" i="30"/>
  <c r="BJ189" i="30"/>
  <c r="BJ182" i="30"/>
  <c r="BJ158" i="30"/>
  <c r="BJ178" i="30"/>
  <c r="BJ179" i="30" s="1"/>
  <c r="BM33" i="33"/>
  <c r="BN69" i="33" s="1"/>
  <c r="BL170" i="30"/>
  <c r="BL151" i="30"/>
  <c r="BM31" i="30"/>
  <c r="BN67" i="30" s="1"/>
  <c r="BL168" i="30"/>
  <c r="BM29" i="30"/>
  <c r="BN65" i="30" s="1"/>
  <c r="BL149" i="30"/>
  <c r="BJ177" i="30"/>
  <c r="BL155" i="30"/>
  <c r="BL174" i="30"/>
  <c r="BM35" i="30"/>
  <c r="BN71" i="30" s="1"/>
  <c r="BM29" i="33"/>
  <c r="BN65" i="33" s="1"/>
  <c r="BM30" i="33"/>
  <c r="BN66" i="33" s="1"/>
  <c r="BL164" i="30"/>
  <c r="BL145" i="30"/>
  <c r="BM25" i="30"/>
  <c r="BN61" i="30" s="1"/>
  <c r="BL167" i="30"/>
  <c r="BL148" i="30"/>
  <c r="BM28" i="30"/>
  <c r="BN64" i="30" s="1"/>
  <c r="BN25" i="33"/>
  <c r="BO61" i="33" s="1"/>
  <c r="BM35" i="33"/>
  <c r="BN71" i="33" s="1"/>
  <c r="BM26" i="33"/>
  <c r="BN62" i="33" s="1"/>
  <c r="BM24" i="33"/>
  <c r="BN60" i="33" s="1"/>
  <c r="BL144" i="30"/>
  <c r="BM24" i="30"/>
  <c r="BN60" i="30" s="1"/>
  <c r="BL163" i="30"/>
  <c r="BM32" i="33"/>
  <c r="BN68" i="33" s="1"/>
  <c r="BM23" i="33"/>
  <c r="BN59" i="33" s="1"/>
  <c r="BL37" i="33"/>
  <c r="BJ183" i="30"/>
  <c r="BJ185" i="30" s="1"/>
  <c r="BJ190" i="30"/>
  <c r="BJ192" i="30" s="1"/>
  <c r="BL166" i="30"/>
  <c r="BL147" i="30"/>
  <c r="BM27" i="30"/>
  <c r="BN63" i="30" s="1"/>
  <c r="BM27" i="33"/>
  <c r="BN63" i="33" s="1"/>
  <c r="BM28" i="33"/>
  <c r="BN64" i="33" s="1"/>
  <c r="BL162" i="30"/>
  <c r="BM23" i="30"/>
  <c r="BN59" i="30" s="1"/>
  <c r="BL37" i="30"/>
  <c r="BL143" i="30"/>
  <c r="BK73" i="33"/>
  <c r="BK74" i="33" s="1"/>
  <c r="BM34" i="33"/>
  <c r="BN70" i="33" s="1"/>
  <c r="BI184" i="30"/>
  <c r="BI186" i="30" s="1"/>
  <c r="BI196" i="30"/>
  <c r="BM31" i="33"/>
  <c r="BN67" i="33" s="1"/>
  <c r="BL169" i="30"/>
  <c r="BL150" i="30"/>
  <c r="BM30" i="30"/>
  <c r="BN66" i="30" s="1"/>
  <c r="BK157" i="30"/>
  <c r="BL173" i="30"/>
  <c r="BL154" i="30"/>
  <c r="BM34" i="30"/>
  <c r="BN70" i="30" s="1"/>
  <c r="BI197" i="30"/>
  <c r="BI191" i="30"/>
  <c r="BI193" i="30" s="1"/>
  <c r="BL153" i="30"/>
  <c r="BL172" i="30"/>
  <c r="BM33" i="30"/>
  <c r="BN69" i="30" s="1"/>
  <c r="BK184" i="31"/>
  <c r="BM143" i="31"/>
  <c r="BN23" i="31"/>
  <c r="BO59" i="31" s="1"/>
  <c r="BM162" i="31"/>
  <c r="BO25" i="32"/>
  <c r="BP55" i="32" s="1"/>
  <c r="BN25" i="2"/>
  <c r="BO55" i="2" s="1"/>
  <c r="BO20" i="2"/>
  <c r="BP50" i="2" s="1"/>
  <c r="BN21" i="2"/>
  <c r="BO51" i="2" s="1"/>
  <c r="BN28" i="2"/>
  <c r="BO58" i="2" s="1"/>
  <c r="BN27" i="2"/>
  <c r="BO57" i="2" s="1"/>
  <c r="BN23" i="2"/>
  <c r="BO53" i="2" s="1"/>
  <c r="BL61" i="2"/>
  <c r="BL62" i="2" s="1"/>
  <c r="BM29" i="2"/>
  <c r="BL31" i="2"/>
  <c r="BN24" i="2"/>
  <c r="BO54" i="2" s="1"/>
  <c r="BL73" i="10"/>
  <c r="BL74" i="10" s="1"/>
  <c r="BN26" i="2"/>
  <c r="BO56" i="2" s="1"/>
  <c r="BN26" i="10"/>
  <c r="BO62" i="10" s="1"/>
  <c r="BN34" i="10"/>
  <c r="BO70" i="10" s="1"/>
  <c r="BO24" i="10"/>
  <c r="BP60" i="10" s="1"/>
  <c r="BN35" i="10"/>
  <c r="BO71" i="10" s="1"/>
  <c r="BN32" i="10"/>
  <c r="BO68" i="10" s="1"/>
  <c r="BN31" i="10"/>
  <c r="BO67" i="10" s="1"/>
  <c r="BN25" i="10"/>
  <c r="BO61" i="10" s="1"/>
  <c r="BN27" i="10"/>
  <c r="BO63" i="10" s="1"/>
  <c r="BN28" i="10"/>
  <c r="BO64" i="10" s="1"/>
  <c r="BN29" i="10"/>
  <c r="BO65" i="10" s="1"/>
  <c r="BO26" i="32"/>
  <c r="BP56" i="32" s="1"/>
  <c r="BO24" i="32"/>
  <c r="BP54" i="32" s="1"/>
  <c r="BP20" i="32"/>
  <c r="BQ50" i="32" s="1"/>
  <c r="BO27" i="32"/>
  <c r="BP57" i="32" s="1"/>
  <c r="BO23" i="32"/>
  <c r="BP53" i="32" s="1"/>
  <c r="BV35" i="2" l="1"/>
  <c r="BU46" i="2"/>
  <c r="BM31" i="32"/>
  <c r="BN58" i="32"/>
  <c r="BN28" i="32"/>
  <c r="BM37" i="10"/>
  <c r="BN66" i="10"/>
  <c r="BN30" i="10"/>
  <c r="BJ197" i="35"/>
  <c r="CD2" i="43"/>
  <c r="CC79" i="43"/>
  <c r="CC84" i="43" s="1"/>
  <c r="CC78" i="43"/>
  <c r="CC83" i="43" s="1"/>
  <c r="CC77" i="43"/>
  <c r="CC82" i="43" s="1"/>
  <c r="CC80" i="43"/>
  <c r="BQ92" i="33"/>
  <c r="BQ77" i="33"/>
  <c r="BQ58" i="33"/>
  <c r="BQ40" i="33"/>
  <c r="BQ22" i="33"/>
  <c r="BR4" i="43"/>
  <c r="BR4" i="35"/>
  <c r="BR4" i="33"/>
  <c r="BR4" i="31"/>
  <c r="BR4" i="36"/>
  <c r="BR4" i="34"/>
  <c r="BR4" i="32"/>
  <c r="BR4" i="10"/>
  <c r="BR4" i="30"/>
  <c r="BR4" i="29"/>
  <c r="BR65" i="2"/>
  <c r="BR19" i="2"/>
  <c r="BR77" i="2"/>
  <c r="BR49" i="2"/>
  <c r="BR34" i="2"/>
  <c r="BQ126" i="29"/>
  <c r="BQ181" i="29"/>
  <c r="BQ142" i="29"/>
  <c r="BQ77" i="29"/>
  <c r="BQ40" i="29"/>
  <c r="BQ188" i="29"/>
  <c r="BQ161" i="29"/>
  <c r="BQ92" i="29"/>
  <c r="BQ58" i="29"/>
  <c r="BQ22" i="29"/>
  <c r="BQ109" i="29"/>
  <c r="BQ188" i="35"/>
  <c r="BQ181" i="35"/>
  <c r="BQ92" i="35"/>
  <c r="BQ77" i="35"/>
  <c r="BQ126" i="35"/>
  <c r="BQ22" i="35"/>
  <c r="BQ161" i="35"/>
  <c r="BQ109" i="35"/>
  <c r="BQ142" i="35"/>
  <c r="BQ40" i="35"/>
  <c r="BQ58" i="35"/>
  <c r="BQ58" i="43"/>
  <c r="BQ40" i="43"/>
  <c r="BQ89" i="43"/>
  <c r="BQ22" i="43"/>
  <c r="BQ76" i="43"/>
  <c r="BT5" i="28"/>
  <c r="BS4" i="2"/>
  <c r="BS13" i="28"/>
  <c r="BS21" i="28"/>
  <c r="BQ49" i="32"/>
  <c r="BQ77" i="32"/>
  <c r="BQ65" i="32"/>
  <c r="BQ34" i="32"/>
  <c r="BQ19" i="32"/>
  <c r="BQ77" i="10"/>
  <c r="BQ40" i="10"/>
  <c r="BQ92" i="10"/>
  <c r="BQ58" i="10"/>
  <c r="BQ22" i="10"/>
  <c r="BQ67" i="28"/>
  <c r="BQ75" i="28" s="1"/>
  <c r="BQ87" i="28"/>
  <c r="BQ95" i="28" s="1"/>
  <c r="BQ103" i="28" s="1"/>
  <c r="BQ181" i="30"/>
  <c r="BQ126" i="30"/>
  <c r="BQ22" i="30"/>
  <c r="BQ77" i="30"/>
  <c r="BQ58" i="30"/>
  <c r="BQ109" i="30"/>
  <c r="BQ188" i="30"/>
  <c r="BQ142" i="30"/>
  <c r="BQ161" i="30"/>
  <c r="BQ40" i="30"/>
  <c r="BQ92" i="30"/>
  <c r="BQ142" i="34"/>
  <c r="BQ188" i="34"/>
  <c r="BQ109" i="34"/>
  <c r="BQ22" i="34"/>
  <c r="BQ92" i="34"/>
  <c r="BQ181" i="34"/>
  <c r="BQ161" i="34"/>
  <c r="BQ126" i="34"/>
  <c r="BQ58" i="34"/>
  <c r="BQ40" i="34"/>
  <c r="BQ77" i="34"/>
  <c r="BR34" i="28"/>
  <c r="BR59" i="28" s="1"/>
  <c r="BQ142" i="36"/>
  <c r="BQ77" i="36"/>
  <c r="BQ22" i="36"/>
  <c r="BQ126" i="36"/>
  <c r="BQ161" i="36"/>
  <c r="BQ188" i="36"/>
  <c r="BQ40" i="36"/>
  <c r="BQ109" i="36"/>
  <c r="BQ181" i="36"/>
  <c r="BQ92" i="36"/>
  <c r="BQ58" i="36"/>
  <c r="BQ161" i="31"/>
  <c r="BQ188" i="31"/>
  <c r="BQ142" i="31"/>
  <c r="BQ126" i="31"/>
  <c r="BQ58" i="31"/>
  <c r="BQ40" i="31"/>
  <c r="BQ22" i="31"/>
  <c r="BQ92" i="31"/>
  <c r="BQ109" i="31"/>
  <c r="BQ77" i="31"/>
  <c r="BQ181" i="31"/>
  <c r="BK158" i="35"/>
  <c r="CC39" i="2"/>
  <c r="BI194" i="35"/>
  <c r="BK182" i="35"/>
  <c r="BK184" i="35" s="1"/>
  <c r="BK186" i="35" s="1"/>
  <c r="BK189" i="35"/>
  <c r="BK191" i="35" s="1"/>
  <c r="BJ194" i="31"/>
  <c r="BK177" i="35"/>
  <c r="BN61" i="31"/>
  <c r="BN73" i="31" s="1"/>
  <c r="BN74" i="31" s="1"/>
  <c r="BM164" i="31"/>
  <c r="BM176" i="31" s="1"/>
  <c r="BM183" i="31" s="1"/>
  <c r="BM185" i="31" s="1"/>
  <c r="BN25" i="31"/>
  <c r="BN37" i="31" s="1"/>
  <c r="BM145" i="31"/>
  <c r="BM157" i="31" s="1"/>
  <c r="BK190" i="35"/>
  <c r="BK192" i="35" s="1"/>
  <c r="BN52" i="32"/>
  <c r="BN22" i="32"/>
  <c r="BK177" i="34"/>
  <c r="BK178" i="35"/>
  <c r="BK179" i="35" s="1"/>
  <c r="BJ186" i="35"/>
  <c r="BJ194" i="35" s="1"/>
  <c r="BJ196" i="35"/>
  <c r="BN69" i="10"/>
  <c r="BN33" i="10"/>
  <c r="BK191" i="31"/>
  <c r="BK193" i="31" s="1"/>
  <c r="BK186" i="31"/>
  <c r="BK196" i="31"/>
  <c r="BK198" i="31" s="1"/>
  <c r="BI198" i="36"/>
  <c r="BL176" i="35"/>
  <c r="BL190" i="35" s="1"/>
  <c r="BL192" i="35" s="1"/>
  <c r="BI194" i="36"/>
  <c r="BL178" i="31"/>
  <c r="BL179" i="31" s="1"/>
  <c r="BK183" i="36"/>
  <c r="BK185" i="36" s="1"/>
  <c r="BJ196" i="36"/>
  <c r="BJ198" i="36" s="1"/>
  <c r="BL158" i="31"/>
  <c r="BL177" i="31"/>
  <c r="BL189" i="31"/>
  <c r="BL191" i="31" s="1"/>
  <c r="BL182" i="31"/>
  <c r="BL184" i="31" s="1"/>
  <c r="BL190" i="31"/>
  <c r="BL192" i="31" s="1"/>
  <c r="BL183" i="31"/>
  <c r="BL185" i="31" s="1"/>
  <c r="BJ184" i="36"/>
  <c r="BJ186" i="36" s="1"/>
  <c r="BJ194" i="36" s="1"/>
  <c r="BL176" i="36"/>
  <c r="BL183" i="36" s="1"/>
  <c r="BL185" i="36" s="1"/>
  <c r="CD41" i="35"/>
  <c r="CC55" i="35"/>
  <c r="BN59" i="10"/>
  <c r="BN23" i="10"/>
  <c r="BI198" i="35"/>
  <c r="BK177" i="36"/>
  <c r="BK190" i="34"/>
  <c r="BK192" i="34" s="1"/>
  <c r="BI194" i="34"/>
  <c r="BM73" i="36"/>
  <c r="BM74" i="36" s="1"/>
  <c r="BK178" i="36"/>
  <c r="BK179" i="36" s="1"/>
  <c r="BL157" i="36"/>
  <c r="BL182" i="36" s="1"/>
  <c r="BK158" i="36"/>
  <c r="BK182" i="36"/>
  <c r="BK189" i="36"/>
  <c r="BK191" i="36" s="1"/>
  <c r="BK193" i="36" s="1"/>
  <c r="BL74" i="34"/>
  <c r="BV26" i="35"/>
  <c r="BV62" i="35"/>
  <c r="BU165" i="35"/>
  <c r="BU146" i="35"/>
  <c r="BQ29" i="36"/>
  <c r="BQ65" i="36"/>
  <c r="BP168" i="36"/>
  <c r="BP149" i="36"/>
  <c r="BO69" i="31"/>
  <c r="BO33" i="31"/>
  <c r="BN172" i="31"/>
  <c r="BN153" i="31"/>
  <c r="BP24" i="35"/>
  <c r="BP60" i="35"/>
  <c r="BO163" i="35"/>
  <c r="BO144" i="35"/>
  <c r="BL157" i="34"/>
  <c r="BN25" i="36"/>
  <c r="BN61" i="36"/>
  <c r="BM145" i="36"/>
  <c r="BM164" i="36"/>
  <c r="BS29" i="35"/>
  <c r="BS65" i="35"/>
  <c r="BR149" i="35"/>
  <c r="BR168" i="35"/>
  <c r="BJ197" i="34"/>
  <c r="BJ191" i="34"/>
  <c r="BJ193" i="34" s="1"/>
  <c r="BO60" i="31"/>
  <c r="BN163" i="31"/>
  <c r="BN144" i="31"/>
  <c r="BO24" i="31"/>
  <c r="BK182" i="34"/>
  <c r="BK189" i="34"/>
  <c r="BJ196" i="34"/>
  <c r="BJ184" i="34"/>
  <c r="BJ186" i="34" s="1"/>
  <c r="BN24" i="36"/>
  <c r="BN60" i="36"/>
  <c r="BM144" i="36"/>
  <c r="BM163" i="36"/>
  <c r="BR32" i="35"/>
  <c r="BR68" i="35"/>
  <c r="BQ171" i="35"/>
  <c r="BQ152" i="35"/>
  <c r="BO23" i="36"/>
  <c r="BO59" i="36"/>
  <c r="BN162" i="36"/>
  <c r="BN143" i="36"/>
  <c r="BN26" i="36"/>
  <c r="BN62" i="36"/>
  <c r="BM165" i="36"/>
  <c r="BM146" i="36"/>
  <c r="BN29" i="34"/>
  <c r="BN65" i="34"/>
  <c r="BM168" i="34"/>
  <c r="BM149" i="34"/>
  <c r="BN31" i="36"/>
  <c r="BN67" i="36"/>
  <c r="BM170" i="36"/>
  <c r="BM151" i="36"/>
  <c r="BO63" i="31"/>
  <c r="BN147" i="31"/>
  <c r="BO27" i="31"/>
  <c r="BN166" i="31"/>
  <c r="BN28" i="34"/>
  <c r="BN64" i="34"/>
  <c r="BM148" i="34"/>
  <c r="BM167" i="34"/>
  <c r="BN34" i="34"/>
  <c r="BN70" i="34"/>
  <c r="BM173" i="34"/>
  <c r="BM154" i="34"/>
  <c r="BM73" i="34"/>
  <c r="BM179" i="34" s="1"/>
  <c r="BN52" i="2"/>
  <c r="BN22" i="2"/>
  <c r="BO65" i="31"/>
  <c r="BO29" i="31"/>
  <c r="BN149" i="31"/>
  <c r="BN168" i="31"/>
  <c r="BN27" i="36"/>
  <c r="BN63" i="36"/>
  <c r="BM166" i="36"/>
  <c r="BM147" i="36"/>
  <c r="BN28" i="36"/>
  <c r="BN64" i="36"/>
  <c r="BM148" i="36"/>
  <c r="BM167" i="36"/>
  <c r="BN33" i="36"/>
  <c r="BN69" i="36"/>
  <c r="BM172" i="36"/>
  <c r="BM153" i="36"/>
  <c r="BN31" i="35"/>
  <c r="BN67" i="35"/>
  <c r="BM170" i="35"/>
  <c r="BM151" i="35"/>
  <c r="BN25" i="34"/>
  <c r="BN61" i="34"/>
  <c r="BM164" i="34"/>
  <c r="BM145" i="34"/>
  <c r="BI198" i="34"/>
  <c r="BN24" i="34"/>
  <c r="BN60" i="34"/>
  <c r="BM163" i="34"/>
  <c r="BM144" i="34"/>
  <c r="BR28" i="35"/>
  <c r="BR64" i="35"/>
  <c r="BQ148" i="35"/>
  <c r="BQ167" i="35"/>
  <c r="BL176" i="34"/>
  <c r="BO66" i="31"/>
  <c r="BN150" i="31"/>
  <c r="BO30" i="31"/>
  <c r="BN169" i="31"/>
  <c r="BN35" i="34"/>
  <c r="BN71" i="34"/>
  <c r="BM174" i="34"/>
  <c r="BM155" i="34"/>
  <c r="BN32" i="34"/>
  <c r="BN68" i="34"/>
  <c r="BM152" i="34"/>
  <c r="BM171" i="34"/>
  <c r="BO71" i="31"/>
  <c r="BN155" i="31"/>
  <c r="BO35" i="31"/>
  <c r="BN174" i="31"/>
  <c r="BN23" i="34"/>
  <c r="BN59" i="34"/>
  <c r="BM162" i="34"/>
  <c r="BM37" i="34"/>
  <c r="BM143" i="34"/>
  <c r="BL157" i="35"/>
  <c r="BS30" i="35"/>
  <c r="BS66" i="35"/>
  <c r="BR169" i="35"/>
  <c r="BR150" i="35"/>
  <c r="BK158" i="34"/>
  <c r="BN32" i="36"/>
  <c r="BN68" i="36"/>
  <c r="BM152" i="36"/>
  <c r="BM171" i="36"/>
  <c r="BN34" i="36"/>
  <c r="BN70" i="36"/>
  <c r="BM154" i="36"/>
  <c r="BM173" i="36"/>
  <c r="BN35" i="36"/>
  <c r="BN71" i="36"/>
  <c r="BM174" i="36"/>
  <c r="BM155" i="36"/>
  <c r="BN30" i="36"/>
  <c r="BN66" i="36"/>
  <c r="BM169" i="36"/>
  <c r="BM150" i="36"/>
  <c r="BM37" i="36"/>
  <c r="BO68" i="31"/>
  <c r="BN152" i="31"/>
  <c r="BO32" i="31"/>
  <c r="BN171" i="31"/>
  <c r="BN31" i="34"/>
  <c r="BN67" i="34"/>
  <c r="BM170" i="34"/>
  <c r="BM151" i="34"/>
  <c r="BN33" i="34"/>
  <c r="BN69" i="34"/>
  <c r="BM172" i="34"/>
  <c r="BM153" i="34"/>
  <c r="BS33" i="35"/>
  <c r="BS69" i="35"/>
  <c r="BR172" i="35"/>
  <c r="BR153" i="35"/>
  <c r="BO64" i="31"/>
  <c r="BN167" i="31"/>
  <c r="BN148" i="31"/>
  <c r="BO28" i="31"/>
  <c r="BM73" i="35"/>
  <c r="BM74" i="35" s="1"/>
  <c r="BS35" i="35"/>
  <c r="BS71" i="35"/>
  <c r="BR155" i="35"/>
  <c r="BR174" i="35"/>
  <c r="BO70" i="31"/>
  <c r="BN173" i="31"/>
  <c r="BO34" i="31"/>
  <c r="BN154" i="31"/>
  <c r="BP67" i="31"/>
  <c r="BP31" i="31"/>
  <c r="BO170" i="31"/>
  <c r="BO151" i="31"/>
  <c r="BN34" i="35"/>
  <c r="BN70" i="35"/>
  <c r="BM154" i="35"/>
  <c r="BM173" i="35"/>
  <c r="BM31" i="2"/>
  <c r="BN59" i="2"/>
  <c r="BR27" i="35"/>
  <c r="BR63" i="35"/>
  <c r="BQ166" i="35"/>
  <c r="BQ147" i="35"/>
  <c r="BN23" i="35"/>
  <c r="BN59" i="35"/>
  <c r="BM37" i="35"/>
  <c r="BM162" i="35"/>
  <c r="BM143" i="35"/>
  <c r="BN30" i="34"/>
  <c r="BN66" i="34"/>
  <c r="BM169" i="34"/>
  <c r="BM150" i="34"/>
  <c r="BN26" i="34"/>
  <c r="BN62" i="34"/>
  <c r="BM146" i="34"/>
  <c r="BM165" i="34"/>
  <c r="BS25" i="35"/>
  <c r="BS61" i="35"/>
  <c r="BR164" i="35"/>
  <c r="BR145" i="35"/>
  <c r="BN27" i="34"/>
  <c r="BN63" i="34"/>
  <c r="BM166" i="34"/>
  <c r="BM147" i="34"/>
  <c r="BO62" i="31"/>
  <c r="BN146" i="31"/>
  <c r="BO26" i="31"/>
  <c r="BN165" i="31"/>
  <c r="BW41" i="33"/>
  <c r="BV55" i="33"/>
  <c r="BN31" i="32"/>
  <c r="CA41" i="30"/>
  <c r="BZ55" i="30"/>
  <c r="BM61" i="32"/>
  <c r="BM62" i="32" s="1"/>
  <c r="BO29" i="32"/>
  <c r="BP59" i="32" s="1"/>
  <c r="BO21" i="32"/>
  <c r="BP51" i="32" s="1"/>
  <c r="BY41" i="10"/>
  <c r="BX55" i="10"/>
  <c r="BK177" i="30"/>
  <c r="BK190" i="30"/>
  <c r="BK192" i="30" s="1"/>
  <c r="BV41" i="34"/>
  <c r="BU55" i="34"/>
  <c r="BM169" i="30"/>
  <c r="BM150" i="30"/>
  <c r="BN30" i="30"/>
  <c r="BO66" i="30" s="1"/>
  <c r="BI194" i="30"/>
  <c r="BL176" i="30"/>
  <c r="BN28" i="33"/>
  <c r="BO64" i="33" s="1"/>
  <c r="BM147" i="30"/>
  <c r="BM166" i="30"/>
  <c r="BN27" i="30"/>
  <c r="BO63" i="30" s="1"/>
  <c r="BN35" i="33"/>
  <c r="BO71" i="33" s="1"/>
  <c r="BM149" i="30"/>
  <c r="BN29" i="30"/>
  <c r="BO65" i="30" s="1"/>
  <c r="BM168" i="30"/>
  <c r="BN34" i="33"/>
  <c r="BO70" i="33" s="1"/>
  <c r="BM145" i="30"/>
  <c r="BM164" i="30"/>
  <c r="BN25" i="30"/>
  <c r="BO61" i="30" s="1"/>
  <c r="BK158" i="30"/>
  <c r="BK178" i="30"/>
  <c r="BK179" i="30" s="1"/>
  <c r="BK182" i="30"/>
  <c r="BK189" i="30"/>
  <c r="BK191" i="30" s="1"/>
  <c r="BL73" i="33"/>
  <c r="BL74" i="33" s="1"/>
  <c r="BN32" i="33"/>
  <c r="BO68" i="33" s="1"/>
  <c r="BN24" i="30"/>
  <c r="BO60" i="30" s="1"/>
  <c r="BM144" i="30"/>
  <c r="BM163" i="30"/>
  <c r="BN29" i="33"/>
  <c r="BO65" i="33" s="1"/>
  <c r="BJ184" i="30"/>
  <c r="BJ186" i="30" s="1"/>
  <c r="BJ196" i="30"/>
  <c r="BM172" i="30"/>
  <c r="BM153" i="30"/>
  <c r="BN33" i="30"/>
  <c r="BO69" i="30" s="1"/>
  <c r="BL73" i="30"/>
  <c r="BL74" i="30" s="1"/>
  <c r="BN23" i="33"/>
  <c r="BO59" i="33" s="1"/>
  <c r="BM37" i="33"/>
  <c r="BN26" i="33"/>
  <c r="BO62" i="33" s="1"/>
  <c r="BN31" i="30"/>
  <c r="BO67" i="30" s="1"/>
  <c r="BM151" i="30"/>
  <c r="BM170" i="30"/>
  <c r="BJ191" i="30"/>
  <c r="BJ193" i="30" s="1"/>
  <c r="BJ197" i="30"/>
  <c r="BM165" i="30"/>
  <c r="BM146" i="30"/>
  <c r="BN26" i="30"/>
  <c r="BO62" i="30" s="1"/>
  <c r="BN31" i="33"/>
  <c r="BO67" i="33" s="1"/>
  <c r="BL157" i="30"/>
  <c r="BM148" i="30"/>
  <c r="BN28" i="30"/>
  <c r="BO64" i="30" s="1"/>
  <c r="BM167" i="30"/>
  <c r="BM174" i="30"/>
  <c r="BM155" i="30"/>
  <c r="BN35" i="30"/>
  <c r="BO71" i="30" s="1"/>
  <c r="BM173" i="30"/>
  <c r="BM154" i="30"/>
  <c r="BN34" i="30"/>
  <c r="BO70" i="30" s="1"/>
  <c r="BN27" i="33"/>
  <c r="BO63" i="33" s="1"/>
  <c r="BN24" i="33"/>
  <c r="BO60" i="33" s="1"/>
  <c r="BN30" i="33"/>
  <c r="BO66" i="33" s="1"/>
  <c r="BM152" i="30"/>
  <c r="BM171" i="30"/>
  <c r="BN32" i="30"/>
  <c r="BO68" i="30" s="1"/>
  <c r="BI198" i="30"/>
  <c r="BN23" i="30"/>
  <c r="BO59" i="30" s="1"/>
  <c r="BM162" i="30"/>
  <c r="BM143" i="30"/>
  <c r="BM37" i="30"/>
  <c r="BO25" i="33"/>
  <c r="BP61" i="33" s="1"/>
  <c r="BN33" i="33"/>
  <c r="BO69" i="33" s="1"/>
  <c r="BK185" i="30"/>
  <c r="BO23" i="31"/>
  <c r="BP59" i="31" s="1"/>
  <c r="BN143" i="31"/>
  <c r="BN162" i="31"/>
  <c r="BP25" i="32"/>
  <c r="BQ55" i="32" s="1"/>
  <c r="BO25" i="2"/>
  <c r="BP55" i="2" s="1"/>
  <c r="BO28" i="2"/>
  <c r="BP58" i="2" s="1"/>
  <c r="BO27" i="2"/>
  <c r="BP57" i="2" s="1"/>
  <c r="BP20" i="2"/>
  <c r="BQ50" i="2" s="1"/>
  <c r="BM61" i="2"/>
  <c r="BM62" i="2" s="1"/>
  <c r="BN29" i="2"/>
  <c r="BO59" i="2" s="1"/>
  <c r="BO24" i="2"/>
  <c r="BP54" i="2" s="1"/>
  <c r="BO23" i="2"/>
  <c r="BP53" i="2" s="1"/>
  <c r="BO21" i="2"/>
  <c r="BP51" i="2" s="1"/>
  <c r="BM73" i="10"/>
  <c r="BM74" i="10" s="1"/>
  <c r="BO26" i="2"/>
  <c r="BP56" i="2" s="1"/>
  <c r="BO28" i="10"/>
  <c r="BP64" i="10" s="1"/>
  <c r="BO31" i="10"/>
  <c r="BP67" i="10" s="1"/>
  <c r="BO35" i="10"/>
  <c r="BP71" i="10" s="1"/>
  <c r="BO29" i="10"/>
  <c r="BP65" i="10" s="1"/>
  <c r="BP24" i="10"/>
  <c r="BQ60" i="10" s="1"/>
  <c r="BO26" i="10"/>
  <c r="BP62" i="10" s="1"/>
  <c r="BO27" i="10"/>
  <c r="BP63" i="10" s="1"/>
  <c r="BO25" i="10"/>
  <c r="BP61" i="10" s="1"/>
  <c r="BO32" i="10"/>
  <c r="BP68" i="10" s="1"/>
  <c r="BO34" i="10"/>
  <c r="BP70" i="10" s="1"/>
  <c r="BP26" i="32"/>
  <c r="BQ56" i="32" s="1"/>
  <c r="BP27" i="32"/>
  <c r="BQ57" i="32" s="1"/>
  <c r="BQ20" i="32"/>
  <c r="BR50" i="32" s="1"/>
  <c r="BP23" i="32"/>
  <c r="BQ53" i="32" s="1"/>
  <c r="BP24" i="32"/>
  <c r="BQ54" i="32" s="1"/>
  <c r="BW35" i="2" l="1"/>
  <c r="BV46" i="2"/>
  <c r="BO58" i="32"/>
  <c r="BO28" i="32"/>
  <c r="BJ198" i="35"/>
  <c r="BO66" i="10"/>
  <c r="BO30" i="10"/>
  <c r="BL177" i="34"/>
  <c r="BL158" i="35"/>
  <c r="BK196" i="35"/>
  <c r="CE2" i="43"/>
  <c r="CD77" i="43"/>
  <c r="CD82" i="43" s="1"/>
  <c r="CD80" i="43"/>
  <c r="CD79" i="43"/>
  <c r="CD84" i="43" s="1"/>
  <c r="CD78" i="43"/>
  <c r="CD83" i="43" s="1"/>
  <c r="BR49" i="32"/>
  <c r="BR77" i="32"/>
  <c r="BR65" i="32"/>
  <c r="BR34" i="32"/>
  <c r="BR19" i="32"/>
  <c r="BS4" i="43"/>
  <c r="BS4" i="35"/>
  <c r="BS4" i="33"/>
  <c r="BS4" i="31"/>
  <c r="BS4" i="29"/>
  <c r="BS4" i="36"/>
  <c r="BS4" i="34"/>
  <c r="BS4" i="32"/>
  <c r="BS4" i="30"/>
  <c r="BS4" i="10"/>
  <c r="BS77" i="2"/>
  <c r="BS49" i="2"/>
  <c r="BS19" i="2"/>
  <c r="BS65" i="2"/>
  <c r="BS34" i="2"/>
  <c r="BR181" i="34"/>
  <c r="BR109" i="34"/>
  <c r="BR58" i="34"/>
  <c r="BR126" i="34"/>
  <c r="BR142" i="34"/>
  <c r="BR161" i="34"/>
  <c r="BR188" i="34"/>
  <c r="BR22" i="34"/>
  <c r="BR92" i="34"/>
  <c r="BR77" i="34"/>
  <c r="BR40" i="34"/>
  <c r="BU5" i="28"/>
  <c r="BT4" i="2"/>
  <c r="BT21" i="28"/>
  <c r="BT13" i="28"/>
  <c r="BR188" i="36"/>
  <c r="BR181" i="36"/>
  <c r="BR161" i="36"/>
  <c r="BR92" i="36"/>
  <c r="BR58" i="36"/>
  <c r="BR109" i="36"/>
  <c r="BR77" i="36"/>
  <c r="BR22" i="36"/>
  <c r="BR142" i="36"/>
  <c r="BR126" i="36"/>
  <c r="BR40" i="36"/>
  <c r="BR188" i="31"/>
  <c r="BR161" i="31"/>
  <c r="BR181" i="31"/>
  <c r="BR142" i="31"/>
  <c r="BR109" i="31"/>
  <c r="BR77" i="31"/>
  <c r="BR40" i="31"/>
  <c r="BR58" i="31"/>
  <c r="BR22" i="31"/>
  <c r="BR126" i="31"/>
  <c r="BR92" i="31"/>
  <c r="BR92" i="33"/>
  <c r="BR77" i="33"/>
  <c r="BR58" i="33"/>
  <c r="BR40" i="33"/>
  <c r="BR22" i="33"/>
  <c r="BR67" i="28"/>
  <c r="BR75" i="28" s="1"/>
  <c r="BR87" i="28"/>
  <c r="BR95" i="28" s="1"/>
  <c r="BR103" i="28" s="1"/>
  <c r="BR126" i="29"/>
  <c r="BR181" i="29"/>
  <c r="BR142" i="29"/>
  <c r="BR188" i="29"/>
  <c r="BR161" i="29"/>
  <c r="BR40" i="29"/>
  <c r="BR58" i="29"/>
  <c r="BR77" i="29"/>
  <c r="BR92" i="29"/>
  <c r="BR22" i="29"/>
  <c r="BR109" i="29"/>
  <c r="BR188" i="35"/>
  <c r="BR142" i="35"/>
  <c r="BR126" i="35"/>
  <c r="BR77" i="35"/>
  <c r="BR58" i="35"/>
  <c r="BR40" i="35"/>
  <c r="BR22" i="35"/>
  <c r="BR181" i="35"/>
  <c r="BR161" i="35"/>
  <c r="BR109" i="35"/>
  <c r="BR92" i="35"/>
  <c r="BS34" i="28"/>
  <c r="BS59" i="28" s="1"/>
  <c r="BR188" i="30"/>
  <c r="BR22" i="30"/>
  <c r="BR109" i="30"/>
  <c r="BR161" i="30"/>
  <c r="BR142" i="30"/>
  <c r="BR126" i="30"/>
  <c r="BR92" i="30"/>
  <c r="BR40" i="30"/>
  <c r="BR58" i="30"/>
  <c r="BR77" i="30"/>
  <c r="BR181" i="30"/>
  <c r="BR89" i="43"/>
  <c r="BR76" i="43"/>
  <c r="BR58" i="43"/>
  <c r="BR40" i="43"/>
  <c r="BR22" i="43"/>
  <c r="BR92" i="10"/>
  <c r="BR58" i="10"/>
  <c r="BR22" i="10"/>
  <c r="BR77" i="10"/>
  <c r="BR40" i="10"/>
  <c r="CD39" i="2"/>
  <c r="BK193" i="35"/>
  <c r="BK194" i="35" s="1"/>
  <c r="BK197" i="35"/>
  <c r="BJ198" i="34"/>
  <c r="BN37" i="10"/>
  <c r="BO61" i="31"/>
  <c r="BO73" i="31" s="1"/>
  <c r="BO74" i="31" s="1"/>
  <c r="BO25" i="31"/>
  <c r="BN145" i="31"/>
  <c r="BN157" i="31" s="1"/>
  <c r="BN164" i="31"/>
  <c r="BN176" i="31" s="1"/>
  <c r="BN183" i="31" s="1"/>
  <c r="BN185" i="31" s="1"/>
  <c r="BO52" i="32"/>
  <c r="BO22" i="32"/>
  <c r="BK194" i="31"/>
  <c r="BL193" i="31"/>
  <c r="BO69" i="10"/>
  <c r="BO33" i="10"/>
  <c r="BM190" i="31"/>
  <c r="BM192" i="31" s="1"/>
  <c r="BL158" i="34"/>
  <c r="BL197" i="31"/>
  <c r="BN73" i="35"/>
  <c r="BN74" i="35" s="1"/>
  <c r="BL177" i="35"/>
  <c r="BL183" i="35"/>
  <c r="BL185" i="35" s="1"/>
  <c r="BM177" i="31"/>
  <c r="BM158" i="31"/>
  <c r="BM178" i="31"/>
  <c r="BM179" i="31" s="1"/>
  <c r="BM189" i="31"/>
  <c r="BM191" i="31" s="1"/>
  <c r="BM182" i="31"/>
  <c r="BM184" i="31" s="1"/>
  <c r="BM186" i="31" s="1"/>
  <c r="BK197" i="36"/>
  <c r="BL177" i="36"/>
  <c r="BL186" i="31"/>
  <c r="BK196" i="36"/>
  <c r="BL196" i="31"/>
  <c r="BL190" i="36"/>
  <c r="BL192" i="36" s="1"/>
  <c r="CE41" i="35"/>
  <c r="CD55" i="35"/>
  <c r="BM157" i="35"/>
  <c r="BO59" i="10"/>
  <c r="BO23" i="10"/>
  <c r="BK184" i="36"/>
  <c r="BK186" i="36" s="1"/>
  <c r="BK194" i="36" s="1"/>
  <c r="BM176" i="36"/>
  <c r="BM190" i="36" s="1"/>
  <c r="BM192" i="36" s="1"/>
  <c r="BN73" i="36"/>
  <c r="BN74" i="36" s="1"/>
  <c r="BL178" i="36"/>
  <c r="BL179" i="36" s="1"/>
  <c r="BL189" i="36"/>
  <c r="BL191" i="36" s="1"/>
  <c r="BJ194" i="34"/>
  <c r="BL158" i="36"/>
  <c r="BM157" i="36"/>
  <c r="BM189" i="36" s="1"/>
  <c r="BO26" i="34"/>
  <c r="BO62" i="34"/>
  <c r="BN146" i="34"/>
  <c r="BN165" i="34"/>
  <c r="BO33" i="34"/>
  <c r="BO69" i="34"/>
  <c r="BN172" i="34"/>
  <c r="BN153" i="34"/>
  <c r="BP68" i="31"/>
  <c r="BO171" i="31"/>
  <c r="BP32" i="31"/>
  <c r="BO152" i="31"/>
  <c r="BO35" i="36"/>
  <c r="BO71" i="36"/>
  <c r="BN174" i="36"/>
  <c r="BN155" i="36"/>
  <c r="BM157" i="34"/>
  <c r="BO28" i="36"/>
  <c r="BO64" i="36"/>
  <c r="BN167" i="36"/>
  <c r="BN148" i="36"/>
  <c r="BP60" i="31"/>
  <c r="BP24" i="31"/>
  <c r="BO163" i="31"/>
  <c r="BO144" i="31"/>
  <c r="BL189" i="34"/>
  <c r="BL182" i="34"/>
  <c r="BO30" i="36"/>
  <c r="BO66" i="36"/>
  <c r="BN169" i="36"/>
  <c r="BN150" i="36"/>
  <c r="BO32" i="36"/>
  <c r="BO68" i="36"/>
  <c r="BN152" i="36"/>
  <c r="BN171" i="36"/>
  <c r="BO35" i="34"/>
  <c r="BO71" i="34"/>
  <c r="BN155" i="34"/>
  <c r="BN174" i="34"/>
  <c r="BO34" i="34"/>
  <c r="BO70" i="34"/>
  <c r="BN154" i="34"/>
  <c r="BN173" i="34"/>
  <c r="BT29" i="35"/>
  <c r="BT65" i="35"/>
  <c r="BS149" i="35"/>
  <c r="BS168" i="35"/>
  <c r="BT25" i="35"/>
  <c r="BT61" i="35"/>
  <c r="BS164" i="35"/>
  <c r="BS145" i="35"/>
  <c r="BO52" i="2"/>
  <c r="BO22" i="2"/>
  <c r="BO23" i="35"/>
  <c r="BO59" i="35"/>
  <c r="BN162" i="35"/>
  <c r="BN143" i="35"/>
  <c r="BN37" i="35"/>
  <c r="BP70" i="31"/>
  <c r="BP34" i="31"/>
  <c r="BO154" i="31"/>
  <c r="BO173" i="31"/>
  <c r="BT35" i="35"/>
  <c r="BT71" i="35"/>
  <c r="BS155" i="35"/>
  <c r="BS174" i="35"/>
  <c r="BM176" i="34"/>
  <c r="BS28" i="35"/>
  <c r="BS64" i="35"/>
  <c r="BR167" i="35"/>
  <c r="BR148" i="35"/>
  <c r="BO29" i="34"/>
  <c r="BO65" i="34"/>
  <c r="BN168" i="34"/>
  <c r="BN149" i="34"/>
  <c r="BW26" i="35"/>
  <c r="BW62" i="35"/>
  <c r="BV146" i="35"/>
  <c r="BV165" i="35"/>
  <c r="BN73" i="34"/>
  <c r="BN179" i="34" s="1"/>
  <c r="BP66" i="31"/>
  <c r="BO169" i="31"/>
  <c r="BO150" i="31"/>
  <c r="BP30" i="31"/>
  <c r="BO25" i="34"/>
  <c r="BO61" i="34"/>
  <c r="BN145" i="34"/>
  <c r="BN164" i="34"/>
  <c r="BP23" i="36"/>
  <c r="BP59" i="36"/>
  <c r="BO143" i="36"/>
  <c r="BO162" i="36"/>
  <c r="BO24" i="36"/>
  <c r="BO60" i="36"/>
  <c r="BN144" i="36"/>
  <c r="BN163" i="36"/>
  <c r="BL184" i="36"/>
  <c r="BL186" i="36" s="1"/>
  <c r="BL196" i="36"/>
  <c r="BO34" i="35"/>
  <c r="BO70" i="35"/>
  <c r="BN154" i="35"/>
  <c r="BN173" i="35"/>
  <c r="BT33" i="35"/>
  <c r="BT69" i="35"/>
  <c r="BS172" i="35"/>
  <c r="BS153" i="35"/>
  <c r="BO31" i="34"/>
  <c r="BO67" i="34"/>
  <c r="BN151" i="34"/>
  <c r="BN170" i="34"/>
  <c r="BO34" i="36"/>
  <c r="BO70" i="36"/>
  <c r="BN173" i="36"/>
  <c r="BN154" i="36"/>
  <c r="BO23" i="34"/>
  <c r="BO59" i="34"/>
  <c r="BN37" i="34"/>
  <c r="BN162" i="34"/>
  <c r="BN143" i="34"/>
  <c r="BO32" i="34"/>
  <c r="BO68" i="34"/>
  <c r="BN171" i="34"/>
  <c r="BN152" i="34"/>
  <c r="BO33" i="36"/>
  <c r="BO69" i="36"/>
  <c r="BN153" i="36"/>
  <c r="BN172" i="36"/>
  <c r="BO27" i="36"/>
  <c r="BO63" i="36"/>
  <c r="BN166" i="36"/>
  <c r="BN147" i="36"/>
  <c r="BQ24" i="35"/>
  <c r="BQ60" i="35"/>
  <c r="BP163" i="35"/>
  <c r="BP144" i="35"/>
  <c r="BR29" i="36"/>
  <c r="BR65" i="36"/>
  <c r="BQ168" i="36"/>
  <c r="BQ149" i="36"/>
  <c r="BO27" i="34"/>
  <c r="BO63" i="34"/>
  <c r="BN166" i="34"/>
  <c r="BN147" i="34"/>
  <c r="BO30" i="34"/>
  <c r="BO66" i="34"/>
  <c r="BN150" i="34"/>
  <c r="BN169" i="34"/>
  <c r="BP64" i="31"/>
  <c r="BP28" i="31"/>
  <c r="BO167" i="31"/>
  <c r="BO148" i="31"/>
  <c r="BO28" i="34"/>
  <c r="BO64" i="34"/>
  <c r="BN167" i="34"/>
  <c r="BN148" i="34"/>
  <c r="BO31" i="36"/>
  <c r="BO67" i="36"/>
  <c r="BN151" i="36"/>
  <c r="BN170" i="36"/>
  <c r="BS27" i="35"/>
  <c r="BS63" i="35"/>
  <c r="BR147" i="35"/>
  <c r="BR166" i="35"/>
  <c r="BT30" i="35"/>
  <c r="BT66" i="35"/>
  <c r="BS169" i="35"/>
  <c r="BS150" i="35"/>
  <c r="BP71" i="31"/>
  <c r="BP35" i="31"/>
  <c r="BO174" i="31"/>
  <c r="BO155" i="31"/>
  <c r="BL190" i="34"/>
  <c r="BL192" i="34" s="1"/>
  <c r="BL183" i="34"/>
  <c r="BL185" i="34" s="1"/>
  <c r="BO24" i="34"/>
  <c r="BO60" i="34"/>
  <c r="BN163" i="34"/>
  <c r="BN144" i="34"/>
  <c r="BM74" i="34"/>
  <c r="BO26" i="36"/>
  <c r="BO62" i="36"/>
  <c r="BN146" i="36"/>
  <c r="BN165" i="36"/>
  <c r="BK191" i="34"/>
  <c r="BK193" i="34" s="1"/>
  <c r="BK197" i="34"/>
  <c r="BO25" i="36"/>
  <c r="BO61" i="36"/>
  <c r="BN164" i="36"/>
  <c r="BN145" i="36"/>
  <c r="BP62" i="31"/>
  <c r="BP26" i="31"/>
  <c r="BO165" i="31"/>
  <c r="BO146" i="31"/>
  <c r="BM176" i="35"/>
  <c r="BQ67" i="31"/>
  <c r="BQ31" i="31"/>
  <c r="BP151" i="31"/>
  <c r="BP170" i="31"/>
  <c r="BL189" i="35"/>
  <c r="BL182" i="35"/>
  <c r="BL178" i="35"/>
  <c r="BL179" i="35" s="1"/>
  <c r="BO31" i="35"/>
  <c r="BO67" i="35"/>
  <c r="BN170" i="35"/>
  <c r="BN151" i="35"/>
  <c r="BP65" i="31"/>
  <c r="BO149" i="31"/>
  <c r="BP29" i="31"/>
  <c r="BO168" i="31"/>
  <c r="BP63" i="31"/>
  <c r="BO166" i="31"/>
  <c r="BP27" i="31"/>
  <c r="BO147" i="31"/>
  <c r="BN37" i="36"/>
  <c r="BS32" i="35"/>
  <c r="BS68" i="35"/>
  <c r="BR171" i="35"/>
  <c r="BR152" i="35"/>
  <c r="BK184" i="34"/>
  <c r="BK186" i="34" s="1"/>
  <c r="BK196" i="34"/>
  <c r="BP69" i="31"/>
  <c r="BO172" i="31"/>
  <c r="BO153" i="31"/>
  <c r="BP33" i="31"/>
  <c r="BX41" i="33"/>
  <c r="BW55" i="33"/>
  <c r="CB41" i="30"/>
  <c r="CA55" i="30"/>
  <c r="BN61" i="32"/>
  <c r="BN62" i="32" s="1"/>
  <c r="BP21" i="32"/>
  <c r="BQ51" i="32" s="1"/>
  <c r="BP29" i="32"/>
  <c r="BQ59" i="32" s="1"/>
  <c r="BZ41" i="10"/>
  <c r="BY55" i="10"/>
  <c r="BK193" i="30"/>
  <c r="BW41" i="34"/>
  <c r="BV55" i="34"/>
  <c r="BM176" i="30"/>
  <c r="BM183" i="30" s="1"/>
  <c r="BM157" i="30"/>
  <c r="BO24" i="33"/>
  <c r="BP60" i="33" s="1"/>
  <c r="BO28" i="33"/>
  <c r="BP64" i="33" s="1"/>
  <c r="BO34" i="30"/>
  <c r="BP70" i="30" s="1"/>
  <c r="BN173" i="30"/>
  <c r="BN154" i="30"/>
  <c r="BN146" i="30"/>
  <c r="BN165" i="30"/>
  <c r="BO26" i="30"/>
  <c r="BP62" i="30" s="1"/>
  <c r="BK184" i="30"/>
  <c r="BK186" i="30" s="1"/>
  <c r="BK196" i="30"/>
  <c r="BN152" i="30"/>
  <c r="BN171" i="30"/>
  <c r="BO32" i="30"/>
  <c r="BP68" i="30" s="1"/>
  <c r="BN174" i="30"/>
  <c r="BN155" i="30"/>
  <c r="BO35" i="30"/>
  <c r="BP71" i="30" s="1"/>
  <c r="BN151" i="30"/>
  <c r="BO31" i="30"/>
  <c r="BP67" i="30" s="1"/>
  <c r="BN170" i="30"/>
  <c r="BM73" i="33"/>
  <c r="BM74" i="33" s="1"/>
  <c r="BO35" i="33"/>
  <c r="BP71" i="33" s="1"/>
  <c r="BL177" i="30"/>
  <c r="BL183" i="30"/>
  <c r="BL185" i="30" s="1"/>
  <c r="BL190" i="30"/>
  <c r="BL192" i="30" s="1"/>
  <c r="BO33" i="33"/>
  <c r="BP69" i="33" s="1"/>
  <c r="BO27" i="33"/>
  <c r="BP63" i="33" s="1"/>
  <c r="BO26" i="33"/>
  <c r="BP62" i="33" s="1"/>
  <c r="BO23" i="33"/>
  <c r="BP59" i="33" s="1"/>
  <c r="BN37" i="33"/>
  <c r="BN163" i="30"/>
  <c r="BN144" i="30"/>
  <c r="BO24" i="30"/>
  <c r="BP60" i="30" s="1"/>
  <c r="BL158" i="30"/>
  <c r="BN164" i="30"/>
  <c r="BN145" i="30"/>
  <c r="BO25" i="30"/>
  <c r="BP61" i="30" s="1"/>
  <c r="BO34" i="33"/>
  <c r="BP70" i="33" s="1"/>
  <c r="BJ198" i="30"/>
  <c r="BO32" i="33"/>
  <c r="BP68" i="33" s="1"/>
  <c r="BO27" i="30"/>
  <c r="BP63" i="30" s="1"/>
  <c r="BN166" i="30"/>
  <c r="BN147" i="30"/>
  <c r="BN169" i="30"/>
  <c r="BO30" i="30"/>
  <c r="BP66" i="30" s="1"/>
  <c r="BN150" i="30"/>
  <c r="BP25" i="33"/>
  <c r="BQ61" i="33" s="1"/>
  <c r="BN172" i="30"/>
  <c r="BN153" i="30"/>
  <c r="BO33" i="30"/>
  <c r="BP69" i="30" s="1"/>
  <c r="BJ194" i="30"/>
  <c r="BM73" i="30"/>
  <c r="BL189" i="30"/>
  <c r="BL178" i="30"/>
  <c r="BL179" i="30" s="1"/>
  <c r="BL182" i="30"/>
  <c r="BO29" i="33"/>
  <c r="BP65" i="33" s="1"/>
  <c r="BN162" i="30"/>
  <c r="BN143" i="30"/>
  <c r="BO23" i="30"/>
  <c r="BP59" i="30" s="1"/>
  <c r="BN37" i="30"/>
  <c r="BO30" i="33"/>
  <c r="BP66" i="33" s="1"/>
  <c r="BO28" i="30"/>
  <c r="BP64" i="30" s="1"/>
  <c r="BN167" i="30"/>
  <c r="BN148" i="30"/>
  <c r="BO31" i="33"/>
  <c r="BP67" i="33" s="1"/>
  <c r="BK197" i="30"/>
  <c r="BN149" i="30"/>
  <c r="BO29" i="30"/>
  <c r="BP65" i="30" s="1"/>
  <c r="BN168" i="30"/>
  <c r="BP23" i="31"/>
  <c r="BQ59" i="31" s="1"/>
  <c r="BO143" i="31"/>
  <c r="BO162" i="31"/>
  <c r="BO37" i="31"/>
  <c r="BQ25" i="32"/>
  <c r="BR55" i="32" s="1"/>
  <c r="BP25" i="2"/>
  <c r="BQ55" i="2" s="1"/>
  <c r="BP21" i="2"/>
  <c r="BQ51" i="2" s="1"/>
  <c r="BP28" i="2"/>
  <c r="BQ58" i="2" s="1"/>
  <c r="BP23" i="2"/>
  <c r="BQ53" i="2" s="1"/>
  <c r="BQ20" i="2"/>
  <c r="BR50" i="2" s="1"/>
  <c r="BP24" i="2"/>
  <c r="BQ54" i="2" s="1"/>
  <c r="BP27" i="2"/>
  <c r="BQ57" i="2" s="1"/>
  <c r="BP26" i="2"/>
  <c r="BQ56" i="2" s="1"/>
  <c r="BO29" i="2"/>
  <c r="BN61" i="2"/>
  <c r="BN62" i="2" s="1"/>
  <c r="BN31" i="2"/>
  <c r="BP26" i="10"/>
  <c r="BQ62" i="10" s="1"/>
  <c r="BP35" i="10"/>
  <c r="BQ71" i="10" s="1"/>
  <c r="BP31" i="10"/>
  <c r="BQ67" i="10" s="1"/>
  <c r="BP25" i="10"/>
  <c r="BQ61" i="10" s="1"/>
  <c r="BQ24" i="10"/>
  <c r="BR60" i="10" s="1"/>
  <c r="BP34" i="10"/>
  <c r="BQ70" i="10" s="1"/>
  <c r="BP28" i="10"/>
  <c r="BQ64" i="10" s="1"/>
  <c r="BP29" i="10"/>
  <c r="BQ65" i="10" s="1"/>
  <c r="BN73" i="10"/>
  <c r="BN74" i="10" s="1"/>
  <c r="BP32" i="10"/>
  <c r="BQ68" i="10" s="1"/>
  <c r="BP27" i="10"/>
  <c r="BQ63" i="10" s="1"/>
  <c r="BQ27" i="32"/>
  <c r="BR57" i="32" s="1"/>
  <c r="BR20" i="32"/>
  <c r="BS50" i="32" s="1"/>
  <c r="BQ26" i="32"/>
  <c r="BR56" i="32" s="1"/>
  <c r="BQ24" i="32"/>
  <c r="BR54" i="32" s="1"/>
  <c r="BQ23" i="32"/>
  <c r="BR53" i="32" s="1"/>
  <c r="BX35" i="2" l="1"/>
  <c r="BW46" i="2"/>
  <c r="BM158" i="35"/>
  <c r="BM193" i="31"/>
  <c r="BM194" i="31" s="1"/>
  <c r="BO31" i="32"/>
  <c r="BP58" i="32"/>
  <c r="BP28" i="32"/>
  <c r="BP66" i="10"/>
  <c r="BP30" i="10"/>
  <c r="BK198" i="35"/>
  <c r="CF2" i="43"/>
  <c r="CE77" i="43"/>
  <c r="CE82" i="43" s="1"/>
  <c r="CE78" i="43"/>
  <c r="CE83" i="43" s="1"/>
  <c r="CE79" i="43"/>
  <c r="CE84" i="43" s="1"/>
  <c r="CE80" i="43"/>
  <c r="BS77" i="32"/>
  <c r="BS49" i="32"/>
  <c r="BS65" i="32"/>
  <c r="BS34" i="32"/>
  <c r="BS19" i="32"/>
  <c r="BS142" i="34"/>
  <c r="BS92" i="34"/>
  <c r="BS161" i="34"/>
  <c r="BS22" i="34"/>
  <c r="BS77" i="34"/>
  <c r="BS188" i="34"/>
  <c r="BS126" i="34"/>
  <c r="BS109" i="34"/>
  <c r="BS40" i="34"/>
  <c r="BS181" i="34"/>
  <c r="BS58" i="34"/>
  <c r="BS67" i="28"/>
  <c r="BS75" i="28" s="1"/>
  <c r="BS87" i="28"/>
  <c r="BS95" i="28" s="1"/>
  <c r="BS103" i="28" s="1"/>
  <c r="BS188" i="36"/>
  <c r="BS181" i="36"/>
  <c r="BS161" i="36"/>
  <c r="BS142" i="36"/>
  <c r="BS92" i="36"/>
  <c r="BS77" i="36"/>
  <c r="BS109" i="36"/>
  <c r="BS40" i="36"/>
  <c r="BS22" i="36"/>
  <c r="BS58" i="36"/>
  <c r="BS126" i="36"/>
  <c r="BT34" i="28"/>
  <c r="BT59" i="28" s="1"/>
  <c r="BS126" i="29"/>
  <c r="BS142" i="29"/>
  <c r="BS58" i="29"/>
  <c r="BS161" i="29"/>
  <c r="BS22" i="29"/>
  <c r="BS181" i="29"/>
  <c r="BS77" i="29"/>
  <c r="BS92" i="29"/>
  <c r="BS188" i="29"/>
  <c r="BS40" i="29"/>
  <c r="BS109" i="29"/>
  <c r="BT4" i="36"/>
  <c r="BT4" i="34"/>
  <c r="BT4" i="32"/>
  <c r="BT4" i="30"/>
  <c r="BT4" i="43"/>
  <c r="BT4" i="35"/>
  <c r="BT4" i="33"/>
  <c r="BT4" i="31"/>
  <c r="BT4" i="29"/>
  <c r="BT4" i="10"/>
  <c r="BT77" i="2"/>
  <c r="BT65" i="2"/>
  <c r="BT49" i="2"/>
  <c r="BT34" i="2"/>
  <c r="BT19" i="2"/>
  <c r="BS188" i="31"/>
  <c r="BS126" i="31"/>
  <c r="BS92" i="31"/>
  <c r="BS58" i="31"/>
  <c r="BS22" i="31"/>
  <c r="BS181" i="31"/>
  <c r="BS142" i="31"/>
  <c r="BS161" i="31"/>
  <c r="BS109" i="31"/>
  <c r="BS77" i="31"/>
  <c r="BS40" i="31"/>
  <c r="BV5" i="28"/>
  <c r="BU4" i="2"/>
  <c r="BU21" i="28"/>
  <c r="BU13" i="28"/>
  <c r="BS77" i="33"/>
  <c r="BS40" i="33"/>
  <c r="BS92" i="33"/>
  <c r="BS58" i="33"/>
  <c r="BS22" i="33"/>
  <c r="BS58" i="10"/>
  <c r="BS92" i="10"/>
  <c r="BS22" i="10"/>
  <c r="BS77" i="10"/>
  <c r="BS40" i="10"/>
  <c r="BS181" i="35"/>
  <c r="BS92" i="35"/>
  <c r="BS161" i="35"/>
  <c r="BS142" i="35"/>
  <c r="BS40" i="35"/>
  <c r="BS22" i="35"/>
  <c r="BS58" i="35"/>
  <c r="BS188" i="35"/>
  <c r="BS109" i="35"/>
  <c r="BS126" i="35"/>
  <c r="BS77" i="35"/>
  <c r="BS22" i="30"/>
  <c r="BS188" i="30"/>
  <c r="BS142" i="30"/>
  <c r="BS181" i="30"/>
  <c r="BS109" i="30"/>
  <c r="BS40" i="30"/>
  <c r="BS126" i="30"/>
  <c r="BS161" i="30"/>
  <c r="BS77" i="30"/>
  <c r="BS92" i="30"/>
  <c r="BS58" i="30"/>
  <c r="BS40" i="43"/>
  <c r="BS89" i="43"/>
  <c r="BS76" i="43"/>
  <c r="BS58" i="43"/>
  <c r="BS22" i="43"/>
  <c r="CE39" i="2"/>
  <c r="BL194" i="31"/>
  <c r="BP61" i="31"/>
  <c r="BP73" i="31" s="1"/>
  <c r="BP74" i="31" s="1"/>
  <c r="BP25" i="31"/>
  <c r="BP37" i="31" s="1"/>
  <c r="BO145" i="31"/>
  <c r="BO157" i="31" s="1"/>
  <c r="BO182" i="31" s="1"/>
  <c r="BO164" i="31"/>
  <c r="BO176" i="31" s="1"/>
  <c r="BO190" i="31" s="1"/>
  <c r="BO192" i="31" s="1"/>
  <c r="BO37" i="10"/>
  <c r="BP52" i="32"/>
  <c r="BP22" i="32"/>
  <c r="BP69" i="10"/>
  <c r="BP33" i="10"/>
  <c r="BM196" i="31"/>
  <c r="BL198" i="31"/>
  <c r="BN158" i="31"/>
  <c r="BM197" i="31"/>
  <c r="BM178" i="35"/>
  <c r="BM179" i="35" s="1"/>
  <c r="BM182" i="35"/>
  <c r="BM184" i="35" s="1"/>
  <c r="BM189" i="35"/>
  <c r="BM191" i="35" s="1"/>
  <c r="BK198" i="36"/>
  <c r="BN178" i="31"/>
  <c r="BN179" i="31" s="1"/>
  <c r="BN177" i="31"/>
  <c r="BN74" i="34"/>
  <c r="BN190" i="31"/>
  <c r="BN192" i="31" s="1"/>
  <c r="BN189" i="31"/>
  <c r="BN191" i="31" s="1"/>
  <c r="BN182" i="31"/>
  <c r="BN184" i="31" s="1"/>
  <c r="BN186" i="31" s="1"/>
  <c r="BM158" i="36"/>
  <c r="BL193" i="36"/>
  <c r="BL194" i="36" s="1"/>
  <c r="BM177" i="36"/>
  <c r="BM183" i="36"/>
  <c r="BM185" i="36" s="1"/>
  <c r="BO73" i="35"/>
  <c r="BO74" i="35" s="1"/>
  <c r="BK198" i="34"/>
  <c r="BM178" i="36"/>
  <c r="BM179" i="36" s="1"/>
  <c r="CF41" i="35"/>
  <c r="CE55" i="35"/>
  <c r="BP59" i="10"/>
  <c r="BP23" i="10"/>
  <c r="BM182" i="36"/>
  <c r="BM184" i="36" s="1"/>
  <c r="BL197" i="36"/>
  <c r="BL198" i="36" s="1"/>
  <c r="BN157" i="34"/>
  <c r="BN189" i="34" s="1"/>
  <c r="BN176" i="36"/>
  <c r="BN190" i="36" s="1"/>
  <c r="BN192" i="36" s="1"/>
  <c r="BN157" i="36"/>
  <c r="BN182" i="36" s="1"/>
  <c r="BO73" i="36"/>
  <c r="BO74" i="36" s="1"/>
  <c r="BL184" i="35"/>
  <c r="BL186" i="35" s="1"/>
  <c r="BL196" i="35"/>
  <c r="BP34" i="36"/>
  <c r="BP70" i="36"/>
  <c r="BO173" i="36"/>
  <c r="BO154" i="36"/>
  <c r="BU35" i="35"/>
  <c r="BU71" i="35"/>
  <c r="BT155" i="35"/>
  <c r="BT174" i="35"/>
  <c r="BP32" i="36"/>
  <c r="BP68" i="36"/>
  <c r="BO171" i="36"/>
  <c r="BO152" i="36"/>
  <c r="BT32" i="35"/>
  <c r="BT68" i="35"/>
  <c r="BS152" i="35"/>
  <c r="BS171" i="35"/>
  <c r="BL191" i="35"/>
  <c r="BL193" i="35" s="1"/>
  <c r="BL197" i="35"/>
  <c r="BQ62" i="31"/>
  <c r="BQ26" i="31"/>
  <c r="BP165" i="31"/>
  <c r="BP146" i="31"/>
  <c r="BP24" i="34"/>
  <c r="BP60" i="34"/>
  <c r="BO163" i="34"/>
  <c r="BO144" i="34"/>
  <c r="BP27" i="34"/>
  <c r="BP63" i="34"/>
  <c r="BO147" i="34"/>
  <c r="BO166" i="34"/>
  <c r="BN176" i="34"/>
  <c r="BU33" i="35"/>
  <c r="BU69" i="35"/>
  <c r="BT172" i="35"/>
  <c r="BT153" i="35"/>
  <c r="BT28" i="35"/>
  <c r="BT64" i="35"/>
  <c r="BS148" i="35"/>
  <c r="BS167" i="35"/>
  <c r="BP23" i="35"/>
  <c r="BP59" i="35"/>
  <c r="BO162" i="35"/>
  <c r="BO143" i="35"/>
  <c r="BO37" i="35"/>
  <c r="BQ60" i="31"/>
  <c r="BP144" i="31"/>
  <c r="BQ24" i="31"/>
  <c r="BP163" i="31"/>
  <c r="BQ69" i="31"/>
  <c r="BQ33" i="31"/>
  <c r="BP172" i="31"/>
  <c r="BP153" i="31"/>
  <c r="BQ65" i="31"/>
  <c r="BQ29" i="31"/>
  <c r="BP168" i="31"/>
  <c r="BP149" i="31"/>
  <c r="BQ64" i="31"/>
  <c r="BP167" i="31"/>
  <c r="BP148" i="31"/>
  <c r="BQ28" i="31"/>
  <c r="BQ23" i="36"/>
  <c r="BQ59" i="36"/>
  <c r="BP143" i="36"/>
  <c r="BP162" i="36"/>
  <c r="BX26" i="35"/>
  <c r="BX62" i="35"/>
  <c r="BW165" i="35"/>
  <c r="BW146" i="35"/>
  <c r="BP34" i="34"/>
  <c r="BP70" i="34"/>
  <c r="BO154" i="34"/>
  <c r="BO173" i="34"/>
  <c r="BM182" i="34"/>
  <c r="BM189" i="34"/>
  <c r="BP26" i="34"/>
  <c r="BP62" i="34"/>
  <c r="BO165" i="34"/>
  <c r="BO146" i="34"/>
  <c r="BP28" i="34"/>
  <c r="BP64" i="34"/>
  <c r="BO167" i="34"/>
  <c r="BO148" i="34"/>
  <c r="BM190" i="34"/>
  <c r="BM192" i="34" s="1"/>
  <c r="BM183" i="34"/>
  <c r="BM185" i="34" s="1"/>
  <c r="BP52" i="2"/>
  <c r="BP22" i="2"/>
  <c r="BU30" i="35"/>
  <c r="BU66" i="35"/>
  <c r="BT169" i="35"/>
  <c r="BT150" i="35"/>
  <c r="BR24" i="35"/>
  <c r="BR60" i="35"/>
  <c r="BQ144" i="35"/>
  <c r="BQ163" i="35"/>
  <c r="BP33" i="36"/>
  <c r="BP69" i="36"/>
  <c r="BO172" i="36"/>
  <c r="BO153" i="36"/>
  <c r="BO73" i="34"/>
  <c r="BO179" i="34" s="1"/>
  <c r="BP24" i="36"/>
  <c r="BP60" i="36"/>
  <c r="BO163" i="36"/>
  <c r="BO144" i="36"/>
  <c r="BM158" i="34"/>
  <c r="BQ70" i="31"/>
  <c r="BP173" i="31"/>
  <c r="BP154" i="31"/>
  <c r="BQ34" i="31"/>
  <c r="BU29" i="35"/>
  <c r="BU65" i="35"/>
  <c r="BT168" i="35"/>
  <c r="BT149" i="35"/>
  <c r="BQ63" i="31"/>
  <c r="BQ27" i="31"/>
  <c r="BP166" i="31"/>
  <c r="BP147" i="31"/>
  <c r="BR67" i="31"/>
  <c r="BQ170" i="31"/>
  <c r="BQ151" i="31"/>
  <c r="BR31" i="31"/>
  <c r="BP26" i="36"/>
  <c r="BP62" i="36"/>
  <c r="BO146" i="36"/>
  <c r="BO165" i="36"/>
  <c r="BP23" i="34"/>
  <c r="BP59" i="34"/>
  <c r="BO143" i="34"/>
  <c r="BO37" i="34"/>
  <c r="BO162" i="34"/>
  <c r="BO37" i="36"/>
  <c r="BP25" i="34"/>
  <c r="BP61" i="34"/>
  <c r="BO145" i="34"/>
  <c r="BO164" i="34"/>
  <c r="BP35" i="34"/>
  <c r="BP71" i="34"/>
  <c r="BO155" i="34"/>
  <c r="BO174" i="34"/>
  <c r="BP30" i="36"/>
  <c r="BP66" i="36"/>
  <c r="BO169" i="36"/>
  <c r="BO150" i="36"/>
  <c r="BP35" i="36"/>
  <c r="BP71" i="36"/>
  <c r="BO174" i="36"/>
  <c r="BO155" i="36"/>
  <c r="BP33" i="34"/>
  <c r="BP69" i="34"/>
  <c r="BO172" i="34"/>
  <c r="BO153" i="34"/>
  <c r="BM191" i="36"/>
  <c r="BM193" i="36" s="1"/>
  <c r="BM197" i="36"/>
  <c r="BO31" i="2"/>
  <c r="BP59" i="2"/>
  <c r="BK194" i="34"/>
  <c r="BP30" i="34"/>
  <c r="BP66" i="34"/>
  <c r="BO169" i="34"/>
  <c r="BO150" i="34"/>
  <c r="BP31" i="34"/>
  <c r="BP67" i="34"/>
  <c r="BO151" i="34"/>
  <c r="BO170" i="34"/>
  <c r="BP34" i="35"/>
  <c r="BP70" i="35"/>
  <c r="BO154" i="35"/>
  <c r="BO173" i="35"/>
  <c r="BQ66" i="31"/>
  <c r="BP169" i="31"/>
  <c r="BQ30" i="31"/>
  <c r="BP150" i="31"/>
  <c r="BP29" i="34"/>
  <c r="BP65" i="34"/>
  <c r="BO149" i="34"/>
  <c r="BO168" i="34"/>
  <c r="BL196" i="34"/>
  <c r="BL184" i="34"/>
  <c r="BL186" i="34" s="1"/>
  <c r="BP31" i="35"/>
  <c r="BP67" i="35"/>
  <c r="BO151" i="35"/>
  <c r="BO170" i="35"/>
  <c r="BM190" i="35"/>
  <c r="BM192" i="35" s="1"/>
  <c r="BM183" i="35"/>
  <c r="BM185" i="35" s="1"/>
  <c r="BM177" i="35"/>
  <c r="BP25" i="36"/>
  <c r="BP61" i="36"/>
  <c r="BO164" i="36"/>
  <c r="BO145" i="36"/>
  <c r="BQ71" i="31"/>
  <c r="BP174" i="31"/>
  <c r="BQ35" i="31"/>
  <c r="BP155" i="31"/>
  <c r="BP31" i="36"/>
  <c r="BP67" i="36"/>
  <c r="BO151" i="36"/>
  <c r="BO170" i="36"/>
  <c r="BN157" i="35"/>
  <c r="BL197" i="34"/>
  <c r="BL191" i="34"/>
  <c r="BL193" i="34" s="1"/>
  <c r="BQ68" i="31"/>
  <c r="BQ32" i="31"/>
  <c r="BP152" i="31"/>
  <c r="BP171" i="31"/>
  <c r="BM177" i="34"/>
  <c r="BT27" i="35"/>
  <c r="BT63" i="35"/>
  <c r="BS166" i="35"/>
  <c r="BS147" i="35"/>
  <c r="BS29" i="36"/>
  <c r="BS65" i="36"/>
  <c r="BR168" i="36"/>
  <c r="BR149" i="36"/>
  <c r="BP27" i="36"/>
  <c r="BP63" i="36"/>
  <c r="BO147" i="36"/>
  <c r="BO166" i="36"/>
  <c r="BP32" i="34"/>
  <c r="BP68" i="34"/>
  <c r="BO171" i="34"/>
  <c r="BO152" i="34"/>
  <c r="BN176" i="35"/>
  <c r="BU25" i="35"/>
  <c r="BU61" i="35"/>
  <c r="BT145" i="35"/>
  <c r="BT164" i="35"/>
  <c r="BP28" i="36"/>
  <c r="BP64" i="36"/>
  <c r="BO167" i="36"/>
  <c r="BO148" i="36"/>
  <c r="BY41" i="33"/>
  <c r="BX55" i="33"/>
  <c r="CC41" i="30"/>
  <c r="CB55" i="30"/>
  <c r="BO61" i="32"/>
  <c r="BO62" i="32" s="1"/>
  <c r="BQ29" i="32"/>
  <c r="BR59" i="32" s="1"/>
  <c r="BQ21" i="32"/>
  <c r="BR51" i="32" s="1"/>
  <c r="BK194" i="30"/>
  <c r="CA41" i="10"/>
  <c r="BZ55" i="10"/>
  <c r="BM190" i="30"/>
  <c r="BM192" i="30" s="1"/>
  <c r="BX41" i="34"/>
  <c r="BW55" i="34"/>
  <c r="BM177" i="30"/>
  <c r="BM158" i="30"/>
  <c r="BM178" i="30"/>
  <c r="BM179" i="30" s="1"/>
  <c r="BM189" i="30"/>
  <c r="BM182" i="30"/>
  <c r="BN157" i="30"/>
  <c r="BL184" i="30"/>
  <c r="BL186" i="30" s="1"/>
  <c r="BL196" i="30"/>
  <c r="BP33" i="30"/>
  <c r="BQ69" i="30" s="1"/>
  <c r="BO172" i="30"/>
  <c r="BO153" i="30"/>
  <c r="BP33" i="33"/>
  <c r="BQ69" i="33" s="1"/>
  <c r="BP35" i="30"/>
  <c r="BQ71" i="30" s="1"/>
  <c r="BO174" i="30"/>
  <c r="BO155" i="30"/>
  <c r="BO154" i="30"/>
  <c r="BO173" i="30"/>
  <c r="BP34" i="30"/>
  <c r="BQ70" i="30" s="1"/>
  <c r="BN176" i="30"/>
  <c r="BP32" i="33"/>
  <c r="BQ68" i="33" s="1"/>
  <c r="BO165" i="30"/>
  <c r="BO146" i="30"/>
  <c r="BP26" i="30"/>
  <c r="BQ62" i="30" s="1"/>
  <c r="BO148" i="30"/>
  <c r="BP28" i="30"/>
  <c r="BQ64" i="30" s="1"/>
  <c r="BO167" i="30"/>
  <c r="BL197" i="30"/>
  <c r="BL191" i="30"/>
  <c r="BL193" i="30" s="1"/>
  <c r="BQ25" i="33"/>
  <c r="BR61" i="33" s="1"/>
  <c r="BO147" i="30"/>
  <c r="BO166" i="30"/>
  <c r="BP27" i="30"/>
  <c r="BQ63" i="30" s="1"/>
  <c r="BN73" i="33"/>
  <c r="BN74" i="33" s="1"/>
  <c r="BO151" i="30"/>
  <c r="BO170" i="30"/>
  <c r="BP31" i="30"/>
  <c r="BQ67" i="30" s="1"/>
  <c r="BP28" i="33"/>
  <c r="BQ64" i="33" s="1"/>
  <c r="BP30" i="33"/>
  <c r="BQ66" i="33" s="1"/>
  <c r="BM74" i="30"/>
  <c r="BM185" i="30"/>
  <c r="BP23" i="33"/>
  <c r="BQ59" i="33" s="1"/>
  <c r="BO37" i="33"/>
  <c r="BK198" i="30"/>
  <c r="BO163" i="30"/>
  <c r="BO144" i="30"/>
  <c r="BP24" i="30"/>
  <c r="BQ60" i="30" s="1"/>
  <c r="BP26" i="33"/>
  <c r="BQ62" i="33" s="1"/>
  <c r="BO168" i="30"/>
  <c r="BO149" i="30"/>
  <c r="BP29" i="30"/>
  <c r="BQ65" i="30" s="1"/>
  <c r="BP31" i="33"/>
  <c r="BQ67" i="33" s="1"/>
  <c r="BP29" i="33"/>
  <c r="BQ65" i="33" s="1"/>
  <c r="BP30" i="30"/>
  <c r="BQ66" i="30" s="1"/>
  <c r="BO169" i="30"/>
  <c r="BO150" i="30"/>
  <c r="BP35" i="33"/>
  <c r="BQ71" i="33" s="1"/>
  <c r="BP24" i="33"/>
  <c r="BQ60" i="33" s="1"/>
  <c r="BO143" i="30"/>
  <c r="BO37" i="30"/>
  <c r="BO162" i="30"/>
  <c r="BP23" i="30"/>
  <c r="BQ59" i="30" s="1"/>
  <c r="BP34" i="33"/>
  <c r="BQ70" i="33" s="1"/>
  <c r="BP27" i="33"/>
  <c r="BQ63" i="33" s="1"/>
  <c r="BO171" i="30"/>
  <c r="BO152" i="30"/>
  <c r="BP32" i="30"/>
  <c r="BQ68" i="30" s="1"/>
  <c r="BN73" i="30"/>
  <c r="BO145" i="30"/>
  <c r="BP25" i="30"/>
  <c r="BQ61" i="30" s="1"/>
  <c r="BO164" i="30"/>
  <c r="BQ23" i="31"/>
  <c r="BR59" i="31" s="1"/>
  <c r="BP162" i="31"/>
  <c r="BP143" i="31"/>
  <c r="BR25" i="32"/>
  <c r="BS55" i="32" s="1"/>
  <c r="BQ25" i="2"/>
  <c r="BR55" i="2" s="1"/>
  <c r="BQ24" i="2"/>
  <c r="BR54" i="2" s="1"/>
  <c r="BQ28" i="2"/>
  <c r="BR58" i="2" s="1"/>
  <c r="BO61" i="2"/>
  <c r="BO62" i="2" s="1"/>
  <c r="BP29" i="2"/>
  <c r="BQ59" i="2" s="1"/>
  <c r="BR20" i="2"/>
  <c r="BS50" i="2" s="1"/>
  <c r="BQ26" i="2"/>
  <c r="BR56" i="2" s="1"/>
  <c r="BQ23" i="2"/>
  <c r="BR53" i="2" s="1"/>
  <c r="BQ21" i="2"/>
  <c r="BR51" i="2" s="1"/>
  <c r="BQ27" i="2"/>
  <c r="BR57" i="2" s="1"/>
  <c r="BO73" i="10"/>
  <c r="BO74" i="10" s="1"/>
  <c r="BQ28" i="10"/>
  <c r="BR64" i="10" s="1"/>
  <c r="BR24" i="10"/>
  <c r="BS60" i="10" s="1"/>
  <c r="BQ35" i="10"/>
  <c r="BR71" i="10" s="1"/>
  <c r="BQ32" i="10"/>
  <c r="BR68" i="10" s="1"/>
  <c r="BQ26" i="10"/>
  <c r="BR62" i="10" s="1"/>
  <c r="BQ29" i="10"/>
  <c r="BR65" i="10" s="1"/>
  <c r="BQ25" i="10"/>
  <c r="BR61" i="10" s="1"/>
  <c r="BQ34" i="10"/>
  <c r="BR70" i="10" s="1"/>
  <c r="BQ31" i="10"/>
  <c r="BR67" i="10" s="1"/>
  <c r="BQ27" i="10"/>
  <c r="BR63" i="10" s="1"/>
  <c r="BR27" i="32"/>
  <c r="BS57" i="32" s="1"/>
  <c r="BR24" i="32"/>
  <c r="BS54" i="32" s="1"/>
  <c r="BR26" i="32"/>
  <c r="BS56" i="32" s="1"/>
  <c r="BR23" i="32"/>
  <c r="BS53" i="32" s="1"/>
  <c r="BS20" i="32"/>
  <c r="BT50" i="32" s="1"/>
  <c r="BY35" i="2" l="1"/>
  <c r="BX46" i="2"/>
  <c r="BP31" i="32"/>
  <c r="BQ58" i="32"/>
  <c r="BQ28" i="32"/>
  <c r="BQ66" i="10"/>
  <c r="BQ30" i="10"/>
  <c r="CG2" i="43"/>
  <c r="CF77" i="43"/>
  <c r="CF82" i="43" s="1"/>
  <c r="CF80" i="43"/>
  <c r="CF78" i="43"/>
  <c r="CF83" i="43" s="1"/>
  <c r="CF79" i="43"/>
  <c r="CF84" i="43" s="1"/>
  <c r="BU34" i="28"/>
  <c r="BU59" i="28" s="1"/>
  <c r="BT92" i="33"/>
  <c r="BT58" i="33"/>
  <c r="BT22" i="33"/>
  <c r="BT77" i="33"/>
  <c r="BT40" i="33"/>
  <c r="BU4" i="36"/>
  <c r="BU4" i="34"/>
  <c r="BU4" i="32"/>
  <c r="BU4" i="30"/>
  <c r="BU4" i="35"/>
  <c r="BU4" i="43"/>
  <c r="BU4" i="33"/>
  <c r="BU4" i="31"/>
  <c r="BU4" i="29"/>
  <c r="BU4" i="10"/>
  <c r="BU77" i="2"/>
  <c r="BU65" i="2"/>
  <c r="BU49" i="2"/>
  <c r="BU34" i="2"/>
  <c r="BU19" i="2"/>
  <c r="BT181" i="35"/>
  <c r="BT161" i="35"/>
  <c r="BT109" i="35"/>
  <c r="BT77" i="35"/>
  <c r="BT40" i="35"/>
  <c r="BT22" i="35"/>
  <c r="BT188" i="35"/>
  <c r="BT92" i="35"/>
  <c r="BT142" i="35"/>
  <c r="BT126" i="35"/>
  <c r="BT58" i="35"/>
  <c r="BW5" i="28"/>
  <c r="BV4" i="2"/>
  <c r="BV21" i="28"/>
  <c r="BV13" i="28"/>
  <c r="BT87" i="28"/>
  <c r="BT95" i="28" s="1"/>
  <c r="BT103" i="28" s="1"/>
  <c r="BT67" i="28"/>
  <c r="BT75" i="28" s="1"/>
  <c r="BT89" i="43"/>
  <c r="BT76" i="43"/>
  <c r="BT58" i="43"/>
  <c r="BT40" i="43"/>
  <c r="BT22" i="43"/>
  <c r="BT109" i="30"/>
  <c r="BT161" i="30"/>
  <c r="BT40" i="30"/>
  <c r="BT188" i="30"/>
  <c r="BT126" i="30"/>
  <c r="BT142" i="30"/>
  <c r="BT58" i="30"/>
  <c r="BT22" i="30"/>
  <c r="BT181" i="30"/>
  <c r="BT92" i="30"/>
  <c r="BT77" i="30"/>
  <c r="BT65" i="32"/>
  <c r="BT77" i="32"/>
  <c r="BT49" i="32"/>
  <c r="BT19" i="32"/>
  <c r="BT34" i="32"/>
  <c r="BT77" i="10"/>
  <c r="BT40" i="10"/>
  <c r="BT92" i="10"/>
  <c r="BT58" i="10"/>
  <c r="BT22" i="10"/>
  <c r="BT181" i="34"/>
  <c r="BT126" i="34"/>
  <c r="BT142" i="34"/>
  <c r="BT40" i="34"/>
  <c r="BT22" i="34"/>
  <c r="BT109" i="34"/>
  <c r="BT188" i="34"/>
  <c r="BT58" i="34"/>
  <c r="BT161" i="34"/>
  <c r="BT77" i="34"/>
  <c r="BT92" i="34"/>
  <c r="BT126" i="29"/>
  <c r="BT188" i="29"/>
  <c r="BT181" i="29"/>
  <c r="BT77" i="29"/>
  <c r="BT92" i="29"/>
  <c r="BT40" i="29"/>
  <c r="BT161" i="29"/>
  <c r="BT22" i="29"/>
  <c r="BT142" i="29"/>
  <c r="BT58" i="29"/>
  <c r="BT109" i="29"/>
  <c r="BT181" i="36"/>
  <c r="BT161" i="36"/>
  <c r="BT126" i="36"/>
  <c r="BT58" i="36"/>
  <c r="BT188" i="36"/>
  <c r="BT109" i="36"/>
  <c r="BT77" i="36"/>
  <c r="BT92" i="36"/>
  <c r="BT142" i="36"/>
  <c r="BT22" i="36"/>
  <c r="BT40" i="36"/>
  <c r="BT188" i="31"/>
  <c r="BT161" i="31"/>
  <c r="BT126" i="31"/>
  <c r="BT109" i="31"/>
  <c r="BT142" i="31"/>
  <c r="BT58" i="31"/>
  <c r="BT22" i="31"/>
  <c r="BT77" i="31"/>
  <c r="BT181" i="31"/>
  <c r="BT40" i="31"/>
  <c r="BT92" i="31"/>
  <c r="CF39" i="2"/>
  <c r="BP37" i="10"/>
  <c r="BQ61" i="31"/>
  <c r="BQ73" i="31" s="1"/>
  <c r="BQ74" i="31" s="1"/>
  <c r="BP145" i="31"/>
  <c r="BP157" i="31" s="1"/>
  <c r="BP189" i="31" s="1"/>
  <c r="BQ25" i="31"/>
  <c r="BQ37" i="31" s="1"/>
  <c r="BP164" i="31"/>
  <c r="BP176" i="31" s="1"/>
  <c r="BP190" i="31" s="1"/>
  <c r="BP192" i="31" s="1"/>
  <c r="BQ52" i="32"/>
  <c r="BQ22" i="32"/>
  <c r="BQ69" i="10"/>
  <c r="BQ33" i="10"/>
  <c r="BM198" i="31"/>
  <c r="BO158" i="31"/>
  <c r="BN197" i="31"/>
  <c r="BN193" i="31"/>
  <c r="BN194" i="31" s="1"/>
  <c r="BM186" i="36"/>
  <c r="BM194" i="36" s="1"/>
  <c r="BN196" i="31"/>
  <c r="BO189" i="31"/>
  <c r="BO191" i="31" s="1"/>
  <c r="BO193" i="31" s="1"/>
  <c r="BN158" i="34"/>
  <c r="BO178" i="31"/>
  <c r="BO179" i="31" s="1"/>
  <c r="BO183" i="31"/>
  <c r="BO185" i="31" s="1"/>
  <c r="BO177" i="31"/>
  <c r="BM196" i="36"/>
  <c r="BM198" i="36" s="1"/>
  <c r="CG41" i="35"/>
  <c r="CF55" i="35"/>
  <c r="BN182" i="34"/>
  <c r="BN184" i="34" s="1"/>
  <c r="BQ59" i="10"/>
  <c r="BQ23" i="10"/>
  <c r="BN158" i="36"/>
  <c r="BN189" i="36"/>
  <c r="BN197" i="36" s="1"/>
  <c r="BN177" i="34"/>
  <c r="BN177" i="36"/>
  <c r="BN183" i="36"/>
  <c r="BN185" i="36" s="1"/>
  <c r="BO74" i="34"/>
  <c r="BN178" i="36"/>
  <c r="BN179" i="36" s="1"/>
  <c r="BO176" i="36"/>
  <c r="BO157" i="36"/>
  <c r="BN177" i="35"/>
  <c r="BP73" i="36"/>
  <c r="BP74" i="36" s="1"/>
  <c r="BL198" i="35"/>
  <c r="BL194" i="35"/>
  <c r="BN190" i="35"/>
  <c r="BN192" i="35" s="1"/>
  <c r="BN183" i="35"/>
  <c r="BN185" i="35" s="1"/>
  <c r="BQ31" i="36"/>
  <c r="BQ67" i="36"/>
  <c r="BP151" i="36"/>
  <c r="BP170" i="36"/>
  <c r="BQ25" i="36"/>
  <c r="BQ61" i="36"/>
  <c r="BP164" i="36"/>
  <c r="BP145" i="36"/>
  <c r="BL194" i="34"/>
  <c r="BQ33" i="34"/>
  <c r="BQ69" i="34"/>
  <c r="BP153" i="34"/>
  <c r="BP172" i="34"/>
  <c r="BQ30" i="36"/>
  <c r="BQ66" i="36"/>
  <c r="BP150" i="36"/>
  <c r="BP169" i="36"/>
  <c r="BQ23" i="34"/>
  <c r="BQ59" i="34"/>
  <c r="BP37" i="34"/>
  <c r="BP162" i="34"/>
  <c r="BP143" i="34"/>
  <c r="BQ33" i="36"/>
  <c r="BQ69" i="36"/>
  <c r="BP153" i="36"/>
  <c r="BP172" i="36"/>
  <c r="BQ26" i="34"/>
  <c r="BQ62" i="34"/>
  <c r="BP165" i="34"/>
  <c r="BP146" i="34"/>
  <c r="BR65" i="31"/>
  <c r="BQ168" i="31"/>
  <c r="BR29" i="31"/>
  <c r="BQ149" i="31"/>
  <c r="BL198" i="34"/>
  <c r="BM191" i="34"/>
  <c r="BM193" i="34" s="1"/>
  <c r="BM197" i="34"/>
  <c r="BN191" i="34"/>
  <c r="BQ27" i="36"/>
  <c r="BQ63" i="36"/>
  <c r="BP147" i="36"/>
  <c r="BP166" i="36"/>
  <c r="BU27" i="35"/>
  <c r="BU63" i="35"/>
  <c r="BT147" i="35"/>
  <c r="BT166" i="35"/>
  <c r="BN178" i="35"/>
  <c r="BN179" i="35" s="1"/>
  <c r="BN182" i="35"/>
  <c r="BN189" i="35"/>
  <c r="BR71" i="31"/>
  <c r="BR35" i="31"/>
  <c r="BQ155" i="31"/>
  <c r="BQ174" i="31"/>
  <c r="BQ31" i="34"/>
  <c r="BQ67" i="34"/>
  <c r="BP170" i="34"/>
  <c r="BP151" i="34"/>
  <c r="BQ25" i="34"/>
  <c r="BQ61" i="34"/>
  <c r="BP145" i="34"/>
  <c r="BP164" i="34"/>
  <c r="BV29" i="35"/>
  <c r="BV65" i="35"/>
  <c r="BU168" i="35"/>
  <c r="BU149" i="35"/>
  <c r="BQ52" i="2"/>
  <c r="BQ22" i="2"/>
  <c r="BQ28" i="34"/>
  <c r="BQ64" i="34"/>
  <c r="BP167" i="34"/>
  <c r="BP148" i="34"/>
  <c r="BM184" i="34"/>
  <c r="BM186" i="34" s="1"/>
  <c r="BM196" i="34"/>
  <c r="BY26" i="35"/>
  <c r="BY62" i="35"/>
  <c r="BX165" i="35"/>
  <c r="BX146" i="35"/>
  <c r="BR64" i="31"/>
  <c r="BQ167" i="31"/>
  <c r="BQ148" i="31"/>
  <c r="BR28" i="31"/>
  <c r="BU28" i="35"/>
  <c r="BU64" i="35"/>
  <c r="BT148" i="35"/>
  <c r="BT167" i="35"/>
  <c r="BQ24" i="34"/>
  <c r="BQ60" i="34"/>
  <c r="BP163" i="34"/>
  <c r="BP144" i="34"/>
  <c r="BQ28" i="36"/>
  <c r="BQ64" i="36"/>
  <c r="BP167" i="36"/>
  <c r="BP148" i="36"/>
  <c r="BR63" i="31"/>
  <c r="BR27" i="31"/>
  <c r="BQ147" i="31"/>
  <c r="BQ166" i="31"/>
  <c r="BR70" i="31"/>
  <c r="BR34" i="31"/>
  <c r="BQ154" i="31"/>
  <c r="BQ173" i="31"/>
  <c r="BQ24" i="36"/>
  <c r="BQ60" i="36"/>
  <c r="BP144" i="36"/>
  <c r="BP163" i="36"/>
  <c r="BM197" i="35"/>
  <c r="BP37" i="36"/>
  <c r="BO157" i="35"/>
  <c r="BQ27" i="34"/>
  <c r="BQ63" i="34"/>
  <c r="BP147" i="34"/>
  <c r="BP166" i="34"/>
  <c r="BU32" i="35"/>
  <c r="BU68" i="35"/>
  <c r="BT171" i="35"/>
  <c r="BT152" i="35"/>
  <c r="BV35" i="35"/>
  <c r="BV71" i="35"/>
  <c r="BU174" i="35"/>
  <c r="BU155" i="35"/>
  <c r="BQ35" i="36"/>
  <c r="BQ71" i="36"/>
  <c r="BP174" i="36"/>
  <c r="BP155" i="36"/>
  <c r="BQ35" i="34"/>
  <c r="BQ71" i="34"/>
  <c r="BP174" i="34"/>
  <c r="BP155" i="34"/>
  <c r="BO176" i="34"/>
  <c r="BQ26" i="36"/>
  <c r="BQ62" i="36"/>
  <c r="BP146" i="36"/>
  <c r="BP165" i="36"/>
  <c r="BS24" i="35"/>
  <c r="BS60" i="35"/>
  <c r="BR144" i="35"/>
  <c r="BR163" i="35"/>
  <c r="BM193" i="35"/>
  <c r="BR69" i="31"/>
  <c r="BQ153" i="31"/>
  <c r="BQ172" i="31"/>
  <c r="BR33" i="31"/>
  <c r="BO176" i="35"/>
  <c r="BM196" i="35"/>
  <c r="BR62" i="31"/>
  <c r="BR26" i="31"/>
  <c r="BQ146" i="31"/>
  <c r="BQ165" i="31"/>
  <c r="BV30" i="35"/>
  <c r="BV66" i="35"/>
  <c r="BU150" i="35"/>
  <c r="BU169" i="35"/>
  <c r="BQ29" i="34"/>
  <c r="BQ65" i="34"/>
  <c r="BP149" i="34"/>
  <c r="BP168" i="34"/>
  <c r="BN158" i="35"/>
  <c r="BS67" i="31"/>
  <c r="BR170" i="31"/>
  <c r="BR151" i="31"/>
  <c r="BS31" i="31"/>
  <c r="BP73" i="35"/>
  <c r="BP74" i="35" s="1"/>
  <c r="BM186" i="35"/>
  <c r="BQ32" i="34"/>
  <c r="BQ68" i="34"/>
  <c r="BP152" i="34"/>
  <c r="BP171" i="34"/>
  <c r="BT29" i="36"/>
  <c r="BT65" i="36"/>
  <c r="BS168" i="36"/>
  <c r="BS149" i="36"/>
  <c r="BR68" i="31"/>
  <c r="BQ152" i="31"/>
  <c r="BQ171" i="31"/>
  <c r="BR32" i="31"/>
  <c r="BQ34" i="35"/>
  <c r="BQ70" i="35"/>
  <c r="BP173" i="35"/>
  <c r="BP154" i="35"/>
  <c r="BQ30" i="34"/>
  <c r="BQ66" i="34"/>
  <c r="BP150" i="34"/>
  <c r="BP169" i="34"/>
  <c r="BO157" i="34"/>
  <c r="BQ34" i="34"/>
  <c r="BQ70" i="34"/>
  <c r="BP173" i="34"/>
  <c r="BP154" i="34"/>
  <c r="BQ23" i="35"/>
  <c r="BQ59" i="35"/>
  <c r="BP143" i="35"/>
  <c r="BP162" i="35"/>
  <c r="BP37" i="35"/>
  <c r="BV33" i="35"/>
  <c r="BV69" i="35"/>
  <c r="BU172" i="35"/>
  <c r="BU153" i="35"/>
  <c r="BN184" i="36"/>
  <c r="BV25" i="35"/>
  <c r="BV61" i="35"/>
  <c r="BU145" i="35"/>
  <c r="BU164" i="35"/>
  <c r="BQ31" i="35"/>
  <c r="BQ67" i="35"/>
  <c r="BP151" i="35"/>
  <c r="BP170" i="35"/>
  <c r="BR66" i="31"/>
  <c r="BR30" i="31"/>
  <c r="BQ169" i="31"/>
  <c r="BQ150" i="31"/>
  <c r="BP73" i="34"/>
  <c r="BP179" i="34" s="1"/>
  <c r="BR23" i="36"/>
  <c r="BR59" i="36"/>
  <c r="BQ143" i="36"/>
  <c r="BQ162" i="36"/>
  <c r="BR60" i="31"/>
  <c r="BR24" i="31"/>
  <c r="BQ144" i="31"/>
  <c r="BQ163" i="31"/>
  <c r="BN183" i="34"/>
  <c r="BN185" i="34" s="1"/>
  <c r="BN190" i="34"/>
  <c r="BN192" i="34" s="1"/>
  <c r="BQ32" i="36"/>
  <c r="BQ68" i="36"/>
  <c r="BP152" i="36"/>
  <c r="BP171" i="36"/>
  <c r="BQ34" i="36"/>
  <c r="BQ70" i="36"/>
  <c r="BP173" i="36"/>
  <c r="BP154" i="36"/>
  <c r="BZ41" i="33"/>
  <c r="BY55" i="33"/>
  <c r="CD41" i="30"/>
  <c r="CC55" i="30"/>
  <c r="BP61" i="32"/>
  <c r="BP62" i="32" s="1"/>
  <c r="BR21" i="32"/>
  <c r="BS51" i="32" s="1"/>
  <c r="BR29" i="32"/>
  <c r="BS59" i="32" s="1"/>
  <c r="CB41" i="10"/>
  <c r="CA55" i="10"/>
  <c r="BN158" i="30"/>
  <c r="BY41" i="34"/>
  <c r="BX55" i="34"/>
  <c r="BN74" i="30"/>
  <c r="BM196" i="30"/>
  <c r="BM184" i="30"/>
  <c r="BM186" i="30" s="1"/>
  <c r="BM197" i="30"/>
  <c r="BM191" i="30"/>
  <c r="BM193" i="30" s="1"/>
  <c r="BO176" i="30"/>
  <c r="BP169" i="30"/>
  <c r="BQ30" i="30"/>
  <c r="BR66" i="30" s="1"/>
  <c r="BP150" i="30"/>
  <c r="BQ28" i="33"/>
  <c r="BR64" i="33" s="1"/>
  <c r="BN177" i="30"/>
  <c r="BN190" i="30"/>
  <c r="BN192" i="30" s="1"/>
  <c r="BN183" i="30"/>
  <c r="BN185" i="30" s="1"/>
  <c r="BQ29" i="33"/>
  <c r="BR65" i="33" s="1"/>
  <c r="BP148" i="30"/>
  <c r="BQ28" i="30"/>
  <c r="BR64" i="30" s="1"/>
  <c r="BP167" i="30"/>
  <c r="BO73" i="33"/>
  <c r="BO74" i="33" s="1"/>
  <c r="BP151" i="30"/>
  <c r="BP170" i="30"/>
  <c r="BQ31" i="30"/>
  <c r="BR67" i="30" s="1"/>
  <c r="BO73" i="30"/>
  <c r="BQ32" i="33"/>
  <c r="BR68" i="33" s="1"/>
  <c r="BP172" i="30"/>
  <c r="BP153" i="30"/>
  <c r="BQ33" i="30"/>
  <c r="BR69" i="30" s="1"/>
  <c r="BQ27" i="33"/>
  <c r="BR63" i="33" s="1"/>
  <c r="BO157" i="30"/>
  <c r="BQ31" i="33"/>
  <c r="BR67" i="33" s="1"/>
  <c r="BQ26" i="33"/>
  <c r="BR62" i="33" s="1"/>
  <c r="BQ23" i="33"/>
  <c r="BR59" i="33" s="1"/>
  <c r="BP37" i="33"/>
  <c r="BP166" i="30"/>
  <c r="BP147" i="30"/>
  <c r="BQ27" i="30"/>
  <c r="BR63" i="30" s="1"/>
  <c r="BP145" i="30"/>
  <c r="BP164" i="30"/>
  <c r="BQ25" i="30"/>
  <c r="BR61" i="30" s="1"/>
  <c r="BQ24" i="33"/>
  <c r="BR60" i="33" s="1"/>
  <c r="BP174" i="30"/>
  <c r="BP155" i="30"/>
  <c r="BQ35" i="30"/>
  <c r="BR71" i="30" s="1"/>
  <c r="BL198" i="30"/>
  <c r="BQ34" i="33"/>
  <c r="BR70" i="33" s="1"/>
  <c r="BQ29" i="30"/>
  <c r="BR65" i="30" s="1"/>
  <c r="BP168" i="30"/>
  <c r="BP149" i="30"/>
  <c r="BP163" i="30"/>
  <c r="BP144" i="30"/>
  <c r="BQ24" i="30"/>
  <c r="BR60" i="30" s="1"/>
  <c r="BP173" i="30"/>
  <c r="BP154" i="30"/>
  <c r="BQ34" i="30"/>
  <c r="BR70" i="30" s="1"/>
  <c r="BQ33" i="33"/>
  <c r="BR69" i="33" s="1"/>
  <c r="BL194" i="30"/>
  <c r="BQ35" i="33"/>
  <c r="BR71" i="33" s="1"/>
  <c r="BQ30" i="33"/>
  <c r="BR66" i="33" s="1"/>
  <c r="BP146" i="30"/>
  <c r="BP165" i="30"/>
  <c r="BQ26" i="30"/>
  <c r="BR62" i="30" s="1"/>
  <c r="BN189" i="30"/>
  <c r="BN182" i="30"/>
  <c r="BN178" i="30"/>
  <c r="BN179" i="30" s="1"/>
  <c r="BP152" i="30"/>
  <c r="BP171" i="30"/>
  <c r="BQ32" i="30"/>
  <c r="BR68" i="30" s="1"/>
  <c r="BQ23" i="30"/>
  <c r="BR59" i="30" s="1"/>
  <c r="BP162" i="30"/>
  <c r="BP143" i="30"/>
  <c r="BP37" i="30"/>
  <c r="BR25" i="33"/>
  <c r="BS61" i="33" s="1"/>
  <c r="BR23" i="31"/>
  <c r="BS59" i="31" s="1"/>
  <c r="BQ162" i="31"/>
  <c r="BQ143" i="31"/>
  <c r="BO184" i="31"/>
  <c r="BS25" i="32"/>
  <c r="BT55" i="32" s="1"/>
  <c r="BR25" i="2"/>
  <c r="BS55" i="2" s="1"/>
  <c r="BR26" i="2"/>
  <c r="BS56" i="2" s="1"/>
  <c r="BP61" i="2"/>
  <c r="BP62" i="2" s="1"/>
  <c r="BQ29" i="2"/>
  <c r="BR59" i="2" s="1"/>
  <c r="BR27" i="2"/>
  <c r="BS57" i="2" s="1"/>
  <c r="BR28" i="2"/>
  <c r="BS58" i="2" s="1"/>
  <c r="BP31" i="2"/>
  <c r="BR24" i="2"/>
  <c r="BS54" i="2" s="1"/>
  <c r="BR21" i="2"/>
  <c r="BS51" i="2" s="1"/>
  <c r="BS20" i="2"/>
  <c r="BT50" i="2" s="1"/>
  <c r="BR23" i="2"/>
  <c r="BS53" i="2" s="1"/>
  <c r="BR25" i="10"/>
  <c r="BS61" i="10" s="1"/>
  <c r="BR35" i="10"/>
  <c r="BS71" i="10" s="1"/>
  <c r="BR26" i="10"/>
  <c r="BS62" i="10" s="1"/>
  <c r="BR31" i="10"/>
  <c r="BS67" i="10" s="1"/>
  <c r="BS24" i="10"/>
  <c r="BT60" i="10" s="1"/>
  <c r="BR29" i="10"/>
  <c r="BS65" i="10" s="1"/>
  <c r="BR34" i="10"/>
  <c r="BS70" i="10" s="1"/>
  <c r="BP73" i="10"/>
  <c r="BP74" i="10" s="1"/>
  <c r="BR32" i="10"/>
  <c r="BS68" i="10" s="1"/>
  <c r="BR28" i="10"/>
  <c r="BS64" i="10" s="1"/>
  <c r="BR27" i="10"/>
  <c r="BS63" i="10" s="1"/>
  <c r="BS24" i="32"/>
  <c r="BT54" i="32" s="1"/>
  <c r="BT20" i="32"/>
  <c r="BU50" i="32" s="1"/>
  <c r="BS26" i="32"/>
  <c r="BT56" i="32" s="1"/>
  <c r="BS27" i="32"/>
  <c r="BT57" i="32" s="1"/>
  <c r="BS23" i="32"/>
  <c r="BT53" i="32" s="1"/>
  <c r="BZ35" i="2" l="1"/>
  <c r="BY46" i="2"/>
  <c r="BQ31" i="32"/>
  <c r="BR58" i="32"/>
  <c r="BR28" i="32"/>
  <c r="BQ37" i="10"/>
  <c r="BR66" i="10"/>
  <c r="BR30" i="10"/>
  <c r="CH2" i="43"/>
  <c r="CG78" i="43"/>
  <c r="CG83" i="43" s="1"/>
  <c r="CG80" i="43"/>
  <c r="CG79" i="43"/>
  <c r="CG84" i="43" s="1"/>
  <c r="CG77" i="43"/>
  <c r="CG82" i="43" s="1"/>
  <c r="BV34" i="28"/>
  <c r="BV59" i="28" s="1"/>
  <c r="BU58" i="35"/>
  <c r="BU188" i="35"/>
  <c r="BU126" i="35"/>
  <c r="BU92" i="35"/>
  <c r="BU161" i="35"/>
  <c r="BU22" i="35"/>
  <c r="BU181" i="35"/>
  <c r="BU142" i="35"/>
  <c r="BU109" i="35"/>
  <c r="BU40" i="35"/>
  <c r="BU77" i="35"/>
  <c r="BV4" i="36"/>
  <c r="BV4" i="34"/>
  <c r="BV4" i="32"/>
  <c r="BV4" i="30"/>
  <c r="BV4" i="10"/>
  <c r="BV4" i="43"/>
  <c r="BV4" i="33"/>
  <c r="BV4" i="31"/>
  <c r="BV4" i="29"/>
  <c r="BV4" i="35"/>
  <c r="BV77" i="2"/>
  <c r="BV65" i="2"/>
  <c r="BV49" i="2"/>
  <c r="BV34" i="2"/>
  <c r="BV19" i="2"/>
  <c r="BU188" i="30"/>
  <c r="BU181" i="30"/>
  <c r="BU142" i="30"/>
  <c r="BU109" i="30"/>
  <c r="BU58" i="30"/>
  <c r="BU77" i="30"/>
  <c r="BU126" i="30"/>
  <c r="BU40" i="30"/>
  <c r="BU161" i="30"/>
  <c r="BU92" i="30"/>
  <c r="BU22" i="30"/>
  <c r="BX5" i="28"/>
  <c r="BW4" i="2"/>
  <c r="BW21" i="28"/>
  <c r="BW13" i="28"/>
  <c r="BU77" i="32"/>
  <c r="BU65" i="32"/>
  <c r="BU34" i="32"/>
  <c r="BU49" i="32"/>
  <c r="BU19" i="32"/>
  <c r="BU92" i="10"/>
  <c r="BU77" i="10"/>
  <c r="BU58" i="10"/>
  <c r="BU40" i="10"/>
  <c r="BU22" i="10"/>
  <c r="BU161" i="34"/>
  <c r="BU126" i="34"/>
  <c r="BU188" i="34"/>
  <c r="BU77" i="34"/>
  <c r="BU109" i="34"/>
  <c r="BU58" i="34"/>
  <c r="BU40" i="34"/>
  <c r="BU92" i="34"/>
  <c r="BU142" i="34"/>
  <c r="BU22" i="34"/>
  <c r="BU181" i="34"/>
  <c r="BU126" i="29"/>
  <c r="BU188" i="29"/>
  <c r="BU161" i="29"/>
  <c r="BU92" i="29"/>
  <c r="BU58" i="29"/>
  <c r="BU22" i="29"/>
  <c r="BU181" i="29"/>
  <c r="BU142" i="29"/>
  <c r="BU77" i="29"/>
  <c r="BU40" i="29"/>
  <c r="BU109" i="29"/>
  <c r="BU109" i="36"/>
  <c r="BU92" i="36"/>
  <c r="BU142" i="36"/>
  <c r="BU188" i="36"/>
  <c r="BU40" i="36"/>
  <c r="BU181" i="36"/>
  <c r="BU126" i="36"/>
  <c r="BU58" i="36"/>
  <c r="BU22" i="36"/>
  <c r="BU161" i="36"/>
  <c r="BU77" i="36"/>
  <c r="BU40" i="31"/>
  <c r="BU22" i="31"/>
  <c r="BU161" i="31"/>
  <c r="BU181" i="31"/>
  <c r="BU92" i="31"/>
  <c r="BU77" i="31"/>
  <c r="BU109" i="31"/>
  <c r="BU58" i="31"/>
  <c r="BU188" i="31"/>
  <c r="BU126" i="31"/>
  <c r="BU142" i="31"/>
  <c r="BU67" i="28"/>
  <c r="BU75" i="28" s="1"/>
  <c r="BU87" i="28"/>
  <c r="BU95" i="28" s="1"/>
  <c r="BU103" i="28" s="1"/>
  <c r="BU92" i="33"/>
  <c r="BU77" i="33"/>
  <c r="BU58" i="33"/>
  <c r="BU40" i="33"/>
  <c r="BU22" i="33"/>
  <c r="BU58" i="43"/>
  <c r="BU22" i="43"/>
  <c r="BU76" i="43"/>
  <c r="BU89" i="43"/>
  <c r="BU40" i="43"/>
  <c r="CG39" i="2"/>
  <c r="BR61" i="31"/>
  <c r="BR73" i="31" s="1"/>
  <c r="BR74" i="31" s="1"/>
  <c r="BQ145" i="31"/>
  <c r="BQ157" i="31" s="1"/>
  <c r="BQ189" i="31" s="1"/>
  <c r="BQ164" i="31"/>
  <c r="BQ176" i="31" s="1"/>
  <c r="BQ190" i="31" s="1"/>
  <c r="BQ192" i="31" s="1"/>
  <c r="BR25" i="31"/>
  <c r="BR37" i="31" s="1"/>
  <c r="BR52" i="32"/>
  <c r="BR22" i="32"/>
  <c r="BO197" i="31"/>
  <c r="BR69" i="10"/>
  <c r="BR33" i="10"/>
  <c r="BP183" i="31"/>
  <c r="BP185" i="31" s="1"/>
  <c r="BO158" i="34"/>
  <c r="BO177" i="35"/>
  <c r="BO177" i="34"/>
  <c r="BO177" i="36"/>
  <c r="BN191" i="36"/>
  <c r="BN193" i="36" s="1"/>
  <c r="BN198" i="31"/>
  <c r="BO196" i="31"/>
  <c r="BO186" i="31"/>
  <c r="BO194" i="31" s="1"/>
  <c r="BP177" i="31"/>
  <c r="BP178" i="31"/>
  <c r="BP179" i="31" s="1"/>
  <c r="BP158" i="31"/>
  <c r="BN186" i="36"/>
  <c r="BP182" i="31"/>
  <c r="BP184" i="31" s="1"/>
  <c r="BN196" i="36"/>
  <c r="BN198" i="36" s="1"/>
  <c r="BQ73" i="36"/>
  <c r="BQ74" i="36" s="1"/>
  <c r="BP176" i="35"/>
  <c r="BP183" i="35" s="1"/>
  <c r="BP185" i="35" s="1"/>
  <c r="BQ37" i="36"/>
  <c r="BO158" i="36"/>
  <c r="BM198" i="34"/>
  <c r="CH41" i="35"/>
  <c r="CH55" i="35" s="1"/>
  <c r="CG55" i="35"/>
  <c r="BO182" i="36"/>
  <c r="BO184" i="36" s="1"/>
  <c r="BO189" i="36"/>
  <c r="BO191" i="36" s="1"/>
  <c r="BR59" i="10"/>
  <c r="BR23" i="10"/>
  <c r="BO178" i="36"/>
  <c r="BO179" i="36" s="1"/>
  <c r="BO158" i="35"/>
  <c r="BO190" i="36"/>
  <c r="BO192" i="36" s="1"/>
  <c r="BO183" i="36"/>
  <c r="BO185" i="36" s="1"/>
  <c r="BP157" i="36"/>
  <c r="BP176" i="36"/>
  <c r="BN193" i="34"/>
  <c r="BP74" i="34"/>
  <c r="BR34" i="35"/>
  <c r="BR70" i="35"/>
  <c r="BQ154" i="35"/>
  <c r="BQ173" i="35"/>
  <c r="BR27" i="34"/>
  <c r="BR63" i="34"/>
  <c r="BQ147" i="34"/>
  <c r="BQ166" i="34"/>
  <c r="BR24" i="34"/>
  <c r="BR60" i="34"/>
  <c r="BQ163" i="34"/>
  <c r="BQ144" i="34"/>
  <c r="BW29" i="35"/>
  <c r="BW65" i="35"/>
  <c r="BV168" i="35"/>
  <c r="BV149" i="35"/>
  <c r="BR31" i="36"/>
  <c r="BR67" i="36"/>
  <c r="BQ151" i="36"/>
  <c r="BQ170" i="36"/>
  <c r="BS68" i="31"/>
  <c r="BS32" i="31"/>
  <c r="BR171" i="31"/>
  <c r="BR152" i="31"/>
  <c r="BO189" i="35"/>
  <c r="BO178" i="35"/>
  <c r="BO179" i="35" s="1"/>
  <c r="BO182" i="35"/>
  <c r="BN197" i="34"/>
  <c r="BN186" i="34"/>
  <c r="BR31" i="35"/>
  <c r="BR67" i="35"/>
  <c r="BQ170" i="35"/>
  <c r="BQ151" i="35"/>
  <c r="BU29" i="36"/>
  <c r="BU65" i="36"/>
  <c r="BT168" i="36"/>
  <c r="BT149" i="36"/>
  <c r="BR35" i="34"/>
  <c r="BR71" i="34"/>
  <c r="BQ155" i="34"/>
  <c r="BQ174" i="34"/>
  <c r="BW35" i="35"/>
  <c r="BW71" i="35"/>
  <c r="BV174" i="35"/>
  <c r="BV155" i="35"/>
  <c r="BR31" i="34"/>
  <c r="BR67" i="34"/>
  <c r="BQ170" i="34"/>
  <c r="BQ151" i="34"/>
  <c r="BR32" i="36"/>
  <c r="BR68" i="36"/>
  <c r="BQ152" i="36"/>
  <c r="BQ171" i="36"/>
  <c r="BW33" i="35"/>
  <c r="BW69" i="35"/>
  <c r="BV172" i="35"/>
  <c r="BV153" i="35"/>
  <c r="BT67" i="31"/>
  <c r="BT31" i="31"/>
  <c r="BS170" i="31"/>
  <c r="BS151" i="31"/>
  <c r="BR29" i="34"/>
  <c r="BR65" i="34"/>
  <c r="BQ149" i="34"/>
  <c r="BQ168" i="34"/>
  <c r="BS62" i="31"/>
  <c r="BS26" i="31"/>
  <c r="BR165" i="31"/>
  <c r="BR146" i="31"/>
  <c r="BS70" i="31"/>
  <c r="BR173" i="31"/>
  <c r="BS34" i="31"/>
  <c r="BR154" i="31"/>
  <c r="BR28" i="34"/>
  <c r="BR64" i="34"/>
  <c r="BQ167" i="34"/>
  <c r="BQ148" i="34"/>
  <c r="BN196" i="34"/>
  <c r="BR33" i="36"/>
  <c r="BR69" i="36"/>
  <c r="BQ172" i="36"/>
  <c r="BQ153" i="36"/>
  <c r="BS66" i="31"/>
  <c r="BR150" i="31"/>
  <c r="BS30" i="31"/>
  <c r="BR169" i="31"/>
  <c r="BR26" i="36"/>
  <c r="BR62" i="36"/>
  <c r="BQ146" i="36"/>
  <c r="BQ165" i="36"/>
  <c r="BR52" i="2"/>
  <c r="BR22" i="2"/>
  <c r="BS71" i="31"/>
  <c r="BR155" i="31"/>
  <c r="BS35" i="31"/>
  <c r="BR174" i="31"/>
  <c r="BV27" i="35"/>
  <c r="BV63" i="35"/>
  <c r="BU147" i="35"/>
  <c r="BU166" i="35"/>
  <c r="BP157" i="34"/>
  <c r="BR30" i="36"/>
  <c r="BR66" i="36"/>
  <c r="BQ169" i="36"/>
  <c r="BQ150" i="36"/>
  <c r="BW25" i="35"/>
  <c r="BW61" i="35"/>
  <c r="BV164" i="35"/>
  <c r="BV145" i="35"/>
  <c r="BR34" i="34"/>
  <c r="BR70" i="34"/>
  <c r="BQ154" i="34"/>
  <c r="BQ173" i="34"/>
  <c r="BR30" i="34"/>
  <c r="BR66" i="34"/>
  <c r="BQ169" i="34"/>
  <c r="BQ150" i="34"/>
  <c r="BR32" i="34"/>
  <c r="BR68" i="34"/>
  <c r="BQ171" i="34"/>
  <c r="BQ152" i="34"/>
  <c r="BM198" i="35"/>
  <c r="BO190" i="34"/>
  <c r="BO192" i="34" s="1"/>
  <c r="BO183" i="34"/>
  <c r="BO185" i="34" s="1"/>
  <c r="BR35" i="36"/>
  <c r="BR71" i="36"/>
  <c r="BQ174" i="36"/>
  <c r="BQ155" i="36"/>
  <c r="BV32" i="35"/>
  <c r="BV68" i="35"/>
  <c r="BU152" i="35"/>
  <c r="BU171" i="35"/>
  <c r="BR28" i="36"/>
  <c r="BR64" i="36"/>
  <c r="BQ167" i="36"/>
  <c r="BQ148" i="36"/>
  <c r="BV28" i="35"/>
  <c r="BV64" i="35"/>
  <c r="BU148" i="35"/>
  <c r="BU167" i="35"/>
  <c r="BZ26" i="35"/>
  <c r="BZ62" i="35"/>
  <c r="BY165" i="35"/>
  <c r="BY146" i="35"/>
  <c r="BR25" i="34"/>
  <c r="BR61" i="34"/>
  <c r="BQ164" i="34"/>
  <c r="BQ145" i="34"/>
  <c r="BP176" i="34"/>
  <c r="BR25" i="36"/>
  <c r="BR61" i="36"/>
  <c r="BQ145" i="36"/>
  <c r="BQ164" i="36"/>
  <c r="BS23" i="36"/>
  <c r="BS59" i="36"/>
  <c r="BR162" i="36"/>
  <c r="BR143" i="36"/>
  <c r="BP157" i="35"/>
  <c r="BM194" i="35"/>
  <c r="BO190" i="35"/>
  <c r="BO192" i="35" s="1"/>
  <c r="BO183" i="35"/>
  <c r="BO185" i="35" s="1"/>
  <c r="BS64" i="31"/>
  <c r="BR167" i="31"/>
  <c r="BR148" i="31"/>
  <c r="BS28" i="31"/>
  <c r="BN197" i="35"/>
  <c r="BN191" i="35"/>
  <c r="BN193" i="35" s="1"/>
  <c r="BR34" i="36"/>
  <c r="BR70" i="36"/>
  <c r="BQ154" i="36"/>
  <c r="BQ173" i="36"/>
  <c r="BQ73" i="35"/>
  <c r="BQ74" i="35" s="1"/>
  <c r="BW30" i="35"/>
  <c r="BW66" i="35"/>
  <c r="BV150" i="35"/>
  <c r="BV169" i="35"/>
  <c r="BS69" i="31"/>
  <c r="BS33" i="31"/>
  <c r="BR172" i="31"/>
  <c r="BR153" i="31"/>
  <c r="BS63" i="31"/>
  <c r="BS27" i="31"/>
  <c r="BR147" i="31"/>
  <c r="BR166" i="31"/>
  <c r="BM194" i="34"/>
  <c r="BN184" i="35"/>
  <c r="BN186" i="35" s="1"/>
  <c r="BN196" i="35"/>
  <c r="BS65" i="31"/>
  <c r="BR168" i="31"/>
  <c r="BR149" i="31"/>
  <c r="BS29" i="31"/>
  <c r="BR26" i="34"/>
  <c r="BR62" i="34"/>
  <c r="BQ165" i="34"/>
  <c r="BQ146" i="34"/>
  <c r="BQ73" i="34"/>
  <c r="BQ179" i="34" s="1"/>
  <c r="BS60" i="31"/>
  <c r="BS24" i="31"/>
  <c r="BR144" i="31"/>
  <c r="BR163" i="31"/>
  <c r="BR23" i="35"/>
  <c r="BR59" i="35"/>
  <c r="BQ37" i="35"/>
  <c r="BQ162" i="35"/>
  <c r="BQ143" i="35"/>
  <c r="BO189" i="34"/>
  <c r="BO182" i="34"/>
  <c r="BT24" i="35"/>
  <c r="BT60" i="35"/>
  <c r="BS163" i="35"/>
  <c r="BS144" i="35"/>
  <c r="BR24" i="36"/>
  <c r="BR60" i="36"/>
  <c r="BQ163" i="36"/>
  <c r="BQ144" i="36"/>
  <c r="BR27" i="36"/>
  <c r="BR63" i="36"/>
  <c r="BQ147" i="36"/>
  <c r="BQ166" i="36"/>
  <c r="BR23" i="34"/>
  <c r="BR59" i="34"/>
  <c r="BQ37" i="34"/>
  <c r="BQ143" i="34"/>
  <c r="BQ162" i="34"/>
  <c r="BR33" i="34"/>
  <c r="BR69" i="34"/>
  <c r="BQ172" i="34"/>
  <c r="BQ153" i="34"/>
  <c r="CA41" i="33"/>
  <c r="BZ55" i="33"/>
  <c r="CE41" i="30"/>
  <c r="CD55" i="30"/>
  <c r="BQ61" i="32"/>
  <c r="BQ62" i="32" s="1"/>
  <c r="BS29" i="32"/>
  <c r="BT59" i="32" s="1"/>
  <c r="BS21" i="32"/>
  <c r="BT51" i="32" s="1"/>
  <c r="CC41" i="10"/>
  <c r="CB55" i="10"/>
  <c r="BO74" i="30"/>
  <c r="BZ41" i="34"/>
  <c r="BY55" i="34"/>
  <c r="BM194" i="30"/>
  <c r="BM198" i="30"/>
  <c r="BP73" i="30"/>
  <c r="BN191" i="30"/>
  <c r="BN193" i="30" s="1"/>
  <c r="BN197" i="30"/>
  <c r="BR33" i="33"/>
  <c r="BS69" i="33" s="1"/>
  <c r="BQ164" i="30"/>
  <c r="BQ145" i="30"/>
  <c r="BR25" i="30"/>
  <c r="BS61" i="30" s="1"/>
  <c r="BQ143" i="30"/>
  <c r="BR23" i="30"/>
  <c r="BS59" i="30" s="1"/>
  <c r="BQ37" i="30"/>
  <c r="BQ162" i="30"/>
  <c r="BQ165" i="30"/>
  <c r="BR26" i="30"/>
  <c r="BS62" i="30" s="1"/>
  <c r="BQ146" i="30"/>
  <c r="BR30" i="33"/>
  <c r="BS66" i="33" s="1"/>
  <c r="BR23" i="33"/>
  <c r="BS59" i="33" s="1"/>
  <c r="BQ37" i="33"/>
  <c r="BQ150" i="30"/>
  <c r="BQ169" i="30"/>
  <c r="BR30" i="30"/>
  <c r="BS66" i="30" s="1"/>
  <c r="BQ173" i="30"/>
  <c r="BQ154" i="30"/>
  <c r="BR34" i="30"/>
  <c r="BS70" i="30" s="1"/>
  <c r="BQ168" i="30"/>
  <c r="BR29" i="30"/>
  <c r="BS65" i="30" s="1"/>
  <c r="BQ149" i="30"/>
  <c r="BP73" i="33"/>
  <c r="BP74" i="33" s="1"/>
  <c r="BR31" i="33"/>
  <c r="BS67" i="33" s="1"/>
  <c r="BQ155" i="30"/>
  <c r="BR35" i="30"/>
  <c r="BS71" i="30" s="1"/>
  <c r="BQ174" i="30"/>
  <c r="BR32" i="33"/>
  <c r="BS68" i="33" s="1"/>
  <c r="BQ167" i="30"/>
  <c r="BQ148" i="30"/>
  <c r="BR28" i="30"/>
  <c r="BS64" i="30" s="1"/>
  <c r="BR35" i="33"/>
  <c r="BS71" i="33" s="1"/>
  <c r="BQ163" i="30"/>
  <c r="BQ144" i="30"/>
  <c r="BR24" i="30"/>
  <c r="BS60" i="30" s="1"/>
  <c r="BR34" i="33"/>
  <c r="BS70" i="33" s="1"/>
  <c r="BQ147" i="30"/>
  <c r="BQ166" i="30"/>
  <c r="BR27" i="30"/>
  <c r="BS63" i="30" s="1"/>
  <c r="BO182" i="30"/>
  <c r="BO178" i="30"/>
  <c r="BO179" i="30" s="1"/>
  <c r="BO189" i="30"/>
  <c r="BO158" i="30"/>
  <c r="BR32" i="30"/>
  <c r="BS68" i="30" s="1"/>
  <c r="BQ171" i="30"/>
  <c r="BQ152" i="30"/>
  <c r="BR26" i="33"/>
  <c r="BS62" i="33" s="1"/>
  <c r="BR27" i="33"/>
  <c r="BS63" i="33" s="1"/>
  <c r="BR28" i="33"/>
  <c r="BS64" i="33" s="1"/>
  <c r="BS25" i="33"/>
  <c r="BT61" i="33" s="1"/>
  <c r="BP157" i="30"/>
  <c r="BR24" i="33"/>
  <c r="BS60" i="33" s="1"/>
  <c r="BQ151" i="30"/>
  <c r="BR31" i="30"/>
  <c r="BS67" i="30" s="1"/>
  <c r="BQ170" i="30"/>
  <c r="BR29" i="33"/>
  <c r="BS65" i="33" s="1"/>
  <c r="BP176" i="30"/>
  <c r="BN196" i="30"/>
  <c r="BN184" i="30"/>
  <c r="BN186" i="30" s="1"/>
  <c r="BQ172" i="30"/>
  <c r="BQ153" i="30"/>
  <c r="BR33" i="30"/>
  <c r="BS69" i="30" s="1"/>
  <c r="BO177" i="30"/>
  <c r="BO190" i="30"/>
  <c r="BO192" i="30" s="1"/>
  <c r="BO183" i="30"/>
  <c r="BO185" i="30" s="1"/>
  <c r="BP197" i="31"/>
  <c r="BP191" i="31"/>
  <c r="BP193" i="31" s="1"/>
  <c r="BS23" i="31"/>
  <c r="BT59" i="31" s="1"/>
  <c r="BR162" i="31"/>
  <c r="BR143" i="31"/>
  <c r="BT25" i="32"/>
  <c r="BU55" i="32" s="1"/>
  <c r="BS25" i="2"/>
  <c r="BT55" i="2" s="1"/>
  <c r="BS27" i="2"/>
  <c r="BT57" i="2" s="1"/>
  <c r="BQ61" i="2"/>
  <c r="BQ62" i="2" s="1"/>
  <c r="BR29" i="2"/>
  <c r="BS21" i="2"/>
  <c r="BT51" i="2" s="1"/>
  <c r="BS24" i="2"/>
  <c r="BT54" i="2" s="1"/>
  <c r="BS26" i="2"/>
  <c r="BT56" i="2" s="1"/>
  <c r="BT20" i="2"/>
  <c r="BU50" i="2" s="1"/>
  <c r="BS28" i="2"/>
  <c r="BT58" i="2" s="1"/>
  <c r="BS23" i="2"/>
  <c r="BT53" i="2" s="1"/>
  <c r="BQ31" i="2"/>
  <c r="BQ73" i="10"/>
  <c r="BQ74" i="10" s="1"/>
  <c r="BS28" i="10"/>
  <c r="BT64" i="10" s="1"/>
  <c r="BS34" i="10"/>
  <c r="BT70" i="10" s="1"/>
  <c r="BS35" i="10"/>
  <c r="BT71" i="10" s="1"/>
  <c r="BS25" i="10"/>
  <c r="BT61" i="10" s="1"/>
  <c r="BS32" i="10"/>
  <c r="BT68" i="10" s="1"/>
  <c r="BS29" i="10"/>
  <c r="BT65" i="10" s="1"/>
  <c r="BS31" i="10"/>
  <c r="BT67" i="10" s="1"/>
  <c r="BT24" i="10"/>
  <c r="BU60" i="10" s="1"/>
  <c r="BS27" i="10"/>
  <c r="BT63" i="10" s="1"/>
  <c r="BS26" i="10"/>
  <c r="BT62" i="10" s="1"/>
  <c r="BU20" i="32"/>
  <c r="BV50" i="32" s="1"/>
  <c r="BT23" i="32"/>
  <c r="BU53" i="32" s="1"/>
  <c r="BT24" i="32"/>
  <c r="BU54" i="32" s="1"/>
  <c r="BT26" i="32"/>
  <c r="BU56" i="32" s="1"/>
  <c r="BT27" i="32"/>
  <c r="BU57" i="32" s="1"/>
  <c r="CA35" i="2" l="1"/>
  <c r="BZ46" i="2"/>
  <c r="BR31" i="32"/>
  <c r="BS58" i="32"/>
  <c r="BS28" i="32"/>
  <c r="BS66" i="10"/>
  <c r="BS30" i="10"/>
  <c r="CH79" i="43"/>
  <c r="CH84" i="43" s="1"/>
  <c r="CH80" i="43"/>
  <c r="CH77" i="43"/>
  <c r="CH82" i="43" s="1"/>
  <c r="CH78" i="43"/>
  <c r="CH83" i="43" s="1"/>
  <c r="BV40" i="33"/>
  <c r="BV77" i="33"/>
  <c r="BV92" i="33"/>
  <c r="BV22" i="33"/>
  <c r="BV58" i="33"/>
  <c r="BV89" i="43"/>
  <c r="BV76" i="43"/>
  <c r="BV58" i="43"/>
  <c r="BV22" i="43"/>
  <c r="BV40" i="43"/>
  <c r="BW34" i="28"/>
  <c r="BW59" i="28" s="1"/>
  <c r="BV40" i="10"/>
  <c r="BV77" i="10"/>
  <c r="BV92" i="10"/>
  <c r="BV58" i="10"/>
  <c r="BV22" i="10"/>
  <c r="BW4" i="36"/>
  <c r="BW4" i="34"/>
  <c r="BW4" i="32"/>
  <c r="BW4" i="30"/>
  <c r="BW4" i="43"/>
  <c r="BW4" i="35"/>
  <c r="BW4" i="33"/>
  <c r="BW4" i="31"/>
  <c r="BW4" i="10"/>
  <c r="BW4" i="29"/>
  <c r="BW65" i="2"/>
  <c r="BW34" i="2"/>
  <c r="BW77" i="2"/>
  <c r="BW49" i="2"/>
  <c r="BW19" i="2"/>
  <c r="BV188" i="30"/>
  <c r="BV181" i="30"/>
  <c r="BV126" i="30"/>
  <c r="BV92" i="30"/>
  <c r="BV161" i="30"/>
  <c r="BV142" i="30"/>
  <c r="BV58" i="30"/>
  <c r="BV77" i="30"/>
  <c r="BV22" i="30"/>
  <c r="BV109" i="30"/>
  <c r="BV40" i="30"/>
  <c r="BY5" i="28"/>
  <c r="BX4" i="2"/>
  <c r="BX13" i="28"/>
  <c r="BX21" i="28"/>
  <c r="BV19" i="32"/>
  <c r="BV49" i="32"/>
  <c r="BV34" i="32"/>
  <c r="BV77" i="32"/>
  <c r="BV65" i="32"/>
  <c r="BV67" i="28"/>
  <c r="BV75" i="28" s="1"/>
  <c r="BV87" i="28"/>
  <c r="BV95" i="28" s="1"/>
  <c r="BV103" i="28" s="1"/>
  <c r="BV188" i="35"/>
  <c r="BV181" i="35"/>
  <c r="BV142" i="35"/>
  <c r="BV161" i="35"/>
  <c r="BV22" i="35"/>
  <c r="BV58" i="35"/>
  <c r="BV40" i="35"/>
  <c r="BV126" i="35"/>
  <c r="BV92" i="35"/>
  <c r="BV109" i="35"/>
  <c r="BV77" i="35"/>
  <c r="BV126" i="34"/>
  <c r="BV188" i="34"/>
  <c r="BV161" i="34"/>
  <c r="BV142" i="34"/>
  <c r="BV40" i="34"/>
  <c r="BV181" i="34"/>
  <c r="BV109" i="34"/>
  <c r="BV58" i="34"/>
  <c r="BV22" i="34"/>
  <c r="BV92" i="34"/>
  <c r="BV77" i="34"/>
  <c r="BV126" i="29"/>
  <c r="BV188" i="29"/>
  <c r="BV161" i="29"/>
  <c r="BV181" i="29"/>
  <c r="BV142" i="29"/>
  <c r="BV92" i="29"/>
  <c r="BV22" i="29"/>
  <c r="BV40" i="29"/>
  <c r="BV58" i="29"/>
  <c r="BV77" i="29"/>
  <c r="BV109" i="29"/>
  <c r="BV142" i="36"/>
  <c r="BV181" i="36"/>
  <c r="BV109" i="36"/>
  <c r="BV161" i="36"/>
  <c r="BV126" i="36"/>
  <c r="BV92" i="36"/>
  <c r="BV188" i="36"/>
  <c r="BV58" i="36"/>
  <c r="BV40" i="36"/>
  <c r="BV22" i="36"/>
  <c r="BV77" i="36"/>
  <c r="BV181" i="31"/>
  <c r="BV126" i="31"/>
  <c r="BV92" i="31"/>
  <c r="BV58" i="31"/>
  <c r="BV22" i="31"/>
  <c r="BV77" i="31"/>
  <c r="BV188" i="31"/>
  <c r="BV161" i="31"/>
  <c r="BV40" i="31"/>
  <c r="BV142" i="31"/>
  <c r="BV109" i="31"/>
  <c r="CH39" i="2"/>
  <c r="BR37" i="10"/>
  <c r="BS61" i="31"/>
  <c r="BS73" i="31" s="1"/>
  <c r="BS74" i="31" s="1"/>
  <c r="BS25" i="31"/>
  <c r="BS37" i="31" s="1"/>
  <c r="BR164" i="31"/>
  <c r="BR176" i="31" s="1"/>
  <c r="BR190" i="31" s="1"/>
  <c r="BR192" i="31" s="1"/>
  <c r="BR145" i="31"/>
  <c r="BR157" i="31" s="1"/>
  <c r="BP158" i="34"/>
  <c r="BP177" i="36"/>
  <c r="BP186" i="31"/>
  <c r="BP194" i="31" s="1"/>
  <c r="BS52" i="32"/>
  <c r="BS22" i="32"/>
  <c r="BO198" i="31"/>
  <c r="BP177" i="34"/>
  <c r="BS69" i="10"/>
  <c r="BS33" i="10"/>
  <c r="BP196" i="31"/>
  <c r="BP198" i="31" s="1"/>
  <c r="BP158" i="35"/>
  <c r="BN194" i="36"/>
  <c r="BO193" i="36"/>
  <c r="BP74" i="30"/>
  <c r="BO186" i="36"/>
  <c r="BQ182" i="31"/>
  <c r="BQ184" i="31" s="1"/>
  <c r="BQ157" i="35"/>
  <c r="BQ182" i="35" s="1"/>
  <c r="BQ158" i="31"/>
  <c r="BP177" i="35"/>
  <c r="BP158" i="36"/>
  <c r="BP190" i="35"/>
  <c r="BP192" i="35" s="1"/>
  <c r="BR73" i="36"/>
  <c r="BR74" i="36" s="1"/>
  <c r="BO197" i="36"/>
  <c r="BS59" i="10"/>
  <c r="BS23" i="10"/>
  <c r="BQ157" i="36"/>
  <c r="BQ182" i="36" s="1"/>
  <c r="BO196" i="36"/>
  <c r="BP189" i="36"/>
  <c r="BP191" i="36" s="1"/>
  <c r="BP178" i="36"/>
  <c r="BP179" i="36" s="1"/>
  <c r="BQ178" i="31"/>
  <c r="BQ179" i="31" s="1"/>
  <c r="BR73" i="34"/>
  <c r="BR179" i="34" s="1"/>
  <c r="BQ183" i="31"/>
  <c r="BQ185" i="31" s="1"/>
  <c r="BP182" i="36"/>
  <c r="BQ177" i="31"/>
  <c r="BN194" i="35"/>
  <c r="BN194" i="34"/>
  <c r="BP190" i="36"/>
  <c r="BP192" i="36" s="1"/>
  <c r="BP183" i="36"/>
  <c r="BP185" i="36" s="1"/>
  <c r="BQ176" i="36"/>
  <c r="BN198" i="35"/>
  <c r="BN198" i="34"/>
  <c r="BS23" i="34"/>
  <c r="BS59" i="34"/>
  <c r="BR162" i="34"/>
  <c r="BR143" i="34"/>
  <c r="BR37" i="34"/>
  <c r="BS24" i="36"/>
  <c r="BS60" i="36"/>
  <c r="BR144" i="36"/>
  <c r="BR163" i="36"/>
  <c r="BX30" i="35"/>
  <c r="BX66" i="35"/>
  <c r="BW150" i="35"/>
  <c r="BW169" i="35"/>
  <c r="BS34" i="36"/>
  <c r="BS70" i="36"/>
  <c r="BR173" i="36"/>
  <c r="BR154" i="36"/>
  <c r="BR37" i="36"/>
  <c r="BS52" i="2"/>
  <c r="BS22" i="2"/>
  <c r="BS35" i="34"/>
  <c r="BS71" i="34"/>
  <c r="BR174" i="34"/>
  <c r="BR155" i="34"/>
  <c r="BS34" i="35"/>
  <c r="BS70" i="35"/>
  <c r="BR154" i="35"/>
  <c r="BR173" i="35"/>
  <c r="BT63" i="31"/>
  <c r="BT27" i="31"/>
  <c r="BS147" i="31"/>
  <c r="BS166" i="31"/>
  <c r="BX25" i="35"/>
  <c r="BX61" i="35"/>
  <c r="BW164" i="35"/>
  <c r="BW145" i="35"/>
  <c r="BR31" i="2"/>
  <c r="BS59" i="2"/>
  <c r="BQ176" i="35"/>
  <c r="BS25" i="36"/>
  <c r="BS61" i="36"/>
  <c r="BR164" i="36"/>
  <c r="BR145" i="36"/>
  <c r="BS32" i="34"/>
  <c r="BS68" i="34"/>
  <c r="BR171" i="34"/>
  <c r="BR152" i="34"/>
  <c r="BS34" i="34"/>
  <c r="BS70" i="34"/>
  <c r="BR154" i="34"/>
  <c r="BR173" i="34"/>
  <c r="BS31" i="35"/>
  <c r="BS67" i="35"/>
  <c r="BR170" i="35"/>
  <c r="BR151" i="35"/>
  <c r="BT68" i="31"/>
  <c r="BT32" i="31"/>
  <c r="BS152" i="31"/>
  <c r="BS171" i="31"/>
  <c r="BQ74" i="34"/>
  <c r="BT60" i="31"/>
  <c r="BT24" i="31"/>
  <c r="BS163" i="31"/>
  <c r="BS144" i="31"/>
  <c r="BP190" i="34"/>
  <c r="BP192" i="34" s="1"/>
  <c r="BP183" i="34"/>
  <c r="BP185" i="34" s="1"/>
  <c r="CA26" i="35"/>
  <c r="CA62" i="35"/>
  <c r="BZ146" i="35"/>
  <c r="BZ165" i="35"/>
  <c r="BS28" i="36"/>
  <c r="BS64" i="36"/>
  <c r="BR148" i="36"/>
  <c r="BR167" i="36"/>
  <c r="BS35" i="36"/>
  <c r="BS71" i="36"/>
  <c r="BR174" i="36"/>
  <c r="BR155" i="36"/>
  <c r="BT62" i="31"/>
  <c r="BS146" i="31"/>
  <c r="BS165" i="31"/>
  <c r="BT26" i="31"/>
  <c r="BU67" i="31"/>
  <c r="BU31" i="31"/>
  <c r="BT170" i="31"/>
  <c r="BT151" i="31"/>
  <c r="BS29" i="34"/>
  <c r="BS65" i="34"/>
  <c r="BR168" i="34"/>
  <c r="BR149" i="34"/>
  <c r="BS31" i="36"/>
  <c r="BS67" i="36"/>
  <c r="BR151" i="36"/>
  <c r="BR170" i="36"/>
  <c r="BS33" i="34"/>
  <c r="BS69" i="34"/>
  <c r="BR172" i="34"/>
  <c r="BR153" i="34"/>
  <c r="BR73" i="35"/>
  <c r="BR74" i="35" s="1"/>
  <c r="BT69" i="31"/>
  <c r="BS172" i="31"/>
  <c r="BT33" i="31"/>
  <c r="BS153" i="31"/>
  <c r="BW27" i="35"/>
  <c r="BW63" i="35"/>
  <c r="BV166" i="35"/>
  <c r="BV147" i="35"/>
  <c r="BS28" i="34"/>
  <c r="BS64" i="34"/>
  <c r="BR167" i="34"/>
  <c r="BR148" i="34"/>
  <c r="BS32" i="36"/>
  <c r="BS68" i="36"/>
  <c r="BR152" i="36"/>
  <c r="BR171" i="36"/>
  <c r="BX29" i="35"/>
  <c r="BX65" i="35"/>
  <c r="BW168" i="35"/>
  <c r="BW149" i="35"/>
  <c r="BS27" i="34"/>
  <c r="BS63" i="34"/>
  <c r="BR147" i="34"/>
  <c r="BR166" i="34"/>
  <c r="BT66" i="31"/>
  <c r="BS150" i="31"/>
  <c r="BS169" i="31"/>
  <c r="BT30" i="31"/>
  <c r="BX33" i="35"/>
  <c r="BX69" i="35"/>
  <c r="BW172" i="35"/>
  <c r="BW153" i="35"/>
  <c r="BS31" i="34"/>
  <c r="BS67" i="34"/>
  <c r="BR170" i="34"/>
  <c r="BR151" i="34"/>
  <c r="BQ176" i="34"/>
  <c r="BS27" i="36"/>
  <c r="BS63" i="36"/>
  <c r="BR166" i="36"/>
  <c r="BR147" i="36"/>
  <c r="BU24" i="35"/>
  <c r="BU60" i="35"/>
  <c r="BT163" i="35"/>
  <c r="BT144" i="35"/>
  <c r="BS23" i="35"/>
  <c r="BS59" i="35"/>
  <c r="BR162" i="35"/>
  <c r="BR143" i="35"/>
  <c r="BR37" i="35"/>
  <c r="BT23" i="36"/>
  <c r="BT59" i="36"/>
  <c r="BS162" i="36"/>
  <c r="BS143" i="36"/>
  <c r="BX35" i="35"/>
  <c r="BX71" i="35"/>
  <c r="BW155" i="35"/>
  <c r="BW174" i="35"/>
  <c r="BV29" i="36"/>
  <c r="BV65" i="36"/>
  <c r="BU149" i="36"/>
  <c r="BU168" i="36"/>
  <c r="BO196" i="35"/>
  <c r="BO184" i="35"/>
  <c r="BO186" i="35" s="1"/>
  <c r="BQ157" i="34"/>
  <c r="BS26" i="34"/>
  <c r="BS62" i="34"/>
  <c r="BR146" i="34"/>
  <c r="BR165" i="34"/>
  <c r="BS30" i="34"/>
  <c r="BS66" i="34"/>
  <c r="BR150" i="34"/>
  <c r="BR169" i="34"/>
  <c r="BT71" i="31"/>
  <c r="BT35" i="31"/>
  <c r="BS155" i="31"/>
  <c r="BS174" i="31"/>
  <c r="BS26" i="36"/>
  <c r="BS62" i="36"/>
  <c r="BR146" i="36"/>
  <c r="BR165" i="36"/>
  <c r="BT70" i="31"/>
  <c r="BT34" i="31"/>
  <c r="BS154" i="31"/>
  <c r="BS173" i="31"/>
  <c r="BO191" i="34"/>
  <c r="BO193" i="34" s="1"/>
  <c r="BO197" i="34"/>
  <c r="BP189" i="34"/>
  <c r="BP182" i="34"/>
  <c r="BS24" i="34"/>
  <c r="BS60" i="34"/>
  <c r="BR163" i="34"/>
  <c r="BR144" i="34"/>
  <c r="BO196" i="34"/>
  <c r="BO184" i="34"/>
  <c r="BO186" i="34" s="1"/>
  <c r="BT65" i="31"/>
  <c r="BS168" i="31"/>
  <c r="BS149" i="31"/>
  <c r="BT29" i="31"/>
  <c r="BT64" i="31"/>
  <c r="BT28" i="31"/>
  <c r="BS167" i="31"/>
  <c r="BS148" i="31"/>
  <c r="BP182" i="35"/>
  <c r="BP189" i="35"/>
  <c r="BP178" i="35"/>
  <c r="BP179" i="35" s="1"/>
  <c r="BS25" i="34"/>
  <c r="BS61" i="34"/>
  <c r="BR145" i="34"/>
  <c r="BR164" i="34"/>
  <c r="BW28" i="35"/>
  <c r="BW64" i="35"/>
  <c r="BV148" i="35"/>
  <c r="BV167" i="35"/>
  <c r="BW32" i="35"/>
  <c r="BW68" i="35"/>
  <c r="BV152" i="35"/>
  <c r="BV171" i="35"/>
  <c r="BS30" i="36"/>
  <c r="BS66" i="36"/>
  <c r="BR150" i="36"/>
  <c r="BR169" i="36"/>
  <c r="BS33" i="36"/>
  <c r="BS69" i="36"/>
  <c r="BR172" i="36"/>
  <c r="BR153" i="36"/>
  <c r="BO197" i="35"/>
  <c r="BO191" i="35"/>
  <c r="BO193" i="35" s="1"/>
  <c r="CB41" i="33"/>
  <c r="CA55" i="33"/>
  <c r="CF41" i="30"/>
  <c r="CE55" i="30"/>
  <c r="BR61" i="32"/>
  <c r="BR62" i="32" s="1"/>
  <c r="BT21" i="32"/>
  <c r="BU51" i="32" s="1"/>
  <c r="BT29" i="32"/>
  <c r="BU59" i="32" s="1"/>
  <c r="CD41" i="10"/>
  <c r="CC55" i="10"/>
  <c r="CA41" i="34"/>
  <c r="BZ55" i="34"/>
  <c r="BN194" i="30"/>
  <c r="BN198" i="30"/>
  <c r="BR172" i="30"/>
  <c r="BR153" i="30"/>
  <c r="BS33" i="30"/>
  <c r="BT69" i="30" s="1"/>
  <c r="BS29" i="33"/>
  <c r="BT65" i="33" s="1"/>
  <c r="BP158" i="30"/>
  <c r="BS29" i="30"/>
  <c r="BT65" i="30" s="1"/>
  <c r="BR168" i="30"/>
  <c r="BR149" i="30"/>
  <c r="BR169" i="30"/>
  <c r="BS30" i="30"/>
  <c r="BT66" i="30" s="1"/>
  <c r="BR150" i="30"/>
  <c r="BS30" i="33"/>
  <c r="BT66" i="33" s="1"/>
  <c r="BR164" i="30"/>
  <c r="BS25" i="30"/>
  <c r="BT61" i="30" s="1"/>
  <c r="BR145" i="30"/>
  <c r="BS27" i="33"/>
  <c r="BT63" i="33" s="1"/>
  <c r="BO197" i="30"/>
  <c r="BO191" i="30"/>
  <c r="BO193" i="30" s="1"/>
  <c r="BS35" i="33"/>
  <c r="BT71" i="33" s="1"/>
  <c r="BR162" i="30"/>
  <c r="BR143" i="30"/>
  <c r="BR37" i="30"/>
  <c r="BS23" i="30"/>
  <c r="BT59" i="30" s="1"/>
  <c r="BS24" i="33"/>
  <c r="BT60" i="33" s="1"/>
  <c r="BQ157" i="30"/>
  <c r="BP183" i="30"/>
  <c r="BP185" i="30" s="1"/>
  <c r="BP190" i="30"/>
  <c r="BP192" i="30" s="1"/>
  <c r="BP182" i="30"/>
  <c r="BP189" i="30"/>
  <c r="BP178" i="30"/>
  <c r="BP179" i="30" s="1"/>
  <c r="BO184" i="30"/>
  <c r="BO186" i="30" s="1"/>
  <c r="BO196" i="30"/>
  <c r="BS34" i="33"/>
  <c r="BT70" i="33" s="1"/>
  <c r="BQ73" i="30"/>
  <c r="BT25" i="33"/>
  <c r="BU61" i="33" s="1"/>
  <c r="BS26" i="33"/>
  <c r="BT62" i="33" s="1"/>
  <c r="BR147" i="30"/>
  <c r="BR166" i="30"/>
  <c r="BS27" i="30"/>
  <c r="BT63" i="30" s="1"/>
  <c r="BR155" i="30"/>
  <c r="BR174" i="30"/>
  <c r="BS35" i="30"/>
  <c r="BT71" i="30" s="1"/>
  <c r="BS31" i="33"/>
  <c r="BT67" i="33" s="1"/>
  <c r="BR173" i="30"/>
  <c r="BR154" i="30"/>
  <c r="BS34" i="30"/>
  <c r="BT70" i="30" s="1"/>
  <c r="BR146" i="30"/>
  <c r="BR165" i="30"/>
  <c r="BS26" i="30"/>
  <c r="BT62" i="30" s="1"/>
  <c r="BS33" i="33"/>
  <c r="BT69" i="33" s="1"/>
  <c r="BR144" i="30"/>
  <c r="BR163" i="30"/>
  <c r="BS24" i="30"/>
  <c r="BT60" i="30" s="1"/>
  <c r="BS32" i="33"/>
  <c r="BT68" i="33" s="1"/>
  <c r="BQ73" i="33"/>
  <c r="BQ74" i="33" s="1"/>
  <c r="BS28" i="33"/>
  <c r="BT64" i="33" s="1"/>
  <c r="BR171" i="30"/>
  <c r="BR152" i="30"/>
  <c r="BS32" i="30"/>
  <c r="BT68" i="30" s="1"/>
  <c r="BS23" i="33"/>
  <c r="BT59" i="33" s="1"/>
  <c r="BR37" i="33"/>
  <c r="BP177" i="30"/>
  <c r="BS31" i="30"/>
  <c r="BT67" i="30" s="1"/>
  <c r="BR151" i="30"/>
  <c r="BR170" i="30"/>
  <c r="BS28" i="30"/>
  <c r="BT64" i="30" s="1"/>
  <c r="BR167" i="30"/>
  <c r="BR148" i="30"/>
  <c r="BQ176" i="30"/>
  <c r="BT23" i="31"/>
  <c r="BU59" i="31" s="1"/>
  <c r="BS143" i="31"/>
  <c r="BS162" i="31"/>
  <c r="BQ191" i="31"/>
  <c r="BQ193" i="31" s="1"/>
  <c r="BQ197" i="31"/>
  <c r="BU25" i="32"/>
  <c r="BV55" i="32" s="1"/>
  <c r="BT25" i="2"/>
  <c r="BU55" i="2" s="1"/>
  <c r="BR73" i="10"/>
  <c r="BR74" i="10" s="1"/>
  <c r="BT23" i="2"/>
  <c r="BU53" i="2" s="1"/>
  <c r="BT26" i="2"/>
  <c r="BU56" i="2" s="1"/>
  <c r="BT27" i="2"/>
  <c r="BU57" i="2" s="1"/>
  <c r="BT28" i="2"/>
  <c r="BU58" i="2" s="1"/>
  <c r="BT24" i="2"/>
  <c r="BU54" i="2" s="1"/>
  <c r="BT21" i="2"/>
  <c r="BU51" i="2" s="1"/>
  <c r="BU20" i="2"/>
  <c r="BV50" i="2" s="1"/>
  <c r="BR61" i="2"/>
  <c r="BR62" i="2" s="1"/>
  <c r="BS29" i="2"/>
  <c r="BT59" i="2" s="1"/>
  <c r="BT27" i="10"/>
  <c r="BU63" i="10" s="1"/>
  <c r="BT31" i="10"/>
  <c r="BU67" i="10" s="1"/>
  <c r="BT25" i="10"/>
  <c r="BU61" i="10" s="1"/>
  <c r="BT34" i="10"/>
  <c r="BU70" i="10" s="1"/>
  <c r="BT29" i="10"/>
  <c r="BU65" i="10" s="1"/>
  <c r="BT28" i="10"/>
  <c r="BU64" i="10" s="1"/>
  <c r="BT26" i="10"/>
  <c r="BU62" i="10" s="1"/>
  <c r="BU24" i="10"/>
  <c r="BV60" i="10" s="1"/>
  <c r="BT35" i="10"/>
  <c r="BU71" i="10" s="1"/>
  <c r="BT32" i="10"/>
  <c r="BU68" i="10" s="1"/>
  <c r="BU24" i="32"/>
  <c r="BV54" i="32" s="1"/>
  <c r="BU23" i="32"/>
  <c r="BV53" i="32" s="1"/>
  <c r="BU27" i="32"/>
  <c r="BV57" i="32" s="1"/>
  <c r="BV20" i="32"/>
  <c r="BW50" i="32" s="1"/>
  <c r="BU26" i="32"/>
  <c r="BV56" i="32" s="1"/>
  <c r="CB35" i="2" l="1"/>
  <c r="CA46" i="2"/>
  <c r="BS31" i="32"/>
  <c r="BT58" i="32"/>
  <c r="BT28" i="32"/>
  <c r="BT66" i="10"/>
  <c r="BT30" i="10"/>
  <c r="BO198" i="34"/>
  <c r="BQ189" i="35"/>
  <c r="BQ191" i="35" s="1"/>
  <c r="BW126" i="30"/>
  <c r="BW22" i="30"/>
  <c r="BW188" i="30"/>
  <c r="BW161" i="30"/>
  <c r="BW142" i="30"/>
  <c r="BW58" i="30"/>
  <c r="BW77" i="30"/>
  <c r="BW92" i="30"/>
  <c r="BW181" i="30"/>
  <c r="BW109" i="30"/>
  <c r="BW40" i="30"/>
  <c r="BW92" i="10"/>
  <c r="BW58" i="10"/>
  <c r="BW22" i="10"/>
  <c r="BW77" i="10"/>
  <c r="BW40" i="10"/>
  <c r="BW126" i="36"/>
  <c r="BW188" i="36"/>
  <c r="BW161" i="36"/>
  <c r="BW22" i="36"/>
  <c r="BW181" i="36"/>
  <c r="BW77" i="36"/>
  <c r="BW40" i="36"/>
  <c r="BW92" i="36"/>
  <c r="BW58" i="36"/>
  <c r="BW109" i="36"/>
  <c r="BW142" i="36"/>
  <c r="BX34" i="28"/>
  <c r="BX59" i="28" s="1"/>
  <c r="BW142" i="31"/>
  <c r="BW109" i="31"/>
  <c r="BW77" i="31"/>
  <c r="BW40" i="31"/>
  <c r="BW58" i="31"/>
  <c r="BW161" i="31"/>
  <c r="BW22" i="31"/>
  <c r="BW188" i="31"/>
  <c r="BW126" i="31"/>
  <c r="BW181" i="31"/>
  <c r="BW92" i="31"/>
  <c r="BW92" i="33"/>
  <c r="BW58" i="33"/>
  <c r="BW22" i="33"/>
  <c r="BW40" i="33"/>
  <c r="BW77" i="33"/>
  <c r="BX4" i="43"/>
  <c r="BX4" i="35"/>
  <c r="BX4" i="33"/>
  <c r="BX4" i="31"/>
  <c r="BX4" i="29"/>
  <c r="BX4" i="34"/>
  <c r="BX4" i="10"/>
  <c r="BX4" i="32"/>
  <c r="BX4" i="30"/>
  <c r="BX4" i="36"/>
  <c r="BX77" i="2"/>
  <c r="BX65" i="2"/>
  <c r="BX49" i="2"/>
  <c r="BX34" i="2"/>
  <c r="BX19" i="2"/>
  <c r="BW142" i="35"/>
  <c r="BW161" i="35"/>
  <c r="BW126" i="35"/>
  <c r="BW58" i="35"/>
  <c r="BW40" i="35"/>
  <c r="BW188" i="35"/>
  <c r="BW22" i="35"/>
  <c r="BW92" i="35"/>
  <c r="BW181" i="35"/>
  <c r="BW109" i="35"/>
  <c r="BW77" i="35"/>
  <c r="BZ5" i="28"/>
  <c r="BY4" i="2"/>
  <c r="BY13" i="28"/>
  <c r="BY21" i="28"/>
  <c r="BW76" i="43"/>
  <c r="BW58" i="43"/>
  <c r="BW40" i="43"/>
  <c r="BW89" i="43"/>
  <c r="BW22" i="43"/>
  <c r="BW65" i="32"/>
  <c r="BW49" i="32"/>
  <c r="BW19" i="32"/>
  <c r="BW34" i="32"/>
  <c r="BW77" i="32"/>
  <c r="BW67" i="28"/>
  <c r="BW75" i="28" s="1"/>
  <c r="BW87" i="28"/>
  <c r="BW95" i="28" s="1"/>
  <c r="BW103" i="28" s="1"/>
  <c r="BW126" i="29"/>
  <c r="BW181" i="29"/>
  <c r="BW142" i="29"/>
  <c r="BW188" i="29"/>
  <c r="BW22" i="29"/>
  <c r="BW161" i="29"/>
  <c r="BW40" i="29"/>
  <c r="BW58" i="29"/>
  <c r="BW92" i="29"/>
  <c r="BW77" i="29"/>
  <c r="BW109" i="29"/>
  <c r="BW161" i="34"/>
  <c r="BW126" i="34"/>
  <c r="BW142" i="34"/>
  <c r="BW77" i="34"/>
  <c r="BW22" i="34"/>
  <c r="BW40" i="34"/>
  <c r="BW181" i="34"/>
  <c r="BW109" i="34"/>
  <c r="BW188" i="34"/>
  <c r="BW92" i="34"/>
  <c r="BW58" i="34"/>
  <c r="BT61" i="31"/>
  <c r="BT73" i="31" s="1"/>
  <c r="BT74" i="31" s="1"/>
  <c r="BT25" i="31"/>
  <c r="BT37" i="31" s="1"/>
  <c r="BS164" i="31"/>
  <c r="BS176" i="31" s="1"/>
  <c r="BS190" i="31" s="1"/>
  <c r="BS192" i="31" s="1"/>
  <c r="BS145" i="31"/>
  <c r="BS157" i="31" s="1"/>
  <c r="BT52" i="32"/>
  <c r="BT22" i="32"/>
  <c r="BS37" i="10"/>
  <c r="BT69" i="10"/>
  <c r="BT33" i="10"/>
  <c r="BR158" i="31"/>
  <c r="BQ186" i="31"/>
  <c r="BQ194" i="31" s="1"/>
  <c r="BQ158" i="35"/>
  <c r="BQ196" i="31"/>
  <c r="BQ198" i="31" s="1"/>
  <c r="BO194" i="36"/>
  <c r="BS73" i="35"/>
  <c r="BS74" i="35" s="1"/>
  <c r="BO198" i="36"/>
  <c r="BQ74" i="30"/>
  <c r="BQ177" i="35"/>
  <c r="BQ178" i="36"/>
  <c r="BQ179" i="36" s="1"/>
  <c r="BQ158" i="36"/>
  <c r="BP193" i="36"/>
  <c r="BR177" i="31"/>
  <c r="BR74" i="34"/>
  <c r="BP196" i="36"/>
  <c r="BQ189" i="36"/>
  <c r="BQ191" i="36" s="1"/>
  <c r="BP197" i="36"/>
  <c r="BR183" i="31"/>
  <c r="BR185" i="31" s="1"/>
  <c r="BQ178" i="35"/>
  <c r="BQ179" i="35" s="1"/>
  <c r="BT59" i="10"/>
  <c r="BT23" i="10"/>
  <c r="BP184" i="36"/>
  <c r="BP186" i="36" s="1"/>
  <c r="BR189" i="31"/>
  <c r="BR197" i="31" s="1"/>
  <c r="BR182" i="31"/>
  <c r="BR178" i="31"/>
  <c r="BR179" i="31" s="1"/>
  <c r="BR157" i="36"/>
  <c r="BR182" i="36" s="1"/>
  <c r="BQ177" i="36"/>
  <c r="BQ190" i="36"/>
  <c r="BQ192" i="36" s="1"/>
  <c r="BS73" i="36"/>
  <c r="BS74" i="36" s="1"/>
  <c r="BQ183" i="36"/>
  <c r="BQ185" i="36" s="1"/>
  <c r="BO194" i="35"/>
  <c r="BO194" i="34"/>
  <c r="BR176" i="36"/>
  <c r="BT30" i="36"/>
  <c r="BT66" i="36"/>
  <c r="BS169" i="36"/>
  <c r="BS150" i="36"/>
  <c r="BP191" i="34"/>
  <c r="BP193" i="34" s="1"/>
  <c r="BP197" i="34"/>
  <c r="BY29" i="35"/>
  <c r="BY65" i="35"/>
  <c r="BX168" i="35"/>
  <c r="BX149" i="35"/>
  <c r="BY30" i="35"/>
  <c r="BY66" i="35"/>
  <c r="BX169" i="35"/>
  <c r="BX150" i="35"/>
  <c r="BV24" i="35"/>
  <c r="BV60" i="35"/>
  <c r="BU144" i="35"/>
  <c r="BU163" i="35"/>
  <c r="BT35" i="34"/>
  <c r="BT71" i="34"/>
  <c r="BS155" i="34"/>
  <c r="BS174" i="34"/>
  <c r="BP191" i="35"/>
  <c r="BP193" i="35" s="1"/>
  <c r="BP197" i="35"/>
  <c r="BT24" i="34"/>
  <c r="BT60" i="34"/>
  <c r="BS144" i="34"/>
  <c r="BS163" i="34"/>
  <c r="BU70" i="31"/>
  <c r="BU34" i="31"/>
  <c r="BT154" i="31"/>
  <c r="BT173" i="31"/>
  <c r="BU71" i="31"/>
  <c r="BU35" i="31"/>
  <c r="BT174" i="31"/>
  <c r="BT155" i="31"/>
  <c r="BR157" i="35"/>
  <c r="BT31" i="34"/>
  <c r="BT67" i="34"/>
  <c r="BS170" i="34"/>
  <c r="BS151" i="34"/>
  <c r="BT33" i="34"/>
  <c r="BT69" i="34"/>
  <c r="BS172" i="34"/>
  <c r="BS153" i="34"/>
  <c r="BT29" i="34"/>
  <c r="BT65" i="34"/>
  <c r="BS149" i="34"/>
  <c r="BS168" i="34"/>
  <c r="BU68" i="31"/>
  <c r="BT152" i="31"/>
  <c r="BT171" i="31"/>
  <c r="BU32" i="31"/>
  <c r="BT52" i="2"/>
  <c r="BT22" i="2"/>
  <c r="BP184" i="35"/>
  <c r="BP186" i="35" s="1"/>
  <c r="BP196" i="35"/>
  <c r="BP196" i="34"/>
  <c r="BP184" i="34"/>
  <c r="BP186" i="34" s="1"/>
  <c r="BO198" i="35"/>
  <c r="BY35" i="35"/>
  <c r="BY71" i="35"/>
  <c r="BX155" i="35"/>
  <c r="BX174" i="35"/>
  <c r="BR176" i="35"/>
  <c r="BU69" i="31"/>
  <c r="BT172" i="31"/>
  <c r="BT153" i="31"/>
  <c r="BU33" i="31"/>
  <c r="BT28" i="36"/>
  <c r="BT64" i="36"/>
  <c r="BS148" i="36"/>
  <c r="BS167" i="36"/>
  <c r="BT24" i="36"/>
  <c r="BT60" i="36"/>
  <c r="BS163" i="36"/>
  <c r="BS144" i="36"/>
  <c r="BT23" i="35"/>
  <c r="BT59" i="35"/>
  <c r="BS143" i="35"/>
  <c r="BS37" i="35"/>
  <c r="BS162" i="35"/>
  <c r="BT27" i="36"/>
  <c r="BT63" i="36"/>
  <c r="BS147" i="36"/>
  <c r="BS166" i="36"/>
  <c r="BV67" i="31"/>
  <c r="BV31" i="31"/>
  <c r="BU170" i="31"/>
  <c r="BU151" i="31"/>
  <c r="BU60" i="31"/>
  <c r="BT163" i="31"/>
  <c r="BT144" i="31"/>
  <c r="BU24" i="31"/>
  <c r="BY25" i="35"/>
  <c r="BY61" i="35"/>
  <c r="BX164" i="35"/>
  <c r="BX145" i="35"/>
  <c r="BT34" i="35"/>
  <c r="BT70" i="35"/>
  <c r="BS154" i="35"/>
  <c r="BS173" i="35"/>
  <c r="BR157" i="34"/>
  <c r="BX28" i="35"/>
  <c r="BX64" i="35"/>
  <c r="BW167" i="35"/>
  <c r="BW148" i="35"/>
  <c r="BS37" i="36"/>
  <c r="BT28" i="34"/>
  <c r="BT64" i="34"/>
  <c r="BS148" i="34"/>
  <c r="BS167" i="34"/>
  <c r="BU64" i="31"/>
  <c r="BT167" i="31"/>
  <c r="BT148" i="31"/>
  <c r="BU28" i="31"/>
  <c r="BQ182" i="34"/>
  <c r="BQ189" i="34"/>
  <c r="BQ190" i="34"/>
  <c r="BQ192" i="34" s="1"/>
  <c r="BQ183" i="34"/>
  <c r="BQ185" i="34" s="1"/>
  <c r="BY33" i="35"/>
  <c r="BY69" i="35"/>
  <c r="BX153" i="35"/>
  <c r="BX172" i="35"/>
  <c r="BT31" i="36"/>
  <c r="BT67" i="36"/>
  <c r="BS151" i="36"/>
  <c r="BS170" i="36"/>
  <c r="BQ184" i="35"/>
  <c r="BR176" i="34"/>
  <c r="BT26" i="34"/>
  <c r="BT62" i="34"/>
  <c r="BS146" i="34"/>
  <c r="BS165" i="34"/>
  <c r="BT34" i="34"/>
  <c r="BT70" i="34"/>
  <c r="BS154" i="34"/>
  <c r="BS173" i="34"/>
  <c r="BT25" i="36"/>
  <c r="BT61" i="36"/>
  <c r="BS164" i="36"/>
  <c r="BS145" i="36"/>
  <c r="BT26" i="36"/>
  <c r="BT62" i="36"/>
  <c r="BS165" i="36"/>
  <c r="BS146" i="36"/>
  <c r="BT30" i="34"/>
  <c r="BT66" i="34"/>
  <c r="BS169" i="34"/>
  <c r="BS150" i="34"/>
  <c r="BW29" i="36"/>
  <c r="BW65" i="36"/>
  <c r="BV168" i="36"/>
  <c r="BV149" i="36"/>
  <c r="BU66" i="31"/>
  <c r="BT150" i="31"/>
  <c r="BU30" i="31"/>
  <c r="BT169" i="31"/>
  <c r="BU62" i="31"/>
  <c r="BT165" i="31"/>
  <c r="BU26" i="31"/>
  <c r="BT146" i="31"/>
  <c r="BT35" i="36"/>
  <c r="BT71" i="36"/>
  <c r="BS174" i="36"/>
  <c r="BS155" i="36"/>
  <c r="CB26" i="35"/>
  <c r="CB62" i="35"/>
  <c r="CA165" i="35"/>
  <c r="CA146" i="35"/>
  <c r="BT31" i="35"/>
  <c r="BT67" i="35"/>
  <c r="BS151" i="35"/>
  <c r="BS170" i="35"/>
  <c r="BQ183" i="35"/>
  <c r="BQ185" i="35" s="1"/>
  <c r="BQ190" i="35"/>
  <c r="BQ192" i="35" s="1"/>
  <c r="BS73" i="34"/>
  <c r="BS179" i="34" s="1"/>
  <c r="BQ158" i="34"/>
  <c r="BQ184" i="36"/>
  <c r="BT33" i="36"/>
  <c r="BT69" i="36"/>
  <c r="BS153" i="36"/>
  <c r="BS172" i="36"/>
  <c r="BX32" i="35"/>
  <c r="BX68" i="35"/>
  <c r="BW152" i="35"/>
  <c r="BW171" i="35"/>
  <c r="BT25" i="34"/>
  <c r="BT61" i="34"/>
  <c r="BS164" i="34"/>
  <c r="BS145" i="34"/>
  <c r="BU65" i="31"/>
  <c r="BU29" i="31"/>
  <c r="BT149" i="31"/>
  <c r="BT168" i="31"/>
  <c r="BU23" i="36"/>
  <c r="BU59" i="36"/>
  <c r="BT162" i="36"/>
  <c r="BT143" i="36"/>
  <c r="BT27" i="34"/>
  <c r="BT63" i="34"/>
  <c r="BS166" i="34"/>
  <c r="BS147" i="34"/>
  <c r="BT32" i="36"/>
  <c r="BT68" i="36"/>
  <c r="BS152" i="36"/>
  <c r="BS171" i="36"/>
  <c r="BX27" i="35"/>
  <c r="BX63" i="35"/>
  <c r="BW147" i="35"/>
  <c r="BW166" i="35"/>
  <c r="BT32" i="34"/>
  <c r="BT68" i="34"/>
  <c r="BS152" i="34"/>
  <c r="BS171" i="34"/>
  <c r="BU63" i="31"/>
  <c r="BT166" i="31"/>
  <c r="BU27" i="31"/>
  <c r="BT147" i="31"/>
  <c r="BT34" i="36"/>
  <c r="BT70" i="36"/>
  <c r="BS173" i="36"/>
  <c r="BS154" i="36"/>
  <c r="BT23" i="34"/>
  <c r="BT59" i="34"/>
  <c r="BS37" i="34"/>
  <c r="BS162" i="34"/>
  <c r="BS143" i="34"/>
  <c r="BQ177" i="34"/>
  <c r="CC41" i="33"/>
  <c r="CB55" i="33"/>
  <c r="CG41" i="30"/>
  <c r="CF55" i="30"/>
  <c r="BS61" i="32"/>
  <c r="BS62" i="32" s="1"/>
  <c r="BT31" i="32"/>
  <c r="BU29" i="32"/>
  <c r="BV59" i="32" s="1"/>
  <c r="BU21" i="32"/>
  <c r="BV51" i="32" s="1"/>
  <c r="CE41" i="10"/>
  <c r="CD55" i="10"/>
  <c r="BO198" i="30"/>
  <c r="CB41" i="34"/>
  <c r="CA55" i="34"/>
  <c r="BR73" i="33"/>
  <c r="BR74" i="33" s="1"/>
  <c r="BT24" i="33"/>
  <c r="BU60" i="33" s="1"/>
  <c r="BT29" i="33"/>
  <c r="BU65" i="33" s="1"/>
  <c r="BT28" i="33"/>
  <c r="BU64" i="33" s="1"/>
  <c r="BS173" i="30"/>
  <c r="BS154" i="30"/>
  <c r="BT34" i="30"/>
  <c r="BU70" i="30" s="1"/>
  <c r="BU25" i="33"/>
  <c r="BV61" i="33" s="1"/>
  <c r="BT34" i="33"/>
  <c r="BU70" i="33" s="1"/>
  <c r="BQ189" i="30"/>
  <c r="BQ182" i="30"/>
  <c r="BQ178" i="30"/>
  <c r="BQ179" i="30" s="1"/>
  <c r="BR157" i="30"/>
  <c r="BT31" i="30"/>
  <c r="BU67" i="30" s="1"/>
  <c r="BS151" i="30"/>
  <c r="BS170" i="30"/>
  <c r="BT23" i="33"/>
  <c r="BU59" i="33" s="1"/>
  <c r="BS37" i="33"/>
  <c r="BT26" i="30"/>
  <c r="BU62" i="30" s="1"/>
  <c r="BS146" i="30"/>
  <c r="BS165" i="30"/>
  <c r="BR176" i="30"/>
  <c r="BT33" i="33"/>
  <c r="BU69" i="33" s="1"/>
  <c r="BS166" i="30"/>
  <c r="BS147" i="30"/>
  <c r="BT27" i="30"/>
  <c r="BU63" i="30" s="1"/>
  <c r="BO194" i="30"/>
  <c r="BT28" i="30"/>
  <c r="BU64" i="30" s="1"/>
  <c r="BS167" i="30"/>
  <c r="BS148" i="30"/>
  <c r="BS152" i="30"/>
  <c r="BT32" i="30"/>
  <c r="BU68" i="30" s="1"/>
  <c r="BS171" i="30"/>
  <c r="BS164" i="30"/>
  <c r="BS145" i="30"/>
  <c r="BT25" i="30"/>
  <c r="BU61" i="30" s="1"/>
  <c r="BS168" i="30"/>
  <c r="BS149" i="30"/>
  <c r="BT29" i="30"/>
  <c r="BU65" i="30" s="1"/>
  <c r="BS153" i="30"/>
  <c r="BT33" i="30"/>
  <c r="BU69" i="30" s="1"/>
  <c r="BS172" i="30"/>
  <c r="BQ190" i="30"/>
  <c r="BQ192" i="30" s="1"/>
  <c r="BQ183" i="30"/>
  <c r="BQ185" i="30" s="1"/>
  <c r="BT32" i="33"/>
  <c r="BU68" i="33" s="1"/>
  <c r="BT31" i="33"/>
  <c r="BU67" i="33" s="1"/>
  <c r="BP197" i="30"/>
  <c r="BP191" i="30"/>
  <c r="BP193" i="30" s="1"/>
  <c r="BQ158" i="30"/>
  <c r="BP184" i="30"/>
  <c r="BP186" i="30" s="1"/>
  <c r="BP196" i="30"/>
  <c r="BT23" i="30"/>
  <c r="BU59" i="30" s="1"/>
  <c r="BS37" i="30"/>
  <c r="BS143" i="30"/>
  <c r="BS162" i="30"/>
  <c r="BQ177" i="30"/>
  <c r="BS163" i="30"/>
  <c r="BS144" i="30"/>
  <c r="BT24" i="30"/>
  <c r="BU60" i="30" s="1"/>
  <c r="BS155" i="30"/>
  <c r="BT35" i="30"/>
  <c r="BU71" i="30" s="1"/>
  <c r="BS174" i="30"/>
  <c r="BT26" i="33"/>
  <c r="BU62" i="33" s="1"/>
  <c r="BR73" i="30"/>
  <c r="BT35" i="33"/>
  <c r="BU71" i="33" s="1"/>
  <c r="BT27" i="33"/>
  <c r="BU63" i="33" s="1"/>
  <c r="BT30" i="33"/>
  <c r="BU66" i="33" s="1"/>
  <c r="BT30" i="30"/>
  <c r="BU66" i="30" s="1"/>
  <c r="BS150" i="30"/>
  <c r="BS169" i="30"/>
  <c r="BU23" i="31"/>
  <c r="BV59" i="31" s="1"/>
  <c r="BT162" i="31"/>
  <c r="BT143" i="31"/>
  <c r="BV25" i="32"/>
  <c r="BW55" i="32" s="1"/>
  <c r="BU25" i="2"/>
  <c r="BV55" i="2" s="1"/>
  <c r="BU24" i="2"/>
  <c r="BV54" i="2" s="1"/>
  <c r="BU23" i="2"/>
  <c r="BV53" i="2" s="1"/>
  <c r="BV20" i="2"/>
  <c r="BW50" i="2" s="1"/>
  <c r="BU28" i="2"/>
  <c r="BV58" i="2" s="1"/>
  <c r="BU27" i="2"/>
  <c r="BV57" i="2" s="1"/>
  <c r="BS61" i="2"/>
  <c r="BS62" i="2" s="1"/>
  <c r="BT29" i="2"/>
  <c r="BU21" i="2"/>
  <c r="BV51" i="2" s="1"/>
  <c r="BS31" i="2"/>
  <c r="BU26" i="2"/>
  <c r="BV56" i="2" s="1"/>
  <c r="BU32" i="10"/>
  <c r="BV68" i="10" s="1"/>
  <c r="BU26" i="10"/>
  <c r="BV62" i="10" s="1"/>
  <c r="BU28" i="10"/>
  <c r="BV64" i="10" s="1"/>
  <c r="BU31" i="10"/>
  <c r="BV67" i="10" s="1"/>
  <c r="BS73" i="10"/>
  <c r="BS74" i="10" s="1"/>
  <c r="BU29" i="10"/>
  <c r="BV65" i="10" s="1"/>
  <c r="BU34" i="10"/>
  <c r="BV70" i="10" s="1"/>
  <c r="BU35" i="10"/>
  <c r="BV71" i="10" s="1"/>
  <c r="BU25" i="10"/>
  <c r="BV61" i="10" s="1"/>
  <c r="BU27" i="10"/>
  <c r="BV63" i="10" s="1"/>
  <c r="BV24" i="10"/>
  <c r="BW60" i="10" s="1"/>
  <c r="BV26" i="32"/>
  <c r="BW56" i="32" s="1"/>
  <c r="BW20" i="32"/>
  <c r="BX50" i="32" s="1"/>
  <c r="BV24" i="32"/>
  <c r="BW54" i="32" s="1"/>
  <c r="BV27" i="32"/>
  <c r="BW57" i="32" s="1"/>
  <c r="BV23" i="32"/>
  <c r="BW53" i="32" s="1"/>
  <c r="CC35" i="2" l="1"/>
  <c r="CB46" i="2"/>
  <c r="BU58" i="32"/>
  <c r="BU28" i="32"/>
  <c r="BU66" i="10"/>
  <c r="BU30" i="10"/>
  <c r="BX126" i="29"/>
  <c r="BX181" i="29"/>
  <c r="BX188" i="29"/>
  <c r="BX92" i="29"/>
  <c r="BX22" i="29"/>
  <c r="BX161" i="29"/>
  <c r="BX40" i="29"/>
  <c r="BX58" i="29"/>
  <c r="BX142" i="29"/>
  <c r="BX77" i="29"/>
  <c r="BX109" i="29"/>
  <c r="BX181" i="31"/>
  <c r="BX161" i="31"/>
  <c r="BX109" i="31"/>
  <c r="BX92" i="31"/>
  <c r="BX40" i="31"/>
  <c r="BX22" i="31"/>
  <c r="BX58" i="31"/>
  <c r="BX142" i="31"/>
  <c r="BX188" i="31"/>
  <c r="BX126" i="31"/>
  <c r="BX77" i="31"/>
  <c r="BX67" i="28"/>
  <c r="BX75" i="28" s="1"/>
  <c r="BX87" i="28"/>
  <c r="BX95" i="28" s="1"/>
  <c r="BX103" i="28" s="1"/>
  <c r="BY34" i="28"/>
  <c r="BY59" i="28" s="1"/>
  <c r="BX77" i="33"/>
  <c r="BX40" i="33"/>
  <c r="BX58" i="33"/>
  <c r="BX92" i="33"/>
  <c r="BX22" i="33"/>
  <c r="BX109" i="36"/>
  <c r="BX92" i="36"/>
  <c r="BX181" i="36"/>
  <c r="BX161" i="36"/>
  <c r="BX126" i="36"/>
  <c r="BX188" i="36"/>
  <c r="BX142" i="36"/>
  <c r="BX58" i="36"/>
  <c r="BX77" i="36"/>
  <c r="BX22" i="36"/>
  <c r="BX40" i="36"/>
  <c r="BX161" i="35"/>
  <c r="BX92" i="35"/>
  <c r="BX188" i="35"/>
  <c r="BX109" i="35"/>
  <c r="BX58" i="35"/>
  <c r="BX142" i="35"/>
  <c r="BX22" i="35"/>
  <c r="BX126" i="35"/>
  <c r="BX77" i="35"/>
  <c r="BX181" i="35"/>
  <c r="BX40" i="35"/>
  <c r="BX22" i="30"/>
  <c r="BX181" i="30"/>
  <c r="BX161" i="30"/>
  <c r="BX188" i="30"/>
  <c r="BX142" i="30"/>
  <c r="BX40" i="30"/>
  <c r="BX77" i="30"/>
  <c r="BX92" i="30"/>
  <c r="BX109" i="30"/>
  <c r="BX58" i="30"/>
  <c r="BX126" i="30"/>
  <c r="BX76" i="43"/>
  <c r="BX58" i="43"/>
  <c r="BX40" i="43"/>
  <c r="BX89" i="43"/>
  <c r="BX22" i="43"/>
  <c r="BY4" i="43"/>
  <c r="BY4" i="35"/>
  <c r="BY4" i="33"/>
  <c r="BY4" i="31"/>
  <c r="BY4" i="34"/>
  <c r="BY4" i="29"/>
  <c r="BY4" i="32"/>
  <c r="BY4" i="10"/>
  <c r="BY4" i="30"/>
  <c r="BY4" i="36"/>
  <c r="BY77" i="2"/>
  <c r="BY65" i="2"/>
  <c r="BY49" i="2"/>
  <c r="BY34" i="2"/>
  <c r="BY19" i="2"/>
  <c r="BX77" i="32"/>
  <c r="BX19" i="32"/>
  <c r="BX49" i="32"/>
  <c r="BX65" i="32"/>
  <c r="BX34" i="32"/>
  <c r="CA5" i="28"/>
  <c r="BZ4" i="2"/>
  <c r="BZ21" i="28"/>
  <c r="BZ13" i="28"/>
  <c r="BX92" i="10"/>
  <c r="BX22" i="10"/>
  <c r="BX58" i="10"/>
  <c r="BX77" i="10"/>
  <c r="BX40" i="10"/>
  <c r="BX188" i="34"/>
  <c r="BX142" i="34"/>
  <c r="BX161" i="34"/>
  <c r="BX181" i="34"/>
  <c r="BX109" i="34"/>
  <c r="BX58" i="34"/>
  <c r="BX92" i="34"/>
  <c r="BX77" i="34"/>
  <c r="BX22" i="34"/>
  <c r="BX40" i="34"/>
  <c r="BX126" i="34"/>
  <c r="BT37" i="10"/>
  <c r="BU61" i="31"/>
  <c r="BU73" i="31" s="1"/>
  <c r="BU74" i="31" s="1"/>
  <c r="BT145" i="31"/>
  <c r="BT157" i="31" s="1"/>
  <c r="BT189" i="31" s="1"/>
  <c r="BT164" i="31"/>
  <c r="BT176" i="31" s="1"/>
  <c r="BT190" i="31" s="1"/>
  <c r="BT192" i="31" s="1"/>
  <c r="BU25" i="31"/>
  <c r="BU37" i="31" s="1"/>
  <c r="BR158" i="35"/>
  <c r="BS158" i="31"/>
  <c r="BU52" i="32"/>
  <c r="BU22" i="32"/>
  <c r="BU69" i="10"/>
  <c r="BU33" i="10"/>
  <c r="BR177" i="35"/>
  <c r="BP194" i="36"/>
  <c r="BR74" i="30"/>
  <c r="BR191" i="31"/>
  <c r="BR193" i="31" s="1"/>
  <c r="BT37" i="36"/>
  <c r="BR177" i="34"/>
  <c r="BP198" i="36"/>
  <c r="BP194" i="35"/>
  <c r="BR189" i="36"/>
  <c r="BR191" i="36" s="1"/>
  <c r="BR196" i="31"/>
  <c r="BR198" i="31" s="1"/>
  <c r="BQ186" i="36"/>
  <c r="BQ196" i="36"/>
  <c r="BS178" i="31"/>
  <c r="BS179" i="31" s="1"/>
  <c r="BS176" i="36"/>
  <c r="BS183" i="36" s="1"/>
  <c r="BS185" i="36" s="1"/>
  <c r="BS183" i="31"/>
  <c r="BS185" i="31" s="1"/>
  <c r="BS177" i="31"/>
  <c r="BS189" i="31"/>
  <c r="BS191" i="31" s="1"/>
  <c r="BS193" i="31" s="1"/>
  <c r="BS182" i="31"/>
  <c r="BR184" i="31"/>
  <c r="BR186" i="31" s="1"/>
  <c r="BU59" i="10"/>
  <c r="BU23" i="10"/>
  <c r="BR177" i="36"/>
  <c r="BQ193" i="36"/>
  <c r="BR178" i="36"/>
  <c r="BR179" i="36" s="1"/>
  <c r="BR158" i="34"/>
  <c r="BR158" i="36"/>
  <c r="BR183" i="36"/>
  <c r="BR185" i="36" s="1"/>
  <c r="BR190" i="36"/>
  <c r="BR192" i="36" s="1"/>
  <c r="BQ197" i="36"/>
  <c r="BP198" i="34"/>
  <c r="BP198" i="35"/>
  <c r="BQ196" i="35"/>
  <c r="BP194" i="34"/>
  <c r="BQ193" i="35"/>
  <c r="BT73" i="36"/>
  <c r="BT74" i="36" s="1"/>
  <c r="BQ186" i="35"/>
  <c r="BS157" i="36"/>
  <c r="CC26" i="35"/>
  <c r="CC62" i="35"/>
  <c r="CB165" i="35"/>
  <c r="CB146" i="35"/>
  <c r="BV64" i="31"/>
  <c r="BV28" i="31"/>
  <c r="BU148" i="31"/>
  <c r="BU167" i="31"/>
  <c r="BU23" i="35"/>
  <c r="BU59" i="35"/>
  <c r="BT162" i="35"/>
  <c r="BT37" i="35"/>
  <c r="BT143" i="35"/>
  <c r="BX29" i="36"/>
  <c r="BX65" i="36"/>
  <c r="BW149" i="36"/>
  <c r="BW168" i="36"/>
  <c r="BU26" i="36"/>
  <c r="BU62" i="36"/>
  <c r="BT165" i="36"/>
  <c r="BT146" i="36"/>
  <c r="BU30" i="36"/>
  <c r="BU66" i="36"/>
  <c r="BT169" i="36"/>
  <c r="BT150" i="36"/>
  <c r="BT31" i="2"/>
  <c r="BU59" i="2"/>
  <c r="BV65" i="31"/>
  <c r="BU168" i="31"/>
  <c r="BU149" i="31"/>
  <c r="BV29" i="31"/>
  <c r="BV66" i="31"/>
  <c r="BV30" i="31"/>
  <c r="BU169" i="31"/>
  <c r="BU150" i="31"/>
  <c r="BU34" i="34"/>
  <c r="BU70" i="34"/>
  <c r="BT154" i="34"/>
  <c r="BT173" i="34"/>
  <c r="BZ33" i="35"/>
  <c r="BZ69" i="35"/>
  <c r="BY153" i="35"/>
  <c r="BY172" i="35"/>
  <c r="BU52" i="2"/>
  <c r="BU22" i="2"/>
  <c r="BW24" i="35"/>
  <c r="BW60" i="35"/>
  <c r="BV144" i="35"/>
  <c r="BV163" i="35"/>
  <c r="BY32" i="35"/>
  <c r="BY68" i="35"/>
  <c r="BX171" i="35"/>
  <c r="BX152" i="35"/>
  <c r="BU31" i="35"/>
  <c r="BU67" i="35"/>
  <c r="BT170" i="35"/>
  <c r="BT151" i="35"/>
  <c r="BU34" i="35"/>
  <c r="BU70" i="35"/>
  <c r="BT154" i="35"/>
  <c r="BT173" i="35"/>
  <c r="BU27" i="36"/>
  <c r="BU63" i="36"/>
  <c r="BT147" i="36"/>
  <c r="BT166" i="36"/>
  <c r="BU28" i="36"/>
  <c r="BU64" i="36"/>
  <c r="BT167" i="36"/>
  <c r="BT148" i="36"/>
  <c r="BU29" i="34"/>
  <c r="BU65" i="34"/>
  <c r="BT149" i="34"/>
  <c r="BT168" i="34"/>
  <c r="BU31" i="34"/>
  <c r="BU67" i="34"/>
  <c r="BT170" i="34"/>
  <c r="BT151" i="34"/>
  <c r="BV70" i="31"/>
  <c r="BU154" i="31"/>
  <c r="BV34" i="31"/>
  <c r="BU173" i="31"/>
  <c r="BZ29" i="35"/>
  <c r="BZ65" i="35"/>
  <c r="BY149" i="35"/>
  <c r="BY168" i="35"/>
  <c r="BU27" i="34"/>
  <c r="BU63" i="34"/>
  <c r="BT147" i="34"/>
  <c r="BT166" i="34"/>
  <c r="BU24" i="34"/>
  <c r="BU60" i="34"/>
  <c r="BT144" i="34"/>
  <c r="BT163" i="34"/>
  <c r="BS157" i="34"/>
  <c r="BU34" i="36"/>
  <c r="BU70" i="36"/>
  <c r="BT154" i="36"/>
  <c r="BT173" i="36"/>
  <c r="BU32" i="34"/>
  <c r="BU68" i="34"/>
  <c r="BT171" i="34"/>
  <c r="BT152" i="34"/>
  <c r="BU32" i="36"/>
  <c r="BU68" i="36"/>
  <c r="BT171" i="36"/>
  <c r="BT152" i="36"/>
  <c r="BS74" i="34"/>
  <c r="BU35" i="36"/>
  <c r="BU71" i="36"/>
  <c r="BT174" i="36"/>
  <c r="BT155" i="36"/>
  <c r="BY28" i="35"/>
  <c r="BY64" i="35"/>
  <c r="BX148" i="35"/>
  <c r="BX167" i="35"/>
  <c r="BS176" i="35"/>
  <c r="BV69" i="31"/>
  <c r="BV33" i="31"/>
  <c r="BU172" i="31"/>
  <c r="BU153" i="31"/>
  <c r="BZ35" i="35"/>
  <c r="BZ71" i="35"/>
  <c r="BY155" i="35"/>
  <c r="BY174" i="35"/>
  <c r="BV68" i="31"/>
  <c r="BU171" i="31"/>
  <c r="BU152" i="31"/>
  <c r="BV32" i="31"/>
  <c r="BR178" i="35"/>
  <c r="BR179" i="35" s="1"/>
  <c r="BR189" i="35"/>
  <c r="BR182" i="35"/>
  <c r="BR184" i="36"/>
  <c r="BS176" i="34"/>
  <c r="BV23" i="36"/>
  <c r="BV59" i="36"/>
  <c r="BU162" i="36"/>
  <c r="BU143" i="36"/>
  <c r="BQ197" i="35"/>
  <c r="BU30" i="34"/>
  <c r="BU66" i="34"/>
  <c r="BT150" i="34"/>
  <c r="BT169" i="34"/>
  <c r="BU23" i="34"/>
  <c r="BU59" i="34"/>
  <c r="BT37" i="34"/>
  <c r="BT143" i="34"/>
  <c r="BT162" i="34"/>
  <c r="BV60" i="31"/>
  <c r="BU144" i="31"/>
  <c r="BU163" i="31"/>
  <c r="BV24" i="31"/>
  <c r="BV63" i="31"/>
  <c r="BV27" i="31"/>
  <c r="BU147" i="31"/>
  <c r="BU166" i="31"/>
  <c r="BV62" i="31"/>
  <c r="BU165" i="31"/>
  <c r="BU146" i="31"/>
  <c r="BV26" i="31"/>
  <c r="BU25" i="36"/>
  <c r="BU61" i="36"/>
  <c r="BT164" i="36"/>
  <c r="BT145" i="36"/>
  <c r="BU26" i="34"/>
  <c r="BU62" i="34"/>
  <c r="BT165" i="34"/>
  <c r="BT146" i="34"/>
  <c r="BU31" i="36"/>
  <c r="BU67" i="36"/>
  <c r="BT151" i="36"/>
  <c r="BT170" i="36"/>
  <c r="BQ197" i="34"/>
  <c r="BQ191" i="34"/>
  <c r="BQ193" i="34" s="1"/>
  <c r="BW67" i="31"/>
  <c r="BW31" i="31"/>
  <c r="BV151" i="31"/>
  <c r="BV170" i="31"/>
  <c r="BS157" i="35"/>
  <c r="BU35" i="34"/>
  <c r="BU71" i="34"/>
  <c r="BT155" i="34"/>
  <c r="BT174" i="34"/>
  <c r="BY27" i="35"/>
  <c r="BY63" i="35"/>
  <c r="BX147" i="35"/>
  <c r="BX166" i="35"/>
  <c r="BR183" i="35"/>
  <c r="BR185" i="35" s="1"/>
  <c r="BR190" i="35"/>
  <c r="BR192" i="35" s="1"/>
  <c r="BT73" i="34"/>
  <c r="BT179" i="34" s="1"/>
  <c r="BU25" i="34"/>
  <c r="BU61" i="34"/>
  <c r="BT145" i="34"/>
  <c r="BT164" i="34"/>
  <c r="BU33" i="36"/>
  <c r="BU69" i="36"/>
  <c r="BT172" i="36"/>
  <c r="BT153" i="36"/>
  <c r="BR183" i="34"/>
  <c r="BR185" i="34" s="1"/>
  <c r="BR190" i="34"/>
  <c r="BR192" i="34" s="1"/>
  <c r="BQ184" i="34"/>
  <c r="BQ186" i="34" s="1"/>
  <c r="BQ196" i="34"/>
  <c r="BU28" i="34"/>
  <c r="BU64" i="34"/>
  <c r="BT148" i="34"/>
  <c r="BT167" i="34"/>
  <c r="BR182" i="34"/>
  <c r="BR189" i="34"/>
  <c r="BZ25" i="35"/>
  <c r="BZ61" i="35"/>
  <c r="BY164" i="35"/>
  <c r="BY145" i="35"/>
  <c r="BT73" i="35"/>
  <c r="BT74" i="35" s="1"/>
  <c r="BU24" i="36"/>
  <c r="BU60" i="36"/>
  <c r="BT163" i="36"/>
  <c r="BT144" i="36"/>
  <c r="BU33" i="34"/>
  <c r="BU69" i="34"/>
  <c r="BT172" i="34"/>
  <c r="BT153" i="34"/>
  <c r="BV71" i="31"/>
  <c r="BV35" i="31"/>
  <c r="BU155" i="31"/>
  <c r="BU174" i="31"/>
  <c r="BZ30" i="35"/>
  <c r="BZ66" i="35"/>
  <c r="BY169" i="35"/>
  <c r="BY150" i="35"/>
  <c r="CD41" i="33"/>
  <c r="CC55" i="33"/>
  <c r="CH41" i="30"/>
  <c r="CH55" i="30" s="1"/>
  <c r="CG55" i="30"/>
  <c r="BR177" i="30"/>
  <c r="BT61" i="32"/>
  <c r="BT62" i="32" s="1"/>
  <c r="BV21" i="32"/>
  <c r="BW51" i="32" s="1"/>
  <c r="BV29" i="32"/>
  <c r="BW59" i="32" s="1"/>
  <c r="CF41" i="10"/>
  <c r="CE55" i="10"/>
  <c r="CC41" i="34"/>
  <c r="CB55" i="34"/>
  <c r="BR158" i="30"/>
  <c r="BP198" i="30"/>
  <c r="BT148" i="30"/>
  <c r="BT167" i="30"/>
  <c r="BU28" i="30"/>
  <c r="BV64" i="30" s="1"/>
  <c r="BT146" i="30"/>
  <c r="BT165" i="30"/>
  <c r="BU26" i="30"/>
  <c r="BV62" i="30" s="1"/>
  <c r="BT170" i="30"/>
  <c r="BU31" i="30"/>
  <c r="BV67" i="30" s="1"/>
  <c r="BT151" i="30"/>
  <c r="BV25" i="33"/>
  <c r="BW61" i="33" s="1"/>
  <c r="BU29" i="33"/>
  <c r="BV65" i="33" s="1"/>
  <c r="BU27" i="33"/>
  <c r="BV63" i="33" s="1"/>
  <c r="BT162" i="30"/>
  <c r="BT37" i="30"/>
  <c r="BU23" i="30"/>
  <c r="BV59" i="30" s="1"/>
  <c r="BT143" i="30"/>
  <c r="BR189" i="30"/>
  <c r="BR182" i="30"/>
  <c r="BT174" i="30"/>
  <c r="BT155" i="30"/>
  <c r="BU35" i="30"/>
  <c r="BV71" i="30" s="1"/>
  <c r="BU29" i="30"/>
  <c r="BV65" i="30" s="1"/>
  <c r="BT149" i="30"/>
  <c r="BT168" i="30"/>
  <c r="BU24" i="33"/>
  <c r="BV60" i="33" s="1"/>
  <c r="BP194" i="30"/>
  <c r="BU31" i="33"/>
  <c r="BV67" i="33" s="1"/>
  <c r="BU33" i="33"/>
  <c r="BV69" i="33" s="1"/>
  <c r="BU23" i="33"/>
  <c r="BV59" i="33" s="1"/>
  <c r="BT37" i="33"/>
  <c r="BU34" i="30"/>
  <c r="BV70" i="30" s="1"/>
  <c r="BT173" i="30"/>
  <c r="BT154" i="30"/>
  <c r="BU35" i="33"/>
  <c r="BV71" i="33" s="1"/>
  <c r="BT152" i="30"/>
  <c r="BU32" i="30"/>
  <c r="BV68" i="30" s="1"/>
  <c r="BT171" i="30"/>
  <c r="BS73" i="33"/>
  <c r="BS74" i="33" s="1"/>
  <c r="BQ184" i="30"/>
  <c r="BQ186" i="30" s="1"/>
  <c r="BQ196" i="30"/>
  <c r="BT163" i="30"/>
  <c r="BT144" i="30"/>
  <c r="BU24" i="30"/>
  <c r="BV60" i="30" s="1"/>
  <c r="BS176" i="30"/>
  <c r="BU25" i="30"/>
  <c r="BV61" i="30" s="1"/>
  <c r="BT164" i="30"/>
  <c r="BT145" i="30"/>
  <c r="BR178" i="30"/>
  <c r="BR179" i="30" s="1"/>
  <c r="BR183" i="30"/>
  <c r="BR185" i="30" s="1"/>
  <c r="BR190" i="30"/>
  <c r="BR192" i="30" s="1"/>
  <c r="BQ191" i="30"/>
  <c r="BQ193" i="30" s="1"/>
  <c r="BQ197" i="30"/>
  <c r="BT169" i="30"/>
  <c r="BT150" i="30"/>
  <c r="BU30" i="30"/>
  <c r="BV66" i="30" s="1"/>
  <c r="BS73" i="30"/>
  <c r="BU32" i="33"/>
  <c r="BV68" i="33" s="1"/>
  <c r="BU34" i="33"/>
  <c r="BV70" i="33" s="1"/>
  <c r="BU30" i="33"/>
  <c r="BV66" i="33" s="1"/>
  <c r="BU26" i="33"/>
  <c r="BV62" i="33" s="1"/>
  <c r="BS157" i="30"/>
  <c r="BT153" i="30"/>
  <c r="BU33" i="30"/>
  <c r="BV69" i="30" s="1"/>
  <c r="BT172" i="30"/>
  <c r="BT166" i="30"/>
  <c r="BT147" i="30"/>
  <c r="BU27" i="30"/>
  <c r="BV63" i="30" s="1"/>
  <c r="BU28" i="33"/>
  <c r="BV64" i="33" s="1"/>
  <c r="BV23" i="31"/>
  <c r="BW59" i="31" s="1"/>
  <c r="BU143" i="31"/>
  <c r="BU162" i="31"/>
  <c r="BW25" i="32"/>
  <c r="BX55" i="32" s="1"/>
  <c r="BV25" i="2"/>
  <c r="BW55" i="2" s="1"/>
  <c r="BV27" i="2"/>
  <c r="BW57" i="2" s="1"/>
  <c r="BW20" i="2"/>
  <c r="BX50" i="2" s="1"/>
  <c r="BV21" i="2"/>
  <c r="BW51" i="2" s="1"/>
  <c r="BV28" i="2"/>
  <c r="BW58" i="2" s="1"/>
  <c r="BT61" i="2"/>
  <c r="BT62" i="2" s="1"/>
  <c r="BU29" i="2"/>
  <c r="BV59" i="2" s="1"/>
  <c r="BV23" i="2"/>
  <c r="BW53" i="2" s="1"/>
  <c r="BV24" i="2"/>
  <c r="BW54" i="2" s="1"/>
  <c r="BV26" i="2"/>
  <c r="BW56" i="2" s="1"/>
  <c r="BW24" i="10"/>
  <c r="BX60" i="10" s="1"/>
  <c r="BV27" i="10"/>
  <c r="BW63" i="10" s="1"/>
  <c r="BV32" i="10"/>
  <c r="BW68" i="10" s="1"/>
  <c r="BV35" i="10"/>
  <c r="BW71" i="10" s="1"/>
  <c r="BV25" i="10"/>
  <c r="BW61" i="10" s="1"/>
  <c r="BV31" i="10"/>
  <c r="BW67" i="10" s="1"/>
  <c r="BT73" i="10"/>
  <c r="BT74" i="10" s="1"/>
  <c r="BV34" i="10"/>
  <c r="BW70" i="10" s="1"/>
  <c r="BV28" i="10"/>
  <c r="BW64" i="10" s="1"/>
  <c r="BV29" i="10"/>
  <c r="BW65" i="10" s="1"/>
  <c r="BV26" i="10"/>
  <c r="BW62" i="10" s="1"/>
  <c r="BX20" i="32"/>
  <c r="BY50" i="32" s="1"/>
  <c r="BW23" i="32"/>
  <c r="BX53" i="32" s="1"/>
  <c r="BW24" i="32"/>
  <c r="BX54" i="32" s="1"/>
  <c r="BW26" i="32"/>
  <c r="BX56" i="32" s="1"/>
  <c r="BW27" i="32"/>
  <c r="BX57" i="32" s="1"/>
  <c r="CD35" i="2" l="1"/>
  <c r="CC46" i="2"/>
  <c r="BR186" i="36"/>
  <c r="BU31" i="32"/>
  <c r="BV58" i="32"/>
  <c r="BV28" i="32"/>
  <c r="BV66" i="10"/>
  <c r="BV30" i="10"/>
  <c r="BY126" i="30"/>
  <c r="BY161" i="30"/>
  <c r="BY77" i="30"/>
  <c r="BY109" i="30"/>
  <c r="BY58" i="30"/>
  <c r="BY92" i="30"/>
  <c r="BY181" i="30"/>
  <c r="BY40" i="30"/>
  <c r="BY22" i="30"/>
  <c r="BY188" i="30"/>
  <c r="BY142" i="30"/>
  <c r="BY58" i="43"/>
  <c r="BY89" i="43"/>
  <c r="BY76" i="43"/>
  <c r="BY22" i="43"/>
  <c r="BY40" i="43"/>
  <c r="BZ34" i="28"/>
  <c r="BZ59" i="28" s="1"/>
  <c r="BY92" i="10"/>
  <c r="BY77" i="10"/>
  <c r="BY58" i="10"/>
  <c r="BY40" i="10"/>
  <c r="BY22" i="10"/>
  <c r="BZ4" i="43"/>
  <c r="BZ4" i="35"/>
  <c r="BZ4" i="33"/>
  <c r="BZ4" i="31"/>
  <c r="BZ4" i="29"/>
  <c r="BZ4" i="32"/>
  <c r="BZ4" i="30"/>
  <c r="BZ4" i="10"/>
  <c r="BZ4" i="36"/>
  <c r="BZ4" i="34"/>
  <c r="BZ77" i="2"/>
  <c r="BZ65" i="2"/>
  <c r="BZ49" i="2"/>
  <c r="BZ34" i="2"/>
  <c r="BZ19" i="2"/>
  <c r="BY49" i="32"/>
  <c r="BY77" i="32"/>
  <c r="BY65" i="32"/>
  <c r="BY34" i="32"/>
  <c r="BY19" i="32"/>
  <c r="BY67" i="28"/>
  <c r="BY75" i="28" s="1"/>
  <c r="BY87" i="28"/>
  <c r="BY95" i="28" s="1"/>
  <c r="BY103" i="28" s="1"/>
  <c r="CB5" i="28"/>
  <c r="CA4" i="2"/>
  <c r="CA13" i="28"/>
  <c r="CA21" i="28"/>
  <c r="BY126" i="29"/>
  <c r="BY181" i="29"/>
  <c r="BY142" i="29"/>
  <c r="BY77" i="29"/>
  <c r="BY40" i="29"/>
  <c r="BY188" i="29"/>
  <c r="BY161" i="29"/>
  <c r="BY92" i="29"/>
  <c r="BY58" i="29"/>
  <c r="BY22" i="29"/>
  <c r="BY109" i="29"/>
  <c r="BY142" i="34"/>
  <c r="BY161" i="34"/>
  <c r="BY181" i="34"/>
  <c r="BY109" i="34"/>
  <c r="BY188" i="34"/>
  <c r="BY22" i="34"/>
  <c r="BY92" i="34"/>
  <c r="BY77" i="34"/>
  <c r="BY58" i="34"/>
  <c r="BY40" i="34"/>
  <c r="BY126" i="34"/>
  <c r="BY188" i="31"/>
  <c r="BY181" i="31"/>
  <c r="BY142" i="31"/>
  <c r="BY126" i="31"/>
  <c r="BY77" i="31"/>
  <c r="BY58" i="31"/>
  <c r="BY40" i="31"/>
  <c r="BY22" i="31"/>
  <c r="BY92" i="31"/>
  <c r="BY109" i="31"/>
  <c r="BY161" i="31"/>
  <c r="BY92" i="33"/>
  <c r="BY77" i="33"/>
  <c r="BY58" i="33"/>
  <c r="BY40" i="33"/>
  <c r="BY22" i="33"/>
  <c r="BY142" i="36"/>
  <c r="BY22" i="36"/>
  <c r="BY77" i="36"/>
  <c r="BY126" i="36"/>
  <c r="BY161" i="36"/>
  <c r="BY188" i="36"/>
  <c r="BY40" i="36"/>
  <c r="BY109" i="36"/>
  <c r="BY58" i="36"/>
  <c r="BY181" i="36"/>
  <c r="BY92" i="36"/>
  <c r="BY188" i="35"/>
  <c r="BY181" i="35"/>
  <c r="BY142" i="35"/>
  <c r="BY126" i="35"/>
  <c r="BY109" i="35"/>
  <c r="BY22" i="35"/>
  <c r="BY92" i="35"/>
  <c r="BY77" i="35"/>
  <c r="BY40" i="35"/>
  <c r="BY161" i="35"/>
  <c r="BY58" i="35"/>
  <c r="BS177" i="36"/>
  <c r="BV61" i="31"/>
  <c r="BV73" i="31" s="1"/>
  <c r="BV74" i="31" s="1"/>
  <c r="BV25" i="31"/>
  <c r="BV37" i="31" s="1"/>
  <c r="BU145" i="31"/>
  <c r="BU157" i="31" s="1"/>
  <c r="BU189" i="31" s="1"/>
  <c r="BU164" i="31"/>
  <c r="BU176" i="31" s="1"/>
  <c r="BU190" i="31" s="1"/>
  <c r="BU192" i="31" s="1"/>
  <c r="BU37" i="10"/>
  <c r="BV52" i="32"/>
  <c r="BV22" i="32"/>
  <c r="BS74" i="30"/>
  <c r="BV69" i="10"/>
  <c r="BV33" i="10"/>
  <c r="BT183" i="31"/>
  <c r="BT185" i="31" s="1"/>
  <c r="BS177" i="34"/>
  <c r="BT177" i="31"/>
  <c r="BR194" i="31"/>
  <c r="BQ198" i="36"/>
  <c r="BQ198" i="35"/>
  <c r="BR196" i="36"/>
  <c r="BS197" i="31"/>
  <c r="BS196" i="31"/>
  <c r="BQ194" i="34"/>
  <c r="BS158" i="36"/>
  <c r="BS190" i="36"/>
  <c r="BS192" i="36" s="1"/>
  <c r="BS178" i="36"/>
  <c r="BS179" i="36" s="1"/>
  <c r="BQ194" i="36"/>
  <c r="BS184" i="31"/>
  <c r="BS186" i="31" s="1"/>
  <c r="BS194" i="31" s="1"/>
  <c r="BU37" i="36"/>
  <c r="BV59" i="10"/>
  <c r="BV23" i="10"/>
  <c r="BS158" i="34"/>
  <c r="BQ198" i="34"/>
  <c r="BR193" i="36"/>
  <c r="BR194" i="36" s="1"/>
  <c r="BR197" i="36"/>
  <c r="BT178" i="31"/>
  <c r="BT179" i="31" s="1"/>
  <c r="BU73" i="36"/>
  <c r="BU74" i="36" s="1"/>
  <c r="BT157" i="36"/>
  <c r="BT182" i="36" s="1"/>
  <c r="BQ194" i="35"/>
  <c r="BT176" i="36"/>
  <c r="BT183" i="36" s="1"/>
  <c r="BT185" i="36" s="1"/>
  <c r="BS182" i="36"/>
  <c r="BS196" i="36" s="1"/>
  <c r="BS189" i="36"/>
  <c r="BS191" i="36" s="1"/>
  <c r="BV35" i="34"/>
  <c r="BV71" i="34"/>
  <c r="BU155" i="34"/>
  <c r="BU174" i="34"/>
  <c r="CD26" i="35"/>
  <c r="CD62" i="35"/>
  <c r="CC165" i="35"/>
  <c r="CC146" i="35"/>
  <c r="CA25" i="35"/>
  <c r="CA61" i="35"/>
  <c r="BZ164" i="35"/>
  <c r="BZ145" i="35"/>
  <c r="BW63" i="31"/>
  <c r="BW27" i="31"/>
  <c r="BV166" i="31"/>
  <c r="BV147" i="31"/>
  <c r="BT157" i="34"/>
  <c r="BS182" i="34"/>
  <c r="BS189" i="34"/>
  <c r="BV27" i="34"/>
  <c r="BV63" i="34"/>
  <c r="BU147" i="34"/>
  <c r="BU166" i="34"/>
  <c r="BV34" i="34"/>
  <c r="BV70" i="34"/>
  <c r="BU173" i="34"/>
  <c r="BU154" i="34"/>
  <c r="BT182" i="31"/>
  <c r="BR191" i="34"/>
  <c r="BR193" i="34" s="1"/>
  <c r="BR197" i="34"/>
  <c r="BV31" i="36"/>
  <c r="BV67" i="36"/>
  <c r="BU170" i="36"/>
  <c r="BU151" i="36"/>
  <c r="BV25" i="36"/>
  <c r="BV61" i="36"/>
  <c r="BU145" i="36"/>
  <c r="BU164" i="36"/>
  <c r="BS183" i="35"/>
  <c r="BS185" i="35" s="1"/>
  <c r="BS190" i="35"/>
  <c r="BS192" i="35" s="1"/>
  <c r="BV35" i="36"/>
  <c r="BV71" i="36"/>
  <c r="BU155" i="36"/>
  <c r="BU174" i="36"/>
  <c r="BW70" i="31"/>
  <c r="BV173" i="31"/>
  <c r="BW34" i="31"/>
  <c r="BV154" i="31"/>
  <c r="BV30" i="36"/>
  <c r="BV66" i="36"/>
  <c r="BU169" i="36"/>
  <c r="BU150" i="36"/>
  <c r="BV33" i="36"/>
  <c r="BV69" i="36"/>
  <c r="BU153" i="36"/>
  <c r="BU172" i="36"/>
  <c r="BV26" i="36"/>
  <c r="BV62" i="36"/>
  <c r="BU165" i="36"/>
  <c r="BU146" i="36"/>
  <c r="BV33" i="34"/>
  <c r="BV69" i="34"/>
  <c r="BU172" i="34"/>
  <c r="BU153" i="34"/>
  <c r="BW69" i="31"/>
  <c r="BW33" i="31"/>
  <c r="BV153" i="31"/>
  <c r="BV172" i="31"/>
  <c r="BW65" i="31"/>
  <c r="BW29" i="31"/>
  <c r="BV149" i="31"/>
  <c r="BV168" i="31"/>
  <c r="BT158" i="31"/>
  <c r="BW71" i="31"/>
  <c r="BV155" i="31"/>
  <c r="BV174" i="31"/>
  <c r="BW35" i="31"/>
  <c r="BR184" i="34"/>
  <c r="BR186" i="34" s="1"/>
  <c r="BR196" i="34"/>
  <c r="BV25" i="34"/>
  <c r="BV61" i="34"/>
  <c r="BU145" i="34"/>
  <c r="BU164" i="34"/>
  <c r="BZ27" i="35"/>
  <c r="BZ63" i="35"/>
  <c r="BY166" i="35"/>
  <c r="BY147" i="35"/>
  <c r="BX67" i="31"/>
  <c r="BX31" i="31"/>
  <c r="BW151" i="31"/>
  <c r="BW170" i="31"/>
  <c r="BW62" i="31"/>
  <c r="BW26" i="31"/>
  <c r="BV165" i="31"/>
  <c r="BV146" i="31"/>
  <c r="BU73" i="34"/>
  <c r="BU179" i="34" s="1"/>
  <c r="BR196" i="35"/>
  <c r="BR184" i="35"/>
  <c r="BR186" i="35" s="1"/>
  <c r="BT74" i="34"/>
  <c r="BY29" i="36"/>
  <c r="BY65" i="36"/>
  <c r="BX168" i="36"/>
  <c r="BX149" i="36"/>
  <c r="BW64" i="31"/>
  <c r="BW28" i="31"/>
  <c r="BV167" i="31"/>
  <c r="BV148" i="31"/>
  <c r="BV28" i="34"/>
  <c r="BV64" i="34"/>
  <c r="BU148" i="34"/>
  <c r="BU167" i="34"/>
  <c r="CA29" i="35"/>
  <c r="CA65" i="35"/>
  <c r="BZ168" i="35"/>
  <c r="BZ149" i="35"/>
  <c r="CA30" i="35"/>
  <c r="CA66" i="35"/>
  <c r="BZ150" i="35"/>
  <c r="BZ169" i="35"/>
  <c r="BT176" i="34"/>
  <c r="BV32" i="36"/>
  <c r="BV68" i="36"/>
  <c r="BU171" i="36"/>
  <c r="BU152" i="36"/>
  <c r="BZ32" i="35"/>
  <c r="BZ68" i="35"/>
  <c r="BY171" i="35"/>
  <c r="BY152" i="35"/>
  <c r="BV24" i="36"/>
  <c r="BV60" i="36"/>
  <c r="BU163" i="36"/>
  <c r="BU144" i="36"/>
  <c r="BW60" i="31"/>
  <c r="BV144" i="31"/>
  <c r="BV163" i="31"/>
  <c r="BW24" i="31"/>
  <c r="BV23" i="34"/>
  <c r="BV59" i="34"/>
  <c r="BU162" i="34"/>
  <c r="BU143" i="34"/>
  <c r="BU37" i="34"/>
  <c r="BR197" i="35"/>
  <c r="BR191" i="35"/>
  <c r="BR193" i="35" s="1"/>
  <c r="BV32" i="34"/>
  <c r="BV68" i="34"/>
  <c r="BU171" i="34"/>
  <c r="BU152" i="34"/>
  <c r="BV29" i="34"/>
  <c r="BV65" i="34"/>
  <c r="BU168" i="34"/>
  <c r="BU149" i="34"/>
  <c r="BV27" i="36"/>
  <c r="BV63" i="36"/>
  <c r="BU147" i="36"/>
  <c r="BU166" i="36"/>
  <c r="BV31" i="35"/>
  <c r="BV67" i="35"/>
  <c r="BU151" i="35"/>
  <c r="BU170" i="35"/>
  <c r="CA33" i="35"/>
  <c r="CA69" i="35"/>
  <c r="BZ172" i="35"/>
  <c r="BZ153" i="35"/>
  <c r="BT157" i="35"/>
  <c r="BS177" i="35"/>
  <c r="BS189" i="35"/>
  <c r="BS182" i="35"/>
  <c r="BS178" i="35"/>
  <c r="BS179" i="35" s="1"/>
  <c r="BV30" i="34"/>
  <c r="BV66" i="34"/>
  <c r="BU169" i="34"/>
  <c r="BU150" i="34"/>
  <c r="BV31" i="34"/>
  <c r="BV67" i="34"/>
  <c r="BU151" i="34"/>
  <c r="BU170" i="34"/>
  <c r="BV34" i="35"/>
  <c r="BV70" i="35"/>
  <c r="BU173" i="35"/>
  <c r="BU154" i="35"/>
  <c r="CA35" i="35"/>
  <c r="CA71" i="35"/>
  <c r="BZ174" i="35"/>
  <c r="BZ155" i="35"/>
  <c r="BV24" i="34"/>
  <c r="BV60" i="34"/>
  <c r="BU144" i="34"/>
  <c r="BU163" i="34"/>
  <c r="BS158" i="35"/>
  <c r="BW66" i="31"/>
  <c r="BV150" i="31"/>
  <c r="BW30" i="31"/>
  <c r="BV169" i="31"/>
  <c r="BS183" i="34"/>
  <c r="BS185" i="34" s="1"/>
  <c r="BS190" i="34"/>
  <c r="BS192" i="34" s="1"/>
  <c r="BV52" i="2"/>
  <c r="BV22" i="2"/>
  <c r="BU73" i="35"/>
  <c r="BU74" i="35" s="1"/>
  <c r="BV34" i="36"/>
  <c r="BV70" i="36"/>
  <c r="BU173" i="36"/>
  <c r="BU154" i="36"/>
  <c r="BV28" i="36"/>
  <c r="BV64" i="36"/>
  <c r="BU148" i="36"/>
  <c r="BU167" i="36"/>
  <c r="BV23" i="35"/>
  <c r="BV59" i="35"/>
  <c r="BU162" i="35"/>
  <c r="BU143" i="35"/>
  <c r="BU37" i="35"/>
  <c r="BV26" i="34"/>
  <c r="BV62" i="34"/>
  <c r="BU165" i="34"/>
  <c r="BU146" i="34"/>
  <c r="BW23" i="36"/>
  <c r="BW59" i="36"/>
  <c r="BV143" i="36"/>
  <c r="BV162" i="36"/>
  <c r="BW68" i="31"/>
  <c r="BV171" i="31"/>
  <c r="BW32" i="31"/>
  <c r="BV152" i="31"/>
  <c r="BZ28" i="35"/>
  <c r="BZ64" i="35"/>
  <c r="BY148" i="35"/>
  <c r="BY167" i="35"/>
  <c r="BX24" i="35"/>
  <c r="BX60" i="35"/>
  <c r="BW163" i="35"/>
  <c r="BW144" i="35"/>
  <c r="BT176" i="35"/>
  <c r="CE41" i="33"/>
  <c r="CD55" i="33"/>
  <c r="BU61" i="32"/>
  <c r="BU62" i="32" s="1"/>
  <c r="BW29" i="32"/>
  <c r="BX59" i="32" s="1"/>
  <c r="BW21" i="32"/>
  <c r="BX51" i="32" s="1"/>
  <c r="CG41" i="10"/>
  <c r="CF55" i="10"/>
  <c r="CD41" i="34"/>
  <c r="CC55" i="34"/>
  <c r="BQ198" i="30"/>
  <c r="BV34" i="33"/>
  <c r="BW70" i="33" s="1"/>
  <c r="BS190" i="30"/>
  <c r="BS192" i="30" s="1"/>
  <c r="BS183" i="30"/>
  <c r="BS185" i="30" s="1"/>
  <c r="BS177" i="30"/>
  <c r="BT73" i="30"/>
  <c r="BS158" i="30"/>
  <c r="BS182" i="30"/>
  <c r="BS189" i="30"/>
  <c r="BS178" i="30"/>
  <c r="BS179" i="30" s="1"/>
  <c r="BU144" i="30"/>
  <c r="BU163" i="30"/>
  <c r="BV24" i="30"/>
  <c r="BW60" i="30" s="1"/>
  <c r="BU154" i="30"/>
  <c r="BV34" i="30"/>
  <c r="BW70" i="30" s="1"/>
  <c r="BU173" i="30"/>
  <c r="BT157" i="30"/>
  <c r="BW25" i="33"/>
  <c r="BX61" i="33" s="1"/>
  <c r="BV33" i="30"/>
  <c r="BW69" i="30" s="1"/>
  <c r="BU172" i="30"/>
  <c r="BU153" i="30"/>
  <c r="BQ194" i="30"/>
  <c r="BU171" i="30"/>
  <c r="BU152" i="30"/>
  <c r="BV32" i="30"/>
  <c r="BW68" i="30" s="1"/>
  <c r="BR184" i="30"/>
  <c r="BR186" i="30" s="1"/>
  <c r="BR196" i="30"/>
  <c r="BU37" i="30"/>
  <c r="BV23" i="30"/>
  <c r="BW59" i="30" s="1"/>
  <c r="BU162" i="30"/>
  <c r="BU143" i="30"/>
  <c r="BV28" i="33"/>
  <c r="BW64" i="33" s="1"/>
  <c r="BV26" i="33"/>
  <c r="BW62" i="33" s="1"/>
  <c r="BU150" i="30"/>
  <c r="BV30" i="30"/>
  <c r="BW66" i="30" s="1"/>
  <c r="BU169" i="30"/>
  <c r="BT73" i="33"/>
  <c r="BT74" i="33" s="1"/>
  <c r="BR191" i="30"/>
  <c r="BR193" i="30" s="1"/>
  <c r="BR197" i="30"/>
  <c r="BV32" i="33"/>
  <c r="BW68" i="33" s="1"/>
  <c r="BV35" i="33"/>
  <c r="BW71" i="33" s="1"/>
  <c r="BV23" i="33"/>
  <c r="BW59" i="33" s="1"/>
  <c r="BU37" i="33"/>
  <c r="BV31" i="33"/>
  <c r="BW67" i="33" s="1"/>
  <c r="BT176" i="30"/>
  <c r="BU148" i="30"/>
  <c r="BU167" i="30"/>
  <c r="BV28" i="30"/>
  <c r="BW64" i="30" s="1"/>
  <c r="BU147" i="30"/>
  <c r="BV27" i="30"/>
  <c r="BW63" i="30" s="1"/>
  <c r="BU166" i="30"/>
  <c r="BV30" i="33"/>
  <c r="BW66" i="33" s="1"/>
  <c r="BV33" i="33"/>
  <c r="BW69" i="33" s="1"/>
  <c r="BU155" i="30"/>
  <c r="BU174" i="30"/>
  <c r="BV35" i="30"/>
  <c r="BW71" i="30" s="1"/>
  <c r="BV27" i="33"/>
  <c r="BW63" i="33" s="1"/>
  <c r="BU170" i="30"/>
  <c r="BU151" i="30"/>
  <c r="BV31" i="30"/>
  <c r="BW67" i="30" s="1"/>
  <c r="BV25" i="30"/>
  <c r="BW61" i="30" s="1"/>
  <c r="BU164" i="30"/>
  <c r="BU145" i="30"/>
  <c r="BV24" i="33"/>
  <c r="BW60" i="33" s="1"/>
  <c r="BV29" i="30"/>
  <c r="BW65" i="30" s="1"/>
  <c r="BU149" i="30"/>
  <c r="BU168" i="30"/>
  <c r="BV29" i="33"/>
  <c r="BW65" i="33" s="1"/>
  <c r="BU146" i="30"/>
  <c r="BU165" i="30"/>
  <c r="BV26" i="30"/>
  <c r="BW62" i="30" s="1"/>
  <c r="BV162" i="31"/>
  <c r="BV143" i="31"/>
  <c r="BW23" i="31"/>
  <c r="BX59" i="31" s="1"/>
  <c r="BT197" i="31"/>
  <c r="BT191" i="31"/>
  <c r="BT193" i="31" s="1"/>
  <c r="BX25" i="32"/>
  <c r="BY55" i="32" s="1"/>
  <c r="BW25" i="2"/>
  <c r="BX55" i="2" s="1"/>
  <c r="BW24" i="2"/>
  <c r="BX54" i="2" s="1"/>
  <c r="BW23" i="2"/>
  <c r="BX53" i="2" s="1"/>
  <c r="BU61" i="2"/>
  <c r="BU62" i="2" s="1"/>
  <c r="BV29" i="2"/>
  <c r="BW59" i="2" s="1"/>
  <c r="BX20" i="2"/>
  <c r="BY50" i="2" s="1"/>
  <c r="BW27" i="2"/>
  <c r="BX57" i="2" s="1"/>
  <c r="BW28" i="2"/>
  <c r="BX58" i="2" s="1"/>
  <c r="BU73" i="10"/>
  <c r="BU74" i="10" s="1"/>
  <c r="BW26" i="2"/>
  <c r="BX56" i="2" s="1"/>
  <c r="BW21" i="2"/>
  <c r="BX51" i="2" s="1"/>
  <c r="BU31" i="2"/>
  <c r="BW28" i="10"/>
  <c r="BX64" i="10" s="1"/>
  <c r="BW35" i="10"/>
  <c r="BX71" i="10" s="1"/>
  <c r="BW31" i="10"/>
  <c r="BX67" i="10" s="1"/>
  <c r="BW26" i="10"/>
  <c r="BX62" i="10" s="1"/>
  <c r="BW34" i="10"/>
  <c r="BX70" i="10" s="1"/>
  <c r="BW27" i="10"/>
  <c r="BX63" i="10" s="1"/>
  <c r="BW29" i="10"/>
  <c r="BX65" i="10" s="1"/>
  <c r="BW25" i="10"/>
  <c r="BX61" i="10" s="1"/>
  <c r="BW32" i="10"/>
  <c r="BX68" i="10" s="1"/>
  <c r="BX24" i="10"/>
  <c r="BY60" i="10" s="1"/>
  <c r="BX27" i="32"/>
  <c r="BY57" i="32" s="1"/>
  <c r="BX23" i="32"/>
  <c r="BY53" i="32" s="1"/>
  <c r="BY20" i="32"/>
  <c r="BZ50" i="32" s="1"/>
  <c r="BX24" i="32"/>
  <c r="BY54" i="32" s="1"/>
  <c r="BX26" i="32"/>
  <c r="BY56" i="32" s="1"/>
  <c r="CE35" i="2" l="1"/>
  <c r="CD46" i="2"/>
  <c r="BV31" i="32"/>
  <c r="BW58" i="32"/>
  <c r="BW28" i="32"/>
  <c r="BW66" i="10"/>
  <c r="BW30" i="10"/>
  <c r="BV37" i="10"/>
  <c r="BT177" i="34"/>
  <c r="BT74" i="30"/>
  <c r="BZ181" i="34"/>
  <c r="BZ109" i="34"/>
  <c r="BZ188" i="34"/>
  <c r="BZ58" i="34"/>
  <c r="BZ92" i="34"/>
  <c r="BZ126" i="34"/>
  <c r="BZ22" i="34"/>
  <c r="BZ161" i="34"/>
  <c r="BZ142" i="34"/>
  <c r="BZ40" i="34"/>
  <c r="BZ77" i="34"/>
  <c r="BZ188" i="35"/>
  <c r="BZ126" i="35"/>
  <c r="BZ161" i="35"/>
  <c r="BZ109" i="35"/>
  <c r="BZ58" i="35"/>
  <c r="BZ92" i="35"/>
  <c r="BZ22" i="35"/>
  <c r="BZ181" i="35"/>
  <c r="BZ77" i="35"/>
  <c r="BZ40" i="35"/>
  <c r="BZ142" i="35"/>
  <c r="CA4" i="43"/>
  <c r="CA4" i="35"/>
  <c r="CA4" i="33"/>
  <c r="CA4" i="31"/>
  <c r="CA4" i="29"/>
  <c r="CA4" i="36"/>
  <c r="CA4" i="34"/>
  <c r="CA4" i="32"/>
  <c r="CA4" i="30"/>
  <c r="CA4" i="10"/>
  <c r="CA77" i="2"/>
  <c r="CA49" i="2"/>
  <c r="CA19" i="2"/>
  <c r="CA65" i="2"/>
  <c r="CA34" i="2"/>
  <c r="BZ188" i="36"/>
  <c r="BZ142" i="36"/>
  <c r="BZ126" i="36"/>
  <c r="BZ77" i="36"/>
  <c r="BZ58" i="36"/>
  <c r="BZ40" i="36"/>
  <c r="BZ22" i="36"/>
  <c r="BZ92" i="36"/>
  <c r="BZ181" i="36"/>
  <c r="BZ161" i="36"/>
  <c r="BZ109" i="36"/>
  <c r="BZ58" i="43"/>
  <c r="BZ40" i="43"/>
  <c r="BZ89" i="43"/>
  <c r="BZ22" i="43"/>
  <c r="BZ76" i="43"/>
  <c r="CC5" i="28"/>
  <c r="CB4" i="2"/>
  <c r="CB21" i="28"/>
  <c r="CB13" i="28"/>
  <c r="BZ77" i="10"/>
  <c r="BZ40" i="10"/>
  <c r="BZ92" i="10"/>
  <c r="BZ58" i="10"/>
  <c r="BZ22" i="10"/>
  <c r="BZ92" i="33"/>
  <c r="BZ77" i="33"/>
  <c r="BZ58" i="33"/>
  <c r="BZ40" i="33"/>
  <c r="BZ22" i="33"/>
  <c r="BZ188" i="30"/>
  <c r="BZ109" i="30"/>
  <c r="BZ22" i="30"/>
  <c r="BZ161" i="30"/>
  <c r="BZ92" i="30"/>
  <c r="BZ181" i="30"/>
  <c r="BZ40" i="30"/>
  <c r="BZ142" i="30"/>
  <c r="BZ126" i="30"/>
  <c r="BZ58" i="30"/>
  <c r="BZ77" i="30"/>
  <c r="BZ49" i="32"/>
  <c r="BZ77" i="32"/>
  <c r="BZ65" i="32"/>
  <c r="BZ19" i="32"/>
  <c r="BZ34" i="32"/>
  <c r="BZ67" i="28"/>
  <c r="BZ75" i="28" s="1"/>
  <c r="BZ87" i="28"/>
  <c r="BZ95" i="28" s="1"/>
  <c r="BZ103" i="28" s="1"/>
  <c r="BZ126" i="29"/>
  <c r="BZ181" i="29"/>
  <c r="BZ142" i="29"/>
  <c r="BZ188" i="29"/>
  <c r="BZ161" i="29"/>
  <c r="BZ22" i="29"/>
  <c r="BZ40" i="29"/>
  <c r="BZ58" i="29"/>
  <c r="BZ77" i="29"/>
  <c r="BZ92" i="29"/>
  <c r="BZ109" i="29"/>
  <c r="CA34" i="28"/>
  <c r="CA59" i="28" s="1"/>
  <c r="BZ188" i="31"/>
  <c r="BZ161" i="31"/>
  <c r="BZ142" i="31"/>
  <c r="BZ109" i="31"/>
  <c r="BZ77" i="31"/>
  <c r="BZ40" i="31"/>
  <c r="BZ92" i="31"/>
  <c r="BZ126" i="31"/>
  <c r="BZ181" i="31"/>
  <c r="BZ22" i="31"/>
  <c r="BZ58" i="31"/>
  <c r="BW61" i="31"/>
  <c r="BW73" i="31" s="1"/>
  <c r="BW74" i="31" s="1"/>
  <c r="BW25" i="31"/>
  <c r="BW37" i="31" s="1"/>
  <c r="BV164" i="31"/>
  <c r="BV145" i="31"/>
  <c r="BV157" i="31" s="1"/>
  <c r="BV182" i="31" s="1"/>
  <c r="BW52" i="32"/>
  <c r="BW22" i="32"/>
  <c r="BT196" i="31"/>
  <c r="BT198" i="31" s="1"/>
  <c r="BW69" i="10"/>
  <c r="BW33" i="10"/>
  <c r="BU177" i="31"/>
  <c r="BT158" i="34"/>
  <c r="BU178" i="31"/>
  <c r="BU179" i="31" s="1"/>
  <c r="BU176" i="35"/>
  <c r="BU183" i="35" s="1"/>
  <c r="BU185" i="35" s="1"/>
  <c r="BR198" i="36"/>
  <c r="BU157" i="35"/>
  <c r="BU182" i="35" s="1"/>
  <c r="BS198" i="31"/>
  <c r="BT158" i="36"/>
  <c r="BU182" i="31"/>
  <c r="BU184" i="31" s="1"/>
  <c r="BU183" i="31"/>
  <c r="BU185" i="31" s="1"/>
  <c r="BS193" i="36"/>
  <c r="BT189" i="36"/>
  <c r="BT191" i="36" s="1"/>
  <c r="BV37" i="36"/>
  <c r="BT190" i="36"/>
  <c r="BT192" i="36" s="1"/>
  <c r="BS197" i="36"/>
  <c r="BS198" i="36" s="1"/>
  <c r="BT184" i="31"/>
  <c r="BT186" i="31" s="1"/>
  <c r="BT194" i="31" s="1"/>
  <c r="BW59" i="10"/>
  <c r="BW23" i="10"/>
  <c r="BU157" i="36"/>
  <c r="BT178" i="36"/>
  <c r="BT179" i="36" s="1"/>
  <c r="BR198" i="34"/>
  <c r="BS184" i="36"/>
  <c r="BS186" i="36" s="1"/>
  <c r="BT177" i="36"/>
  <c r="BT177" i="35"/>
  <c r="BU158" i="31"/>
  <c r="BU176" i="36"/>
  <c r="BU183" i="36" s="1"/>
  <c r="BU185" i="36" s="1"/>
  <c r="BV73" i="36"/>
  <c r="BV74" i="36" s="1"/>
  <c r="BW26" i="34"/>
  <c r="BW62" i="34"/>
  <c r="BV165" i="34"/>
  <c r="BV146" i="34"/>
  <c r="BS191" i="35"/>
  <c r="BS193" i="35" s="1"/>
  <c r="BS197" i="35"/>
  <c r="BW32" i="36"/>
  <c r="BW68" i="36"/>
  <c r="BV171" i="36"/>
  <c r="BV152" i="36"/>
  <c r="BX64" i="31"/>
  <c r="BX28" i="31"/>
  <c r="BW167" i="31"/>
  <c r="BW148" i="31"/>
  <c r="BR198" i="35"/>
  <c r="BX69" i="31"/>
  <c r="BX33" i="31"/>
  <c r="BW153" i="31"/>
  <c r="BW172" i="31"/>
  <c r="BW34" i="34"/>
  <c r="BW70" i="34"/>
  <c r="BV173" i="34"/>
  <c r="BV154" i="34"/>
  <c r="BW35" i="34"/>
  <c r="BW71" i="34"/>
  <c r="BV155" i="34"/>
  <c r="BV174" i="34"/>
  <c r="BT189" i="35"/>
  <c r="BT182" i="35"/>
  <c r="BT178" i="35"/>
  <c r="BT179" i="35" s="1"/>
  <c r="BW31" i="35"/>
  <c r="BW67" i="35"/>
  <c r="BV170" i="35"/>
  <c r="BV151" i="35"/>
  <c r="BW29" i="34"/>
  <c r="BW65" i="34"/>
  <c r="BV168" i="34"/>
  <c r="BV149" i="34"/>
  <c r="BW25" i="34"/>
  <c r="BW61" i="34"/>
  <c r="BV164" i="34"/>
  <c r="BV145" i="34"/>
  <c r="BW25" i="36"/>
  <c r="BW61" i="36"/>
  <c r="BV145" i="36"/>
  <c r="BV164" i="36"/>
  <c r="BX63" i="31"/>
  <c r="BW147" i="31"/>
  <c r="BW166" i="31"/>
  <c r="BX27" i="31"/>
  <c r="BW28" i="36"/>
  <c r="BW64" i="36"/>
  <c r="BV167" i="36"/>
  <c r="BV148" i="36"/>
  <c r="CB29" i="35"/>
  <c r="CB65" i="35"/>
  <c r="CA149" i="35"/>
  <c r="CA168" i="35"/>
  <c r="BW26" i="36"/>
  <c r="BW62" i="36"/>
  <c r="BV146" i="36"/>
  <c r="BV165" i="36"/>
  <c r="BT190" i="35"/>
  <c r="BT192" i="35" s="1"/>
  <c r="BT183" i="35"/>
  <c r="BT185" i="35" s="1"/>
  <c r="CA28" i="35"/>
  <c r="CA64" i="35"/>
  <c r="BZ167" i="35"/>
  <c r="BZ148" i="35"/>
  <c r="BW24" i="34"/>
  <c r="BW60" i="34"/>
  <c r="BV144" i="34"/>
  <c r="BV163" i="34"/>
  <c r="BU157" i="34"/>
  <c r="CA32" i="35"/>
  <c r="CA68" i="35"/>
  <c r="BZ152" i="35"/>
  <c r="BZ171" i="35"/>
  <c r="BW30" i="36"/>
  <c r="BW66" i="36"/>
  <c r="BV169" i="36"/>
  <c r="BV150" i="36"/>
  <c r="BX23" i="36"/>
  <c r="BX59" i="36"/>
  <c r="BW143" i="36"/>
  <c r="BW162" i="36"/>
  <c r="BV73" i="35"/>
  <c r="BV74" i="35" s="1"/>
  <c r="BX66" i="31"/>
  <c r="BX30" i="31"/>
  <c r="BW169" i="31"/>
  <c r="BW150" i="31"/>
  <c r="BU176" i="34"/>
  <c r="BR194" i="34"/>
  <c r="BX65" i="31"/>
  <c r="BW149" i="31"/>
  <c r="BX29" i="31"/>
  <c r="BW168" i="31"/>
  <c r="BW35" i="36"/>
  <c r="BW71" i="36"/>
  <c r="BV155" i="36"/>
  <c r="BV174" i="36"/>
  <c r="BW27" i="34"/>
  <c r="BW63" i="34"/>
  <c r="BV147" i="34"/>
  <c r="BV166" i="34"/>
  <c r="CE26" i="35"/>
  <c r="CE62" i="35"/>
  <c r="CD146" i="35"/>
  <c r="CD165" i="35"/>
  <c r="BT196" i="36"/>
  <c r="BT184" i="36"/>
  <c r="BT186" i="36" s="1"/>
  <c r="BW31" i="34"/>
  <c r="BW67" i="34"/>
  <c r="BV170" i="34"/>
  <c r="BV151" i="34"/>
  <c r="BV176" i="31"/>
  <c r="BV190" i="31" s="1"/>
  <c r="BV192" i="31" s="1"/>
  <c r="BX68" i="31"/>
  <c r="BW171" i="31"/>
  <c r="BW152" i="31"/>
  <c r="BX32" i="31"/>
  <c r="BW23" i="35"/>
  <c r="BW59" i="35"/>
  <c r="BV37" i="35"/>
  <c r="BV162" i="35"/>
  <c r="BV143" i="35"/>
  <c r="BW34" i="36"/>
  <c r="BW70" i="36"/>
  <c r="BV173" i="36"/>
  <c r="BV154" i="36"/>
  <c r="BW34" i="35"/>
  <c r="BW70" i="35"/>
  <c r="BV154" i="35"/>
  <c r="BV173" i="35"/>
  <c r="BW30" i="34"/>
  <c r="BW66" i="34"/>
  <c r="BV169" i="34"/>
  <c r="BV150" i="34"/>
  <c r="BV73" i="34"/>
  <c r="BV179" i="34" s="1"/>
  <c r="CB30" i="35"/>
  <c r="CB66" i="35"/>
  <c r="CA169" i="35"/>
  <c r="CA150" i="35"/>
  <c r="BW28" i="34"/>
  <c r="BW64" i="34"/>
  <c r="BV167" i="34"/>
  <c r="BV148" i="34"/>
  <c r="BZ29" i="36"/>
  <c r="BZ65" i="36"/>
  <c r="BY149" i="36"/>
  <c r="BY168" i="36"/>
  <c r="BX62" i="31"/>
  <c r="BX26" i="31"/>
  <c r="BW146" i="31"/>
  <c r="BW165" i="31"/>
  <c r="BX71" i="31"/>
  <c r="BX35" i="31"/>
  <c r="BW155" i="31"/>
  <c r="BW174" i="31"/>
  <c r="BW33" i="34"/>
  <c r="BW69" i="34"/>
  <c r="BV172" i="34"/>
  <c r="BV153" i="34"/>
  <c r="BW33" i="36"/>
  <c r="BW69" i="36"/>
  <c r="BV172" i="36"/>
  <c r="BV153" i="36"/>
  <c r="BS191" i="34"/>
  <c r="BS193" i="34" s="1"/>
  <c r="BS197" i="34"/>
  <c r="BY67" i="31"/>
  <c r="BX170" i="31"/>
  <c r="BX151" i="31"/>
  <c r="BY31" i="31"/>
  <c r="CB33" i="35"/>
  <c r="CB69" i="35"/>
  <c r="CA172" i="35"/>
  <c r="CA153" i="35"/>
  <c r="BW27" i="36"/>
  <c r="BW63" i="36"/>
  <c r="BV147" i="36"/>
  <c r="BV166" i="36"/>
  <c r="BW32" i="34"/>
  <c r="BW68" i="34"/>
  <c r="BV171" i="34"/>
  <c r="BV152" i="34"/>
  <c r="BW23" i="34"/>
  <c r="BW59" i="34"/>
  <c r="BV143" i="34"/>
  <c r="BV37" i="34"/>
  <c r="BV162" i="34"/>
  <c r="BU74" i="34"/>
  <c r="CA27" i="35"/>
  <c r="CA63" i="35"/>
  <c r="BZ166" i="35"/>
  <c r="BZ147" i="35"/>
  <c r="BX70" i="31"/>
  <c r="BX34" i="31"/>
  <c r="BW173" i="31"/>
  <c r="BW154" i="31"/>
  <c r="BW31" i="36"/>
  <c r="BW67" i="36"/>
  <c r="BV151" i="36"/>
  <c r="BV170" i="36"/>
  <c r="BS196" i="34"/>
  <c r="BS184" i="34"/>
  <c r="BS186" i="34" s="1"/>
  <c r="BT183" i="34"/>
  <c r="BT185" i="34" s="1"/>
  <c r="BT190" i="34"/>
  <c r="BT192" i="34" s="1"/>
  <c r="BY24" i="35"/>
  <c r="BY60" i="35"/>
  <c r="BX163" i="35"/>
  <c r="BX144" i="35"/>
  <c r="BW52" i="2"/>
  <c r="BW22" i="2"/>
  <c r="BT158" i="35"/>
  <c r="CB35" i="35"/>
  <c r="CB71" i="35"/>
  <c r="CA155" i="35"/>
  <c r="CA174" i="35"/>
  <c r="BS196" i="35"/>
  <c r="BS184" i="35"/>
  <c r="BS186" i="35" s="1"/>
  <c r="BX60" i="31"/>
  <c r="BX24" i="31"/>
  <c r="BW163" i="31"/>
  <c r="BW144" i="31"/>
  <c r="BW24" i="36"/>
  <c r="BW60" i="36"/>
  <c r="BV163" i="36"/>
  <c r="BV144" i="36"/>
  <c r="BR194" i="35"/>
  <c r="BT182" i="34"/>
  <c r="BT189" i="34"/>
  <c r="CB25" i="35"/>
  <c r="CB61" i="35"/>
  <c r="CA164" i="35"/>
  <c r="CA145" i="35"/>
  <c r="CF41" i="33"/>
  <c r="CE55" i="33"/>
  <c r="BV61" i="32"/>
  <c r="BV62" i="32" s="1"/>
  <c r="BX21" i="32"/>
  <c r="BY51" i="32" s="1"/>
  <c r="BX29" i="32"/>
  <c r="BY59" i="32" s="1"/>
  <c r="CH41" i="10"/>
  <c r="CH55" i="10" s="1"/>
  <c r="CG55" i="10"/>
  <c r="CE41" i="34"/>
  <c r="CD55" i="34"/>
  <c r="BV146" i="30"/>
  <c r="BV165" i="30"/>
  <c r="BW26" i="30"/>
  <c r="BX62" i="30" s="1"/>
  <c r="BV149" i="30"/>
  <c r="BV168" i="30"/>
  <c r="BW29" i="30"/>
  <c r="BX65" i="30" s="1"/>
  <c r="BW33" i="33"/>
  <c r="BX69" i="33" s="1"/>
  <c r="BV148" i="30"/>
  <c r="BV167" i="30"/>
  <c r="BW28" i="30"/>
  <c r="BX64" i="30" s="1"/>
  <c r="BW32" i="33"/>
  <c r="BX68" i="33" s="1"/>
  <c r="BW30" i="30"/>
  <c r="BX66" i="30" s="1"/>
  <c r="BV169" i="30"/>
  <c r="BV150" i="30"/>
  <c r="BU157" i="30"/>
  <c r="BV164" i="30"/>
  <c r="BV145" i="30"/>
  <c r="BW25" i="30"/>
  <c r="BX61" i="30" s="1"/>
  <c r="BW31" i="33"/>
  <c r="BX67" i="33" s="1"/>
  <c r="BU176" i="30"/>
  <c r="BW32" i="30"/>
  <c r="BX68" i="30" s="1"/>
  <c r="BV171" i="30"/>
  <c r="BV152" i="30"/>
  <c r="BX25" i="33"/>
  <c r="BY61" i="33" s="1"/>
  <c r="BW24" i="33"/>
  <c r="BX60" i="33" s="1"/>
  <c r="BW27" i="33"/>
  <c r="BX63" i="33" s="1"/>
  <c r="BV162" i="30"/>
  <c r="BV37" i="30"/>
  <c r="BV143" i="30"/>
  <c r="BW23" i="30"/>
  <c r="BX59" i="30" s="1"/>
  <c r="BS197" i="30"/>
  <c r="BS191" i="30"/>
  <c r="BS193" i="30" s="1"/>
  <c r="BT177" i="30"/>
  <c r="BW26" i="33"/>
  <c r="BX62" i="33" s="1"/>
  <c r="BV153" i="30"/>
  <c r="BW33" i="30"/>
  <c r="BX69" i="30" s="1"/>
  <c r="BV172" i="30"/>
  <c r="BT158" i="30"/>
  <c r="BT182" i="30"/>
  <c r="BT178" i="30"/>
  <c r="BT179" i="30" s="1"/>
  <c r="BT189" i="30"/>
  <c r="BS184" i="30"/>
  <c r="BS186" i="30" s="1"/>
  <c r="BS196" i="30"/>
  <c r="BW29" i="33"/>
  <c r="BX65" i="33" s="1"/>
  <c r="BV155" i="30"/>
  <c r="BV174" i="30"/>
  <c r="BW35" i="30"/>
  <c r="BX71" i="30" s="1"/>
  <c r="BT183" i="30"/>
  <c r="BT185" i="30" s="1"/>
  <c r="BT190" i="30"/>
  <c r="BT192" i="30" s="1"/>
  <c r="BU73" i="33"/>
  <c r="BU74" i="33" s="1"/>
  <c r="BR198" i="30"/>
  <c r="BV163" i="30"/>
  <c r="BV144" i="30"/>
  <c r="BW24" i="30"/>
  <c r="BX60" i="30" s="1"/>
  <c r="BW23" i="33"/>
  <c r="BX59" i="33" s="1"/>
  <c r="BV37" i="33"/>
  <c r="BW28" i="33"/>
  <c r="BX64" i="33" s="1"/>
  <c r="BR194" i="30"/>
  <c r="BW31" i="30"/>
  <c r="BX67" i="30" s="1"/>
  <c r="BV170" i="30"/>
  <c r="BV151" i="30"/>
  <c r="BW30" i="33"/>
  <c r="BX66" i="33" s="1"/>
  <c r="BV166" i="30"/>
  <c r="BV147" i="30"/>
  <c r="BW27" i="30"/>
  <c r="BX63" i="30" s="1"/>
  <c r="BW35" i="33"/>
  <c r="BX71" i="33" s="1"/>
  <c r="BV173" i="30"/>
  <c r="BV154" i="30"/>
  <c r="BW34" i="30"/>
  <c r="BX70" i="30" s="1"/>
  <c r="BW34" i="33"/>
  <c r="BX70" i="33" s="1"/>
  <c r="BU73" i="30"/>
  <c r="BX23" i="31"/>
  <c r="BY59" i="31" s="1"/>
  <c r="BW143" i="31"/>
  <c r="BW162" i="31"/>
  <c r="BU191" i="31"/>
  <c r="BU193" i="31" s="1"/>
  <c r="BU197" i="31"/>
  <c r="BY25" i="32"/>
  <c r="BZ55" i="32" s="1"/>
  <c r="BX25" i="2"/>
  <c r="BY55" i="2" s="1"/>
  <c r="BX27" i="2"/>
  <c r="BY57" i="2" s="1"/>
  <c r="BX23" i="2"/>
  <c r="BY53" i="2" s="1"/>
  <c r="BX28" i="2"/>
  <c r="BY58" i="2" s="1"/>
  <c r="BX21" i="2"/>
  <c r="BY51" i="2" s="1"/>
  <c r="BY20" i="2"/>
  <c r="BZ50" i="2" s="1"/>
  <c r="BX24" i="2"/>
  <c r="BY54" i="2" s="1"/>
  <c r="BX26" i="2"/>
  <c r="BY56" i="2" s="1"/>
  <c r="BV61" i="2"/>
  <c r="BV62" i="2" s="1"/>
  <c r="BW29" i="2"/>
  <c r="BX59" i="2" s="1"/>
  <c r="BV31" i="2"/>
  <c r="BX27" i="10"/>
  <c r="BY63" i="10" s="1"/>
  <c r="BX26" i="10"/>
  <c r="BY62" i="10" s="1"/>
  <c r="BX32" i="10"/>
  <c r="BY68" i="10" s="1"/>
  <c r="BX29" i="10"/>
  <c r="BY65" i="10" s="1"/>
  <c r="BX25" i="10"/>
  <c r="BY61" i="10" s="1"/>
  <c r="BV73" i="10"/>
  <c r="BV74" i="10" s="1"/>
  <c r="BX31" i="10"/>
  <c r="BY67" i="10" s="1"/>
  <c r="BX28" i="10"/>
  <c r="BY64" i="10" s="1"/>
  <c r="BX34" i="10"/>
  <c r="BY70" i="10" s="1"/>
  <c r="BY24" i="10"/>
  <c r="BZ60" i="10" s="1"/>
  <c r="BX35" i="10"/>
  <c r="BY71" i="10" s="1"/>
  <c r="BY23" i="32"/>
  <c r="BZ53" i="32" s="1"/>
  <c r="BY27" i="32"/>
  <c r="BZ57" i="32" s="1"/>
  <c r="BY26" i="32"/>
  <c r="BZ56" i="32" s="1"/>
  <c r="BZ20" i="32"/>
  <c r="CA50" i="32" s="1"/>
  <c r="BY24" i="32"/>
  <c r="BZ54" i="32" s="1"/>
  <c r="CF35" i="2" l="1"/>
  <c r="CE46" i="2"/>
  <c r="BW31" i="32"/>
  <c r="BX58" i="32"/>
  <c r="BX28" i="32"/>
  <c r="BX66" i="10"/>
  <c r="BX30" i="10"/>
  <c r="BU74" i="30"/>
  <c r="CA87" i="28"/>
  <c r="CA95" i="28" s="1"/>
  <c r="CA103" i="28" s="1"/>
  <c r="CA67" i="28"/>
  <c r="CA75" i="28" s="1"/>
  <c r="CB34" i="28"/>
  <c r="CB59" i="28" s="1"/>
  <c r="CA188" i="36"/>
  <c r="CA181" i="36"/>
  <c r="CA161" i="36"/>
  <c r="CA142" i="36"/>
  <c r="CA77" i="36"/>
  <c r="CA126" i="36"/>
  <c r="CA58" i="36"/>
  <c r="CA40" i="36"/>
  <c r="CA22" i="36"/>
  <c r="CA109" i="36"/>
  <c r="CA92" i="36"/>
  <c r="CB4" i="36"/>
  <c r="CB4" i="34"/>
  <c r="CB4" i="32"/>
  <c r="CB4" i="30"/>
  <c r="CB4" i="43"/>
  <c r="CB4" i="33"/>
  <c r="CB4" i="31"/>
  <c r="CB4" i="29"/>
  <c r="CB4" i="35"/>
  <c r="CB4" i="10"/>
  <c r="CB77" i="2"/>
  <c r="CB65" i="2"/>
  <c r="CB49" i="2"/>
  <c r="CB34" i="2"/>
  <c r="CB19" i="2"/>
  <c r="CA126" i="29"/>
  <c r="CA22" i="29"/>
  <c r="CA188" i="29"/>
  <c r="CA40" i="29"/>
  <c r="CA161" i="29"/>
  <c r="CA58" i="29"/>
  <c r="CA77" i="29"/>
  <c r="CA142" i="29"/>
  <c r="CA92" i="29"/>
  <c r="CA181" i="29"/>
  <c r="CA109" i="29"/>
  <c r="CD5" i="28"/>
  <c r="CC4" i="2"/>
  <c r="CC21" i="28"/>
  <c r="CC13" i="28"/>
  <c r="CA126" i="31"/>
  <c r="CA92" i="31"/>
  <c r="CA58" i="31"/>
  <c r="CA22" i="31"/>
  <c r="CA109" i="31"/>
  <c r="CA77" i="31"/>
  <c r="CA181" i="31"/>
  <c r="CA40" i="31"/>
  <c r="CA142" i="31"/>
  <c r="CA161" i="31"/>
  <c r="CA188" i="31"/>
  <c r="CA77" i="33"/>
  <c r="CA40" i="33"/>
  <c r="CA92" i="33"/>
  <c r="CA58" i="33"/>
  <c r="CA22" i="33"/>
  <c r="CA58" i="10"/>
  <c r="CA92" i="10"/>
  <c r="CA22" i="10"/>
  <c r="CA77" i="10"/>
  <c r="CA40" i="10"/>
  <c r="CA142" i="35"/>
  <c r="CA77" i="35"/>
  <c r="CA40" i="35"/>
  <c r="CA126" i="35"/>
  <c r="CA188" i="35"/>
  <c r="CA92" i="35"/>
  <c r="CA181" i="35"/>
  <c r="CA58" i="35"/>
  <c r="CA161" i="35"/>
  <c r="CA109" i="35"/>
  <c r="CA22" i="35"/>
  <c r="CA22" i="30"/>
  <c r="CA181" i="30"/>
  <c r="CA142" i="30"/>
  <c r="CA92" i="30"/>
  <c r="CA109" i="30"/>
  <c r="CA126" i="30"/>
  <c r="CA58" i="30"/>
  <c r="CA188" i="30"/>
  <c r="CA77" i="30"/>
  <c r="CA161" i="30"/>
  <c r="CA40" i="30"/>
  <c r="CA89" i="43"/>
  <c r="CA76" i="43"/>
  <c r="CA58" i="43"/>
  <c r="CA22" i="43"/>
  <c r="CA40" i="43"/>
  <c r="CA77" i="32"/>
  <c r="CA49" i="32"/>
  <c r="CA65" i="32"/>
  <c r="CA34" i="32"/>
  <c r="CA19" i="32"/>
  <c r="CA142" i="34"/>
  <c r="CA188" i="34"/>
  <c r="CA181" i="34"/>
  <c r="CA92" i="34"/>
  <c r="CA126" i="34"/>
  <c r="CA161" i="34"/>
  <c r="CA40" i="34"/>
  <c r="CA109" i="34"/>
  <c r="CA22" i="34"/>
  <c r="CA58" i="34"/>
  <c r="CA77" i="34"/>
  <c r="BX61" i="31"/>
  <c r="BX73" i="31" s="1"/>
  <c r="BX74" i="31" s="1"/>
  <c r="BX25" i="31"/>
  <c r="BX37" i="31" s="1"/>
  <c r="BW164" i="31"/>
  <c r="BW176" i="31" s="1"/>
  <c r="BW145" i="31"/>
  <c r="BW157" i="31" s="1"/>
  <c r="BW182" i="31" s="1"/>
  <c r="BX52" i="32"/>
  <c r="BX22" i="32"/>
  <c r="BW37" i="10"/>
  <c r="BX69" i="10"/>
  <c r="BX33" i="10"/>
  <c r="BU158" i="34"/>
  <c r="BU190" i="35"/>
  <c r="BU192" i="35" s="1"/>
  <c r="BU177" i="35"/>
  <c r="BU186" i="31"/>
  <c r="BU194" i="31" s="1"/>
  <c r="BU189" i="35"/>
  <c r="BU191" i="35" s="1"/>
  <c r="BU178" i="35"/>
  <c r="BU179" i="35" s="1"/>
  <c r="BU158" i="35"/>
  <c r="BU196" i="31"/>
  <c r="BU198" i="31" s="1"/>
  <c r="BU158" i="36"/>
  <c r="BS194" i="36"/>
  <c r="BV176" i="35"/>
  <c r="BV190" i="35" s="1"/>
  <c r="BV192" i="35" s="1"/>
  <c r="BT193" i="36"/>
  <c r="BT194" i="36" s="1"/>
  <c r="BT197" i="36"/>
  <c r="BT198" i="36" s="1"/>
  <c r="BU189" i="36"/>
  <c r="BU191" i="36" s="1"/>
  <c r="BU178" i="36"/>
  <c r="BU179" i="36" s="1"/>
  <c r="BU182" i="36"/>
  <c r="BU196" i="36" s="1"/>
  <c r="BV157" i="36"/>
  <c r="BV182" i="36" s="1"/>
  <c r="BU190" i="36"/>
  <c r="BU192" i="36" s="1"/>
  <c r="BV176" i="36"/>
  <c r="BV183" i="36" s="1"/>
  <c r="BV185" i="36" s="1"/>
  <c r="BX59" i="10"/>
  <c r="BX23" i="10"/>
  <c r="BV158" i="31"/>
  <c r="BU177" i="36"/>
  <c r="BS194" i="35"/>
  <c r="BS198" i="35"/>
  <c r="BS194" i="34"/>
  <c r="BW73" i="36"/>
  <c r="BW74" i="36" s="1"/>
  <c r="BX24" i="36"/>
  <c r="BX60" i="36"/>
  <c r="BW163" i="36"/>
  <c r="BW144" i="36"/>
  <c r="BW73" i="34"/>
  <c r="BW179" i="34" s="1"/>
  <c r="BV157" i="35"/>
  <c r="BX31" i="34"/>
  <c r="BX67" i="34"/>
  <c r="BW151" i="34"/>
  <c r="BW170" i="34"/>
  <c r="BX34" i="34"/>
  <c r="BX70" i="34"/>
  <c r="BW173" i="34"/>
  <c r="BW154" i="34"/>
  <c r="BY64" i="31"/>
  <c r="BX167" i="31"/>
  <c r="BY28" i="31"/>
  <c r="BX148" i="31"/>
  <c r="CA29" i="36"/>
  <c r="CA65" i="36"/>
  <c r="BZ149" i="36"/>
  <c r="BZ168" i="36"/>
  <c r="CC30" i="35"/>
  <c r="CC66" i="35"/>
  <c r="CB169" i="35"/>
  <c r="CB150" i="35"/>
  <c r="BX27" i="34"/>
  <c r="BX63" i="34"/>
  <c r="BW147" i="34"/>
  <c r="BW166" i="34"/>
  <c r="BY65" i="31"/>
  <c r="BX168" i="31"/>
  <c r="BY29" i="31"/>
  <c r="BX149" i="31"/>
  <c r="BY66" i="31"/>
  <c r="BY30" i="31"/>
  <c r="BX169" i="31"/>
  <c r="BX150" i="31"/>
  <c r="CC29" i="35"/>
  <c r="CC65" i="35"/>
  <c r="CB149" i="35"/>
  <c r="CB168" i="35"/>
  <c r="BX25" i="34"/>
  <c r="BX61" i="34"/>
  <c r="BW145" i="34"/>
  <c r="BW164" i="34"/>
  <c r="BX31" i="35"/>
  <c r="BX67" i="35"/>
  <c r="BW170" i="35"/>
  <c r="BW151" i="35"/>
  <c r="BV178" i="31"/>
  <c r="BV179" i="31" s="1"/>
  <c r="BV189" i="31"/>
  <c r="BV197" i="31" s="1"/>
  <c r="BT196" i="34"/>
  <c r="BT184" i="34"/>
  <c r="BT186" i="34" s="1"/>
  <c r="BY60" i="31"/>
  <c r="BX144" i="31"/>
  <c r="BX163" i="31"/>
  <c r="BY24" i="31"/>
  <c r="BX31" i="36"/>
  <c r="BX67" i="36"/>
  <c r="BW170" i="36"/>
  <c r="BW151" i="36"/>
  <c r="CB27" i="35"/>
  <c r="CB63" i="35"/>
  <c r="CA147" i="35"/>
  <c r="CA166" i="35"/>
  <c r="BX34" i="35"/>
  <c r="BX70" i="35"/>
  <c r="BW154" i="35"/>
  <c r="BW173" i="35"/>
  <c r="BW73" i="35"/>
  <c r="BW74" i="35" s="1"/>
  <c r="BU182" i="34"/>
  <c r="BU189" i="34"/>
  <c r="BY69" i="31"/>
  <c r="BY33" i="31"/>
  <c r="BX172" i="31"/>
  <c r="BX153" i="31"/>
  <c r="BX26" i="34"/>
  <c r="BX62" i="34"/>
  <c r="BW165" i="34"/>
  <c r="BW146" i="34"/>
  <c r="BZ24" i="35"/>
  <c r="BZ60" i="35"/>
  <c r="BY144" i="35"/>
  <c r="BY163" i="35"/>
  <c r="BX27" i="36"/>
  <c r="BX63" i="36"/>
  <c r="BW147" i="36"/>
  <c r="BW166" i="36"/>
  <c r="BY71" i="31"/>
  <c r="BX174" i="31"/>
  <c r="BY35" i="31"/>
  <c r="BX155" i="31"/>
  <c r="BX33" i="36"/>
  <c r="BX69" i="36"/>
  <c r="BW172" i="36"/>
  <c r="BW153" i="36"/>
  <c r="BX52" i="2"/>
  <c r="BX22" i="2"/>
  <c r="BV74" i="34"/>
  <c r="BX23" i="35"/>
  <c r="BX59" i="35"/>
  <c r="BW143" i="35"/>
  <c r="BW162" i="35"/>
  <c r="BW37" i="35"/>
  <c r="BT196" i="35"/>
  <c r="BT184" i="35"/>
  <c r="BT186" i="35" s="1"/>
  <c r="BX35" i="34"/>
  <c r="BX71" i="34"/>
  <c r="BW174" i="34"/>
  <c r="BW155" i="34"/>
  <c r="CC25" i="35"/>
  <c r="CC61" i="35"/>
  <c r="CB145" i="35"/>
  <c r="CB164" i="35"/>
  <c r="BX23" i="34"/>
  <c r="BX59" i="34"/>
  <c r="BW143" i="34"/>
  <c r="BW162" i="34"/>
  <c r="BW37" i="34"/>
  <c r="BY23" i="36"/>
  <c r="BY59" i="36"/>
  <c r="BX143" i="36"/>
  <c r="BX162" i="36"/>
  <c r="BT197" i="34"/>
  <c r="BT191" i="34"/>
  <c r="BT193" i="34" s="1"/>
  <c r="CC35" i="35"/>
  <c r="CC71" i="35"/>
  <c r="CB155" i="35"/>
  <c r="CB174" i="35"/>
  <c r="BV183" i="31"/>
  <c r="BV185" i="31" s="1"/>
  <c r="BV177" i="31"/>
  <c r="BV176" i="34"/>
  <c r="BX32" i="34"/>
  <c r="BX68" i="34"/>
  <c r="BW152" i="34"/>
  <c r="BW171" i="34"/>
  <c r="CC33" i="35"/>
  <c r="CC69" i="35"/>
  <c r="CB172" i="35"/>
  <c r="CB153" i="35"/>
  <c r="BY62" i="31"/>
  <c r="BX146" i="31"/>
  <c r="BX165" i="31"/>
  <c r="BY26" i="31"/>
  <c r="BY68" i="31"/>
  <c r="BY32" i="31"/>
  <c r="BX152" i="31"/>
  <c r="BX171" i="31"/>
  <c r="BW37" i="36"/>
  <c r="BX30" i="36"/>
  <c r="BX66" i="36"/>
  <c r="BW150" i="36"/>
  <c r="BW169" i="36"/>
  <c r="BT191" i="35"/>
  <c r="BT193" i="35" s="1"/>
  <c r="BT197" i="35"/>
  <c r="BX32" i="36"/>
  <c r="BX68" i="36"/>
  <c r="BW171" i="36"/>
  <c r="BW152" i="36"/>
  <c r="BY70" i="31"/>
  <c r="BY34" i="31"/>
  <c r="BX173" i="31"/>
  <c r="BX154" i="31"/>
  <c r="BZ67" i="31"/>
  <c r="BZ31" i="31"/>
  <c r="BY170" i="31"/>
  <c r="BY151" i="31"/>
  <c r="BX33" i="34"/>
  <c r="BX69" i="34"/>
  <c r="BW172" i="34"/>
  <c r="BW153" i="34"/>
  <c r="BX28" i="34"/>
  <c r="BX64" i="34"/>
  <c r="BW167" i="34"/>
  <c r="BW148" i="34"/>
  <c r="CF26" i="35"/>
  <c r="CF62" i="35"/>
  <c r="CE165" i="35"/>
  <c r="CE146" i="35"/>
  <c r="CB28" i="35"/>
  <c r="CB64" i="35"/>
  <c r="CA148" i="35"/>
  <c r="CA167" i="35"/>
  <c r="BX26" i="36"/>
  <c r="BX62" i="36"/>
  <c r="BW146" i="36"/>
  <c r="BW165" i="36"/>
  <c r="BX28" i="36"/>
  <c r="BX64" i="36"/>
  <c r="BW167" i="36"/>
  <c r="BW148" i="36"/>
  <c r="BX25" i="36"/>
  <c r="BX61" i="36"/>
  <c r="BW164" i="36"/>
  <c r="BW145" i="36"/>
  <c r="BX29" i="34"/>
  <c r="BX65" i="34"/>
  <c r="BW168" i="34"/>
  <c r="BW149" i="34"/>
  <c r="BU184" i="35"/>
  <c r="BU186" i="35" s="1"/>
  <c r="BU196" i="35"/>
  <c r="CB32" i="35"/>
  <c r="CB68" i="35"/>
  <c r="CA171" i="35"/>
  <c r="CA152" i="35"/>
  <c r="BS198" i="34"/>
  <c r="BV157" i="34"/>
  <c r="BX30" i="34"/>
  <c r="BX66" i="34"/>
  <c r="BW150" i="34"/>
  <c r="BW169" i="34"/>
  <c r="BX34" i="36"/>
  <c r="BX70" i="36"/>
  <c r="BW154" i="36"/>
  <c r="BW173" i="36"/>
  <c r="BX35" i="36"/>
  <c r="BX71" i="36"/>
  <c r="BW174" i="36"/>
  <c r="BW155" i="36"/>
  <c r="BU183" i="34"/>
  <c r="BU185" i="34" s="1"/>
  <c r="BU190" i="34"/>
  <c r="BU192" i="34" s="1"/>
  <c r="BX24" i="34"/>
  <c r="BX60" i="34"/>
  <c r="BW144" i="34"/>
  <c r="BW163" i="34"/>
  <c r="BY63" i="31"/>
  <c r="BY27" i="31"/>
  <c r="BX147" i="31"/>
  <c r="BX166" i="31"/>
  <c r="BU177" i="34"/>
  <c r="CG41" i="33"/>
  <c r="CF55" i="33"/>
  <c r="BW61" i="32"/>
  <c r="BW62" i="32" s="1"/>
  <c r="BY29" i="32"/>
  <c r="BZ59" i="32" s="1"/>
  <c r="BY21" i="32"/>
  <c r="BZ51" i="32" s="1"/>
  <c r="CF41" i="34"/>
  <c r="CE55" i="34"/>
  <c r="BS194" i="30"/>
  <c r="BS198" i="30"/>
  <c r="BW145" i="30"/>
  <c r="BX25" i="30"/>
  <c r="BY61" i="30" s="1"/>
  <c r="BW164" i="30"/>
  <c r="BW149" i="30"/>
  <c r="BW168" i="30"/>
  <c r="BX29" i="30"/>
  <c r="BY65" i="30" s="1"/>
  <c r="BX30" i="33"/>
  <c r="BY66" i="33" s="1"/>
  <c r="BT184" i="30"/>
  <c r="BT186" i="30" s="1"/>
  <c r="BT196" i="30"/>
  <c r="BV176" i="30"/>
  <c r="BX35" i="33"/>
  <c r="BY71" i="33" s="1"/>
  <c r="BX29" i="33"/>
  <c r="BY65" i="33" s="1"/>
  <c r="BX30" i="30"/>
  <c r="BY66" i="30" s="1"/>
  <c r="BW150" i="30"/>
  <c r="BW169" i="30"/>
  <c r="BW173" i="30"/>
  <c r="BW154" i="30"/>
  <c r="BX34" i="30"/>
  <c r="BY70" i="30" s="1"/>
  <c r="BX27" i="30"/>
  <c r="BY63" i="30" s="1"/>
  <c r="BW166" i="30"/>
  <c r="BW147" i="30"/>
  <c r="BV73" i="33"/>
  <c r="BV74" i="33" s="1"/>
  <c r="BX24" i="33"/>
  <c r="BY60" i="33" s="1"/>
  <c r="BW152" i="30"/>
  <c r="BW171" i="30"/>
  <c r="BX32" i="30"/>
  <c r="BY68" i="30" s="1"/>
  <c r="BX32" i="33"/>
  <c r="BY68" i="33" s="1"/>
  <c r="BX34" i="33"/>
  <c r="BY70" i="33" s="1"/>
  <c r="BW151" i="30"/>
  <c r="BX31" i="30"/>
  <c r="BY67" i="30" s="1"/>
  <c r="BW170" i="30"/>
  <c r="BX28" i="33"/>
  <c r="BY64" i="33" s="1"/>
  <c r="BX23" i="33"/>
  <c r="BY59" i="33" s="1"/>
  <c r="BW37" i="33"/>
  <c r="BW172" i="30"/>
  <c r="BW153" i="30"/>
  <c r="BX33" i="30"/>
  <c r="BY69" i="30" s="1"/>
  <c r="BW143" i="30"/>
  <c r="BW37" i="30"/>
  <c r="BW162" i="30"/>
  <c r="BX23" i="30"/>
  <c r="BY59" i="30" s="1"/>
  <c r="BU177" i="30"/>
  <c r="BU183" i="30"/>
  <c r="BU185" i="30" s="1"/>
  <c r="BU190" i="30"/>
  <c r="BU192" i="30" s="1"/>
  <c r="BX26" i="30"/>
  <c r="BY62" i="30" s="1"/>
  <c r="BW165" i="30"/>
  <c r="BW146" i="30"/>
  <c r="BW144" i="30"/>
  <c r="BW163" i="30"/>
  <c r="BX24" i="30"/>
  <c r="BY60" i="30" s="1"/>
  <c r="BW174" i="30"/>
  <c r="BX35" i="30"/>
  <c r="BY71" i="30" s="1"/>
  <c r="BW155" i="30"/>
  <c r="BV73" i="30"/>
  <c r="BX27" i="33"/>
  <c r="BY63" i="33" s="1"/>
  <c r="BX31" i="33"/>
  <c r="BY67" i="33" s="1"/>
  <c r="BW167" i="30"/>
  <c r="BW148" i="30"/>
  <c r="BX28" i="30"/>
  <c r="BY64" i="30" s="1"/>
  <c r="BX33" i="33"/>
  <c r="BY69" i="33" s="1"/>
  <c r="BT197" i="30"/>
  <c r="BT191" i="30"/>
  <c r="BT193" i="30" s="1"/>
  <c r="BX26" i="33"/>
  <c r="BY62" i="33" s="1"/>
  <c r="BV157" i="30"/>
  <c r="BY25" i="33"/>
  <c r="BZ61" i="33" s="1"/>
  <c r="BU158" i="30"/>
  <c r="BU178" i="30"/>
  <c r="BU179" i="30" s="1"/>
  <c r="BU189" i="30"/>
  <c r="BU182" i="30"/>
  <c r="BV184" i="31"/>
  <c r="BX162" i="31"/>
  <c r="BY23" i="31"/>
  <c r="BZ59" i="31" s="1"/>
  <c r="BX143" i="31"/>
  <c r="BZ25" i="32"/>
  <c r="CA55" i="32" s="1"/>
  <c r="BY25" i="2"/>
  <c r="BZ55" i="2" s="1"/>
  <c r="BW61" i="2"/>
  <c r="BW62" i="2" s="1"/>
  <c r="BX29" i="2"/>
  <c r="BZ20" i="2"/>
  <c r="CA50" i="2" s="1"/>
  <c r="BW31" i="2"/>
  <c r="BY21" i="2"/>
  <c r="BZ51" i="2" s="1"/>
  <c r="BY23" i="2"/>
  <c r="BZ53" i="2" s="1"/>
  <c r="BY26" i="2"/>
  <c r="BZ56" i="2" s="1"/>
  <c r="BY27" i="2"/>
  <c r="BZ57" i="2" s="1"/>
  <c r="BY24" i="2"/>
  <c r="BZ54" i="2" s="1"/>
  <c r="BY28" i="2"/>
  <c r="BZ58" i="2" s="1"/>
  <c r="BZ24" i="10"/>
  <c r="CA60" i="10" s="1"/>
  <c r="BY25" i="10"/>
  <c r="BZ61" i="10" s="1"/>
  <c r="BY35" i="10"/>
  <c r="BZ71" i="10" s="1"/>
  <c r="BY34" i="10"/>
  <c r="BZ70" i="10" s="1"/>
  <c r="BY28" i="10"/>
  <c r="BZ64" i="10" s="1"/>
  <c r="BY26" i="10"/>
  <c r="BZ62" i="10" s="1"/>
  <c r="BY29" i="10"/>
  <c r="BZ65" i="10" s="1"/>
  <c r="BY31" i="10"/>
  <c r="BZ67" i="10" s="1"/>
  <c r="BY27" i="10"/>
  <c r="BZ63" i="10" s="1"/>
  <c r="BW73" i="10"/>
  <c r="BW74" i="10" s="1"/>
  <c r="BY32" i="10"/>
  <c r="BZ68" i="10" s="1"/>
  <c r="BZ26" i="32"/>
  <c r="CA56" i="32" s="1"/>
  <c r="BZ27" i="32"/>
  <c r="CA57" i="32" s="1"/>
  <c r="BZ23" i="32"/>
  <c r="CA53" i="32" s="1"/>
  <c r="CA20" i="32"/>
  <c r="CB50" i="32" s="1"/>
  <c r="BZ24" i="32"/>
  <c r="CA54" i="32" s="1"/>
  <c r="CG35" i="2" l="1"/>
  <c r="CF46" i="2"/>
  <c r="BX31" i="32"/>
  <c r="BY58" i="32"/>
  <c r="BY28" i="32"/>
  <c r="BY66" i="10"/>
  <c r="BY30" i="10"/>
  <c r="BV74" i="30"/>
  <c r="BX37" i="10"/>
  <c r="CB181" i="35"/>
  <c r="CB161" i="35"/>
  <c r="CB188" i="35"/>
  <c r="CB92" i="35"/>
  <c r="CB22" i="35"/>
  <c r="CB77" i="35"/>
  <c r="CB109" i="35"/>
  <c r="CB40" i="35"/>
  <c r="CB142" i="35"/>
  <c r="CB126" i="35"/>
  <c r="CB58" i="35"/>
  <c r="CB188" i="36"/>
  <c r="CB181" i="36"/>
  <c r="CB161" i="36"/>
  <c r="CB126" i="36"/>
  <c r="CB142" i="36"/>
  <c r="CB58" i="36"/>
  <c r="CB77" i="36"/>
  <c r="CB109" i="36"/>
  <c r="CB40" i="36"/>
  <c r="CB22" i="36"/>
  <c r="CB92" i="36"/>
  <c r="CB126" i="29"/>
  <c r="CB188" i="29"/>
  <c r="CB181" i="29"/>
  <c r="CB40" i="29"/>
  <c r="CB161" i="29"/>
  <c r="CB58" i="29"/>
  <c r="CB77" i="29"/>
  <c r="CB142" i="29"/>
  <c r="CB92" i="29"/>
  <c r="CB22" i="29"/>
  <c r="CB109" i="29"/>
  <c r="CB188" i="31"/>
  <c r="CB161" i="31"/>
  <c r="CB181" i="31"/>
  <c r="CB142" i="31"/>
  <c r="CB126" i="31"/>
  <c r="CB109" i="31"/>
  <c r="CB77" i="31"/>
  <c r="CB40" i="31"/>
  <c r="CB92" i="31"/>
  <c r="CB58" i="31"/>
  <c r="CB22" i="31"/>
  <c r="CB92" i="33"/>
  <c r="CB58" i="33"/>
  <c r="CB22" i="33"/>
  <c r="CB77" i="33"/>
  <c r="CB40" i="33"/>
  <c r="CC34" i="28"/>
  <c r="CC59" i="28" s="1"/>
  <c r="CB40" i="43"/>
  <c r="CB89" i="43"/>
  <c r="CB76" i="43"/>
  <c r="CB58" i="43"/>
  <c r="CB22" i="43"/>
  <c r="CC4" i="36"/>
  <c r="CC4" i="34"/>
  <c r="CC4" i="32"/>
  <c r="CC4" i="30"/>
  <c r="CC4" i="43"/>
  <c r="CC4" i="31"/>
  <c r="CC4" i="35"/>
  <c r="CC4" i="33"/>
  <c r="CC4" i="10"/>
  <c r="CC4" i="29"/>
  <c r="CC19" i="2"/>
  <c r="CC77" i="2"/>
  <c r="CC65" i="2"/>
  <c r="CC49" i="2"/>
  <c r="CC34" i="2"/>
  <c r="CB109" i="30"/>
  <c r="CB181" i="30"/>
  <c r="CB126" i="30"/>
  <c r="CB40" i="30"/>
  <c r="CB22" i="30"/>
  <c r="CB58" i="30"/>
  <c r="CB188" i="30"/>
  <c r="CB142" i="30"/>
  <c r="CB77" i="30"/>
  <c r="CB161" i="30"/>
  <c r="CB92" i="30"/>
  <c r="CB87" i="28"/>
  <c r="CB95" i="28" s="1"/>
  <c r="CB103" i="28" s="1"/>
  <c r="CB67" i="28"/>
  <c r="CB75" i="28" s="1"/>
  <c r="CE5" i="28"/>
  <c r="CD4" i="2"/>
  <c r="CD13" i="28"/>
  <c r="CD21" i="28"/>
  <c r="CB65" i="32"/>
  <c r="CB49" i="32"/>
  <c r="CB77" i="32"/>
  <c r="CB34" i="32"/>
  <c r="CB19" i="32"/>
  <c r="CB77" i="10"/>
  <c r="CB40" i="10"/>
  <c r="CB92" i="10"/>
  <c r="CB22" i="10"/>
  <c r="CB58" i="10"/>
  <c r="CB181" i="34"/>
  <c r="CB126" i="34"/>
  <c r="CB92" i="34"/>
  <c r="CB40" i="34"/>
  <c r="CB58" i="34"/>
  <c r="CB109" i="34"/>
  <c r="CB22" i="34"/>
  <c r="CB142" i="34"/>
  <c r="CB77" i="34"/>
  <c r="CB188" i="34"/>
  <c r="CB161" i="34"/>
  <c r="BY61" i="31"/>
  <c r="BY73" i="31" s="1"/>
  <c r="BY74" i="31" s="1"/>
  <c r="BX164" i="31"/>
  <c r="BX176" i="31" s="1"/>
  <c r="BX190" i="31" s="1"/>
  <c r="BX192" i="31" s="1"/>
  <c r="BY25" i="31"/>
  <c r="BY37" i="31" s="1"/>
  <c r="BX145" i="31"/>
  <c r="BX157" i="31" s="1"/>
  <c r="BY52" i="32"/>
  <c r="BY22" i="32"/>
  <c r="BU193" i="35"/>
  <c r="BU194" i="35" s="1"/>
  <c r="BY69" i="10"/>
  <c r="BY33" i="10"/>
  <c r="BU197" i="35"/>
  <c r="BU198" i="35" s="1"/>
  <c r="BV158" i="35"/>
  <c r="BV183" i="35"/>
  <c r="BV185" i="35" s="1"/>
  <c r="BV177" i="35"/>
  <c r="BV158" i="36"/>
  <c r="BX73" i="35"/>
  <c r="BX74" i="35" s="1"/>
  <c r="BU184" i="36"/>
  <c r="BU186" i="36" s="1"/>
  <c r="BU193" i="36"/>
  <c r="BV178" i="36"/>
  <c r="BV179" i="36" s="1"/>
  <c r="BV189" i="36"/>
  <c r="BV191" i="36" s="1"/>
  <c r="BW158" i="31"/>
  <c r="BW189" i="31"/>
  <c r="BW191" i="31" s="1"/>
  <c r="BV177" i="36"/>
  <c r="BV190" i="36"/>
  <c r="BV192" i="36" s="1"/>
  <c r="BU197" i="36"/>
  <c r="BU198" i="36" s="1"/>
  <c r="BW157" i="36"/>
  <c r="BW182" i="36" s="1"/>
  <c r="BW157" i="35"/>
  <c r="BW74" i="34"/>
  <c r="BV177" i="34"/>
  <c r="BY59" i="10"/>
  <c r="BY23" i="10"/>
  <c r="BX73" i="36"/>
  <c r="BX74" i="36" s="1"/>
  <c r="BV191" i="31"/>
  <c r="BV193" i="31" s="1"/>
  <c r="BW176" i="36"/>
  <c r="BT198" i="34"/>
  <c r="BW177" i="31"/>
  <c r="BY25" i="36"/>
  <c r="BY61" i="36"/>
  <c r="BX145" i="36"/>
  <c r="BX164" i="36"/>
  <c r="BY35" i="34"/>
  <c r="BY71" i="34"/>
  <c r="BX155" i="34"/>
  <c r="BX174" i="34"/>
  <c r="BY24" i="34"/>
  <c r="BY60" i="34"/>
  <c r="BX163" i="34"/>
  <c r="BX144" i="34"/>
  <c r="BV182" i="34"/>
  <c r="BV189" i="34"/>
  <c r="BX73" i="34"/>
  <c r="BX179" i="34" s="1"/>
  <c r="BU184" i="34"/>
  <c r="BU186" i="34" s="1"/>
  <c r="BU196" i="34"/>
  <c r="BY27" i="34"/>
  <c r="BY63" i="34"/>
  <c r="BX147" i="34"/>
  <c r="BX166" i="34"/>
  <c r="BY24" i="36"/>
  <c r="BY60" i="36"/>
  <c r="BX163" i="36"/>
  <c r="BX144" i="36"/>
  <c r="BZ70" i="31"/>
  <c r="BZ34" i="31"/>
  <c r="BY154" i="31"/>
  <c r="BY173" i="31"/>
  <c r="CD33" i="35"/>
  <c r="CD69" i="35"/>
  <c r="CC153" i="35"/>
  <c r="CC172" i="35"/>
  <c r="BX37" i="36"/>
  <c r="BT194" i="35"/>
  <c r="BY23" i="35"/>
  <c r="BY59" i="35"/>
  <c r="BX162" i="35"/>
  <c r="BX143" i="35"/>
  <c r="BX37" i="35"/>
  <c r="BY33" i="36"/>
  <c r="BY69" i="36"/>
  <c r="BX153" i="36"/>
  <c r="BX172" i="36"/>
  <c r="BY27" i="36"/>
  <c r="BY63" i="36"/>
  <c r="BX147" i="36"/>
  <c r="BX166" i="36"/>
  <c r="BY26" i="34"/>
  <c r="BY62" i="34"/>
  <c r="BX165" i="34"/>
  <c r="BX146" i="34"/>
  <c r="BY31" i="35"/>
  <c r="BY67" i="35"/>
  <c r="BX170" i="35"/>
  <c r="BX151" i="35"/>
  <c r="CD29" i="35"/>
  <c r="CD65" i="35"/>
  <c r="CC149" i="35"/>
  <c r="CC168" i="35"/>
  <c r="BZ65" i="31"/>
  <c r="BZ29" i="31"/>
  <c r="BY149" i="31"/>
  <c r="BY168" i="31"/>
  <c r="CB29" i="36"/>
  <c r="CB65" i="36"/>
  <c r="CA168" i="36"/>
  <c r="CA149" i="36"/>
  <c r="BY34" i="34"/>
  <c r="BY70" i="34"/>
  <c r="BX173" i="34"/>
  <c r="BX154" i="34"/>
  <c r="BY31" i="34"/>
  <c r="BY67" i="34"/>
  <c r="BX170" i="34"/>
  <c r="BX151" i="34"/>
  <c r="BY26" i="36"/>
  <c r="BY62" i="36"/>
  <c r="BX165" i="36"/>
  <c r="BX146" i="36"/>
  <c r="BZ68" i="31"/>
  <c r="BY171" i="31"/>
  <c r="BZ32" i="31"/>
  <c r="BY152" i="31"/>
  <c r="BV186" i="31"/>
  <c r="BV196" i="31"/>
  <c r="BV198" i="31" s="1"/>
  <c r="BZ63" i="31"/>
  <c r="BZ27" i="31"/>
  <c r="BY147" i="31"/>
  <c r="BY166" i="31"/>
  <c r="BY34" i="36"/>
  <c r="BY70" i="36"/>
  <c r="BX173" i="36"/>
  <c r="BX154" i="36"/>
  <c r="CG26" i="35"/>
  <c r="CG62" i="35"/>
  <c r="CF146" i="35"/>
  <c r="CF165" i="35"/>
  <c r="BY33" i="34"/>
  <c r="BY69" i="34"/>
  <c r="BX172" i="34"/>
  <c r="BX153" i="34"/>
  <c r="BZ62" i="31"/>
  <c r="BZ26" i="31"/>
  <c r="BY146" i="31"/>
  <c r="BY165" i="31"/>
  <c r="BT198" i="35"/>
  <c r="BT194" i="34"/>
  <c r="BV158" i="34"/>
  <c r="BV178" i="35"/>
  <c r="BV179" i="35" s="1"/>
  <c r="BV189" i="35"/>
  <c r="BV182" i="35"/>
  <c r="BW183" i="31"/>
  <c r="BW185" i="31" s="1"/>
  <c r="BZ23" i="36"/>
  <c r="BZ59" i="36"/>
  <c r="BY162" i="36"/>
  <c r="BY143" i="36"/>
  <c r="BZ71" i="31"/>
  <c r="BY174" i="31"/>
  <c r="BZ35" i="31"/>
  <c r="BY155" i="31"/>
  <c r="BZ64" i="31"/>
  <c r="BY167" i="31"/>
  <c r="BY148" i="31"/>
  <c r="BZ28" i="31"/>
  <c r="BX31" i="2"/>
  <c r="BY59" i="2"/>
  <c r="BW190" i="31"/>
  <c r="BW192" i="31" s="1"/>
  <c r="CC32" i="35"/>
  <c r="CC68" i="35"/>
  <c r="CB171" i="35"/>
  <c r="CB152" i="35"/>
  <c r="BY29" i="34"/>
  <c r="BY65" i="34"/>
  <c r="BX149" i="34"/>
  <c r="BX168" i="34"/>
  <c r="BY28" i="36"/>
  <c r="BY64" i="36"/>
  <c r="BX167" i="36"/>
  <c r="BX148" i="36"/>
  <c r="CC28" i="35"/>
  <c r="CC64" i="35"/>
  <c r="CB167" i="35"/>
  <c r="CB148" i="35"/>
  <c r="BY30" i="36"/>
  <c r="BY66" i="36"/>
  <c r="BX150" i="36"/>
  <c r="BX169" i="36"/>
  <c r="CD35" i="35"/>
  <c r="CD71" i="35"/>
  <c r="CC174" i="35"/>
  <c r="CC155" i="35"/>
  <c r="CD25" i="35"/>
  <c r="CD61" i="35"/>
  <c r="CC145" i="35"/>
  <c r="CC164" i="35"/>
  <c r="BY52" i="2"/>
  <c r="BY22" i="2"/>
  <c r="BZ69" i="31"/>
  <c r="BY172" i="31"/>
  <c r="BZ33" i="31"/>
  <c r="BY153" i="31"/>
  <c r="BY34" i="35"/>
  <c r="BY70" i="35"/>
  <c r="BX173" i="35"/>
  <c r="BX154" i="35"/>
  <c r="BY31" i="36"/>
  <c r="BY67" i="36"/>
  <c r="BX151" i="36"/>
  <c r="BX170" i="36"/>
  <c r="BY23" i="34"/>
  <c r="BY59" i="34"/>
  <c r="BX143" i="34"/>
  <c r="BX37" i="34"/>
  <c r="BX162" i="34"/>
  <c r="BW178" i="31"/>
  <c r="BW179" i="31" s="1"/>
  <c r="CA67" i="31"/>
  <c r="BZ170" i="31"/>
  <c r="BZ151" i="31"/>
  <c r="CA31" i="31"/>
  <c r="BY32" i="34"/>
  <c r="BY68" i="34"/>
  <c r="BX171" i="34"/>
  <c r="BX152" i="34"/>
  <c r="BW176" i="34"/>
  <c r="CA24" i="35"/>
  <c r="CA60" i="35"/>
  <c r="BZ163" i="35"/>
  <c r="BZ144" i="35"/>
  <c r="BY25" i="34"/>
  <c r="BY61" i="34"/>
  <c r="BX145" i="34"/>
  <c r="BX164" i="34"/>
  <c r="CD30" i="35"/>
  <c r="CD66" i="35"/>
  <c r="CC169" i="35"/>
  <c r="CC150" i="35"/>
  <c r="CC27" i="35"/>
  <c r="CC63" i="35"/>
  <c r="CB166" i="35"/>
  <c r="CB147" i="35"/>
  <c r="BY35" i="36"/>
  <c r="BY71" i="36"/>
  <c r="BX174" i="36"/>
  <c r="BX155" i="36"/>
  <c r="BY30" i="34"/>
  <c r="BY66" i="34"/>
  <c r="BX169" i="34"/>
  <c r="BX150" i="34"/>
  <c r="BY28" i="34"/>
  <c r="BY64" i="34"/>
  <c r="BX167" i="34"/>
  <c r="BX148" i="34"/>
  <c r="BY32" i="36"/>
  <c r="BY68" i="36"/>
  <c r="BX171" i="36"/>
  <c r="BX152" i="36"/>
  <c r="BV190" i="34"/>
  <c r="BV192" i="34" s="1"/>
  <c r="BV183" i="34"/>
  <c r="BV185" i="34" s="1"/>
  <c r="BW157" i="34"/>
  <c r="BW176" i="35"/>
  <c r="BU197" i="34"/>
  <c r="BU191" i="34"/>
  <c r="BU193" i="34" s="1"/>
  <c r="BZ60" i="31"/>
  <c r="BY144" i="31"/>
  <c r="BZ24" i="31"/>
  <c r="BY163" i="31"/>
  <c r="BZ66" i="31"/>
  <c r="BY169" i="31"/>
  <c r="BY150" i="31"/>
  <c r="BZ30" i="31"/>
  <c r="BV196" i="36"/>
  <c r="BV184" i="36"/>
  <c r="BV186" i="36" s="1"/>
  <c r="CH41" i="33"/>
  <c r="CH55" i="33" s="1"/>
  <c r="CG55" i="33"/>
  <c r="BX61" i="32"/>
  <c r="BX62" i="32" s="1"/>
  <c r="BZ21" i="32"/>
  <c r="CA51" i="32" s="1"/>
  <c r="BZ29" i="32"/>
  <c r="CA59" i="32" s="1"/>
  <c r="CG41" i="34"/>
  <c r="CF55" i="34"/>
  <c r="BV177" i="30"/>
  <c r="BX155" i="30"/>
  <c r="BX174" i="30"/>
  <c r="BY35" i="30"/>
  <c r="BZ71" i="30" s="1"/>
  <c r="BW176" i="30"/>
  <c r="BY35" i="33"/>
  <c r="BZ71" i="33" s="1"/>
  <c r="BT194" i="30"/>
  <c r="BZ25" i="33"/>
  <c r="CA61" i="33" s="1"/>
  <c r="BY23" i="33"/>
  <c r="BZ59" i="33" s="1"/>
  <c r="BX37" i="33"/>
  <c r="BY34" i="33"/>
  <c r="BZ70" i="33" s="1"/>
  <c r="BY24" i="33"/>
  <c r="BZ60" i="33" s="1"/>
  <c r="BX169" i="30"/>
  <c r="BX150" i="30"/>
  <c r="BY30" i="30"/>
  <c r="BZ66" i="30" s="1"/>
  <c r="BW157" i="30"/>
  <c r="BW73" i="33"/>
  <c r="BW74" i="33" s="1"/>
  <c r="BY30" i="33"/>
  <c r="BZ66" i="33" s="1"/>
  <c r="BV158" i="30"/>
  <c r="BV182" i="30"/>
  <c r="BV189" i="30"/>
  <c r="BX144" i="30"/>
  <c r="BY24" i="30"/>
  <c r="BZ60" i="30" s="1"/>
  <c r="BX163" i="30"/>
  <c r="BW73" i="30"/>
  <c r="BY28" i="33"/>
  <c r="BZ64" i="33" s="1"/>
  <c r="BY32" i="33"/>
  <c r="BZ68" i="33" s="1"/>
  <c r="BX154" i="30"/>
  <c r="BY34" i="30"/>
  <c r="BZ70" i="30" s="1"/>
  <c r="BX173" i="30"/>
  <c r="BY26" i="33"/>
  <c r="BZ62" i="33" s="1"/>
  <c r="BY33" i="33"/>
  <c r="BZ69" i="33" s="1"/>
  <c r="BY27" i="33"/>
  <c r="BZ63" i="33" s="1"/>
  <c r="BY33" i="30"/>
  <c r="BZ69" i="30" s="1"/>
  <c r="BX153" i="30"/>
  <c r="BX172" i="30"/>
  <c r="BX147" i="30"/>
  <c r="BY27" i="30"/>
  <c r="BZ63" i="30" s="1"/>
  <c r="BX166" i="30"/>
  <c r="BV178" i="30"/>
  <c r="BV179" i="30" s="1"/>
  <c r="BV183" i="30"/>
  <c r="BV185" i="30" s="1"/>
  <c r="BV190" i="30"/>
  <c r="BV192" i="30" s="1"/>
  <c r="BU196" i="30"/>
  <c r="BU184" i="30"/>
  <c r="BU186" i="30" s="1"/>
  <c r="BY32" i="30"/>
  <c r="BZ68" i="30" s="1"/>
  <c r="BX152" i="30"/>
  <c r="BX171" i="30"/>
  <c r="BX168" i="30"/>
  <c r="BX149" i="30"/>
  <c r="BY29" i="30"/>
  <c r="BZ65" i="30" s="1"/>
  <c r="BU197" i="30"/>
  <c r="BU191" i="30"/>
  <c r="BU193" i="30" s="1"/>
  <c r="BX148" i="30"/>
  <c r="BY28" i="30"/>
  <c r="BZ64" i="30" s="1"/>
  <c r="BX167" i="30"/>
  <c r="BY31" i="33"/>
  <c r="BZ67" i="33" s="1"/>
  <c r="BY29" i="33"/>
  <c r="BZ65" i="33" s="1"/>
  <c r="BX164" i="30"/>
  <c r="BX145" i="30"/>
  <c r="BY25" i="30"/>
  <c r="BZ61" i="30" s="1"/>
  <c r="BX165" i="30"/>
  <c r="BX146" i="30"/>
  <c r="BY26" i="30"/>
  <c r="BZ62" i="30" s="1"/>
  <c r="BX162" i="30"/>
  <c r="BX143" i="30"/>
  <c r="BY23" i="30"/>
  <c r="BZ59" i="30" s="1"/>
  <c r="BX37" i="30"/>
  <c r="BX151" i="30"/>
  <c r="BY31" i="30"/>
  <c r="BZ67" i="30" s="1"/>
  <c r="BX170" i="30"/>
  <c r="BT198" i="30"/>
  <c r="BW184" i="31"/>
  <c r="BZ23" i="31"/>
  <c r="CA59" i="31" s="1"/>
  <c r="BY162" i="31"/>
  <c r="BY143" i="31"/>
  <c r="CA25" i="32"/>
  <c r="CB55" i="32" s="1"/>
  <c r="BZ25" i="2"/>
  <c r="CA55" i="2" s="1"/>
  <c r="BZ24" i="2"/>
  <c r="CA54" i="2" s="1"/>
  <c r="BZ27" i="2"/>
  <c r="CA57" i="2" s="1"/>
  <c r="BZ23" i="2"/>
  <c r="CA53" i="2" s="1"/>
  <c r="CA20" i="2"/>
  <c r="CB50" i="2" s="1"/>
  <c r="BZ28" i="2"/>
  <c r="CA58" i="2" s="1"/>
  <c r="BZ21" i="2"/>
  <c r="CA51" i="2" s="1"/>
  <c r="BZ26" i="2"/>
  <c r="CA56" i="2" s="1"/>
  <c r="BY29" i="2"/>
  <c r="BZ59" i="2" s="1"/>
  <c r="BX61" i="2"/>
  <c r="BX62" i="2" s="1"/>
  <c r="BZ25" i="10"/>
  <c r="CA61" i="10" s="1"/>
  <c r="BZ28" i="10"/>
  <c r="CA64" i="10" s="1"/>
  <c r="BZ27" i="10"/>
  <c r="CA63" i="10" s="1"/>
  <c r="BZ35" i="10"/>
  <c r="CA71" i="10" s="1"/>
  <c r="BZ31" i="10"/>
  <c r="CA67" i="10" s="1"/>
  <c r="BZ29" i="10"/>
  <c r="CA65" i="10" s="1"/>
  <c r="CA24" i="10"/>
  <c r="CB60" i="10" s="1"/>
  <c r="BZ32" i="10"/>
  <c r="CA68" i="10" s="1"/>
  <c r="BX73" i="10"/>
  <c r="BX74" i="10" s="1"/>
  <c r="BZ26" i="10"/>
  <c r="CA62" i="10" s="1"/>
  <c r="BZ34" i="10"/>
  <c r="CA70" i="10" s="1"/>
  <c r="CA26" i="32"/>
  <c r="CB56" i="32" s="1"/>
  <c r="CA23" i="32"/>
  <c r="CB53" i="32" s="1"/>
  <c r="CB20" i="32"/>
  <c r="CC50" i="32" s="1"/>
  <c r="CA27" i="32"/>
  <c r="CB57" i="32" s="1"/>
  <c r="CA24" i="32"/>
  <c r="CB54" i="32" s="1"/>
  <c r="CH35" i="2" l="1"/>
  <c r="CH46" i="2" s="1"/>
  <c r="CG46" i="2"/>
  <c r="BW158" i="35"/>
  <c r="BY31" i="32"/>
  <c r="BZ58" i="32"/>
  <c r="BZ28" i="32"/>
  <c r="BZ66" i="10"/>
  <c r="BZ30" i="10"/>
  <c r="BW74" i="30"/>
  <c r="CC92" i="33"/>
  <c r="CC77" i="33"/>
  <c r="CC58" i="33"/>
  <c r="CC40" i="33"/>
  <c r="CC22" i="33"/>
  <c r="CD34" i="28"/>
  <c r="CD59" i="28" s="1"/>
  <c r="CC92" i="35"/>
  <c r="CC126" i="35"/>
  <c r="CC22" i="35"/>
  <c r="CC58" i="35"/>
  <c r="CC188" i="35"/>
  <c r="CC161" i="35"/>
  <c r="CC181" i="35"/>
  <c r="CC142" i="35"/>
  <c r="CC109" i="35"/>
  <c r="CC77" i="35"/>
  <c r="CC40" i="35"/>
  <c r="CC161" i="31"/>
  <c r="CC188" i="31"/>
  <c r="CC181" i="31"/>
  <c r="CC92" i="31"/>
  <c r="CC77" i="31"/>
  <c r="CC126" i="31"/>
  <c r="CC40" i="31"/>
  <c r="CC142" i="31"/>
  <c r="CC109" i="31"/>
  <c r="CC58" i="31"/>
  <c r="CC22" i="31"/>
  <c r="CC67" i="28"/>
  <c r="CC75" i="28" s="1"/>
  <c r="CC87" i="28"/>
  <c r="CC95" i="28" s="1"/>
  <c r="CC103" i="28" s="1"/>
  <c r="CC76" i="43"/>
  <c r="CC22" i="43"/>
  <c r="CC40" i="43"/>
  <c r="CC89" i="43"/>
  <c r="CC58" i="43"/>
  <c r="CD4" i="36"/>
  <c r="CD4" i="34"/>
  <c r="CD4" i="32"/>
  <c r="CD4" i="30"/>
  <c r="CD4" i="31"/>
  <c r="CD4" i="10"/>
  <c r="CD4" i="35"/>
  <c r="CD4" i="29"/>
  <c r="CD4" i="43"/>
  <c r="CD4" i="33"/>
  <c r="CD77" i="2"/>
  <c r="CD65" i="2"/>
  <c r="CD49" i="2"/>
  <c r="CD34" i="2"/>
  <c r="CD19" i="2"/>
  <c r="CC188" i="30"/>
  <c r="CC181" i="30"/>
  <c r="CC22" i="30"/>
  <c r="CC142" i="30"/>
  <c r="CC58" i="30"/>
  <c r="CC77" i="30"/>
  <c r="CC40" i="30"/>
  <c r="CC109" i="30"/>
  <c r="CC126" i="30"/>
  <c r="CC161" i="30"/>
  <c r="CC92" i="30"/>
  <c r="CF5" i="28"/>
  <c r="CE4" i="2"/>
  <c r="CE21" i="28"/>
  <c r="CE13" i="28"/>
  <c r="CC49" i="32"/>
  <c r="CC34" i="32"/>
  <c r="CC77" i="32"/>
  <c r="CC65" i="32"/>
  <c r="CC19" i="32"/>
  <c r="CC161" i="34"/>
  <c r="CC92" i="34"/>
  <c r="CC77" i="34"/>
  <c r="CC188" i="34"/>
  <c r="CC22" i="34"/>
  <c r="CC181" i="34"/>
  <c r="CC142" i="34"/>
  <c r="CC109" i="34"/>
  <c r="CC58" i="34"/>
  <c r="CC40" i="34"/>
  <c r="CC126" i="34"/>
  <c r="CC126" i="29"/>
  <c r="CC188" i="29"/>
  <c r="CC161" i="29"/>
  <c r="CC92" i="29"/>
  <c r="CC58" i="29"/>
  <c r="CC22" i="29"/>
  <c r="CC181" i="29"/>
  <c r="CC142" i="29"/>
  <c r="CC77" i="29"/>
  <c r="CC40" i="29"/>
  <c r="CC109" i="29"/>
  <c r="CC58" i="10"/>
  <c r="CC92" i="10"/>
  <c r="CC22" i="10"/>
  <c r="CC77" i="10"/>
  <c r="CC40" i="10"/>
  <c r="CC181" i="36"/>
  <c r="CC161" i="36"/>
  <c r="CC126" i="36"/>
  <c r="CC188" i="36"/>
  <c r="CC58" i="36"/>
  <c r="CC92" i="36"/>
  <c r="CC142" i="36"/>
  <c r="CC77" i="36"/>
  <c r="CC40" i="36"/>
  <c r="CC109" i="36"/>
  <c r="CC22" i="36"/>
  <c r="BZ61" i="31"/>
  <c r="BZ73" i="31" s="1"/>
  <c r="BZ74" i="31" s="1"/>
  <c r="BY145" i="31"/>
  <c r="BY157" i="31" s="1"/>
  <c r="BY182" i="31" s="1"/>
  <c r="BY164" i="31"/>
  <c r="BY176" i="31" s="1"/>
  <c r="BY183" i="31" s="1"/>
  <c r="BY185" i="31" s="1"/>
  <c r="BZ25" i="31"/>
  <c r="BZ37" i="31" s="1"/>
  <c r="BY37" i="10"/>
  <c r="BZ52" i="32"/>
  <c r="BZ22" i="32"/>
  <c r="BZ69" i="10"/>
  <c r="BZ33" i="10"/>
  <c r="BW182" i="35"/>
  <c r="BW184" i="35" s="1"/>
  <c r="BW189" i="36"/>
  <c r="BW191" i="36" s="1"/>
  <c r="BW196" i="31"/>
  <c r="BW189" i="35"/>
  <c r="BW191" i="35" s="1"/>
  <c r="BV197" i="36"/>
  <c r="BV198" i="36" s="1"/>
  <c r="BU194" i="36"/>
  <c r="BW158" i="36"/>
  <c r="BV193" i="36"/>
  <c r="BV194" i="36" s="1"/>
  <c r="BW177" i="36"/>
  <c r="BY37" i="36"/>
  <c r="BX74" i="34"/>
  <c r="BX176" i="36"/>
  <c r="BX183" i="36" s="1"/>
  <c r="BX185" i="36" s="1"/>
  <c r="BX157" i="35"/>
  <c r="BY73" i="36"/>
  <c r="BY74" i="36" s="1"/>
  <c r="BV194" i="31"/>
  <c r="BW190" i="36"/>
  <c r="BW192" i="36" s="1"/>
  <c r="BW183" i="36"/>
  <c r="BW185" i="36" s="1"/>
  <c r="BZ59" i="10"/>
  <c r="BZ23" i="10"/>
  <c r="BW178" i="36"/>
  <c r="BW179" i="36" s="1"/>
  <c r="BW186" i="31"/>
  <c r="BX157" i="36"/>
  <c r="BX182" i="36" s="1"/>
  <c r="BX178" i="31"/>
  <c r="BX179" i="31" s="1"/>
  <c r="BW190" i="34"/>
  <c r="BW192" i="34" s="1"/>
  <c r="BW183" i="34"/>
  <c r="BW185" i="34" s="1"/>
  <c r="BZ52" i="2"/>
  <c r="BZ22" i="2"/>
  <c r="BX182" i="31"/>
  <c r="CE30" i="35"/>
  <c r="CE66" i="35"/>
  <c r="CD169" i="35"/>
  <c r="CD150" i="35"/>
  <c r="BZ23" i="34"/>
  <c r="BZ59" i="34"/>
  <c r="BY37" i="34"/>
  <c r="BY162" i="34"/>
  <c r="BY143" i="34"/>
  <c r="CE25" i="35"/>
  <c r="CE61" i="35"/>
  <c r="CD164" i="35"/>
  <c r="CD145" i="35"/>
  <c r="BZ30" i="36"/>
  <c r="BZ66" i="36"/>
  <c r="BY169" i="36"/>
  <c r="BY150" i="36"/>
  <c r="BZ28" i="36"/>
  <c r="BZ64" i="36"/>
  <c r="BY148" i="36"/>
  <c r="BY167" i="36"/>
  <c r="CD32" i="35"/>
  <c r="CD68" i="35"/>
  <c r="CC152" i="35"/>
  <c r="CC171" i="35"/>
  <c r="BW158" i="34"/>
  <c r="CH26" i="35"/>
  <c r="CH62" i="35"/>
  <c r="CG165" i="35"/>
  <c r="CG146" i="35"/>
  <c r="BU194" i="34"/>
  <c r="BZ35" i="34"/>
  <c r="BZ71" i="34"/>
  <c r="BY174" i="34"/>
  <c r="BY155" i="34"/>
  <c r="CA65" i="31"/>
  <c r="BZ149" i="31"/>
  <c r="BZ168" i="31"/>
  <c r="CA29" i="31"/>
  <c r="BX183" i="31"/>
  <c r="BX185" i="31" s="1"/>
  <c r="BX177" i="31"/>
  <c r="BW190" i="35"/>
  <c r="BW192" i="35" s="1"/>
  <c r="BW183" i="35"/>
  <c r="BW185" i="35" s="1"/>
  <c r="BW177" i="35"/>
  <c r="BZ30" i="34"/>
  <c r="BZ66" i="34"/>
  <c r="BY150" i="34"/>
  <c r="BY169" i="34"/>
  <c r="CD27" i="35"/>
  <c r="CD63" i="35"/>
  <c r="CC166" i="35"/>
  <c r="CC147" i="35"/>
  <c r="CA23" i="36"/>
  <c r="CA59" i="36"/>
  <c r="BZ162" i="36"/>
  <c r="BZ143" i="36"/>
  <c r="BZ26" i="36"/>
  <c r="BZ62" i="36"/>
  <c r="BY165" i="36"/>
  <c r="BY146" i="36"/>
  <c r="BZ34" i="34"/>
  <c r="BZ70" i="34"/>
  <c r="BY154" i="34"/>
  <c r="BY173" i="34"/>
  <c r="BZ31" i="35"/>
  <c r="BZ67" i="35"/>
  <c r="BY170" i="35"/>
  <c r="BY151" i="35"/>
  <c r="BZ27" i="36"/>
  <c r="BZ63" i="36"/>
  <c r="BY166" i="36"/>
  <c r="BY147" i="36"/>
  <c r="BY73" i="35"/>
  <c r="BY74" i="35" s="1"/>
  <c r="BW178" i="35"/>
  <c r="BW179" i="35" s="1"/>
  <c r="BZ24" i="34"/>
  <c r="BZ60" i="34"/>
  <c r="BY144" i="34"/>
  <c r="BY163" i="34"/>
  <c r="CB24" i="35"/>
  <c r="CB60" i="35"/>
  <c r="CA144" i="35"/>
  <c r="CA163" i="35"/>
  <c r="CE33" i="35"/>
  <c r="CE69" i="35"/>
  <c r="CD153" i="35"/>
  <c r="CD172" i="35"/>
  <c r="BW182" i="34"/>
  <c r="BW189" i="34"/>
  <c r="BZ25" i="34"/>
  <c r="BZ61" i="34"/>
  <c r="BY164" i="34"/>
  <c r="BY145" i="34"/>
  <c r="BX176" i="34"/>
  <c r="CE35" i="35"/>
  <c r="CE71" i="35"/>
  <c r="CD174" i="35"/>
  <c r="CD155" i="35"/>
  <c r="CD28" i="35"/>
  <c r="CD64" i="35"/>
  <c r="CC167" i="35"/>
  <c r="CC148" i="35"/>
  <c r="BZ29" i="34"/>
  <c r="BZ65" i="34"/>
  <c r="BY168" i="34"/>
  <c r="BY149" i="34"/>
  <c r="CA71" i="31"/>
  <c r="BZ155" i="31"/>
  <c r="BZ174" i="31"/>
  <c r="CA35" i="31"/>
  <c r="BZ33" i="34"/>
  <c r="BZ69" i="34"/>
  <c r="BY172" i="34"/>
  <c r="BY153" i="34"/>
  <c r="BZ34" i="36"/>
  <c r="BZ70" i="36"/>
  <c r="BY173" i="36"/>
  <c r="BY154" i="36"/>
  <c r="BZ23" i="35"/>
  <c r="BZ59" i="35"/>
  <c r="BY162" i="35"/>
  <c r="BY37" i="35"/>
  <c r="BY143" i="35"/>
  <c r="BW177" i="34"/>
  <c r="BZ25" i="36"/>
  <c r="BZ61" i="36"/>
  <c r="BY145" i="36"/>
  <c r="BY164" i="36"/>
  <c r="CA66" i="31"/>
  <c r="CA30" i="31"/>
  <c r="BZ169" i="31"/>
  <c r="BZ150" i="31"/>
  <c r="BZ24" i="36"/>
  <c r="BZ60" i="36"/>
  <c r="BY144" i="36"/>
  <c r="BY163" i="36"/>
  <c r="BW193" i="31"/>
  <c r="BX158" i="31"/>
  <c r="BW197" i="31"/>
  <c r="BZ34" i="35"/>
  <c r="BZ70" i="35"/>
  <c r="BY154" i="35"/>
  <c r="BY173" i="35"/>
  <c r="BV184" i="35"/>
  <c r="BV186" i="35" s="1"/>
  <c r="BV196" i="35"/>
  <c r="CA68" i="31"/>
  <c r="BZ171" i="31"/>
  <c r="CA32" i="31"/>
  <c r="BZ152" i="31"/>
  <c r="CA70" i="31"/>
  <c r="BZ173" i="31"/>
  <c r="CA34" i="31"/>
  <c r="BZ154" i="31"/>
  <c r="BZ31" i="36"/>
  <c r="BZ67" i="36"/>
  <c r="BY170" i="36"/>
  <c r="BY151" i="36"/>
  <c r="BX176" i="35"/>
  <c r="BX189" i="31"/>
  <c r="BX197" i="31" s="1"/>
  <c r="CA60" i="31"/>
  <c r="CA24" i="31"/>
  <c r="BZ163" i="31"/>
  <c r="BZ144" i="31"/>
  <c r="BZ28" i="34"/>
  <c r="BZ64" i="34"/>
  <c r="BY148" i="34"/>
  <c r="BY167" i="34"/>
  <c r="BZ32" i="34"/>
  <c r="BZ68" i="34"/>
  <c r="BY171" i="34"/>
  <c r="BY152" i="34"/>
  <c r="BX157" i="34"/>
  <c r="CA64" i="31"/>
  <c r="CA28" i="31"/>
  <c r="BZ148" i="31"/>
  <c r="BZ167" i="31"/>
  <c r="BV197" i="35"/>
  <c r="BV191" i="35"/>
  <c r="BV193" i="35" s="1"/>
  <c r="BZ27" i="34"/>
  <c r="BZ63" i="34"/>
  <c r="BY166" i="34"/>
  <c r="BY147" i="34"/>
  <c r="BV191" i="34"/>
  <c r="BV193" i="34" s="1"/>
  <c r="BV197" i="34"/>
  <c r="BW184" i="36"/>
  <c r="BZ32" i="36"/>
  <c r="BZ68" i="36"/>
  <c r="BY152" i="36"/>
  <c r="BY171" i="36"/>
  <c r="BZ35" i="36"/>
  <c r="BZ71" i="36"/>
  <c r="BY155" i="36"/>
  <c r="BY174" i="36"/>
  <c r="CB67" i="31"/>
  <c r="CB31" i="31"/>
  <c r="CA170" i="31"/>
  <c r="CA151" i="31"/>
  <c r="BY73" i="34"/>
  <c r="BY179" i="34" s="1"/>
  <c r="CA69" i="31"/>
  <c r="CA33" i="31"/>
  <c r="BZ153" i="31"/>
  <c r="BZ172" i="31"/>
  <c r="CA62" i="31"/>
  <c r="BZ146" i="31"/>
  <c r="CA26" i="31"/>
  <c r="BZ165" i="31"/>
  <c r="CA63" i="31"/>
  <c r="BZ166" i="31"/>
  <c r="CA27" i="31"/>
  <c r="BZ147" i="31"/>
  <c r="BZ31" i="34"/>
  <c r="BZ67" i="34"/>
  <c r="BY170" i="34"/>
  <c r="BY151" i="34"/>
  <c r="CC29" i="36"/>
  <c r="CC65" i="36"/>
  <c r="CB168" i="36"/>
  <c r="CB149" i="36"/>
  <c r="CE29" i="35"/>
  <c r="CE65" i="35"/>
  <c r="CD168" i="35"/>
  <c r="CD149" i="35"/>
  <c r="BZ26" i="34"/>
  <c r="BZ62" i="34"/>
  <c r="BY165" i="34"/>
  <c r="BY146" i="34"/>
  <c r="BZ33" i="36"/>
  <c r="BZ69" i="36"/>
  <c r="BY172" i="36"/>
  <c r="BY153" i="36"/>
  <c r="BU198" i="34"/>
  <c r="BV184" i="34"/>
  <c r="BV186" i="34" s="1"/>
  <c r="BV196" i="34"/>
  <c r="BY61" i="32"/>
  <c r="BY62" i="32" s="1"/>
  <c r="CA29" i="32"/>
  <c r="CB59" i="32" s="1"/>
  <c r="CA21" i="32"/>
  <c r="CB51" i="32" s="1"/>
  <c r="BU198" i="30"/>
  <c r="CH41" i="34"/>
  <c r="CH55" i="34" s="1"/>
  <c r="CG55" i="34"/>
  <c r="BW158" i="30"/>
  <c r="BX73" i="30"/>
  <c r="BY151" i="30"/>
  <c r="BZ31" i="30"/>
  <c r="CA67" i="30" s="1"/>
  <c r="BY170" i="30"/>
  <c r="BZ26" i="30"/>
  <c r="CA62" i="30" s="1"/>
  <c r="BY165" i="30"/>
  <c r="BY146" i="30"/>
  <c r="BZ26" i="33"/>
  <c r="CA62" i="33" s="1"/>
  <c r="BX73" i="33"/>
  <c r="BX74" i="33" s="1"/>
  <c r="BZ35" i="33"/>
  <c r="CA71" i="33" s="1"/>
  <c r="BZ29" i="33"/>
  <c r="CA65" i="33" s="1"/>
  <c r="BY153" i="30"/>
  <c r="BY172" i="30"/>
  <c r="BZ33" i="30"/>
  <c r="CA69" i="30" s="1"/>
  <c r="CA25" i="33"/>
  <c r="CB61" i="33" s="1"/>
  <c r="BZ32" i="30"/>
  <c r="CA68" i="30" s="1"/>
  <c r="BY171" i="30"/>
  <c r="BY152" i="30"/>
  <c r="BZ27" i="33"/>
  <c r="CA63" i="33" s="1"/>
  <c r="BZ32" i="33"/>
  <c r="CA68" i="33" s="1"/>
  <c r="BV191" i="30"/>
  <c r="BV193" i="30" s="1"/>
  <c r="BV197" i="30"/>
  <c r="BZ24" i="33"/>
  <c r="CA60" i="33" s="1"/>
  <c r="BW190" i="30"/>
  <c r="BW192" i="30" s="1"/>
  <c r="BW183" i="30"/>
  <c r="BW177" i="30"/>
  <c r="BZ31" i="33"/>
  <c r="CA67" i="33" s="1"/>
  <c r="BY149" i="30"/>
  <c r="BZ29" i="30"/>
  <c r="CA65" i="30" s="1"/>
  <c r="BY168" i="30"/>
  <c r="BY147" i="30"/>
  <c r="BZ27" i="30"/>
  <c r="CA63" i="30" s="1"/>
  <c r="BY166" i="30"/>
  <c r="BV184" i="30"/>
  <c r="BV186" i="30" s="1"/>
  <c r="BV196" i="30"/>
  <c r="BZ28" i="33"/>
  <c r="CA64" i="33" s="1"/>
  <c r="BZ24" i="30"/>
  <c r="CA60" i="30" s="1"/>
  <c r="BY163" i="30"/>
  <c r="BY144" i="30"/>
  <c r="BW182" i="30"/>
  <c r="BW184" i="30" s="1"/>
  <c r="BW189" i="30"/>
  <c r="BW178" i="30"/>
  <c r="BW179" i="30" s="1"/>
  <c r="BY143" i="30"/>
  <c r="BY37" i="30"/>
  <c r="BY162" i="30"/>
  <c r="BZ23" i="30"/>
  <c r="CA59" i="30" s="1"/>
  <c r="BY164" i="30"/>
  <c r="BY145" i="30"/>
  <c r="BZ25" i="30"/>
  <c r="CA61" i="30" s="1"/>
  <c r="BZ30" i="33"/>
  <c r="CA66" i="33" s="1"/>
  <c r="BZ34" i="33"/>
  <c r="CA70" i="33" s="1"/>
  <c r="BX157" i="30"/>
  <c r="BZ33" i="33"/>
  <c r="CA69" i="33" s="1"/>
  <c r="BZ30" i="30"/>
  <c r="CA66" i="30" s="1"/>
  <c r="BY169" i="30"/>
  <c r="BY150" i="30"/>
  <c r="BX176" i="30"/>
  <c r="BZ28" i="30"/>
  <c r="CA64" i="30" s="1"/>
  <c r="BY167" i="30"/>
  <c r="BY148" i="30"/>
  <c r="BU194" i="30"/>
  <c r="BZ34" i="30"/>
  <c r="CA70" i="30" s="1"/>
  <c r="BY173" i="30"/>
  <c r="BY154" i="30"/>
  <c r="BZ23" i="33"/>
  <c r="CA59" i="33" s="1"/>
  <c r="BY37" i="33"/>
  <c r="BY174" i="30"/>
  <c r="BZ35" i="30"/>
  <c r="CA71" i="30" s="1"/>
  <c r="BY155" i="30"/>
  <c r="CA23" i="31"/>
  <c r="CB59" i="31" s="1"/>
  <c r="BZ143" i="31"/>
  <c r="BZ162" i="31"/>
  <c r="CB25" i="32"/>
  <c r="CC55" i="32" s="1"/>
  <c r="CA25" i="2"/>
  <c r="CB55" i="2" s="1"/>
  <c r="CB20" i="2"/>
  <c r="CC50" i="2" s="1"/>
  <c r="CA23" i="2"/>
  <c r="CB53" i="2" s="1"/>
  <c r="CA21" i="2"/>
  <c r="CB51" i="2" s="1"/>
  <c r="CA27" i="2"/>
  <c r="CB57" i="2" s="1"/>
  <c r="BY61" i="2"/>
  <c r="BY62" i="2" s="1"/>
  <c r="BZ29" i="2"/>
  <c r="CA28" i="2"/>
  <c r="CB58" i="2" s="1"/>
  <c r="CA24" i="2"/>
  <c r="CB54" i="2" s="1"/>
  <c r="CA26" i="2"/>
  <c r="CB56" i="2" s="1"/>
  <c r="BY31" i="2"/>
  <c r="CA35" i="10"/>
  <c r="CB71" i="10" s="1"/>
  <c r="CA28" i="10"/>
  <c r="CB64" i="10" s="1"/>
  <c r="CA26" i="10"/>
  <c r="CB62" i="10" s="1"/>
  <c r="CA32" i="10"/>
  <c r="CB68" i="10" s="1"/>
  <c r="CA29" i="10"/>
  <c r="CB65" i="10" s="1"/>
  <c r="CA27" i="10"/>
  <c r="CB63" i="10" s="1"/>
  <c r="BY73" i="10"/>
  <c r="BY74" i="10" s="1"/>
  <c r="CB24" i="10"/>
  <c r="CC60" i="10" s="1"/>
  <c r="CA31" i="10"/>
  <c r="CB67" i="10" s="1"/>
  <c r="CA34" i="10"/>
  <c r="CB70" i="10" s="1"/>
  <c r="CA25" i="10"/>
  <c r="CB61" i="10" s="1"/>
  <c r="CB26" i="32"/>
  <c r="CC56" i="32" s="1"/>
  <c r="CB24" i="32"/>
  <c r="CC54" i="32" s="1"/>
  <c r="CB27" i="32"/>
  <c r="CC57" i="32" s="1"/>
  <c r="CC20" i="32"/>
  <c r="CD50" i="32" s="1"/>
  <c r="CB23" i="32"/>
  <c r="CC53" i="32" s="1"/>
  <c r="BX74" i="30" l="1"/>
  <c r="BX158" i="35"/>
  <c r="BZ31" i="32"/>
  <c r="CA58" i="32"/>
  <c r="CA28" i="32"/>
  <c r="CA66" i="10"/>
  <c r="CA30" i="10"/>
  <c r="CD126" i="29"/>
  <c r="CD188" i="29"/>
  <c r="CD161" i="29"/>
  <c r="CD181" i="29"/>
  <c r="CD142" i="29"/>
  <c r="CD58" i="29"/>
  <c r="CD77" i="29"/>
  <c r="CD92" i="29"/>
  <c r="CD22" i="29"/>
  <c r="CD40" i="29"/>
  <c r="CD109" i="29"/>
  <c r="CD181" i="35"/>
  <c r="CD126" i="35"/>
  <c r="CD188" i="35"/>
  <c r="CD109" i="35"/>
  <c r="CD40" i="35"/>
  <c r="CD161" i="35"/>
  <c r="CD142" i="35"/>
  <c r="CD77" i="35"/>
  <c r="CD92" i="35"/>
  <c r="CD58" i="35"/>
  <c r="CD22" i="35"/>
  <c r="CE4" i="36"/>
  <c r="CE4" i="34"/>
  <c r="CE4" i="32"/>
  <c r="CE4" i="30"/>
  <c r="CE4" i="43"/>
  <c r="CE4" i="35"/>
  <c r="CE4" i="33"/>
  <c r="CE4" i="31"/>
  <c r="CE4" i="29"/>
  <c r="CE4" i="10"/>
  <c r="CE65" i="2"/>
  <c r="CE34" i="2"/>
  <c r="CE77" i="2"/>
  <c r="CE49" i="2"/>
  <c r="CE19" i="2"/>
  <c r="CD188" i="30"/>
  <c r="CD181" i="30"/>
  <c r="CD92" i="30"/>
  <c r="CD161" i="30"/>
  <c r="CD142" i="30"/>
  <c r="CD22" i="30"/>
  <c r="CD40" i="30"/>
  <c r="CD109" i="30"/>
  <c r="CD126" i="30"/>
  <c r="CD77" i="30"/>
  <c r="CD58" i="30"/>
  <c r="CD67" i="28"/>
  <c r="CD75" i="28" s="1"/>
  <c r="CD87" i="28"/>
  <c r="CD95" i="28" s="1"/>
  <c r="CD103" i="28" s="1"/>
  <c r="CG5" i="28"/>
  <c r="CF4" i="2"/>
  <c r="CF13" i="28"/>
  <c r="CF21" i="28"/>
  <c r="CD77" i="32"/>
  <c r="CD65" i="32"/>
  <c r="CD19" i="32"/>
  <c r="CD49" i="32"/>
  <c r="CD34" i="32"/>
  <c r="CE34" i="28"/>
  <c r="CE59" i="28" s="1"/>
  <c r="CD181" i="31"/>
  <c r="CD188" i="31"/>
  <c r="CD126" i="31"/>
  <c r="CD92" i="31"/>
  <c r="CD58" i="31"/>
  <c r="CD22" i="31"/>
  <c r="CD40" i="31"/>
  <c r="CD142" i="31"/>
  <c r="CD109" i="31"/>
  <c r="CD161" i="31"/>
  <c r="CD77" i="31"/>
  <c r="CD92" i="33"/>
  <c r="CD77" i="33"/>
  <c r="CD58" i="33"/>
  <c r="CD40" i="33"/>
  <c r="CD22" i="33"/>
  <c r="CD126" i="34"/>
  <c r="CD188" i="34"/>
  <c r="CD40" i="34"/>
  <c r="CD161" i="34"/>
  <c r="CD142" i="34"/>
  <c r="CD109" i="34"/>
  <c r="CD22" i="34"/>
  <c r="CD77" i="34"/>
  <c r="CD58" i="34"/>
  <c r="CD92" i="34"/>
  <c r="CD181" i="34"/>
  <c r="CD92" i="10"/>
  <c r="CD77" i="10"/>
  <c r="CD58" i="10"/>
  <c r="CD40" i="10"/>
  <c r="CD22" i="10"/>
  <c r="CD89" i="43"/>
  <c r="CD76" i="43"/>
  <c r="CD58" i="43"/>
  <c r="CD40" i="43"/>
  <c r="CD22" i="43"/>
  <c r="CD142" i="36"/>
  <c r="CD109" i="36"/>
  <c r="CD92" i="36"/>
  <c r="CD40" i="36"/>
  <c r="CD161" i="36"/>
  <c r="CD188" i="36"/>
  <c r="CD22" i="36"/>
  <c r="CD77" i="36"/>
  <c r="CD181" i="36"/>
  <c r="CD58" i="36"/>
  <c r="CD126" i="36"/>
  <c r="CA61" i="31"/>
  <c r="CA73" i="31" s="1"/>
  <c r="CA74" i="31" s="1"/>
  <c r="BZ164" i="31"/>
  <c r="BZ176" i="31" s="1"/>
  <c r="BZ190" i="31" s="1"/>
  <c r="BZ192" i="31" s="1"/>
  <c r="BZ145" i="31"/>
  <c r="BZ157" i="31" s="1"/>
  <c r="CA25" i="31"/>
  <c r="CA37" i="31" s="1"/>
  <c r="BZ37" i="10"/>
  <c r="BW186" i="36"/>
  <c r="CA52" i="32"/>
  <c r="CA22" i="32"/>
  <c r="CA69" i="10"/>
  <c r="CA33" i="10"/>
  <c r="BX190" i="36"/>
  <c r="BX192" i="36" s="1"/>
  <c r="BX191" i="31"/>
  <c r="BX193" i="31" s="1"/>
  <c r="BW198" i="31"/>
  <c r="BX178" i="35"/>
  <c r="BX179" i="35" s="1"/>
  <c r="BX182" i="35"/>
  <c r="BX184" i="35" s="1"/>
  <c r="BX177" i="36"/>
  <c r="BW193" i="36"/>
  <c r="BW197" i="36"/>
  <c r="BX158" i="36"/>
  <c r="BY157" i="36"/>
  <c r="BY182" i="36" s="1"/>
  <c r="BX189" i="35"/>
  <c r="BX191" i="35" s="1"/>
  <c r="BY189" i="31"/>
  <c r="BY191" i="31" s="1"/>
  <c r="BY177" i="31"/>
  <c r="BW196" i="36"/>
  <c r="BZ73" i="36"/>
  <c r="BZ74" i="36" s="1"/>
  <c r="BY190" i="31"/>
  <c r="BY192" i="31" s="1"/>
  <c r="BX177" i="34"/>
  <c r="BY178" i="31"/>
  <c r="BY179" i="31" s="1"/>
  <c r="BZ37" i="36"/>
  <c r="BX189" i="36"/>
  <c r="BW194" i="31"/>
  <c r="BY157" i="35"/>
  <c r="BY182" i="35" s="1"/>
  <c r="BX178" i="36"/>
  <c r="BX179" i="36" s="1"/>
  <c r="BY176" i="36"/>
  <c r="BY190" i="36" s="1"/>
  <c r="BY192" i="36" s="1"/>
  <c r="CA59" i="10"/>
  <c r="CA23" i="10"/>
  <c r="BV198" i="34"/>
  <c r="BX196" i="31"/>
  <c r="BX198" i="31" s="1"/>
  <c r="BW197" i="35"/>
  <c r="BX177" i="35"/>
  <c r="BV198" i="35"/>
  <c r="BY158" i="31"/>
  <c r="BW186" i="35"/>
  <c r="CA24" i="34"/>
  <c r="CA60" i="34"/>
  <c r="BZ144" i="34"/>
  <c r="BZ163" i="34"/>
  <c r="BV194" i="34"/>
  <c r="CB64" i="31"/>
  <c r="CB28" i="31"/>
  <c r="CA148" i="31"/>
  <c r="CA167" i="31"/>
  <c r="CC67" i="31"/>
  <c r="CC31" i="31"/>
  <c r="CB151" i="31"/>
  <c r="CB170" i="31"/>
  <c r="CA32" i="34"/>
  <c r="CA68" i="34"/>
  <c r="BZ152" i="34"/>
  <c r="BZ171" i="34"/>
  <c r="CB23" i="36"/>
  <c r="CB59" i="36"/>
  <c r="CA143" i="36"/>
  <c r="CA162" i="36"/>
  <c r="CA30" i="34"/>
  <c r="CA66" i="34"/>
  <c r="BZ150" i="34"/>
  <c r="BZ169" i="34"/>
  <c r="CA35" i="34"/>
  <c r="CA71" i="34"/>
  <c r="BZ174" i="34"/>
  <c r="BZ155" i="34"/>
  <c r="BY157" i="34"/>
  <c r="CF30" i="35"/>
  <c r="CF66" i="35"/>
  <c r="CE169" i="35"/>
  <c r="CE150" i="35"/>
  <c r="BW196" i="35"/>
  <c r="CA26" i="34"/>
  <c r="CA62" i="34"/>
  <c r="BZ165" i="34"/>
  <c r="BZ146" i="34"/>
  <c r="CD29" i="36"/>
  <c r="CD65" i="36"/>
  <c r="CC168" i="36"/>
  <c r="CC149" i="36"/>
  <c r="CB69" i="31"/>
  <c r="CB33" i="31"/>
  <c r="CA172" i="31"/>
  <c r="CA153" i="31"/>
  <c r="CB70" i="31"/>
  <c r="CB34" i="31"/>
  <c r="CA173" i="31"/>
  <c r="CA154" i="31"/>
  <c r="BV194" i="35"/>
  <c r="BY176" i="35"/>
  <c r="CA31" i="35"/>
  <c r="CA67" i="35"/>
  <c r="BZ170" i="35"/>
  <c r="BZ151" i="35"/>
  <c r="CA26" i="36"/>
  <c r="CA62" i="36"/>
  <c r="BZ165" i="36"/>
  <c r="BZ146" i="36"/>
  <c r="CE32" i="35"/>
  <c r="CE68" i="35"/>
  <c r="CD171" i="35"/>
  <c r="CD152" i="35"/>
  <c r="CA30" i="36"/>
  <c r="CA66" i="36"/>
  <c r="BZ169" i="36"/>
  <c r="BZ150" i="36"/>
  <c r="BZ73" i="34"/>
  <c r="BZ179" i="34" s="1"/>
  <c r="BW193" i="35"/>
  <c r="CB63" i="31"/>
  <c r="CA147" i="31"/>
  <c r="CB27" i="31"/>
  <c r="CA166" i="31"/>
  <c r="BX189" i="34"/>
  <c r="BX182" i="34"/>
  <c r="CA28" i="34"/>
  <c r="CA64" i="34"/>
  <c r="BZ167" i="34"/>
  <c r="BZ148" i="34"/>
  <c r="BZ73" i="35"/>
  <c r="BZ74" i="35" s="1"/>
  <c r="BW197" i="34"/>
  <c r="BW191" i="34"/>
  <c r="BW193" i="34" s="1"/>
  <c r="CE27" i="35"/>
  <c r="CE63" i="35"/>
  <c r="CD166" i="35"/>
  <c r="CD147" i="35"/>
  <c r="CA23" i="34"/>
  <c r="CA59" i="34"/>
  <c r="BZ37" i="34"/>
  <c r="BZ143" i="34"/>
  <c r="BZ162" i="34"/>
  <c r="BY74" i="34"/>
  <c r="CA31" i="36"/>
  <c r="CA67" i="36"/>
  <c r="BZ170" i="36"/>
  <c r="BZ151" i="36"/>
  <c r="CA34" i="36"/>
  <c r="CA70" i="36"/>
  <c r="BZ173" i="36"/>
  <c r="BZ154" i="36"/>
  <c r="CF33" i="35"/>
  <c r="CF69" i="35"/>
  <c r="CE172" i="35"/>
  <c r="CE153" i="35"/>
  <c r="BY176" i="34"/>
  <c r="BX183" i="35"/>
  <c r="BX185" i="35" s="1"/>
  <c r="BX190" i="35"/>
  <c r="BX192" i="35" s="1"/>
  <c r="CB62" i="31"/>
  <c r="CA146" i="31"/>
  <c r="CA165" i="31"/>
  <c r="CB26" i="31"/>
  <c r="CA35" i="36"/>
  <c r="CA71" i="36"/>
  <c r="BZ174" i="36"/>
  <c r="BZ155" i="36"/>
  <c r="CA32" i="36"/>
  <c r="CA68" i="36"/>
  <c r="BZ171" i="36"/>
  <c r="BZ152" i="36"/>
  <c r="CA27" i="34"/>
  <c r="CA63" i="34"/>
  <c r="BZ147" i="34"/>
  <c r="BZ166" i="34"/>
  <c r="CA23" i="35"/>
  <c r="CA59" i="35"/>
  <c r="BZ162" i="35"/>
  <c r="BZ37" i="35"/>
  <c r="BZ143" i="35"/>
  <c r="CA33" i="34"/>
  <c r="CA69" i="34"/>
  <c r="BZ172" i="34"/>
  <c r="BZ153" i="34"/>
  <c r="CA29" i="34"/>
  <c r="CA65" i="34"/>
  <c r="BZ149" i="34"/>
  <c r="BZ168" i="34"/>
  <c r="CF35" i="35"/>
  <c r="CF71" i="35"/>
  <c r="CE174" i="35"/>
  <c r="CE155" i="35"/>
  <c r="BW196" i="34"/>
  <c r="BW184" i="34"/>
  <c r="BW186" i="34" s="1"/>
  <c r="CC24" i="35"/>
  <c r="CC60" i="35"/>
  <c r="CB163" i="35"/>
  <c r="CB144" i="35"/>
  <c r="CH146" i="35"/>
  <c r="CH165" i="35"/>
  <c r="CA52" i="2"/>
  <c r="CA22" i="2"/>
  <c r="CB66" i="31"/>
  <c r="CA169" i="31"/>
  <c r="CB30" i="31"/>
  <c r="CA150" i="31"/>
  <c r="BZ31" i="2"/>
  <c r="CA59" i="2"/>
  <c r="BX184" i="31"/>
  <c r="BX186" i="31" s="1"/>
  <c r="CB71" i="31"/>
  <c r="CB35" i="31"/>
  <c r="CA155" i="31"/>
  <c r="CA174" i="31"/>
  <c r="BX190" i="34"/>
  <c r="BX192" i="34" s="1"/>
  <c r="BX183" i="34"/>
  <c r="BX185" i="34" s="1"/>
  <c r="CB65" i="31"/>
  <c r="CA149" i="31"/>
  <c r="CB29" i="31"/>
  <c r="CA168" i="31"/>
  <c r="BX158" i="34"/>
  <c r="CE28" i="35"/>
  <c r="CE64" i="35"/>
  <c r="CD167" i="35"/>
  <c r="CD148" i="35"/>
  <c r="CA25" i="34"/>
  <c r="CA61" i="34"/>
  <c r="BZ164" i="34"/>
  <c r="BZ145" i="34"/>
  <c r="CA33" i="36"/>
  <c r="CA69" i="36"/>
  <c r="BZ153" i="36"/>
  <c r="BZ172" i="36"/>
  <c r="CF29" i="35"/>
  <c r="CF65" i="35"/>
  <c r="CE168" i="35"/>
  <c r="CE149" i="35"/>
  <c r="CA31" i="34"/>
  <c r="CA67" i="34"/>
  <c r="BZ170" i="34"/>
  <c r="BZ151" i="34"/>
  <c r="CB60" i="31"/>
  <c r="CA144" i="31"/>
  <c r="CB24" i="31"/>
  <c r="CA163" i="31"/>
  <c r="CB68" i="31"/>
  <c r="CA171" i="31"/>
  <c r="CA152" i="31"/>
  <c r="CB32" i="31"/>
  <c r="CA34" i="35"/>
  <c r="CA70" i="35"/>
  <c r="BZ154" i="35"/>
  <c r="BZ173" i="35"/>
  <c r="CA24" i="36"/>
  <c r="CA60" i="36"/>
  <c r="BZ144" i="36"/>
  <c r="BZ163" i="36"/>
  <c r="CA25" i="36"/>
  <c r="CA61" i="36"/>
  <c r="BZ164" i="36"/>
  <c r="BZ145" i="36"/>
  <c r="CA27" i="36"/>
  <c r="CA63" i="36"/>
  <c r="BZ166" i="36"/>
  <c r="BZ147" i="36"/>
  <c r="CA34" i="34"/>
  <c r="CA70" i="34"/>
  <c r="BZ173" i="34"/>
  <c r="BZ154" i="34"/>
  <c r="CA28" i="36"/>
  <c r="CA64" i="36"/>
  <c r="BZ148" i="36"/>
  <c r="BZ167" i="36"/>
  <c r="CF25" i="35"/>
  <c r="CF61" i="35"/>
  <c r="CE164" i="35"/>
  <c r="CE145" i="35"/>
  <c r="BX196" i="36"/>
  <c r="BX184" i="36"/>
  <c r="BX186" i="36" s="1"/>
  <c r="BZ61" i="32"/>
  <c r="BZ62" i="32" s="1"/>
  <c r="CB21" i="32"/>
  <c r="CC51" i="32" s="1"/>
  <c r="CB29" i="32"/>
  <c r="CC59" i="32" s="1"/>
  <c r="BV194" i="30"/>
  <c r="BY73" i="33"/>
  <c r="BY74" i="33" s="1"/>
  <c r="BV198" i="30"/>
  <c r="BZ145" i="30"/>
  <c r="BZ164" i="30"/>
  <c r="CA25" i="30"/>
  <c r="CB61" i="30" s="1"/>
  <c r="BY157" i="30"/>
  <c r="CA27" i="33"/>
  <c r="CB63" i="33" s="1"/>
  <c r="CB25" i="33"/>
  <c r="CC61" i="33" s="1"/>
  <c r="CA23" i="33"/>
  <c r="CB59" i="33" s="1"/>
  <c r="BZ37" i="33"/>
  <c r="CA33" i="33"/>
  <c r="CB69" i="33" s="1"/>
  <c r="CA34" i="33"/>
  <c r="CB70" i="33" s="1"/>
  <c r="BZ163" i="30"/>
  <c r="BZ144" i="30"/>
  <c r="CA24" i="30"/>
  <c r="CB60" i="30" s="1"/>
  <c r="CA29" i="33"/>
  <c r="CB65" i="33" s="1"/>
  <c r="BZ173" i="30"/>
  <c r="BZ154" i="30"/>
  <c r="CA34" i="30"/>
  <c r="CB70" i="30" s="1"/>
  <c r="CA28" i="33"/>
  <c r="CB64" i="33" s="1"/>
  <c r="CA31" i="33"/>
  <c r="CB67" i="33" s="1"/>
  <c r="CA32" i="33"/>
  <c r="CB68" i="33" s="1"/>
  <c r="BZ37" i="30"/>
  <c r="BZ167" i="30"/>
  <c r="BZ148" i="30"/>
  <c r="CA28" i="30"/>
  <c r="CB64" i="30" s="1"/>
  <c r="BX189" i="30"/>
  <c r="BX182" i="30"/>
  <c r="BX178" i="30"/>
  <c r="BX179" i="30" s="1"/>
  <c r="BW197" i="30"/>
  <c r="BW191" i="30"/>
  <c r="BW193" i="30" s="1"/>
  <c r="BX177" i="30"/>
  <c r="CA35" i="33"/>
  <c r="CB71" i="33" s="1"/>
  <c r="CA26" i="30"/>
  <c r="CB62" i="30" s="1"/>
  <c r="BZ165" i="30"/>
  <c r="BZ146" i="30"/>
  <c r="BX183" i="30"/>
  <c r="BX185" i="30" s="1"/>
  <c r="BX190" i="30"/>
  <c r="BX192" i="30" s="1"/>
  <c r="BZ162" i="30"/>
  <c r="CA23" i="30"/>
  <c r="CB59" i="30" s="1"/>
  <c r="BZ143" i="30"/>
  <c r="BW196" i="30"/>
  <c r="BW185" i="30"/>
  <c r="BW186" i="30" s="1"/>
  <c r="BZ174" i="30"/>
  <c r="BZ155" i="30"/>
  <c r="CA35" i="30"/>
  <c r="CB71" i="30" s="1"/>
  <c r="CA30" i="33"/>
  <c r="CB66" i="33" s="1"/>
  <c r="BY73" i="30"/>
  <c r="BY74" i="30" s="1"/>
  <c r="BX158" i="30"/>
  <c r="BZ171" i="30"/>
  <c r="BZ152" i="30"/>
  <c r="CA32" i="30"/>
  <c r="CB68" i="30" s="1"/>
  <c r="BZ172" i="30"/>
  <c r="BZ153" i="30"/>
  <c r="CA33" i="30"/>
  <c r="CB69" i="30" s="1"/>
  <c r="BY176" i="30"/>
  <c r="BZ147" i="30"/>
  <c r="BZ166" i="30"/>
  <c r="CA27" i="30"/>
  <c r="CB63" i="30" s="1"/>
  <c r="CA24" i="33"/>
  <c r="CB60" i="33" s="1"/>
  <c r="CA26" i="33"/>
  <c r="CB62" i="33" s="1"/>
  <c r="BZ151" i="30"/>
  <c r="CA31" i="30"/>
  <c r="CB67" i="30" s="1"/>
  <c r="BZ170" i="30"/>
  <c r="BZ150" i="30"/>
  <c r="BZ169" i="30"/>
  <c r="CA30" i="30"/>
  <c r="CB66" i="30" s="1"/>
  <c r="BZ168" i="30"/>
  <c r="CA29" i="30"/>
  <c r="CB65" i="30" s="1"/>
  <c r="BZ149" i="30"/>
  <c r="BY196" i="31"/>
  <c r="BY184" i="31"/>
  <c r="BY186" i="31" s="1"/>
  <c r="CA162" i="31"/>
  <c r="CB23" i="31"/>
  <c r="CC59" i="31" s="1"/>
  <c r="CA143" i="31"/>
  <c r="CC25" i="32"/>
  <c r="CD55" i="32" s="1"/>
  <c r="CB25" i="2"/>
  <c r="CC55" i="2" s="1"/>
  <c r="CB21" i="2"/>
  <c r="CC51" i="2" s="1"/>
  <c r="CC20" i="2"/>
  <c r="CD50" i="2" s="1"/>
  <c r="CB23" i="2"/>
  <c r="CC53" i="2" s="1"/>
  <c r="CB28" i="2"/>
  <c r="CC58" i="2" s="1"/>
  <c r="CB24" i="2"/>
  <c r="CC54" i="2" s="1"/>
  <c r="CB26" i="2"/>
  <c r="CC56" i="2" s="1"/>
  <c r="BZ61" i="2"/>
  <c r="BZ62" i="2" s="1"/>
  <c r="CA29" i="2"/>
  <c r="CB59" i="2" s="1"/>
  <c r="CB27" i="2"/>
  <c r="CC57" i="2" s="1"/>
  <c r="CB35" i="10"/>
  <c r="CC71" i="10" s="1"/>
  <c r="CB25" i="10"/>
  <c r="CC61" i="10" s="1"/>
  <c r="CB31" i="10"/>
  <c r="CC67" i="10" s="1"/>
  <c r="CB32" i="10"/>
  <c r="CC68" i="10" s="1"/>
  <c r="CB26" i="10"/>
  <c r="CC62" i="10" s="1"/>
  <c r="CB34" i="10"/>
  <c r="CC70" i="10" s="1"/>
  <c r="CC24" i="10"/>
  <c r="CD60" i="10" s="1"/>
  <c r="BZ73" i="10"/>
  <c r="BZ74" i="10" s="1"/>
  <c r="CB27" i="10"/>
  <c r="CC63" i="10" s="1"/>
  <c r="CB28" i="10"/>
  <c r="CC64" i="10" s="1"/>
  <c r="CB29" i="10"/>
  <c r="CC65" i="10" s="1"/>
  <c r="CD20" i="32"/>
  <c r="CE50" i="32" s="1"/>
  <c r="CC27" i="32"/>
  <c r="CD57" i="32" s="1"/>
  <c r="CC23" i="32"/>
  <c r="CD53" i="32" s="1"/>
  <c r="CC24" i="32"/>
  <c r="CD54" i="32" s="1"/>
  <c r="CC26" i="32"/>
  <c r="CD56" i="32" s="1"/>
  <c r="CA31" i="32" l="1"/>
  <c r="CB58" i="32"/>
  <c r="CB28" i="32"/>
  <c r="CB66" i="10"/>
  <c r="CB30" i="10"/>
  <c r="CA37" i="10"/>
  <c r="BX194" i="31"/>
  <c r="CE126" i="30"/>
  <c r="CE22" i="30"/>
  <c r="CE109" i="30"/>
  <c r="CE188" i="30"/>
  <c r="CE40" i="30"/>
  <c r="CE181" i="30"/>
  <c r="CE58" i="30"/>
  <c r="CE161" i="30"/>
  <c r="CE142" i="30"/>
  <c r="CE92" i="30"/>
  <c r="CE77" i="30"/>
  <c r="CE65" i="32"/>
  <c r="CE49" i="32"/>
  <c r="CE77" i="32"/>
  <c r="CE19" i="32"/>
  <c r="CE34" i="32"/>
  <c r="CE67" i="28"/>
  <c r="CE75" i="28" s="1"/>
  <c r="CE87" i="28"/>
  <c r="CE95" i="28" s="1"/>
  <c r="CE103" i="28" s="1"/>
  <c r="CE40" i="10"/>
  <c r="CE77" i="10"/>
  <c r="CE92" i="10"/>
  <c r="CE58" i="10"/>
  <c r="CE22" i="10"/>
  <c r="CE161" i="34"/>
  <c r="CE126" i="34"/>
  <c r="CE77" i="34"/>
  <c r="CE22" i="34"/>
  <c r="CE188" i="34"/>
  <c r="CE58" i="34"/>
  <c r="CE142" i="34"/>
  <c r="CE40" i="34"/>
  <c r="CE92" i="34"/>
  <c r="CE181" i="34"/>
  <c r="CE109" i="34"/>
  <c r="CF34" i="28"/>
  <c r="CF59" i="28" s="1"/>
  <c r="CE126" i="29"/>
  <c r="CE188" i="29"/>
  <c r="CE161" i="29"/>
  <c r="CE77" i="29"/>
  <c r="CE40" i="29"/>
  <c r="CE92" i="29"/>
  <c r="CE181" i="29"/>
  <c r="CE142" i="29"/>
  <c r="CE22" i="29"/>
  <c r="CE58" i="29"/>
  <c r="CE109" i="29"/>
  <c r="CE161" i="36"/>
  <c r="CE92" i="36"/>
  <c r="CE22" i="36"/>
  <c r="CE181" i="36"/>
  <c r="CE109" i="36"/>
  <c r="CE142" i="36"/>
  <c r="CE77" i="36"/>
  <c r="CE126" i="36"/>
  <c r="CE58" i="36"/>
  <c r="CE188" i="36"/>
  <c r="CE40" i="36"/>
  <c r="CE142" i="31"/>
  <c r="CE109" i="31"/>
  <c r="CE77" i="31"/>
  <c r="CE40" i="31"/>
  <c r="CE161" i="31"/>
  <c r="CE188" i="31"/>
  <c r="CE181" i="31"/>
  <c r="CE58" i="31"/>
  <c r="CE22" i="31"/>
  <c r="CE126" i="31"/>
  <c r="CE92" i="31"/>
  <c r="CE92" i="33"/>
  <c r="CE58" i="33"/>
  <c r="CE22" i="33"/>
  <c r="CE77" i="33"/>
  <c r="CE40" i="33"/>
  <c r="CF4" i="43"/>
  <c r="CF4" i="35"/>
  <c r="CF4" i="33"/>
  <c r="CF4" i="31"/>
  <c r="CF4" i="29"/>
  <c r="CF4" i="32"/>
  <c r="CF4" i="30"/>
  <c r="CF4" i="10"/>
  <c r="CF4" i="36"/>
  <c r="CF4" i="34"/>
  <c r="CF77" i="2"/>
  <c r="CF65" i="2"/>
  <c r="CF49" i="2"/>
  <c r="CF34" i="2"/>
  <c r="CF19" i="2"/>
  <c r="CE77" i="35"/>
  <c r="CE188" i="35"/>
  <c r="CE58" i="35"/>
  <c r="CE92" i="35"/>
  <c r="CE126" i="35"/>
  <c r="CE181" i="35"/>
  <c r="CE161" i="35"/>
  <c r="CE109" i="35"/>
  <c r="CE22" i="35"/>
  <c r="CE142" i="35"/>
  <c r="CE40" i="35"/>
  <c r="CH5" i="28"/>
  <c r="CG4" i="2"/>
  <c r="CG13" i="28"/>
  <c r="CG21" i="28"/>
  <c r="CE89" i="43"/>
  <c r="CE76" i="43"/>
  <c r="CE58" i="43"/>
  <c r="CE40" i="43"/>
  <c r="CE22" i="43"/>
  <c r="BX197" i="36"/>
  <c r="BX198" i="36" s="1"/>
  <c r="BW194" i="36"/>
  <c r="CB61" i="31"/>
  <c r="CB73" i="31" s="1"/>
  <c r="CB74" i="31" s="1"/>
  <c r="CA145" i="31"/>
  <c r="CA157" i="31" s="1"/>
  <c r="CA189" i="31" s="1"/>
  <c r="CA164" i="31"/>
  <c r="CA176" i="31" s="1"/>
  <c r="CA183" i="31" s="1"/>
  <c r="CA185" i="31" s="1"/>
  <c r="CB25" i="31"/>
  <c r="CB52" i="32"/>
  <c r="CB22" i="32"/>
  <c r="CB69" i="10"/>
  <c r="CB33" i="10"/>
  <c r="BZ183" i="31"/>
  <c r="BZ185" i="31" s="1"/>
  <c r="BY189" i="36"/>
  <c r="BY197" i="36" s="1"/>
  <c r="BY177" i="36"/>
  <c r="BW198" i="36"/>
  <c r="BY197" i="31"/>
  <c r="BY198" i="31" s="1"/>
  <c r="BZ177" i="31"/>
  <c r="BY193" i="31"/>
  <c r="BY194" i="31" s="1"/>
  <c r="BY158" i="36"/>
  <c r="BY178" i="35"/>
  <c r="BY179" i="35" s="1"/>
  <c r="BW194" i="34"/>
  <c r="BY177" i="35"/>
  <c r="BZ178" i="31"/>
  <c r="BZ179" i="31" s="1"/>
  <c r="BZ189" i="31"/>
  <c r="BZ197" i="31" s="1"/>
  <c r="BZ182" i="31"/>
  <c r="BZ184" i="31" s="1"/>
  <c r="BW194" i="35"/>
  <c r="BX191" i="36"/>
  <c r="BX193" i="36" s="1"/>
  <c r="BX194" i="36" s="1"/>
  <c r="BY189" i="35"/>
  <c r="BY191" i="35" s="1"/>
  <c r="BW198" i="35"/>
  <c r="BY158" i="35"/>
  <c r="BY178" i="36"/>
  <c r="BY179" i="36" s="1"/>
  <c r="BZ74" i="34"/>
  <c r="BY183" i="36"/>
  <c r="BY185" i="36" s="1"/>
  <c r="BZ157" i="35"/>
  <c r="BZ182" i="35" s="1"/>
  <c r="BZ158" i="31"/>
  <c r="BZ157" i="36"/>
  <c r="BZ182" i="36" s="1"/>
  <c r="CB59" i="10"/>
  <c r="CB23" i="10"/>
  <c r="BW198" i="34"/>
  <c r="BY158" i="34"/>
  <c r="BZ176" i="36"/>
  <c r="CA73" i="36"/>
  <c r="CA74" i="36" s="1"/>
  <c r="CG35" i="35"/>
  <c r="CG71" i="35"/>
  <c r="CF155" i="35"/>
  <c r="CF174" i="35"/>
  <c r="CB33" i="34"/>
  <c r="CB69" i="34"/>
  <c r="CA172" i="34"/>
  <c r="CA153" i="34"/>
  <c r="CG33" i="35"/>
  <c r="CG69" i="35"/>
  <c r="CF172" i="35"/>
  <c r="CF153" i="35"/>
  <c r="CB31" i="36"/>
  <c r="CB67" i="36"/>
  <c r="CA151" i="36"/>
  <c r="CA170" i="36"/>
  <c r="BY184" i="35"/>
  <c r="CB28" i="36"/>
  <c r="CB64" i="36"/>
  <c r="CA148" i="36"/>
  <c r="CA167" i="36"/>
  <c r="CB32" i="34"/>
  <c r="CB68" i="34"/>
  <c r="CA152" i="34"/>
  <c r="CA171" i="34"/>
  <c r="CB24" i="36"/>
  <c r="CB60" i="36"/>
  <c r="CA163" i="36"/>
  <c r="CA144" i="36"/>
  <c r="CB31" i="34"/>
  <c r="CB67" i="34"/>
  <c r="CA151" i="34"/>
  <c r="CA170" i="34"/>
  <c r="CB52" i="2"/>
  <c r="CB22" i="2"/>
  <c r="BZ176" i="34"/>
  <c r="CF27" i="35"/>
  <c r="CF63" i="35"/>
  <c r="CE147" i="35"/>
  <c r="CE166" i="35"/>
  <c r="CC70" i="31"/>
  <c r="CC34" i="31"/>
  <c r="CB173" i="31"/>
  <c r="CB154" i="31"/>
  <c r="CB35" i="34"/>
  <c r="CB71" i="34"/>
  <c r="CA174" i="34"/>
  <c r="CA155" i="34"/>
  <c r="CF28" i="35"/>
  <c r="CF64" i="35"/>
  <c r="CE167" i="35"/>
  <c r="CE148" i="35"/>
  <c r="BZ176" i="35"/>
  <c r="CB27" i="34"/>
  <c r="CB63" i="34"/>
  <c r="CA147" i="34"/>
  <c r="CA166" i="34"/>
  <c r="CB35" i="36"/>
  <c r="CB71" i="36"/>
  <c r="CA174" i="36"/>
  <c r="CA155" i="36"/>
  <c r="BY183" i="34"/>
  <c r="BY185" i="34" s="1"/>
  <c r="BY190" i="34"/>
  <c r="BY192" i="34" s="1"/>
  <c r="BZ157" i="34"/>
  <c r="CB28" i="34"/>
  <c r="CB64" i="34"/>
  <c r="CA148" i="34"/>
  <c r="CA167" i="34"/>
  <c r="CF32" i="35"/>
  <c r="CF68" i="35"/>
  <c r="CE171" i="35"/>
  <c r="CE152" i="35"/>
  <c r="CB31" i="35"/>
  <c r="CB67" i="35"/>
  <c r="CA170" i="35"/>
  <c r="CA151" i="35"/>
  <c r="CE29" i="36"/>
  <c r="CE65" i="36"/>
  <c r="CD168" i="36"/>
  <c r="CD149" i="36"/>
  <c r="CC23" i="36"/>
  <c r="CC59" i="36"/>
  <c r="CB162" i="36"/>
  <c r="CB143" i="36"/>
  <c r="CA37" i="36"/>
  <c r="CB27" i="36"/>
  <c r="CB63" i="36"/>
  <c r="CA166" i="36"/>
  <c r="CA147" i="36"/>
  <c r="CB33" i="36"/>
  <c r="CB69" i="36"/>
  <c r="CA172" i="36"/>
  <c r="CA153" i="36"/>
  <c r="CD24" i="35"/>
  <c r="CD60" i="35"/>
  <c r="CC144" i="35"/>
  <c r="CC163" i="35"/>
  <c r="CC60" i="31"/>
  <c r="CB144" i="31"/>
  <c r="CB163" i="31"/>
  <c r="CC24" i="31"/>
  <c r="CB29" i="34"/>
  <c r="CB65" i="34"/>
  <c r="CA149" i="34"/>
  <c r="CA168" i="34"/>
  <c r="CA73" i="35"/>
  <c r="CA74" i="35" s="1"/>
  <c r="CC62" i="31"/>
  <c r="CB165" i="31"/>
  <c r="CB146" i="31"/>
  <c r="CC26" i="31"/>
  <c r="CB34" i="36"/>
  <c r="CB70" i="36"/>
  <c r="CA173" i="36"/>
  <c r="CA154" i="36"/>
  <c r="BX184" i="34"/>
  <c r="BX186" i="34" s="1"/>
  <c r="BX196" i="34"/>
  <c r="BY177" i="34"/>
  <c r="CD67" i="31"/>
  <c r="CC170" i="31"/>
  <c r="CC151" i="31"/>
  <c r="CD31" i="31"/>
  <c r="CG25" i="35"/>
  <c r="CG61" i="35"/>
  <c r="CF164" i="35"/>
  <c r="CF145" i="35"/>
  <c r="CC66" i="31"/>
  <c r="CC30" i="31"/>
  <c r="CB169" i="31"/>
  <c r="CB150" i="31"/>
  <c r="CB23" i="35"/>
  <c r="CB59" i="35"/>
  <c r="CA162" i="35"/>
  <c r="CA143" i="35"/>
  <c r="CA37" i="35"/>
  <c r="CA73" i="34"/>
  <c r="CA179" i="34" s="1"/>
  <c r="BX191" i="34"/>
  <c r="BX193" i="34" s="1"/>
  <c r="BX197" i="34"/>
  <c r="CG30" i="35"/>
  <c r="CG66" i="35"/>
  <c r="CF169" i="35"/>
  <c r="CF150" i="35"/>
  <c r="BY184" i="36"/>
  <c r="CC64" i="31"/>
  <c r="CB167" i="31"/>
  <c r="CC28" i="31"/>
  <c r="CB148" i="31"/>
  <c r="CB34" i="34"/>
  <c r="CB70" i="34"/>
  <c r="CA173" i="34"/>
  <c r="CA154" i="34"/>
  <c r="CB25" i="36"/>
  <c r="CB61" i="36"/>
  <c r="CA164" i="36"/>
  <c r="CA145" i="36"/>
  <c r="CB34" i="35"/>
  <c r="CB70" i="35"/>
  <c r="CA154" i="35"/>
  <c r="CA173" i="35"/>
  <c r="CG29" i="35"/>
  <c r="CG65" i="35"/>
  <c r="CF168" i="35"/>
  <c r="CF149" i="35"/>
  <c r="CB25" i="34"/>
  <c r="CB61" i="34"/>
  <c r="CA145" i="34"/>
  <c r="CA164" i="34"/>
  <c r="CC65" i="31"/>
  <c r="CB168" i="31"/>
  <c r="CC29" i="31"/>
  <c r="CB149" i="31"/>
  <c r="CC71" i="31"/>
  <c r="CC35" i="31"/>
  <c r="CB155" i="31"/>
  <c r="CB174" i="31"/>
  <c r="BX197" i="35"/>
  <c r="CB23" i="34"/>
  <c r="CB59" i="34"/>
  <c r="CA162" i="34"/>
  <c r="CA37" i="34"/>
  <c r="CA143" i="34"/>
  <c r="BX196" i="35"/>
  <c r="BY190" i="35"/>
  <c r="BY192" i="35" s="1"/>
  <c r="BY183" i="35"/>
  <c r="BY185" i="35" s="1"/>
  <c r="CC69" i="31"/>
  <c r="CC33" i="31"/>
  <c r="CB153" i="31"/>
  <c r="CB172" i="31"/>
  <c r="BY182" i="34"/>
  <c r="BY189" i="34"/>
  <c r="CB30" i="34"/>
  <c r="CB66" i="34"/>
  <c r="CA150" i="34"/>
  <c r="CA169" i="34"/>
  <c r="CC68" i="31"/>
  <c r="CC32" i="31"/>
  <c r="CB171" i="31"/>
  <c r="CB152" i="31"/>
  <c r="BX193" i="35"/>
  <c r="CB32" i="36"/>
  <c r="CB68" i="36"/>
  <c r="CA171" i="36"/>
  <c r="CA152" i="36"/>
  <c r="BX186" i="35"/>
  <c r="CC63" i="31"/>
  <c r="CC27" i="31"/>
  <c r="CB166" i="31"/>
  <c r="CB147" i="31"/>
  <c r="CB30" i="36"/>
  <c r="CB66" i="36"/>
  <c r="CA169" i="36"/>
  <c r="CA150" i="36"/>
  <c r="CB26" i="36"/>
  <c r="CB62" i="36"/>
  <c r="CA165" i="36"/>
  <c r="CA146" i="36"/>
  <c r="CB26" i="34"/>
  <c r="CB62" i="34"/>
  <c r="CA146" i="34"/>
  <c r="CA165" i="34"/>
  <c r="CB24" i="34"/>
  <c r="CB60" i="34"/>
  <c r="CA144" i="34"/>
  <c r="CA163" i="34"/>
  <c r="CA61" i="32"/>
  <c r="CA62" i="32" s="1"/>
  <c r="CC29" i="32"/>
  <c r="CD59" i="32" s="1"/>
  <c r="CC21" i="32"/>
  <c r="CD51" i="32" s="1"/>
  <c r="BY158" i="30"/>
  <c r="BW198" i="30"/>
  <c r="BW194" i="30"/>
  <c r="CB31" i="33"/>
  <c r="CC67" i="33" s="1"/>
  <c r="CB27" i="33"/>
  <c r="CC63" i="33" s="1"/>
  <c r="CB25" i="30"/>
  <c r="CC61" i="30" s="1"/>
  <c r="CA164" i="30"/>
  <c r="CA145" i="30"/>
  <c r="CA169" i="30"/>
  <c r="CA150" i="30"/>
  <c r="CB30" i="30"/>
  <c r="CC66" i="30" s="1"/>
  <c r="CA171" i="30"/>
  <c r="CB32" i="30"/>
  <c r="CC68" i="30" s="1"/>
  <c r="CA152" i="30"/>
  <c r="CB30" i="33"/>
  <c r="CC66" i="33" s="1"/>
  <c r="BZ157" i="30"/>
  <c r="CB33" i="33"/>
  <c r="CC69" i="33" s="1"/>
  <c r="CA143" i="30"/>
  <c r="CB23" i="30"/>
  <c r="CC59" i="30" s="1"/>
  <c r="CA162" i="30"/>
  <c r="CA37" i="30"/>
  <c r="CA146" i="30"/>
  <c r="CA165" i="30"/>
  <c r="CB26" i="30"/>
  <c r="CC62" i="30" s="1"/>
  <c r="CB32" i="33"/>
  <c r="CC68" i="33" s="1"/>
  <c r="CA154" i="30"/>
  <c r="CA173" i="30"/>
  <c r="CB34" i="30"/>
  <c r="CC70" i="30" s="1"/>
  <c r="CA163" i="30"/>
  <c r="CA144" i="30"/>
  <c r="CB24" i="30"/>
  <c r="CC60" i="30" s="1"/>
  <c r="CB31" i="30"/>
  <c r="CC67" i="30" s="1"/>
  <c r="CA170" i="30"/>
  <c r="CA151" i="30"/>
  <c r="BZ176" i="30"/>
  <c r="CB35" i="33"/>
  <c r="CC71" i="33" s="1"/>
  <c r="BX196" i="30"/>
  <c r="BX184" i="30"/>
  <c r="BX186" i="30" s="1"/>
  <c r="CB24" i="33"/>
  <c r="CC60" i="33" s="1"/>
  <c r="BY183" i="30"/>
  <c r="BY185" i="30" s="1"/>
  <c r="BY190" i="30"/>
  <c r="BY192" i="30" s="1"/>
  <c r="BZ73" i="30"/>
  <c r="BZ74" i="30" s="1"/>
  <c r="BX191" i="30"/>
  <c r="BX193" i="30" s="1"/>
  <c r="BX197" i="30"/>
  <c r="CB28" i="33"/>
  <c r="CC64" i="33" s="1"/>
  <c r="CB23" i="33"/>
  <c r="CC59" i="33" s="1"/>
  <c r="CA37" i="33"/>
  <c r="CB26" i="33"/>
  <c r="CC62" i="33" s="1"/>
  <c r="CB28" i="30"/>
  <c r="CC64" i="30" s="1"/>
  <c r="CA167" i="30"/>
  <c r="CA148" i="30"/>
  <c r="BZ73" i="33"/>
  <c r="BZ74" i="33" s="1"/>
  <c r="CA149" i="30"/>
  <c r="CA168" i="30"/>
  <c r="CB29" i="30"/>
  <c r="CC65" i="30" s="1"/>
  <c r="CA166" i="30"/>
  <c r="CA147" i="30"/>
  <c r="CB27" i="30"/>
  <c r="CC63" i="30" s="1"/>
  <c r="CA172" i="30"/>
  <c r="CB33" i="30"/>
  <c r="CC69" i="30" s="1"/>
  <c r="CA153" i="30"/>
  <c r="CB29" i="33"/>
  <c r="CC65" i="33" s="1"/>
  <c r="CC25" i="33"/>
  <c r="CD61" i="33" s="1"/>
  <c r="CA174" i="30"/>
  <c r="CA155" i="30"/>
  <c r="CB35" i="30"/>
  <c r="CC71" i="30" s="1"/>
  <c r="BY177" i="30"/>
  <c r="CB34" i="33"/>
  <c r="CC70" i="33" s="1"/>
  <c r="BY178" i="30"/>
  <c r="BY179" i="30" s="1"/>
  <c r="BY189" i="30"/>
  <c r="BY182" i="30"/>
  <c r="CC23" i="31"/>
  <c r="CD59" i="31" s="1"/>
  <c r="CB143" i="31"/>
  <c r="CB162" i="31"/>
  <c r="CB37" i="31"/>
  <c r="CD25" i="32"/>
  <c r="CE55" i="32" s="1"/>
  <c r="CC25" i="2"/>
  <c r="CD55" i="2" s="1"/>
  <c r="CC24" i="2"/>
  <c r="CD54" i="2" s="1"/>
  <c r="CD20" i="2"/>
  <c r="CE50" i="2" s="1"/>
  <c r="CC21" i="2"/>
  <c r="CD51" i="2" s="1"/>
  <c r="CC28" i="2"/>
  <c r="CD58" i="2" s="1"/>
  <c r="CC26" i="2"/>
  <c r="CD56" i="2" s="1"/>
  <c r="CB29" i="2"/>
  <c r="CC59" i="2" s="1"/>
  <c r="CA61" i="2"/>
  <c r="CA62" i="2" s="1"/>
  <c r="CA31" i="2"/>
  <c r="CC27" i="2"/>
  <c r="CD57" i="2" s="1"/>
  <c r="CC23" i="2"/>
  <c r="CD53" i="2" s="1"/>
  <c r="CC27" i="10"/>
  <c r="CD63" i="10" s="1"/>
  <c r="CC34" i="10"/>
  <c r="CD70" i="10" s="1"/>
  <c r="CC35" i="10"/>
  <c r="CD71" i="10" s="1"/>
  <c r="CC32" i="10"/>
  <c r="CD68" i="10" s="1"/>
  <c r="CC29" i="10"/>
  <c r="CD65" i="10" s="1"/>
  <c r="CC26" i="10"/>
  <c r="CD62" i="10" s="1"/>
  <c r="CC31" i="10"/>
  <c r="CD67" i="10" s="1"/>
  <c r="CC28" i="10"/>
  <c r="CD64" i="10" s="1"/>
  <c r="CD24" i="10"/>
  <c r="CE60" i="10" s="1"/>
  <c r="CC25" i="10"/>
  <c r="CD61" i="10" s="1"/>
  <c r="CA73" i="10"/>
  <c r="CA74" i="10" s="1"/>
  <c r="CD26" i="32"/>
  <c r="CE56" i="32" s="1"/>
  <c r="CE20" i="32"/>
  <c r="CF50" i="32" s="1"/>
  <c r="CD24" i="32"/>
  <c r="CE54" i="32" s="1"/>
  <c r="CD23" i="32"/>
  <c r="CE53" i="32" s="1"/>
  <c r="CD27" i="32"/>
  <c r="CE57" i="32" s="1"/>
  <c r="CB31" i="32" l="1"/>
  <c r="CC58" i="32"/>
  <c r="CC28" i="32"/>
  <c r="CC66" i="10"/>
  <c r="CC30" i="10"/>
  <c r="CF126" i="36"/>
  <c r="CF188" i="36"/>
  <c r="CF142" i="36"/>
  <c r="CF181" i="36"/>
  <c r="CF109" i="36"/>
  <c r="CF77" i="36"/>
  <c r="CF58" i="36"/>
  <c r="CF40" i="36"/>
  <c r="CF22" i="36"/>
  <c r="CF92" i="36"/>
  <c r="CF161" i="36"/>
  <c r="CF76" i="43"/>
  <c r="CF58" i="43"/>
  <c r="CF40" i="43"/>
  <c r="CF89" i="43"/>
  <c r="CF22" i="43"/>
  <c r="CF87" i="28"/>
  <c r="CF95" i="28" s="1"/>
  <c r="CF103" i="28" s="1"/>
  <c r="CF67" i="28"/>
  <c r="CF75" i="28" s="1"/>
  <c r="CF92" i="10"/>
  <c r="CF58" i="10"/>
  <c r="CF22" i="10"/>
  <c r="CF77" i="10"/>
  <c r="CF40" i="10"/>
  <c r="CG34" i="28"/>
  <c r="CG59" i="28" s="1"/>
  <c r="CF22" i="30"/>
  <c r="CF181" i="30"/>
  <c r="CF161" i="30"/>
  <c r="CF188" i="30"/>
  <c r="CF40" i="30"/>
  <c r="CF109" i="30"/>
  <c r="CF58" i="30"/>
  <c r="CF126" i="30"/>
  <c r="CF77" i="30"/>
  <c r="CF142" i="30"/>
  <c r="CF92" i="30"/>
  <c r="CF126" i="29"/>
  <c r="CF181" i="29"/>
  <c r="CF188" i="29"/>
  <c r="CF92" i="29"/>
  <c r="CF58" i="29"/>
  <c r="CF142" i="29"/>
  <c r="CF22" i="29"/>
  <c r="CF40" i="29"/>
  <c r="CF161" i="29"/>
  <c r="CF77" i="29"/>
  <c r="CF109" i="29"/>
  <c r="CG4" i="43"/>
  <c r="CG4" i="35"/>
  <c r="CG4" i="33"/>
  <c r="CG4" i="31"/>
  <c r="CG4" i="30"/>
  <c r="CG4" i="36"/>
  <c r="CG4" i="10"/>
  <c r="CG4" i="29"/>
  <c r="CG4" i="34"/>
  <c r="CG4" i="32"/>
  <c r="CG77" i="2"/>
  <c r="CG65" i="2"/>
  <c r="CG49" i="2"/>
  <c r="CG34" i="2"/>
  <c r="CG19" i="2"/>
  <c r="CF181" i="31"/>
  <c r="CF40" i="31"/>
  <c r="CF22" i="31"/>
  <c r="CF188" i="31"/>
  <c r="CF161" i="31"/>
  <c r="CF142" i="31"/>
  <c r="CF92" i="31"/>
  <c r="CF109" i="31"/>
  <c r="CF58" i="31"/>
  <c r="CF77" i="31"/>
  <c r="CF126" i="31"/>
  <c r="CF77" i="32"/>
  <c r="CF65" i="32"/>
  <c r="CF19" i="32"/>
  <c r="CF34" i="32"/>
  <c r="CF49" i="32"/>
  <c r="CH4" i="2"/>
  <c r="CH13" i="28"/>
  <c r="CH21" i="28"/>
  <c r="CF92" i="33"/>
  <c r="CF77" i="33"/>
  <c r="CF40" i="33"/>
  <c r="CF58" i="33"/>
  <c r="CF22" i="33"/>
  <c r="CF188" i="34"/>
  <c r="CF126" i="34"/>
  <c r="CF142" i="34"/>
  <c r="CF109" i="34"/>
  <c r="CF181" i="34"/>
  <c r="CF58" i="34"/>
  <c r="CF40" i="34"/>
  <c r="CF92" i="34"/>
  <c r="CF77" i="34"/>
  <c r="CF161" i="34"/>
  <c r="CF22" i="34"/>
  <c r="CF161" i="35"/>
  <c r="CF142" i="35"/>
  <c r="CF92" i="35"/>
  <c r="CF181" i="35"/>
  <c r="CF58" i="35"/>
  <c r="CF188" i="35"/>
  <c r="CF40" i="35"/>
  <c r="CF77" i="35"/>
  <c r="CF109" i="35"/>
  <c r="CF22" i="35"/>
  <c r="CF126" i="35"/>
  <c r="BZ186" i="31"/>
  <c r="CB37" i="10"/>
  <c r="CC61" i="31"/>
  <c r="CC73" i="31" s="1"/>
  <c r="CC74" i="31" s="1"/>
  <c r="CC25" i="31"/>
  <c r="CC37" i="31" s="1"/>
  <c r="CB145" i="31"/>
  <c r="CB157" i="31" s="1"/>
  <c r="CB164" i="31"/>
  <c r="CB176" i="31" s="1"/>
  <c r="CB183" i="31" s="1"/>
  <c r="CB185" i="31" s="1"/>
  <c r="BY191" i="36"/>
  <c r="BY193" i="36" s="1"/>
  <c r="CC52" i="32"/>
  <c r="CC22" i="32"/>
  <c r="BZ191" i="31"/>
  <c r="BZ193" i="31" s="1"/>
  <c r="CC69" i="10"/>
  <c r="CC33" i="10"/>
  <c r="BZ158" i="35"/>
  <c r="BZ189" i="35"/>
  <c r="BZ191" i="35" s="1"/>
  <c r="CA190" i="31"/>
  <c r="CA192" i="31" s="1"/>
  <c r="BZ196" i="31"/>
  <c r="BZ198" i="31" s="1"/>
  <c r="CA177" i="31"/>
  <c r="BY196" i="36"/>
  <c r="BY198" i="36" s="1"/>
  <c r="BY186" i="36"/>
  <c r="BZ178" i="35"/>
  <c r="BZ179" i="35" s="1"/>
  <c r="CA158" i="31"/>
  <c r="BZ189" i="36"/>
  <c r="BZ178" i="36"/>
  <c r="BZ179" i="36" s="1"/>
  <c r="CA182" i="31"/>
  <c r="CA196" i="31" s="1"/>
  <c r="BZ190" i="36"/>
  <c r="BZ192" i="36" s="1"/>
  <c r="CA178" i="31"/>
  <c r="CA179" i="31" s="1"/>
  <c r="CA157" i="35"/>
  <c r="CA189" i="35" s="1"/>
  <c r="BZ158" i="36"/>
  <c r="CA176" i="36"/>
  <c r="CA183" i="36" s="1"/>
  <c r="CA185" i="36" s="1"/>
  <c r="CB73" i="36"/>
  <c r="CB74" i="36" s="1"/>
  <c r="BZ183" i="36"/>
  <c r="BZ185" i="36" s="1"/>
  <c r="CC59" i="10"/>
  <c r="CC23" i="10"/>
  <c r="BZ177" i="36"/>
  <c r="BZ177" i="34"/>
  <c r="BZ177" i="35"/>
  <c r="BY197" i="35"/>
  <c r="CA157" i="36"/>
  <c r="BY193" i="35"/>
  <c r="CC32" i="36"/>
  <c r="CC68" i="36"/>
  <c r="CB152" i="36"/>
  <c r="CB171" i="36"/>
  <c r="CD69" i="31"/>
  <c r="CC153" i="31"/>
  <c r="CC172" i="31"/>
  <c r="CD33" i="31"/>
  <c r="CB73" i="34"/>
  <c r="CB179" i="34" s="1"/>
  <c r="CD65" i="31"/>
  <c r="CC149" i="31"/>
  <c r="CC168" i="31"/>
  <c r="CD29" i="31"/>
  <c r="CD64" i="31"/>
  <c r="CD28" i="31"/>
  <c r="CC167" i="31"/>
  <c r="CC148" i="31"/>
  <c r="CD66" i="31"/>
  <c r="CC169" i="31"/>
  <c r="CC150" i="31"/>
  <c r="CD30" i="31"/>
  <c r="CC34" i="36"/>
  <c r="CC70" i="36"/>
  <c r="CB173" i="36"/>
  <c r="CB154" i="36"/>
  <c r="CC33" i="36"/>
  <c r="CC69" i="36"/>
  <c r="CB172" i="36"/>
  <c r="CB153" i="36"/>
  <c r="BZ184" i="35"/>
  <c r="BZ182" i="34"/>
  <c r="BZ189" i="34"/>
  <c r="BY196" i="35"/>
  <c r="CH29" i="35"/>
  <c r="CH65" i="35"/>
  <c r="CG168" i="35"/>
  <c r="CG149" i="35"/>
  <c r="CC25" i="36"/>
  <c r="CC61" i="36"/>
  <c r="CB164" i="36"/>
  <c r="CB145" i="36"/>
  <c r="CD62" i="31"/>
  <c r="CD26" i="31"/>
  <c r="CC146" i="31"/>
  <c r="CC165" i="31"/>
  <c r="CC32" i="34"/>
  <c r="CC68" i="34"/>
  <c r="CB171" i="34"/>
  <c r="CB152" i="34"/>
  <c r="CC26" i="36"/>
  <c r="CC62" i="36"/>
  <c r="CB146" i="36"/>
  <c r="CB165" i="36"/>
  <c r="CC30" i="34"/>
  <c r="CC66" i="34"/>
  <c r="CB169" i="34"/>
  <c r="CB150" i="34"/>
  <c r="CA74" i="34"/>
  <c r="CA176" i="35"/>
  <c r="BX198" i="34"/>
  <c r="BZ158" i="34"/>
  <c r="CF29" i="36"/>
  <c r="CF65" i="36"/>
  <c r="CE168" i="36"/>
  <c r="CE149" i="36"/>
  <c r="CG32" i="35"/>
  <c r="CG68" i="35"/>
  <c r="CF171" i="35"/>
  <c r="CF152" i="35"/>
  <c r="BZ183" i="35"/>
  <c r="BZ185" i="35" s="1"/>
  <c r="BZ190" i="35"/>
  <c r="BZ192" i="35" s="1"/>
  <c r="CC35" i="34"/>
  <c r="CC71" i="34"/>
  <c r="CB174" i="34"/>
  <c r="CB155" i="34"/>
  <c r="CG27" i="35"/>
  <c r="CG63" i="35"/>
  <c r="CF147" i="35"/>
  <c r="CF166" i="35"/>
  <c r="CH33" i="35"/>
  <c r="CH69" i="35"/>
  <c r="CG172" i="35"/>
  <c r="CG153" i="35"/>
  <c r="CC24" i="34"/>
  <c r="CC60" i="34"/>
  <c r="CB144" i="34"/>
  <c r="CB163" i="34"/>
  <c r="CD63" i="31"/>
  <c r="CC166" i="31"/>
  <c r="CD27" i="31"/>
  <c r="CC147" i="31"/>
  <c r="CC29" i="34"/>
  <c r="CC65" i="34"/>
  <c r="CB149" i="34"/>
  <c r="CB168" i="34"/>
  <c r="CC27" i="34"/>
  <c r="CC63" i="34"/>
  <c r="CB147" i="34"/>
  <c r="CB166" i="34"/>
  <c r="CC31" i="34"/>
  <c r="CC67" i="34"/>
  <c r="CB170" i="34"/>
  <c r="CB151" i="34"/>
  <c r="BX194" i="35"/>
  <c r="CD68" i="31"/>
  <c r="CD32" i="31"/>
  <c r="CC152" i="31"/>
  <c r="CC171" i="31"/>
  <c r="BY197" i="34"/>
  <c r="BY191" i="34"/>
  <c r="BY193" i="34" s="1"/>
  <c r="BX198" i="35"/>
  <c r="CH30" i="35"/>
  <c r="CH66" i="35"/>
  <c r="CG169" i="35"/>
  <c r="CG150" i="35"/>
  <c r="CB73" i="35"/>
  <c r="CB74" i="35" s="1"/>
  <c r="BX194" i="34"/>
  <c r="CD60" i="31"/>
  <c r="CD24" i="31"/>
  <c r="CC163" i="31"/>
  <c r="CC144" i="31"/>
  <c r="CE24" i="35"/>
  <c r="CE60" i="35"/>
  <c r="CD163" i="35"/>
  <c r="CD144" i="35"/>
  <c r="CC27" i="36"/>
  <c r="CC63" i="36"/>
  <c r="CB166" i="36"/>
  <c r="CB147" i="36"/>
  <c r="CB37" i="36"/>
  <c r="BZ183" i="34"/>
  <c r="BZ185" i="34" s="1"/>
  <c r="BZ190" i="34"/>
  <c r="BZ192" i="34" s="1"/>
  <c r="CH35" i="35"/>
  <c r="CH71" i="35"/>
  <c r="CG174" i="35"/>
  <c r="CG155" i="35"/>
  <c r="BY196" i="34"/>
  <c r="BY184" i="34"/>
  <c r="BY186" i="34" s="1"/>
  <c r="CA157" i="34"/>
  <c r="CD71" i="31"/>
  <c r="CC155" i="31"/>
  <c r="CC174" i="31"/>
  <c r="CD35" i="31"/>
  <c r="CC23" i="35"/>
  <c r="CC59" i="35"/>
  <c r="CB162" i="35"/>
  <c r="CB143" i="35"/>
  <c r="CB37" i="35"/>
  <c r="CH25" i="35"/>
  <c r="CH61" i="35"/>
  <c r="CG164" i="35"/>
  <c r="CG145" i="35"/>
  <c r="CC52" i="2"/>
  <c r="CC22" i="2"/>
  <c r="CC31" i="36"/>
  <c r="CC67" i="36"/>
  <c r="CB170" i="36"/>
  <c r="CB151" i="36"/>
  <c r="CC33" i="34"/>
  <c r="CC69" i="34"/>
  <c r="CB172" i="34"/>
  <c r="CB153" i="34"/>
  <c r="BZ184" i="36"/>
  <c r="CC25" i="34"/>
  <c r="CC61" i="34"/>
  <c r="CB164" i="34"/>
  <c r="CB145" i="34"/>
  <c r="CC34" i="35"/>
  <c r="CC70" i="35"/>
  <c r="CB154" i="35"/>
  <c r="CB173" i="35"/>
  <c r="CC34" i="34"/>
  <c r="CC70" i="34"/>
  <c r="CB173" i="34"/>
  <c r="CB154" i="34"/>
  <c r="CE67" i="31"/>
  <c r="CE31" i="31"/>
  <c r="CD170" i="31"/>
  <c r="CD151" i="31"/>
  <c r="CC35" i="36"/>
  <c r="CC71" i="36"/>
  <c r="CB174" i="36"/>
  <c r="CB155" i="36"/>
  <c r="CD70" i="31"/>
  <c r="CD34" i="31"/>
  <c r="CC154" i="31"/>
  <c r="CC173" i="31"/>
  <c r="CC24" i="36"/>
  <c r="CC60" i="36"/>
  <c r="CB163" i="36"/>
  <c r="CB144" i="36"/>
  <c r="CC28" i="36"/>
  <c r="CC64" i="36"/>
  <c r="CB167" i="36"/>
  <c r="CB148" i="36"/>
  <c r="CC23" i="34"/>
  <c r="CC59" i="34"/>
  <c r="CB37" i="34"/>
  <c r="CB162" i="34"/>
  <c r="CB143" i="34"/>
  <c r="CC26" i="34"/>
  <c r="CC62" i="34"/>
  <c r="CB165" i="34"/>
  <c r="CB146" i="34"/>
  <c r="CC30" i="36"/>
  <c r="CC66" i="36"/>
  <c r="CB150" i="36"/>
  <c r="CB169" i="36"/>
  <c r="CA176" i="34"/>
  <c r="CD23" i="36"/>
  <c r="CD59" i="36"/>
  <c r="CC162" i="36"/>
  <c r="CC143" i="36"/>
  <c r="CC31" i="35"/>
  <c r="CC67" i="35"/>
  <c r="CB151" i="35"/>
  <c r="CB170" i="35"/>
  <c r="CC28" i="34"/>
  <c r="CC64" i="34"/>
  <c r="CB167" i="34"/>
  <c r="CB148" i="34"/>
  <c r="CG28" i="35"/>
  <c r="CG64" i="35"/>
  <c r="CF148" i="35"/>
  <c r="CF167" i="35"/>
  <c r="BY186" i="35"/>
  <c r="CB61" i="32"/>
  <c r="CB62" i="32" s="1"/>
  <c r="CD21" i="32"/>
  <c r="CE51" i="32" s="1"/>
  <c r="CD29" i="32"/>
  <c r="CE59" i="32" s="1"/>
  <c r="BX194" i="30"/>
  <c r="BZ177" i="30"/>
  <c r="BY196" i="30"/>
  <c r="BY184" i="30"/>
  <c r="BY186" i="30" s="1"/>
  <c r="CC29" i="30"/>
  <c r="CD65" i="30" s="1"/>
  <c r="CB168" i="30"/>
  <c r="CB149" i="30"/>
  <c r="CB167" i="30"/>
  <c r="CB148" i="30"/>
  <c r="CC28" i="30"/>
  <c r="CD64" i="30" s="1"/>
  <c r="CC23" i="30"/>
  <c r="CD59" i="30" s="1"/>
  <c r="CB162" i="30"/>
  <c r="CB37" i="30"/>
  <c r="CB143" i="30"/>
  <c r="BY197" i="30"/>
  <c r="BY191" i="30"/>
  <c r="BY193" i="30" s="1"/>
  <c r="CB172" i="30"/>
  <c r="CB153" i="30"/>
  <c r="CC33" i="30"/>
  <c r="CD69" i="30" s="1"/>
  <c r="CC23" i="33"/>
  <c r="CD59" i="33" s="1"/>
  <c r="CB37" i="33"/>
  <c r="BZ190" i="30"/>
  <c r="BZ192" i="30" s="1"/>
  <c r="BZ183" i="30"/>
  <c r="CB146" i="30"/>
  <c r="CB165" i="30"/>
  <c r="CC26" i="30"/>
  <c r="CD62" i="30" s="1"/>
  <c r="CA157" i="30"/>
  <c r="CB150" i="30"/>
  <c r="CC30" i="30"/>
  <c r="CD66" i="30" s="1"/>
  <c r="CB169" i="30"/>
  <c r="CC27" i="33"/>
  <c r="CD63" i="33" s="1"/>
  <c r="CC26" i="33"/>
  <c r="CD62" i="33" s="1"/>
  <c r="CA73" i="33"/>
  <c r="CA74" i="33" s="1"/>
  <c r="CC24" i="33"/>
  <c r="CD60" i="33" s="1"/>
  <c r="CC34" i="33"/>
  <c r="CD70" i="33" s="1"/>
  <c r="CD25" i="33"/>
  <c r="CE61" i="33" s="1"/>
  <c r="CC28" i="33"/>
  <c r="CD64" i="33" s="1"/>
  <c r="CB152" i="30"/>
  <c r="CC32" i="30"/>
  <c r="CD68" i="30" s="1"/>
  <c r="CB171" i="30"/>
  <c r="CC29" i="33"/>
  <c r="CD65" i="33" s="1"/>
  <c r="CB147" i="30"/>
  <c r="CB166" i="30"/>
  <c r="CC27" i="30"/>
  <c r="CD63" i="30" s="1"/>
  <c r="CB154" i="30"/>
  <c r="CB173" i="30"/>
  <c r="CC34" i="30"/>
  <c r="CD70" i="30" s="1"/>
  <c r="CC31" i="30"/>
  <c r="CD67" i="30" s="1"/>
  <c r="CB170" i="30"/>
  <c r="CB151" i="30"/>
  <c r="CB174" i="30"/>
  <c r="CB155" i="30"/>
  <c r="CC35" i="30"/>
  <c r="CD71" i="30" s="1"/>
  <c r="BX198" i="30"/>
  <c r="CA176" i="30"/>
  <c r="CC33" i="33"/>
  <c r="CD69" i="33" s="1"/>
  <c r="BZ158" i="30"/>
  <c r="BZ182" i="30"/>
  <c r="BZ184" i="30" s="1"/>
  <c r="BZ178" i="30"/>
  <c r="BZ179" i="30" s="1"/>
  <c r="BZ189" i="30"/>
  <c r="CC35" i="33"/>
  <c r="CD71" i="33" s="1"/>
  <c r="CB144" i="30"/>
  <c r="CC24" i="30"/>
  <c r="CD60" i="30" s="1"/>
  <c r="CB163" i="30"/>
  <c r="CC32" i="33"/>
  <c r="CD68" i="33" s="1"/>
  <c r="CA73" i="30"/>
  <c r="CA74" i="30" s="1"/>
  <c r="CC30" i="33"/>
  <c r="CD66" i="33" s="1"/>
  <c r="CB164" i="30"/>
  <c r="CB145" i="30"/>
  <c r="CC25" i="30"/>
  <c r="CD61" i="30" s="1"/>
  <c r="CC31" i="33"/>
  <c r="CD67" i="33" s="1"/>
  <c r="CA191" i="31"/>
  <c r="CD23" i="31"/>
  <c r="CE59" i="31" s="1"/>
  <c r="CC162" i="31"/>
  <c r="CC143" i="31"/>
  <c r="CB73" i="10"/>
  <c r="CB74" i="10" s="1"/>
  <c r="CE25" i="32"/>
  <c r="CF55" i="32" s="1"/>
  <c r="CD25" i="2"/>
  <c r="CE55" i="2" s="1"/>
  <c r="CB61" i="2"/>
  <c r="CB62" i="2" s="1"/>
  <c r="CC29" i="2"/>
  <c r="CD21" i="2"/>
  <c r="CE51" i="2" s="1"/>
  <c r="CD23" i="2"/>
  <c r="CE53" i="2" s="1"/>
  <c r="CD26" i="2"/>
  <c r="CE56" i="2" s="1"/>
  <c r="CD24" i="2"/>
  <c r="CE54" i="2" s="1"/>
  <c r="CD28" i="2"/>
  <c r="CE58" i="2" s="1"/>
  <c r="CD27" i="2"/>
  <c r="CE57" i="2" s="1"/>
  <c r="CE20" i="2"/>
  <c r="CF50" i="2" s="1"/>
  <c r="CB31" i="2"/>
  <c r="CE24" i="10"/>
  <c r="CF60" i="10" s="1"/>
  <c r="CD29" i="10"/>
  <c r="CE65" i="10" s="1"/>
  <c r="CD32" i="10"/>
  <c r="CE68" i="10" s="1"/>
  <c r="CD34" i="10"/>
  <c r="CE70" i="10" s="1"/>
  <c r="CD35" i="10"/>
  <c r="CE71" i="10" s="1"/>
  <c r="CD28" i="10"/>
  <c r="CE64" i="10" s="1"/>
  <c r="CD31" i="10"/>
  <c r="CE67" i="10" s="1"/>
  <c r="CD27" i="10"/>
  <c r="CE63" i="10" s="1"/>
  <c r="CD25" i="10"/>
  <c r="CE61" i="10" s="1"/>
  <c r="CD26" i="10"/>
  <c r="CE62" i="10" s="1"/>
  <c r="CE26" i="32"/>
  <c r="CF56" i="32" s="1"/>
  <c r="CE27" i="32"/>
  <c r="CF57" i="32" s="1"/>
  <c r="CF20" i="32"/>
  <c r="CG50" i="32" s="1"/>
  <c r="CE24" i="32"/>
  <c r="CF54" i="32" s="1"/>
  <c r="CE23" i="32"/>
  <c r="CF53" i="32" s="1"/>
  <c r="CC31" i="32" l="1"/>
  <c r="CD58" i="32"/>
  <c r="CD28" i="32"/>
  <c r="CD66" i="10"/>
  <c r="CD30" i="10"/>
  <c r="CC37" i="10"/>
  <c r="BZ194" i="31"/>
  <c r="CG92" i="33"/>
  <c r="CG22" i="33"/>
  <c r="CG58" i="33"/>
  <c r="CG77" i="33"/>
  <c r="CG40" i="33"/>
  <c r="CG67" i="28"/>
  <c r="CG75" i="28" s="1"/>
  <c r="CG87" i="28"/>
  <c r="CG95" i="28" s="1"/>
  <c r="CG103" i="28" s="1"/>
  <c r="CG49" i="32"/>
  <c r="CG65" i="32"/>
  <c r="CG34" i="32"/>
  <c r="CG19" i="32"/>
  <c r="CG77" i="32"/>
  <c r="CG188" i="35"/>
  <c r="CG126" i="35"/>
  <c r="CG181" i="35"/>
  <c r="CG109" i="35"/>
  <c r="CG77" i="35"/>
  <c r="CG161" i="35"/>
  <c r="CG58" i="35"/>
  <c r="CG40" i="35"/>
  <c r="CG22" i="35"/>
  <c r="CG142" i="35"/>
  <c r="CG92" i="35"/>
  <c r="CH4" i="43"/>
  <c r="CH4" i="35"/>
  <c r="CH4" i="33"/>
  <c r="CH4" i="31"/>
  <c r="CH4" i="29"/>
  <c r="CH4" i="30"/>
  <c r="CH4" i="36"/>
  <c r="CH4" i="34"/>
  <c r="CH4" i="10"/>
  <c r="CH4" i="32"/>
  <c r="CH77" i="2"/>
  <c r="CH65" i="2"/>
  <c r="CH49" i="2"/>
  <c r="CH34" i="2"/>
  <c r="CH19" i="2"/>
  <c r="CG142" i="34"/>
  <c r="CG126" i="34"/>
  <c r="CG109" i="34"/>
  <c r="CG161" i="34"/>
  <c r="CG22" i="34"/>
  <c r="CG188" i="34"/>
  <c r="CG92" i="34"/>
  <c r="CG58" i="34"/>
  <c r="CG40" i="34"/>
  <c r="CG181" i="34"/>
  <c r="CG77" i="34"/>
  <c r="CG76" i="43"/>
  <c r="CG58" i="43"/>
  <c r="CG40" i="43"/>
  <c r="CG89" i="43"/>
  <c r="CG22" i="43"/>
  <c r="CH34" i="28"/>
  <c r="CH59" i="28" s="1"/>
  <c r="CG126" i="29"/>
  <c r="CG181" i="29"/>
  <c r="CG142" i="29"/>
  <c r="CG77" i="29"/>
  <c r="CG40" i="29"/>
  <c r="CG188" i="29"/>
  <c r="CG161" i="29"/>
  <c r="CG92" i="29"/>
  <c r="CG58" i="29"/>
  <c r="CG22" i="29"/>
  <c r="CG109" i="29"/>
  <c r="CG92" i="10"/>
  <c r="CG22" i="10"/>
  <c r="CG58" i="10"/>
  <c r="CG77" i="10"/>
  <c r="CG40" i="10"/>
  <c r="CG142" i="36"/>
  <c r="CG22" i="36"/>
  <c r="CG77" i="36"/>
  <c r="CG126" i="36"/>
  <c r="CG161" i="36"/>
  <c r="CG58" i="36"/>
  <c r="CG188" i="36"/>
  <c r="CG40" i="36"/>
  <c r="CG109" i="36"/>
  <c r="CG181" i="36"/>
  <c r="CG92" i="36"/>
  <c r="CG126" i="30"/>
  <c r="CG77" i="30"/>
  <c r="CG58" i="30"/>
  <c r="CG181" i="30"/>
  <c r="CG109" i="30"/>
  <c r="CG22" i="30"/>
  <c r="CG142" i="30"/>
  <c r="CG161" i="30"/>
  <c r="CG92" i="30"/>
  <c r="CG188" i="30"/>
  <c r="CG40" i="30"/>
  <c r="CG77" i="31"/>
  <c r="CG58" i="31"/>
  <c r="CG181" i="31"/>
  <c r="CG161" i="31"/>
  <c r="CG126" i="31"/>
  <c r="CG109" i="31"/>
  <c r="CG92" i="31"/>
  <c r="CG40" i="31"/>
  <c r="CG142" i="31"/>
  <c r="CG22" i="31"/>
  <c r="CG188" i="31"/>
  <c r="BY194" i="36"/>
  <c r="CD61" i="31"/>
  <c r="CD73" i="31" s="1"/>
  <c r="CD74" i="31" s="1"/>
  <c r="CC164" i="31"/>
  <c r="CC176" i="31" s="1"/>
  <c r="CC183" i="31" s="1"/>
  <c r="CC185" i="31" s="1"/>
  <c r="CC145" i="31"/>
  <c r="CC157" i="31" s="1"/>
  <c r="CD25" i="31"/>
  <c r="CD37" i="31" s="1"/>
  <c r="CD52" i="32"/>
  <c r="CD22" i="32"/>
  <c r="CA197" i="31"/>
  <c r="CA198" i="31" s="1"/>
  <c r="CA193" i="31"/>
  <c r="CD69" i="10"/>
  <c r="CD33" i="10"/>
  <c r="CB158" i="31"/>
  <c r="CB182" i="31"/>
  <c r="CB196" i="31" s="1"/>
  <c r="CB189" i="31"/>
  <c r="CB191" i="31" s="1"/>
  <c r="BZ193" i="35"/>
  <c r="BZ197" i="36"/>
  <c r="BZ191" i="36"/>
  <c r="BZ193" i="36" s="1"/>
  <c r="CC73" i="36"/>
  <c r="CC74" i="36" s="1"/>
  <c r="CC37" i="36"/>
  <c r="CB190" i="31"/>
  <c r="CB192" i="31" s="1"/>
  <c r="CA184" i="31"/>
  <c r="CA186" i="31" s="1"/>
  <c r="BZ186" i="36"/>
  <c r="CB177" i="31"/>
  <c r="BZ196" i="36"/>
  <c r="CB178" i="31"/>
  <c r="CB179" i="31" s="1"/>
  <c r="CA158" i="35"/>
  <c r="CA177" i="36"/>
  <c r="CA182" i="35"/>
  <c r="CA184" i="35" s="1"/>
  <c r="CA178" i="36"/>
  <c r="CA179" i="36" s="1"/>
  <c r="CA190" i="36"/>
  <c r="CA192" i="36" s="1"/>
  <c r="CB157" i="36"/>
  <c r="CB189" i="36" s="1"/>
  <c r="CA177" i="35"/>
  <c r="CD59" i="10"/>
  <c r="CD23" i="10"/>
  <c r="BY198" i="35"/>
  <c r="BZ197" i="35"/>
  <c r="CA158" i="36"/>
  <c r="CA182" i="36"/>
  <c r="CA196" i="36" s="1"/>
  <c r="BY194" i="35"/>
  <c r="CA189" i="36"/>
  <c r="CA191" i="36" s="1"/>
  <c r="BZ186" i="35"/>
  <c r="CB176" i="36"/>
  <c r="CB183" i="36" s="1"/>
  <c r="CB185" i="36" s="1"/>
  <c r="CE60" i="31"/>
  <c r="CE24" i="31"/>
  <c r="CD163" i="31"/>
  <c r="CD144" i="31"/>
  <c r="CH32" i="35"/>
  <c r="CH68" i="35"/>
  <c r="CG152" i="35"/>
  <c r="CG171" i="35"/>
  <c r="CC73" i="34"/>
  <c r="CC179" i="34" s="1"/>
  <c r="CD27" i="36"/>
  <c r="CD63" i="36"/>
  <c r="CC147" i="36"/>
  <c r="CC166" i="36"/>
  <c r="CB176" i="34"/>
  <c r="CE70" i="31"/>
  <c r="CE34" i="31"/>
  <c r="CD154" i="31"/>
  <c r="CD173" i="31"/>
  <c r="CH150" i="35"/>
  <c r="CH169" i="35"/>
  <c r="CD27" i="34"/>
  <c r="CD63" i="34"/>
  <c r="CC166" i="34"/>
  <c r="CC147" i="34"/>
  <c r="BZ191" i="34"/>
  <c r="BZ193" i="34" s="1"/>
  <c r="BZ197" i="34"/>
  <c r="CD30" i="36"/>
  <c r="CD66" i="36"/>
  <c r="CC150" i="36"/>
  <c r="CC169" i="36"/>
  <c r="CD34" i="34"/>
  <c r="CD70" i="34"/>
  <c r="CC173" i="34"/>
  <c r="CC154" i="34"/>
  <c r="CE71" i="31"/>
  <c r="CD155" i="31"/>
  <c r="CE35" i="31"/>
  <c r="CD174" i="31"/>
  <c r="CH172" i="35"/>
  <c r="CH153" i="35"/>
  <c r="CD28" i="34"/>
  <c r="CD64" i="34"/>
  <c r="CC148" i="34"/>
  <c r="CC167" i="34"/>
  <c r="CB74" i="34"/>
  <c r="CD26" i="36"/>
  <c r="CD62" i="36"/>
  <c r="CC165" i="36"/>
  <c r="CC146" i="36"/>
  <c r="CE69" i="31"/>
  <c r="CD172" i="31"/>
  <c r="CE33" i="31"/>
  <c r="CD153" i="31"/>
  <c r="CE23" i="36"/>
  <c r="CE59" i="36"/>
  <c r="CD143" i="36"/>
  <c r="CD162" i="36"/>
  <c r="CD23" i="34"/>
  <c r="CD59" i="34"/>
  <c r="CC143" i="34"/>
  <c r="CC37" i="34"/>
  <c r="CC162" i="34"/>
  <c r="CF67" i="31"/>
  <c r="CF31" i="31"/>
  <c r="CE170" i="31"/>
  <c r="CE151" i="31"/>
  <c r="CD31" i="36"/>
  <c r="CD67" i="36"/>
  <c r="CC151" i="36"/>
  <c r="CC170" i="36"/>
  <c r="CH174" i="35"/>
  <c r="CH155" i="35"/>
  <c r="CD35" i="34"/>
  <c r="CD71" i="34"/>
  <c r="CC174" i="34"/>
  <c r="CC155" i="34"/>
  <c r="BZ196" i="35"/>
  <c r="CD34" i="36"/>
  <c r="CD70" i="36"/>
  <c r="CC173" i="36"/>
  <c r="CC154" i="36"/>
  <c r="CE64" i="31"/>
  <c r="CE28" i="31"/>
  <c r="CD148" i="31"/>
  <c r="CD167" i="31"/>
  <c r="BZ184" i="34"/>
  <c r="BZ186" i="34" s="1"/>
  <c r="BZ196" i="34"/>
  <c r="CD52" i="2"/>
  <c r="CD22" i="2"/>
  <c r="CB157" i="35"/>
  <c r="CD31" i="34"/>
  <c r="CD67" i="34"/>
  <c r="CC170" i="34"/>
  <c r="CC151" i="34"/>
  <c r="CD29" i="34"/>
  <c r="CD65" i="34"/>
  <c r="CC168" i="34"/>
  <c r="CC149" i="34"/>
  <c r="CE66" i="31"/>
  <c r="CE30" i="31"/>
  <c r="CD169" i="31"/>
  <c r="CD150" i="31"/>
  <c r="CA183" i="35"/>
  <c r="CA185" i="35" s="1"/>
  <c r="CA190" i="35"/>
  <c r="CA192" i="35" s="1"/>
  <c r="CD32" i="36"/>
  <c r="CD68" i="36"/>
  <c r="CC171" i="36"/>
  <c r="CC152" i="36"/>
  <c r="CH164" i="35"/>
  <c r="CH145" i="35"/>
  <c r="CD25" i="36"/>
  <c r="CD61" i="36"/>
  <c r="CC164" i="36"/>
  <c r="CC145" i="36"/>
  <c r="CA190" i="34"/>
  <c r="CA192" i="34" s="1"/>
  <c r="CA183" i="34"/>
  <c r="CA185" i="34" s="1"/>
  <c r="CD26" i="34"/>
  <c r="CD62" i="34"/>
  <c r="CC165" i="34"/>
  <c r="CC146" i="34"/>
  <c r="CD24" i="36"/>
  <c r="CD60" i="36"/>
  <c r="CC163" i="36"/>
  <c r="CC144" i="36"/>
  <c r="CD35" i="36"/>
  <c r="CD71" i="36"/>
  <c r="CC155" i="36"/>
  <c r="CC174" i="36"/>
  <c r="CD34" i="35"/>
  <c r="CD70" i="35"/>
  <c r="CC154" i="35"/>
  <c r="CC173" i="35"/>
  <c r="CB176" i="35"/>
  <c r="CA189" i="34"/>
  <c r="CA182" i="34"/>
  <c r="CA177" i="34"/>
  <c r="CD24" i="34"/>
  <c r="CD60" i="34"/>
  <c r="CC163" i="34"/>
  <c r="CC144" i="34"/>
  <c r="CG29" i="36"/>
  <c r="CG65" i="36"/>
  <c r="CF168" i="36"/>
  <c r="CF149" i="36"/>
  <c r="CA178" i="35"/>
  <c r="CA179" i="35" s="1"/>
  <c r="CE65" i="31"/>
  <c r="CD168" i="31"/>
  <c r="CD149" i="31"/>
  <c r="CE29" i="31"/>
  <c r="CE62" i="31"/>
  <c r="CD146" i="31"/>
  <c r="CD165" i="31"/>
  <c r="CE26" i="31"/>
  <c r="CH28" i="35"/>
  <c r="CH64" i="35"/>
  <c r="CG167" i="35"/>
  <c r="CG148" i="35"/>
  <c r="CD31" i="35"/>
  <c r="CD67" i="35"/>
  <c r="CC170" i="35"/>
  <c r="CC151" i="35"/>
  <c r="CC73" i="35"/>
  <c r="CC74" i="35" s="1"/>
  <c r="BY194" i="34"/>
  <c r="CF24" i="35"/>
  <c r="CF60" i="35"/>
  <c r="CE163" i="35"/>
  <c r="CE144" i="35"/>
  <c r="CE68" i="31"/>
  <c r="CD171" i="31"/>
  <c r="CD152" i="31"/>
  <c r="CE32" i="31"/>
  <c r="CD30" i="34"/>
  <c r="CD66" i="34"/>
  <c r="CC169" i="34"/>
  <c r="CC150" i="34"/>
  <c r="CA191" i="35"/>
  <c r="CH168" i="35"/>
  <c r="CH149" i="35"/>
  <c r="CD28" i="36"/>
  <c r="CD64" i="36"/>
  <c r="CC167" i="36"/>
  <c r="CC148" i="36"/>
  <c r="CD25" i="34"/>
  <c r="CD61" i="34"/>
  <c r="CC164" i="34"/>
  <c r="CC145" i="34"/>
  <c r="CC31" i="2"/>
  <c r="CD59" i="2"/>
  <c r="CB157" i="34"/>
  <c r="CD33" i="34"/>
  <c r="CD69" i="34"/>
  <c r="CC153" i="34"/>
  <c r="CC172" i="34"/>
  <c r="CD23" i="35"/>
  <c r="CD59" i="35"/>
  <c r="CC162" i="35"/>
  <c r="CC37" i="35"/>
  <c r="CC143" i="35"/>
  <c r="BY198" i="34"/>
  <c r="CE63" i="31"/>
  <c r="CD147" i="31"/>
  <c r="CE27" i="31"/>
  <c r="CD166" i="31"/>
  <c r="CH27" i="35"/>
  <c r="CH63" i="35"/>
  <c r="CG166" i="35"/>
  <c r="CG147" i="35"/>
  <c r="CA158" i="34"/>
  <c r="CD32" i="34"/>
  <c r="CD68" i="34"/>
  <c r="CC152" i="34"/>
  <c r="CC171" i="34"/>
  <c r="CD33" i="36"/>
  <c r="CD69" i="36"/>
  <c r="CC153" i="36"/>
  <c r="CC172" i="36"/>
  <c r="CC61" i="32"/>
  <c r="CC62" i="32" s="1"/>
  <c r="CE29" i="32"/>
  <c r="CF59" i="32" s="1"/>
  <c r="CE21" i="32"/>
  <c r="CF51" i="32" s="1"/>
  <c r="CA158" i="30"/>
  <c r="CC164" i="30"/>
  <c r="CC145" i="30"/>
  <c r="CD25" i="30"/>
  <c r="CE61" i="30" s="1"/>
  <c r="CC155" i="30"/>
  <c r="CC174" i="30"/>
  <c r="CD35" i="30"/>
  <c r="CE71" i="30" s="1"/>
  <c r="CC151" i="30"/>
  <c r="CD31" i="30"/>
  <c r="CE67" i="30" s="1"/>
  <c r="CC170" i="30"/>
  <c r="CD27" i="33"/>
  <c r="CE63" i="33" s="1"/>
  <c r="BZ196" i="30"/>
  <c r="BZ185" i="30"/>
  <c r="BZ186" i="30" s="1"/>
  <c r="CB176" i="30"/>
  <c r="CD35" i="33"/>
  <c r="CE71" i="33" s="1"/>
  <c r="CD33" i="33"/>
  <c r="CE69" i="33" s="1"/>
  <c r="CC173" i="30"/>
  <c r="CC154" i="30"/>
  <c r="CD34" i="30"/>
  <c r="CE70" i="30" s="1"/>
  <c r="CC147" i="30"/>
  <c r="CD27" i="30"/>
  <c r="CE63" i="30" s="1"/>
  <c r="CC166" i="30"/>
  <c r="CE25" i="33"/>
  <c r="CF61" i="33" s="1"/>
  <c r="CC162" i="30"/>
  <c r="CD23" i="30"/>
  <c r="CE59" i="30" s="1"/>
  <c r="CC143" i="30"/>
  <c r="CC37" i="30"/>
  <c r="CC168" i="30"/>
  <c r="CD29" i="30"/>
  <c r="CE65" i="30" s="1"/>
  <c r="CC149" i="30"/>
  <c r="CD24" i="33"/>
  <c r="CE60" i="33" s="1"/>
  <c r="CC167" i="30"/>
  <c r="CC148" i="30"/>
  <c r="CD28" i="30"/>
  <c r="CE64" i="30" s="1"/>
  <c r="CC163" i="30"/>
  <c r="CC144" i="30"/>
  <c r="CD24" i="30"/>
  <c r="CE60" i="30" s="1"/>
  <c r="CA190" i="30"/>
  <c r="CA192" i="30" s="1"/>
  <c r="CA177" i="30"/>
  <c r="CA183" i="30"/>
  <c r="CA185" i="30" s="1"/>
  <c r="CD34" i="33"/>
  <c r="CE70" i="33" s="1"/>
  <c r="CA189" i="30"/>
  <c r="CA182" i="30"/>
  <c r="CA178" i="30"/>
  <c r="CA179" i="30" s="1"/>
  <c r="CD23" i="33"/>
  <c r="CE59" i="33" s="1"/>
  <c r="CC37" i="33"/>
  <c r="CD30" i="33"/>
  <c r="CE66" i="33" s="1"/>
  <c r="CD29" i="33"/>
  <c r="CE65" i="33" s="1"/>
  <c r="CC171" i="30"/>
  <c r="CC152" i="30"/>
  <c r="CD32" i="30"/>
  <c r="CE68" i="30" s="1"/>
  <c r="CC169" i="30"/>
  <c r="CC150" i="30"/>
  <c r="CD30" i="30"/>
  <c r="CE66" i="30" s="1"/>
  <c r="CC165" i="30"/>
  <c r="CC146" i="30"/>
  <c r="CD26" i="30"/>
  <c r="CE62" i="30" s="1"/>
  <c r="CB73" i="33"/>
  <c r="CB74" i="33" s="1"/>
  <c r="BZ197" i="30"/>
  <c r="BZ191" i="30"/>
  <c r="BZ193" i="30" s="1"/>
  <c r="CD26" i="33"/>
  <c r="CE62" i="33" s="1"/>
  <c r="CC172" i="30"/>
  <c r="CC153" i="30"/>
  <c r="CD33" i="30"/>
  <c r="CE69" i="30" s="1"/>
  <c r="CB157" i="30"/>
  <c r="CD31" i="33"/>
  <c r="CE67" i="33" s="1"/>
  <c r="CB73" i="30"/>
  <c r="CB74" i="30" s="1"/>
  <c r="BY194" i="30"/>
  <c r="CD32" i="33"/>
  <c r="CE68" i="33" s="1"/>
  <c r="CD28" i="33"/>
  <c r="CE64" i="33" s="1"/>
  <c r="BY198" i="30"/>
  <c r="CD143" i="31"/>
  <c r="CD162" i="31"/>
  <c r="CE23" i="31"/>
  <c r="CF59" i="31" s="1"/>
  <c r="CF25" i="32"/>
  <c r="CG55" i="32" s="1"/>
  <c r="CE25" i="2"/>
  <c r="CF55" i="2" s="1"/>
  <c r="CF20" i="2"/>
  <c r="CG50" i="2" s="1"/>
  <c r="CE28" i="2"/>
  <c r="CF58" i="2" s="1"/>
  <c r="CE23" i="2"/>
  <c r="CF53" i="2" s="1"/>
  <c r="CE21" i="2"/>
  <c r="CF51" i="2" s="1"/>
  <c r="CE24" i="2"/>
  <c r="CF54" i="2" s="1"/>
  <c r="CE27" i="2"/>
  <c r="CF57" i="2" s="1"/>
  <c r="CC61" i="2"/>
  <c r="CC62" i="2" s="1"/>
  <c r="CD29" i="2"/>
  <c r="CE26" i="2"/>
  <c r="CF56" i="2" s="1"/>
  <c r="CE35" i="10"/>
  <c r="CF71" i="10" s="1"/>
  <c r="CE29" i="10"/>
  <c r="CF65" i="10" s="1"/>
  <c r="CE27" i="10"/>
  <c r="CF63" i="10" s="1"/>
  <c r="CE25" i="10"/>
  <c r="CF61" i="10" s="1"/>
  <c r="CC73" i="10"/>
  <c r="CC74" i="10" s="1"/>
  <c r="CF24" i="10"/>
  <c r="CG60" i="10" s="1"/>
  <c r="CE31" i="10"/>
  <c r="CF67" i="10" s="1"/>
  <c r="CE34" i="10"/>
  <c r="CF70" i="10" s="1"/>
  <c r="CE26" i="10"/>
  <c r="CF62" i="10" s="1"/>
  <c r="CE28" i="10"/>
  <c r="CF64" i="10" s="1"/>
  <c r="CE32" i="10"/>
  <c r="CF68" i="10" s="1"/>
  <c r="CF23" i="32"/>
  <c r="CG53" i="32" s="1"/>
  <c r="CF24" i="32"/>
  <c r="CG54" i="32" s="1"/>
  <c r="CF27" i="32"/>
  <c r="CG57" i="32" s="1"/>
  <c r="CG20" i="32"/>
  <c r="CH50" i="32" s="1"/>
  <c r="CF26" i="32"/>
  <c r="CG56" i="32" s="1"/>
  <c r="CD31" i="32" l="1"/>
  <c r="CE58" i="32"/>
  <c r="CE28" i="32"/>
  <c r="CE66" i="10"/>
  <c r="CE30" i="10"/>
  <c r="CA194" i="31"/>
  <c r="CD37" i="10"/>
  <c r="CC158" i="31"/>
  <c r="CH188" i="31"/>
  <c r="CH161" i="31"/>
  <c r="CH142" i="31"/>
  <c r="CH109" i="31"/>
  <c r="CH77" i="31"/>
  <c r="CH40" i="31"/>
  <c r="CH92" i="31"/>
  <c r="CH22" i="31"/>
  <c r="CH181" i="31"/>
  <c r="CH58" i="31"/>
  <c r="CH126" i="31"/>
  <c r="CH40" i="33"/>
  <c r="CH92" i="33"/>
  <c r="CH22" i="33"/>
  <c r="CH58" i="33"/>
  <c r="CH77" i="33"/>
  <c r="CH49" i="32"/>
  <c r="CH77" i="32"/>
  <c r="CH65" i="32"/>
  <c r="CH19" i="32"/>
  <c r="CH34" i="32"/>
  <c r="CH188" i="35"/>
  <c r="CH181" i="35"/>
  <c r="CH126" i="35"/>
  <c r="CH58" i="35"/>
  <c r="CH161" i="35"/>
  <c r="CH142" i="35"/>
  <c r="CH109" i="35"/>
  <c r="CH22" i="35"/>
  <c r="CH40" i="35"/>
  <c r="CH77" i="35"/>
  <c r="CH92" i="35"/>
  <c r="CH92" i="10"/>
  <c r="CH77" i="10"/>
  <c r="CH58" i="10"/>
  <c r="CH40" i="10"/>
  <c r="CH22" i="10"/>
  <c r="CH58" i="43"/>
  <c r="CH89" i="43"/>
  <c r="CH76" i="43"/>
  <c r="CH40" i="43"/>
  <c r="CH22" i="43"/>
  <c r="CH181" i="34"/>
  <c r="CH109" i="34"/>
  <c r="CH161" i="34"/>
  <c r="CH142" i="34"/>
  <c r="CH58" i="34"/>
  <c r="CH77" i="34"/>
  <c r="CH92" i="34"/>
  <c r="CH188" i="34"/>
  <c r="CH126" i="34"/>
  <c r="CH22" i="34"/>
  <c r="CH40" i="34"/>
  <c r="CH109" i="36"/>
  <c r="CH92" i="36"/>
  <c r="CH181" i="36"/>
  <c r="CH161" i="36"/>
  <c r="CH188" i="36"/>
  <c r="CH142" i="36"/>
  <c r="CH126" i="36"/>
  <c r="CH77" i="36"/>
  <c r="CH58" i="36"/>
  <c r="CH22" i="36"/>
  <c r="CH40" i="36"/>
  <c r="CH188" i="30"/>
  <c r="CH109" i="30"/>
  <c r="CH161" i="30"/>
  <c r="CH142" i="30"/>
  <c r="CH126" i="30"/>
  <c r="CH92" i="30"/>
  <c r="CH58" i="30"/>
  <c r="CH77" i="30"/>
  <c r="CH22" i="30"/>
  <c r="CH40" i="30"/>
  <c r="CH181" i="30"/>
  <c r="CH87" i="28"/>
  <c r="CH95" i="28" s="1"/>
  <c r="CH103" i="28" s="1"/>
  <c r="CH67" i="28"/>
  <c r="CH75" i="28" s="1"/>
  <c r="CH126" i="29"/>
  <c r="CH181" i="29"/>
  <c r="CH142" i="29"/>
  <c r="CH188" i="29"/>
  <c r="CH161" i="29"/>
  <c r="CH77" i="29"/>
  <c r="CH22" i="29"/>
  <c r="CH40" i="29"/>
  <c r="CH58" i="29"/>
  <c r="CH92" i="29"/>
  <c r="CH109" i="29"/>
  <c r="CB182" i="36"/>
  <c r="CB184" i="36" s="1"/>
  <c r="CB186" i="36" s="1"/>
  <c r="CE61" i="31"/>
  <c r="CE73" i="31" s="1"/>
  <c r="CE74" i="31" s="1"/>
  <c r="CD145" i="31"/>
  <c r="CD157" i="31" s="1"/>
  <c r="CD189" i="31" s="1"/>
  <c r="CD164" i="31"/>
  <c r="CD176" i="31" s="1"/>
  <c r="CE25" i="31"/>
  <c r="CE37" i="31" s="1"/>
  <c r="BZ194" i="36"/>
  <c r="CE52" i="32"/>
  <c r="CE22" i="32"/>
  <c r="CE31" i="32" s="1"/>
  <c r="CC182" i="31"/>
  <c r="CC184" i="31" s="1"/>
  <c r="CC186" i="31" s="1"/>
  <c r="CB184" i="31"/>
  <c r="CB186" i="31" s="1"/>
  <c r="CC189" i="31"/>
  <c r="CC191" i="31" s="1"/>
  <c r="CB158" i="35"/>
  <c r="CE69" i="10"/>
  <c r="CE33" i="10"/>
  <c r="BZ198" i="36"/>
  <c r="BZ194" i="35"/>
  <c r="CC157" i="35"/>
  <c r="CA193" i="36"/>
  <c r="CD73" i="35"/>
  <c r="CD74" i="35" s="1"/>
  <c r="CB197" i="31"/>
  <c r="CB198" i="31" s="1"/>
  <c r="CB193" i="31"/>
  <c r="CB158" i="36"/>
  <c r="BZ198" i="35"/>
  <c r="CA197" i="36"/>
  <c r="CA198" i="36" s="1"/>
  <c r="CC157" i="36"/>
  <c r="CC189" i="36" s="1"/>
  <c r="CD37" i="36"/>
  <c r="CA184" i="36"/>
  <c r="CA186" i="36" s="1"/>
  <c r="CB177" i="36"/>
  <c r="CE59" i="10"/>
  <c r="CE23" i="10"/>
  <c r="CB178" i="36"/>
  <c r="CB179" i="36" s="1"/>
  <c r="CB190" i="36"/>
  <c r="CB192" i="36" s="1"/>
  <c r="BZ198" i="34"/>
  <c r="BZ194" i="34"/>
  <c r="CC176" i="36"/>
  <c r="CC74" i="34"/>
  <c r="CD73" i="34"/>
  <c r="CD179" i="34" s="1"/>
  <c r="CA197" i="35"/>
  <c r="CA193" i="35"/>
  <c r="CD73" i="36"/>
  <c r="CD74" i="36" s="1"/>
  <c r="CA186" i="35"/>
  <c r="CA196" i="35"/>
  <c r="CH167" i="35"/>
  <c r="CH148" i="35"/>
  <c r="CE35" i="36"/>
  <c r="CE71" i="36"/>
  <c r="CD155" i="36"/>
  <c r="CD174" i="36"/>
  <c r="CF68" i="31"/>
  <c r="CE152" i="31"/>
  <c r="CE171" i="31"/>
  <c r="CF32" i="31"/>
  <c r="CA197" i="34"/>
  <c r="CA191" i="34"/>
  <c r="CA193" i="34" s="1"/>
  <c r="CE31" i="36"/>
  <c r="CE67" i="36"/>
  <c r="CD170" i="36"/>
  <c r="CD151" i="36"/>
  <c r="CC157" i="34"/>
  <c r="CE26" i="36"/>
  <c r="CE62" i="36"/>
  <c r="CD165" i="36"/>
  <c r="CD146" i="36"/>
  <c r="CF70" i="31"/>
  <c r="CF34" i="31"/>
  <c r="CE154" i="31"/>
  <c r="CE173" i="31"/>
  <c r="CH29" i="36"/>
  <c r="CH65" i="36"/>
  <c r="CG168" i="36"/>
  <c r="CG149" i="36"/>
  <c r="CE33" i="36"/>
  <c r="CE69" i="36"/>
  <c r="CD172" i="36"/>
  <c r="CD153" i="36"/>
  <c r="CF66" i="31"/>
  <c r="CF30" i="31"/>
  <c r="CE169" i="31"/>
  <c r="CE150" i="31"/>
  <c r="CE23" i="34"/>
  <c r="CE59" i="34"/>
  <c r="CD143" i="34"/>
  <c r="CD37" i="34"/>
  <c r="CD162" i="34"/>
  <c r="CF69" i="31"/>
  <c r="CF33" i="31"/>
  <c r="CE172" i="31"/>
  <c r="CE153" i="31"/>
  <c r="CE27" i="34"/>
  <c r="CE63" i="34"/>
  <c r="CD147" i="34"/>
  <c r="CD166" i="34"/>
  <c r="CB183" i="34"/>
  <c r="CB185" i="34" s="1"/>
  <c r="CB190" i="34"/>
  <c r="CB192" i="34" s="1"/>
  <c r="CH166" i="35"/>
  <c r="CH147" i="35"/>
  <c r="CC176" i="35"/>
  <c r="CE34" i="36"/>
  <c r="CE70" i="36"/>
  <c r="CD154" i="36"/>
  <c r="CD173" i="36"/>
  <c r="CE30" i="36"/>
  <c r="CE66" i="36"/>
  <c r="CD169" i="36"/>
  <c r="CD150" i="36"/>
  <c r="CE33" i="34"/>
  <c r="CE69" i="34"/>
  <c r="CD172" i="34"/>
  <c r="CD153" i="34"/>
  <c r="CE26" i="34"/>
  <c r="CE62" i="34"/>
  <c r="CD146" i="34"/>
  <c r="CD165" i="34"/>
  <c r="CF71" i="31"/>
  <c r="CF35" i="31"/>
  <c r="CE174" i="31"/>
  <c r="CE155" i="31"/>
  <c r="CB189" i="34"/>
  <c r="CB182" i="34"/>
  <c r="CC177" i="31"/>
  <c r="CG67" i="31"/>
  <c r="CG31" i="31"/>
  <c r="CF151" i="31"/>
  <c r="CF170" i="31"/>
  <c r="CH152" i="35"/>
  <c r="CH171" i="35"/>
  <c r="CB191" i="36"/>
  <c r="CB190" i="35"/>
  <c r="CB192" i="35" s="1"/>
  <c r="CB183" i="35"/>
  <c r="CB185" i="35" s="1"/>
  <c r="CF63" i="31"/>
  <c r="CE147" i="31"/>
  <c r="CF27" i="31"/>
  <c r="CE166" i="31"/>
  <c r="CE23" i="35"/>
  <c r="CE59" i="35"/>
  <c r="CD37" i="35"/>
  <c r="CD162" i="35"/>
  <c r="CD143" i="35"/>
  <c r="CE28" i="36"/>
  <c r="CE64" i="36"/>
  <c r="CD167" i="36"/>
  <c r="CD148" i="36"/>
  <c r="CE31" i="35"/>
  <c r="CE67" i="35"/>
  <c r="CD170" i="35"/>
  <c r="CD151" i="35"/>
  <c r="CE24" i="34"/>
  <c r="CE60" i="34"/>
  <c r="CD163" i="34"/>
  <c r="CD144" i="34"/>
  <c r="CE34" i="35"/>
  <c r="CE70" i="35"/>
  <c r="CD154" i="35"/>
  <c r="CD173" i="35"/>
  <c r="CE24" i="36"/>
  <c r="CE60" i="36"/>
  <c r="CD144" i="36"/>
  <c r="CD163" i="36"/>
  <c r="CE32" i="36"/>
  <c r="CE68" i="36"/>
  <c r="CD171" i="36"/>
  <c r="CD152" i="36"/>
  <c r="CE31" i="34"/>
  <c r="CE67" i="34"/>
  <c r="CD170" i="34"/>
  <c r="CD151" i="34"/>
  <c r="CE28" i="34"/>
  <c r="CE64" i="34"/>
  <c r="CD148" i="34"/>
  <c r="CD167" i="34"/>
  <c r="CE35" i="34"/>
  <c r="CE71" i="34"/>
  <c r="CD155" i="34"/>
  <c r="CD174" i="34"/>
  <c r="CF62" i="31"/>
  <c r="CE146" i="31"/>
  <c r="CF26" i="31"/>
  <c r="CE165" i="31"/>
  <c r="CD31" i="2"/>
  <c r="CE59" i="2"/>
  <c r="CC190" i="31"/>
  <c r="CC192" i="31" s="1"/>
  <c r="CE32" i="34"/>
  <c r="CE68" i="34"/>
  <c r="CD171" i="34"/>
  <c r="CD152" i="34"/>
  <c r="CB177" i="34"/>
  <c r="CB178" i="35"/>
  <c r="CB179" i="35" s="1"/>
  <c r="CB189" i="35"/>
  <c r="CB182" i="35"/>
  <c r="CF64" i="31"/>
  <c r="CF28" i="31"/>
  <c r="CE148" i="31"/>
  <c r="CE167" i="31"/>
  <c r="CC176" i="34"/>
  <c r="CE25" i="34"/>
  <c r="CE61" i="34"/>
  <c r="CD145" i="34"/>
  <c r="CD164" i="34"/>
  <c r="CF65" i="31"/>
  <c r="CF29" i="31"/>
  <c r="CE168" i="31"/>
  <c r="CE149" i="31"/>
  <c r="CE29" i="34"/>
  <c r="CE65" i="34"/>
  <c r="CD168" i="34"/>
  <c r="CD149" i="34"/>
  <c r="CC178" i="31"/>
  <c r="CC179" i="31" s="1"/>
  <c r="CB158" i="34"/>
  <c r="CE30" i="34"/>
  <c r="CE66" i="34"/>
  <c r="CD150" i="34"/>
  <c r="CD169" i="34"/>
  <c r="CG24" i="35"/>
  <c r="CG60" i="35"/>
  <c r="CF163" i="35"/>
  <c r="CF144" i="35"/>
  <c r="CA184" i="34"/>
  <c r="CA186" i="34" s="1"/>
  <c r="CA196" i="34"/>
  <c r="CE25" i="36"/>
  <c r="CE61" i="36"/>
  <c r="CD164" i="36"/>
  <c r="CD145" i="36"/>
  <c r="CE52" i="2"/>
  <c r="CE22" i="2"/>
  <c r="CF23" i="36"/>
  <c r="CF59" i="36"/>
  <c r="CE143" i="36"/>
  <c r="CE162" i="36"/>
  <c r="CE34" i="34"/>
  <c r="CE70" i="34"/>
  <c r="CD154" i="34"/>
  <c r="CD173" i="34"/>
  <c r="CE27" i="36"/>
  <c r="CE63" i="36"/>
  <c r="CD166" i="36"/>
  <c r="CD147" i="36"/>
  <c r="CF60" i="31"/>
  <c r="CE163" i="31"/>
  <c r="CF24" i="31"/>
  <c r="CE144" i="31"/>
  <c r="CB177" i="35"/>
  <c r="CD61" i="32"/>
  <c r="CD62" i="32" s="1"/>
  <c r="CF21" i="32"/>
  <c r="CG51" i="32" s="1"/>
  <c r="CF29" i="32"/>
  <c r="CG59" i="32" s="1"/>
  <c r="BZ194" i="30"/>
  <c r="CE33" i="30"/>
  <c r="CF69" i="30" s="1"/>
  <c r="CD172" i="30"/>
  <c r="CD153" i="30"/>
  <c r="CD144" i="30"/>
  <c r="CD163" i="30"/>
  <c r="CE24" i="30"/>
  <c r="CF60" i="30" s="1"/>
  <c r="CE24" i="33"/>
  <c r="CF60" i="33" s="1"/>
  <c r="CD166" i="30"/>
  <c r="CE27" i="30"/>
  <c r="CF63" i="30" s="1"/>
  <c r="CD147" i="30"/>
  <c r="CE33" i="33"/>
  <c r="CF69" i="33" s="1"/>
  <c r="CD174" i="30"/>
  <c r="CD155" i="30"/>
  <c r="CE35" i="30"/>
  <c r="CF71" i="30" s="1"/>
  <c r="CD169" i="30"/>
  <c r="CE30" i="30"/>
  <c r="CF66" i="30" s="1"/>
  <c r="CD150" i="30"/>
  <c r="CE29" i="33"/>
  <c r="CF65" i="33" s="1"/>
  <c r="BZ198" i="30"/>
  <c r="CC73" i="33"/>
  <c r="CC74" i="33" s="1"/>
  <c r="CE27" i="33"/>
  <c r="CF63" i="33" s="1"/>
  <c r="CE23" i="33"/>
  <c r="CF59" i="33" s="1"/>
  <c r="CD37" i="33"/>
  <c r="CC157" i="30"/>
  <c r="CE32" i="33"/>
  <c r="CF68" i="33" s="1"/>
  <c r="CE26" i="33"/>
  <c r="CF62" i="33" s="1"/>
  <c r="CD167" i="30"/>
  <c r="CD148" i="30"/>
  <c r="CE28" i="30"/>
  <c r="CF64" i="30" s="1"/>
  <c r="CD37" i="30"/>
  <c r="CE23" i="30"/>
  <c r="CF59" i="30" s="1"/>
  <c r="CD162" i="30"/>
  <c r="CD143" i="30"/>
  <c r="CF25" i="33"/>
  <c r="CG61" i="33" s="1"/>
  <c r="CD173" i="30"/>
  <c r="CD154" i="30"/>
  <c r="CE34" i="30"/>
  <c r="CF70" i="30" s="1"/>
  <c r="CE25" i="30"/>
  <c r="CF61" i="30" s="1"/>
  <c r="CD164" i="30"/>
  <c r="CD145" i="30"/>
  <c r="CE28" i="33"/>
  <c r="CF64" i="33" s="1"/>
  <c r="CE31" i="33"/>
  <c r="CF67" i="33" s="1"/>
  <c r="CD146" i="30"/>
  <c r="CE26" i="30"/>
  <c r="CF62" i="30" s="1"/>
  <c r="CD165" i="30"/>
  <c r="CD152" i="30"/>
  <c r="CD171" i="30"/>
  <c r="CE32" i="30"/>
  <c r="CF68" i="30" s="1"/>
  <c r="CA184" i="30"/>
  <c r="CA186" i="30" s="1"/>
  <c r="CA196" i="30"/>
  <c r="CC176" i="30"/>
  <c r="CE35" i="33"/>
  <c r="CF71" i="33" s="1"/>
  <c r="CD170" i="30"/>
  <c r="CD151" i="30"/>
  <c r="CE31" i="30"/>
  <c r="CF67" i="30" s="1"/>
  <c r="CA197" i="30"/>
  <c r="CA191" i="30"/>
  <c r="CA193" i="30" s="1"/>
  <c r="CC73" i="30"/>
  <c r="CC74" i="30" s="1"/>
  <c r="CB182" i="30"/>
  <c r="CB158" i="30"/>
  <c r="CB178" i="30"/>
  <c r="CB179" i="30" s="1"/>
  <c r="CB189" i="30"/>
  <c r="CE30" i="33"/>
  <c r="CF66" i="33" s="1"/>
  <c r="CE34" i="33"/>
  <c r="CF70" i="33" s="1"/>
  <c r="CD149" i="30"/>
  <c r="CE29" i="30"/>
  <c r="CF65" i="30" s="1"/>
  <c r="CD168" i="30"/>
  <c r="CB177" i="30"/>
  <c r="CB183" i="30"/>
  <c r="CB185" i="30" s="1"/>
  <c r="CB190" i="30"/>
  <c r="CB192" i="30" s="1"/>
  <c r="CF23" i="31"/>
  <c r="CG59" i="31" s="1"/>
  <c r="CE162" i="31"/>
  <c r="CE143" i="31"/>
  <c r="CG25" i="32"/>
  <c r="CH55" i="32" s="1"/>
  <c r="CF25" i="2"/>
  <c r="CG55" i="2" s="1"/>
  <c r="CF24" i="2"/>
  <c r="CG54" i="2" s="1"/>
  <c r="CD61" i="2"/>
  <c r="CD62" i="2" s="1"/>
  <c r="CE29" i="2"/>
  <c r="CF28" i="2"/>
  <c r="CG58" i="2" s="1"/>
  <c r="CF27" i="2"/>
  <c r="CG57" i="2" s="1"/>
  <c r="CF21" i="2"/>
  <c r="CG51" i="2" s="1"/>
  <c r="CF26" i="2"/>
  <c r="CG56" i="2" s="1"/>
  <c r="CG20" i="2"/>
  <c r="CH50" i="2" s="1"/>
  <c r="CF23" i="2"/>
  <c r="CG53" i="2" s="1"/>
  <c r="CF32" i="10"/>
  <c r="CG68" i="10" s="1"/>
  <c r="CF31" i="10"/>
  <c r="CG67" i="10" s="1"/>
  <c r="CF35" i="10"/>
  <c r="CG71" i="10" s="1"/>
  <c r="CF28" i="10"/>
  <c r="CG64" i="10" s="1"/>
  <c r="CF27" i="10"/>
  <c r="CG63" i="10" s="1"/>
  <c r="CF26" i="10"/>
  <c r="CG62" i="10" s="1"/>
  <c r="CD73" i="10"/>
  <c r="CD74" i="10" s="1"/>
  <c r="CG24" i="10"/>
  <c r="CH60" i="10" s="1"/>
  <c r="CF34" i="10"/>
  <c r="CG70" i="10" s="1"/>
  <c r="CF25" i="10"/>
  <c r="CG61" i="10" s="1"/>
  <c r="CF29" i="10"/>
  <c r="CG65" i="10" s="1"/>
  <c r="CG27" i="32"/>
  <c r="CH57" i="32" s="1"/>
  <c r="CG24" i="32"/>
  <c r="CH54" i="32" s="1"/>
  <c r="CG23" i="32"/>
  <c r="CH53" i="32" s="1"/>
  <c r="CG26" i="32"/>
  <c r="CH56" i="32" s="1"/>
  <c r="CH20" i="32"/>
  <c r="CF58" i="32" l="1"/>
  <c r="CF28" i="32"/>
  <c r="CC196" i="31"/>
  <c r="CF66" i="10"/>
  <c r="CF30" i="10"/>
  <c r="CB196" i="36"/>
  <c r="CF61" i="31"/>
  <c r="CF73" i="31" s="1"/>
  <c r="CF74" i="31" s="1"/>
  <c r="CE164" i="31"/>
  <c r="CE145" i="31"/>
  <c r="CE157" i="31" s="1"/>
  <c r="CE189" i="31" s="1"/>
  <c r="CF25" i="31"/>
  <c r="CF37" i="31" s="1"/>
  <c r="CC193" i="31"/>
  <c r="CC194" i="31" s="1"/>
  <c r="CB194" i="31"/>
  <c r="CC197" i="31"/>
  <c r="CF52" i="32"/>
  <c r="CF22" i="32"/>
  <c r="CE37" i="10"/>
  <c r="CC158" i="35"/>
  <c r="CF69" i="10"/>
  <c r="CF33" i="10"/>
  <c r="CA194" i="36"/>
  <c r="CD177" i="31"/>
  <c r="CD190" i="31"/>
  <c r="CD192" i="31" s="1"/>
  <c r="CD183" i="31"/>
  <c r="CD185" i="31" s="1"/>
  <c r="CB197" i="36"/>
  <c r="CD178" i="31"/>
  <c r="CD179" i="31" s="1"/>
  <c r="CC182" i="35"/>
  <c r="CC184" i="35" s="1"/>
  <c r="CC189" i="35"/>
  <c r="CC191" i="35" s="1"/>
  <c r="CC182" i="36"/>
  <c r="CC184" i="36" s="1"/>
  <c r="CD158" i="31"/>
  <c r="CC158" i="36"/>
  <c r="CD182" i="31"/>
  <c r="CD184" i="31" s="1"/>
  <c r="CC177" i="36"/>
  <c r="CC177" i="35"/>
  <c r="CA194" i="35"/>
  <c r="CC178" i="36"/>
  <c r="CC179" i="36" s="1"/>
  <c r="CE73" i="35"/>
  <c r="CE74" i="35" s="1"/>
  <c r="CE37" i="36"/>
  <c r="CC190" i="36"/>
  <c r="CC192" i="36" s="1"/>
  <c r="CC183" i="36"/>
  <c r="CC185" i="36" s="1"/>
  <c r="CA198" i="34"/>
  <c r="CF59" i="10"/>
  <c r="CF23" i="10"/>
  <c r="CB193" i="36"/>
  <c r="CB194" i="36" s="1"/>
  <c r="CC158" i="34"/>
  <c r="CA198" i="35"/>
  <c r="CE73" i="36"/>
  <c r="CE74" i="36" s="1"/>
  <c r="CD74" i="34"/>
  <c r="CD157" i="36"/>
  <c r="CD176" i="36"/>
  <c r="CD190" i="36" s="1"/>
  <c r="CD192" i="36" s="1"/>
  <c r="CG60" i="31"/>
  <c r="CF163" i="31"/>
  <c r="CG24" i="31"/>
  <c r="CF144" i="31"/>
  <c r="CF52" i="2"/>
  <c r="CF22" i="2"/>
  <c r="CB191" i="35"/>
  <c r="CB193" i="35" s="1"/>
  <c r="CB197" i="35"/>
  <c r="CG69" i="31"/>
  <c r="CF153" i="31"/>
  <c r="CF172" i="31"/>
  <c r="CG33" i="31"/>
  <c r="CF31" i="35"/>
  <c r="CF67" i="35"/>
  <c r="CE170" i="35"/>
  <c r="CE151" i="35"/>
  <c r="CF31" i="36"/>
  <c r="CF67" i="36"/>
  <c r="CE151" i="36"/>
  <c r="CE170" i="36"/>
  <c r="CF34" i="34"/>
  <c r="CF70" i="34"/>
  <c r="CE173" i="34"/>
  <c r="CE154" i="34"/>
  <c r="CC177" i="34"/>
  <c r="CG66" i="31"/>
  <c r="CG30" i="31"/>
  <c r="CF169" i="31"/>
  <c r="CF150" i="31"/>
  <c r="CC191" i="36"/>
  <c r="CH24" i="35"/>
  <c r="CH60" i="35"/>
  <c r="CG163" i="35"/>
  <c r="CG144" i="35"/>
  <c r="CG62" i="31"/>
  <c r="CF146" i="31"/>
  <c r="CG26" i="31"/>
  <c r="CF165" i="31"/>
  <c r="CC190" i="35"/>
  <c r="CC192" i="35" s="1"/>
  <c r="CC183" i="35"/>
  <c r="CC185" i="35" s="1"/>
  <c r="CF35" i="36"/>
  <c r="CF71" i="36"/>
  <c r="CE155" i="36"/>
  <c r="CE174" i="36"/>
  <c r="CF35" i="34"/>
  <c r="CF71" i="34"/>
  <c r="CE174" i="34"/>
  <c r="CE155" i="34"/>
  <c r="CC183" i="34"/>
  <c r="CC185" i="34" s="1"/>
  <c r="CC190" i="34"/>
  <c r="CC192" i="34" s="1"/>
  <c r="CF23" i="35"/>
  <c r="CF59" i="35"/>
  <c r="CE162" i="35"/>
  <c r="CE143" i="35"/>
  <c r="CE37" i="35"/>
  <c r="CF33" i="34"/>
  <c r="CF69" i="34"/>
  <c r="CE153" i="34"/>
  <c r="CE172" i="34"/>
  <c r="CF34" i="36"/>
  <c r="CF70" i="36"/>
  <c r="CE154" i="36"/>
  <c r="CE173" i="36"/>
  <c r="CD176" i="34"/>
  <c r="CE31" i="2"/>
  <c r="CF59" i="2"/>
  <c r="CF31" i="34"/>
  <c r="CF67" i="34"/>
  <c r="CE170" i="34"/>
  <c r="CE151" i="34"/>
  <c r="CG63" i="31"/>
  <c r="CF147" i="31"/>
  <c r="CF166" i="31"/>
  <c r="CG27" i="31"/>
  <c r="CD157" i="34"/>
  <c r="CH168" i="36"/>
  <c r="CH149" i="36"/>
  <c r="CF26" i="36"/>
  <c r="CF62" i="36"/>
  <c r="CE146" i="36"/>
  <c r="CE165" i="36"/>
  <c r="CG68" i="31"/>
  <c r="CF171" i="31"/>
  <c r="CG32" i="31"/>
  <c r="CF152" i="31"/>
  <c r="CG65" i="31"/>
  <c r="CG29" i="31"/>
  <c r="CF149" i="31"/>
  <c r="CF168" i="31"/>
  <c r="CF32" i="36"/>
  <c r="CF68" i="36"/>
  <c r="CE152" i="36"/>
  <c r="CE171" i="36"/>
  <c r="CF25" i="36"/>
  <c r="CF61" i="36"/>
  <c r="CE145" i="36"/>
  <c r="CE164" i="36"/>
  <c r="CG64" i="31"/>
  <c r="CG28" i="31"/>
  <c r="CF167" i="31"/>
  <c r="CF148" i="31"/>
  <c r="CF24" i="36"/>
  <c r="CF60" i="36"/>
  <c r="CE163" i="36"/>
  <c r="CE144" i="36"/>
  <c r="CF24" i="34"/>
  <c r="CF60" i="34"/>
  <c r="CE144" i="34"/>
  <c r="CE163" i="34"/>
  <c r="CF28" i="36"/>
  <c r="CF64" i="36"/>
  <c r="CE167" i="36"/>
  <c r="CE148" i="36"/>
  <c r="CB184" i="34"/>
  <c r="CB186" i="34" s="1"/>
  <c r="CB196" i="34"/>
  <c r="CF27" i="34"/>
  <c r="CF63" i="34"/>
  <c r="CE147" i="34"/>
  <c r="CE166" i="34"/>
  <c r="CE73" i="34"/>
  <c r="CE179" i="34" s="1"/>
  <c r="CC189" i="34"/>
  <c r="CC182" i="34"/>
  <c r="CF34" i="35"/>
  <c r="CF70" i="35"/>
  <c r="CE173" i="35"/>
  <c r="CE154" i="35"/>
  <c r="CH67" i="31"/>
  <c r="CG170" i="31"/>
  <c r="CH31" i="31"/>
  <c r="CG151" i="31"/>
  <c r="CF27" i="36"/>
  <c r="CF63" i="36"/>
  <c r="CE166" i="36"/>
  <c r="CE147" i="36"/>
  <c r="CF29" i="34"/>
  <c r="CF65" i="34"/>
  <c r="CE149" i="34"/>
  <c r="CE168" i="34"/>
  <c r="CF25" i="34"/>
  <c r="CF61" i="34"/>
  <c r="CE145" i="34"/>
  <c r="CE164" i="34"/>
  <c r="CF32" i="34"/>
  <c r="CF68" i="34"/>
  <c r="CE171" i="34"/>
  <c r="CE152" i="34"/>
  <c r="CF28" i="34"/>
  <c r="CF64" i="34"/>
  <c r="CE148" i="34"/>
  <c r="CE167" i="34"/>
  <c r="CD157" i="35"/>
  <c r="CB191" i="34"/>
  <c r="CB193" i="34" s="1"/>
  <c r="CB197" i="34"/>
  <c r="CF26" i="34"/>
  <c r="CF62" i="34"/>
  <c r="CE165" i="34"/>
  <c r="CE146" i="34"/>
  <c r="CF30" i="36"/>
  <c r="CF66" i="36"/>
  <c r="CE169" i="36"/>
  <c r="CE150" i="36"/>
  <c r="CF23" i="34"/>
  <c r="CF59" i="34"/>
  <c r="CE162" i="34"/>
  <c r="CE37" i="34"/>
  <c r="CE143" i="34"/>
  <c r="CG71" i="31"/>
  <c r="CG35" i="31"/>
  <c r="CF174" i="31"/>
  <c r="CF155" i="31"/>
  <c r="CE176" i="31"/>
  <c r="CE183" i="31" s="1"/>
  <c r="CE185" i="31" s="1"/>
  <c r="CG23" i="36"/>
  <c r="CG59" i="36"/>
  <c r="CF162" i="36"/>
  <c r="CF143" i="36"/>
  <c r="CA194" i="34"/>
  <c r="CF30" i="34"/>
  <c r="CF66" i="34"/>
  <c r="CE169" i="34"/>
  <c r="CE150" i="34"/>
  <c r="CB184" i="35"/>
  <c r="CB186" i="35" s="1"/>
  <c r="CB196" i="35"/>
  <c r="CD176" i="35"/>
  <c r="CF33" i="36"/>
  <c r="CF69" i="36"/>
  <c r="CE172" i="36"/>
  <c r="CE153" i="36"/>
  <c r="CG70" i="31"/>
  <c r="CG34" i="31"/>
  <c r="CF154" i="31"/>
  <c r="CF173" i="31"/>
  <c r="CC178" i="35"/>
  <c r="CC179" i="35" s="1"/>
  <c r="CE61" i="32"/>
  <c r="CE62" i="32" s="1"/>
  <c r="CG29" i="32"/>
  <c r="CH59" i="32" s="1"/>
  <c r="CG21" i="32"/>
  <c r="CH51" i="32" s="1"/>
  <c r="CC158" i="30"/>
  <c r="CC177" i="30"/>
  <c r="CA198" i="30"/>
  <c r="CB184" i="30"/>
  <c r="CB186" i="30" s="1"/>
  <c r="CB196" i="30"/>
  <c r="CE146" i="30"/>
  <c r="CF26" i="30"/>
  <c r="CG62" i="30" s="1"/>
  <c r="CE165" i="30"/>
  <c r="CD157" i="30"/>
  <c r="CF32" i="33"/>
  <c r="CG68" i="33" s="1"/>
  <c r="CE170" i="30"/>
  <c r="CF31" i="30"/>
  <c r="CG67" i="30" s="1"/>
  <c r="CE151" i="30"/>
  <c r="CE164" i="30"/>
  <c r="CF25" i="30"/>
  <c r="CG61" i="30" s="1"/>
  <c r="CE145" i="30"/>
  <c r="CD176" i="30"/>
  <c r="CF23" i="33"/>
  <c r="CG59" i="33" s="1"/>
  <c r="CE37" i="33"/>
  <c r="CF35" i="30"/>
  <c r="CG71" i="30" s="1"/>
  <c r="CE155" i="30"/>
  <c r="CE174" i="30"/>
  <c r="CE166" i="30"/>
  <c r="CF27" i="30"/>
  <c r="CG63" i="30" s="1"/>
  <c r="CE147" i="30"/>
  <c r="CE144" i="30"/>
  <c r="CE163" i="30"/>
  <c r="CF24" i="30"/>
  <c r="CG60" i="30" s="1"/>
  <c r="CE171" i="30"/>
  <c r="CE152" i="30"/>
  <c r="CF32" i="30"/>
  <c r="CG68" i="30" s="1"/>
  <c r="CE173" i="30"/>
  <c r="CE154" i="30"/>
  <c r="CF34" i="30"/>
  <c r="CG70" i="30" s="1"/>
  <c r="CE37" i="30"/>
  <c r="CE143" i="30"/>
  <c r="CE162" i="30"/>
  <c r="CF23" i="30"/>
  <c r="CG59" i="30" s="1"/>
  <c r="CD73" i="33"/>
  <c r="CD74" i="33" s="1"/>
  <c r="CE168" i="30"/>
  <c r="CF29" i="30"/>
  <c r="CG65" i="30" s="1"/>
  <c r="CE149" i="30"/>
  <c r="CF29" i="33"/>
  <c r="CG65" i="33" s="1"/>
  <c r="CF28" i="33"/>
  <c r="CG64" i="33" s="1"/>
  <c r="CD73" i="30"/>
  <c r="CD74" i="30" s="1"/>
  <c r="CE153" i="30"/>
  <c r="CE172" i="30"/>
  <c r="CF33" i="30"/>
  <c r="CG69" i="30" s="1"/>
  <c r="CB191" i="30"/>
  <c r="CB193" i="30" s="1"/>
  <c r="CB197" i="30"/>
  <c r="CF35" i="33"/>
  <c r="CG71" i="33" s="1"/>
  <c r="CF28" i="30"/>
  <c r="CG64" i="30" s="1"/>
  <c r="CE167" i="30"/>
  <c r="CE148" i="30"/>
  <c r="CF26" i="33"/>
  <c r="CG62" i="33" s="1"/>
  <c r="CF33" i="33"/>
  <c r="CG69" i="33" s="1"/>
  <c r="CF34" i="33"/>
  <c r="CG70" i="33" s="1"/>
  <c r="CA194" i="30"/>
  <c r="CF31" i="33"/>
  <c r="CG67" i="33" s="1"/>
  <c r="CG25" i="33"/>
  <c r="CH61" i="33" s="1"/>
  <c r="CE169" i="30"/>
  <c r="CE150" i="30"/>
  <c r="CF30" i="30"/>
  <c r="CG66" i="30" s="1"/>
  <c r="CF30" i="33"/>
  <c r="CG66" i="33" s="1"/>
  <c r="CC183" i="30"/>
  <c r="CC185" i="30" s="1"/>
  <c r="CC190" i="30"/>
  <c r="CC192" i="30" s="1"/>
  <c r="CC189" i="30"/>
  <c r="CC182" i="30"/>
  <c r="CC178" i="30"/>
  <c r="CC179" i="30" s="1"/>
  <c r="CF27" i="33"/>
  <c r="CG63" i="33" s="1"/>
  <c r="CF24" i="33"/>
  <c r="CG60" i="33" s="1"/>
  <c r="CG23" i="31"/>
  <c r="CH59" i="31" s="1"/>
  <c r="CF162" i="31"/>
  <c r="CF143" i="31"/>
  <c r="CD191" i="31"/>
  <c r="CH25" i="32"/>
  <c r="CG25" i="2"/>
  <c r="CH55" i="2" s="1"/>
  <c r="CH20" i="2"/>
  <c r="CG21" i="2"/>
  <c r="CH51" i="2" s="1"/>
  <c r="CG23" i="2"/>
  <c r="CH53" i="2" s="1"/>
  <c r="CG27" i="2"/>
  <c r="CH57" i="2" s="1"/>
  <c r="CF29" i="2"/>
  <c r="CG59" i="2" s="1"/>
  <c r="CE61" i="2"/>
  <c r="CE62" i="2" s="1"/>
  <c r="CG26" i="2"/>
  <c r="CH56" i="2" s="1"/>
  <c r="CG28" i="2"/>
  <c r="CH58" i="2" s="1"/>
  <c r="CG24" i="2"/>
  <c r="CH54" i="2" s="1"/>
  <c r="CG25" i="10"/>
  <c r="CH61" i="10" s="1"/>
  <c r="CG27" i="10"/>
  <c r="CH63" i="10" s="1"/>
  <c r="CG28" i="10"/>
  <c r="CH64" i="10" s="1"/>
  <c r="CG34" i="10"/>
  <c r="CH70" i="10" s="1"/>
  <c r="CG29" i="10"/>
  <c r="CH65" i="10" s="1"/>
  <c r="CG35" i="10"/>
  <c r="CH71" i="10" s="1"/>
  <c r="CG26" i="10"/>
  <c r="CH62" i="10" s="1"/>
  <c r="CG32" i="10"/>
  <c r="CH68" i="10" s="1"/>
  <c r="CE73" i="10"/>
  <c r="CE74" i="10" s="1"/>
  <c r="CH24" i="10"/>
  <c r="CG31" i="10"/>
  <c r="CH67" i="10" s="1"/>
  <c r="CH24" i="32"/>
  <c r="CH26" i="32"/>
  <c r="CH23" i="32"/>
  <c r="CH27" i="32"/>
  <c r="CF31" i="32" l="1"/>
  <c r="CG58" i="32"/>
  <c r="CG28" i="32"/>
  <c r="CC198" i="31"/>
  <c r="CG66" i="10"/>
  <c r="CG30" i="10"/>
  <c r="CB198" i="36"/>
  <c r="CG61" i="31"/>
  <c r="CG73" i="31" s="1"/>
  <c r="CG74" i="31" s="1"/>
  <c r="CF164" i="31"/>
  <c r="CF176" i="31" s="1"/>
  <c r="CF190" i="31" s="1"/>
  <c r="CF192" i="31" s="1"/>
  <c r="CF145" i="31"/>
  <c r="CF157" i="31" s="1"/>
  <c r="CF182" i="31" s="1"/>
  <c r="CG25" i="31"/>
  <c r="CG37" i="31" s="1"/>
  <c r="CF37" i="10"/>
  <c r="CG52" i="32"/>
  <c r="CG22" i="32"/>
  <c r="CG31" i="32" s="1"/>
  <c r="CG69" i="10"/>
  <c r="CG33" i="10"/>
  <c r="CD186" i="31"/>
  <c r="CE182" i="31"/>
  <c r="CE184" i="31" s="1"/>
  <c r="CE186" i="31" s="1"/>
  <c r="CD197" i="31"/>
  <c r="CD196" i="31"/>
  <c r="CC197" i="36"/>
  <c r="CD177" i="35"/>
  <c r="CD193" i="31"/>
  <c r="CD158" i="34"/>
  <c r="CE177" i="31"/>
  <c r="CE190" i="31"/>
  <c r="CE192" i="31" s="1"/>
  <c r="CB194" i="35"/>
  <c r="CE158" i="31"/>
  <c r="CE178" i="31"/>
  <c r="CE179" i="31" s="1"/>
  <c r="CC193" i="36"/>
  <c r="CC186" i="36"/>
  <c r="CF37" i="36"/>
  <c r="CC196" i="36"/>
  <c r="CG59" i="10"/>
  <c r="CG23" i="10"/>
  <c r="CE176" i="36"/>
  <c r="CE183" i="36" s="1"/>
  <c r="CE185" i="36" s="1"/>
  <c r="CD178" i="36"/>
  <c r="CD179" i="36" s="1"/>
  <c r="CD158" i="36"/>
  <c r="CD182" i="36"/>
  <c r="CD184" i="36" s="1"/>
  <c r="CB198" i="35"/>
  <c r="CE157" i="36"/>
  <c r="CE182" i="36" s="1"/>
  <c r="CD189" i="36"/>
  <c r="CD197" i="36" s="1"/>
  <c r="CD183" i="36"/>
  <c r="CD185" i="36" s="1"/>
  <c r="CD177" i="36"/>
  <c r="CE74" i="34"/>
  <c r="CF73" i="36"/>
  <c r="CF74" i="36" s="1"/>
  <c r="CH65" i="31"/>
  <c r="CG168" i="31"/>
  <c r="CG149" i="31"/>
  <c r="CH29" i="31"/>
  <c r="CG26" i="34"/>
  <c r="CG62" i="34"/>
  <c r="CF146" i="34"/>
  <c r="CF165" i="34"/>
  <c r="CG27" i="36"/>
  <c r="CG63" i="36"/>
  <c r="CF147" i="36"/>
  <c r="CF166" i="36"/>
  <c r="CG26" i="36"/>
  <c r="CG62" i="36"/>
  <c r="CF165" i="36"/>
  <c r="CF146" i="36"/>
  <c r="CG30" i="34"/>
  <c r="CG66" i="34"/>
  <c r="CF150" i="34"/>
  <c r="CF169" i="34"/>
  <c r="CE176" i="34"/>
  <c r="CG35" i="36"/>
  <c r="CG71" i="36"/>
  <c r="CF155" i="36"/>
  <c r="CF174" i="36"/>
  <c r="CC197" i="35"/>
  <c r="CG23" i="34"/>
  <c r="CG59" i="34"/>
  <c r="CF162" i="34"/>
  <c r="CF37" i="34"/>
  <c r="CF143" i="34"/>
  <c r="CH163" i="35"/>
  <c r="CH144" i="35"/>
  <c r="CG34" i="35"/>
  <c r="CG70" i="35"/>
  <c r="CF154" i="35"/>
  <c r="CF173" i="35"/>
  <c r="CG27" i="34"/>
  <c r="CG63" i="34"/>
  <c r="CF166" i="34"/>
  <c r="CF147" i="34"/>
  <c r="CE157" i="35"/>
  <c r="CF73" i="34"/>
  <c r="CF179" i="34" s="1"/>
  <c r="CG28" i="36"/>
  <c r="CG64" i="36"/>
  <c r="CF148" i="36"/>
  <c r="CF167" i="36"/>
  <c r="CG31" i="36"/>
  <c r="CG67" i="36"/>
  <c r="CF151" i="36"/>
  <c r="CF170" i="36"/>
  <c r="CC186" i="35"/>
  <c r="CB198" i="34"/>
  <c r="CH64" i="31"/>
  <c r="CH28" i="31"/>
  <c r="CG148" i="31"/>
  <c r="CG167" i="31"/>
  <c r="CH68" i="31"/>
  <c r="CH32" i="31"/>
  <c r="CG171" i="31"/>
  <c r="CG152" i="31"/>
  <c r="CE176" i="35"/>
  <c r="CG35" i="34"/>
  <c r="CG71" i="34"/>
  <c r="CF174" i="34"/>
  <c r="CF155" i="34"/>
  <c r="CH62" i="31"/>
  <c r="CH26" i="31"/>
  <c r="CG165" i="31"/>
  <c r="CG146" i="31"/>
  <c r="CD183" i="35"/>
  <c r="CD185" i="35" s="1"/>
  <c r="CD190" i="35"/>
  <c r="CD192" i="35" s="1"/>
  <c r="CG28" i="34"/>
  <c r="CG64" i="34"/>
  <c r="CF167" i="34"/>
  <c r="CF148" i="34"/>
  <c r="CG25" i="36"/>
  <c r="CG61" i="36"/>
  <c r="CF145" i="36"/>
  <c r="CF164" i="36"/>
  <c r="CD190" i="34"/>
  <c r="CD192" i="34" s="1"/>
  <c r="CD183" i="34"/>
  <c r="CD185" i="34" s="1"/>
  <c r="CG52" i="2"/>
  <c r="CG22" i="2"/>
  <c r="CC196" i="35"/>
  <c r="CD189" i="35"/>
  <c r="CD178" i="35"/>
  <c r="CD179" i="35" s="1"/>
  <c r="CD182" i="35"/>
  <c r="CD158" i="35"/>
  <c r="CG32" i="34"/>
  <c r="CG68" i="34"/>
  <c r="CF171" i="34"/>
  <c r="CF152" i="34"/>
  <c r="CG29" i="34"/>
  <c r="CG65" i="34"/>
  <c r="CF168" i="34"/>
  <c r="CF149" i="34"/>
  <c r="CH170" i="31"/>
  <c r="CH151" i="31"/>
  <c r="CC184" i="34"/>
  <c r="CC186" i="34" s="1"/>
  <c r="CC196" i="34"/>
  <c r="CB194" i="34"/>
  <c r="CG24" i="34"/>
  <c r="CG60" i="34"/>
  <c r="CF163" i="34"/>
  <c r="CF144" i="34"/>
  <c r="CD182" i="34"/>
  <c r="CD189" i="34"/>
  <c r="CG31" i="34"/>
  <c r="CG67" i="34"/>
  <c r="CF151" i="34"/>
  <c r="CF170" i="34"/>
  <c r="CG34" i="36"/>
  <c r="CG70" i="36"/>
  <c r="CF154" i="36"/>
  <c r="CF173" i="36"/>
  <c r="CF73" i="35"/>
  <c r="CF74" i="35" s="1"/>
  <c r="CH60" i="31"/>
  <c r="CG163" i="31"/>
  <c r="CG144" i="31"/>
  <c r="CH24" i="31"/>
  <c r="CH70" i="31"/>
  <c r="CH34" i="31"/>
  <c r="CG173" i="31"/>
  <c r="CG154" i="31"/>
  <c r="CD177" i="34"/>
  <c r="CH23" i="36"/>
  <c r="CH59" i="36"/>
  <c r="CG162" i="36"/>
  <c r="CG143" i="36"/>
  <c r="CE157" i="34"/>
  <c r="CG30" i="36"/>
  <c r="CG66" i="36"/>
  <c r="CF169" i="36"/>
  <c r="CF150" i="36"/>
  <c r="CC197" i="34"/>
  <c r="CC191" i="34"/>
  <c r="CC193" i="34" s="1"/>
  <c r="CG32" i="36"/>
  <c r="CG68" i="36"/>
  <c r="CF152" i="36"/>
  <c r="CF171" i="36"/>
  <c r="CH63" i="31"/>
  <c r="CH27" i="31"/>
  <c r="CG166" i="31"/>
  <c r="CG147" i="31"/>
  <c r="CG23" i="35"/>
  <c r="CG59" i="35"/>
  <c r="CF162" i="35"/>
  <c r="CF143" i="35"/>
  <c r="CF37" i="35"/>
  <c r="CG34" i="34"/>
  <c r="CG70" i="34"/>
  <c r="CF173" i="34"/>
  <c r="CF154" i="34"/>
  <c r="CG31" i="35"/>
  <c r="CG67" i="35"/>
  <c r="CF151" i="35"/>
  <c r="CF170" i="35"/>
  <c r="CG25" i="34"/>
  <c r="CG61" i="34"/>
  <c r="CF145" i="34"/>
  <c r="CF164" i="34"/>
  <c r="CG24" i="36"/>
  <c r="CG60" i="36"/>
  <c r="CF163" i="36"/>
  <c r="CF144" i="36"/>
  <c r="CG33" i="34"/>
  <c r="CG69" i="34"/>
  <c r="CF172" i="34"/>
  <c r="CF153" i="34"/>
  <c r="CH71" i="31"/>
  <c r="CG155" i="31"/>
  <c r="CG174" i="31"/>
  <c r="CH35" i="31"/>
  <c r="CH69" i="31"/>
  <c r="CG172" i="31"/>
  <c r="CH33" i="31"/>
  <c r="CG153" i="31"/>
  <c r="CG33" i="36"/>
  <c r="CG69" i="36"/>
  <c r="CF172" i="36"/>
  <c r="CF153" i="36"/>
  <c r="CH66" i="31"/>
  <c r="CG150" i="31"/>
  <c r="CH30" i="31"/>
  <c r="CG169" i="31"/>
  <c r="CC193" i="35"/>
  <c r="CF61" i="32"/>
  <c r="CF62" i="32" s="1"/>
  <c r="CH21" i="32"/>
  <c r="CH29" i="32"/>
  <c r="CG24" i="33"/>
  <c r="CH60" i="33" s="1"/>
  <c r="CG30" i="33"/>
  <c r="CH66" i="33" s="1"/>
  <c r="CG35" i="33"/>
  <c r="CH71" i="33" s="1"/>
  <c r="CE157" i="30"/>
  <c r="CD183" i="30"/>
  <c r="CD185" i="30" s="1"/>
  <c r="CD190" i="30"/>
  <c r="CD192" i="30" s="1"/>
  <c r="CG27" i="33"/>
  <c r="CH63" i="33" s="1"/>
  <c r="CG29" i="33"/>
  <c r="CH65" i="33" s="1"/>
  <c r="CF149" i="30"/>
  <c r="CF168" i="30"/>
  <c r="CG29" i="30"/>
  <c r="CH65" i="30" s="1"/>
  <c r="CF144" i="30"/>
  <c r="CF163" i="30"/>
  <c r="CG24" i="30"/>
  <c r="CH60" i="30" s="1"/>
  <c r="CG32" i="33"/>
  <c r="CH68" i="33" s="1"/>
  <c r="CG26" i="33"/>
  <c r="CH62" i="33" s="1"/>
  <c r="CG34" i="30"/>
  <c r="CH70" i="30" s="1"/>
  <c r="CF173" i="30"/>
  <c r="CF154" i="30"/>
  <c r="CG32" i="30"/>
  <c r="CH68" i="30" s="1"/>
  <c r="CF171" i="30"/>
  <c r="CF152" i="30"/>
  <c r="CG23" i="33"/>
  <c r="CH59" i="33" s="1"/>
  <c r="CF37" i="33"/>
  <c r="CF165" i="30"/>
  <c r="CF146" i="30"/>
  <c r="CG26" i="30"/>
  <c r="CH62" i="30" s="1"/>
  <c r="CF169" i="30"/>
  <c r="CG30" i="30"/>
  <c r="CH66" i="30" s="1"/>
  <c r="CF150" i="30"/>
  <c r="CH25" i="33"/>
  <c r="CE73" i="33"/>
  <c r="CE74" i="33" s="1"/>
  <c r="CG25" i="30"/>
  <c r="CH61" i="30" s="1"/>
  <c r="CF145" i="30"/>
  <c r="CF164" i="30"/>
  <c r="CD189" i="30"/>
  <c r="CD158" i="30"/>
  <c r="CD182" i="30"/>
  <c r="CD178" i="30"/>
  <c r="CD179" i="30" s="1"/>
  <c r="CC184" i="30"/>
  <c r="CC186" i="30" s="1"/>
  <c r="CC196" i="30"/>
  <c r="CG34" i="33"/>
  <c r="CH70" i="33" s="1"/>
  <c r="CG35" i="30"/>
  <c r="CH71" i="30" s="1"/>
  <c r="CF174" i="30"/>
  <c r="CF155" i="30"/>
  <c r="CC191" i="30"/>
  <c r="CC193" i="30" s="1"/>
  <c r="CC197" i="30"/>
  <c r="CG31" i="33"/>
  <c r="CH67" i="33" s="1"/>
  <c r="CF143" i="30"/>
  <c r="CF37" i="30"/>
  <c r="CF162" i="30"/>
  <c r="CG23" i="30"/>
  <c r="CH59" i="30" s="1"/>
  <c r="CB198" i="30"/>
  <c r="CG28" i="30"/>
  <c r="CH64" i="30" s="1"/>
  <c r="CF148" i="30"/>
  <c r="CF167" i="30"/>
  <c r="CF153" i="30"/>
  <c r="CF172" i="30"/>
  <c r="CG33" i="30"/>
  <c r="CH69" i="30" s="1"/>
  <c r="CG28" i="33"/>
  <c r="CH64" i="33" s="1"/>
  <c r="CE73" i="30"/>
  <c r="CE74" i="30" s="1"/>
  <c r="CB194" i="30"/>
  <c r="CG33" i="33"/>
  <c r="CH69" i="33" s="1"/>
  <c r="CE176" i="30"/>
  <c r="CF166" i="30"/>
  <c r="CF147" i="30"/>
  <c r="CG27" i="30"/>
  <c r="CH63" i="30" s="1"/>
  <c r="CG31" i="30"/>
  <c r="CH67" i="30" s="1"/>
  <c r="CF151" i="30"/>
  <c r="CF170" i="30"/>
  <c r="CD177" i="30"/>
  <c r="CG143" i="31"/>
  <c r="CG162" i="31"/>
  <c r="CH23" i="31"/>
  <c r="CE191" i="31"/>
  <c r="CH25" i="2"/>
  <c r="CH24" i="2"/>
  <c r="CF61" i="2"/>
  <c r="CF62" i="2" s="1"/>
  <c r="CG29" i="2"/>
  <c r="CH59" i="2" s="1"/>
  <c r="CF31" i="2"/>
  <c r="CH21" i="2"/>
  <c r="CH27" i="2"/>
  <c r="CH28" i="2"/>
  <c r="CH23" i="2"/>
  <c r="CH26" i="2"/>
  <c r="CH35" i="10"/>
  <c r="CH26" i="10"/>
  <c r="CH28" i="10"/>
  <c r="CH29" i="10"/>
  <c r="CH31" i="10"/>
  <c r="CH32" i="10"/>
  <c r="CH27" i="10"/>
  <c r="CH25" i="10"/>
  <c r="CH34" i="10"/>
  <c r="CF73" i="10"/>
  <c r="CF74" i="10" s="1"/>
  <c r="CH58" i="32" l="1"/>
  <c r="CH28" i="32"/>
  <c r="CH66" i="10"/>
  <c r="CH30" i="10"/>
  <c r="CE158" i="34"/>
  <c r="CE196" i="31"/>
  <c r="CC198" i="36"/>
  <c r="CD198" i="31"/>
  <c r="CH61" i="31"/>
  <c r="CH73" i="31" s="1"/>
  <c r="CH74" i="31" s="1"/>
  <c r="CG145" i="31"/>
  <c r="CG157" i="31" s="1"/>
  <c r="CG182" i="31" s="1"/>
  <c r="CG164" i="31"/>
  <c r="CG176" i="31" s="1"/>
  <c r="CG190" i="31" s="1"/>
  <c r="CG192" i="31" s="1"/>
  <c r="CH25" i="31"/>
  <c r="CH37" i="31" s="1"/>
  <c r="CG37" i="10"/>
  <c r="CH52" i="32"/>
  <c r="CH22" i="32"/>
  <c r="CF189" i="31"/>
  <c r="CF197" i="31" s="1"/>
  <c r="CH69" i="10"/>
  <c r="CH33" i="10"/>
  <c r="CD194" i="31"/>
  <c r="CE193" i="31"/>
  <c r="CE194" i="31" s="1"/>
  <c r="CF178" i="31"/>
  <c r="CF179" i="31" s="1"/>
  <c r="CF158" i="31"/>
  <c r="CE197" i="31"/>
  <c r="CE158" i="35"/>
  <c r="CD191" i="36"/>
  <c r="CD193" i="36" s="1"/>
  <c r="CC194" i="36"/>
  <c r="CF176" i="36"/>
  <c r="CF183" i="36" s="1"/>
  <c r="CF185" i="36" s="1"/>
  <c r="CG73" i="36"/>
  <c r="CG74" i="36" s="1"/>
  <c r="CE178" i="36"/>
  <c r="CE179" i="36" s="1"/>
  <c r="CE189" i="36"/>
  <c r="CE191" i="36" s="1"/>
  <c r="CE158" i="36"/>
  <c r="CE177" i="36"/>
  <c r="CF74" i="34"/>
  <c r="CE177" i="34"/>
  <c r="CF176" i="35"/>
  <c r="CF190" i="35" s="1"/>
  <c r="CF192" i="35" s="1"/>
  <c r="CE190" i="36"/>
  <c r="CE192" i="36" s="1"/>
  <c r="CH59" i="10"/>
  <c r="CH23" i="10"/>
  <c r="CD196" i="36"/>
  <c r="CD198" i="36" s="1"/>
  <c r="CD186" i="36"/>
  <c r="CF157" i="36"/>
  <c r="CF182" i="36" s="1"/>
  <c r="CC194" i="35"/>
  <c r="CH33" i="36"/>
  <c r="CH69" i="36"/>
  <c r="CG153" i="36"/>
  <c r="CG172" i="36"/>
  <c r="CH154" i="31"/>
  <c r="CH173" i="31"/>
  <c r="CD184" i="34"/>
  <c r="CD186" i="34" s="1"/>
  <c r="CD196" i="34"/>
  <c r="CH52" i="2"/>
  <c r="CH22" i="2"/>
  <c r="CH165" i="31"/>
  <c r="CH146" i="31"/>
  <c r="CH26" i="36"/>
  <c r="CH62" i="36"/>
  <c r="CG146" i="36"/>
  <c r="CG165" i="36"/>
  <c r="CH26" i="34"/>
  <c r="CH62" i="34"/>
  <c r="CG146" i="34"/>
  <c r="CG165" i="34"/>
  <c r="CH32" i="34"/>
  <c r="CH68" i="34"/>
  <c r="CG152" i="34"/>
  <c r="CG171" i="34"/>
  <c r="CH152" i="31"/>
  <c r="CH171" i="31"/>
  <c r="CE196" i="36"/>
  <c r="CE184" i="36"/>
  <c r="CE186" i="36" s="1"/>
  <c r="CH168" i="31"/>
  <c r="CH149" i="31"/>
  <c r="CH169" i="31"/>
  <c r="CH150" i="31"/>
  <c r="CH34" i="34"/>
  <c r="CH70" i="34"/>
  <c r="CG154" i="34"/>
  <c r="CG173" i="34"/>
  <c r="CH166" i="31"/>
  <c r="CH147" i="31"/>
  <c r="CH34" i="36"/>
  <c r="CH70" i="36"/>
  <c r="CG154" i="36"/>
  <c r="CG173" i="36"/>
  <c r="CH172" i="31"/>
  <c r="CH153" i="31"/>
  <c r="CH24" i="36"/>
  <c r="CH60" i="36"/>
  <c r="CG144" i="36"/>
  <c r="CG163" i="36"/>
  <c r="CH143" i="36"/>
  <c r="CH162" i="36"/>
  <c r="CD184" i="35"/>
  <c r="CD186" i="35" s="1"/>
  <c r="CD196" i="35"/>
  <c r="CH28" i="34"/>
  <c r="CH64" i="34"/>
  <c r="CG148" i="34"/>
  <c r="CG167" i="34"/>
  <c r="CH27" i="34"/>
  <c r="CH63" i="34"/>
  <c r="CG166" i="34"/>
  <c r="CG147" i="34"/>
  <c r="CF157" i="34"/>
  <c r="CH30" i="34"/>
  <c r="CH66" i="34"/>
  <c r="CG169" i="34"/>
  <c r="CG150" i="34"/>
  <c r="CH163" i="31"/>
  <c r="CH144" i="31"/>
  <c r="CF157" i="35"/>
  <c r="CH24" i="34"/>
  <c r="CH60" i="34"/>
  <c r="CG144" i="34"/>
  <c r="CG163" i="34"/>
  <c r="CH27" i="36"/>
  <c r="CH63" i="36"/>
  <c r="CG147" i="36"/>
  <c r="CG166" i="36"/>
  <c r="CF177" i="31"/>
  <c r="CH30" i="36"/>
  <c r="CH66" i="36"/>
  <c r="CG150" i="36"/>
  <c r="CG169" i="36"/>
  <c r="CH29" i="34"/>
  <c r="CH65" i="34"/>
  <c r="CG168" i="34"/>
  <c r="CG149" i="34"/>
  <c r="CD191" i="35"/>
  <c r="CD193" i="35" s="1"/>
  <c r="CD197" i="35"/>
  <c r="CH35" i="34"/>
  <c r="CH71" i="34"/>
  <c r="CG155" i="34"/>
  <c r="CG174" i="34"/>
  <c r="CH148" i="31"/>
  <c r="CH167" i="31"/>
  <c r="CH28" i="36"/>
  <c r="CH64" i="36"/>
  <c r="CG148" i="36"/>
  <c r="CG167" i="36"/>
  <c r="CF176" i="34"/>
  <c r="CF183" i="31"/>
  <c r="CF185" i="31" s="1"/>
  <c r="CH155" i="31"/>
  <c r="CH174" i="31"/>
  <c r="CH31" i="35"/>
  <c r="CH67" i="35"/>
  <c r="CG170" i="35"/>
  <c r="CG151" i="35"/>
  <c r="CG73" i="35"/>
  <c r="CG74" i="35" s="1"/>
  <c r="CE189" i="34"/>
  <c r="CE182" i="34"/>
  <c r="CH31" i="34"/>
  <c r="CH67" i="34"/>
  <c r="CG170" i="34"/>
  <c r="CG151" i="34"/>
  <c r="CC198" i="34"/>
  <c r="CC198" i="35"/>
  <c r="CE183" i="35"/>
  <c r="CE185" i="35" s="1"/>
  <c r="CE190" i="35"/>
  <c r="CE192" i="35" s="1"/>
  <c r="CH31" i="36"/>
  <c r="CH67" i="36"/>
  <c r="CG151" i="36"/>
  <c r="CG170" i="36"/>
  <c r="CG73" i="34"/>
  <c r="CG179" i="34" s="1"/>
  <c r="CH35" i="36"/>
  <c r="CH71" i="36"/>
  <c r="CG155" i="36"/>
  <c r="CG174" i="36"/>
  <c r="CH33" i="34"/>
  <c r="CH69" i="34"/>
  <c r="CG153" i="34"/>
  <c r="CG172" i="34"/>
  <c r="CH25" i="34"/>
  <c r="CH61" i="34"/>
  <c r="CG145" i="34"/>
  <c r="CG164" i="34"/>
  <c r="CH23" i="35"/>
  <c r="CH59" i="35"/>
  <c r="CG162" i="35"/>
  <c r="CG143" i="35"/>
  <c r="CG37" i="35"/>
  <c r="CH32" i="36"/>
  <c r="CH68" i="36"/>
  <c r="CG171" i="36"/>
  <c r="CG152" i="36"/>
  <c r="CG37" i="36"/>
  <c r="CD191" i="34"/>
  <c r="CD193" i="34" s="1"/>
  <c r="CD197" i="34"/>
  <c r="CC194" i="34"/>
  <c r="CH25" i="36"/>
  <c r="CH61" i="36"/>
  <c r="CG164" i="36"/>
  <c r="CG145" i="36"/>
  <c r="CE178" i="35"/>
  <c r="CE179" i="35" s="1"/>
  <c r="CE189" i="35"/>
  <c r="CE182" i="35"/>
  <c r="CH34" i="35"/>
  <c r="CH70" i="35"/>
  <c r="CG154" i="35"/>
  <c r="CG173" i="35"/>
  <c r="CH23" i="34"/>
  <c r="CH59" i="34"/>
  <c r="CG143" i="34"/>
  <c r="CG37" i="34"/>
  <c r="CG162" i="34"/>
  <c r="CE190" i="34"/>
  <c r="CE192" i="34" s="1"/>
  <c r="CE183" i="34"/>
  <c r="CE185" i="34" s="1"/>
  <c r="CE177" i="35"/>
  <c r="CG61" i="32"/>
  <c r="CG62" i="32" s="1"/>
  <c r="CF73" i="30"/>
  <c r="CF74" i="30" s="1"/>
  <c r="CE158" i="30"/>
  <c r="CC194" i="30"/>
  <c r="CE177" i="30"/>
  <c r="CG170" i="30"/>
  <c r="CH31" i="30"/>
  <c r="CG151" i="30"/>
  <c r="CH28" i="33"/>
  <c r="CF176" i="30"/>
  <c r="CH35" i="30"/>
  <c r="CG174" i="30"/>
  <c r="CG155" i="30"/>
  <c r="CG145" i="30"/>
  <c r="CG164" i="30"/>
  <c r="CH25" i="30"/>
  <c r="CG165" i="30"/>
  <c r="CG146" i="30"/>
  <c r="CH26" i="30"/>
  <c r="CG166" i="30"/>
  <c r="CH27" i="30"/>
  <c r="CG147" i="30"/>
  <c r="CG167" i="30"/>
  <c r="CG148" i="30"/>
  <c r="CH28" i="30"/>
  <c r="CH32" i="33"/>
  <c r="CG172" i="30"/>
  <c r="CG153" i="30"/>
  <c r="CH33" i="30"/>
  <c r="CD196" i="30"/>
  <c r="CD184" i="30"/>
  <c r="CD186" i="30" s="1"/>
  <c r="CG171" i="30"/>
  <c r="CH32" i="30"/>
  <c r="CG152" i="30"/>
  <c r="CF157" i="30"/>
  <c r="CG144" i="30"/>
  <c r="CH24" i="30"/>
  <c r="CG163" i="30"/>
  <c r="CH29" i="30"/>
  <c r="CG149" i="30"/>
  <c r="CG168" i="30"/>
  <c r="CH31" i="33"/>
  <c r="CD191" i="30"/>
  <c r="CD193" i="30" s="1"/>
  <c r="CD197" i="30"/>
  <c r="CH30" i="33"/>
  <c r="CE183" i="30"/>
  <c r="CE185" i="30" s="1"/>
  <c r="CE190" i="30"/>
  <c r="CE192" i="30" s="1"/>
  <c r="CH34" i="33"/>
  <c r="CH23" i="33"/>
  <c r="CG37" i="33"/>
  <c r="CE189" i="30"/>
  <c r="CE182" i="30"/>
  <c r="CE178" i="30"/>
  <c r="CE179" i="30" s="1"/>
  <c r="CG150" i="30"/>
  <c r="CG169" i="30"/>
  <c r="CH30" i="30"/>
  <c r="CF73" i="33"/>
  <c r="CF74" i="33" s="1"/>
  <c r="CG154" i="30"/>
  <c r="CG173" i="30"/>
  <c r="CH34" i="30"/>
  <c r="CH26" i="33"/>
  <c r="CH27" i="33"/>
  <c r="CH35" i="33"/>
  <c r="CH24" i="33"/>
  <c r="CH33" i="33"/>
  <c r="CG162" i="30"/>
  <c r="CG143" i="30"/>
  <c r="CH23" i="30"/>
  <c r="CG37" i="30"/>
  <c r="CC198" i="30"/>
  <c r="CH29" i="33"/>
  <c r="CH143" i="31"/>
  <c r="CH162" i="31"/>
  <c r="CF184" i="31"/>
  <c r="CG61" i="2"/>
  <c r="CG62" i="2" s="1"/>
  <c r="CH29" i="2"/>
  <c r="CG31" i="2"/>
  <c r="CG73" i="10"/>
  <c r="CG74" i="10" s="1"/>
  <c r="CE198" i="31" l="1"/>
  <c r="CH31" i="32"/>
  <c r="CH61" i="32"/>
  <c r="CH62" i="32" s="1"/>
  <c r="CH37" i="10"/>
  <c r="CH164" i="31"/>
  <c r="CH176" i="31" s="1"/>
  <c r="CH183" i="31" s="1"/>
  <c r="CH185" i="31" s="1"/>
  <c r="CH145" i="31"/>
  <c r="CH157" i="31" s="1"/>
  <c r="CH189" i="31" s="1"/>
  <c r="CF191" i="31"/>
  <c r="CF193" i="31" s="1"/>
  <c r="CH73" i="10"/>
  <c r="CH74" i="10" s="1"/>
  <c r="CD194" i="36"/>
  <c r="CG158" i="31"/>
  <c r="CF158" i="35"/>
  <c r="CF190" i="36"/>
  <c r="CF192" i="36" s="1"/>
  <c r="CF177" i="35"/>
  <c r="CF183" i="35"/>
  <c r="CF185" i="35" s="1"/>
  <c r="CG157" i="35"/>
  <c r="CG182" i="35" s="1"/>
  <c r="CF177" i="36"/>
  <c r="CG176" i="35"/>
  <c r="CG190" i="35" s="1"/>
  <c r="CG192" i="35" s="1"/>
  <c r="CE197" i="36"/>
  <c r="CE198" i="36" s="1"/>
  <c r="CE193" i="36"/>
  <c r="CE194" i="36" s="1"/>
  <c r="CG189" i="31"/>
  <c r="CG191" i="31" s="1"/>
  <c r="CG193" i="31" s="1"/>
  <c r="CG178" i="31"/>
  <c r="CG179" i="31" s="1"/>
  <c r="CF186" i="31"/>
  <c r="CG183" i="31"/>
  <c r="CG185" i="31" s="1"/>
  <c r="CF158" i="36"/>
  <c r="CG177" i="31"/>
  <c r="CH61" i="2"/>
  <c r="CH62" i="2" s="1"/>
  <c r="CF196" i="31"/>
  <c r="CF198" i="31" s="1"/>
  <c r="CF178" i="36"/>
  <c r="CF179" i="36" s="1"/>
  <c r="CF189" i="36"/>
  <c r="CF191" i="36" s="1"/>
  <c r="CD194" i="34"/>
  <c r="CG176" i="36"/>
  <c r="CG183" i="36" s="1"/>
  <c r="CG185" i="36" s="1"/>
  <c r="CG157" i="36"/>
  <c r="CG189" i="36" s="1"/>
  <c r="CH73" i="36"/>
  <c r="CH74" i="36" s="1"/>
  <c r="CH73" i="34"/>
  <c r="CH179" i="34" s="1"/>
  <c r="CD198" i="35"/>
  <c r="CF183" i="34"/>
  <c r="CF185" i="34" s="1"/>
  <c r="CF190" i="34"/>
  <c r="CF192" i="34" s="1"/>
  <c r="CH151" i="35"/>
  <c r="CH170" i="35"/>
  <c r="CH163" i="36"/>
  <c r="CH144" i="36"/>
  <c r="CG157" i="34"/>
  <c r="CE197" i="35"/>
  <c r="CE191" i="35"/>
  <c r="CE193" i="35" s="1"/>
  <c r="CH164" i="34"/>
  <c r="CH145" i="34"/>
  <c r="CH155" i="36"/>
  <c r="CH174" i="36"/>
  <c r="CE197" i="34"/>
  <c r="CE191" i="34"/>
  <c r="CE193" i="34" s="1"/>
  <c r="CH147" i="34"/>
  <c r="CH166" i="34"/>
  <c r="CD198" i="34"/>
  <c r="CH172" i="36"/>
  <c r="CH153" i="36"/>
  <c r="CF177" i="34"/>
  <c r="CH73" i="35"/>
  <c r="CH74" i="35" s="1"/>
  <c r="CH155" i="34"/>
  <c r="CH174" i="34"/>
  <c r="CF189" i="35"/>
  <c r="CF182" i="35"/>
  <c r="CF178" i="35"/>
  <c r="CF179" i="35" s="1"/>
  <c r="CH169" i="34"/>
  <c r="CH150" i="34"/>
  <c r="CH168" i="34"/>
  <c r="CH149" i="34"/>
  <c r="CH37" i="34"/>
  <c r="CH143" i="34"/>
  <c r="CH162" i="34"/>
  <c r="CH144" i="34"/>
  <c r="CH163" i="34"/>
  <c r="CH171" i="34"/>
  <c r="CH152" i="34"/>
  <c r="CH165" i="36"/>
  <c r="CH146" i="36"/>
  <c r="CH143" i="35"/>
  <c r="CH37" i="35"/>
  <c r="CH162" i="35"/>
  <c r="CH153" i="34"/>
  <c r="CH172" i="34"/>
  <c r="CF189" i="34"/>
  <c r="CF182" i="34"/>
  <c r="CH148" i="34"/>
  <c r="CH167" i="34"/>
  <c r="CH173" i="34"/>
  <c r="CH154" i="34"/>
  <c r="CF184" i="36"/>
  <c r="CF186" i="36" s="1"/>
  <c r="CF196" i="36"/>
  <c r="CH170" i="36"/>
  <c r="CH151" i="36"/>
  <c r="CH154" i="36"/>
  <c r="CH173" i="36"/>
  <c r="CG176" i="34"/>
  <c r="CH173" i="35"/>
  <c r="CH154" i="35"/>
  <c r="CH150" i="36"/>
  <c r="CH169" i="36"/>
  <c r="CD194" i="35"/>
  <c r="CG74" i="34"/>
  <c r="CH146" i="34"/>
  <c r="CH165" i="34"/>
  <c r="CH170" i="34"/>
  <c r="CH151" i="34"/>
  <c r="CH167" i="36"/>
  <c r="CH148" i="36"/>
  <c r="CH147" i="36"/>
  <c r="CH166" i="36"/>
  <c r="CE184" i="35"/>
  <c r="CE186" i="35" s="1"/>
  <c r="CE196" i="35"/>
  <c r="CH164" i="36"/>
  <c r="CH145" i="36"/>
  <c r="CH152" i="36"/>
  <c r="CH171" i="36"/>
  <c r="CE184" i="34"/>
  <c r="CE186" i="34" s="1"/>
  <c r="CE196" i="34"/>
  <c r="CH37" i="36"/>
  <c r="CF158" i="34"/>
  <c r="CF177" i="30"/>
  <c r="CG176" i="30"/>
  <c r="CG183" i="30" s="1"/>
  <c r="CG157" i="30"/>
  <c r="CH73" i="33"/>
  <c r="CH37" i="33"/>
  <c r="CF182" i="30"/>
  <c r="CF178" i="30"/>
  <c r="CF179" i="30" s="1"/>
  <c r="CF158" i="30"/>
  <c r="CF189" i="30"/>
  <c r="CH174" i="30"/>
  <c r="CH155" i="30"/>
  <c r="CH169" i="30"/>
  <c r="CH150" i="30"/>
  <c r="CE196" i="30"/>
  <c r="CE184" i="30"/>
  <c r="CE186" i="30" s="1"/>
  <c r="CH163" i="30"/>
  <c r="CH144" i="30"/>
  <c r="CH164" i="30"/>
  <c r="CH145" i="30"/>
  <c r="CF183" i="30"/>
  <c r="CF185" i="30" s="1"/>
  <c r="CF190" i="30"/>
  <c r="CF192" i="30" s="1"/>
  <c r="CH143" i="30"/>
  <c r="CH37" i="30"/>
  <c r="CH162" i="30"/>
  <c r="CE197" i="30"/>
  <c r="CE191" i="30"/>
  <c r="CE193" i="30" s="1"/>
  <c r="CD194" i="30"/>
  <c r="CH152" i="30"/>
  <c r="CH171" i="30"/>
  <c r="CD198" i="30"/>
  <c r="CH154" i="30"/>
  <c r="CH173" i="30"/>
  <c r="CH172" i="30"/>
  <c r="CH153" i="30"/>
  <c r="CH147" i="30"/>
  <c r="CH166" i="30"/>
  <c r="CH165" i="30"/>
  <c r="CH146" i="30"/>
  <c r="CH167" i="30"/>
  <c r="CH148" i="30"/>
  <c r="CH170" i="30"/>
  <c r="CH151" i="30"/>
  <c r="CG73" i="33"/>
  <c r="CG74" i="33" s="1"/>
  <c r="CH168" i="30"/>
  <c r="CH149" i="30"/>
  <c r="CG73" i="30"/>
  <c r="CG184" i="31"/>
  <c r="CH31" i="2"/>
  <c r="CF194" i="31" l="1"/>
  <c r="CG183" i="35"/>
  <c r="CG185" i="35" s="1"/>
  <c r="CE198" i="35"/>
  <c r="CF193" i="36"/>
  <c r="CF194" i="36" s="1"/>
  <c r="CH182" i="31"/>
  <c r="CH184" i="31" s="1"/>
  <c r="CH186" i="31" s="1"/>
  <c r="CG178" i="35"/>
  <c r="CG179" i="35" s="1"/>
  <c r="CH177" i="31"/>
  <c r="CG177" i="35"/>
  <c r="CG189" i="35"/>
  <c r="CG197" i="35" s="1"/>
  <c r="CF197" i="36"/>
  <c r="CF198" i="36" s="1"/>
  <c r="CH158" i="31"/>
  <c r="CG197" i="31"/>
  <c r="CG158" i="35"/>
  <c r="CG186" i="31"/>
  <c r="CG194" i="31" s="1"/>
  <c r="CH178" i="31"/>
  <c r="CH179" i="31" s="1"/>
  <c r="CH190" i="31"/>
  <c r="CH192" i="31" s="1"/>
  <c r="CG196" i="31"/>
  <c r="CH157" i="36"/>
  <c r="CH189" i="36" s="1"/>
  <c r="CH176" i="35"/>
  <c r="CH183" i="35" s="1"/>
  <c r="CH185" i="35" s="1"/>
  <c r="CH157" i="35"/>
  <c r="CE194" i="34"/>
  <c r="CG158" i="34"/>
  <c r="CE198" i="34"/>
  <c r="CG158" i="36"/>
  <c r="CG182" i="36"/>
  <c r="CG184" i="36" s="1"/>
  <c r="CG186" i="36" s="1"/>
  <c r="CG178" i="36"/>
  <c r="CG179" i="36" s="1"/>
  <c r="CH74" i="34"/>
  <c r="CG190" i="36"/>
  <c r="CG192" i="36" s="1"/>
  <c r="CG177" i="36"/>
  <c r="CH176" i="36"/>
  <c r="CF184" i="34"/>
  <c r="CF186" i="34" s="1"/>
  <c r="CF196" i="34"/>
  <c r="CH176" i="34"/>
  <c r="CF184" i="35"/>
  <c r="CF186" i="35" s="1"/>
  <c r="CF196" i="35"/>
  <c r="CG177" i="34"/>
  <c r="CG190" i="34"/>
  <c r="CG192" i="34" s="1"/>
  <c r="CG183" i="34"/>
  <c r="CG185" i="34" s="1"/>
  <c r="CF197" i="35"/>
  <c r="CF191" i="35"/>
  <c r="CF193" i="35" s="1"/>
  <c r="CG189" i="34"/>
  <c r="CG182" i="34"/>
  <c r="CG184" i="35"/>
  <c r="CG191" i="36"/>
  <c r="CE194" i="35"/>
  <c r="CF197" i="34"/>
  <c r="CF191" i="34"/>
  <c r="CF193" i="34" s="1"/>
  <c r="CH157" i="34"/>
  <c r="CG178" i="30"/>
  <c r="CG179" i="30" s="1"/>
  <c r="CG158" i="30"/>
  <c r="CG177" i="30"/>
  <c r="CG190" i="30"/>
  <c r="CG192" i="30" s="1"/>
  <c r="CG189" i="30"/>
  <c r="CG182" i="30"/>
  <c r="CG196" i="30" s="1"/>
  <c r="CH74" i="33"/>
  <c r="CF197" i="30"/>
  <c r="CF191" i="30"/>
  <c r="CF193" i="30" s="1"/>
  <c r="CG74" i="30"/>
  <c r="CG185" i="30"/>
  <c r="CH73" i="30"/>
  <c r="CE194" i="30"/>
  <c r="CH176" i="30"/>
  <c r="CE198" i="30"/>
  <c r="CF196" i="30"/>
  <c r="CF184" i="30"/>
  <c r="CF186" i="30" s="1"/>
  <c r="CH157" i="30"/>
  <c r="CH191" i="31"/>
  <c r="CG186" i="35" l="1"/>
  <c r="CG196" i="35"/>
  <c r="CG198" i="35" s="1"/>
  <c r="CH196" i="31"/>
  <c r="CG191" i="35"/>
  <c r="CG193" i="35" s="1"/>
  <c r="CG198" i="31"/>
  <c r="CH182" i="36"/>
  <c r="CH184" i="36" s="1"/>
  <c r="CH158" i="34"/>
  <c r="CH158" i="35"/>
  <c r="CH193" i="31"/>
  <c r="CH194" i="31" s="1"/>
  <c r="CH197" i="31"/>
  <c r="CH190" i="35"/>
  <c r="CH192" i="35" s="1"/>
  <c r="CH182" i="35"/>
  <c r="CH196" i="35" s="1"/>
  <c r="CH189" i="35"/>
  <c r="CH191" i="35" s="1"/>
  <c r="CH178" i="35"/>
  <c r="CH179" i="35" s="1"/>
  <c r="CH177" i="35"/>
  <c r="CH178" i="36"/>
  <c r="CH179" i="36" s="1"/>
  <c r="CH158" i="36"/>
  <c r="CG196" i="36"/>
  <c r="CG193" i="36"/>
  <c r="CG194" i="36" s="1"/>
  <c r="CG197" i="36"/>
  <c r="CH177" i="36"/>
  <c r="CF194" i="34"/>
  <c r="CH177" i="34"/>
  <c r="CH183" i="36"/>
  <c r="CH185" i="36" s="1"/>
  <c r="CH190" i="36"/>
  <c r="CH192" i="36" s="1"/>
  <c r="CF198" i="34"/>
  <c r="CF198" i="35"/>
  <c r="CH189" i="34"/>
  <c r="CH182" i="34"/>
  <c r="CG184" i="34"/>
  <c r="CG186" i="34" s="1"/>
  <c r="CG196" i="34"/>
  <c r="CF194" i="35"/>
  <c r="CG191" i="34"/>
  <c r="CG193" i="34" s="1"/>
  <c r="CG197" i="34"/>
  <c r="CH191" i="36"/>
  <c r="CH190" i="34"/>
  <c r="CH192" i="34" s="1"/>
  <c r="CH183" i="34"/>
  <c r="CH185" i="34" s="1"/>
  <c r="CG197" i="30"/>
  <c r="CG198" i="30" s="1"/>
  <c r="CG184" i="30"/>
  <c r="CG186" i="30" s="1"/>
  <c r="CG191" i="30"/>
  <c r="CG193" i="30" s="1"/>
  <c r="CH74" i="30"/>
  <c r="CH182" i="30"/>
  <c r="CH189" i="30"/>
  <c r="CH178" i="30"/>
  <c r="CH179" i="30" s="1"/>
  <c r="CH183" i="30"/>
  <c r="CH185" i="30" s="1"/>
  <c r="CH190" i="30"/>
  <c r="CH192" i="30" s="1"/>
  <c r="CF194" i="30"/>
  <c r="CH158" i="30"/>
  <c r="CF198" i="30"/>
  <c r="CH177" i="30"/>
  <c r="CH198" i="31" l="1"/>
  <c r="CG194" i="35"/>
  <c r="CH184" i="35"/>
  <c r="CH186" i="35" s="1"/>
  <c r="CH197" i="35"/>
  <c r="CH198" i="35" s="1"/>
  <c r="CH193" i="35"/>
  <c r="CG198" i="36"/>
  <c r="CH186" i="36"/>
  <c r="CH196" i="36"/>
  <c r="CH193" i="36"/>
  <c r="CH197" i="36"/>
  <c r="CG198" i="34"/>
  <c r="CH184" i="34"/>
  <c r="CH186" i="34" s="1"/>
  <c r="CH196" i="34"/>
  <c r="CG194" i="34"/>
  <c r="CH197" i="34"/>
  <c r="CH191" i="34"/>
  <c r="CH193" i="34" s="1"/>
  <c r="CG194" i="30"/>
  <c r="CH191" i="30"/>
  <c r="CH193" i="30" s="1"/>
  <c r="CH197" i="30"/>
  <c r="CH196" i="30"/>
  <c r="CH184" i="30"/>
  <c r="CH186" i="30" s="1"/>
  <c r="CH194" i="35" l="1"/>
  <c r="CH198" i="36"/>
  <c r="CH194" i="36"/>
  <c r="CH198" i="34"/>
  <c r="CH194" i="34"/>
  <c r="CH194" i="30"/>
  <c r="CH198" i="30"/>
  <c r="BJ108" i="40" l="1"/>
  <c r="Q108" i="41" l="1"/>
  <c r="N67" i="43"/>
  <c r="N73" i="43" s="1"/>
  <c r="BK108" i="40"/>
  <c r="BK205" i="40" s="1"/>
  <c r="BJ205" i="40"/>
  <c r="BJ113" i="40"/>
  <c r="N108" i="41"/>
  <c r="BL113" i="40"/>
  <c r="BL194" i="40" s="1"/>
  <c r="CK113" i="40"/>
  <c r="Q113" i="41" s="1"/>
  <c r="BJ210" i="40" l="1"/>
  <c r="BK113" i="40"/>
  <c r="BJ214" i="40"/>
  <c r="N74" i="43"/>
  <c r="N72" i="28"/>
  <c r="N80" i="43"/>
  <c r="N113" i="41"/>
  <c r="N206" i="41"/>
  <c r="P113" i="41"/>
  <c r="O108" i="41"/>
  <c r="O206" i="41" s="1"/>
  <c r="X108" i="41"/>
  <c r="N85" i="43" l="1"/>
  <c r="N100" i="28"/>
  <c r="N64" i="28"/>
  <c r="O113" i="41"/>
  <c r="N217" i="41"/>
  <c r="X113" i="41"/>
  <c r="BK194" i="40"/>
  <c r="D27" i="47" s="1"/>
  <c r="D26" i="47"/>
  <c r="P74" i="43"/>
  <c r="P75" i="43" s="1"/>
  <c r="BK210" i="40"/>
  <c r="BK214" i="40"/>
  <c r="D30" i="47" l="1"/>
  <c r="E30" i="47"/>
  <c r="O217" i="41"/>
  <c r="D45" i="47"/>
  <c r="N92" i="28"/>
  <c r="O85" i="43"/>
  <c r="N18" i="28"/>
  <c r="P85" i="43" l="1"/>
  <c r="O18" i="28"/>
  <c r="O10" i="28" s="1"/>
  <c r="N10" i="28"/>
  <c r="Q85" i="43" l="1"/>
  <c r="P18" i="28"/>
  <c r="P10" i="28" s="1"/>
  <c r="R85" i="43" l="1"/>
  <c r="Q18" i="28"/>
  <c r="Q10" i="28" s="1"/>
  <c r="S85" i="43" l="1"/>
  <c r="R18" i="28"/>
  <c r="R10" i="28" s="1"/>
  <c r="BU65" i="40"/>
  <c r="Q65" i="41" s="1"/>
  <c r="Q58" i="41"/>
  <c r="AD58" i="40"/>
  <c r="BU170" i="40"/>
  <c r="BU177" i="40" s="1"/>
  <c r="T85" i="43" l="1"/>
  <c r="S18" i="28"/>
  <c r="S10" i="28" s="1"/>
  <c r="AD170" i="40"/>
  <c r="AD65" i="40"/>
  <c r="O213" i="41"/>
  <c r="AF177" i="40"/>
  <c r="AE58" i="40"/>
  <c r="N58" i="41"/>
  <c r="X58" i="41" s="1"/>
  <c r="U85" i="43" l="1"/>
  <c r="T18" i="28"/>
  <c r="T10" i="28" s="1"/>
  <c r="O58" i="41"/>
  <c r="O204" i="41" s="1"/>
  <c r="P177" i="41"/>
  <c r="P194" i="41" s="1"/>
  <c r="N65" i="41"/>
  <c r="N170" i="41"/>
  <c r="AF194" i="40"/>
  <c r="Q194" i="41" s="1"/>
  <c r="Q177" i="41"/>
  <c r="AD213" i="40"/>
  <c r="AE65" i="40"/>
  <c r="N11" i="29"/>
  <c r="AE170" i="40"/>
  <c r="AE203" i="40" s="1"/>
  <c r="AD203" i="40"/>
  <c r="AD177" i="40"/>
  <c r="V85" i="43" l="1"/>
  <c r="U18" i="28"/>
  <c r="U10" i="28" s="1"/>
  <c r="AE213" i="40"/>
  <c r="N204" i="41"/>
  <c r="N177" i="41"/>
  <c r="O177" i="41" s="1"/>
  <c r="O170" i="41"/>
  <c r="O38" i="29"/>
  <c r="CI66" i="28" s="1"/>
  <c r="N19" i="29"/>
  <c r="N216" i="41"/>
  <c r="N219" i="41" s="1"/>
  <c r="N211" i="41"/>
  <c r="O65" i="41"/>
  <c r="X65" i="41"/>
  <c r="AE177" i="40"/>
  <c r="AD210" i="40"/>
  <c r="W85" i="43" l="1"/>
  <c r="V18" i="28"/>
  <c r="V10" i="28" s="1"/>
  <c r="D16" i="47"/>
  <c r="AE194" i="40"/>
  <c r="D19" i="47" s="1"/>
  <c r="AE210" i="40"/>
  <c r="O216" i="41"/>
  <c r="O219" i="41" s="1"/>
  <c r="O211" i="41"/>
  <c r="N70" i="28"/>
  <c r="D27" i="29"/>
  <c r="D32" i="29"/>
  <c r="D25" i="29"/>
  <c r="E25" i="29" s="1"/>
  <c r="D23" i="29"/>
  <c r="E23" i="29" s="1"/>
  <c r="D28" i="29"/>
  <c r="E28" i="29" s="1"/>
  <c r="F28" i="29" s="1"/>
  <c r="D24" i="29"/>
  <c r="D33" i="29"/>
  <c r="D35" i="29"/>
  <c r="D30" i="29"/>
  <c r="D26" i="29"/>
  <c r="E26" i="29" s="1"/>
  <c r="D31" i="29"/>
  <c r="E31" i="29" s="1"/>
  <c r="F31" i="29" s="1"/>
  <c r="G31" i="29" s="1"/>
  <c r="H31" i="29" s="1"/>
  <c r="I31" i="29" s="1"/>
  <c r="J31" i="29" s="1"/>
  <c r="D34" i="29"/>
  <c r="D29" i="29"/>
  <c r="E35" i="29"/>
  <c r="O194" i="41"/>
  <c r="D28" i="47"/>
  <c r="E28" i="47"/>
  <c r="X85" i="43" l="1"/>
  <c r="Y85" i="43" s="1"/>
  <c r="Z85" i="43" s="1"/>
  <c r="AA85" i="43" s="1"/>
  <c r="AB85" i="43" s="1"/>
  <c r="AC85" i="43" s="1"/>
  <c r="AD85" i="43" s="1"/>
  <c r="AE85" i="43" s="1"/>
  <c r="AF85" i="43" s="1"/>
  <c r="AG85" i="43" s="1"/>
  <c r="AH85" i="43" s="1"/>
  <c r="AI85" i="43" s="1"/>
  <c r="AJ85" i="43" s="1"/>
  <c r="AK85" i="43" s="1"/>
  <c r="AL85" i="43" s="1"/>
  <c r="AM85" i="43" s="1"/>
  <c r="AN85" i="43" s="1"/>
  <c r="AO85" i="43" s="1"/>
  <c r="AP85" i="43" s="1"/>
  <c r="AQ85" i="43" s="1"/>
  <c r="AR85" i="43" s="1"/>
  <c r="AS85" i="43" s="1"/>
  <c r="AT85" i="43" s="1"/>
  <c r="AU85" i="43" s="1"/>
  <c r="AV85" i="43" s="1"/>
  <c r="AW85" i="43" s="1"/>
  <c r="AX85" i="43" s="1"/>
  <c r="AY85" i="43" s="1"/>
  <c r="AZ85" i="43" s="1"/>
  <c r="BA85" i="43" s="1"/>
  <c r="BB85" i="43" s="1"/>
  <c r="BC85" i="43" s="1"/>
  <c r="BD85" i="43" s="1"/>
  <c r="BE85" i="43" s="1"/>
  <c r="BF85" i="43" s="1"/>
  <c r="BG85" i="43" s="1"/>
  <c r="BH85" i="43" s="1"/>
  <c r="BI85" i="43" s="1"/>
  <c r="BJ85" i="43" s="1"/>
  <c r="BK85" i="43" s="1"/>
  <c r="BL85" i="43" s="1"/>
  <c r="BM85" i="43" s="1"/>
  <c r="BN85" i="43" s="1"/>
  <c r="BO85" i="43" s="1"/>
  <c r="BP85" i="43" s="1"/>
  <c r="BQ85" i="43" s="1"/>
  <c r="BR85" i="43" s="1"/>
  <c r="BS85" i="43" s="1"/>
  <c r="BT85" i="43" s="1"/>
  <c r="BU85" i="43" s="1"/>
  <c r="BV85" i="43" s="1"/>
  <c r="BW85" i="43" s="1"/>
  <c r="BX85" i="43" s="1"/>
  <c r="BY85" i="43" s="1"/>
  <c r="BZ85" i="43" s="1"/>
  <c r="CA85" i="43" s="1"/>
  <c r="CB85" i="43" s="1"/>
  <c r="CC85" i="43" s="1"/>
  <c r="CD85" i="43" s="1"/>
  <c r="CE85" i="43" s="1"/>
  <c r="CF85" i="43" s="1"/>
  <c r="CG85" i="43" s="1"/>
  <c r="CH85" i="43" s="1"/>
  <c r="W18" i="28"/>
  <c r="W10" i="28" s="1"/>
  <c r="E143" i="29"/>
  <c r="F59" i="29"/>
  <c r="E162" i="29"/>
  <c r="F23" i="29"/>
  <c r="E30" i="29"/>
  <c r="E66" i="29"/>
  <c r="D169" i="29"/>
  <c r="D150" i="29"/>
  <c r="D162" i="29"/>
  <c r="D143" i="29"/>
  <c r="E59" i="29"/>
  <c r="D37" i="29"/>
  <c r="CI67" i="28"/>
  <c r="E31" i="47"/>
  <c r="D31" i="47"/>
  <c r="O214" i="41"/>
  <c r="F71" i="29"/>
  <c r="E174" i="29"/>
  <c r="E155" i="29"/>
  <c r="F35" i="29"/>
  <c r="J170" i="29"/>
  <c r="K67" i="29"/>
  <c r="J151" i="29"/>
  <c r="K31" i="29"/>
  <c r="F151" i="29"/>
  <c r="F170" i="29"/>
  <c r="G67" i="29"/>
  <c r="F67" i="29"/>
  <c r="E170" i="29"/>
  <c r="E151" i="29"/>
  <c r="E71" i="29"/>
  <c r="D155" i="29"/>
  <c r="D174" i="29"/>
  <c r="D164" i="29"/>
  <c r="E61" i="29"/>
  <c r="D145" i="29"/>
  <c r="I67" i="29"/>
  <c r="H170" i="29"/>
  <c r="H151" i="29"/>
  <c r="H67" i="29"/>
  <c r="G151" i="29"/>
  <c r="G170" i="29"/>
  <c r="F62" i="29"/>
  <c r="E146" i="29"/>
  <c r="E165" i="29"/>
  <c r="D152" i="29"/>
  <c r="E68" i="29"/>
  <c r="D171" i="29"/>
  <c r="E29" i="29"/>
  <c r="D168" i="29"/>
  <c r="E65" i="29"/>
  <c r="D149" i="29"/>
  <c r="E33" i="29"/>
  <c r="D172" i="29"/>
  <c r="D153" i="29"/>
  <c r="E69" i="29"/>
  <c r="E27" i="29"/>
  <c r="E63" i="29"/>
  <c r="D166" i="29"/>
  <c r="D147" i="29"/>
  <c r="J67" i="29"/>
  <c r="I151" i="29"/>
  <c r="I170" i="29"/>
  <c r="E145" i="29"/>
  <c r="F61" i="29"/>
  <c r="E164" i="29"/>
  <c r="E34" i="29"/>
  <c r="D154" i="29"/>
  <c r="E70" i="29"/>
  <c r="D173" i="29"/>
  <c r="G28" i="29"/>
  <c r="F148" i="29"/>
  <c r="F167" i="29"/>
  <c r="G64" i="29"/>
  <c r="N62" i="28"/>
  <c r="N65" i="28" s="1"/>
  <c r="CI65" i="28" s="1"/>
  <c r="CI72" i="28" s="1"/>
  <c r="N73" i="28"/>
  <c r="E32" i="29"/>
  <c r="E24" i="29"/>
  <c r="D163" i="29"/>
  <c r="D144" i="29"/>
  <c r="E60" i="29"/>
  <c r="F26" i="29"/>
  <c r="E67" i="29"/>
  <c r="D170" i="29"/>
  <c r="D151" i="29"/>
  <c r="E167" i="29"/>
  <c r="E148" i="29"/>
  <c r="F64" i="29"/>
  <c r="F25" i="29"/>
  <c r="E62" i="29"/>
  <c r="D165" i="29"/>
  <c r="D146" i="29"/>
  <c r="E64" i="29"/>
  <c r="D167" i="29"/>
  <c r="D148" i="29"/>
  <c r="F143" i="29" l="1"/>
  <c r="G59" i="29"/>
  <c r="F162" i="29"/>
  <c r="G23" i="29"/>
  <c r="F33" i="29"/>
  <c r="F69" i="29"/>
  <c r="E172" i="29"/>
  <c r="E153" i="29"/>
  <c r="F174" i="29"/>
  <c r="G71" i="29"/>
  <c r="F155" i="29"/>
  <c r="G35" i="29"/>
  <c r="F164" i="29"/>
  <c r="G61" i="29"/>
  <c r="F145" i="29"/>
  <c r="G25" i="29"/>
  <c r="F63" i="29"/>
  <c r="E147" i="29"/>
  <c r="E166" i="29"/>
  <c r="F27" i="29"/>
  <c r="F29" i="29"/>
  <c r="F65" i="29"/>
  <c r="E168" i="29"/>
  <c r="E149" i="29"/>
  <c r="E73" i="29"/>
  <c r="E152" i="29"/>
  <c r="F68" i="29"/>
  <c r="E171" i="29"/>
  <c r="F32" i="29"/>
  <c r="F70" i="29"/>
  <c r="E173" i="29"/>
  <c r="E154" i="29"/>
  <c r="F34" i="29"/>
  <c r="D157" i="29"/>
  <c r="G62" i="29"/>
  <c r="F165" i="29"/>
  <c r="F146" i="29"/>
  <c r="G26" i="29"/>
  <c r="H64" i="29"/>
  <c r="G148" i="29"/>
  <c r="G167" i="29"/>
  <c r="H28" i="29"/>
  <c r="D176" i="29"/>
  <c r="F30" i="29"/>
  <c r="F66" i="29"/>
  <c r="E169" i="29"/>
  <c r="E150" i="29"/>
  <c r="F24" i="29"/>
  <c r="F60" i="29"/>
  <c r="E163" i="29"/>
  <c r="E144" i="29"/>
  <c r="K170" i="29"/>
  <c r="K151" i="29"/>
  <c r="L67" i="29"/>
  <c r="L31" i="29"/>
  <c r="E37" i="29"/>
  <c r="E157" i="29" l="1"/>
  <c r="E189" i="29" s="1"/>
  <c r="E176" i="29"/>
  <c r="E190" i="29" s="1"/>
  <c r="E192" i="29" s="1"/>
  <c r="F37" i="29"/>
  <c r="F73" i="29"/>
  <c r="F98" i="28" s="1"/>
  <c r="F90" i="28" s="1"/>
  <c r="F93" i="28" s="1"/>
  <c r="F171" i="29"/>
  <c r="F152" i="29"/>
  <c r="G68" i="29"/>
  <c r="G32" i="29"/>
  <c r="H61" i="29"/>
  <c r="G145" i="29"/>
  <c r="G164" i="29"/>
  <c r="H25" i="29"/>
  <c r="H148" i="29"/>
  <c r="H167" i="29"/>
  <c r="I64" i="29"/>
  <c r="I28" i="29"/>
  <c r="F150" i="29"/>
  <c r="F169" i="29"/>
  <c r="G66" i="29"/>
  <c r="G30" i="29"/>
  <c r="D182" i="29"/>
  <c r="D189" i="29"/>
  <c r="D158" i="29"/>
  <c r="D178" i="29"/>
  <c r="D179" i="29" s="1"/>
  <c r="D190" i="29"/>
  <c r="D192" i="29" s="1"/>
  <c r="D183" i="29"/>
  <c r="D185" i="29" s="1"/>
  <c r="D177" i="29"/>
  <c r="F173" i="29"/>
  <c r="G70" i="29"/>
  <c r="F154" i="29"/>
  <c r="G34" i="29"/>
  <c r="E98" i="28"/>
  <c r="E74" i="29"/>
  <c r="G29" i="29"/>
  <c r="F149" i="29"/>
  <c r="F168" i="29"/>
  <c r="G65" i="29"/>
  <c r="F166" i="29"/>
  <c r="G63" i="29"/>
  <c r="F147" i="29"/>
  <c r="G27" i="29"/>
  <c r="G174" i="29"/>
  <c r="H71" i="29"/>
  <c r="G155" i="29"/>
  <c r="H35" i="29"/>
  <c r="F144" i="29"/>
  <c r="F163" i="29"/>
  <c r="G60" i="29"/>
  <c r="G24" i="29"/>
  <c r="G165" i="29"/>
  <c r="G146" i="29"/>
  <c r="H62" i="29"/>
  <c r="H26" i="29"/>
  <c r="G33" i="29"/>
  <c r="F172" i="29"/>
  <c r="F153" i="29"/>
  <c r="G69" i="29"/>
  <c r="L170" i="29"/>
  <c r="M67" i="29"/>
  <c r="L151" i="29"/>
  <c r="M31" i="29"/>
  <c r="H59" i="29"/>
  <c r="G143" i="29"/>
  <c r="G162" i="29"/>
  <c r="H23" i="29"/>
  <c r="E183" i="29" l="1"/>
  <c r="E185" i="29" s="1"/>
  <c r="E177" i="29"/>
  <c r="E158" i="29"/>
  <c r="G37" i="29"/>
  <c r="E182" i="29"/>
  <c r="E184" i="29" s="1"/>
  <c r="G73" i="29"/>
  <c r="G98" i="28" s="1"/>
  <c r="G101" i="28" s="1"/>
  <c r="F176" i="29"/>
  <c r="F190" i="29" s="1"/>
  <c r="F192" i="29" s="1"/>
  <c r="F157" i="29"/>
  <c r="F158" i="29" s="1"/>
  <c r="E178" i="29"/>
  <c r="E179" i="29" s="1"/>
  <c r="F101" i="28"/>
  <c r="H165" i="29"/>
  <c r="H146" i="29"/>
  <c r="I62" i="29"/>
  <c r="I26" i="29"/>
  <c r="H174" i="29"/>
  <c r="H155" i="29"/>
  <c r="I71" i="29"/>
  <c r="I35" i="29"/>
  <c r="E16" i="28"/>
  <c r="F74" i="29"/>
  <c r="E12" i="28"/>
  <c r="D197" i="29"/>
  <c r="D191" i="29"/>
  <c r="D193" i="29" s="1"/>
  <c r="H65" i="29"/>
  <c r="G168" i="29"/>
  <c r="G149" i="29"/>
  <c r="H29" i="29"/>
  <c r="E101" i="28"/>
  <c r="E90" i="28"/>
  <c r="E93" i="28" s="1"/>
  <c r="D196" i="29"/>
  <c r="D198" i="29" s="1"/>
  <c r="D200" i="29" s="1"/>
  <c r="D184" i="29"/>
  <c r="D186" i="29" s="1"/>
  <c r="D194" i="29" s="1"/>
  <c r="E197" i="29"/>
  <c r="E191" i="29"/>
  <c r="E193" i="29" s="1"/>
  <c r="H66" i="29"/>
  <c r="G150" i="29"/>
  <c r="G169" i="29"/>
  <c r="H30" i="29"/>
  <c r="G152" i="29"/>
  <c r="G171" i="29"/>
  <c r="H68" i="29"/>
  <c r="H32" i="29"/>
  <c r="G173" i="29"/>
  <c r="H70" i="29"/>
  <c r="G154" i="29"/>
  <c r="H34" i="29"/>
  <c r="G153" i="29"/>
  <c r="G172" i="29"/>
  <c r="H69" i="29"/>
  <c r="H33" i="29"/>
  <c r="H60" i="29"/>
  <c r="G163" i="29"/>
  <c r="G144" i="29"/>
  <c r="H24" i="29"/>
  <c r="G166" i="29"/>
  <c r="G147" i="29"/>
  <c r="H63" i="29"/>
  <c r="H27" i="29"/>
  <c r="J64" i="29"/>
  <c r="I167" i="29"/>
  <c r="I148" i="29"/>
  <c r="J28" i="29"/>
  <c r="M170" i="29"/>
  <c r="M151" i="29"/>
  <c r="N67" i="29"/>
  <c r="N31" i="29"/>
  <c r="H162" i="29"/>
  <c r="H143" i="29"/>
  <c r="I59" i="29"/>
  <c r="I23" i="29"/>
  <c r="H145" i="29"/>
  <c r="I61" i="29"/>
  <c r="H164" i="29"/>
  <c r="I25" i="29"/>
  <c r="E186" i="29" l="1"/>
  <c r="E194" i="29" s="1"/>
  <c r="F178" i="29"/>
  <c r="F179" i="29" s="1"/>
  <c r="G90" i="28"/>
  <c r="G93" i="28" s="1"/>
  <c r="E196" i="29"/>
  <c r="E198" i="29" s="1"/>
  <c r="E200" i="29" s="1"/>
  <c r="F183" i="29"/>
  <c r="F185" i="29" s="1"/>
  <c r="F177" i="29"/>
  <c r="F182" i="29"/>
  <c r="F184" i="29" s="1"/>
  <c r="F186" i="29" s="1"/>
  <c r="F189" i="29"/>
  <c r="F191" i="29" s="1"/>
  <c r="F193" i="29" s="1"/>
  <c r="G157" i="29"/>
  <c r="G182" i="29" s="1"/>
  <c r="G176" i="29"/>
  <c r="G190" i="29" s="1"/>
  <c r="G192" i="29" s="1"/>
  <c r="H73" i="29"/>
  <c r="H98" i="28" s="1"/>
  <c r="H101" i="28" s="1"/>
  <c r="H37" i="29"/>
  <c r="I63" i="29"/>
  <c r="H147" i="29"/>
  <c r="H166" i="29"/>
  <c r="I27" i="29"/>
  <c r="I155" i="29"/>
  <c r="J71" i="29"/>
  <c r="I174" i="29"/>
  <c r="J35" i="29"/>
  <c r="H153" i="29"/>
  <c r="I69" i="29"/>
  <c r="H172" i="29"/>
  <c r="I33" i="29"/>
  <c r="H173" i="29"/>
  <c r="I70" i="29"/>
  <c r="H154" i="29"/>
  <c r="I34" i="29"/>
  <c r="K64" i="29"/>
  <c r="J167" i="29"/>
  <c r="J148" i="29"/>
  <c r="K28" i="29"/>
  <c r="H163" i="29"/>
  <c r="I60" i="29"/>
  <c r="H144" i="29"/>
  <c r="I24" i="29"/>
  <c r="I146" i="29"/>
  <c r="J62" i="29"/>
  <c r="I165" i="29"/>
  <c r="J26" i="29"/>
  <c r="I145" i="29"/>
  <c r="J61" i="29"/>
  <c r="I164" i="29"/>
  <c r="J25" i="29"/>
  <c r="E19" i="28"/>
  <c r="E8" i="28"/>
  <c r="E11" i="28" s="1"/>
  <c r="H149" i="29"/>
  <c r="H168" i="29"/>
  <c r="I65" i="29"/>
  <c r="I29" i="29"/>
  <c r="O67" i="29"/>
  <c r="N170" i="29"/>
  <c r="N151" i="29"/>
  <c r="O31" i="29"/>
  <c r="I66" i="29"/>
  <c r="H169" i="29"/>
  <c r="H150" i="29"/>
  <c r="I30" i="29"/>
  <c r="I143" i="29"/>
  <c r="I162" i="29"/>
  <c r="J59" i="29"/>
  <c r="J23" i="29"/>
  <c r="H171" i="29"/>
  <c r="I68" i="29"/>
  <c r="H152" i="29"/>
  <c r="I32" i="29"/>
  <c r="F16" i="28"/>
  <c r="G74" i="29"/>
  <c r="F12" i="28"/>
  <c r="G189" i="29" l="1"/>
  <c r="G197" i="29" s="1"/>
  <c r="F5" i="47"/>
  <c r="G177" i="29"/>
  <c r="F196" i="29"/>
  <c r="F197" i="29"/>
  <c r="G183" i="29"/>
  <c r="G185" i="29" s="1"/>
  <c r="G178" i="29"/>
  <c r="G179" i="29" s="1"/>
  <c r="G158" i="29"/>
  <c r="H90" i="28"/>
  <c r="H93" i="28" s="1"/>
  <c r="H157" i="29"/>
  <c r="H176" i="29"/>
  <c r="H183" i="29" s="1"/>
  <c r="H185" i="29" s="1"/>
  <c r="I73" i="29"/>
  <c r="I98" i="28" s="1"/>
  <c r="I101" i="28" s="1"/>
  <c r="I37" i="29"/>
  <c r="I169" i="29"/>
  <c r="I150" i="29"/>
  <c r="J66" i="29"/>
  <c r="J30" i="29"/>
  <c r="H74" i="29"/>
  <c r="G16" i="28"/>
  <c r="G12" i="28"/>
  <c r="J143" i="29"/>
  <c r="K59" i="29"/>
  <c r="J162" i="29"/>
  <c r="K23" i="29"/>
  <c r="I168" i="29"/>
  <c r="J65" i="29"/>
  <c r="I149" i="29"/>
  <c r="J29" i="29"/>
  <c r="L64" i="29"/>
  <c r="K167" i="29"/>
  <c r="K148" i="29"/>
  <c r="L28" i="29"/>
  <c r="I154" i="29"/>
  <c r="I173" i="29"/>
  <c r="J70" i="29"/>
  <c r="J34" i="29"/>
  <c r="J155" i="29"/>
  <c r="K71" i="29"/>
  <c r="J174" i="29"/>
  <c r="K35" i="29"/>
  <c r="O151" i="29"/>
  <c r="P67" i="29"/>
  <c r="O170" i="29"/>
  <c r="P31" i="29"/>
  <c r="J164" i="29"/>
  <c r="K61" i="29"/>
  <c r="J145" i="29"/>
  <c r="K25" i="29"/>
  <c r="F19" i="28"/>
  <c r="F8" i="28"/>
  <c r="F11" i="28" s="1"/>
  <c r="K62" i="29"/>
  <c r="J165" i="29"/>
  <c r="J146" i="29"/>
  <c r="K26" i="29"/>
  <c r="I166" i="29"/>
  <c r="J63" i="29"/>
  <c r="I147" i="29"/>
  <c r="J27" i="29"/>
  <c r="J68" i="29"/>
  <c r="I171" i="29"/>
  <c r="I152" i="29"/>
  <c r="J32" i="29"/>
  <c r="F194" i="29"/>
  <c r="J60" i="29"/>
  <c r="I163" i="29"/>
  <c r="I144" i="29"/>
  <c r="J24" i="29"/>
  <c r="J69" i="29"/>
  <c r="I153" i="29"/>
  <c r="I172" i="29"/>
  <c r="J33" i="29"/>
  <c r="G184" i="29"/>
  <c r="G186" i="29" s="1"/>
  <c r="G196" i="29" l="1"/>
  <c r="G5" i="47"/>
  <c r="G191" i="29"/>
  <c r="G193" i="29" s="1"/>
  <c r="H177" i="29"/>
  <c r="H190" i="29"/>
  <c r="H192" i="29" s="1"/>
  <c r="F198" i="29"/>
  <c r="F200" i="29" s="1"/>
  <c r="H158" i="29"/>
  <c r="H178" i="29"/>
  <c r="H179" i="29" s="1"/>
  <c r="I90" i="28"/>
  <c r="I93" i="28" s="1"/>
  <c r="I176" i="29"/>
  <c r="I190" i="29" s="1"/>
  <c r="I192" i="29" s="1"/>
  <c r="J73" i="29"/>
  <c r="J98" i="28" s="1"/>
  <c r="J101" i="28" s="1"/>
  <c r="H182" i="29"/>
  <c r="H184" i="29" s="1"/>
  <c r="H186" i="29" s="1"/>
  <c r="H189" i="29"/>
  <c r="H191" i="29" s="1"/>
  <c r="I157" i="29"/>
  <c r="I182" i="29" s="1"/>
  <c r="J168" i="29"/>
  <c r="K65" i="29"/>
  <c r="J149" i="29"/>
  <c r="K29" i="29"/>
  <c r="J152" i="29"/>
  <c r="K68" i="29"/>
  <c r="J171" i="29"/>
  <c r="K32" i="29"/>
  <c r="K63" i="29"/>
  <c r="J166" i="29"/>
  <c r="J147" i="29"/>
  <c r="K27" i="29"/>
  <c r="J153" i="29"/>
  <c r="J172" i="29"/>
  <c r="K69" i="29"/>
  <c r="K33" i="29"/>
  <c r="P151" i="29"/>
  <c r="Q67" i="29"/>
  <c r="P170" i="29"/>
  <c r="Q31" i="29"/>
  <c r="L167" i="29"/>
  <c r="L148" i="29"/>
  <c r="M64" i="29"/>
  <c r="M28" i="29"/>
  <c r="L59" i="29"/>
  <c r="K143" i="29"/>
  <c r="K162" i="29"/>
  <c r="L23" i="29"/>
  <c r="G19" i="28"/>
  <c r="G8" i="28"/>
  <c r="G11" i="28" s="1"/>
  <c r="K66" i="29"/>
  <c r="J150" i="29"/>
  <c r="J169" i="29"/>
  <c r="K30" i="29"/>
  <c r="K60" i="29"/>
  <c r="J163" i="29"/>
  <c r="J144" i="29"/>
  <c r="K24" i="29"/>
  <c r="G198" i="29"/>
  <c r="G200" i="29" s="1"/>
  <c r="L71" i="29"/>
  <c r="K174" i="29"/>
  <c r="K155" i="29"/>
  <c r="L35" i="29"/>
  <c r="J37" i="29"/>
  <c r="H12" i="28"/>
  <c r="I74" i="29"/>
  <c r="H16" i="28"/>
  <c r="J154" i="29"/>
  <c r="K70" i="29"/>
  <c r="J173" i="29"/>
  <c r="K34" i="29"/>
  <c r="L62" i="29"/>
  <c r="K165" i="29"/>
  <c r="K146" i="29"/>
  <c r="L26" i="29"/>
  <c r="G194" i="29"/>
  <c r="L61" i="29"/>
  <c r="K145" i="29"/>
  <c r="K164" i="29"/>
  <c r="L25" i="29"/>
  <c r="H193" i="29" l="1"/>
  <c r="H194" i="29" s="1"/>
  <c r="H5" i="47"/>
  <c r="I177" i="29"/>
  <c r="I158" i="29"/>
  <c r="J90" i="28"/>
  <c r="J93" i="28" s="1"/>
  <c r="H197" i="29"/>
  <c r="I183" i="29"/>
  <c r="I185" i="29" s="1"/>
  <c r="I178" i="29"/>
  <c r="I179" i="29" s="1"/>
  <c r="I189" i="29"/>
  <c r="I197" i="29" s="1"/>
  <c r="J157" i="29"/>
  <c r="J176" i="29"/>
  <c r="K73" i="29"/>
  <c r="K98" i="28" s="1"/>
  <c r="K101" i="28" s="1"/>
  <c r="H196" i="29"/>
  <c r="K166" i="29"/>
  <c r="L63" i="29"/>
  <c r="K147" i="29"/>
  <c r="L27" i="29"/>
  <c r="M61" i="29"/>
  <c r="L145" i="29"/>
  <c r="L164" i="29"/>
  <c r="M25" i="29"/>
  <c r="N64" i="29"/>
  <c r="M167" i="29"/>
  <c r="M148" i="29"/>
  <c r="N28" i="29"/>
  <c r="I184" i="29"/>
  <c r="M62" i="29"/>
  <c r="L146" i="29"/>
  <c r="L165" i="29"/>
  <c r="M26" i="29"/>
  <c r="M59" i="29"/>
  <c r="L162" i="29"/>
  <c r="L143" i="29"/>
  <c r="M23" i="29"/>
  <c r="L66" i="29"/>
  <c r="K150" i="29"/>
  <c r="K169" i="29"/>
  <c r="L30" i="29"/>
  <c r="K37" i="29"/>
  <c r="K153" i="29"/>
  <c r="K172" i="29"/>
  <c r="L69" i="29"/>
  <c r="L33" i="29"/>
  <c r="K152" i="29"/>
  <c r="L68" i="29"/>
  <c r="K171" i="29"/>
  <c r="L32" i="29"/>
  <c r="K163" i="29"/>
  <c r="L60" i="29"/>
  <c r="K144" i="29"/>
  <c r="L24" i="29"/>
  <c r="Q151" i="29"/>
  <c r="Q170" i="29"/>
  <c r="R67" i="29"/>
  <c r="R31" i="29"/>
  <c r="H19" i="28"/>
  <c r="H8" i="28"/>
  <c r="H11" i="28" s="1"/>
  <c r="J74" i="29"/>
  <c r="I12" i="28"/>
  <c r="I16" i="28"/>
  <c r="L70" i="29"/>
  <c r="K154" i="29"/>
  <c r="K173" i="29"/>
  <c r="L34" i="29"/>
  <c r="M71" i="29"/>
  <c r="L155" i="29"/>
  <c r="L174" i="29"/>
  <c r="M35" i="29"/>
  <c r="L65" i="29"/>
  <c r="K149" i="29"/>
  <c r="K168" i="29"/>
  <c r="L29" i="29"/>
  <c r="H198" i="29" l="1"/>
  <c r="H200" i="29" s="1"/>
  <c r="J177" i="29"/>
  <c r="I5" i="47"/>
  <c r="J183" i="29"/>
  <c r="J185" i="29" s="1"/>
  <c r="I191" i="29"/>
  <c r="I193" i="29" s="1"/>
  <c r="I196" i="29"/>
  <c r="I198" i="29" s="1"/>
  <c r="I200" i="29" s="1"/>
  <c r="J178" i="29"/>
  <c r="J179" i="29" s="1"/>
  <c r="K90" i="28"/>
  <c r="K93" i="28" s="1"/>
  <c r="I186" i="29"/>
  <c r="L73" i="29"/>
  <c r="L98" i="28" s="1"/>
  <c r="L90" i="28" s="1"/>
  <c r="L93" i="28" s="1"/>
  <c r="J190" i="29"/>
  <c r="J192" i="29" s="1"/>
  <c r="L37" i="29"/>
  <c r="K176" i="29"/>
  <c r="K183" i="29" s="1"/>
  <c r="K185" i="29" s="1"/>
  <c r="J158" i="29"/>
  <c r="J189" i="29"/>
  <c r="J191" i="29" s="1"/>
  <c r="J182" i="29"/>
  <c r="J184" i="29" s="1"/>
  <c r="K157" i="29"/>
  <c r="K189" i="29" s="1"/>
  <c r="J12" i="28"/>
  <c r="J16" i="28"/>
  <c r="K74" i="29"/>
  <c r="N61" i="29"/>
  <c r="M145" i="29"/>
  <c r="M164" i="29"/>
  <c r="N25" i="29"/>
  <c r="S67" i="29"/>
  <c r="R170" i="29"/>
  <c r="R151" i="29"/>
  <c r="S31" i="29"/>
  <c r="L152" i="29"/>
  <c r="L171" i="29"/>
  <c r="M68" i="29"/>
  <c r="M32" i="29"/>
  <c r="M70" i="29"/>
  <c r="L173" i="29"/>
  <c r="L154" i="29"/>
  <c r="M34" i="29"/>
  <c r="M66" i="29"/>
  <c r="L169" i="29"/>
  <c r="L150" i="29"/>
  <c r="M30" i="29"/>
  <c r="M143" i="29"/>
  <c r="M162" i="29"/>
  <c r="N59" i="29"/>
  <c r="N23" i="29"/>
  <c r="N62" i="29"/>
  <c r="M165" i="29"/>
  <c r="M146" i="29"/>
  <c r="N26" i="29"/>
  <c r="N167" i="29"/>
  <c r="N148" i="29"/>
  <c r="O64" i="29"/>
  <c r="O28" i="29"/>
  <c r="M65" i="29"/>
  <c r="L168" i="29"/>
  <c r="L149" i="29"/>
  <c r="M29" i="29"/>
  <c r="M174" i="29"/>
  <c r="N71" i="29"/>
  <c r="M155" i="29"/>
  <c r="N35" i="29"/>
  <c r="I8" i="28"/>
  <c r="I11" i="28" s="1"/>
  <c r="I19" i="28"/>
  <c r="M60" i="29"/>
  <c r="L163" i="29"/>
  <c r="L144" i="29"/>
  <c r="M24" i="29"/>
  <c r="L172" i="29"/>
  <c r="M69" i="29"/>
  <c r="L153" i="29"/>
  <c r="M33" i="29"/>
  <c r="L147" i="29"/>
  <c r="M63" i="29"/>
  <c r="L166" i="29"/>
  <c r="M27" i="29"/>
  <c r="J5" i="47" l="1"/>
  <c r="K177" i="29"/>
  <c r="J186" i="29"/>
  <c r="J196" i="29"/>
  <c r="I194" i="29"/>
  <c r="K190" i="29"/>
  <c r="K192" i="29" s="1"/>
  <c r="J197" i="29"/>
  <c r="L101" i="28"/>
  <c r="J193" i="29"/>
  <c r="K158" i="29"/>
  <c r="L157" i="29"/>
  <c r="L189" i="29" s="1"/>
  <c r="K178" i="29"/>
  <c r="K179" i="29" s="1"/>
  <c r="L176" i="29"/>
  <c r="L183" i="29" s="1"/>
  <c r="L185" i="29" s="1"/>
  <c r="K182" i="29"/>
  <c r="K184" i="29" s="1"/>
  <c r="K186" i="29" s="1"/>
  <c r="M73" i="29"/>
  <c r="M98" i="28" s="1"/>
  <c r="M90" i="28" s="1"/>
  <c r="M93" i="28" s="1"/>
  <c r="M172" i="29"/>
  <c r="M153" i="29"/>
  <c r="N69" i="29"/>
  <c r="N33" i="29"/>
  <c r="M37" i="29"/>
  <c r="N70" i="29"/>
  <c r="M173" i="29"/>
  <c r="M154" i="29"/>
  <c r="N34" i="29"/>
  <c r="N155" i="29"/>
  <c r="O71" i="29"/>
  <c r="N174" i="29"/>
  <c r="O35" i="29"/>
  <c r="T67" i="29"/>
  <c r="S170" i="29"/>
  <c r="S151" i="29"/>
  <c r="T31" i="29"/>
  <c r="O62" i="29"/>
  <c r="N146" i="29"/>
  <c r="N165" i="29"/>
  <c r="O26" i="29"/>
  <c r="K16" i="28"/>
  <c r="L74" i="29"/>
  <c r="K12" i="28"/>
  <c r="N68" i="29"/>
  <c r="M152" i="29"/>
  <c r="M171" i="29"/>
  <c r="N32" i="29"/>
  <c r="M166" i="29"/>
  <c r="M147" i="29"/>
  <c r="N63" i="29"/>
  <c r="N27" i="29"/>
  <c r="P64" i="29"/>
  <c r="O148" i="29"/>
  <c r="O167" i="29"/>
  <c r="P28" i="29"/>
  <c r="O59" i="29"/>
  <c r="N143" i="29"/>
  <c r="N162" i="29"/>
  <c r="O23" i="29"/>
  <c r="J19" i="28"/>
  <c r="J8" i="28"/>
  <c r="J11" i="28" s="1"/>
  <c r="M169" i="29"/>
  <c r="N66" i="29"/>
  <c r="M150" i="29"/>
  <c r="N30" i="29"/>
  <c r="M163" i="29"/>
  <c r="M144" i="29"/>
  <c r="N60" i="29"/>
  <c r="N24" i="29"/>
  <c r="M168" i="29"/>
  <c r="M149" i="29"/>
  <c r="N65" i="29"/>
  <c r="N29" i="29"/>
  <c r="O61" i="29"/>
  <c r="N164" i="29"/>
  <c r="N145" i="29"/>
  <c r="O25" i="29"/>
  <c r="K191" i="29"/>
  <c r="K193" i="29" l="1"/>
  <c r="J194" i="29"/>
  <c r="K197" i="29"/>
  <c r="K5" i="47"/>
  <c r="J198" i="29"/>
  <c r="J200" i="29" s="1"/>
  <c r="L182" i="29"/>
  <c r="L196" i="29" s="1"/>
  <c r="M101" i="28"/>
  <c r="L178" i="29"/>
  <c r="L179" i="29" s="1"/>
  <c r="L190" i="29"/>
  <c r="L192" i="29" s="1"/>
  <c r="L158" i="29"/>
  <c r="M176" i="29"/>
  <c r="M183" i="29" s="1"/>
  <c r="M185" i="29" s="1"/>
  <c r="N73" i="29"/>
  <c r="N98" i="28" s="1"/>
  <c r="N90" i="28" s="1"/>
  <c r="N93" i="28" s="1"/>
  <c r="M157" i="29"/>
  <c r="M182" i="29" s="1"/>
  <c r="L177" i="29"/>
  <c r="K194" i="29"/>
  <c r="K196" i="29"/>
  <c r="K198" i="29" s="1"/>
  <c r="K200" i="29" s="1"/>
  <c r="O68" i="29"/>
  <c r="N171" i="29"/>
  <c r="N152" i="29"/>
  <c r="O32" i="29"/>
  <c r="O165" i="29"/>
  <c r="O146" i="29"/>
  <c r="P62" i="29"/>
  <c r="P26" i="29"/>
  <c r="O66" i="29"/>
  <c r="N150" i="29"/>
  <c r="N169" i="29"/>
  <c r="O30" i="29"/>
  <c r="O69" i="29"/>
  <c r="N153" i="29"/>
  <c r="N172" i="29"/>
  <c r="O33" i="29"/>
  <c r="O60" i="29"/>
  <c r="N163" i="29"/>
  <c r="N144" i="29"/>
  <c r="O24" i="29"/>
  <c r="P59" i="29"/>
  <c r="O162" i="29"/>
  <c r="O143" i="29"/>
  <c r="P23" i="29"/>
  <c r="N166" i="29"/>
  <c r="O63" i="29"/>
  <c r="N147" i="29"/>
  <c r="O27" i="29"/>
  <c r="U67" i="29"/>
  <c r="T170" i="29"/>
  <c r="T151" i="29"/>
  <c r="U31" i="29"/>
  <c r="N149" i="29"/>
  <c r="O65" i="29"/>
  <c r="N168" i="29"/>
  <c r="O29" i="29"/>
  <c r="P71" i="29"/>
  <c r="O174" i="29"/>
  <c r="O155" i="29"/>
  <c r="P35" i="29"/>
  <c r="O70" i="29"/>
  <c r="N154" i="29"/>
  <c r="N173" i="29"/>
  <c r="O34" i="29"/>
  <c r="L12" i="28"/>
  <c r="L16" i="28"/>
  <c r="M74" i="29"/>
  <c r="L191" i="29"/>
  <c r="Q64" i="29"/>
  <c r="P167" i="29"/>
  <c r="P148" i="29"/>
  <c r="Q28" i="29"/>
  <c r="M189" i="29"/>
  <c r="N37" i="29"/>
  <c r="O145" i="29"/>
  <c r="P61" i="29"/>
  <c r="O164" i="29"/>
  <c r="P25" i="29"/>
  <c r="K19" i="28"/>
  <c r="K8" i="28"/>
  <c r="K11" i="28" s="1"/>
  <c r="M190" i="29" l="1"/>
  <c r="M192" i="29" s="1"/>
  <c r="L5" i="47"/>
  <c r="L184" i="29"/>
  <c r="L186" i="29" s="1"/>
  <c r="M178" i="29"/>
  <c r="M179" i="29" s="1"/>
  <c r="L197" i="29"/>
  <c r="L198" i="29" s="1"/>
  <c r="L200" i="29" s="1"/>
  <c r="M177" i="29"/>
  <c r="M158" i="29"/>
  <c r="L193" i="29"/>
  <c r="O73" i="29"/>
  <c r="O98" i="28" s="1"/>
  <c r="N157" i="29"/>
  <c r="N101" i="28"/>
  <c r="N176" i="29"/>
  <c r="N190" i="29" s="1"/>
  <c r="N192" i="29" s="1"/>
  <c r="O154" i="29"/>
  <c r="P70" i="29"/>
  <c r="O173" i="29"/>
  <c r="P34" i="29"/>
  <c r="U151" i="29"/>
  <c r="U170" i="29"/>
  <c r="V67" i="29"/>
  <c r="V31" i="29"/>
  <c r="Q59" i="29"/>
  <c r="P162" i="29"/>
  <c r="P143" i="29"/>
  <c r="Q23" i="29"/>
  <c r="O144" i="29"/>
  <c r="O163" i="29"/>
  <c r="P60" i="29"/>
  <c r="P24" i="29"/>
  <c r="Q62" i="29"/>
  <c r="P165" i="29"/>
  <c r="P146" i="29"/>
  <c r="Q26" i="29"/>
  <c r="P65" i="29"/>
  <c r="O149" i="29"/>
  <c r="O168" i="29"/>
  <c r="P29" i="29"/>
  <c r="L19" i="28"/>
  <c r="L8" i="28"/>
  <c r="L11" i="28" s="1"/>
  <c r="O37" i="29"/>
  <c r="D34" i="47" s="1"/>
  <c r="M191" i="29"/>
  <c r="M193" i="29" s="1"/>
  <c r="M197" i="29"/>
  <c r="Q71" i="29"/>
  <c r="P174" i="29"/>
  <c r="P155" i="29"/>
  <c r="Q35" i="29"/>
  <c r="M184" i="29"/>
  <c r="M186" i="29" s="1"/>
  <c r="M196" i="29"/>
  <c r="Q167" i="29"/>
  <c r="Q148" i="29"/>
  <c r="R64" i="29"/>
  <c r="R28" i="29"/>
  <c r="P63" i="29"/>
  <c r="O147" i="29"/>
  <c r="O166" i="29"/>
  <c r="P27" i="29"/>
  <c r="O153" i="29"/>
  <c r="O172" i="29"/>
  <c r="P69" i="29"/>
  <c r="P33" i="29"/>
  <c r="O150" i="29"/>
  <c r="O169" i="29"/>
  <c r="P66" i="29"/>
  <c r="P30" i="29"/>
  <c r="O152" i="29"/>
  <c r="O171" i="29"/>
  <c r="P68" i="29"/>
  <c r="P32" i="29"/>
  <c r="Q61" i="29"/>
  <c r="P145" i="29"/>
  <c r="P164" i="29"/>
  <c r="Q25" i="29"/>
  <c r="M16" i="28"/>
  <c r="N74" i="29"/>
  <c r="M12" i="28"/>
  <c r="M194" i="29" l="1"/>
  <c r="M5" i="47"/>
  <c r="L194" i="29"/>
  <c r="N158" i="29"/>
  <c r="N177" i="29"/>
  <c r="M198" i="29"/>
  <c r="M200" i="29" s="1"/>
  <c r="N182" i="29"/>
  <c r="N184" i="29" s="1"/>
  <c r="N189" i="29"/>
  <c r="N191" i="29" s="1"/>
  <c r="N193" i="29" s="1"/>
  <c r="N178" i="29"/>
  <c r="N179" i="29" s="1"/>
  <c r="O101" i="28"/>
  <c r="O90" i="28"/>
  <c r="O93" i="28" s="1"/>
  <c r="N183" i="29"/>
  <c r="N185" i="29" s="1"/>
  <c r="P73" i="29"/>
  <c r="P98" i="28" s="1"/>
  <c r="O176" i="29"/>
  <c r="O190" i="29" s="1"/>
  <c r="O192" i="29" s="1"/>
  <c r="O157" i="29"/>
  <c r="O182" i="29" s="1"/>
  <c r="P150" i="29"/>
  <c r="Q66" i="29"/>
  <c r="P169" i="29"/>
  <c r="Q30" i="29"/>
  <c r="V151" i="29"/>
  <c r="W67" i="29"/>
  <c r="V170" i="29"/>
  <c r="W31" i="29"/>
  <c r="P147" i="29"/>
  <c r="P166" i="29"/>
  <c r="Q63" i="29"/>
  <c r="Q27" i="29"/>
  <c r="R62" i="29"/>
  <c r="Q146" i="29"/>
  <c r="Q165" i="29"/>
  <c r="R26" i="29"/>
  <c r="Q60" i="29"/>
  <c r="P163" i="29"/>
  <c r="P144" i="29"/>
  <c r="Q24" i="29"/>
  <c r="R59" i="29"/>
  <c r="Q162" i="29"/>
  <c r="Q143" i="29"/>
  <c r="R23" i="29"/>
  <c r="Q174" i="29"/>
  <c r="Q155" i="29"/>
  <c r="R71" i="29"/>
  <c r="R35" i="29"/>
  <c r="Q69" i="29"/>
  <c r="P153" i="29"/>
  <c r="P172" i="29"/>
  <c r="Q33" i="29"/>
  <c r="P37" i="29"/>
  <c r="M19" i="28"/>
  <c r="M8" i="28"/>
  <c r="M11" i="28" s="1"/>
  <c r="Q145" i="29"/>
  <c r="Q164" i="29"/>
  <c r="R61" i="29"/>
  <c r="R25" i="29"/>
  <c r="S64" i="29"/>
  <c r="R148" i="29"/>
  <c r="R167" i="29"/>
  <c r="S28" i="29"/>
  <c r="P149" i="29"/>
  <c r="P168" i="29"/>
  <c r="Q65" i="29"/>
  <c r="Q29" i="29"/>
  <c r="P152" i="29"/>
  <c r="Q68" i="29"/>
  <c r="P171" i="29"/>
  <c r="Q32" i="29"/>
  <c r="N16" i="28"/>
  <c r="O74" i="29"/>
  <c r="N12" i="28"/>
  <c r="Q70" i="29"/>
  <c r="P154" i="29"/>
  <c r="P173" i="29"/>
  <c r="Q34" i="29"/>
  <c r="N197" i="29" l="1"/>
  <c r="N5" i="47"/>
  <c r="O158" i="29"/>
  <c r="N186" i="29"/>
  <c r="N196" i="29"/>
  <c r="O177" i="29"/>
  <c r="P177" i="29" s="1"/>
  <c r="O189" i="29"/>
  <c r="O191" i="29" s="1"/>
  <c r="O193" i="29" s="1"/>
  <c r="P74" i="29"/>
  <c r="O12" i="28"/>
  <c r="O16" i="28"/>
  <c r="P90" i="28"/>
  <c r="P93" i="28" s="1"/>
  <c r="P101" i="28"/>
  <c r="Q37" i="29"/>
  <c r="O178" i="29"/>
  <c r="O179" i="29" s="1"/>
  <c r="O183" i="29"/>
  <c r="O185" i="29" s="1"/>
  <c r="Q73" i="29"/>
  <c r="Q98" i="28" s="1"/>
  <c r="P157" i="29"/>
  <c r="P189" i="29" s="1"/>
  <c r="P176" i="29"/>
  <c r="P190" i="29" s="1"/>
  <c r="P192" i="29" s="1"/>
  <c r="W151" i="29"/>
  <c r="X67" i="29"/>
  <c r="W170" i="29"/>
  <c r="X31" i="29"/>
  <c r="S167" i="29"/>
  <c r="T64" i="29"/>
  <c r="S148" i="29"/>
  <c r="T28" i="29"/>
  <c r="R162" i="29"/>
  <c r="S59" i="29"/>
  <c r="R143" i="29"/>
  <c r="S23" i="29"/>
  <c r="N194" i="29"/>
  <c r="R63" i="29"/>
  <c r="Q147" i="29"/>
  <c r="Q166" i="29"/>
  <c r="R27" i="29"/>
  <c r="O184" i="29"/>
  <c r="R65" i="29"/>
  <c r="Q149" i="29"/>
  <c r="Q168" i="29"/>
  <c r="R29" i="29"/>
  <c r="R68" i="29"/>
  <c r="Q171" i="29"/>
  <c r="Q152" i="29"/>
  <c r="R32" i="29"/>
  <c r="R155" i="29"/>
  <c r="S71" i="29"/>
  <c r="R174" i="29"/>
  <c r="S35" i="29"/>
  <c r="R146" i="29"/>
  <c r="R165" i="29"/>
  <c r="S62" i="29"/>
  <c r="S26" i="29"/>
  <c r="R69" i="29"/>
  <c r="Q172" i="29"/>
  <c r="Q153" i="29"/>
  <c r="R33" i="29"/>
  <c r="R60" i="29"/>
  <c r="Q163" i="29"/>
  <c r="Q144" i="29"/>
  <c r="R24" i="29"/>
  <c r="N8" i="28"/>
  <c r="N11" i="28" s="1"/>
  <c r="N19" i="28"/>
  <c r="Q154" i="29"/>
  <c r="Q173" i="29"/>
  <c r="R70" i="29"/>
  <c r="R34" i="29"/>
  <c r="R164" i="29"/>
  <c r="S61" i="29"/>
  <c r="R145" i="29"/>
  <c r="S25" i="29"/>
  <c r="Q150" i="29"/>
  <c r="Q169" i="29"/>
  <c r="R66" i="29"/>
  <c r="R30" i="29"/>
  <c r="N198" i="29" l="1"/>
  <c r="N200" i="29" s="1"/>
  <c r="O5" i="47"/>
  <c r="Q74" i="29"/>
  <c r="Q16" i="28"/>
  <c r="Q12" i="28"/>
  <c r="Q90" i="28"/>
  <c r="Q93" i="28" s="1"/>
  <c r="Q101" i="28"/>
  <c r="O196" i="29"/>
  <c r="P178" i="29"/>
  <c r="P179" i="29" s="1"/>
  <c r="O186" i="29"/>
  <c r="O194" i="29" s="1"/>
  <c r="O197" i="29"/>
  <c r="O8" i="28"/>
  <c r="O11" i="28" s="1"/>
  <c r="O19" i="28"/>
  <c r="P16" i="28"/>
  <c r="P12" i="28"/>
  <c r="P183" i="29"/>
  <c r="P185" i="29" s="1"/>
  <c r="P158" i="29"/>
  <c r="P182" i="29"/>
  <c r="Q157" i="29"/>
  <c r="Q189" i="29" s="1"/>
  <c r="Q176" i="29"/>
  <c r="Q183" i="29" s="1"/>
  <c r="Q185" i="29" s="1"/>
  <c r="R73" i="29"/>
  <c r="S63" i="29"/>
  <c r="R166" i="29"/>
  <c r="R147" i="29"/>
  <c r="S27" i="29"/>
  <c r="R37" i="29"/>
  <c r="S146" i="29"/>
  <c r="T62" i="29"/>
  <c r="S165" i="29"/>
  <c r="T26" i="29"/>
  <c r="Y67" i="29"/>
  <c r="X151" i="29"/>
  <c r="X170" i="29"/>
  <c r="Y31" i="29"/>
  <c r="S69" i="29"/>
  <c r="R153" i="29"/>
  <c r="R172" i="29"/>
  <c r="S33" i="29"/>
  <c r="S68" i="29"/>
  <c r="R152" i="29"/>
  <c r="R171" i="29"/>
  <c r="S32" i="29"/>
  <c r="P191" i="29"/>
  <c r="P193" i="29" s="1"/>
  <c r="P197" i="29"/>
  <c r="R163" i="29"/>
  <c r="R144" i="29"/>
  <c r="S60" i="29"/>
  <c r="S24" i="29"/>
  <c r="S65" i="29"/>
  <c r="R168" i="29"/>
  <c r="R149" i="29"/>
  <c r="S29" i="29"/>
  <c r="T61" i="29"/>
  <c r="S145" i="29"/>
  <c r="S164" i="29"/>
  <c r="T25" i="29"/>
  <c r="S66" i="29"/>
  <c r="R150" i="29"/>
  <c r="R169" i="29"/>
  <c r="S30" i="29"/>
  <c r="S143" i="29"/>
  <c r="T59" i="29"/>
  <c r="S162" i="29"/>
  <c r="T23" i="29"/>
  <c r="U64" i="29"/>
  <c r="T148" i="29"/>
  <c r="T167" i="29"/>
  <c r="U28" i="29"/>
  <c r="S70" i="29"/>
  <c r="R173" i="29"/>
  <c r="R154" i="29"/>
  <c r="S34" i="29"/>
  <c r="S174" i="29"/>
  <c r="S155" i="29"/>
  <c r="T71" i="29"/>
  <c r="T35" i="29"/>
  <c r="O198" i="29" l="1"/>
  <c r="P196" i="29"/>
  <c r="P198" i="29" s="1"/>
  <c r="P184" i="29"/>
  <c r="P186" i="29" s="1"/>
  <c r="P194" i="29" s="1"/>
  <c r="Q177" i="29"/>
  <c r="Q8" i="28"/>
  <c r="Q11" i="28" s="1"/>
  <c r="Q19" i="28"/>
  <c r="R74" i="29"/>
  <c r="R98" i="28"/>
  <c r="Q182" i="29"/>
  <c r="Q196" i="29" s="1"/>
  <c r="P8" i="28"/>
  <c r="P11" i="28" s="1"/>
  <c r="P19" i="28"/>
  <c r="Q178" i="29"/>
  <c r="Q179" i="29" s="1"/>
  <c r="Q158" i="29"/>
  <c r="Q190" i="29"/>
  <c r="Q192" i="29" s="1"/>
  <c r="S73" i="29"/>
  <c r="R176" i="29"/>
  <c r="R183" i="29" s="1"/>
  <c r="R185" i="29" s="1"/>
  <c r="R157" i="29"/>
  <c r="R189" i="29" s="1"/>
  <c r="U61" i="29"/>
  <c r="T145" i="29"/>
  <c r="T164" i="29"/>
  <c r="U25" i="29"/>
  <c r="S163" i="29"/>
  <c r="T60" i="29"/>
  <c r="S144" i="29"/>
  <c r="T24" i="29"/>
  <c r="S173" i="29"/>
  <c r="S154" i="29"/>
  <c r="T70" i="29"/>
  <c r="T34" i="29"/>
  <c r="S166" i="29"/>
  <c r="S147" i="29"/>
  <c r="T63" i="29"/>
  <c r="T27" i="29"/>
  <c r="T68" i="29"/>
  <c r="S171" i="29"/>
  <c r="S152" i="29"/>
  <c r="T32" i="29"/>
  <c r="U62" i="29"/>
  <c r="T146" i="29"/>
  <c r="T165" i="29"/>
  <c r="U26" i="29"/>
  <c r="Q191" i="29"/>
  <c r="U59" i="29"/>
  <c r="T143" i="29"/>
  <c r="T162" i="29"/>
  <c r="U23" i="29"/>
  <c r="T69" i="29"/>
  <c r="S172" i="29"/>
  <c r="S153" i="29"/>
  <c r="T33" i="29"/>
  <c r="S37" i="29"/>
  <c r="U71" i="29"/>
  <c r="T174" i="29"/>
  <c r="T155" i="29"/>
  <c r="U35" i="29"/>
  <c r="T66" i="29"/>
  <c r="S150" i="29"/>
  <c r="S169" i="29"/>
  <c r="T30" i="29"/>
  <c r="S168" i="29"/>
  <c r="T65" i="29"/>
  <c r="S149" i="29"/>
  <c r="T29" i="29"/>
  <c r="V64" i="29"/>
  <c r="U148" i="29"/>
  <c r="U167" i="29"/>
  <c r="V28" i="29"/>
  <c r="Y151" i="29"/>
  <c r="Z67" i="29"/>
  <c r="Y170" i="29"/>
  <c r="Z31" i="29"/>
  <c r="R177" i="29" l="1"/>
  <c r="Q193" i="29"/>
  <c r="Q197" i="29"/>
  <c r="Q198" i="29" s="1"/>
  <c r="R16" i="28"/>
  <c r="R12" i="28"/>
  <c r="S74" i="29"/>
  <c r="S98" i="28"/>
  <c r="Q184" i="29"/>
  <c r="Q186" i="29" s="1"/>
  <c r="Q194" i="29" s="1"/>
  <c r="R90" i="28"/>
  <c r="R93" i="28" s="1"/>
  <c r="R101" i="28"/>
  <c r="R182" i="29"/>
  <c r="R196" i="29" s="1"/>
  <c r="R158" i="29"/>
  <c r="R190" i="29"/>
  <c r="R192" i="29" s="1"/>
  <c r="S157" i="29"/>
  <c r="T73" i="29"/>
  <c r="R178" i="29"/>
  <c r="R179" i="29" s="1"/>
  <c r="S176" i="29"/>
  <c r="T37" i="29"/>
  <c r="Z170" i="29"/>
  <c r="AA67" i="29"/>
  <c r="Z151" i="29"/>
  <c r="AA31" i="29"/>
  <c r="U162" i="29"/>
  <c r="V59" i="29"/>
  <c r="U143" i="29"/>
  <c r="V23" i="29"/>
  <c r="T166" i="29"/>
  <c r="T147" i="29"/>
  <c r="U63" i="29"/>
  <c r="U27" i="29"/>
  <c r="T163" i="29"/>
  <c r="U60" i="29"/>
  <c r="T144" i="29"/>
  <c r="U24" i="29"/>
  <c r="T150" i="29"/>
  <c r="U66" i="29"/>
  <c r="T169" i="29"/>
  <c r="U30" i="29"/>
  <c r="T171" i="29"/>
  <c r="T152" i="29"/>
  <c r="U68" i="29"/>
  <c r="U32" i="29"/>
  <c r="U69" i="29"/>
  <c r="T172" i="29"/>
  <c r="T153" i="29"/>
  <c r="U33" i="29"/>
  <c r="T173" i="29"/>
  <c r="U70" i="29"/>
  <c r="T154" i="29"/>
  <c r="U34" i="29"/>
  <c r="V71" i="29"/>
  <c r="U155" i="29"/>
  <c r="U174" i="29"/>
  <c r="V35" i="29"/>
  <c r="W64" i="29"/>
  <c r="V167" i="29"/>
  <c r="V148" i="29"/>
  <c r="W28" i="29"/>
  <c r="R191" i="29"/>
  <c r="T168" i="29"/>
  <c r="U65" i="29"/>
  <c r="T149" i="29"/>
  <c r="U29" i="29"/>
  <c r="V62" i="29"/>
  <c r="U146" i="29"/>
  <c r="U165" i="29"/>
  <c r="V26" i="29"/>
  <c r="U164" i="29"/>
  <c r="U145" i="29"/>
  <c r="V61" i="29"/>
  <c r="V25" i="29"/>
  <c r="R193" i="29" l="1"/>
  <c r="R197" i="29"/>
  <c r="R184" i="29"/>
  <c r="R186" i="29" s="1"/>
  <c r="R194" i="29" s="1"/>
  <c r="T74" i="29"/>
  <c r="T98" i="28"/>
  <c r="S101" i="28"/>
  <c r="S90" i="28"/>
  <c r="S93" i="28" s="1"/>
  <c r="S16" i="28"/>
  <c r="S12" i="28"/>
  <c r="S158" i="29"/>
  <c r="R8" i="28"/>
  <c r="R11" i="28" s="1"/>
  <c r="R19" i="28"/>
  <c r="S178" i="29"/>
  <c r="S179" i="29" s="1"/>
  <c r="S182" i="29"/>
  <c r="S184" i="29" s="1"/>
  <c r="S189" i="29"/>
  <c r="S177" i="29"/>
  <c r="S190" i="29"/>
  <c r="S192" i="29" s="1"/>
  <c r="S183" i="29"/>
  <c r="S185" i="29" s="1"/>
  <c r="T176" i="29"/>
  <c r="T190" i="29" s="1"/>
  <c r="T192" i="29" s="1"/>
  <c r="U37" i="29"/>
  <c r="T157" i="29"/>
  <c r="U73" i="29"/>
  <c r="V145" i="29"/>
  <c r="W61" i="29"/>
  <c r="V164" i="29"/>
  <c r="W25" i="29"/>
  <c r="U166" i="29"/>
  <c r="U147" i="29"/>
  <c r="V63" i="29"/>
  <c r="V27" i="29"/>
  <c r="U171" i="29"/>
  <c r="V68" i="29"/>
  <c r="U152" i="29"/>
  <c r="V32" i="29"/>
  <c r="AB67" i="29"/>
  <c r="AA170" i="29"/>
  <c r="AA151" i="29"/>
  <c r="AB31" i="29"/>
  <c r="V155" i="29"/>
  <c r="W71" i="29"/>
  <c r="V174" i="29"/>
  <c r="W35" i="29"/>
  <c r="X64" i="29"/>
  <c r="W167" i="29"/>
  <c r="W148" i="29"/>
  <c r="X28" i="29"/>
  <c r="U172" i="29"/>
  <c r="V69" i="29"/>
  <c r="U153" i="29"/>
  <c r="V33" i="29"/>
  <c r="U144" i="29"/>
  <c r="U163" i="29"/>
  <c r="V60" i="29"/>
  <c r="V24" i="29"/>
  <c r="V143" i="29"/>
  <c r="W59" i="29"/>
  <c r="V162" i="29"/>
  <c r="W23" i="29"/>
  <c r="V70" i="29"/>
  <c r="U173" i="29"/>
  <c r="U154" i="29"/>
  <c r="V34" i="29"/>
  <c r="V146" i="29"/>
  <c r="V165" i="29"/>
  <c r="W62" i="29"/>
  <c r="W26" i="29"/>
  <c r="U169" i="29"/>
  <c r="U150" i="29"/>
  <c r="V66" i="29"/>
  <c r="V30" i="29"/>
  <c r="V65" i="29"/>
  <c r="U168" i="29"/>
  <c r="U149" i="29"/>
  <c r="V29" i="29"/>
  <c r="R198" i="29"/>
  <c r="U74" i="29" l="1"/>
  <c r="U98" i="28"/>
  <c r="T90" i="28"/>
  <c r="T93" i="28" s="1"/>
  <c r="T101" i="28"/>
  <c r="T16" i="28"/>
  <c r="T12" i="28"/>
  <c r="S197" i="29"/>
  <c r="S191" i="29"/>
  <c r="S193" i="29" s="1"/>
  <c r="S196" i="29"/>
  <c r="S8" i="28"/>
  <c r="S11" i="28" s="1"/>
  <c r="S19" i="28"/>
  <c r="T183" i="29"/>
  <c r="T185" i="29" s="1"/>
  <c r="T178" i="29"/>
  <c r="T179" i="29" s="1"/>
  <c r="T182" i="29"/>
  <c r="T184" i="29" s="1"/>
  <c r="T177" i="29"/>
  <c r="T189" i="29"/>
  <c r="T197" i="29" s="1"/>
  <c r="S186" i="29"/>
  <c r="U176" i="29"/>
  <c r="V73" i="29"/>
  <c r="U157" i="29"/>
  <c r="U189" i="29" s="1"/>
  <c r="T158" i="29"/>
  <c r="W146" i="29"/>
  <c r="W165" i="29"/>
  <c r="X62" i="29"/>
  <c r="X26" i="29"/>
  <c r="V153" i="29"/>
  <c r="V172" i="29"/>
  <c r="W69" i="29"/>
  <c r="W33" i="29"/>
  <c r="W68" i="29"/>
  <c r="V171" i="29"/>
  <c r="V152" i="29"/>
  <c r="W32" i="29"/>
  <c r="W174" i="29"/>
  <c r="X71" i="29"/>
  <c r="W155" i="29"/>
  <c r="X35" i="29"/>
  <c r="V37" i="29"/>
  <c r="X167" i="29"/>
  <c r="X148" i="29"/>
  <c r="Y64" i="29"/>
  <c r="Y28" i="29"/>
  <c r="V173" i="29"/>
  <c r="V154" i="29"/>
  <c r="W70" i="29"/>
  <c r="W34" i="29"/>
  <c r="V163" i="29"/>
  <c r="V144" i="29"/>
  <c r="W60" i="29"/>
  <c r="W24" i="29"/>
  <c r="AB151" i="29"/>
  <c r="AB170" i="29"/>
  <c r="AC67" i="29"/>
  <c r="AC31" i="29"/>
  <c r="W145" i="29"/>
  <c r="W164" i="29"/>
  <c r="X61" i="29"/>
  <c r="X25" i="29"/>
  <c r="W162" i="29"/>
  <c r="W143" i="29"/>
  <c r="X59" i="29"/>
  <c r="X23" i="29"/>
  <c r="V169" i="29"/>
  <c r="V150" i="29"/>
  <c r="W66" i="29"/>
  <c r="W30" i="29"/>
  <c r="V168" i="29"/>
  <c r="V149" i="29"/>
  <c r="W65" i="29"/>
  <c r="W29" i="29"/>
  <c r="V147" i="29"/>
  <c r="V166" i="29"/>
  <c r="W63" i="29"/>
  <c r="W27" i="29"/>
  <c r="U177" i="29" l="1"/>
  <c r="T191" i="29"/>
  <c r="T193" i="29" s="1"/>
  <c r="S194" i="29"/>
  <c r="V74" i="29"/>
  <c r="V98" i="28"/>
  <c r="U90" i="28"/>
  <c r="U93" i="28" s="1"/>
  <c r="U101" i="28"/>
  <c r="U16" i="28"/>
  <c r="U12" i="28"/>
  <c r="T8" i="28"/>
  <c r="T11" i="28" s="1"/>
  <c r="T19" i="28"/>
  <c r="S198" i="29"/>
  <c r="T186" i="29"/>
  <c r="U158" i="29"/>
  <c r="T196" i="29"/>
  <c r="T198" i="29" s="1"/>
  <c r="U190" i="29"/>
  <c r="U192" i="29" s="1"/>
  <c r="U183" i="29"/>
  <c r="U185" i="29" s="1"/>
  <c r="U178" i="29"/>
  <c r="U179" i="29" s="1"/>
  <c r="V176" i="29"/>
  <c r="V183" i="29" s="1"/>
  <c r="V185" i="29" s="1"/>
  <c r="U182" i="29"/>
  <c r="U184" i="29" s="1"/>
  <c r="V157" i="29"/>
  <c r="W73" i="29"/>
  <c r="Y71" i="29"/>
  <c r="X174" i="29"/>
  <c r="X155" i="29"/>
  <c r="Y35" i="29"/>
  <c r="W152" i="29"/>
  <c r="X68" i="29"/>
  <c r="W171" i="29"/>
  <c r="X32" i="29"/>
  <c r="W172" i="29"/>
  <c r="X69" i="29"/>
  <c r="W153" i="29"/>
  <c r="X33" i="29"/>
  <c r="X60" i="29"/>
  <c r="W163" i="29"/>
  <c r="W144" i="29"/>
  <c r="X24" i="29"/>
  <c r="Y59" i="29"/>
  <c r="X143" i="29"/>
  <c r="X162" i="29"/>
  <c r="Y23" i="29"/>
  <c r="AC170" i="29"/>
  <c r="AD67" i="29"/>
  <c r="AC151" i="29"/>
  <c r="AD31" i="29"/>
  <c r="W173" i="29"/>
  <c r="X70" i="29"/>
  <c r="W154" i="29"/>
  <c r="X34" i="29"/>
  <c r="W168" i="29"/>
  <c r="X65" i="29"/>
  <c r="W149" i="29"/>
  <c r="X29" i="29"/>
  <c r="Y61" i="29"/>
  <c r="X145" i="29"/>
  <c r="X164" i="29"/>
  <c r="Y25" i="29"/>
  <c r="Z64" i="29"/>
  <c r="Y167" i="29"/>
  <c r="Y148" i="29"/>
  <c r="Z28" i="29"/>
  <c r="W166" i="29"/>
  <c r="W147" i="29"/>
  <c r="X63" i="29"/>
  <c r="X27" i="29"/>
  <c r="W169" i="29"/>
  <c r="X66" i="29"/>
  <c r="W150" i="29"/>
  <c r="X30" i="29"/>
  <c r="W37" i="29"/>
  <c r="Y62" i="29"/>
  <c r="X146" i="29"/>
  <c r="X165" i="29"/>
  <c r="Y26" i="29"/>
  <c r="U191" i="29"/>
  <c r="W74" i="29" l="1"/>
  <c r="W98" i="28"/>
  <c r="T194" i="29"/>
  <c r="U186" i="29"/>
  <c r="U8" i="28"/>
  <c r="U11" i="28" s="1"/>
  <c r="U19" i="28"/>
  <c r="V90" i="28"/>
  <c r="V93" i="28" s="1"/>
  <c r="V101" i="28"/>
  <c r="V16" i="28"/>
  <c r="V12" i="28"/>
  <c r="V158" i="29"/>
  <c r="U196" i="29"/>
  <c r="V190" i="29"/>
  <c r="V192" i="29" s="1"/>
  <c r="U193" i="29"/>
  <c r="U197" i="29"/>
  <c r="V177" i="29"/>
  <c r="W157" i="29"/>
  <c r="W189" i="29" s="1"/>
  <c r="V178" i="29"/>
  <c r="V179" i="29" s="1"/>
  <c r="V182" i="29"/>
  <c r="V196" i="29" s="1"/>
  <c r="W176" i="29"/>
  <c r="W183" i="29" s="1"/>
  <c r="W185" i="29" s="1"/>
  <c r="V189" i="29"/>
  <c r="V191" i="29" s="1"/>
  <c r="X73" i="29"/>
  <c r="X149" i="29"/>
  <c r="X168" i="29"/>
  <c r="Y65" i="29"/>
  <c r="Y29" i="29"/>
  <c r="X166" i="29"/>
  <c r="Y63" i="29"/>
  <c r="X147" i="29"/>
  <c r="Y27" i="29"/>
  <c r="Z61" i="29"/>
  <c r="Y164" i="29"/>
  <c r="Y145" i="29"/>
  <c r="Z25" i="29"/>
  <c r="X163" i="29"/>
  <c r="X144" i="29"/>
  <c r="Y60" i="29"/>
  <c r="Y24" i="29"/>
  <c r="X171" i="29"/>
  <c r="Y68" i="29"/>
  <c r="X152" i="29"/>
  <c r="Y32" i="29"/>
  <c r="Y70" i="29"/>
  <c r="X173" i="29"/>
  <c r="X154" i="29"/>
  <c r="Y34" i="29"/>
  <c r="X37" i="29"/>
  <c r="X169" i="29"/>
  <c r="X150" i="29"/>
  <c r="Y66" i="29"/>
  <c r="Y30" i="29"/>
  <c r="AA64" i="29"/>
  <c r="Z167" i="29"/>
  <c r="Z148" i="29"/>
  <c r="AA28" i="29"/>
  <c r="Z59" i="29"/>
  <c r="Y162" i="29"/>
  <c r="Y143" i="29"/>
  <c r="Z23" i="29"/>
  <c r="Y69" i="29"/>
  <c r="X172" i="29"/>
  <c r="X153" i="29"/>
  <c r="Y33" i="29"/>
  <c r="Y174" i="29"/>
  <c r="Z71" i="29"/>
  <c r="Y155" i="29"/>
  <c r="Z35" i="29"/>
  <c r="AE67" i="29"/>
  <c r="AD151" i="29"/>
  <c r="AD170" i="29"/>
  <c r="AE31" i="29"/>
  <c r="Y146" i="29"/>
  <c r="Y165" i="29"/>
  <c r="Z62" i="29"/>
  <c r="Z26" i="29"/>
  <c r="W90" i="28" l="1"/>
  <c r="W93" i="28" s="1"/>
  <c r="W101" i="28"/>
  <c r="U198" i="29"/>
  <c r="CI93" i="28"/>
  <c r="CI11" i="28" s="1"/>
  <c r="W16" i="28"/>
  <c r="W12" i="28"/>
  <c r="X74" i="29"/>
  <c r="U194" i="29"/>
  <c r="V184" i="29"/>
  <c r="V186" i="29" s="1"/>
  <c r="V8" i="28"/>
  <c r="V11" i="28" s="1"/>
  <c r="V19" i="28"/>
  <c r="V193" i="29"/>
  <c r="V197" i="29"/>
  <c r="V198" i="29" s="1"/>
  <c r="W158" i="29"/>
  <c r="Y37" i="29"/>
  <c r="W177" i="29"/>
  <c r="W178" i="29"/>
  <c r="W179" i="29" s="1"/>
  <c r="X176" i="29"/>
  <c r="X183" i="29" s="1"/>
  <c r="X185" i="29" s="1"/>
  <c r="W190" i="29"/>
  <c r="W192" i="29" s="1"/>
  <c r="W182" i="29"/>
  <c r="W196" i="29" s="1"/>
  <c r="Y73" i="29"/>
  <c r="Y74" i="29" s="1"/>
  <c r="X157" i="29"/>
  <c r="X182" i="29" s="1"/>
  <c r="AA59" i="29"/>
  <c r="Z162" i="29"/>
  <c r="Z143" i="29"/>
  <c r="AA23" i="29"/>
  <c r="Y169" i="29"/>
  <c r="Z66" i="29"/>
  <c r="Y150" i="29"/>
  <c r="Z30" i="29"/>
  <c r="Z60" i="29"/>
  <c r="Y144" i="29"/>
  <c r="Y163" i="29"/>
  <c r="Z24" i="29"/>
  <c r="Z63" i="29"/>
  <c r="Y166" i="29"/>
  <c r="Y147" i="29"/>
  <c r="Z27" i="29"/>
  <c r="Z155" i="29"/>
  <c r="Z174" i="29"/>
  <c r="AA71" i="29"/>
  <c r="AA35" i="29"/>
  <c r="Z69" i="29"/>
  <c r="Y153" i="29"/>
  <c r="Y172" i="29"/>
  <c r="Z33" i="29"/>
  <c r="AF67" i="29"/>
  <c r="AE151" i="29"/>
  <c r="AE170" i="29"/>
  <c r="AF31" i="29"/>
  <c r="AA62" i="29"/>
  <c r="Z146" i="29"/>
  <c r="Z165" i="29"/>
  <c r="AA26" i="29"/>
  <c r="AA167" i="29"/>
  <c r="AA148" i="29"/>
  <c r="AB64" i="29"/>
  <c r="AB28" i="29"/>
  <c r="Y152" i="29"/>
  <c r="Y171" i="29"/>
  <c r="Z68" i="29"/>
  <c r="Z32" i="29"/>
  <c r="W191" i="29"/>
  <c r="Y173" i="29"/>
  <c r="Y154" i="29"/>
  <c r="Z70" i="29"/>
  <c r="Z34" i="29"/>
  <c r="Z164" i="29"/>
  <c r="Z145" i="29"/>
  <c r="AA61" i="29"/>
  <c r="AA25" i="29"/>
  <c r="Y168" i="29"/>
  <c r="Z65" i="29"/>
  <c r="Y149" i="29"/>
  <c r="Z29" i="29"/>
  <c r="V194" i="29" l="1"/>
  <c r="W8" i="28"/>
  <c r="W11" i="28" s="1"/>
  <c r="W19" i="28"/>
  <c r="W184" i="29"/>
  <c r="W186" i="29" s="1"/>
  <c r="W197" i="29"/>
  <c r="W198" i="29" s="1"/>
  <c r="X177" i="29"/>
  <c r="X158" i="29"/>
  <c r="X190" i="29"/>
  <c r="X192" i="29" s="1"/>
  <c r="W193" i="29"/>
  <c r="X189" i="29"/>
  <c r="X191" i="29" s="1"/>
  <c r="X178" i="29"/>
  <c r="X179" i="29" s="1"/>
  <c r="Z73" i="29"/>
  <c r="Z74" i="29" s="1"/>
  <c r="Y176" i="29"/>
  <c r="Y190" i="29" s="1"/>
  <c r="Y192" i="29" s="1"/>
  <c r="Y157" i="29"/>
  <c r="Y189" i="29" s="1"/>
  <c r="AA69" i="29"/>
  <c r="Z153" i="29"/>
  <c r="Z172" i="29"/>
  <c r="AA33" i="29"/>
  <c r="AA174" i="29"/>
  <c r="AA155" i="29"/>
  <c r="AB71" i="29"/>
  <c r="AB35" i="29"/>
  <c r="Z144" i="29"/>
  <c r="Z163" i="29"/>
  <c r="AA60" i="29"/>
  <c r="AA24" i="29"/>
  <c r="AC64" i="29"/>
  <c r="AB167" i="29"/>
  <c r="AB148" i="29"/>
  <c r="AC28" i="29"/>
  <c r="AA65" i="29"/>
  <c r="Z168" i="29"/>
  <c r="Z149" i="29"/>
  <c r="AA29" i="29"/>
  <c r="Z37" i="29"/>
  <c r="AB61" i="29"/>
  <c r="AA164" i="29"/>
  <c r="AA145" i="29"/>
  <c r="AB25" i="29"/>
  <c r="AG67" i="29"/>
  <c r="AF151" i="29"/>
  <c r="AF170" i="29"/>
  <c r="AG31" i="29"/>
  <c r="Z147" i="29"/>
  <c r="Z166" i="29"/>
  <c r="AA63" i="29"/>
  <c r="AA27" i="29"/>
  <c r="Z169" i="29"/>
  <c r="AA66" i="29"/>
  <c r="Z150" i="29"/>
  <c r="AA30" i="29"/>
  <c r="X184" i="29"/>
  <c r="X186" i="29" s="1"/>
  <c r="X196" i="29"/>
  <c r="AA70" i="29"/>
  <c r="Z173" i="29"/>
  <c r="Z154" i="29"/>
  <c r="AA34" i="29"/>
  <c r="AA162" i="29"/>
  <c r="AB59" i="29"/>
  <c r="AA143" i="29"/>
  <c r="AB23" i="29"/>
  <c r="Z171" i="29"/>
  <c r="Z152" i="29"/>
  <c r="AA68" i="29"/>
  <c r="AA32" i="29"/>
  <c r="AA146" i="29"/>
  <c r="AA165" i="29"/>
  <c r="AB62" i="29"/>
  <c r="AB26" i="29"/>
  <c r="X193" i="29" l="1"/>
  <c r="W194" i="29"/>
  <c r="X197" i="29"/>
  <c r="X194" i="29"/>
  <c r="Y183" i="29"/>
  <c r="Y185" i="29" s="1"/>
  <c r="Y177" i="29"/>
  <c r="Y178" i="29"/>
  <c r="Y179" i="29" s="1"/>
  <c r="Z157" i="29"/>
  <c r="Z178" i="29" s="1"/>
  <c r="Z179" i="29" s="1"/>
  <c r="Y158" i="29"/>
  <c r="Y182" i="29"/>
  <c r="Y184" i="29" s="1"/>
  <c r="AA73" i="29"/>
  <c r="AA74" i="29" s="1"/>
  <c r="Z176" i="29"/>
  <c r="Z183" i="29" s="1"/>
  <c r="Z185" i="29" s="1"/>
  <c r="X198" i="29"/>
  <c r="AD64" i="29"/>
  <c r="AC148" i="29"/>
  <c r="AC167" i="29"/>
  <c r="AD28" i="29"/>
  <c r="AB68" i="29"/>
  <c r="AA171" i="29"/>
  <c r="AA152" i="29"/>
  <c r="AB32" i="29"/>
  <c r="AB66" i="29"/>
  <c r="AA169" i="29"/>
  <c r="AA150" i="29"/>
  <c r="AB30" i="29"/>
  <c r="AB145" i="29"/>
  <c r="AC61" i="29"/>
  <c r="AB164" i="29"/>
  <c r="AC25" i="29"/>
  <c r="AC71" i="29"/>
  <c r="AB174" i="29"/>
  <c r="AB155" i="29"/>
  <c r="AC35" i="29"/>
  <c r="AA154" i="29"/>
  <c r="AB70" i="29"/>
  <c r="AA173" i="29"/>
  <c r="AB34" i="29"/>
  <c r="Y191" i="29"/>
  <c r="Y193" i="29" s="1"/>
  <c r="Y197" i="29"/>
  <c r="AG151" i="29"/>
  <c r="AG170" i="29"/>
  <c r="AH67" i="29"/>
  <c r="AH31" i="29"/>
  <c r="AB165" i="29"/>
  <c r="AB146" i="29"/>
  <c r="AC62" i="29"/>
  <c r="AC26" i="29"/>
  <c r="AB162" i="29"/>
  <c r="AB143" i="29"/>
  <c r="AC59" i="29"/>
  <c r="AC23" i="29"/>
  <c r="AB63" i="29"/>
  <c r="AA147" i="29"/>
  <c r="AA166" i="29"/>
  <c r="AB27" i="29"/>
  <c r="AA37" i="29"/>
  <c r="AA149" i="29"/>
  <c r="AB65" i="29"/>
  <c r="AA168" i="29"/>
  <c r="AB29" i="29"/>
  <c r="AA144" i="29"/>
  <c r="AB60" i="29"/>
  <c r="AA163" i="29"/>
  <c r="AB24" i="29"/>
  <c r="AB69" i="29"/>
  <c r="AA153" i="29"/>
  <c r="AA172" i="29"/>
  <c r="AB33" i="29"/>
  <c r="Z158" i="29" l="1"/>
  <c r="AB37" i="29"/>
  <c r="Z189" i="29"/>
  <c r="Z191" i="29" s="1"/>
  <c r="Y196" i="29"/>
  <c r="Y198" i="29" s="1"/>
  <c r="Y186" i="29"/>
  <c r="Y194" i="29" s="1"/>
  <c r="Z177" i="29"/>
  <c r="Z182" i="29"/>
  <c r="Z184" i="29" s="1"/>
  <c r="Z186" i="29" s="1"/>
  <c r="Z190" i="29"/>
  <c r="Z192" i="29" s="1"/>
  <c r="AA157" i="29"/>
  <c r="AA176" i="29"/>
  <c r="AA183" i="29" s="1"/>
  <c r="AA185" i="29" s="1"/>
  <c r="AB73" i="29"/>
  <c r="AB74" i="29" s="1"/>
  <c r="AD61" i="29"/>
  <c r="AC145" i="29"/>
  <c r="AC164" i="29"/>
  <c r="AD25" i="29"/>
  <c r="AC68" i="29"/>
  <c r="AB152" i="29"/>
  <c r="AB171" i="29"/>
  <c r="AC32" i="29"/>
  <c r="AC63" i="29"/>
  <c r="AB166" i="29"/>
  <c r="AB147" i="29"/>
  <c r="AC27" i="29"/>
  <c r="AD71" i="29"/>
  <c r="AC174" i="29"/>
  <c r="AC155" i="29"/>
  <c r="AD35" i="29"/>
  <c r="AC70" i="29"/>
  <c r="AB154" i="29"/>
  <c r="AB173" i="29"/>
  <c r="AC34" i="29"/>
  <c r="AI67" i="29"/>
  <c r="AH170" i="29"/>
  <c r="AH151" i="29"/>
  <c r="AI31" i="29"/>
  <c r="AC66" i="29"/>
  <c r="AB169" i="29"/>
  <c r="AB150" i="29"/>
  <c r="AC30" i="29"/>
  <c r="AE64" i="29"/>
  <c r="AD167" i="29"/>
  <c r="AD148" i="29"/>
  <c r="AE28" i="29"/>
  <c r="AC69" i="29"/>
  <c r="AB153" i="29"/>
  <c r="AB172" i="29"/>
  <c r="AC33" i="29"/>
  <c r="AB168" i="29"/>
  <c r="AC65" i="29"/>
  <c r="AB149" i="29"/>
  <c r="AC29" i="29"/>
  <c r="AB163" i="29"/>
  <c r="AC60" i="29"/>
  <c r="AB144" i="29"/>
  <c r="AC24" i="29"/>
  <c r="AC146" i="29"/>
  <c r="AC165" i="29"/>
  <c r="AD62" i="29"/>
  <c r="AD26" i="29"/>
  <c r="AC162" i="29"/>
  <c r="AC143" i="29"/>
  <c r="AD59" i="29"/>
  <c r="AD23" i="29"/>
  <c r="Z197" i="29" l="1"/>
  <c r="AA178" i="29"/>
  <c r="AA179" i="29" s="1"/>
  <c r="AA177" i="29"/>
  <c r="Z196" i="29"/>
  <c r="AA158" i="29"/>
  <c r="AA189" i="29"/>
  <c r="AA191" i="29" s="1"/>
  <c r="Z193" i="29"/>
  <c r="Z194" i="29" s="1"/>
  <c r="AA182" i="29"/>
  <c r="AA184" i="29" s="1"/>
  <c r="AA186" i="29" s="1"/>
  <c r="AA190" i="29"/>
  <c r="AA192" i="29" s="1"/>
  <c r="AB157" i="29"/>
  <c r="AC73" i="29"/>
  <c r="AC74" i="29" s="1"/>
  <c r="AB176" i="29"/>
  <c r="AB183" i="29" s="1"/>
  <c r="AB185" i="29" s="1"/>
  <c r="AF64" i="29"/>
  <c r="AE167" i="29"/>
  <c r="AE148" i="29"/>
  <c r="AF28" i="29"/>
  <c r="AE71" i="29"/>
  <c r="AD155" i="29"/>
  <c r="AD174" i="29"/>
  <c r="AE35" i="29"/>
  <c r="AE61" i="29"/>
  <c r="AD164" i="29"/>
  <c r="AD145" i="29"/>
  <c r="AE25" i="29"/>
  <c r="AC147" i="29"/>
  <c r="AD63" i="29"/>
  <c r="AC166" i="29"/>
  <c r="AD27" i="29"/>
  <c r="AD146" i="29"/>
  <c r="AE62" i="29"/>
  <c r="AD165" i="29"/>
  <c r="AE26" i="29"/>
  <c r="AC168" i="29"/>
  <c r="AD65" i="29"/>
  <c r="AC149" i="29"/>
  <c r="AD29" i="29"/>
  <c r="AC37" i="29"/>
  <c r="AB177" i="29"/>
  <c r="AD66" i="29"/>
  <c r="AC150" i="29"/>
  <c r="AC169" i="29"/>
  <c r="AD30" i="29"/>
  <c r="AC173" i="29"/>
  <c r="AD70" i="29"/>
  <c r="AC154" i="29"/>
  <c r="AD34" i="29"/>
  <c r="AI151" i="29"/>
  <c r="AI170" i="29"/>
  <c r="AJ67" i="29"/>
  <c r="AJ31" i="29"/>
  <c r="AD69" i="29"/>
  <c r="AC172" i="29"/>
  <c r="AC153" i="29"/>
  <c r="AD33" i="29"/>
  <c r="AD143" i="29"/>
  <c r="AD162" i="29"/>
  <c r="AE59" i="29"/>
  <c r="AE23" i="29"/>
  <c r="AD60" i="29"/>
  <c r="AC163" i="29"/>
  <c r="AC144" i="29"/>
  <c r="AD24" i="29"/>
  <c r="AC171" i="29"/>
  <c r="AD68" i="29"/>
  <c r="AC152" i="29"/>
  <c r="AD32" i="29"/>
  <c r="Z198" i="29" l="1"/>
  <c r="AA196" i="29"/>
  <c r="AB158" i="29"/>
  <c r="AA197" i="29"/>
  <c r="AD73" i="29"/>
  <c r="AD74" i="29" s="1"/>
  <c r="AB178" i="29"/>
  <c r="AB179" i="29" s="1"/>
  <c r="AA193" i="29"/>
  <c r="AA194" i="29" s="1"/>
  <c r="AB189" i="29"/>
  <c r="AB191" i="29" s="1"/>
  <c r="AB182" i="29"/>
  <c r="AB184" i="29" s="1"/>
  <c r="AB186" i="29" s="1"/>
  <c r="AD37" i="29"/>
  <c r="AB190" i="29"/>
  <c r="AB192" i="29" s="1"/>
  <c r="AC157" i="29"/>
  <c r="AC176" i="29"/>
  <c r="AC183" i="29" s="1"/>
  <c r="AC185" i="29" s="1"/>
  <c r="AD147" i="29"/>
  <c r="AE63" i="29"/>
  <c r="AD166" i="29"/>
  <c r="AE27" i="29"/>
  <c r="AE70" i="29"/>
  <c r="AD173" i="29"/>
  <c r="AD154" i="29"/>
  <c r="AE34" i="29"/>
  <c r="AE143" i="29"/>
  <c r="AE162" i="29"/>
  <c r="AF59" i="29"/>
  <c r="AF23" i="29"/>
  <c r="AE65" i="29"/>
  <c r="AD149" i="29"/>
  <c r="AD168" i="29"/>
  <c r="AE29" i="29"/>
  <c r="AF62" i="29"/>
  <c r="AE146" i="29"/>
  <c r="AE165" i="29"/>
  <c r="AF26" i="29"/>
  <c r="AF61" i="29"/>
  <c r="AE145" i="29"/>
  <c r="AE164" i="29"/>
  <c r="AF25" i="29"/>
  <c r="AG64" i="29"/>
  <c r="AF148" i="29"/>
  <c r="AF167" i="29"/>
  <c r="AG28" i="29"/>
  <c r="AD171" i="29"/>
  <c r="AE68" i="29"/>
  <c r="AD152" i="29"/>
  <c r="AE32" i="29"/>
  <c r="AE155" i="29"/>
  <c r="AF71" i="29"/>
  <c r="AE174" i="29"/>
  <c r="AF35" i="29"/>
  <c r="AJ151" i="29"/>
  <c r="AK67" i="29"/>
  <c r="AJ170" i="29"/>
  <c r="AK31" i="29"/>
  <c r="AE66" i="29"/>
  <c r="AD150" i="29"/>
  <c r="AD169" i="29"/>
  <c r="AE30" i="29"/>
  <c r="AD153" i="29"/>
  <c r="AD172" i="29"/>
  <c r="AE69" i="29"/>
  <c r="AE33" i="29"/>
  <c r="AA198" i="29"/>
  <c r="AD163" i="29"/>
  <c r="AE60" i="29"/>
  <c r="AD144" i="29"/>
  <c r="AE24" i="29"/>
  <c r="AC177" i="29" l="1"/>
  <c r="AC158" i="29"/>
  <c r="AB196" i="29"/>
  <c r="AC178" i="29"/>
  <c r="AC179" i="29" s="1"/>
  <c r="AC189" i="29"/>
  <c r="AB193" i="29"/>
  <c r="AB194" i="29" s="1"/>
  <c r="AC182" i="29"/>
  <c r="AC184" i="29" s="1"/>
  <c r="AC186" i="29" s="1"/>
  <c r="AC190" i="29"/>
  <c r="AC192" i="29" s="1"/>
  <c r="AB197" i="29"/>
  <c r="AE37" i="29"/>
  <c r="AD157" i="29"/>
  <c r="AD176" i="29"/>
  <c r="AD190" i="29" s="1"/>
  <c r="AD192" i="29" s="1"/>
  <c r="AE73" i="29"/>
  <c r="AE74" i="29" s="1"/>
  <c r="AG61" i="29"/>
  <c r="AF145" i="29"/>
  <c r="AF164" i="29"/>
  <c r="AG25" i="29"/>
  <c r="AF65" i="29"/>
  <c r="AE149" i="29"/>
  <c r="AE168" i="29"/>
  <c r="AF29" i="29"/>
  <c r="AE173" i="29"/>
  <c r="AF70" i="29"/>
  <c r="AE154" i="29"/>
  <c r="AF34" i="29"/>
  <c r="AL67" i="29"/>
  <c r="AK151" i="29"/>
  <c r="AK170" i="29"/>
  <c r="AL31" i="29"/>
  <c r="AC191" i="29"/>
  <c r="AE152" i="29"/>
  <c r="AF68" i="29"/>
  <c r="AE171" i="29"/>
  <c r="AF32" i="29"/>
  <c r="AF69" i="29"/>
  <c r="AE172" i="29"/>
  <c r="AE153" i="29"/>
  <c r="AF33" i="29"/>
  <c r="AH64" i="29"/>
  <c r="AG167" i="29"/>
  <c r="AG148" i="29"/>
  <c r="AH28" i="29"/>
  <c r="AF165" i="29"/>
  <c r="AG62" i="29"/>
  <c r="AF146" i="29"/>
  <c r="AG26" i="29"/>
  <c r="AG59" i="29"/>
  <c r="AF162" i="29"/>
  <c r="AF143" i="29"/>
  <c r="AG23" i="29"/>
  <c r="AE163" i="29"/>
  <c r="AF60" i="29"/>
  <c r="AE144" i="29"/>
  <c r="AF24" i="29"/>
  <c r="AE150" i="29"/>
  <c r="AF66" i="29"/>
  <c r="AE169" i="29"/>
  <c r="AF30" i="29"/>
  <c r="AG71" i="29"/>
  <c r="AF155" i="29"/>
  <c r="AF174" i="29"/>
  <c r="AG35" i="29"/>
  <c r="AE147" i="29"/>
  <c r="AF63" i="29"/>
  <c r="AE166" i="29"/>
  <c r="AF27" i="29"/>
  <c r="AB198" i="29" l="1"/>
  <c r="AD158" i="29"/>
  <c r="AC193" i="29"/>
  <c r="AC197" i="29"/>
  <c r="AC196" i="29"/>
  <c r="AD189" i="29"/>
  <c r="AD191" i="29" s="1"/>
  <c r="AD193" i="29" s="1"/>
  <c r="AD177" i="29"/>
  <c r="AC194" i="29"/>
  <c r="AD183" i="29"/>
  <c r="AD185" i="29" s="1"/>
  <c r="AF37" i="29"/>
  <c r="AE176" i="29"/>
  <c r="AE183" i="29" s="1"/>
  <c r="AE185" i="29" s="1"/>
  <c r="AD178" i="29"/>
  <c r="AD179" i="29" s="1"/>
  <c r="AF73" i="29"/>
  <c r="AF74" i="29" s="1"/>
  <c r="AD182" i="29"/>
  <c r="AD184" i="29" s="1"/>
  <c r="AE157" i="29"/>
  <c r="AE189" i="29" s="1"/>
  <c r="AC198" i="29"/>
  <c r="AG65" i="29"/>
  <c r="AF149" i="29"/>
  <c r="AF168" i="29"/>
  <c r="AG29" i="29"/>
  <c r="AL170" i="29"/>
  <c r="AL151" i="29"/>
  <c r="AM67" i="29"/>
  <c r="AM31" i="29"/>
  <c r="AG66" i="29"/>
  <c r="AF169" i="29"/>
  <c r="AF150" i="29"/>
  <c r="AG30" i="29"/>
  <c r="AG165" i="29"/>
  <c r="AG146" i="29"/>
  <c r="AH62" i="29"/>
  <c r="AH26" i="29"/>
  <c r="AF173" i="29"/>
  <c r="AG70" i="29"/>
  <c r="AF154" i="29"/>
  <c r="AG34" i="29"/>
  <c r="AH61" i="29"/>
  <c r="AG145" i="29"/>
  <c r="AG164" i="29"/>
  <c r="AH25" i="29"/>
  <c r="AG63" i="29"/>
  <c r="AF147" i="29"/>
  <c r="AF166" i="29"/>
  <c r="AG27" i="29"/>
  <c r="AH59" i="29"/>
  <c r="AG162" i="29"/>
  <c r="AG143" i="29"/>
  <c r="AH23" i="29"/>
  <c r="AG68" i="29"/>
  <c r="AF152" i="29"/>
  <c r="AF171" i="29"/>
  <c r="AG32" i="29"/>
  <c r="AF153" i="29"/>
  <c r="AF172" i="29"/>
  <c r="AG69" i="29"/>
  <c r="AG33" i="29"/>
  <c r="AG174" i="29"/>
  <c r="AG155" i="29"/>
  <c r="AH71" i="29"/>
  <c r="AH35" i="29"/>
  <c r="AG60" i="29"/>
  <c r="AF163" i="29"/>
  <c r="AF144" i="29"/>
  <c r="AG24" i="29"/>
  <c r="AH148" i="29"/>
  <c r="AH167" i="29"/>
  <c r="AI64" i="29"/>
  <c r="AI28" i="29"/>
  <c r="AE182" i="29" l="1"/>
  <c r="AE184" i="29" s="1"/>
  <c r="AE186" i="29" s="1"/>
  <c r="AE158" i="29"/>
  <c r="AD197" i="29"/>
  <c r="AE177" i="29"/>
  <c r="AD186" i="29"/>
  <c r="AD194" i="29" s="1"/>
  <c r="AE190" i="29"/>
  <c r="AE192" i="29" s="1"/>
  <c r="AG37" i="29"/>
  <c r="AE178" i="29"/>
  <c r="AE179" i="29" s="1"/>
  <c r="AD196" i="29"/>
  <c r="AF176" i="29"/>
  <c r="AF183" i="29" s="1"/>
  <c r="AF185" i="29" s="1"/>
  <c r="AF157" i="29"/>
  <c r="AG73" i="29"/>
  <c r="AG74" i="29" s="1"/>
  <c r="AI62" i="29"/>
  <c r="AH165" i="29"/>
  <c r="AH146" i="29"/>
  <c r="AI26" i="29"/>
  <c r="AM151" i="29"/>
  <c r="AM170" i="29"/>
  <c r="AN67" i="29"/>
  <c r="AN31" i="29"/>
  <c r="AI59" i="29"/>
  <c r="AH162" i="29"/>
  <c r="AH143" i="29"/>
  <c r="AI23" i="29"/>
  <c r="AH174" i="29"/>
  <c r="AI71" i="29"/>
  <c r="AH155" i="29"/>
  <c r="AI35" i="29"/>
  <c r="AG154" i="29"/>
  <c r="AG173" i="29"/>
  <c r="AH70" i="29"/>
  <c r="AH34" i="29"/>
  <c r="AG163" i="29"/>
  <c r="AH60" i="29"/>
  <c r="AG144" i="29"/>
  <c r="AH24" i="29"/>
  <c r="AG152" i="29"/>
  <c r="AG171" i="29"/>
  <c r="AH68" i="29"/>
  <c r="AH32" i="29"/>
  <c r="AG147" i="29"/>
  <c r="AH63" i="29"/>
  <c r="AG166" i="29"/>
  <c r="AH27" i="29"/>
  <c r="AH66" i="29"/>
  <c r="AG150" i="29"/>
  <c r="AG169" i="29"/>
  <c r="AH30" i="29"/>
  <c r="AE191" i="29"/>
  <c r="AH145" i="29"/>
  <c r="AH164" i="29"/>
  <c r="AI61" i="29"/>
  <c r="AI25" i="29"/>
  <c r="AG168" i="29"/>
  <c r="AG149" i="29"/>
  <c r="AH65" i="29"/>
  <c r="AH29" i="29"/>
  <c r="AE196" i="29"/>
  <c r="AG153" i="29"/>
  <c r="AG172" i="29"/>
  <c r="AH69" i="29"/>
  <c r="AH33" i="29"/>
  <c r="AI167" i="29"/>
  <c r="AI148" i="29"/>
  <c r="AJ64" i="29"/>
  <c r="AJ28" i="29"/>
  <c r="AE197" i="29" l="1"/>
  <c r="AE198" i="29" s="1"/>
  <c r="AD198" i="29"/>
  <c r="AE193" i="29"/>
  <c r="AE194" i="29" s="1"/>
  <c r="AF178" i="29"/>
  <c r="AF179" i="29" s="1"/>
  <c r="AF189" i="29"/>
  <c r="AF158" i="29"/>
  <c r="AF177" i="29"/>
  <c r="AF190" i="29"/>
  <c r="AF192" i="29" s="1"/>
  <c r="AF182" i="29"/>
  <c r="AF184" i="29" s="1"/>
  <c r="AF186" i="29" s="1"/>
  <c r="AG157" i="29"/>
  <c r="AG182" i="29" s="1"/>
  <c r="AG176" i="29"/>
  <c r="AG183" i="29" s="1"/>
  <c r="AG185" i="29" s="1"/>
  <c r="AH73" i="29"/>
  <c r="AH74" i="29" s="1"/>
  <c r="AJ62" i="29"/>
  <c r="AI146" i="29"/>
  <c r="AI165" i="29"/>
  <c r="AJ26" i="29"/>
  <c r="AH169" i="29"/>
  <c r="AH150" i="29"/>
  <c r="AI66" i="29"/>
  <c r="AI30" i="29"/>
  <c r="AH171" i="29"/>
  <c r="AH152" i="29"/>
  <c r="AI68" i="29"/>
  <c r="AI32" i="29"/>
  <c r="AH154" i="29"/>
  <c r="AI70" i="29"/>
  <c r="AH173" i="29"/>
  <c r="AI34" i="29"/>
  <c r="AI65" i="29"/>
  <c r="AH168" i="29"/>
  <c r="AH149" i="29"/>
  <c r="AI29" i="29"/>
  <c r="AI69" i="29"/>
  <c r="AH153" i="29"/>
  <c r="AH172" i="29"/>
  <c r="AI33" i="29"/>
  <c r="AJ59" i="29"/>
  <c r="AI162" i="29"/>
  <c r="AI143" i="29"/>
  <c r="AJ23" i="29"/>
  <c r="AO67" i="29"/>
  <c r="AN151" i="29"/>
  <c r="AN170" i="29"/>
  <c r="AO31" i="29"/>
  <c r="AH147" i="29"/>
  <c r="AH166" i="29"/>
  <c r="AI63" i="29"/>
  <c r="AI27" i="29"/>
  <c r="AH144" i="29"/>
  <c r="AI60" i="29"/>
  <c r="AH163" i="29"/>
  <c r="AI24" i="29"/>
  <c r="AJ148" i="29"/>
  <c r="AJ167" i="29"/>
  <c r="AK64" i="29"/>
  <c r="AK28" i="29"/>
  <c r="AJ61" i="29"/>
  <c r="AI164" i="29"/>
  <c r="AI145" i="29"/>
  <c r="AJ25" i="29"/>
  <c r="AJ71" i="29"/>
  <c r="AI155" i="29"/>
  <c r="AI174" i="29"/>
  <c r="AJ35" i="29"/>
  <c r="AH37" i="29"/>
  <c r="AF197" i="29" l="1"/>
  <c r="AF196" i="29"/>
  <c r="AF191" i="29"/>
  <c r="AF193" i="29" s="1"/>
  <c r="AF194" i="29" s="1"/>
  <c r="AG178" i="29"/>
  <c r="AG179" i="29" s="1"/>
  <c r="AG189" i="29"/>
  <c r="AG158" i="29"/>
  <c r="AH157" i="29"/>
  <c r="AH189" i="29" s="1"/>
  <c r="AG190" i="29"/>
  <c r="AG192" i="29" s="1"/>
  <c r="AH176" i="29"/>
  <c r="AG177" i="29"/>
  <c r="AI37" i="29"/>
  <c r="AI73" i="29"/>
  <c r="AI74" i="29" s="1"/>
  <c r="AL64" i="29"/>
  <c r="AK148" i="29"/>
  <c r="AK167" i="29"/>
  <c r="AL28" i="29"/>
  <c r="AI166" i="29"/>
  <c r="AJ63" i="29"/>
  <c r="AI147" i="29"/>
  <c r="AJ27" i="29"/>
  <c r="AO151" i="29"/>
  <c r="AO170" i="29"/>
  <c r="AP67" i="29"/>
  <c r="AP31" i="29"/>
  <c r="AI171" i="29"/>
  <c r="AJ68" i="29"/>
  <c r="AI152" i="29"/>
  <c r="AJ32" i="29"/>
  <c r="AI168" i="29"/>
  <c r="AI149" i="29"/>
  <c r="AJ65" i="29"/>
  <c r="AJ29" i="29"/>
  <c r="AI172" i="29"/>
  <c r="AI153" i="29"/>
  <c r="AJ69" i="29"/>
  <c r="AJ33" i="29"/>
  <c r="AJ146" i="29"/>
  <c r="AJ165" i="29"/>
  <c r="AK62" i="29"/>
  <c r="AK26" i="29"/>
  <c r="AK61" i="29"/>
  <c r="AJ164" i="29"/>
  <c r="AJ145" i="29"/>
  <c r="AK25" i="29"/>
  <c r="AG184" i="29"/>
  <c r="AG186" i="29" s="1"/>
  <c r="AG196" i="29"/>
  <c r="AI163" i="29"/>
  <c r="AJ60" i="29"/>
  <c r="AI144" i="29"/>
  <c r="AJ24" i="29"/>
  <c r="AJ155" i="29"/>
  <c r="AK71" i="29"/>
  <c r="AJ174" i="29"/>
  <c r="AK35" i="29"/>
  <c r="AJ162" i="29"/>
  <c r="AK59" i="29"/>
  <c r="AJ143" i="29"/>
  <c r="AK23" i="29"/>
  <c r="AI173" i="29"/>
  <c r="AJ70" i="29"/>
  <c r="AI154" i="29"/>
  <c r="AJ34" i="29"/>
  <c r="AJ66" i="29"/>
  <c r="AI150" i="29"/>
  <c r="AI169" i="29"/>
  <c r="AJ30" i="29"/>
  <c r="AH177" i="29" l="1"/>
  <c r="AF198" i="29"/>
  <c r="AG197" i="29"/>
  <c r="AG198" i="29" s="1"/>
  <c r="AH158" i="29"/>
  <c r="AG191" i="29"/>
  <c r="AG193" i="29" s="1"/>
  <c r="AG194" i="29" s="1"/>
  <c r="AH178" i="29"/>
  <c r="AH179" i="29" s="1"/>
  <c r="AH190" i="29"/>
  <c r="AH192" i="29" s="1"/>
  <c r="AH183" i="29"/>
  <c r="AH185" i="29" s="1"/>
  <c r="AH182" i="29"/>
  <c r="AI176" i="29"/>
  <c r="AI183" i="29" s="1"/>
  <c r="AI185" i="29" s="1"/>
  <c r="AJ73" i="29"/>
  <c r="AJ74" i="29" s="1"/>
  <c r="AI157" i="29"/>
  <c r="AI158" i="29" s="1"/>
  <c r="AJ150" i="29"/>
  <c r="AK66" i="29"/>
  <c r="AJ169" i="29"/>
  <c r="AK30" i="29"/>
  <c r="AK143" i="29"/>
  <c r="AL59" i="29"/>
  <c r="AK162" i="29"/>
  <c r="AL23" i="29"/>
  <c r="AK63" i="29"/>
  <c r="AJ166" i="29"/>
  <c r="AJ147" i="29"/>
  <c r="AK27" i="29"/>
  <c r="AJ163" i="29"/>
  <c r="AJ144" i="29"/>
  <c r="AK60" i="29"/>
  <c r="AK24" i="29"/>
  <c r="AK146" i="29"/>
  <c r="AL62" i="29"/>
  <c r="AK165" i="29"/>
  <c r="AL26" i="29"/>
  <c r="AK65" i="29"/>
  <c r="AJ168" i="29"/>
  <c r="AJ149" i="29"/>
  <c r="AK29" i="29"/>
  <c r="AP170" i="29"/>
  <c r="AQ67" i="29"/>
  <c r="AP151" i="29"/>
  <c r="AQ31" i="29"/>
  <c r="AK70" i="29"/>
  <c r="AJ173" i="29"/>
  <c r="AJ154" i="29"/>
  <c r="AK34" i="29"/>
  <c r="AJ37" i="29"/>
  <c r="AK155" i="29"/>
  <c r="AL71" i="29"/>
  <c r="AK174" i="29"/>
  <c r="AL35" i="29"/>
  <c r="AL61" i="29"/>
  <c r="AK145" i="29"/>
  <c r="AK164" i="29"/>
  <c r="AL25" i="29"/>
  <c r="AJ172" i="29"/>
  <c r="AJ153" i="29"/>
  <c r="AK69" i="29"/>
  <c r="AK33" i="29"/>
  <c r="AJ171" i="29"/>
  <c r="AK68" i="29"/>
  <c r="AJ152" i="29"/>
  <c r="AK32" i="29"/>
  <c r="AL167" i="29"/>
  <c r="AL148" i="29"/>
  <c r="AM64" i="29"/>
  <c r="AM28" i="29"/>
  <c r="AH191" i="29"/>
  <c r="AH193" i="29" l="1"/>
  <c r="AH196" i="29"/>
  <c r="AH184" i="29"/>
  <c r="AH186" i="29" s="1"/>
  <c r="AH194" i="29" s="1"/>
  <c r="AH197" i="29"/>
  <c r="AI177" i="29"/>
  <c r="AI190" i="29"/>
  <c r="AI192" i="29" s="1"/>
  <c r="AI182" i="29"/>
  <c r="AI184" i="29" s="1"/>
  <c r="AI186" i="29" s="1"/>
  <c r="AI189" i="29"/>
  <c r="AI197" i="29" s="1"/>
  <c r="AI178" i="29"/>
  <c r="AI179" i="29" s="1"/>
  <c r="AJ157" i="29"/>
  <c r="AJ182" i="29" s="1"/>
  <c r="AK73" i="29"/>
  <c r="AK74" i="29" s="1"/>
  <c r="AJ176" i="29"/>
  <c r="AQ170" i="29"/>
  <c r="AR67" i="29"/>
  <c r="AQ151" i="29"/>
  <c r="AR31" i="29"/>
  <c r="AL65" i="29"/>
  <c r="AK149" i="29"/>
  <c r="AK168" i="29"/>
  <c r="AL29" i="29"/>
  <c r="AK154" i="29"/>
  <c r="AL70" i="29"/>
  <c r="AK173" i="29"/>
  <c r="AL34" i="29"/>
  <c r="AK163" i="29"/>
  <c r="AK144" i="29"/>
  <c r="AL60" i="29"/>
  <c r="AL24" i="29"/>
  <c r="AM59" i="29"/>
  <c r="AL143" i="29"/>
  <c r="AL162" i="29"/>
  <c r="AM23" i="29"/>
  <c r="AK37" i="29"/>
  <c r="AL68" i="29"/>
  <c r="AK152" i="29"/>
  <c r="AK171" i="29"/>
  <c r="AL32" i="29"/>
  <c r="AM62" i="29"/>
  <c r="AL146" i="29"/>
  <c r="AL165" i="29"/>
  <c r="AM26" i="29"/>
  <c r="AM61" i="29"/>
  <c r="AL145" i="29"/>
  <c r="AL164" i="29"/>
  <c r="AM25" i="29"/>
  <c r="AK147" i="29"/>
  <c r="AK166" i="29"/>
  <c r="AL63" i="29"/>
  <c r="AL27" i="29"/>
  <c r="AM148" i="29"/>
  <c r="AM167" i="29"/>
  <c r="AN64" i="29"/>
  <c r="AN28" i="29"/>
  <c r="AK172" i="29"/>
  <c r="AL69" i="29"/>
  <c r="AK153" i="29"/>
  <c r="AL33" i="29"/>
  <c r="AM71" i="29"/>
  <c r="AL155" i="29"/>
  <c r="AL174" i="29"/>
  <c r="AM35" i="29"/>
  <c r="AK150" i="29"/>
  <c r="AK169" i="29"/>
  <c r="AL66" i="29"/>
  <c r="AL30" i="29"/>
  <c r="AH198" i="29" l="1"/>
  <c r="AI196" i="29"/>
  <c r="AI198" i="29" s="1"/>
  <c r="AJ177" i="29"/>
  <c r="AI191" i="29"/>
  <c r="AI193" i="29" s="1"/>
  <c r="AI194" i="29" s="1"/>
  <c r="AJ183" i="29"/>
  <c r="AJ185" i="29" s="1"/>
  <c r="AJ178" i="29"/>
  <c r="AJ179" i="29" s="1"/>
  <c r="AJ158" i="29"/>
  <c r="AJ189" i="29"/>
  <c r="AJ197" i="29" s="1"/>
  <c r="AK157" i="29"/>
  <c r="AK182" i="29" s="1"/>
  <c r="AJ190" i="29"/>
  <c r="AJ192" i="29" s="1"/>
  <c r="AL37" i="29"/>
  <c r="AL73" i="29"/>
  <c r="AL74" i="29" s="1"/>
  <c r="AK176" i="29"/>
  <c r="AK190" i="29" s="1"/>
  <c r="AK192" i="29" s="1"/>
  <c r="AK183" i="29"/>
  <c r="AK185" i="29" s="1"/>
  <c r="AL152" i="29"/>
  <c r="AM68" i="29"/>
  <c r="AL171" i="29"/>
  <c r="AM32" i="29"/>
  <c r="AN61" i="29"/>
  <c r="AM164" i="29"/>
  <c r="AM145" i="29"/>
  <c r="AN25" i="29"/>
  <c r="AM60" i="29"/>
  <c r="AL163" i="29"/>
  <c r="AL144" i="29"/>
  <c r="AM24" i="29"/>
  <c r="AM65" i="29"/>
  <c r="AL149" i="29"/>
  <c r="AL168" i="29"/>
  <c r="AM29" i="29"/>
  <c r="AO64" i="29"/>
  <c r="AN148" i="29"/>
  <c r="AN167" i="29"/>
  <c r="AO28" i="29"/>
  <c r="AJ184" i="29"/>
  <c r="AM63" i="29"/>
  <c r="AL166" i="29"/>
  <c r="AL147" i="29"/>
  <c r="AM27" i="29"/>
  <c r="AM165" i="29"/>
  <c r="AM146" i="29"/>
  <c r="AN62" i="29"/>
  <c r="AN26" i="29"/>
  <c r="AM143" i="29"/>
  <c r="AN59" i="29"/>
  <c r="AM162" i="29"/>
  <c r="AN23" i="29"/>
  <c r="AL154" i="29"/>
  <c r="AL173" i="29"/>
  <c r="AM70" i="29"/>
  <c r="AM34" i="29"/>
  <c r="AS67" i="29"/>
  <c r="AR151" i="29"/>
  <c r="AR170" i="29"/>
  <c r="AS31" i="29"/>
  <c r="AL172" i="29"/>
  <c r="AM69" i="29"/>
  <c r="AL153" i="29"/>
  <c r="AM33" i="29"/>
  <c r="AN71" i="29"/>
  <c r="AM155" i="29"/>
  <c r="AM174" i="29"/>
  <c r="AN35" i="29"/>
  <c r="AL150" i="29"/>
  <c r="AL169" i="29"/>
  <c r="AM66" i="29"/>
  <c r="AM30" i="29"/>
  <c r="AJ186" i="29" l="1"/>
  <c r="AJ196" i="29"/>
  <c r="AK178" i="29"/>
  <c r="AK179" i="29" s="1"/>
  <c r="AK177" i="29"/>
  <c r="AK189" i="29"/>
  <c r="AK197" i="29" s="1"/>
  <c r="AK158" i="29"/>
  <c r="AJ191" i="29"/>
  <c r="AJ193" i="29" s="1"/>
  <c r="AJ194" i="29" s="1"/>
  <c r="AL157" i="29"/>
  <c r="AL182" i="29" s="1"/>
  <c r="AL176" i="29"/>
  <c r="AL183" i="29" s="1"/>
  <c r="AL185" i="29" s="1"/>
  <c r="AM73" i="29"/>
  <c r="AM74" i="29" s="1"/>
  <c r="AN66" i="29"/>
  <c r="AM150" i="29"/>
  <c r="AM169" i="29"/>
  <c r="AN30" i="29"/>
  <c r="AP64" i="29"/>
  <c r="AO167" i="29"/>
  <c r="AO148" i="29"/>
  <c r="AP28" i="29"/>
  <c r="AN69" i="29"/>
  <c r="AM153" i="29"/>
  <c r="AM172" i="29"/>
  <c r="AN33" i="29"/>
  <c r="AM37" i="29"/>
  <c r="AN63" i="29"/>
  <c r="AM166" i="29"/>
  <c r="AM147" i="29"/>
  <c r="AN27" i="29"/>
  <c r="AM149" i="29"/>
  <c r="AN65" i="29"/>
  <c r="AM168" i="29"/>
  <c r="AN29" i="29"/>
  <c r="AN164" i="29"/>
  <c r="AN145" i="29"/>
  <c r="AO61" i="29"/>
  <c r="AO25" i="29"/>
  <c r="AN143" i="29"/>
  <c r="AN162" i="29"/>
  <c r="AO59" i="29"/>
  <c r="AO23" i="29"/>
  <c r="AN155" i="29"/>
  <c r="AO71" i="29"/>
  <c r="AN174" i="29"/>
  <c r="AO35" i="29"/>
  <c r="AT67" i="29"/>
  <c r="AS151" i="29"/>
  <c r="AS170" i="29"/>
  <c r="AT31" i="29"/>
  <c r="AO62" i="29"/>
  <c r="AN165" i="29"/>
  <c r="AN146" i="29"/>
  <c r="AO26" i="29"/>
  <c r="AN60" i="29"/>
  <c r="AM144" i="29"/>
  <c r="AM163" i="29"/>
  <c r="AN24" i="29"/>
  <c r="AN70" i="29"/>
  <c r="AM154" i="29"/>
  <c r="AM173" i="29"/>
  <c r="AN34" i="29"/>
  <c r="AJ198" i="29"/>
  <c r="AN68" i="29"/>
  <c r="AM171" i="29"/>
  <c r="AM152" i="29"/>
  <c r="AN32" i="29"/>
  <c r="AK196" i="29"/>
  <c r="AK184" i="29"/>
  <c r="AK186" i="29" s="1"/>
  <c r="AL158" i="29" l="1"/>
  <c r="AK191" i="29"/>
  <c r="AK193" i="29" s="1"/>
  <c r="AL189" i="29"/>
  <c r="AL190" i="29"/>
  <c r="AL192" i="29" s="1"/>
  <c r="AL177" i="29"/>
  <c r="AL178" i="29"/>
  <c r="AL179" i="29" s="1"/>
  <c r="AM157" i="29"/>
  <c r="AM176" i="29"/>
  <c r="AM190" i="29" s="1"/>
  <c r="AM192" i="29" s="1"/>
  <c r="AN73" i="29"/>
  <c r="AN74" i="29" s="1"/>
  <c r="AN168" i="29"/>
  <c r="AN149" i="29"/>
  <c r="AO65" i="29"/>
  <c r="AO29" i="29"/>
  <c r="AO70" i="29"/>
  <c r="AN154" i="29"/>
  <c r="AN173" i="29"/>
  <c r="AO34" i="29"/>
  <c r="AO69" i="29"/>
  <c r="AN172" i="29"/>
  <c r="AN153" i="29"/>
  <c r="AO33" i="29"/>
  <c r="AO66" i="29"/>
  <c r="AN169" i="29"/>
  <c r="AN150" i="29"/>
  <c r="AO30" i="29"/>
  <c r="AT170" i="29"/>
  <c r="AU67" i="29"/>
  <c r="AT151" i="29"/>
  <c r="AU31" i="29"/>
  <c r="AP59" i="29"/>
  <c r="AO143" i="29"/>
  <c r="AO162" i="29"/>
  <c r="AP23" i="29"/>
  <c r="AL184" i="29"/>
  <c r="AL186" i="29" s="1"/>
  <c r="AL196" i="29"/>
  <c r="AK194" i="29"/>
  <c r="AN37" i="29"/>
  <c r="AP61" i="29"/>
  <c r="AO164" i="29"/>
  <c r="AO145" i="29"/>
  <c r="AP25" i="29"/>
  <c r="AN147" i="29"/>
  <c r="AO63" i="29"/>
  <c r="AN166" i="29"/>
  <c r="AO27" i="29"/>
  <c r="AP148" i="29"/>
  <c r="AP167" i="29"/>
  <c r="AQ64" i="29"/>
  <c r="AQ28" i="29"/>
  <c r="AK198" i="29"/>
  <c r="AO165" i="29"/>
  <c r="AP62" i="29"/>
  <c r="AO146" i="29"/>
  <c r="AP26" i="29"/>
  <c r="AN171" i="29"/>
  <c r="AO68" i="29"/>
  <c r="AN152" i="29"/>
  <c r="AO32" i="29"/>
  <c r="AO60" i="29"/>
  <c r="AN144" i="29"/>
  <c r="AN163" i="29"/>
  <c r="AO24" i="29"/>
  <c r="AO174" i="29"/>
  <c r="AO155" i="29"/>
  <c r="AP71" i="29"/>
  <c r="AP35" i="29"/>
  <c r="AM158" i="29" l="1"/>
  <c r="AO37" i="29"/>
  <c r="AL197" i="29"/>
  <c r="AL191" i="29"/>
  <c r="AL193" i="29" s="1"/>
  <c r="AL194" i="29" s="1"/>
  <c r="AM183" i="29"/>
  <c r="AM185" i="29" s="1"/>
  <c r="AM177" i="29"/>
  <c r="AM178" i="29"/>
  <c r="AM179" i="29" s="1"/>
  <c r="AM182" i="29"/>
  <c r="AM184" i="29" s="1"/>
  <c r="AM186" i="29" s="1"/>
  <c r="AM189" i="29"/>
  <c r="AM197" i="29" s="1"/>
  <c r="AN157" i="29"/>
  <c r="AN182" i="29" s="1"/>
  <c r="AN176" i="29"/>
  <c r="AN190" i="29" s="1"/>
  <c r="AN192" i="29" s="1"/>
  <c r="AO73" i="29"/>
  <c r="AO74" i="29" s="1"/>
  <c r="AP70" i="29"/>
  <c r="AO173" i="29"/>
  <c r="AO154" i="29"/>
  <c r="AP34" i="29"/>
  <c r="AO163" i="29"/>
  <c r="AP60" i="29"/>
  <c r="AO144" i="29"/>
  <c r="AP24" i="29"/>
  <c r="AV67" i="29"/>
  <c r="AU170" i="29"/>
  <c r="AU151" i="29"/>
  <c r="AV31" i="29"/>
  <c r="AO172" i="29"/>
  <c r="AO153" i="29"/>
  <c r="AP69" i="29"/>
  <c r="AP33" i="29"/>
  <c r="AR64" i="29"/>
  <c r="AQ148" i="29"/>
  <c r="AQ167" i="29"/>
  <c r="AR28" i="29"/>
  <c r="AO150" i="29"/>
  <c r="AO169" i="29"/>
  <c r="AP66" i="29"/>
  <c r="AP30" i="29"/>
  <c r="AP165" i="29"/>
  <c r="AP146" i="29"/>
  <c r="AQ62" i="29"/>
  <c r="AQ26" i="29"/>
  <c r="AP174" i="29"/>
  <c r="AQ71" i="29"/>
  <c r="AP155" i="29"/>
  <c r="AQ35" i="29"/>
  <c r="AO149" i="29"/>
  <c r="AO168" i="29"/>
  <c r="AP65" i="29"/>
  <c r="AP29" i="29"/>
  <c r="AQ61" i="29"/>
  <c r="AP145" i="29"/>
  <c r="AP164" i="29"/>
  <c r="AQ25" i="29"/>
  <c r="AL198" i="29"/>
  <c r="AP68" i="29"/>
  <c r="AO171" i="29"/>
  <c r="AO152" i="29"/>
  <c r="AP32" i="29"/>
  <c r="AP63" i="29"/>
  <c r="AO166" i="29"/>
  <c r="AO147" i="29"/>
  <c r="AP27" i="29"/>
  <c r="AP162" i="29"/>
  <c r="AQ59" i="29"/>
  <c r="AP143" i="29"/>
  <c r="AQ23" i="29"/>
  <c r="AM191" i="29" l="1"/>
  <c r="AM193" i="29" s="1"/>
  <c r="AN177" i="29"/>
  <c r="AM196" i="29"/>
  <c r="AN178" i="29"/>
  <c r="AN179" i="29" s="1"/>
  <c r="AN158" i="29"/>
  <c r="AN183" i="29"/>
  <c r="AN185" i="29" s="1"/>
  <c r="AN189" i="29"/>
  <c r="AN191" i="29" s="1"/>
  <c r="AN193" i="29" s="1"/>
  <c r="AP37" i="29"/>
  <c r="AO157" i="29"/>
  <c r="AP73" i="29"/>
  <c r="AP74" i="29" s="1"/>
  <c r="AO176" i="29"/>
  <c r="AM198" i="29"/>
  <c r="AP154" i="29"/>
  <c r="AQ70" i="29"/>
  <c r="AP173" i="29"/>
  <c r="AQ34" i="29"/>
  <c r="AQ63" i="29"/>
  <c r="AP147" i="29"/>
  <c r="AP166" i="29"/>
  <c r="AQ27" i="29"/>
  <c r="AR71" i="29"/>
  <c r="AQ174" i="29"/>
  <c r="AQ155" i="29"/>
  <c r="AR35" i="29"/>
  <c r="AP150" i="29"/>
  <c r="AP169" i="29"/>
  <c r="AQ66" i="29"/>
  <c r="AQ30" i="29"/>
  <c r="AR167" i="29"/>
  <c r="AR148" i="29"/>
  <c r="AS64" i="29"/>
  <c r="AS28" i="29"/>
  <c r="AV151" i="29"/>
  <c r="AV170" i="29"/>
  <c r="AW67" i="29"/>
  <c r="AW31" i="29"/>
  <c r="AP153" i="29"/>
  <c r="AQ69" i="29"/>
  <c r="AP172" i="29"/>
  <c r="AQ33" i="29"/>
  <c r="AQ143" i="29"/>
  <c r="AQ162" i="29"/>
  <c r="AR59" i="29"/>
  <c r="AR23" i="29"/>
  <c r="AQ164" i="29"/>
  <c r="AR61" i="29"/>
  <c r="AQ145" i="29"/>
  <c r="AR25" i="29"/>
  <c r="AP152" i="29"/>
  <c r="AQ68" i="29"/>
  <c r="AP171" i="29"/>
  <c r="AQ32" i="29"/>
  <c r="AN184" i="29"/>
  <c r="AQ60" i="29"/>
  <c r="AP163" i="29"/>
  <c r="AP144" i="29"/>
  <c r="AQ24" i="29"/>
  <c r="AQ65" i="29"/>
  <c r="AP168" i="29"/>
  <c r="AP149" i="29"/>
  <c r="AQ29" i="29"/>
  <c r="AQ146" i="29"/>
  <c r="AQ165" i="29"/>
  <c r="AR62" i="29"/>
  <c r="AR26" i="29"/>
  <c r="AM194" i="29"/>
  <c r="AN197" i="29" l="1"/>
  <c r="AO177" i="29"/>
  <c r="AO178" i="29"/>
  <c r="AO179" i="29" s="1"/>
  <c r="AN196" i="29"/>
  <c r="AN198" i="29" s="1"/>
  <c r="AN186" i="29"/>
  <c r="AN194" i="29" s="1"/>
  <c r="AO158" i="29"/>
  <c r="AO189" i="29"/>
  <c r="AO183" i="29"/>
  <c r="AO185" i="29" s="1"/>
  <c r="AO182" i="29"/>
  <c r="AP176" i="29"/>
  <c r="AP190" i="29" s="1"/>
  <c r="AP192" i="29" s="1"/>
  <c r="AO190" i="29"/>
  <c r="AO192" i="29" s="1"/>
  <c r="AQ73" i="29"/>
  <c r="AQ74" i="29" s="1"/>
  <c r="AQ37" i="29"/>
  <c r="AP157" i="29"/>
  <c r="AP158" i="29" s="1"/>
  <c r="AP182" i="29"/>
  <c r="AS148" i="29"/>
  <c r="AT64" i="29"/>
  <c r="AS167" i="29"/>
  <c r="AT28" i="29"/>
  <c r="AQ150" i="29"/>
  <c r="AR66" i="29"/>
  <c r="AQ169" i="29"/>
  <c r="AR30" i="29"/>
  <c r="AR63" i="29"/>
  <c r="AQ147" i="29"/>
  <c r="AQ166" i="29"/>
  <c r="AR27" i="29"/>
  <c r="AR146" i="29"/>
  <c r="AS62" i="29"/>
  <c r="AR165" i="29"/>
  <c r="AS26" i="29"/>
  <c r="AQ153" i="29"/>
  <c r="AR69" i="29"/>
  <c r="AQ172" i="29"/>
  <c r="AR33" i="29"/>
  <c r="AQ171" i="29"/>
  <c r="AQ152" i="29"/>
  <c r="AR68" i="29"/>
  <c r="AR32" i="29"/>
  <c r="AR143" i="29"/>
  <c r="AR162" i="29"/>
  <c r="AS59" i="29"/>
  <c r="AS23" i="29"/>
  <c r="AQ163" i="29"/>
  <c r="AR60" i="29"/>
  <c r="AQ144" i="29"/>
  <c r="AR24" i="29"/>
  <c r="AW170" i="29"/>
  <c r="AX67" i="29"/>
  <c r="AW151" i="29"/>
  <c r="AX31" i="29"/>
  <c r="AR155" i="29"/>
  <c r="AR174" i="29"/>
  <c r="AS71" i="29"/>
  <c r="AS35" i="29"/>
  <c r="AR70" i="29"/>
  <c r="AQ173" i="29"/>
  <c r="AQ154" i="29"/>
  <c r="AR34" i="29"/>
  <c r="AQ168" i="29"/>
  <c r="AR65" i="29"/>
  <c r="AQ149" i="29"/>
  <c r="AR29" i="29"/>
  <c r="AS61" i="29"/>
  <c r="AR164" i="29"/>
  <c r="AR145" i="29"/>
  <c r="AS25" i="29"/>
  <c r="AP189" i="29" l="1"/>
  <c r="AO197" i="29"/>
  <c r="AP183" i="29"/>
  <c r="AP185" i="29" s="1"/>
  <c r="AO196" i="29"/>
  <c r="AO198" i="29" s="1"/>
  <c r="AP177" i="29"/>
  <c r="AO191" i="29"/>
  <c r="AO193" i="29" s="1"/>
  <c r="AO184" i="29"/>
  <c r="AO186" i="29" s="1"/>
  <c r="AO194" i="29" s="1"/>
  <c r="AP178" i="29"/>
  <c r="AP179" i="29" s="1"/>
  <c r="AQ176" i="29"/>
  <c r="AQ190" i="29" s="1"/>
  <c r="AQ192" i="29" s="1"/>
  <c r="AQ157" i="29"/>
  <c r="AR73" i="29"/>
  <c r="AR74" i="29" s="1"/>
  <c r="AS65" i="29"/>
  <c r="AR168" i="29"/>
  <c r="AR149" i="29"/>
  <c r="AS29" i="29"/>
  <c r="AY67" i="29"/>
  <c r="AX151" i="29"/>
  <c r="AX170" i="29"/>
  <c r="AY31" i="29"/>
  <c r="AS146" i="29"/>
  <c r="AS165" i="29"/>
  <c r="AT62" i="29"/>
  <c r="AT26" i="29"/>
  <c r="AS66" i="29"/>
  <c r="AR169" i="29"/>
  <c r="AR150" i="29"/>
  <c r="AS30" i="29"/>
  <c r="AR37" i="29"/>
  <c r="AS68" i="29"/>
  <c r="AR171" i="29"/>
  <c r="AR152" i="29"/>
  <c r="AS32" i="29"/>
  <c r="AT71" i="29"/>
  <c r="AS174" i="29"/>
  <c r="AS155" i="29"/>
  <c r="AT35" i="29"/>
  <c r="AS70" i="29"/>
  <c r="AR154" i="29"/>
  <c r="AR173" i="29"/>
  <c r="AS34" i="29"/>
  <c r="AS162" i="29"/>
  <c r="AS143" i="29"/>
  <c r="AT59" i="29"/>
  <c r="AT23" i="29"/>
  <c r="AS60" i="29"/>
  <c r="AR144" i="29"/>
  <c r="AR163" i="29"/>
  <c r="AS24" i="29"/>
  <c r="AR153" i="29"/>
  <c r="AR172" i="29"/>
  <c r="AS69" i="29"/>
  <c r="AS33" i="29"/>
  <c r="AS63" i="29"/>
  <c r="AR166" i="29"/>
  <c r="AR147" i="29"/>
  <c r="AS27" i="29"/>
  <c r="AU64" i="29"/>
  <c r="AT167" i="29"/>
  <c r="AT148" i="29"/>
  <c r="AU28" i="29"/>
  <c r="AP184" i="29"/>
  <c r="AP186" i="29" s="1"/>
  <c r="AP196" i="29"/>
  <c r="AT61" i="29"/>
  <c r="AS164" i="29"/>
  <c r="AS145" i="29"/>
  <c r="AT25" i="29"/>
  <c r="AP197" i="29"/>
  <c r="AP191" i="29"/>
  <c r="AP193" i="29" s="1"/>
  <c r="AQ178" i="29" l="1"/>
  <c r="AQ179" i="29" s="1"/>
  <c r="AP198" i="29"/>
  <c r="AQ189" i="29"/>
  <c r="AQ197" i="29" s="1"/>
  <c r="AQ158" i="29"/>
  <c r="AQ182" i="29"/>
  <c r="AQ184" i="29" s="1"/>
  <c r="AQ177" i="29"/>
  <c r="AQ183" i="29"/>
  <c r="AQ185" i="29" s="1"/>
  <c r="AS73" i="29"/>
  <c r="AS74" i="29" s="1"/>
  <c r="AS37" i="29"/>
  <c r="AR176" i="29"/>
  <c r="AR190" i="29" s="1"/>
  <c r="AR192" i="29" s="1"/>
  <c r="AR157" i="29"/>
  <c r="AR189" i="29" s="1"/>
  <c r="AT174" i="29"/>
  <c r="AT155" i="29"/>
  <c r="AU71" i="29"/>
  <c r="AU35" i="29"/>
  <c r="AU59" i="29"/>
  <c r="AT162" i="29"/>
  <c r="AT143" i="29"/>
  <c r="AU23" i="29"/>
  <c r="AT66" i="29"/>
  <c r="AS150" i="29"/>
  <c r="AS169" i="29"/>
  <c r="AT30" i="29"/>
  <c r="AY151" i="29"/>
  <c r="AZ67" i="29"/>
  <c r="AY170" i="29"/>
  <c r="AZ31" i="29"/>
  <c r="AU61" i="29"/>
  <c r="AT164" i="29"/>
  <c r="AT145" i="29"/>
  <c r="AU25" i="29"/>
  <c r="AT68" i="29"/>
  <c r="AS171" i="29"/>
  <c r="AS152" i="29"/>
  <c r="AT32" i="29"/>
  <c r="AT63" i="29"/>
  <c r="AS166" i="29"/>
  <c r="AS147" i="29"/>
  <c r="AT27" i="29"/>
  <c r="AU167" i="29"/>
  <c r="AU148" i="29"/>
  <c r="AV64" i="29"/>
  <c r="AV28" i="29"/>
  <c r="AS154" i="29"/>
  <c r="AS173" i="29"/>
  <c r="AT70" i="29"/>
  <c r="AT34" i="29"/>
  <c r="AT60" i="29"/>
  <c r="AS163" i="29"/>
  <c r="AS144" i="29"/>
  <c r="AT24" i="29"/>
  <c r="AP194" i="29"/>
  <c r="AS153" i="29"/>
  <c r="AT69" i="29"/>
  <c r="AS172" i="29"/>
  <c r="AT33" i="29"/>
  <c r="AU62" i="29"/>
  <c r="AT165" i="29"/>
  <c r="AT146" i="29"/>
  <c r="AU26" i="29"/>
  <c r="AS168" i="29"/>
  <c r="AS149" i="29"/>
  <c r="AT65" i="29"/>
  <c r="AT29" i="29"/>
  <c r="AQ191" i="29"/>
  <c r="AQ193" i="29" s="1"/>
  <c r="AQ196" i="29" l="1"/>
  <c r="AR183" i="29"/>
  <c r="AR185" i="29" s="1"/>
  <c r="AR177" i="29"/>
  <c r="AR158" i="29"/>
  <c r="AQ186" i="29"/>
  <c r="AQ194" i="29" s="1"/>
  <c r="AR178" i="29"/>
  <c r="AR179" i="29" s="1"/>
  <c r="AT73" i="29"/>
  <c r="AT74" i="29" s="1"/>
  <c r="AR182" i="29"/>
  <c r="AR196" i="29" s="1"/>
  <c r="AQ198" i="29"/>
  <c r="AS157" i="29"/>
  <c r="AS182" i="29" s="1"/>
  <c r="AT37" i="29"/>
  <c r="AS176" i="29"/>
  <c r="AS177" i="29" s="1"/>
  <c r="AU143" i="29"/>
  <c r="AV59" i="29"/>
  <c r="AU162" i="29"/>
  <c r="AV23" i="29"/>
  <c r="AU65" i="29"/>
  <c r="AT168" i="29"/>
  <c r="AT149" i="29"/>
  <c r="AU29" i="29"/>
  <c r="AW64" i="29"/>
  <c r="AV148" i="29"/>
  <c r="AV167" i="29"/>
  <c r="AW28" i="29"/>
  <c r="AT154" i="29"/>
  <c r="AU70" i="29"/>
  <c r="AT173" i="29"/>
  <c r="AU34" i="29"/>
  <c r="AT152" i="29"/>
  <c r="AU68" i="29"/>
  <c r="AT171" i="29"/>
  <c r="AU32" i="29"/>
  <c r="AU60" i="29"/>
  <c r="AT163" i="29"/>
  <c r="AT144" i="29"/>
  <c r="AU24" i="29"/>
  <c r="AU145" i="29"/>
  <c r="AU164" i="29"/>
  <c r="AV61" i="29"/>
  <c r="AV25" i="29"/>
  <c r="AU63" i="29"/>
  <c r="AT166" i="29"/>
  <c r="AT147" i="29"/>
  <c r="AU27" i="29"/>
  <c r="AT150" i="29"/>
  <c r="AU66" i="29"/>
  <c r="AT169" i="29"/>
  <c r="AU30" i="29"/>
  <c r="BA67" i="29"/>
  <c r="AZ151" i="29"/>
  <c r="AZ170" i="29"/>
  <c r="BA31" i="29"/>
  <c r="AU165" i="29"/>
  <c r="AV62" i="29"/>
  <c r="AU146" i="29"/>
  <c r="AV26" i="29"/>
  <c r="AU69" i="29"/>
  <c r="AT172" i="29"/>
  <c r="AT153" i="29"/>
  <c r="AU33" i="29"/>
  <c r="AU174" i="29"/>
  <c r="AV71" i="29"/>
  <c r="AU155" i="29"/>
  <c r="AV35" i="29"/>
  <c r="AR197" i="29"/>
  <c r="AR191" i="29"/>
  <c r="AR193" i="29" s="1"/>
  <c r="AR184" i="29" l="1"/>
  <c r="AR186" i="29" s="1"/>
  <c r="AS183" i="29"/>
  <c r="AS185" i="29" s="1"/>
  <c r="AS178" i="29"/>
  <c r="AS179" i="29" s="1"/>
  <c r="AR194" i="29"/>
  <c r="AT176" i="29"/>
  <c r="AT183" i="29" s="1"/>
  <c r="AT185" i="29" s="1"/>
  <c r="AR198" i="29"/>
  <c r="AU73" i="29"/>
  <c r="AU74" i="29" s="1"/>
  <c r="AS158" i="29"/>
  <c r="AT158" i="29" s="1"/>
  <c r="AS190" i="29"/>
  <c r="AS192" i="29" s="1"/>
  <c r="AS189" i="29"/>
  <c r="AT157" i="29"/>
  <c r="AT182" i="29" s="1"/>
  <c r="AT189" i="29"/>
  <c r="AV146" i="29"/>
  <c r="AV165" i="29"/>
  <c r="AW62" i="29"/>
  <c r="AW26" i="29"/>
  <c r="AU144" i="29"/>
  <c r="AU163" i="29"/>
  <c r="AV60" i="29"/>
  <c r="AV24" i="29"/>
  <c r="AU150" i="29"/>
  <c r="AU169" i="29"/>
  <c r="AV66" i="29"/>
  <c r="AV30" i="29"/>
  <c r="AV68" i="29"/>
  <c r="AU152" i="29"/>
  <c r="AU171" i="29"/>
  <c r="AV32" i="29"/>
  <c r="AW71" i="29"/>
  <c r="AV155" i="29"/>
  <c r="AV174" i="29"/>
  <c r="AW35" i="29"/>
  <c r="AV65" i="29"/>
  <c r="AU168" i="29"/>
  <c r="AU149" i="29"/>
  <c r="AV29" i="29"/>
  <c r="AV69" i="29"/>
  <c r="AU153" i="29"/>
  <c r="AU172" i="29"/>
  <c r="AV33" i="29"/>
  <c r="AU154" i="29"/>
  <c r="AU173" i="29"/>
  <c r="AV70" i="29"/>
  <c r="AV34" i="29"/>
  <c r="AV162" i="29"/>
  <c r="AV143" i="29"/>
  <c r="AW59" i="29"/>
  <c r="AW23" i="29"/>
  <c r="AS184" i="29"/>
  <c r="AW167" i="29"/>
  <c r="AX64" i="29"/>
  <c r="AW148" i="29"/>
  <c r="AX28" i="29"/>
  <c r="AV145" i="29"/>
  <c r="AV164" i="29"/>
  <c r="AW61" i="29"/>
  <c r="AW25" i="29"/>
  <c r="AV63" i="29"/>
  <c r="AU166" i="29"/>
  <c r="AU147" i="29"/>
  <c r="AV27" i="29"/>
  <c r="AU37" i="29"/>
  <c r="BA170" i="29"/>
  <c r="BA151" i="29"/>
  <c r="BB67" i="29"/>
  <c r="BB31" i="29"/>
  <c r="AT177" i="29" l="1"/>
  <c r="AT178" i="29"/>
  <c r="AT179" i="29" s="1"/>
  <c r="AS197" i="29"/>
  <c r="AT190" i="29"/>
  <c r="AT192" i="29" s="1"/>
  <c r="AS196" i="29"/>
  <c r="AS186" i="29"/>
  <c r="AS191" i="29"/>
  <c r="AS193" i="29" s="1"/>
  <c r="AU157" i="29"/>
  <c r="AU158" i="29" s="1"/>
  <c r="AU176" i="29"/>
  <c r="AU183" i="29" s="1"/>
  <c r="AU185" i="29" s="1"/>
  <c r="AV73" i="29"/>
  <c r="AV74" i="29" s="1"/>
  <c r="AW68" i="29"/>
  <c r="AV171" i="29"/>
  <c r="AV152" i="29"/>
  <c r="AW32" i="29"/>
  <c r="AW63" i="29"/>
  <c r="AV147" i="29"/>
  <c r="AV166" i="29"/>
  <c r="AW27" i="29"/>
  <c r="AW69" i="29"/>
  <c r="AV153" i="29"/>
  <c r="AV172" i="29"/>
  <c r="AW33" i="29"/>
  <c r="AW60" i="29"/>
  <c r="AV144" i="29"/>
  <c r="AV163" i="29"/>
  <c r="AW24" i="29"/>
  <c r="AX71" i="29"/>
  <c r="AW174" i="29"/>
  <c r="AW155" i="29"/>
  <c r="AX35" i="29"/>
  <c r="AT191" i="29"/>
  <c r="AX59" i="29"/>
  <c r="AW143" i="29"/>
  <c r="AW162" i="29"/>
  <c r="AX23" i="29"/>
  <c r="AV37" i="29"/>
  <c r="AW66" i="29"/>
  <c r="AV169" i="29"/>
  <c r="AV150" i="29"/>
  <c r="AW30" i="29"/>
  <c r="AT196" i="29"/>
  <c r="AT184" i="29"/>
  <c r="AT186" i="29" s="1"/>
  <c r="AW145" i="29"/>
  <c r="AW164" i="29"/>
  <c r="AX61" i="29"/>
  <c r="AX25" i="29"/>
  <c r="BC67" i="29"/>
  <c r="BB151" i="29"/>
  <c r="BB170" i="29"/>
  <c r="BC31" i="29"/>
  <c r="AY64" i="29"/>
  <c r="AX148" i="29"/>
  <c r="AX167" i="29"/>
  <c r="AY28" i="29"/>
  <c r="AW70" i="29"/>
  <c r="AV154" i="29"/>
  <c r="AV173" i="29"/>
  <c r="AW34" i="29"/>
  <c r="AV149" i="29"/>
  <c r="AW65" i="29"/>
  <c r="AV168" i="29"/>
  <c r="AW29" i="29"/>
  <c r="AW165" i="29"/>
  <c r="AX62" i="29"/>
  <c r="AW146" i="29"/>
  <c r="AX26" i="29"/>
  <c r="AS194" i="29" l="1"/>
  <c r="AU177" i="29"/>
  <c r="AS198" i="29"/>
  <c r="AU182" i="29"/>
  <c r="AU184" i="29" s="1"/>
  <c r="AU186" i="29" s="1"/>
  <c r="AU189" i="29"/>
  <c r="AU191" i="29" s="1"/>
  <c r="AT193" i="29"/>
  <c r="AT194" i="29" s="1"/>
  <c r="AT197" i="29"/>
  <c r="AT198" i="29" s="1"/>
  <c r="AW73" i="29"/>
  <c r="AW74" i="29" s="1"/>
  <c r="AV157" i="29"/>
  <c r="AV189" i="29" s="1"/>
  <c r="AU178" i="29"/>
  <c r="AU179" i="29" s="1"/>
  <c r="AV176" i="29"/>
  <c r="AU190" i="29"/>
  <c r="AU192" i="29" s="1"/>
  <c r="AY59" i="29"/>
  <c r="AX162" i="29"/>
  <c r="AX143" i="29"/>
  <c r="AY23" i="29"/>
  <c r="AW150" i="29"/>
  <c r="AX66" i="29"/>
  <c r="AW169" i="29"/>
  <c r="AX30" i="29"/>
  <c r="AX65" i="29"/>
  <c r="AW168" i="29"/>
  <c r="AW149" i="29"/>
  <c r="AX29" i="29"/>
  <c r="AX60" i="29"/>
  <c r="AW163" i="29"/>
  <c r="AW144" i="29"/>
  <c r="AX24" i="29"/>
  <c r="AW147" i="29"/>
  <c r="AW166" i="29"/>
  <c r="AX63" i="29"/>
  <c r="AX27" i="29"/>
  <c r="AY71" i="29"/>
  <c r="AX174" i="29"/>
  <c r="AX155" i="29"/>
  <c r="AY35" i="29"/>
  <c r="AY61" i="29"/>
  <c r="AX145" i="29"/>
  <c r="AX164" i="29"/>
  <c r="AY25" i="29"/>
  <c r="AW37" i="29"/>
  <c r="AZ64" i="29"/>
  <c r="AY167" i="29"/>
  <c r="AY148" i="29"/>
  <c r="AZ28" i="29"/>
  <c r="AW154" i="29"/>
  <c r="AX70" i="29"/>
  <c r="AW173" i="29"/>
  <c r="AX34" i="29"/>
  <c r="AX69" i="29"/>
  <c r="AW153" i="29"/>
  <c r="AW172" i="29"/>
  <c r="AX33" i="29"/>
  <c r="AY62" i="29"/>
  <c r="AX165" i="29"/>
  <c r="AX146" i="29"/>
  <c r="AY26" i="29"/>
  <c r="BD67" i="29"/>
  <c r="BC151" i="29"/>
  <c r="BC170" i="29"/>
  <c r="BD31" i="29"/>
  <c r="AX68" i="29"/>
  <c r="AW171" i="29"/>
  <c r="AW152" i="29"/>
  <c r="AX32" i="29"/>
  <c r="AU196" i="29" l="1"/>
  <c r="AV178" i="29"/>
  <c r="AV179" i="29" s="1"/>
  <c r="AV158" i="29"/>
  <c r="AV182" i="29"/>
  <c r="AV184" i="29" s="1"/>
  <c r="AV190" i="29"/>
  <c r="AV192" i="29" s="1"/>
  <c r="AV183" i="29"/>
  <c r="AV185" i="29" s="1"/>
  <c r="AU197" i="29"/>
  <c r="AU198" i="29" s="1"/>
  <c r="AU193" i="29"/>
  <c r="AU194" i="29" s="1"/>
  <c r="AV177" i="29"/>
  <c r="AW157" i="29"/>
  <c r="AW176" i="29"/>
  <c r="AX37" i="29"/>
  <c r="AX73" i="29"/>
  <c r="AX74" i="29" s="1"/>
  <c r="AZ71" i="29"/>
  <c r="AY174" i="29"/>
  <c r="AY155" i="29"/>
  <c r="AZ35" i="29"/>
  <c r="AY68" i="29"/>
  <c r="AX171" i="29"/>
  <c r="AX152" i="29"/>
  <c r="AY32" i="29"/>
  <c r="AZ62" i="29"/>
  <c r="AY146" i="29"/>
  <c r="AY165" i="29"/>
  <c r="AZ26" i="29"/>
  <c r="AY66" i="29"/>
  <c r="AX169" i="29"/>
  <c r="AX150" i="29"/>
  <c r="AY30" i="29"/>
  <c r="AZ61" i="29"/>
  <c r="AY145" i="29"/>
  <c r="AY164" i="29"/>
  <c r="AZ25" i="29"/>
  <c r="AX144" i="29"/>
  <c r="AY60" i="29"/>
  <c r="AX163" i="29"/>
  <c r="AY24" i="29"/>
  <c r="BA64" i="29"/>
  <c r="AZ148" i="29"/>
  <c r="AZ167" i="29"/>
  <c r="BA28" i="29"/>
  <c r="AY63" i="29"/>
  <c r="AX166" i="29"/>
  <c r="AX147" i="29"/>
  <c r="AY27" i="29"/>
  <c r="AX149" i="29"/>
  <c r="AY65" i="29"/>
  <c r="AX168" i="29"/>
  <c r="AY29" i="29"/>
  <c r="AZ59" i="29"/>
  <c r="AY143" i="29"/>
  <c r="AY162" i="29"/>
  <c r="AZ23" i="29"/>
  <c r="AV191" i="29"/>
  <c r="AX153" i="29"/>
  <c r="AX172" i="29"/>
  <c r="AY69" i="29"/>
  <c r="AY33" i="29"/>
  <c r="BE67" i="29"/>
  <c r="BD151" i="29"/>
  <c r="BD170" i="29"/>
  <c r="BE31" i="29"/>
  <c r="AX154" i="29"/>
  <c r="AX173" i="29"/>
  <c r="AY70" i="29"/>
  <c r="AY34" i="29"/>
  <c r="AW158" i="29" l="1"/>
  <c r="AW177" i="29"/>
  <c r="AV196" i="29"/>
  <c r="AV193" i="29"/>
  <c r="AV186" i="29"/>
  <c r="AV197" i="29"/>
  <c r="AW189" i="29"/>
  <c r="AW191" i="29" s="1"/>
  <c r="AW182" i="29"/>
  <c r="AW184" i="29" s="1"/>
  <c r="AW178" i="29"/>
  <c r="AW179" i="29" s="1"/>
  <c r="AW183" i="29"/>
  <c r="AW185" i="29" s="1"/>
  <c r="AW190" i="29"/>
  <c r="AW192" i="29" s="1"/>
  <c r="AX157" i="29"/>
  <c r="AX158" i="29" s="1"/>
  <c r="AX176" i="29"/>
  <c r="AX177" i="29" s="1"/>
  <c r="AY73" i="29"/>
  <c r="AY74" i="29" s="1"/>
  <c r="AY150" i="29"/>
  <c r="AY169" i="29"/>
  <c r="AZ66" i="29"/>
  <c r="AZ30" i="29"/>
  <c r="AZ68" i="29"/>
  <c r="AY171" i="29"/>
  <c r="AY152" i="29"/>
  <c r="AZ32" i="29"/>
  <c r="BA148" i="29"/>
  <c r="BB64" i="29"/>
  <c r="BA167" i="29"/>
  <c r="BB28" i="29"/>
  <c r="AZ65" i="29"/>
  <c r="AY168" i="29"/>
  <c r="AY149" i="29"/>
  <c r="AZ29" i="29"/>
  <c r="AY153" i="29"/>
  <c r="AZ69" i="29"/>
  <c r="AY172" i="29"/>
  <c r="AZ33" i="29"/>
  <c r="AY166" i="29"/>
  <c r="AZ63" i="29"/>
  <c r="AY147" i="29"/>
  <c r="AZ27" i="29"/>
  <c r="BA61" i="29"/>
  <c r="AZ164" i="29"/>
  <c r="AZ145" i="29"/>
  <c r="BA25" i="29"/>
  <c r="AZ70" i="29"/>
  <c r="AY154" i="29"/>
  <c r="AY173" i="29"/>
  <c r="AZ34" i="29"/>
  <c r="AZ143" i="29"/>
  <c r="AZ162" i="29"/>
  <c r="BA59" i="29"/>
  <c r="BA23" i="29"/>
  <c r="BF67" i="29"/>
  <c r="BE151" i="29"/>
  <c r="BE170" i="29"/>
  <c r="BF31" i="29"/>
  <c r="AY37" i="29"/>
  <c r="BA62" i="29"/>
  <c r="AZ165" i="29"/>
  <c r="AZ146" i="29"/>
  <c r="BA26" i="29"/>
  <c r="AY144" i="29"/>
  <c r="AZ60" i="29"/>
  <c r="AY163" i="29"/>
  <c r="AZ24" i="29"/>
  <c r="AZ174" i="29"/>
  <c r="BA71" i="29"/>
  <c r="AZ155" i="29"/>
  <c r="BA35" i="29"/>
  <c r="AV194" i="29" l="1"/>
  <c r="AV198" i="29"/>
  <c r="AW196" i="29"/>
  <c r="AW186" i="29"/>
  <c r="AW193" i="29"/>
  <c r="AX189" i="29"/>
  <c r="AX191" i="29" s="1"/>
  <c r="AW197" i="29"/>
  <c r="AX178" i="29"/>
  <c r="AX179" i="29" s="1"/>
  <c r="AX182" i="29"/>
  <c r="AX183" i="29"/>
  <c r="AX185" i="29" s="1"/>
  <c r="AX190" i="29"/>
  <c r="AX192" i="29" s="1"/>
  <c r="AZ73" i="29"/>
  <c r="AZ74" i="29" s="1"/>
  <c r="AY176" i="29"/>
  <c r="AY183" i="29" s="1"/>
  <c r="AY185" i="29" s="1"/>
  <c r="AY157" i="29"/>
  <c r="AY158" i="29" s="1"/>
  <c r="AZ144" i="29"/>
  <c r="BA60" i="29"/>
  <c r="AZ163" i="29"/>
  <c r="BA24" i="29"/>
  <c r="BA70" i="29"/>
  <c r="AZ154" i="29"/>
  <c r="AZ173" i="29"/>
  <c r="BA34" i="29"/>
  <c r="AZ172" i="29"/>
  <c r="AZ153" i="29"/>
  <c r="BA69" i="29"/>
  <c r="BA33" i="29"/>
  <c r="BG67" i="29"/>
  <c r="BF170" i="29"/>
  <c r="BF151" i="29"/>
  <c r="BG31" i="29"/>
  <c r="BA68" i="29"/>
  <c r="AZ152" i="29"/>
  <c r="AZ171" i="29"/>
  <c r="BA32" i="29"/>
  <c r="BB62" i="29"/>
  <c r="BA165" i="29"/>
  <c r="BA146" i="29"/>
  <c r="BB26" i="29"/>
  <c r="BB148" i="29"/>
  <c r="BC64" i="29"/>
  <c r="BB167" i="29"/>
  <c r="BC28" i="29"/>
  <c r="AZ166" i="29"/>
  <c r="BA63" i="29"/>
  <c r="AZ147" i="29"/>
  <c r="BA27" i="29"/>
  <c r="AZ168" i="29"/>
  <c r="AZ149" i="29"/>
  <c r="BA65" i="29"/>
  <c r="BA29" i="29"/>
  <c r="BB59" i="29"/>
  <c r="BA162" i="29"/>
  <c r="BA143" i="29"/>
  <c r="BB23" i="29"/>
  <c r="AZ37" i="29"/>
  <c r="BA155" i="29"/>
  <c r="BB71" i="29"/>
  <c r="BA174" i="29"/>
  <c r="BB35" i="29"/>
  <c r="BB61" i="29"/>
  <c r="BA164" i="29"/>
  <c r="BA145" i="29"/>
  <c r="BB25" i="29"/>
  <c r="AZ150" i="29"/>
  <c r="AZ169" i="29"/>
  <c r="BA66" i="29"/>
  <c r="BA30" i="29"/>
  <c r="AW194" i="29" l="1"/>
  <c r="AW198" i="29"/>
  <c r="AX196" i="29"/>
  <c r="AX184" i="29"/>
  <c r="AY177" i="29"/>
  <c r="AX193" i="29"/>
  <c r="AX186" i="29"/>
  <c r="AX197" i="29"/>
  <c r="AX198" i="29" s="1"/>
  <c r="AY182" i="29"/>
  <c r="AY196" i="29" s="1"/>
  <c r="AY190" i="29"/>
  <c r="AY192" i="29" s="1"/>
  <c r="AY178" i="29"/>
  <c r="AY179" i="29" s="1"/>
  <c r="BA73" i="29"/>
  <c r="BA74" i="29" s="1"/>
  <c r="AY189" i="29"/>
  <c r="AY191" i="29" s="1"/>
  <c r="AZ176" i="29"/>
  <c r="AZ183" i="29" s="1"/>
  <c r="AZ185" i="29" s="1"/>
  <c r="AZ157" i="29"/>
  <c r="AZ158" i="29" s="1"/>
  <c r="BC61" i="29"/>
  <c r="BB145" i="29"/>
  <c r="BB164" i="29"/>
  <c r="BC25" i="29"/>
  <c r="BB65" i="29"/>
  <c r="BA168" i="29"/>
  <c r="BA149" i="29"/>
  <c r="BB29" i="29"/>
  <c r="BA171" i="29"/>
  <c r="BB68" i="29"/>
  <c r="BA152" i="29"/>
  <c r="BB32" i="29"/>
  <c r="BB165" i="29"/>
  <c r="BC62" i="29"/>
  <c r="BB146" i="29"/>
  <c r="BC26" i="29"/>
  <c r="BH67" i="29"/>
  <c r="BG170" i="29"/>
  <c r="BG151" i="29"/>
  <c r="BH31" i="29"/>
  <c r="BB70" i="29"/>
  <c r="BA154" i="29"/>
  <c r="BA173" i="29"/>
  <c r="BB34" i="29"/>
  <c r="BB63" i="29"/>
  <c r="BA147" i="29"/>
  <c r="BA166" i="29"/>
  <c r="BB27" i="29"/>
  <c r="BC71" i="29"/>
  <c r="BB174" i="29"/>
  <c r="BB155" i="29"/>
  <c r="BC35" i="29"/>
  <c r="BC59" i="29"/>
  <c r="BB162" i="29"/>
  <c r="BB143" i="29"/>
  <c r="BC23" i="29"/>
  <c r="BD64" i="29"/>
  <c r="BC167" i="29"/>
  <c r="BC148" i="29"/>
  <c r="BD28" i="29"/>
  <c r="BB66" i="29"/>
  <c r="BA169" i="29"/>
  <c r="BA150" i="29"/>
  <c r="BB30" i="29"/>
  <c r="BA37" i="29"/>
  <c r="BA172" i="29"/>
  <c r="BB69" i="29"/>
  <c r="BA153" i="29"/>
  <c r="BB33" i="29"/>
  <c r="BB60" i="29"/>
  <c r="BA163" i="29"/>
  <c r="BA144" i="29"/>
  <c r="BB24" i="29"/>
  <c r="AZ177" i="29" l="1"/>
  <c r="AX194" i="29"/>
  <c r="AY193" i="29"/>
  <c r="AY184" i="29"/>
  <c r="AY186" i="29" s="1"/>
  <c r="AY194" i="29" s="1"/>
  <c r="AY197" i="29"/>
  <c r="AY198" i="29" s="1"/>
  <c r="AZ178" i="29"/>
  <c r="AZ179" i="29" s="1"/>
  <c r="AZ189" i="29"/>
  <c r="AZ191" i="29" s="1"/>
  <c r="AZ182" i="29"/>
  <c r="AZ184" i="29" s="1"/>
  <c r="AZ186" i="29" s="1"/>
  <c r="BA176" i="29"/>
  <c r="AZ190" i="29"/>
  <c r="AZ192" i="29" s="1"/>
  <c r="BA157" i="29"/>
  <c r="BA189" i="29" s="1"/>
  <c r="BB73" i="29"/>
  <c r="BB74" i="29" s="1"/>
  <c r="BC63" i="29"/>
  <c r="BB147" i="29"/>
  <c r="BB166" i="29"/>
  <c r="BC27" i="29"/>
  <c r="BH170" i="29"/>
  <c r="BI67" i="29"/>
  <c r="BH151" i="29"/>
  <c r="BI31" i="29"/>
  <c r="BC65" i="29"/>
  <c r="BB149" i="29"/>
  <c r="BB168" i="29"/>
  <c r="BC29" i="29"/>
  <c r="BC69" i="29"/>
  <c r="BB172" i="29"/>
  <c r="BB153" i="29"/>
  <c r="BC33" i="29"/>
  <c r="BC66" i="29"/>
  <c r="BB150" i="29"/>
  <c r="BB169" i="29"/>
  <c r="BC30" i="29"/>
  <c r="BC143" i="29"/>
  <c r="BD59" i="29"/>
  <c r="BC162" i="29"/>
  <c r="BD23" i="29"/>
  <c r="BD71" i="29"/>
  <c r="BC155" i="29"/>
  <c r="BC174" i="29"/>
  <c r="BD35" i="29"/>
  <c r="BB37" i="29"/>
  <c r="BC70" i="29"/>
  <c r="BB154" i="29"/>
  <c r="BB173" i="29"/>
  <c r="BC34" i="29"/>
  <c r="BC165" i="29"/>
  <c r="BC146" i="29"/>
  <c r="BD62" i="29"/>
  <c r="BD26" i="29"/>
  <c r="BB171" i="29"/>
  <c r="BC68" i="29"/>
  <c r="BB152" i="29"/>
  <c r="BC32" i="29"/>
  <c r="BD61" i="29"/>
  <c r="BC164" i="29"/>
  <c r="BC145" i="29"/>
  <c r="BD25" i="29"/>
  <c r="BB163" i="29"/>
  <c r="BC60" i="29"/>
  <c r="BB144" i="29"/>
  <c r="BC24" i="29"/>
  <c r="BD167" i="29"/>
  <c r="BE64" i="29"/>
  <c r="BD148" i="29"/>
  <c r="BE28" i="29"/>
  <c r="BA177" i="29" l="1"/>
  <c r="AZ196" i="29"/>
  <c r="BA158" i="29"/>
  <c r="BA190" i="29"/>
  <c r="BA192" i="29" s="1"/>
  <c r="BA183" i="29"/>
  <c r="BA185" i="29" s="1"/>
  <c r="AZ193" i="29"/>
  <c r="AZ194" i="29" s="1"/>
  <c r="BA178" i="29"/>
  <c r="BA179" i="29" s="1"/>
  <c r="BA182" i="29"/>
  <c r="BA184" i="29" s="1"/>
  <c r="BA186" i="29" s="1"/>
  <c r="BB176" i="29"/>
  <c r="BB190" i="29" s="1"/>
  <c r="BB192" i="29" s="1"/>
  <c r="AZ197" i="29"/>
  <c r="AZ198" i="29" s="1"/>
  <c r="BC73" i="29"/>
  <c r="BC74" i="29" s="1"/>
  <c r="BB157" i="29"/>
  <c r="BC37" i="29"/>
  <c r="BF64" i="29"/>
  <c r="BE148" i="29"/>
  <c r="BE167" i="29"/>
  <c r="BF28" i="29"/>
  <c r="BD145" i="29"/>
  <c r="BE61" i="29"/>
  <c r="BD164" i="29"/>
  <c r="BE25" i="29"/>
  <c r="BD174" i="29"/>
  <c r="BE71" i="29"/>
  <c r="BD155" i="29"/>
  <c r="BE35" i="29"/>
  <c r="BC153" i="29"/>
  <c r="BD69" i="29"/>
  <c r="BC172" i="29"/>
  <c r="BD33" i="29"/>
  <c r="BD66" i="29"/>
  <c r="BC169" i="29"/>
  <c r="BC150" i="29"/>
  <c r="BD30" i="29"/>
  <c r="BI170" i="29"/>
  <c r="BJ67" i="29"/>
  <c r="BI151" i="29"/>
  <c r="BJ31" i="29"/>
  <c r="BC171" i="29"/>
  <c r="BD68" i="29"/>
  <c r="BC152" i="29"/>
  <c r="BD32" i="29"/>
  <c r="BD70" i="29"/>
  <c r="BC173" i="29"/>
  <c r="BC154" i="29"/>
  <c r="BD34" i="29"/>
  <c r="BD60" i="29"/>
  <c r="BC163" i="29"/>
  <c r="BC144" i="29"/>
  <c r="BD24" i="29"/>
  <c r="BD143" i="29"/>
  <c r="BE59" i="29"/>
  <c r="BD162" i="29"/>
  <c r="BE23" i="29"/>
  <c r="BC168" i="29"/>
  <c r="BC149" i="29"/>
  <c r="BD65" i="29"/>
  <c r="BD29" i="29"/>
  <c r="BA191" i="29"/>
  <c r="BE62" i="29"/>
  <c r="BD165" i="29"/>
  <c r="BD146" i="29"/>
  <c r="BE26" i="29"/>
  <c r="BC166" i="29"/>
  <c r="BD63" i="29"/>
  <c r="BC147" i="29"/>
  <c r="BD27" i="29"/>
  <c r="BA197" i="29" l="1"/>
  <c r="BA193" i="29"/>
  <c r="BB158" i="29"/>
  <c r="BA196" i="29"/>
  <c r="BA198" i="29" s="1"/>
  <c r="BB177" i="29"/>
  <c r="BB183" i="29"/>
  <c r="BB185" i="29" s="1"/>
  <c r="BB189" i="29"/>
  <c r="BB197" i="29" s="1"/>
  <c r="BD37" i="29"/>
  <c r="BB182" i="29"/>
  <c r="BB184" i="29" s="1"/>
  <c r="BB178" i="29"/>
  <c r="BB179" i="29" s="1"/>
  <c r="BD73" i="29"/>
  <c r="BD74" i="29" s="1"/>
  <c r="BC157" i="29"/>
  <c r="BC189" i="29" s="1"/>
  <c r="BC176" i="29"/>
  <c r="BC183" i="29" s="1"/>
  <c r="BC185" i="29" s="1"/>
  <c r="BE70" i="29"/>
  <c r="BD173" i="29"/>
  <c r="BD154" i="29"/>
  <c r="BE34" i="29"/>
  <c r="BK67" i="29"/>
  <c r="BJ170" i="29"/>
  <c r="BJ151" i="29"/>
  <c r="BK31" i="29"/>
  <c r="BE69" i="29"/>
  <c r="BD172" i="29"/>
  <c r="BD153" i="29"/>
  <c r="BE33" i="29"/>
  <c r="BE164" i="29"/>
  <c r="BE145" i="29"/>
  <c r="BF61" i="29"/>
  <c r="BF25" i="29"/>
  <c r="BE60" i="29"/>
  <c r="BD144" i="29"/>
  <c r="BD163" i="29"/>
  <c r="BE24" i="29"/>
  <c r="BE146" i="29"/>
  <c r="BF62" i="29"/>
  <c r="BE165" i="29"/>
  <c r="BF26" i="29"/>
  <c r="BD152" i="29"/>
  <c r="BD171" i="29"/>
  <c r="BE68" i="29"/>
  <c r="BE32" i="29"/>
  <c r="BE66" i="29"/>
  <c r="BD150" i="29"/>
  <c r="BD169" i="29"/>
  <c r="BE30" i="29"/>
  <c r="BD147" i="29"/>
  <c r="BE63" i="29"/>
  <c r="BD166" i="29"/>
  <c r="BE27" i="29"/>
  <c r="BA194" i="29"/>
  <c r="BD168" i="29"/>
  <c r="BE65" i="29"/>
  <c r="BD149" i="29"/>
  <c r="BE29" i="29"/>
  <c r="BE162" i="29"/>
  <c r="BF59" i="29"/>
  <c r="BE143" i="29"/>
  <c r="BF23" i="29"/>
  <c r="BF71" i="29"/>
  <c r="BE174" i="29"/>
  <c r="BE155" i="29"/>
  <c r="BF35" i="29"/>
  <c r="BG64" i="29"/>
  <c r="BF167" i="29"/>
  <c r="BF148" i="29"/>
  <c r="BG28" i="29"/>
  <c r="BB191" i="29" l="1"/>
  <c r="BB193" i="29" s="1"/>
  <c r="BC177" i="29"/>
  <c r="BC190" i="29"/>
  <c r="BC192" i="29" s="1"/>
  <c r="BB186" i="29"/>
  <c r="BB196" i="29"/>
  <c r="BB198" i="29" s="1"/>
  <c r="BC158" i="29"/>
  <c r="BB194" i="29"/>
  <c r="BC182" i="29"/>
  <c r="BC184" i="29" s="1"/>
  <c r="BC186" i="29" s="1"/>
  <c r="BD176" i="29"/>
  <c r="BD190" i="29" s="1"/>
  <c r="BD192" i="29" s="1"/>
  <c r="BC178" i="29"/>
  <c r="BC179" i="29" s="1"/>
  <c r="BE37" i="29"/>
  <c r="BD157" i="29"/>
  <c r="BD182" i="29" s="1"/>
  <c r="BE73" i="29"/>
  <c r="BE74" i="29" s="1"/>
  <c r="BL67" i="29"/>
  <c r="BK170" i="29"/>
  <c r="BK151" i="29"/>
  <c r="BL31" i="29"/>
  <c r="BE149" i="29"/>
  <c r="BF65" i="29"/>
  <c r="BE168" i="29"/>
  <c r="BF29" i="29"/>
  <c r="BF66" i="29"/>
  <c r="BE169" i="29"/>
  <c r="BE150" i="29"/>
  <c r="BF30" i="29"/>
  <c r="BF165" i="29"/>
  <c r="BG62" i="29"/>
  <c r="BF146" i="29"/>
  <c r="BG26" i="29"/>
  <c r="BG71" i="29"/>
  <c r="BF155" i="29"/>
  <c r="BF174" i="29"/>
  <c r="BG35" i="29"/>
  <c r="BE153" i="29"/>
  <c r="BF69" i="29"/>
  <c r="BE172" i="29"/>
  <c r="BF33" i="29"/>
  <c r="BE166" i="29"/>
  <c r="BE147" i="29"/>
  <c r="BF63" i="29"/>
  <c r="BF27" i="29"/>
  <c r="BG61" i="29"/>
  <c r="BF145" i="29"/>
  <c r="BF164" i="29"/>
  <c r="BG25" i="29"/>
  <c r="BH64" i="29"/>
  <c r="BG148" i="29"/>
  <c r="BG167" i="29"/>
  <c r="BH28" i="29"/>
  <c r="BF143" i="29"/>
  <c r="BG59" i="29"/>
  <c r="BF162" i="29"/>
  <c r="BG23" i="29"/>
  <c r="BC191" i="29"/>
  <c r="BC193" i="29" s="1"/>
  <c r="BC197" i="29"/>
  <c r="BE154" i="29"/>
  <c r="BE173" i="29"/>
  <c r="BF70" i="29"/>
  <c r="BF34" i="29"/>
  <c r="BE144" i="29"/>
  <c r="BF60" i="29"/>
  <c r="BE163" i="29"/>
  <c r="BF24" i="29"/>
  <c r="BF68" i="29"/>
  <c r="BE152" i="29"/>
  <c r="BE171" i="29"/>
  <c r="BF32" i="29"/>
  <c r="BC196" i="29" l="1"/>
  <c r="BC198" i="29" s="1"/>
  <c r="BD177" i="29"/>
  <c r="BD183" i="29"/>
  <c r="BD185" i="29" s="1"/>
  <c r="BD178" i="29"/>
  <c r="BD179" i="29" s="1"/>
  <c r="BD189" i="29"/>
  <c r="BD191" i="29" s="1"/>
  <c r="BD193" i="29" s="1"/>
  <c r="BD158" i="29"/>
  <c r="BE157" i="29"/>
  <c r="BF37" i="29"/>
  <c r="BE176" i="29"/>
  <c r="BE190" i="29" s="1"/>
  <c r="BE192" i="29" s="1"/>
  <c r="BF73" i="29"/>
  <c r="BF74" i="29" s="1"/>
  <c r="BD184" i="29"/>
  <c r="BD186" i="29" s="1"/>
  <c r="BD196" i="29"/>
  <c r="BM67" i="29"/>
  <c r="BL151" i="29"/>
  <c r="BL170" i="29"/>
  <c r="BM31" i="29"/>
  <c r="BF172" i="29"/>
  <c r="BF153" i="29"/>
  <c r="BG69" i="29"/>
  <c r="BG33" i="29"/>
  <c r="BH59" i="29"/>
  <c r="BG143" i="29"/>
  <c r="BG162" i="29"/>
  <c r="BH23" i="29"/>
  <c r="BI64" i="29"/>
  <c r="BH148" i="29"/>
  <c r="BH167" i="29"/>
  <c r="BI28" i="29"/>
  <c r="BF166" i="29"/>
  <c r="BG63" i="29"/>
  <c r="BF147" i="29"/>
  <c r="BG27" i="29"/>
  <c r="BH71" i="29"/>
  <c r="BG155" i="29"/>
  <c r="BG174" i="29"/>
  <c r="BH35" i="29"/>
  <c r="BC194" i="29"/>
  <c r="BF150" i="29"/>
  <c r="BF169" i="29"/>
  <c r="BG66" i="29"/>
  <c r="BG30" i="29"/>
  <c r="BF144" i="29"/>
  <c r="BF163" i="29"/>
  <c r="BG60" i="29"/>
  <c r="BG24" i="29"/>
  <c r="BG68" i="29"/>
  <c r="BF171" i="29"/>
  <c r="BF152" i="29"/>
  <c r="BG32" i="29"/>
  <c r="BH62" i="29"/>
  <c r="BG146" i="29"/>
  <c r="BG165" i="29"/>
  <c r="BH26" i="29"/>
  <c r="BF149" i="29"/>
  <c r="BG65" i="29"/>
  <c r="BF168" i="29"/>
  <c r="BG29" i="29"/>
  <c r="BG70" i="29"/>
  <c r="BF154" i="29"/>
  <c r="BF173" i="29"/>
  <c r="BG34" i="29"/>
  <c r="BG164" i="29"/>
  <c r="BG145" i="29"/>
  <c r="BH61" i="29"/>
  <c r="BH25" i="29"/>
  <c r="BD197" i="29" l="1"/>
  <c r="BE158" i="29"/>
  <c r="BE178" i="29"/>
  <c r="BE179" i="29" s="1"/>
  <c r="BE182" i="29"/>
  <c r="BE189" i="29"/>
  <c r="BE191" i="29" s="1"/>
  <c r="BE193" i="29" s="1"/>
  <c r="BE183" i="29"/>
  <c r="BE185" i="29" s="1"/>
  <c r="BF176" i="29"/>
  <c r="BF190" i="29" s="1"/>
  <c r="BF192" i="29" s="1"/>
  <c r="BG73" i="29"/>
  <c r="BG74" i="29" s="1"/>
  <c r="BF157" i="29"/>
  <c r="BF189" i="29" s="1"/>
  <c r="BE177" i="29"/>
  <c r="BH162" i="29"/>
  <c r="BI59" i="29"/>
  <c r="BH143" i="29"/>
  <c r="BI23" i="29"/>
  <c r="BH63" i="29"/>
  <c r="BG166" i="29"/>
  <c r="BG147" i="29"/>
  <c r="BH27" i="29"/>
  <c r="BG153" i="29"/>
  <c r="BH69" i="29"/>
  <c r="BG172" i="29"/>
  <c r="BH33" i="29"/>
  <c r="BG163" i="29"/>
  <c r="BG144" i="29"/>
  <c r="BH60" i="29"/>
  <c r="BH24" i="29"/>
  <c r="BI62" i="29"/>
  <c r="BH165" i="29"/>
  <c r="BH146" i="29"/>
  <c r="BI26" i="29"/>
  <c r="BG37" i="29"/>
  <c r="BD198" i="29"/>
  <c r="BJ64" i="29"/>
  <c r="BI148" i="29"/>
  <c r="BI167" i="29"/>
  <c r="BJ28" i="29"/>
  <c r="BG152" i="29"/>
  <c r="BH68" i="29"/>
  <c r="BG171" i="29"/>
  <c r="BH32" i="29"/>
  <c r="BM170" i="29"/>
  <c r="BN67" i="29"/>
  <c r="BM151" i="29"/>
  <c r="BN31" i="29"/>
  <c r="BD194" i="29"/>
  <c r="BE184" i="29"/>
  <c r="BH70" i="29"/>
  <c r="BG154" i="29"/>
  <c r="BG173" i="29"/>
  <c r="BH34" i="29"/>
  <c r="BI71" i="29"/>
  <c r="BH155" i="29"/>
  <c r="BH174" i="29"/>
  <c r="BI35" i="29"/>
  <c r="BH145" i="29"/>
  <c r="BI61" i="29"/>
  <c r="BH164" i="29"/>
  <c r="BI25" i="29"/>
  <c r="BH65" i="29"/>
  <c r="BG168" i="29"/>
  <c r="BG149" i="29"/>
  <c r="BH29" i="29"/>
  <c r="BG169" i="29"/>
  <c r="BH66" i="29"/>
  <c r="BG150" i="29"/>
  <c r="BH30" i="29"/>
  <c r="BE197" i="29" l="1"/>
  <c r="BF177" i="29"/>
  <c r="BF158" i="29"/>
  <c r="BE186" i="29"/>
  <c r="BE194" i="29" s="1"/>
  <c r="BF178" i="29"/>
  <c r="BF179" i="29" s="1"/>
  <c r="BF182" i="29"/>
  <c r="BF184" i="29" s="1"/>
  <c r="BF183" i="29"/>
  <c r="BF185" i="29" s="1"/>
  <c r="BG176" i="29"/>
  <c r="BG183" i="29" s="1"/>
  <c r="BG185" i="29" s="1"/>
  <c r="BE196" i="29"/>
  <c r="BE198" i="29" s="1"/>
  <c r="BG157" i="29"/>
  <c r="BH73" i="29"/>
  <c r="BH74" i="29" s="1"/>
  <c r="BI69" i="29"/>
  <c r="BH153" i="29"/>
  <c r="BH172" i="29"/>
  <c r="BI33" i="29"/>
  <c r="BJ71" i="29"/>
  <c r="BI155" i="29"/>
  <c r="BI174" i="29"/>
  <c r="BJ35" i="29"/>
  <c r="BF197" i="29"/>
  <c r="BF191" i="29"/>
  <c r="BF193" i="29" s="1"/>
  <c r="BI65" i="29"/>
  <c r="BH149" i="29"/>
  <c r="BH168" i="29"/>
  <c r="BI29" i="29"/>
  <c r="BJ62" i="29"/>
  <c r="BI165" i="29"/>
  <c r="BI146" i="29"/>
  <c r="BJ26" i="29"/>
  <c r="BH171" i="29"/>
  <c r="BI68" i="29"/>
  <c r="BH152" i="29"/>
  <c r="BI32" i="29"/>
  <c r="BN151" i="29"/>
  <c r="BN170" i="29"/>
  <c r="BO67" i="29"/>
  <c r="BO31" i="29"/>
  <c r="BH144" i="29"/>
  <c r="BH163" i="29"/>
  <c r="BI60" i="29"/>
  <c r="BI24" i="29"/>
  <c r="BJ59" i="29"/>
  <c r="BI162" i="29"/>
  <c r="BI143" i="29"/>
  <c r="BJ23" i="29"/>
  <c r="BH37" i="29"/>
  <c r="BI66" i="29"/>
  <c r="BH169" i="29"/>
  <c r="BH150" i="29"/>
  <c r="BI30" i="29"/>
  <c r="BI145" i="29"/>
  <c r="BI164" i="29"/>
  <c r="BJ61" i="29"/>
  <c r="BJ25" i="29"/>
  <c r="BH173" i="29"/>
  <c r="BH154" i="29"/>
  <c r="BI70" i="29"/>
  <c r="BI34" i="29"/>
  <c r="BJ148" i="29"/>
  <c r="BK64" i="29"/>
  <c r="BJ167" i="29"/>
  <c r="BK28" i="29"/>
  <c r="BI63" i="29"/>
  <c r="BH147" i="29"/>
  <c r="BH166" i="29"/>
  <c r="BI27" i="29"/>
  <c r="BG177" i="29" l="1"/>
  <c r="BF196" i="29"/>
  <c r="BF198" i="29" s="1"/>
  <c r="BG178" i="29"/>
  <c r="BG179" i="29" s="1"/>
  <c r="BG190" i="29"/>
  <c r="BG192" i="29" s="1"/>
  <c r="BF186" i="29"/>
  <c r="BF194" i="29" s="1"/>
  <c r="BG182" i="29"/>
  <c r="BG184" i="29" s="1"/>
  <c r="BG186" i="29" s="1"/>
  <c r="BG189" i="29"/>
  <c r="BG197" i="29" s="1"/>
  <c r="BG158" i="29"/>
  <c r="BH158" i="29" s="1"/>
  <c r="BI37" i="29"/>
  <c r="BH176" i="29"/>
  <c r="BH183" i="29" s="1"/>
  <c r="BH185" i="29" s="1"/>
  <c r="BI73" i="29"/>
  <c r="BI74" i="29" s="1"/>
  <c r="BH157" i="29"/>
  <c r="BH189" i="29" s="1"/>
  <c r="BJ155" i="29"/>
  <c r="BK71" i="29"/>
  <c r="BJ174" i="29"/>
  <c r="BK35" i="29"/>
  <c r="BJ146" i="29"/>
  <c r="BJ165" i="29"/>
  <c r="BK62" i="29"/>
  <c r="BK26" i="29"/>
  <c r="BO170" i="29"/>
  <c r="BP67" i="29"/>
  <c r="BO151" i="29"/>
  <c r="BP31" i="29"/>
  <c r="BI163" i="29"/>
  <c r="BJ60" i="29"/>
  <c r="BI144" i="29"/>
  <c r="BJ24" i="29"/>
  <c r="BK167" i="29"/>
  <c r="BK148" i="29"/>
  <c r="BL64" i="29"/>
  <c r="BL28" i="29"/>
  <c r="BJ68" i="29"/>
  <c r="BI171" i="29"/>
  <c r="BI152" i="29"/>
  <c r="BJ32" i="29"/>
  <c r="BJ162" i="29"/>
  <c r="BJ143" i="29"/>
  <c r="BK59" i="29"/>
  <c r="BK23" i="29"/>
  <c r="BJ145" i="29"/>
  <c r="BJ164" i="29"/>
  <c r="BK61" i="29"/>
  <c r="BK25" i="29"/>
  <c r="BJ63" i="29"/>
  <c r="BI147" i="29"/>
  <c r="BI166" i="29"/>
  <c r="BJ27" i="29"/>
  <c r="BI154" i="29"/>
  <c r="BJ70" i="29"/>
  <c r="BI173" i="29"/>
  <c r="BJ34" i="29"/>
  <c r="BI150" i="29"/>
  <c r="BI169" i="29"/>
  <c r="BJ66" i="29"/>
  <c r="BJ30" i="29"/>
  <c r="BJ65" i="29"/>
  <c r="BI149" i="29"/>
  <c r="BI168" i="29"/>
  <c r="BJ29" i="29"/>
  <c r="BJ69" i="29"/>
  <c r="BI172" i="29"/>
  <c r="BI153" i="29"/>
  <c r="BJ33" i="29"/>
  <c r="BG196" i="29" l="1"/>
  <c r="BG191" i="29"/>
  <c r="BG193" i="29" s="1"/>
  <c r="BG194" i="29" s="1"/>
  <c r="BH177" i="29"/>
  <c r="BH190" i="29"/>
  <c r="BH192" i="29" s="1"/>
  <c r="BI176" i="29"/>
  <c r="BI190" i="29" s="1"/>
  <c r="BI192" i="29" s="1"/>
  <c r="BH182" i="29"/>
  <c r="BH184" i="29" s="1"/>
  <c r="BH186" i="29" s="1"/>
  <c r="BH178" i="29"/>
  <c r="BH179" i="29" s="1"/>
  <c r="BJ73" i="29"/>
  <c r="BJ74" i="29" s="1"/>
  <c r="BI157" i="29"/>
  <c r="BI189" i="29" s="1"/>
  <c r="BL59" i="29"/>
  <c r="BK143" i="29"/>
  <c r="BK162" i="29"/>
  <c r="BL23" i="29"/>
  <c r="BK66" i="29"/>
  <c r="BJ150" i="29"/>
  <c r="BJ169" i="29"/>
  <c r="BK30" i="29"/>
  <c r="BJ166" i="29"/>
  <c r="BJ147" i="29"/>
  <c r="BK63" i="29"/>
  <c r="BK27" i="29"/>
  <c r="BM64" i="29"/>
  <c r="BL167" i="29"/>
  <c r="BL148" i="29"/>
  <c r="BM28" i="29"/>
  <c r="BJ37" i="29"/>
  <c r="BL62" i="29"/>
  <c r="BK165" i="29"/>
  <c r="BK146" i="29"/>
  <c r="BL26" i="29"/>
  <c r="BH191" i="29"/>
  <c r="BK65" i="29"/>
  <c r="BJ168" i="29"/>
  <c r="BJ149" i="29"/>
  <c r="BK29" i="29"/>
  <c r="BK68" i="29"/>
  <c r="BJ152" i="29"/>
  <c r="BJ171" i="29"/>
  <c r="BK32" i="29"/>
  <c r="BK60" i="29"/>
  <c r="BJ163" i="29"/>
  <c r="BJ144" i="29"/>
  <c r="BK24" i="29"/>
  <c r="BK70" i="29"/>
  <c r="BJ173" i="29"/>
  <c r="BJ154" i="29"/>
  <c r="BK34" i="29"/>
  <c r="BP151" i="29"/>
  <c r="BQ67" i="29"/>
  <c r="BP170" i="29"/>
  <c r="BQ31" i="29"/>
  <c r="BL71" i="29"/>
  <c r="BK174" i="29"/>
  <c r="BK155" i="29"/>
  <c r="BL35" i="29"/>
  <c r="BG198" i="29"/>
  <c r="BJ172" i="29"/>
  <c r="BJ153" i="29"/>
  <c r="BK69" i="29"/>
  <c r="BK33" i="29"/>
  <c r="BL61" i="29"/>
  <c r="BK164" i="29"/>
  <c r="BK145" i="29"/>
  <c r="BL25" i="29"/>
  <c r="BH193" i="29" l="1"/>
  <c r="BH194" i="29" s="1"/>
  <c r="BI183" i="29"/>
  <c r="BI185" i="29" s="1"/>
  <c r="BJ176" i="29"/>
  <c r="BJ183" i="29" s="1"/>
  <c r="BJ185" i="29" s="1"/>
  <c r="BJ157" i="29"/>
  <c r="BJ189" i="29" s="1"/>
  <c r="BI177" i="29"/>
  <c r="BH197" i="29"/>
  <c r="BI178" i="29"/>
  <c r="BI179" i="29" s="1"/>
  <c r="BH196" i="29"/>
  <c r="BH198" i="29" s="1"/>
  <c r="BI158" i="29"/>
  <c r="BI182" i="29"/>
  <c r="BI196" i="29" s="1"/>
  <c r="BK73" i="29"/>
  <c r="BK74" i="29" s="1"/>
  <c r="BK37" i="29"/>
  <c r="BJ182" i="29"/>
  <c r="BL143" i="29"/>
  <c r="BM59" i="29"/>
  <c r="BL162" i="29"/>
  <c r="BM23" i="29"/>
  <c r="BL68" i="29"/>
  <c r="BK171" i="29"/>
  <c r="BK152" i="29"/>
  <c r="BL32" i="29"/>
  <c r="BL69" i="29"/>
  <c r="BK153" i="29"/>
  <c r="BK172" i="29"/>
  <c r="BL33" i="29"/>
  <c r="BK149" i="29"/>
  <c r="BK168" i="29"/>
  <c r="BL65" i="29"/>
  <c r="BL29" i="29"/>
  <c r="BK150" i="29"/>
  <c r="BL66" i="29"/>
  <c r="BK169" i="29"/>
  <c r="BL30" i="29"/>
  <c r="BL70" i="29"/>
  <c r="BK173" i="29"/>
  <c r="BK154" i="29"/>
  <c r="BL34" i="29"/>
  <c r="BI191" i="29"/>
  <c r="BI193" i="29" s="1"/>
  <c r="BI197" i="29"/>
  <c r="BL145" i="29"/>
  <c r="BL164" i="29"/>
  <c r="BM61" i="29"/>
  <c r="BM25" i="29"/>
  <c r="BQ170" i="29"/>
  <c r="BR67" i="29"/>
  <c r="BQ151" i="29"/>
  <c r="BR31" i="29"/>
  <c r="BL165" i="29"/>
  <c r="BL146" i="29"/>
  <c r="BM62" i="29"/>
  <c r="BM26" i="29"/>
  <c r="BK166" i="29"/>
  <c r="BK147" i="29"/>
  <c r="BL63" i="29"/>
  <c r="BL27" i="29"/>
  <c r="BM71" i="29"/>
  <c r="BL155" i="29"/>
  <c r="BL174" i="29"/>
  <c r="BM35" i="29"/>
  <c r="BM167" i="29"/>
  <c r="BN64" i="29"/>
  <c r="BM148" i="29"/>
  <c r="BN28" i="29"/>
  <c r="BL60" i="29"/>
  <c r="BK144" i="29"/>
  <c r="BK163" i="29"/>
  <c r="BL24" i="29"/>
  <c r="BJ158" i="29" l="1"/>
  <c r="BJ178" i="29"/>
  <c r="BJ179" i="29" s="1"/>
  <c r="BJ190" i="29"/>
  <c r="BJ192" i="29" s="1"/>
  <c r="BJ177" i="29"/>
  <c r="BI184" i="29"/>
  <c r="BI186" i="29" s="1"/>
  <c r="BI194" i="29" s="1"/>
  <c r="BL73" i="29"/>
  <c r="BL74" i="29" s="1"/>
  <c r="BK176" i="29"/>
  <c r="BK190" i="29" s="1"/>
  <c r="BK192" i="29" s="1"/>
  <c r="BK157" i="29"/>
  <c r="BK189" i="29" s="1"/>
  <c r="BM60" i="29"/>
  <c r="BL163" i="29"/>
  <c r="BL144" i="29"/>
  <c r="BM24" i="29"/>
  <c r="BM66" i="29"/>
  <c r="BL150" i="29"/>
  <c r="BL169" i="29"/>
  <c r="BM30" i="29"/>
  <c r="BL172" i="29"/>
  <c r="BM69" i="29"/>
  <c r="BL153" i="29"/>
  <c r="BM33" i="29"/>
  <c r="BN59" i="29"/>
  <c r="BM162" i="29"/>
  <c r="BM143" i="29"/>
  <c r="BN23" i="29"/>
  <c r="BM146" i="29"/>
  <c r="BN62" i="29"/>
  <c r="BM165" i="29"/>
  <c r="BN26" i="29"/>
  <c r="BL37" i="29"/>
  <c r="BJ184" i="29"/>
  <c r="BJ186" i="29" s="1"/>
  <c r="BJ196" i="29"/>
  <c r="BJ191" i="29"/>
  <c r="BJ193" i="29" s="1"/>
  <c r="BM155" i="29"/>
  <c r="BN71" i="29"/>
  <c r="BM174" i="29"/>
  <c r="BN35" i="29"/>
  <c r="BI198" i="29"/>
  <c r="BO64" i="29"/>
  <c r="BN167" i="29"/>
  <c r="BN148" i="29"/>
  <c r="BO28" i="29"/>
  <c r="BM63" i="29"/>
  <c r="BL166" i="29"/>
  <c r="BL147" i="29"/>
  <c r="BM27" i="29"/>
  <c r="BM145" i="29"/>
  <c r="BN61" i="29"/>
  <c r="BM164" i="29"/>
  <c r="BN25" i="29"/>
  <c r="BM65" i="29"/>
  <c r="BL168" i="29"/>
  <c r="BL149" i="29"/>
  <c r="BM29" i="29"/>
  <c r="BM70" i="29"/>
  <c r="BL154" i="29"/>
  <c r="BL173" i="29"/>
  <c r="BM34" i="29"/>
  <c r="BL171" i="29"/>
  <c r="BL152" i="29"/>
  <c r="BM68" i="29"/>
  <c r="BM32" i="29"/>
  <c r="BR170" i="29"/>
  <c r="BR151" i="29"/>
  <c r="BS67" i="29"/>
  <c r="BS31" i="29"/>
  <c r="BJ194" i="29" l="1"/>
  <c r="BJ197" i="29"/>
  <c r="BK177" i="29"/>
  <c r="BK183" i="29"/>
  <c r="BK185" i="29" s="1"/>
  <c r="BK158" i="29"/>
  <c r="BJ198" i="29"/>
  <c r="BK178" i="29"/>
  <c r="BK179" i="29" s="1"/>
  <c r="BK182" i="29"/>
  <c r="BK184" i="29" s="1"/>
  <c r="BK186" i="29" s="1"/>
  <c r="BL176" i="29"/>
  <c r="BM37" i="29"/>
  <c r="BM73" i="29"/>
  <c r="BM74" i="29" s="1"/>
  <c r="BL157" i="29"/>
  <c r="BN162" i="29"/>
  <c r="BO59" i="29"/>
  <c r="BN143" i="29"/>
  <c r="BO23" i="29"/>
  <c r="BN66" i="29"/>
  <c r="BM150" i="29"/>
  <c r="BM169" i="29"/>
  <c r="BN30" i="29"/>
  <c r="BN70" i="29"/>
  <c r="BM173" i="29"/>
  <c r="BM154" i="29"/>
  <c r="BN34" i="29"/>
  <c r="BK191" i="29"/>
  <c r="BK193" i="29" s="1"/>
  <c r="BK197" i="29"/>
  <c r="BN155" i="29"/>
  <c r="BO71" i="29"/>
  <c r="BN174" i="29"/>
  <c r="BO35" i="29"/>
  <c r="BN164" i="29"/>
  <c r="BN145" i="29"/>
  <c r="BO61" i="29"/>
  <c r="BO25" i="29"/>
  <c r="BO62" i="29"/>
  <c r="BN146" i="29"/>
  <c r="BN165" i="29"/>
  <c r="BO26" i="29"/>
  <c r="BP64" i="29"/>
  <c r="BO167" i="29"/>
  <c r="BO148" i="29"/>
  <c r="BP28" i="29"/>
  <c r="BN68" i="29"/>
  <c r="BM171" i="29"/>
  <c r="BM152" i="29"/>
  <c r="BN32" i="29"/>
  <c r="BM172" i="29"/>
  <c r="BM153" i="29"/>
  <c r="BN69" i="29"/>
  <c r="BN33" i="29"/>
  <c r="BM144" i="29"/>
  <c r="BM163" i="29"/>
  <c r="BN60" i="29"/>
  <c r="BN24" i="29"/>
  <c r="BS170" i="29"/>
  <c r="BT67" i="29"/>
  <c r="BS151" i="29"/>
  <c r="BT31" i="29"/>
  <c r="BN65" i="29"/>
  <c r="BM168" i="29"/>
  <c r="BM149" i="29"/>
  <c r="BN29" i="29"/>
  <c r="BN63" i="29"/>
  <c r="BM166" i="29"/>
  <c r="BM147" i="29"/>
  <c r="BN27" i="29"/>
  <c r="BL177" i="29" l="1"/>
  <c r="BL178" i="29"/>
  <c r="BL179" i="29" s="1"/>
  <c r="BL190" i="29"/>
  <c r="BL192" i="29" s="1"/>
  <c r="BL183" i="29"/>
  <c r="BL185" i="29" s="1"/>
  <c r="BK196" i="29"/>
  <c r="BK198" i="29" s="1"/>
  <c r="BM176" i="29"/>
  <c r="BM190" i="29" s="1"/>
  <c r="BM192" i="29" s="1"/>
  <c r="BL158" i="29"/>
  <c r="BL189" i="29"/>
  <c r="BL197" i="29" s="1"/>
  <c r="BM157" i="29"/>
  <c r="BL182" i="29"/>
  <c r="BN73" i="29"/>
  <c r="BN74" i="29" s="1"/>
  <c r="BN154" i="29"/>
  <c r="BO70" i="29"/>
  <c r="BN173" i="29"/>
  <c r="BO34" i="29"/>
  <c r="BO66" i="29"/>
  <c r="BN169" i="29"/>
  <c r="BN150" i="29"/>
  <c r="BO30" i="29"/>
  <c r="BN153" i="29"/>
  <c r="BO69" i="29"/>
  <c r="BN172" i="29"/>
  <c r="BO33" i="29"/>
  <c r="BU67" i="29"/>
  <c r="BT151" i="29"/>
  <c r="BT170" i="29"/>
  <c r="BU31" i="29"/>
  <c r="BO174" i="29"/>
  <c r="BO155" i="29"/>
  <c r="BP71" i="29"/>
  <c r="BP35" i="29"/>
  <c r="BP59" i="29"/>
  <c r="BO143" i="29"/>
  <c r="BO162" i="29"/>
  <c r="BP23" i="29"/>
  <c r="BN149" i="29"/>
  <c r="BN168" i="29"/>
  <c r="BO65" i="29"/>
  <c r="BO29" i="29"/>
  <c r="BO145" i="29"/>
  <c r="BP61" i="29"/>
  <c r="BO164" i="29"/>
  <c r="BP25" i="29"/>
  <c r="BP62" i="29"/>
  <c r="BO146" i="29"/>
  <c r="BO165" i="29"/>
  <c r="BP26" i="29"/>
  <c r="BQ64" i="29"/>
  <c r="BP167" i="29"/>
  <c r="BP148" i="29"/>
  <c r="BQ28" i="29"/>
  <c r="BN147" i="29"/>
  <c r="BO63" i="29"/>
  <c r="BN166" i="29"/>
  <c r="BO27" i="29"/>
  <c r="BO60" i="29"/>
  <c r="BN163" i="29"/>
  <c r="BN144" i="29"/>
  <c r="BO24" i="29"/>
  <c r="BO68" i="29"/>
  <c r="BN152" i="29"/>
  <c r="BN171" i="29"/>
  <c r="BO32" i="29"/>
  <c r="BK194" i="29"/>
  <c r="BN37" i="29"/>
  <c r="BM178" i="29" l="1"/>
  <c r="BM179" i="29" s="1"/>
  <c r="BL196" i="29"/>
  <c r="BL198" i="29" s="1"/>
  <c r="BM183" i="29"/>
  <c r="BM185" i="29" s="1"/>
  <c r="BM177" i="29"/>
  <c r="BM158" i="29"/>
  <c r="BM182" i="29"/>
  <c r="BM184" i="29" s="1"/>
  <c r="BL191" i="29"/>
  <c r="BL193" i="29" s="1"/>
  <c r="BO37" i="29"/>
  <c r="BL184" i="29"/>
  <c r="BL186" i="29" s="1"/>
  <c r="BM189" i="29"/>
  <c r="BM191" i="29" s="1"/>
  <c r="BM193" i="29" s="1"/>
  <c r="BN157" i="29"/>
  <c r="BN176" i="29"/>
  <c r="BN183" i="29" s="1"/>
  <c r="BN185" i="29" s="1"/>
  <c r="BO73" i="29"/>
  <c r="BO74" i="29" s="1"/>
  <c r="BO153" i="29"/>
  <c r="BP69" i="29"/>
  <c r="BO172" i="29"/>
  <c r="BP33" i="29"/>
  <c r="BU151" i="29"/>
  <c r="BV67" i="29"/>
  <c r="BU170" i="29"/>
  <c r="BV31" i="29"/>
  <c r="BO154" i="29"/>
  <c r="BP70" i="29"/>
  <c r="BO173" i="29"/>
  <c r="BP34" i="29"/>
  <c r="BO163" i="29"/>
  <c r="BO144" i="29"/>
  <c r="BP60" i="29"/>
  <c r="BP24" i="29"/>
  <c r="BP155" i="29"/>
  <c r="BQ71" i="29"/>
  <c r="BP174" i="29"/>
  <c r="BQ35" i="29"/>
  <c r="BQ61" i="29"/>
  <c r="BP145" i="29"/>
  <c r="BP164" i="29"/>
  <c r="BQ25" i="29"/>
  <c r="BO169" i="29"/>
  <c r="BP66" i="29"/>
  <c r="BO150" i="29"/>
  <c r="BP30" i="29"/>
  <c r="BR64" i="29"/>
  <c r="BQ167" i="29"/>
  <c r="BQ148" i="29"/>
  <c r="BR28" i="29"/>
  <c r="BO149" i="29"/>
  <c r="BP65" i="29"/>
  <c r="BO168" i="29"/>
  <c r="BP29" i="29"/>
  <c r="BP68" i="29"/>
  <c r="BO171" i="29"/>
  <c r="BO152" i="29"/>
  <c r="BP32" i="29"/>
  <c r="BP63" i="29"/>
  <c r="BO166" i="29"/>
  <c r="BO147" i="29"/>
  <c r="BP27" i="29"/>
  <c r="BQ62" i="29"/>
  <c r="BP165" i="29"/>
  <c r="BP146" i="29"/>
  <c r="BQ26" i="29"/>
  <c r="BQ59" i="29"/>
  <c r="BP143" i="29"/>
  <c r="BP162" i="29"/>
  <c r="BQ23" i="29"/>
  <c r="BM196" i="29" l="1"/>
  <c r="BN177" i="29"/>
  <c r="BL194" i="29"/>
  <c r="BM186" i="29"/>
  <c r="BM194" i="29" s="1"/>
  <c r="BM197" i="29"/>
  <c r="BN178" i="29"/>
  <c r="BN179" i="29" s="1"/>
  <c r="BN158" i="29"/>
  <c r="BN190" i="29"/>
  <c r="BN192" i="29" s="1"/>
  <c r="BN189" i="29"/>
  <c r="BN182" i="29"/>
  <c r="BN184" i="29" s="1"/>
  <c r="BN186" i="29" s="1"/>
  <c r="BP73" i="29"/>
  <c r="BP74" i="29" s="1"/>
  <c r="BO157" i="29"/>
  <c r="BO182" i="29" s="1"/>
  <c r="BO176" i="29"/>
  <c r="BO190" i="29" s="1"/>
  <c r="BO192" i="29" s="1"/>
  <c r="BQ164" i="29"/>
  <c r="BR61" i="29"/>
  <c r="BQ145" i="29"/>
  <c r="BR25" i="29"/>
  <c r="BR71" i="29"/>
  <c r="BQ174" i="29"/>
  <c r="BQ155" i="29"/>
  <c r="BR35" i="29"/>
  <c r="BP154" i="29"/>
  <c r="BQ70" i="29"/>
  <c r="BP173" i="29"/>
  <c r="BQ34" i="29"/>
  <c r="BP152" i="29"/>
  <c r="BP171" i="29"/>
  <c r="BQ68" i="29"/>
  <c r="BQ32" i="29"/>
  <c r="BQ65" i="29"/>
  <c r="BP149" i="29"/>
  <c r="BP168" i="29"/>
  <c r="BQ29" i="29"/>
  <c r="BP150" i="29"/>
  <c r="BP169" i="29"/>
  <c r="BQ66" i="29"/>
  <c r="BQ30" i="29"/>
  <c r="BR62" i="29"/>
  <c r="BQ146" i="29"/>
  <c r="BQ165" i="29"/>
  <c r="BR26" i="29"/>
  <c r="BQ63" i="29"/>
  <c r="BP166" i="29"/>
  <c r="BP147" i="29"/>
  <c r="BQ27" i="29"/>
  <c r="BP144" i="29"/>
  <c r="BP163" i="29"/>
  <c r="BQ60" i="29"/>
  <c r="BQ24" i="29"/>
  <c r="BQ162" i="29"/>
  <c r="BQ143" i="29"/>
  <c r="BR59" i="29"/>
  <c r="BR23" i="29"/>
  <c r="BP37" i="29"/>
  <c r="BS64" i="29"/>
  <c r="BR148" i="29"/>
  <c r="BR167" i="29"/>
  <c r="BS28" i="29"/>
  <c r="BW67" i="29"/>
  <c r="BV151" i="29"/>
  <c r="BV170" i="29"/>
  <c r="BW31" i="29"/>
  <c r="BP172" i="29"/>
  <c r="BQ69" i="29"/>
  <c r="BP153" i="29"/>
  <c r="BQ33" i="29"/>
  <c r="BM198" i="29" l="1"/>
  <c r="BN196" i="29"/>
  <c r="BN197" i="29"/>
  <c r="BP176" i="29"/>
  <c r="BP190" i="29" s="1"/>
  <c r="BP192" i="29" s="1"/>
  <c r="BN191" i="29"/>
  <c r="BN193" i="29" s="1"/>
  <c r="BN194" i="29" s="1"/>
  <c r="BO178" i="29"/>
  <c r="BO179" i="29" s="1"/>
  <c r="BO158" i="29"/>
  <c r="BO177" i="29"/>
  <c r="BP177" i="29" s="1"/>
  <c r="BO183" i="29"/>
  <c r="BO185" i="29" s="1"/>
  <c r="BO189" i="29"/>
  <c r="BO197" i="29" s="1"/>
  <c r="BQ73" i="29"/>
  <c r="BQ74" i="29" s="1"/>
  <c r="BP157" i="29"/>
  <c r="BP183" i="29"/>
  <c r="BP185" i="29" s="1"/>
  <c r="BX67" i="29"/>
  <c r="BW170" i="29"/>
  <c r="BW151" i="29"/>
  <c r="BX31" i="29"/>
  <c r="BR174" i="29"/>
  <c r="BR155" i="29"/>
  <c r="BS71" i="29"/>
  <c r="BS35" i="29"/>
  <c r="BQ169" i="29"/>
  <c r="BQ150" i="29"/>
  <c r="BR66" i="29"/>
  <c r="BR30" i="29"/>
  <c r="BR60" i="29"/>
  <c r="BQ163" i="29"/>
  <c r="BQ144" i="29"/>
  <c r="BR24" i="29"/>
  <c r="BO184" i="29"/>
  <c r="BR69" i="29"/>
  <c r="BQ153" i="29"/>
  <c r="BQ172" i="29"/>
  <c r="BR33" i="29"/>
  <c r="BT64" i="29"/>
  <c r="BS167" i="29"/>
  <c r="BS148" i="29"/>
  <c r="BT28" i="29"/>
  <c r="BR63" i="29"/>
  <c r="BQ147" i="29"/>
  <c r="BQ166" i="29"/>
  <c r="BR27" i="29"/>
  <c r="BR70" i="29"/>
  <c r="BQ173" i="29"/>
  <c r="BQ154" i="29"/>
  <c r="BR34" i="29"/>
  <c r="BR145" i="29"/>
  <c r="BR164" i="29"/>
  <c r="BS61" i="29"/>
  <c r="BS25" i="29"/>
  <c r="BQ171" i="29"/>
  <c r="BR68" i="29"/>
  <c r="BQ152" i="29"/>
  <c r="BR32" i="29"/>
  <c r="BS62" i="29"/>
  <c r="BR146" i="29"/>
  <c r="BR165" i="29"/>
  <c r="BS26" i="29"/>
  <c r="BQ149" i="29"/>
  <c r="BR65" i="29"/>
  <c r="BQ168" i="29"/>
  <c r="BR29" i="29"/>
  <c r="BR162" i="29"/>
  <c r="BS59" i="29"/>
  <c r="BR143" i="29"/>
  <c r="BS23" i="29"/>
  <c r="BQ37" i="29"/>
  <c r="BP178" i="29" l="1"/>
  <c r="BP179" i="29" s="1"/>
  <c r="BP182" i="29"/>
  <c r="BP184" i="29" s="1"/>
  <c r="BP186" i="29" s="1"/>
  <c r="BN198" i="29"/>
  <c r="BP158" i="29"/>
  <c r="BO191" i="29"/>
  <c r="BO193" i="29" s="1"/>
  <c r="BO186" i="29"/>
  <c r="BO196" i="29"/>
  <c r="BO198" i="29" s="1"/>
  <c r="BP189" i="29"/>
  <c r="BP197" i="29" s="1"/>
  <c r="BR73" i="29"/>
  <c r="BR74" i="29" s="1"/>
  <c r="BQ157" i="29"/>
  <c r="BQ189" i="29" s="1"/>
  <c r="BQ176" i="29"/>
  <c r="BQ183" i="29" s="1"/>
  <c r="BQ185" i="29" s="1"/>
  <c r="BT71" i="29"/>
  <c r="BS155" i="29"/>
  <c r="BS174" i="29"/>
  <c r="BT35" i="29"/>
  <c r="BS146" i="29"/>
  <c r="BS165" i="29"/>
  <c r="BT62" i="29"/>
  <c r="BT26" i="29"/>
  <c r="BS162" i="29"/>
  <c r="BT59" i="29"/>
  <c r="BS143" i="29"/>
  <c r="BT23" i="29"/>
  <c r="BS70" i="29"/>
  <c r="BR173" i="29"/>
  <c r="BR154" i="29"/>
  <c r="BS34" i="29"/>
  <c r="BR37" i="29"/>
  <c r="BR169" i="29"/>
  <c r="BR150" i="29"/>
  <c r="BS66" i="29"/>
  <c r="BS30" i="29"/>
  <c r="BY67" i="29"/>
  <c r="BX151" i="29"/>
  <c r="BX170" i="29"/>
  <c r="BY31" i="29"/>
  <c r="BT148" i="29"/>
  <c r="BU64" i="29"/>
  <c r="BT167" i="29"/>
  <c r="BU28" i="29"/>
  <c r="BR144" i="29"/>
  <c r="BS60" i="29"/>
  <c r="BR163" i="29"/>
  <c r="BS24" i="29"/>
  <c r="BS65" i="29"/>
  <c r="BR168" i="29"/>
  <c r="BR149" i="29"/>
  <c r="BS29" i="29"/>
  <c r="BS68" i="29"/>
  <c r="BR152" i="29"/>
  <c r="BR171" i="29"/>
  <c r="BS32" i="29"/>
  <c r="BT61" i="29"/>
  <c r="BS164" i="29"/>
  <c r="BS145" i="29"/>
  <c r="BT25" i="29"/>
  <c r="BS63" i="29"/>
  <c r="BR147" i="29"/>
  <c r="BR166" i="29"/>
  <c r="BS27" i="29"/>
  <c r="BR153" i="29"/>
  <c r="BS69" i="29"/>
  <c r="BR172" i="29"/>
  <c r="BS33" i="29"/>
  <c r="BO194" i="29" l="1"/>
  <c r="BP196" i="29"/>
  <c r="BP198" i="29" s="1"/>
  <c r="BP191" i="29"/>
  <c r="BP193" i="29" s="1"/>
  <c r="BP194" i="29" s="1"/>
  <c r="BQ190" i="29"/>
  <c r="BQ192" i="29" s="1"/>
  <c r="BQ178" i="29"/>
  <c r="BQ179" i="29" s="1"/>
  <c r="BQ158" i="29"/>
  <c r="BQ177" i="29"/>
  <c r="BQ182" i="29"/>
  <c r="BQ184" i="29" s="1"/>
  <c r="BQ186" i="29" s="1"/>
  <c r="BR176" i="29"/>
  <c r="BR183" i="29" s="1"/>
  <c r="BR185" i="29" s="1"/>
  <c r="BS73" i="29"/>
  <c r="BS74" i="29" s="1"/>
  <c r="BR157" i="29"/>
  <c r="BR182" i="29" s="1"/>
  <c r="BS166" i="29"/>
  <c r="BT63" i="29"/>
  <c r="BS147" i="29"/>
  <c r="BT27" i="29"/>
  <c r="BT70" i="29"/>
  <c r="BS154" i="29"/>
  <c r="BS173" i="29"/>
  <c r="BT34" i="29"/>
  <c r="BT146" i="29"/>
  <c r="BT165" i="29"/>
  <c r="BU62" i="29"/>
  <c r="BU26" i="29"/>
  <c r="BT162" i="29"/>
  <c r="BU59" i="29"/>
  <c r="BT143" i="29"/>
  <c r="BU23" i="29"/>
  <c r="BS163" i="29"/>
  <c r="BS144" i="29"/>
  <c r="BT60" i="29"/>
  <c r="BT24" i="29"/>
  <c r="BT69" i="29"/>
  <c r="BS153" i="29"/>
  <c r="BS172" i="29"/>
  <c r="BT33" i="29"/>
  <c r="BU61" i="29"/>
  <c r="BT145" i="29"/>
  <c r="BT164" i="29"/>
  <c r="BU25" i="29"/>
  <c r="BT65" i="29"/>
  <c r="BS168" i="29"/>
  <c r="BS149" i="29"/>
  <c r="BT29" i="29"/>
  <c r="BQ191" i="29"/>
  <c r="BY151" i="29"/>
  <c r="BZ67" i="29"/>
  <c r="BY170" i="29"/>
  <c r="BZ31" i="29"/>
  <c r="BU148" i="29"/>
  <c r="BV64" i="29"/>
  <c r="BU167" i="29"/>
  <c r="BV28" i="29"/>
  <c r="BT68" i="29"/>
  <c r="BS171" i="29"/>
  <c r="BS152" i="29"/>
  <c r="BT32" i="29"/>
  <c r="BT66" i="29"/>
  <c r="BS169" i="29"/>
  <c r="BS150" i="29"/>
  <c r="BT30" i="29"/>
  <c r="BS37" i="29"/>
  <c r="BT155" i="29"/>
  <c r="BU71" i="29"/>
  <c r="BT174" i="29"/>
  <c r="BU35" i="29"/>
  <c r="BQ196" i="29" l="1"/>
  <c r="BQ197" i="29"/>
  <c r="BR158" i="29"/>
  <c r="BQ193" i="29"/>
  <c r="BQ194" i="29" s="1"/>
  <c r="BR177" i="29"/>
  <c r="BR190" i="29"/>
  <c r="BR192" i="29" s="1"/>
  <c r="BR189" i="29"/>
  <c r="BR191" i="29" s="1"/>
  <c r="BR178" i="29"/>
  <c r="BR179" i="29" s="1"/>
  <c r="BS157" i="29"/>
  <c r="BS182" i="29" s="1"/>
  <c r="BS176" i="29"/>
  <c r="BS183" i="29" s="1"/>
  <c r="BS185" i="29" s="1"/>
  <c r="BT37" i="29"/>
  <c r="BQ198" i="29"/>
  <c r="BT73" i="29"/>
  <c r="BT74" i="29" s="1"/>
  <c r="BT173" i="29"/>
  <c r="BU70" i="29"/>
  <c r="BT154" i="29"/>
  <c r="BU34" i="29"/>
  <c r="BU63" i="29"/>
  <c r="BT166" i="29"/>
  <c r="BT147" i="29"/>
  <c r="BU27" i="29"/>
  <c r="BT168" i="29"/>
  <c r="BU65" i="29"/>
  <c r="BT149" i="29"/>
  <c r="BU29" i="29"/>
  <c r="CA67" i="29"/>
  <c r="BZ151" i="29"/>
  <c r="BZ170" i="29"/>
  <c r="CA31" i="29"/>
  <c r="BV62" i="29"/>
  <c r="BU165" i="29"/>
  <c r="BU146" i="29"/>
  <c r="BV26" i="29"/>
  <c r="BV71" i="29"/>
  <c r="BU155" i="29"/>
  <c r="BU174" i="29"/>
  <c r="BV35" i="29"/>
  <c r="BT152" i="29"/>
  <c r="BT171" i="29"/>
  <c r="BU68" i="29"/>
  <c r="BU32" i="29"/>
  <c r="BU69" i="29"/>
  <c r="BT172" i="29"/>
  <c r="BT153" i="29"/>
  <c r="BU33" i="29"/>
  <c r="BV61" i="29"/>
  <c r="BU145" i="29"/>
  <c r="BU164" i="29"/>
  <c r="BV25" i="29"/>
  <c r="BU66" i="29"/>
  <c r="BT150" i="29"/>
  <c r="BT169" i="29"/>
  <c r="BU30" i="29"/>
  <c r="BV167" i="29"/>
  <c r="BW64" i="29"/>
  <c r="BV148" i="29"/>
  <c r="BW28" i="29"/>
  <c r="BT144" i="29"/>
  <c r="BU60" i="29"/>
  <c r="BT163" i="29"/>
  <c r="BU24" i="29"/>
  <c r="BV59" i="29"/>
  <c r="BU162" i="29"/>
  <c r="BU143" i="29"/>
  <c r="BV23" i="29"/>
  <c r="BR184" i="29"/>
  <c r="BR186" i="29" s="1"/>
  <c r="BR196" i="29"/>
  <c r="BR197" i="29" l="1"/>
  <c r="BS158" i="29"/>
  <c r="BR193" i="29"/>
  <c r="BS178" i="29"/>
  <c r="BS179" i="29" s="1"/>
  <c r="BS177" i="29"/>
  <c r="BS190" i="29"/>
  <c r="BS192" i="29" s="1"/>
  <c r="BS189" i="29"/>
  <c r="BS191" i="29" s="1"/>
  <c r="BT176" i="29"/>
  <c r="BT190" i="29" s="1"/>
  <c r="BT192" i="29" s="1"/>
  <c r="BT157" i="29"/>
  <c r="BT189" i="29" s="1"/>
  <c r="BU73" i="29"/>
  <c r="BU74" i="29" s="1"/>
  <c r="BU37" i="29"/>
  <c r="BX64" i="29"/>
  <c r="BW148" i="29"/>
  <c r="BW167" i="29"/>
  <c r="BX28" i="29"/>
  <c r="BV146" i="29"/>
  <c r="BV165" i="29"/>
  <c r="BW62" i="29"/>
  <c r="BW26" i="29"/>
  <c r="BU166" i="29"/>
  <c r="BV63" i="29"/>
  <c r="BU147" i="29"/>
  <c r="BV27" i="29"/>
  <c r="BV70" i="29"/>
  <c r="BU173" i="29"/>
  <c r="BU154" i="29"/>
  <c r="BV34" i="29"/>
  <c r="BU144" i="29"/>
  <c r="BV60" i="29"/>
  <c r="BU163" i="29"/>
  <c r="BV24" i="29"/>
  <c r="BU153" i="29"/>
  <c r="BU172" i="29"/>
  <c r="BV69" i="29"/>
  <c r="BV33" i="29"/>
  <c r="BV155" i="29"/>
  <c r="BW71" i="29"/>
  <c r="BV174" i="29"/>
  <c r="BW35" i="29"/>
  <c r="BV68" i="29"/>
  <c r="BU152" i="29"/>
  <c r="BU171" i="29"/>
  <c r="BV32" i="29"/>
  <c r="BU149" i="29"/>
  <c r="BU168" i="29"/>
  <c r="BV65" i="29"/>
  <c r="BV29" i="29"/>
  <c r="BV66" i="29"/>
  <c r="BU150" i="29"/>
  <c r="BU169" i="29"/>
  <c r="BV30" i="29"/>
  <c r="CB67" i="29"/>
  <c r="CA151" i="29"/>
  <c r="CA170" i="29"/>
  <c r="CB31" i="29"/>
  <c r="BR198" i="29"/>
  <c r="BW61" i="29"/>
  <c r="BV164" i="29"/>
  <c r="BV145" i="29"/>
  <c r="BW25" i="29"/>
  <c r="BR194" i="29"/>
  <c r="BW59" i="29"/>
  <c r="BV162" i="29"/>
  <c r="BV143" i="29"/>
  <c r="BW23" i="29"/>
  <c r="BS184" i="29"/>
  <c r="BS186" i="29" s="1"/>
  <c r="BS196" i="29"/>
  <c r="BS193" i="29" l="1"/>
  <c r="BS194" i="29" s="1"/>
  <c r="BS197" i="29"/>
  <c r="BS198" i="29" s="1"/>
  <c r="BT183" i="29"/>
  <c r="BT185" i="29" s="1"/>
  <c r="BT182" i="29"/>
  <c r="BT184" i="29" s="1"/>
  <c r="BT186" i="29" s="1"/>
  <c r="BT158" i="29"/>
  <c r="BT178" i="29"/>
  <c r="BT179" i="29" s="1"/>
  <c r="BT177" i="29"/>
  <c r="BV73" i="29"/>
  <c r="BV74" i="29" s="1"/>
  <c r="BU176" i="29"/>
  <c r="BU190" i="29" s="1"/>
  <c r="BU192" i="29" s="1"/>
  <c r="BU157" i="29"/>
  <c r="BU182" i="29" s="1"/>
  <c r="BW60" i="29"/>
  <c r="BV163" i="29"/>
  <c r="BV144" i="29"/>
  <c r="BW24" i="29"/>
  <c r="BW70" i="29"/>
  <c r="BV173" i="29"/>
  <c r="BV154" i="29"/>
  <c r="BW34" i="29"/>
  <c r="BW66" i="29"/>
  <c r="BV169" i="29"/>
  <c r="BV150" i="29"/>
  <c r="BW30" i="29"/>
  <c r="BW68" i="29"/>
  <c r="BV152" i="29"/>
  <c r="BV171" i="29"/>
  <c r="BW32" i="29"/>
  <c r="BV153" i="29"/>
  <c r="BW69" i="29"/>
  <c r="BV172" i="29"/>
  <c r="BW33" i="29"/>
  <c r="BW63" i="29"/>
  <c r="BV147" i="29"/>
  <c r="BV166" i="29"/>
  <c r="BW27" i="29"/>
  <c r="CB170" i="29"/>
  <c r="CC67" i="29"/>
  <c r="CB151" i="29"/>
  <c r="CC31" i="29"/>
  <c r="BW165" i="29"/>
  <c r="BW146" i="29"/>
  <c r="BX62" i="29"/>
  <c r="BX26" i="29"/>
  <c r="BT191" i="29"/>
  <c r="BT193" i="29" s="1"/>
  <c r="BT197" i="29"/>
  <c r="BV37" i="29"/>
  <c r="BX61" i="29"/>
  <c r="BW145" i="29"/>
  <c r="BW164" i="29"/>
  <c r="BX25" i="29"/>
  <c r="BV149" i="29"/>
  <c r="BV168" i="29"/>
  <c r="BW65" i="29"/>
  <c r="BW29" i="29"/>
  <c r="BX71" i="29"/>
  <c r="BW174" i="29"/>
  <c r="BW155" i="29"/>
  <c r="BX35" i="29"/>
  <c r="BW162" i="29"/>
  <c r="BX59" i="29"/>
  <c r="BW143" i="29"/>
  <c r="BX23" i="29"/>
  <c r="BY64" i="29"/>
  <c r="BX167" i="29"/>
  <c r="BX148" i="29"/>
  <c r="BY28" i="29"/>
  <c r="BU189" i="29" l="1"/>
  <c r="BT196" i="29"/>
  <c r="BU183" i="29"/>
  <c r="BU185" i="29" s="1"/>
  <c r="BU177" i="29"/>
  <c r="BU158" i="29"/>
  <c r="BU178" i="29"/>
  <c r="BU179" i="29" s="1"/>
  <c r="BW73" i="29"/>
  <c r="BW74" i="29" s="1"/>
  <c r="BW37" i="29"/>
  <c r="BV176" i="29"/>
  <c r="BV190" i="29" s="1"/>
  <c r="BV192" i="29" s="1"/>
  <c r="BV157" i="29"/>
  <c r="BV189" i="29" s="1"/>
  <c r="BT198" i="29"/>
  <c r="CD67" i="29"/>
  <c r="CC170" i="29"/>
  <c r="CC151" i="29"/>
  <c r="CD31" i="29"/>
  <c r="BU184" i="29"/>
  <c r="BU186" i="29" s="1"/>
  <c r="BU194" i="29" s="1"/>
  <c r="BX143" i="29"/>
  <c r="BX162" i="29"/>
  <c r="BY59" i="29"/>
  <c r="BY23" i="29"/>
  <c r="BU191" i="29"/>
  <c r="BU193" i="29" s="1"/>
  <c r="BU197" i="29"/>
  <c r="BT194" i="29"/>
  <c r="BW169" i="29"/>
  <c r="BX66" i="29"/>
  <c r="BW150" i="29"/>
  <c r="BX30" i="29"/>
  <c r="BY61" i="29"/>
  <c r="BX164" i="29"/>
  <c r="BX145" i="29"/>
  <c r="BY25" i="29"/>
  <c r="BY62" i="29"/>
  <c r="BX165" i="29"/>
  <c r="BX146" i="29"/>
  <c r="BY26" i="29"/>
  <c r="BX60" i="29"/>
  <c r="BW163" i="29"/>
  <c r="BW144" i="29"/>
  <c r="BX24" i="29"/>
  <c r="BW149" i="29"/>
  <c r="BW168" i="29"/>
  <c r="BX65" i="29"/>
  <c r="BX29" i="29"/>
  <c r="BY71" i="29"/>
  <c r="BX174" i="29"/>
  <c r="BX155" i="29"/>
  <c r="BY35" i="29"/>
  <c r="BW171" i="29"/>
  <c r="BX68" i="29"/>
  <c r="BW152" i="29"/>
  <c r="BX32" i="29"/>
  <c r="BW173" i="29"/>
  <c r="BX70" i="29"/>
  <c r="BW154" i="29"/>
  <c r="BX34" i="29"/>
  <c r="BX69" i="29"/>
  <c r="BW172" i="29"/>
  <c r="BW153" i="29"/>
  <c r="BX33" i="29"/>
  <c r="BZ64" i="29"/>
  <c r="BY167" i="29"/>
  <c r="BY148" i="29"/>
  <c r="BZ28" i="29"/>
  <c r="BX63" i="29"/>
  <c r="BW147" i="29"/>
  <c r="BW166" i="29"/>
  <c r="BX27" i="29"/>
  <c r="BU196" i="29" l="1"/>
  <c r="BV182" i="29"/>
  <c r="BV158" i="29"/>
  <c r="BV177" i="29"/>
  <c r="BV178" i="29"/>
  <c r="BV179" i="29" s="1"/>
  <c r="BV183" i="29"/>
  <c r="BV185" i="29" s="1"/>
  <c r="BU198" i="29"/>
  <c r="BX37" i="29"/>
  <c r="BW157" i="29"/>
  <c r="BX73" i="29"/>
  <c r="BX74" i="29" s="1"/>
  <c r="BW176" i="29"/>
  <c r="BW183" i="29" s="1"/>
  <c r="BW185" i="29" s="1"/>
  <c r="BX171" i="29"/>
  <c r="BY68" i="29"/>
  <c r="BX152" i="29"/>
  <c r="BY32" i="29"/>
  <c r="BZ62" i="29"/>
  <c r="BY165" i="29"/>
  <c r="BY146" i="29"/>
  <c r="BZ26" i="29"/>
  <c r="BX153" i="29"/>
  <c r="BY69" i="29"/>
  <c r="BX172" i="29"/>
  <c r="BY33" i="29"/>
  <c r="BY65" i="29"/>
  <c r="BX168" i="29"/>
  <c r="BX149" i="29"/>
  <c r="BY29" i="29"/>
  <c r="BX169" i="29"/>
  <c r="BY66" i="29"/>
  <c r="BX150" i="29"/>
  <c r="BY30" i="29"/>
  <c r="CA64" i="29"/>
  <c r="BZ148" i="29"/>
  <c r="BZ167" i="29"/>
  <c r="CA28" i="29"/>
  <c r="BY164" i="29"/>
  <c r="BY145" i="29"/>
  <c r="BZ61" i="29"/>
  <c r="BZ25" i="29"/>
  <c r="BY70" i="29"/>
  <c r="BX173" i="29"/>
  <c r="BX154" i="29"/>
  <c r="BY34" i="29"/>
  <c r="BX163" i="29"/>
  <c r="BX144" i="29"/>
  <c r="BY60" i="29"/>
  <c r="BY24" i="29"/>
  <c r="CD170" i="29"/>
  <c r="CE67" i="29"/>
  <c r="CD151" i="29"/>
  <c r="CE31" i="29"/>
  <c r="BV184" i="29"/>
  <c r="BZ71" i="29"/>
  <c r="BY155" i="29"/>
  <c r="BY174" i="29"/>
  <c r="BZ35" i="29"/>
  <c r="BY63" i="29"/>
  <c r="BX166" i="29"/>
  <c r="BX147" i="29"/>
  <c r="BY27" i="29"/>
  <c r="BY162" i="29"/>
  <c r="BZ59" i="29"/>
  <c r="BY143" i="29"/>
  <c r="BZ23" i="29"/>
  <c r="BV191" i="29"/>
  <c r="BV193" i="29" s="1"/>
  <c r="BV197" i="29"/>
  <c r="BV196" i="29" l="1"/>
  <c r="BV186" i="29"/>
  <c r="BW177" i="29"/>
  <c r="BW178" i="29"/>
  <c r="BW179" i="29" s="1"/>
  <c r="BW158" i="29"/>
  <c r="BW189" i="29"/>
  <c r="BW191" i="29" s="1"/>
  <c r="BW190" i="29"/>
  <c r="BW192" i="29" s="1"/>
  <c r="BX157" i="29"/>
  <c r="BX178" i="29" s="1"/>
  <c r="BX179" i="29" s="1"/>
  <c r="BW182" i="29"/>
  <c r="BW184" i="29" s="1"/>
  <c r="BW186" i="29" s="1"/>
  <c r="BY73" i="29"/>
  <c r="BY74" i="29" s="1"/>
  <c r="BX176" i="29"/>
  <c r="BX183" i="29" s="1"/>
  <c r="BX185" i="29" s="1"/>
  <c r="BV198" i="29"/>
  <c r="BY153" i="29"/>
  <c r="BY172" i="29"/>
  <c r="BZ69" i="29"/>
  <c r="BZ33" i="29"/>
  <c r="BY147" i="29"/>
  <c r="BZ63" i="29"/>
  <c r="BY166" i="29"/>
  <c r="BZ27" i="29"/>
  <c r="BY173" i="29"/>
  <c r="BZ70" i="29"/>
  <c r="BY154" i="29"/>
  <c r="BZ34" i="29"/>
  <c r="BZ143" i="29"/>
  <c r="BZ162" i="29"/>
  <c r="CA59" i="29"/>
  <c r="CA23" i="29"/>
  <c r="BV194" i="29"/>
  <c r="CE170" i="29"/>
  <c r="CF67" i="29"/>
  <c r="CE151" i="29"/>
  <c r="CF31" i="29"/>
  <c r="CA71" i="29"/>
  <c r="BZ155" i="29"/>
  <c r="BZ174" i="29"/>
  <c r="CA35" i="29"/>
  <c r="BZ65" i="29"/>
  <c r="BY168" i="29"/>
  <c r="BY149" i="29"/>
  <c r="BZ29" i="29"/>
  <c r="BZ68" i="29"/>
  <c r="BY171" i="29"/>
  <c r="BY152" i="29"/>
  <c r="BZ32" i="29"/>
  <c r="BZ146" i="29"/>
  <c r="CA62" i="29"/>
  <c r="BZ165" i="29"/>
  <c r="CA26" i="29"/>
  <c r="BY37" i="29"/>
  <c r="CA167" i="29"/>
  <c r="CB64" i="29"/>
  <c r="CA148" i="29"/>
  <c r="CB28" i="29"/>
  <c r="BZ60" i="29"/>
  <c r="BY144" i="29"/>
  <c r="BY163" i="29"/>
  <c r="BZ24" i="29"/>
  <c r="BZ145" i="29"/>
  <c r="BZ164" i="29"/>
  <c r="CA61" i="29"/>
  <c r="CA25" i="29"/>
  <c r="BY150" i="29"/>
  <c r="BY169" i="29"/>
  <c r="BZ66" i="29"/>
  <c r="BZ30" i="29"/>
  <c r="BW193" i="29" l="1"/>
  <c r="BX158" i="29"/>
  <c r="BX189" i="29"/>
  <c r="BW197" i="29"/>
  <c r="BX182" i="29"/>
  <c r="BX196" i="29" s="1"/>
  <c r="BW196" i="29"/>
  <c r="BX190" i="29"/>
  <c r="BX192" i="29" s="1"/>
  <c r="BX177" i="29"/>
  <c r="BY176" i="29"/>
  <c r="BY190" i="29" s="1"/>
  <c r="BY192" i="29" s="1"/>
  <c r="BZ73" i="29"/>
  <c r="BZ74" i="29" s="1"/>
  <c r="BY157" i="29"/>
  <c r="BY182" i="29"/>
  <c r="BY189" i="29"/>
  <c r="CA164" i="29"/>
  <c r="CA145" i="29"/>
  <c r="CB61" i="29"/>
  <c r="CB25" i="29"/>
  <c r="CB71" i="29"/>
  <c r="CA174" i="29"/>
  <c r="CA155" i="29"/>
  <c r="CB35" i="29"/>
  <c r="CA66" i="29"/>
  <c r="BZ150" i="29"/>
  <c r="BZ169" i="29"/>
  <c r="CA30" i="29"/>
  <c r="BW194" i="29"/>
  <c r="BX191" i="29"/>
  <c r="CB148" i="29"/>
  <c r="CB167" i="29"/>
  <c r="CC64" i="29"/>
  <c r="CC28" i="29"/>
  <c r="CA68" i="29"/>
  <c r="BZ152" i="29"/>
  <c r="BZ171" i="29"/>
  <c r="CA32" i="29"/>
  <c r="BZ173" i="29"/>
  <c r="BZ154" i="29"/>
  <c r="CA70" i="29"/>
  <c r="CA34" i="29"/>
  <c r="CA165" i="29"/>
  <c r="CB62" i="29"/>
  <c r="CA146" i="29"/>
  <c r="CB26" i="29"/>
  <c r="BZ166" i="29"/>
  <c r="CA63" i="29"/>
  <c r="BZ147" i="29"/>
  <c r="CA27" i="29"/>
  <c r="CA69" i="29"/>
  <c r="BZ172" i="29"/>
  <c r="BZ153" i="29"/>
  <c r="CA33" i="29"/>
  <c r="BZ163" i="29"/>
  <c r="CA60" i="29"/>
  <c r="BZ144" i="29"/>
  <c r="CA24" i="29"/>
  <c r="CA143" i="29"/>
  <c r="CB59" i="29"/>
  <c r="CA162" i="29"/>
  <c r="CB23" i="29"/>
  <c r="BZ149" i="29"/>
  <c r="CA65" i="29"/>
  <c r="BZ168" i="29"/>
  <c r="CA29" i="29"/>
  <c r="CG67" i="29"/>
  <c r="CF151" i="29"/>
  <c r="CF170" i="29"/>
  <c r="CG31" i="29"/>
  <c r="BZ37" i="29"/>
  <c r="BX184" i="29" l="1"/>
  <c r="BX186" i="29" s="1"/>
  <c r="BW198" i="29"/>
  <c r="BY158" i="29"/>
  <c r="BX193" i="29"/>
  <c r="BX194" i="29" s="1"/>
  <c r="BY178" i="29"/>
  <c r="BY179" i="29" s="1"/>
  <c r="BX197" i="29"/>
  <c r="BX198" i="29" s="1"/>
  <c r="BY177" i="29"/>
  <c r="BY183" i="29"/>
  <c r="BY185" i="29" s="1"/>
  <c r="CA73" i="29"/>
  <c r="CA74" i="29" s="1"/>
  <c r="BZ157" i="29"/>
  <c r="BZ182" i="29" s="1"/>
  <c r="BZ176" i="29"/>
  <c r="BZ190" i="29" s="1"/>
  <c r="BZ192" i="29" s="1"/>
  <c r="CB66" i="29"/>
  <c r="CA150" i="29"/>
  <c r="CA169" i="29"/>
  <c r="CB30" i="29"/>
  <c r="CG151" i="29"/>
  <c r="CG170" i="29"/>
  <c r="CH67" i="29"/>
  <c r="CH31" i="29"/>
  <c r="CB145" i="29"/>
  <c r="CB164" i="29"/>
  <c r="CC61" i="29"/>
  <c r="CC25" i="29"/>
  <c r="CA147" i="29"/>
  <c r="CA166" i="29"/>
  <c r="CB63" i="29"/>
  <c r="CB27" i="29"/>
  <c r="CC59" i="29"/>
  <c r="CB143" i="29"/>
  <c r="CB162" i="29"/>
  <c r="CC23" i="29"/>
  <c r="CC148" i="29"/>
  <c r="CC167" i="29"/>
  <c r="CD64" i="29"/>
  <c r="CD28" i="29"/>
  <c r="BY197" i="29"/>
  <c r="BY191" i="29"/>
  <c r="BY193" i="29" s="1"/>
  <c r="CB60" i="29"/>
  <c r="CA144" i="29"/>
  <c r="CA163" i="29"/>
  <c r="CB24" i="29"/>
  <c r="CA173" i="29"/>
  <c r="CA154" i="29"/>
  <c r="CB70" i="29"/>
  <c r="CB34" i="29"/>
  <c r="CA37" i="29"/>
  <c r="CA172" i="29"/>
  <c r="CA153" i="29"/>
  <c r="CB69" i="29"/>
  <c r="CB33" i="29"/>
  <c r="CB65" i="29"/>
  <c r="CA149" i="29"/>
  <c r="CA168" i="29"/>
  <c r="CB29" i="29"/>
  <c r="CC62" i="29"/>
  <c r="CB165" i="29"/>
  <c r="CB146" i="29"/>
  <c r="CC26" i="29"/>
  <c r="CA152" i="29"/>
  <c r="CB68" i="29"/>
  <c r="CA171" i="29"/>
  <c r="CB32" i="29"/>
  <c r="CC71" i="29"/>
  <c r="CB174" i="29"/>
  <c r="CB155" i="29"/>
  <c r="CC35" i="29"/>
  <c r="BY184" i="29"/>
  <c r="BZ177" i="29" l="1"/>
  <c r="BY186" i="29"/>
  <c r="BY194" i="29" s="1"/>
  <c r="BY196" i="29"/>
  <c r="BY198" i="29" s="1"/>
  <c r="BZ189" i="29"/>
  <c r="BZ197" i="29" s="1"/>
  <c r="BZ178" i="29"/>
  <c r="BZ179" i="29" s="1"/>
  <c r="CA176" i="29"/>
  <c r="CA190" i="29" s="1"/>
  <c r="CA192" i="29" s="1"/>
  <c r="BZ158" i="29"/>
  <c r="CB73" i="29"/>
  <c r="CB74" i="29" s="1"/>
  <c r="BZ183" i="29"/>
  <c r="BZ185" i="29" s="1"/>
  <c r="CB37" i="29"/>
  <c r="CA157" i="29"/>
  <c r="CC63" i="29"/>
  <c r="CB147" i="29"/>
  <c r="CB166" i="29"/>
  <c r="CC27" i="29"/>
  <c r="CB171" i="29"/>
  <c r="CC68" i="29"/>
  <c r="CB152" i="29"/>
  <c r="CC32" i="29"/>
  <c r="CH170" i="29"/>
  <c r="CH151" i="29"/>
  <c r="CC143" i="29"/>
  <c r="CC162" i="29"/>
  <c r="CD59" i="29"/>
  <c r="CD23" i="29"/>
  <c r="CB154" i="29"/>
  <c r="CC70" i="29"/>
  <c r="CB173" i="29"/>
  <c r="CC34" i="29"/>
  <c r="BZ184" i="29"/>
  <c r="CD167" i="29"/>
  <c r="CD148" i="29"/>
  <c r="CE64" i="29"/>
  <c r="CE28" i="29"/>
  <c r="CD61" i="29"/>
  <c r="CC145" i="29"/>
  <c r="CC164" i="29"/>
  <c r="CD25" i="29"/>
  <c r="CB150" i="29"/>
  <c r="CB169" i="29"/>
  <c r="CC66" i="29"/>
  <c r="CC30" i="29"/>
  <c r="CB144" i="29"/>
  <c r="CC60" i="29"/>
  <c r="CB163" i="29"/>
  <c r="CC24" i="29"/>
  <c r="CB149" i="29"/>
  <c r="CB168" i="29"/>
  <c r="CC65" i="29"/>
  <c r="CC29" i="29"/>
  <c r="CC174" i="29"/>
  <c r="CD71" i="29"/>
  <c r="CC155" i="29"/>
  <c r="CD35" i="29"/>
  <c r="CD62" i="29"/>
  <c r="CC146" i="29"/>
  <c r="CC165" i="29"/>
  <c r="CD26" i="29"/>
  <c r="CC69" i="29"/>
  <c r="CB172" i="29"/>
  <c r="CB153" i="29"/>
  <c r="CC33" i="29"/>
  <c r="CA177" i="29" l="1"/>
  <c r="BZ191" i="29"/>
  <c r="BZ193" i="29" s="1"/>
  <c r="CA183" i="29"/>
  <c r="CA185" i="29" s="1"/>
  <c r="CA158" i="29"/>
  <c r="BZ186" i="29"/>
  <c r="CA178" i="29"/>
  <c r="CA179" i="29" s="1"/>
  <c r="BZ196" i="29"/>
  <c r="BZ198" i="29" s="1"/>
  <c r="CA182" i="29"/>
  <c r="CA184" i="29" s="1"/>
  <c r="CA186" i="29" s="1"/>
  <c r="CC37" i="29"/>
  <c r="CA189" i="29"/>
  <c r="CA191" i="29" s="1"/>
  <c r="CA193" i="29" s="1"/>
  <c r="CC73" i="29"/>
  <c r="CC74" i="29" s="1"/>
  <c r="CB157" i="29"/>
  <c r="CB182" i="29" s="1"/>
  <c r="CB176" i="29"/>
  <c r="CE61" i="29"/>
  <c r="CD164" i="29"/>
  <c r="CD145" i="29"/>
  <c r="CE25" i="29"/>
  <c r="CD60" i="29"/>
  <c r="CC144" i="29"/>
  <c r="CC163" i="29"/>
  <c r="CD24" i="29"/>
  <c r="CC153" i="29"/>
  <c r="CD69" i="29"/>
  <c r="CC172" i="29"/>
  <c r="CD33" i="29"/>
  <c r="CD68" i="29"/>
  <c r="CC171" i="29"/>
  <c r="CC152" i="29"/>
  <c r="CD32" i="29"/>
  <c r="CE62" i="29"/>
  <c r="CD165" i="29"/>
  <c r="CD146" i="29"/>
  <c r="CE26" i="29"/>
  <c r="CD70" i="29"/>
  <c r="CC154" i="29"/>
  <c r="CC173" i="29"/>
  <c r="CD34" i="29"/>
  <c r="CE71" i="29"/>
  <c r="CD174" i="29"/>
  <c r="CD155" i="29"/>
  <c r="CE35" i="29"/>
  <c r="CF64" i="29"/>
  <c r="CE148" i="29"/>
  <c r="CE167" i="29"/>
  <c r="CF28" i="29"/>
  <c r="CE59" i="29"/>
  <c r="CD162" i="29"/>
  <c r="CD143" i="29"/>
  <c r="CE23" i="29"/>
  <c r="CC168" i="29"/>
  <c r="CD65" i="29"/>
  <c r="CC149" i="29"/>
  <c r="CD29" i="29"/>
  <c r="CD66" i="29"/>
  <c r="CC150" i="29"/>
  <c r="CC169" i="29"/>
  <c r="CD30" i="29"/>
  <c r="CD63" i="29"/>
  <c r="CC166" i="29"/>
  <c r="CC147" i="29"/>
  <c r="CD27" i="29"/>
  <c r="BZ194" i="29" l="1"/>
  <c r="CA196" i="29"/>
  <c r="CA197" i="29"/>
  <c r="CB189" i="29"/>
  <c r="CB191" i="29" s="1"/>
  <c r="CB158" i="29"/>
  <c r="CB178" i="29"/>
  <c r="CB179" i="29" s="1"/>
  <c r="CD73" i="29"/>
  <c r="CD74" i="29" s="1"/>
  <c r="CB183" i="29"/>
  <c r="CB185" i="29" s="1"/>
  <c r="CB177" i="29"/>
  <c r="CB190" i="29"/>
  <c r="CB192" i="29" s="1"/>
  <c r="CC157" i="29"/>
  <c r="CC182" i="29" s="1"/>
  <c r="CA194" i="29"/>
  <c r="CC176" i="29"/>
  <c r="CC183" i="29" s="1"/>
  <c r="CC185" i="29" s="1"/>
  <c r="CE66" i="29"/>
  <c r="CD169" i="29"/>
  <c r="CD150" i="29"/>
  <c r="CE30" i="29"/>
  <c r="CE143" i="29"/>
  <c r="CF59" i="29"/>
  <c r="CE162" i="29"/>
  <c r="CF23" i="29"/>
  <c r="CF148" i="29"/>
  <c r="CG64" i="29"/>
  <c r="CF167" i="29"/>
  <c r="CG28" i="29"/>
  <c r="CF61" i="29"/>
  <c r="CE164" i="29"/>
  <c r="CE145" i="29"/>
  <c r="CF25" i="29"/>
  <c r="CE70" i="29"/>
  <c r="CD173" i="29"/>
  <c r="CD154" i="29"/>
  <c r="CE34" i="29"/>
  <c r="CD152" i="29"/>
  <c r="CE68" i="29"/>
  <c r="CD171" i="29"/>
  <c r="CE32" i="29"/>
  <c r="CE60" i="29"/>
  <c r="CD144" i="29"/>
  <c r="CD163" i="29"/>
  <c r="CE24" i="29"/>
  <c r="CE63" i="29"/>
  <c r="CD166" i="29"/>
  <c r="CD147" i="29"/>
  <c r="CE27" i="29"/>
  <c r="CE65" i="29"/>
  <c r="CD149" i="29"/>
  <c r="CD168" i="29"/>
  <c r="CE29" i="29"/>
  <c r="CD37" i="29"/>
  <c r="CF71" i="29"/>
  <c r="CE174" i="29"/>
  <c r="CE155" i="29"/>
  <c r="CF35" i="29"/>
  <c r="CA198" i="29"/>
  <c r="CE165" i="29"/>
  <c r="CE146" i="29"/>
  <c r="CF62" i="29"/>
  <c r="CF26" i="29"/>
  <c r="CD153" i="29"/>
  <c r="CD172" i="29"/>
  <c r="CE69" i="29"/>
  <c r="CE33" i="29"/>
  <c r="CB184" i="29"/>
  <c r="CB196" i="29" l="1"/>
  <c r="CB186" i="29"/>
  <c r="CB197" i="29"/>
  <c r="CC158" i="29"/>
  <c r="CB198" i="29"/>
  <c r="CB193" i="29"/>
  <c r="CB194" i="29" s="1"/>
  <c r="CC190" i="29"/>
  <c r="CC192" i="29" s="1"/>
  <c r="CC178" i="29"/>
  <c r="CC179" i="29" s="1"/>
  <c r="CC177" i="29"/>
  <c r="CC189" i="29"/>
  <c r="CE37" i="29"/>
  <c r="CD176" i="29"/>
  <c r="CD183" i="29" s="1"/>
  <c r="CD185" i="29" s="1"/>
  <c r="CD157" i="29"/>
  <c r="CE73" i="29"/>
  <c r="CE74" i="29" s="1"/>
  <c r="CF69" i="29"/>
  <c r="CE172" i="29"/>
  <c r="CE153" i="29"/>
  <c r="CF33" i="29"/>
  <c r="CF155" i="29"/>
  <c r="CF174" i="29"/>
  <c r="CG71" i="29"/>
  <c r="CG35" i="29"/>
  <c r="CF60" i="29"/>
  <c r="CE144" i="29"/>
  <c r="CE163" i="29"/>
  <c r="CF24" i="29"/>
  <c r="CE173" i="29"/>
  <c r="CE154" i="29"/>
  <c r="CF70" i="29"/>
  <c r="CF34" i="29"/>
  <c r="CH64" i="29"/>
  <c r="CG148" i="29"/>
  <c r="CG167" i="29"/>
  <c r="CH28" i="29"/>
  <c r="CF165" i="29"/>
  <c r="CG62" i="29"/>
  <c r="CF146" i="29"/>
  <c r="CG26" i="29"/>
  <c r="CF63" i="29"/>
  <c r="CE166" i="29"/>
  <c r="CE147" i="29"/>
  <c r="CF27" i="29"/>
  <c r="CF66" i="29"/>
  <c r="CE150" i="29"/>
  <c r="CE169" i="29"/>
  <c r="CF30" i="29"/>
  <c r="CC196" i="29"/>
  <c r="CC184" i="29"/>
  <c r="CC186" i="29" s="1"/>
  <c r="CF65" i="29"/>
  <c r="CE168" i="29"/>
  <c r="CE149" i="29"/>
  <c r="CF29" i="29"/>
  <c r="CE171" i="29"/>
  <c r="CE152" i="29"/>
  <c r="CF68" i="29"/>
  <c r="CF32" i="29"/>
  <c r="CG61" i="29"/>
  <c r="CF145" i="29"/>
  <c r="CF164" i="29"/>
  <c r="CG25" i="29"/>
  <c r="CF162" i="29"/>
  <c r="CG59" i="29"/>
  <c r="CF143" i="29"/>
  <c r="CG23" i="29"/>
  <c r="CC197" i="29" l="1"/>
  <c r="CC191" i="29"/>
  <c r="CC193" i="29" s="1"/>
  <c r="CC194" i="29" s="1"/>
  <c r="CD178" i="29"/>
  <c r="CD179" i="29" s="1"/>
  <c r="CD189" i="29"/>
  <c r="CD191" i="29" s="1"/>
  <c r="CD182" i="29"/>
  <c r="CD196" i="29" s="1"/>
  <c r="CD158" i="29"/>
  <c r="CE157" i="29"/>
  <c r="CD177" i="29"/>
  <c r="CE177" i="29" s="1"/>
  <c r="CD190" i="29"/>
  <c r="CD192" i="29" s="1"/>
  <c r="CF37" i="29"/>
  <c r="CC198" i="29"/>
  <c r="CF73" i="29"/>
  <c r="CF74" i="29" s="1"/>
  <c r="CE176" i="29"/>
  <c r="CE190" i="29" s="1"/>
  <c r="CE192" i="29" s="1"/>
  <c r="CE183" i="29"/>
  <c r="CE185" i="29" s="1"/>
  <c r="CG70" i="29"/>
  <c r="CF154" i="29"/>
  <c r="CF173" i="29"/>
  <c r="CG34" i="29"/>
  <c r="CH71" i="29"/>
  <c r="CG174" i="29"/>
  <c r="CG155" i="29"/>
  <c r="CH35" i="29"/>
  <c r="CG68" i="29"/>
  <c r="CF152" i="29"/>
  <c r="CF171" i="29"/>
  <c r="CG32" i="29"/>
  <c r="CG66" i="29"/>
  <c r="CF150" i="29"/>
  <c r="CF169" i="29"/>
  <c r="CG30" i="29"/>
  <c r="CG146" i="29"/>
  <c r="CG165" i="29"/>
  <c r="CH62" i="29"/>
  <c r="CH26" i="29"/>
  <c r="CH167" i="29"/>
  <c r="CH148" i="29"/>
  <c r="CG145" i="29"/>
  <c r="CG164" i="29"/>
  <c r="CH61" i="29"/>
  <c r="CH25" i="29"/>
  <c r="CF144" i="29"/>
  <c r="CG60" i="29"/>
  <c r="CF163" i="29"/>
  <c r="CG24" i="29"/>
  <c r="CG63" i="29"/>
  <c r="CF147" i="29"/>
  <c r="CF166" i="29"/>
  <c r="CG27" i="29"/>
  <c r="CG65" i="29"/>
  <c r="CF168" i="29"/>
  <c r="CF149" i="29"/>
  <c r="CG29" i="29"/>
  <c r="CF153" i="29"/>
  <c r="CG69" i="29"/>
  <c r="CF172" i="29"/>
  <c r="CG33" i="29"/>
  <c r="CH59" i="29"/>
  <c r="CG143" i="29"/>
  <c r="CG162" i="29"/>
  <c r="CH23" i="29"/>
  <c r="CE158" i="29" l="1"/>
  <c r="CE189" i="29"/>
  <c r="CE191" i="29" s="1"/>
  <c r="CE193" i="29" s="1"/>
  <c r="CD197" i="29"/>
  <c r="CD198" i="29" s="1"/>
  <c r="CD193" i="29"/>
  <c r="CD184" i="29"/>
  <c r="CD186" i="29" s="1"/>
  <c r="CD194" i="29" s="1"/>
  <c r="CE178" i="29"/>
  <c r="CE179" i="29" s="1"/>
  <c r="CE182" i="29"/>
  <c r="CE196" i="29" s="1"/>
  <c r="CF157" i="29"/>
  <c r="CF189" i="29" s="1"/>
  <c r="CG37" i="29"/>
  <c r="CG73" i="29"/>
  <c r="CG74" i="29" s="1"/>
  <c r="CF176" i="29"/>
  <c r="CF183" i="29" s="1"/>
  <c r="CF185" i="29" s="1"/>
  <c r="CH174" i="29"/>
  <c r="CH155" i="29"/>
  <c r="CH162" i="29"/>
  <c r="CH143" i="29"/>
  <c r="CH65" i="29"/>
  <c r="CG168" i="29"/>
  <c r="CG149" i="29"/>
  <c r="CH29" i="29"/>
  <c r="CG144" i="29"/>
  <c r="CH60" i="29"/>
  <c r="CG163" i="29"/>
  <c r="CH24" i="29"/>
  <c r="CH66" i="29"/>
  <c r="CG169" i="29"/>
  <c r="CG150" i="29"/>
  <c r="CH30" i="29"/>
  <c r="CG171" i="29"/>
  <c r="CH68" i="29"/>
  <c r="CG152" i="29"/>
  <c r="CH32" i="29"/>
  <c r="CE197" i="29"/>
  <c r="CH70" i="29"/>
  <c r="CG173" i="29"/>
  <c r="CG154" i="29"/>
  <c r="CH34" i="29"/>
  <c r="CG172" i="29"/>
  <c r="CG153" i="29"/>
  <c r="CH69" i="29"/>
  <c r="CH33" i="29"/>
  <c r="CG166" i="29"/>
  <c r="CG147" i="29"/>
  <c r="CH63" i="29"/>
  <c r="CH27" i="29"/>
  <c r="CH145" i="29"/>
  <c r="CH164" i="29"/>
  <c r="CH165" i="29"/>
  <c r="CH146" i="29"/>
  <c r="CE184" i="29" l="1"/>
  <c r="CE186" i="29" s="1"/>
  <c r="CF158" i="29"/>
  <c r="CH73" i="29"/>
  <c r="CH74" i="29" s="1"/>
  <c r="CF182" i="29"/>
  <c r="CF184" i="29" s="1"/>
  <c r="CF186" i="29" s="1"/>
  <c r="CF177" i="29"/>
  <c r="CF178" i="29"/>
  <c r="CF179" i="29" s="1"/>
  <c r="CG157" i="29"/>
  <c r="CG182" i="29" s="1"/>
  <c r="CF190" i="29"/>
  <c r="CF192" i="29" s="1"/>
  <c r="CG176" i="29"/>
  <c r="CE194" i="29"/>
  <c r="CE198" i="29"/>
  <c r="CH147" i="29"/>
  <c r="CH166" i="29"/>
  <c r="CH150" i="29"/>
  <c r="CH169" i="29"/>
  <c r="CH168" i="29"/>
  <c r="CH149" i="29"/>
  <c r="CH152" i="29"/>
  <c r="CH171" i="29"/>
  <c r="CH173" i="29"/>
  <c r="CH154" i="29"/>
  <c r="CH153" i="29"/>
  <c r="CH172" i="29"/>
  <c r="CH163" i="29"/>
  <c r="CH144" i="29"/>
  <c r="CH37" i="29"/>
  <c r="CF191" i="29"/>
  <c r="CF196" i="29" l="1"/>
  <c r="CG178" i="29"/>
  <c r="CG179" i="29" s="1"/>
  <c r="CG189" i="29"/>
  <c r="CG177" i="29"/>
  <c r="CG158" i="29"/>
  <c r="CG190" i="29"/>
  <c r="CG192" i="29" s="1"/>
  <c r="CF197" i="29"/>
  <c r="CG183" i="29"/>
  <c r="CG185" i="29" s="1"/>
  <c r="CF193" i="29"/>
  <c r="CF194" i="29" s="1"/>
  <c r="CH176" i="29"/>
  <c r="CH157" i="29"/>
  <c r="CH182" i="29" s="1"/>
  <c r="CG191" i="29"/>
  <c r="CG184" i="29"/>
  <c r="CF198" i="29" l="1"/>
  <c r="CH158" i="29"/>
  <c r="CG197" i="29"/>
  <c r="CH189" i="29"/>
  <c r="CH191" i="29" s="1"/>
  <c r="CG193" i="29"/>
  <c r="CH178" i="29"/>
  <c r="CH179" i="29" s="1"/>
  <c r="CH183" i="29"/>
  <c r="CH185" i="29" s="1"/>
  <c r="CH190" i="29"/>
  <c r="CH192" i="29" s="1"/>
  <c r="CH177" i="29"/>
  <c r="CG186" i="29"/>
  <c r="CG196" i="29"/>
  <c r="CG198" i="29" s="1"/>
  <c r="CH184" i="29"/>
  <c r="CH197" i="29" l="1"/>
  <c r="CG194" i="29"/>
  <c r="CH186" i="29"/>
  <c r="CH196" i="29"/>
  <c r="CH193" i="29"/>
  <c r="CH194" i="29" s="1"/>
  <c r="CH198" i="29" l="1"/>
</calcChain>
</file>

<file path=xl/sharedStrings.xml><?xml version="1.0" encoding="utf-8"?>
<sst xmlns="http://schemas.openxmlformats.org/spreadsheetml/2006/main" count="2846" uniqueCount="306">
  <si>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</si>
  <si>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</si>
  <si>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</si>
  <si>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</si>
  <si>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</si>
  <si>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</si>
  <si>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</si>
  <si>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</si>
  <si>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</si>
  <si>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</si>
  <si>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</si>
  <si>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</si>
  <si>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</si>
  <si>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</si>
  <si>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</si>
  <si>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</si>
  <si>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</si>
  <si>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</si>
  <si>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</si>
  <si>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</si>
  <si>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</si>
  <si>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</si>
  <si>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</si>
  <si>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</si>
  <si>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</si>
  <si>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</si>
  <si>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</si>
  <si>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</si>
  <si>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</si>
  <si>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</si>
  <si>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</si>
  <si>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</si>
  <si>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</si>
  <si>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</si>
  <si>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</si>
  <si>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</si>
  <si>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</si>
  <si>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</si>
  <si>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</si>
  <si>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</si>
  <si>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</si>
  <si>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</si>
  <si>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</si>
  <si>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</si>
  <si>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</si>
  <si>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</si>
  <si>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</si>
  <si>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</si>
  <si>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HVAC                        (Heating and Cooling)</t>
  </si>
  <si>
    <t>Efficient Products</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</si>
  <si>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</si>
  <si>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</si>
  <si>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</si>
  <si>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</si>
  <si>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</si>
  <si>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</si>
  <si>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</si>
  <si>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</si>
  <si>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</si>
  <si>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</si>
  <si>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</si>
  <si>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</si>
  <si>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</si>
  <si>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</si>
  <si>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</si>
  <si>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</si>
  <si>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</si>
  <si>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</si>
  <si>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</si>
  <si>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</si>
  <si>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</si>
  <si>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</si>
  <si>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</si>
  <si>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</si>
  <si>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</si>
  <si>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</si>
  <si>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</si>
  <si>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</si>
  <si>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</si>
  <si>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</si>
  <si>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</si>
  <si>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</si>
  <si>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</si>
  <si>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</si>
  <si>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</si>
  <si>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</si>
  <si>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</si>
  <si>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</si>
  <si>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</si>
  <si>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</si>
  <si>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</si>
  <si>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</si>
  <si>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</si>
  <si>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</si>
  <si>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</si>
  <si>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</si>
  <si>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</si>
  <si>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</si>
  <si>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</si>
  <si>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</si>
  <si>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</si>
  <si>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</si>
  <si>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</si>
  <si>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</si>
  <si>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</si>
  <si>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</si>
  <si>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</si>
  <si>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</si>
  <si>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</si>
  <si>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</si>
  <si>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</si>
  <si>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</si>
  <si>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</si>
  <si>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</si>
  <si>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</si>
  <si>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</si>
  <si>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</si>
  <si>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</si>
  <si>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</si>
  <si>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</si>
  <si>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</si>
  <si>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</si>
  <si>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</si>
  <si>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</si>
  <si>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</si>
  <si>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</si>
  <si>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</si>
  <si>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</si>
  <si>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</si>
  <si>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</si>
  <si>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</si>
  <si>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</si>
  <si>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</si>
  <si>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</si>
  <si>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</si>
  <si>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</si>
  <si>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</si>
  <si>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</si>
  <si>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</si>
  <si>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</si>
  <si>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</si>
  <si>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</si>
  <si>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</si>
  <si>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</si>
  <si>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</si>
  <si>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</si>
  <si>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</si>
  <si>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</si>
  <si>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</si>
  <si>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</si>
  <si>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</si>
  <si>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</si>
  <si>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</si>
  <si>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</si>
  <si>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</si>
  <si>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</si>
  <si>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</si>
  <si>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</si>
  <si>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</si>
  <si>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</si>
  <si>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</si>
  <si>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</si>
  <si>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</si>
  <si>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</si>
  <si>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</si>
  <si>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</si>
  <si>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</si>
  <si>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</si>
  <si>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</si>
  <si>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</si>
  <si>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</si>
  <si>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</si>
  <si>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</si>
  <si>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</si>
  <si>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</si>
  <si>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</si>
  <si>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</si>
  <si>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</si>
  <si>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</si>
  <si>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</si>
  <si>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</si>
  <si>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</si>
  <si>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</si>
  <si>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difference</t>
  </si>
  <si>
    <t>April</t>
  </si>
  <si>
    <t>LM/TRC</t>
  </si>
  <si>
    <t>Enel X</t>
  </si>
  <si>
    <t>Franklin - MFIE/MFMR</t>
  </si>
  <si>
    <t>meeia</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</si>
  <si>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</si>
  <si>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</si>
  <si>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</si>
  <si>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</si>
  <si>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</si>
  <si>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</si>
  <si>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</si>
  <si>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</si>
  <si>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</si>
  <si>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</si>
  <si>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</si>
  <si>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</si>
  <si>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</si>
  <si>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</si>
  <si>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</si>
  <si>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</si>
  <si>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</si>
  <si>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</si>
  <si>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</si>
  <si>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</si>
  <si>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</si>
  <si>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</si>
  <si>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</si>
  <si>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</si>
  <si>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</si>
  <si>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</si>
  <si>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</si>
  <si>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</si>
  <si>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</si>
  <si>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</si>
  <si>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Dec-21 +</t>
  </si>
  <si>
    <t>Pay As You Save</t>
  </si>
  <si>
    <t>Load Error Check</t>
  </si>
  <si>
    <t>C/I input</t>
  </si>
  <si>
    <t>Targeted Community Lighting</t>
  </si>
  <si>
    <t>Incremental (per month) proportions (Dec is weighted avg of Dec-22 through 2023+)</t>
  </si>
  <si>
    <t>Difference</t>
  </si>
  <si>
    <t>Differences are minor and are caused because total margin rate is rounded but energy/demand are not adjusted to total out to rounded value; difference is not material for purpose of this data</t>
  </si>
  <si>
    <t>Single Family Income Eligible - Grants</t>
  </si>
  <si>
    <t>HVAC Extension</t>
  </si>
  <si>
    <t>x</t>
  </si>
  <si>
    <t xml:space="preserve">Biz Demand Response is not in event season and therefore reported no kWh. </t>
  </si>
  <si>
    <t>new base rates effective 7/1/23</t>
  </si>
  <si>
    <t>February</t>
  </si>
  <si>
    <t>Dec-24 +</t>
  </si>
  <si>
    <t>MEEIA 3 Program Year 2024 - TD Summary</t>
  </si>
  <si>
    <t>Load shapes updated slightly with rounding that totals to 100.0%, per filing.</t>
  </si>
  <si>
    <t>2024 check</t>
  </si>
  <si>
    <t>2024 load shape verified</t>
  </si>
  <si>
    <t>TRC reported no kWh in January, similar to PY21, PY22, and PY23</t>
  </si>
  <si>
    <t>cumulative % for Dec+</t>
  </si>
  <si>
    <t>Res DR cumulative savings - cooling</t>
  </si>
  <si>
    <t>Total with cumulative Res DR optimization</t>
  </si>
  <si>
    <t>Res DR cumulative savings (cooling)</t>
  </si>
  <si>
    <t>cumulative check (incremental):</t>
  </si>
  <si>
    <t>cumulative check with Res DR optimization cumulative:</t>
  </si>
  <si>
    <t>Res DR optimization savings shifted from PY23 to PY24 TD calculations, effective 1/1/24.  Contractor reported January savings applied as cumulative savings (no 1/2 month convention applied to January kWh value)</t>
  </si>
  <si>
    <t>Res DR optimization (initial cumulative value)</t>
  </si>
  <si>
    <t>Total with Res DR optimization</t>
  </si>
  <si>
    <t>Deemed NTG assumption is 65% for non-Income Eligibe programs and 100% for Income Eligible programs, per stipulation.</t>
  </si>
  <si>
    <t>Margin rates effective 7/1/23 reflected in TD calculation, per Rider.</t>
  </si>
  <si>
    <t>Neil Graser</t>
  </si>
  <si>
    <t>Yes</t>
  </si>
  <si>
    <t>See Audit Notes</t>
  </si>
  <si>
    <t>TRC reported savings in February.</t>
  </si>
  <si>
    <t>ICF reported kWh savings on Products, HVAC, and DR; Res DR reflects negative kWh because January unenrollments exceeded new enrollments.</t>
  </si>
  <si>
    <t>ICF reported Residential Demand Response savings from rollover customers, amounting to a large increase in February.</t>
  </si>
  <si>
    <t>TRC</t>
  </si>
  <si>
    <t>ICF - MFIE/MFMR</t>
  </si>
  <si>
    <t>with "cumulative" January Res DR optimization savings</t>
  </si>
  <si>
    <t>(without "cumulative" January Res DR optimization savings)</t>
  </si>
  <si>
    <t>Residential programs MFIE, MFMR, and SFIE all began reporting kWh in March.</t>
  </si>
  <si>
    <t>March savings increased over February, especially in Business programs.</t>
  </si>
  <si>
    <t>Savings per program and overall are within range of expectations.</t>
  </si>
  <si>
    <t>TRC savings is lower in April than in March, but exceeds April kWh forecast most recently based on March actuals.</t>
  </si>
  <si>
    <t>Business DR event season began in May but there were no events in May.</t>
  </si>
  <si>
    <t>Cool Down St. Louis HVAC savings reported in Grants program in June.</t>
  </si>
  <si>
    <t>TRC added reporting for SMCx (Smart Meter Commissioning); though this is listed as a separate program, Biz team has advised this is a subset of Retro-Commissioning and should be added to the Retro-Commissioning program savings values.</t>
  </si>
  <si>
    <r>
      <t xml:space="preserve">ENERGY MARGIN RATES </t>
    </r>
    <r>
      <rPr>
        <b/>
        <strike/>
        <sz val="11"/>
        <rFont val="Calibri"/>
        <family val="2"/>
        <scheme val="minor"/>
      </rPr>
      <t>(Adjusted to include negative demand margin amounts &amp; adjusted for rounding of final rates as filed)</t>
    </r>
  </si>
  <si>
    <t>TRC savings increased this month - business team confirmed there was an increase in number of projects as well as a high savings project.</t>
  </si>
  <si>
    <t>Enel X savings from business demand response event not yet reported.</t>
  </si>
  <si>
    <t>Residential DR unenrollment true-ups were high in September and program manager verified this was accurate.</t>
  </si>
  <si>
    <t>Business DR kWh from first event 8/20/24 is now available and reported in September.</t>
  </si>
  <si>
    <t>Business DR kWh from second event 9/12/24 is now available and reported in October.</t>
  </si>
  <si>
    <t>Investigating ICF reporting errors that could not be fixed in time for this deadline (Res DR kWh includes additional invoice that should have been reported in November; MFMR / 3M / Refrigeration end use has negative total savings); As there is no material financial impact associated with these errors, we will work to resolve with ICF next month.</t>
  </si>
  <si>
    <t>ICF corrected last month's errors (Res DR invoice cumulative total aligns with reporting; MFMR / 3M / Refrigeration end use negative savings was reversed and moved to appropriate end use)</t>
  </si>
  <si>
    <t>Business DR include kWh adjustments to the first and second events; kWh from the December event is not yet reported</t>
  </si>
  <si>
    <t>PAYS kWh is negative due to a change to the baseline lighting measure.</t>
  </si>
  <si>
    <t>Because PY24 Residential Demand Response has a 1 year end of useful life, TD is collected only during the PY.  Therefore PY24 TD ended here on 1/1/25 manually; used rebasing line in 1M-RES tab to subtract out Res DR optimization savings 1/1/25.</t>
  </si>
  <si>
    <t>Res DR optimization appears only in the Cooling end use, and cumulative cooling savings is from multiple programs ----&gt;</t>
  </si>
  <si>
    <t>Res DR Opt portion:</t>
  </si>
  <si>
    <t>Use rebasing line in spreadsheet to subtract out Res DR optimization savings 1/1/25 in order to end TD in the PY24 file (1 yr EUL)</t>
  </si>
  <si>
    <t>Business energy efficiency showed significant increases in mid-January and January EOM kWh savings, similar to past years (projects still under review when December EOM reporting was due).</t>
  </si>
  <si>
    <t>Business energy efficiency updated after mid-January batch(es), for January EOM.</t>
  </si>
  <si>
    <t>Residential and Enel X reporting provided in mid-January "EOY" reporting batch; no updates at January EOM.</t>
  </si>
  <si>
    <t>No reporting changes from contractors.</t>
  </si>
  <si>
    <t>Extended calculation into Feb.</t>
  </si>
  <si>
    <t>TRC revised savings for PY24, removing one project from Small Business Direct Install affecting the 2M kWh savings.</t>
  </si>
  <si>
    <t>Extended calculation into Apr.</t>
  </si>
  <si>
    <t>6/2025 margin rates verified</t>
  </si>
  <si>
    <t>7/2023 margin rates verified</t>
  </si>
  <si>
    <t>new base rates effective 6/1/25</t>
  </si>
  <si>
    <t>Partially Rebased</t>
  </si>
  <si>
    <t>Rate Case file update:</t>
  </si>
  <si>
    <t xml:space="preserve">Rebasing:
</t>
  </si>
  <si>
    <t xml:space="preserve">New base rate effective June 2025 per ER-2024-0319 (based on deemed month end savings through 12/31/24; but excluded deemed savings reported in year-end reports mid-Jan 2025 and after); rebasing values added to TD calculation on 1M-RES through LI 11M-LPS tabs.  </t>
  </si>
  <si>
    <t>6/1/25 - rebasing values from ER-2024-0319, based on deemed savings through month end 12/31/24 (excluded year-end savings reported mid-Jan 2025 and after)</t>
  </si>
  <si>
    <t>ICF reported changes to Residential DR.  Savings is added to May 2025, but affects the TD calculation in December 2024 (projects completed during the 2024 calendar year; not 2025).  Because Residential DR has a 1 year EUL, and TD was manually ended after 12/31/24, that adjustment to end TD is also updated to the new final kWh for the program.</t>
  </si>
  <si>
    <t>Res DR Opt as of rebasing 12/31/24</t>
  </si>
  <si>
    <t>Res DR Opt as of YrEnd 5/31/25</t>
  </si>
  <si>
    <t>Diff</t>
  </si>
  <si>
    <t>Rebasing notes continued:</t>
  </si>
  <si>
    <t>Check</t>
  </si>
  <si>
    <t>Cooling end use would have been the rebasing value 22,829,473.739, plus the add'l savings reported for Res DR optimization (which is all cooling end use) since the rebasing values were calculated (see T91). The purpose is to apply rebasing and also still fully remove savings associated with Res DR optimization after 12/31/24.</t>
  </si>
  <si>
    <t>7/31/25 - Prepping file for TD True-up based on TD calculated through Jun-25.  Would have been more accurate in Jun-25 to have adjusted T36 rebasing for the change in Res DR optimization since the rate case timing cut-off.  But TD True-up will adjust final TD to the right value for recovery, regardless.</t>
  </si>
  <si>
    <t>PY24 rebasing is based on non-year-end reporting, so not all savings was rebased in June 2025.  TD is therefore, "partially rebased", and the calculation will continue until rebasing in future rate review occurs based on final savings.</t>
  </si>
  <si>
    <t xml:space="preserve">Margin rates: Added new margin rates June 2025 forward, per EEIC Rider following ER-2024-0319.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</si>
</sst>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 numFmtId="177" formatCode="0.0000000%"/>
    <numFmt numFmtId="178" formatCode="_(* #,##0_);_(* \(#,##0\);_(*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name val="Calibri"/>
      <family val="2"/>
      <scheme val="minor"/>
    </font>
    <font>
      <b/>
      <sz val="11"/>
      <name val="Arial"/>
      <family val="2"/>
    </font>
    <font>
      <b/>
      <sz val="11"/>
      <color theme="9" tint="-0.499984740745262"/>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color rgb="FF8278CE"/>
      <name val="Calibri"/>
      <family val="2"/>
      <scheme val="minor"/>
    </font>
    <font>
      <b/>
      <i/>
      <u/>
      <sz val="11"/>
      <color theme="1"/>
      <name val="Calibri"/>
      <family val="2"/>
      <scheme val="minor"/>
    </font>
    <font>
      <sz val="11"/>
      <color rgb="FF00B0F0"/>
      <name val="Calibri"/>
      <family val="2"/>
      <scheme val="minor"/>
    </font>
    <font>
      <b/>
      <sz val="11"/>
      <color rgb="FF00B0F0"/>
      <name val="Calibri"/>
      <family val="2"/>
      <scheme val="minor"/>
    </font>
    <font>
      <sz val="11"/>
      <color rgb="FF0070C0"/>
      <name val="Calibri"/>
      <family val="2"/>
      <scheme val="minor"/>
    </font>
    <font>
      <b/>
      <sz val="11"/>
      <color rgb="FF0070C0"/>
      <name val="Calibri"/>
      <family val="2"/>
      <scheme val="minor"/>
    </font>
    <font>
      <b/>
      <sz val="20"/>
      <name val="Calibri"/>
      <family val="2"/>
      <scheme val="minor"/>
    </font>
    <font>
      <b/>
      <sz val="16"/>
      <name val="Calibri"/>
      <family val="2"/>
      <scheme val="minor"/>
    </font>
    <font>
      <b/>
      <strike/>
      <sz val="11"/>
      <name val="Calibri"/>
      <family val="2"/>
      <scheme val="minor"/>
    </font>
    <font>
      <sz val="11"/>
      <name val="Calibri"/>
      <family val="2"/>
    </font>
    <font>
      <i/>
      <sz val="11"/>
      <name val="Calibri"/>
      <family val="2"/>
      <scheme val="minor"/>
    </font>
    <font>
      <sz val="11"/>
      <color rgb="FFED0000"/>
      <name val="Calibri"/>
      <family val="2"/>
      <scheme val="minor"/>
    </font>
    <font>
      <b/>
      <sz val="11"/>
      <color rgb="FF7030A0"/>
      <name val="Calibri"/>
      <family val="2"/>
      <scheme val="minor"/>
    </font>
    <font>
      <sz val="11"/>
      <color rgb="FF7030A0"/>
      <name val="Calibri"/>
      <family val="2"/>
      <scheme val="minor"/>
    </font>
  </fonts>
  <fills count="34">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theme="4" tint="0.79998168889431442"/>
        <bgColor rgb="FFFFFFFF"/>
      </patternFill>
    </fill>
    <fill>
      <patternFill patternType="solid">
        <fgColor rgb="FFB9EDFF"/>
        <bgColor indexed="64"/>
      </patternFill>
    </fill>
    <fill>
      <patternFill patternType="solid">
        <fgColor rgb="FFFFC000"/>
        <bgColor indexed="64"/>
      </patternFill>
    </fill>
    <fill>
      <patternFill patternType="solid">
        <fgColor rgb="FF92D050"/>
        <bgColor indexed="64"/>
      </patternFill>
    </fill>
    <fill>
      <patternFill patternType="solid">
        <fgColor theme="9" tint="0.79998168889431442"/>
        <bgColor rgb="FFFFFFFF"/>
      </patternFill>
    </fill>
    <fill>
      <patternFill patternType="solid">
        <fgColor rgb="FFB3EBFF"/>
        <bgColor indexed="64"/>
      </patternFill>
    </fill>
    <fill>
      <patternFill patternType="solid">
        <fgColor rgb="FFE1F7FF"/>
        <bgColor indexed="64"/>
      </patternFill>
    </fill>
    <fill>
      <patternFill patternType="solid">
        <fgColor rgb="FFA3DBFF"/>
        <bgColor indexed="64"/>
      </patternFill>
    </fill>
    <fill>
      <patternFill patternType="solid">
        <fgColor rgb="FFB3D0FF"/>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ck">
        <color rgb="FF00B0F0"/>
      </left>
      <right style="thick">
        <color rgb="FF00B0F0"/>
      </right>
      <top style="thick">
        <color rgb="FF00B0F0"/>
      </top>
      <bottom style="thick">
        <color rgb="FF00B0F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687">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164" fontId="0" fillId="0" borderId="15" xfId="1" applyNumberFormat="1" applyFont="1"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21" xfId="0" applyBorder="1"/>
    <xf numFmtId="0" fontId="0" fillId="0" borderId="22" xfId="0" applyBorder="1"/>
    <xf numFmtId="164" fontId="0" fillId="0" borderId="25"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25" xfId="0" applyFill="1" applyBorder="1"/>
    <xf numFmtId="44" fontId="0" fillId="0" borderId="15" xfId="2" applyFont="1" applyBorder="1"/>
    <xf numFmtId="44" fontId="0" fillId="0" borderId="17" xfId="2" applyFont="1" applyBorder="1"/>
    <xf numFmtId="0" fontId="2" fillId="2" borderId="26" xfId="0" applyFont="1" applyFill="1" applyBorder="1"/>
    <xf numFmtId="0" fontId="2" fillId="0" borderId="30" xfId="0" applyFont="1" applyBorder="1"/>
    <xf numFmtId="0" fontId="4" fillId="2" borderId="32" xfId="0" applyFont="1" applyFill="1" applyBorder="1"/>
    <xf numFmtId="0" fontId="8" fillId="2" borderId="3" xfId="0" applyFont="1" applyFill="1" applyBorder="1"/>
    <xf numFmtId="0" fontId="5" fillId="0" borderId="37" xfId="0" applyFont="1" applyBorder="1"/>
    <xf numFmtId="0" fontId="4" fillId="2" borderId="23" xfId="0" applyFont="1" applyFill="1" applyBorder="1"/>
    <xf numFmtId="164" fontId="0" fillId="0" borderId="45" xfId="1" applyNumberFormat="1" applyFont="1" applyBorder="1"/>
    <xf numFmtId="164" fontId="0" fillId="0" borderId="46"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8" xfId="0" applyNumberFormat="1" applyBorder="1" applyAlignment="1">
      <alignment horizontal="center"/>
    </xf>
    <xf numFmtId="165" fontId="0" fillId="0" borderId="49" xfId="0" applyNumberFormat="1" applyBorder="1" applyAlignment="1">
      <alignment horizontal="center"/>
    </xf>
    <xf numFmtId="44" fontId="2" fillId="0" borderId="33" xfId="0" applyNumberFormat="1" applyFont="1" applyBorder="1"/>
    <xf numFmtId="44" fontId="2" fillId="0" borderId="33" xfId="2" applyFont="1" applyBorder="1"/>
    <xf numFmtId="44" fontId="2" fillId="0" borderId="34" xfId="2" applyFont="1" applyBorder="1"/>
    <xf numFmtId="165" fontId="0" fillId="0" borderId="43" xfId="0" applyNumberFormat="1" applyBorder="1" applyAlignment="1">
      <alignment horizontal="center"/>
    </xf>
    <xf numFmtId="44" fontId="0" fillId="0" borderId="36" xfId="0" applyNumberFormat="1" applyBorder="1"/>
    <xf numFmtId="44" fontId="0" fillId="0" borderId="3" xfId="0" applyNumberFormat="1" applyBorder="1"/>
    <xf numFmtId="44" fontId="0" fillId="0" borderId="37" xfId="0" applyNumberFormat="1" applyBorder="1"/>
    <xf numFmtId="44" fontId="2" fillId="0" borderId="44" xfId="2" applyFont="1" applyBorder="1"/>
    <xf numFmtId="0" fontId="2" fillId="0" borderId="39" xfId="0" applyFont="1" applyBorder="1"/>
    <xf numFmtId="0" fontId="2" fillId="0" borderId="38" xfId="0" applyFont="1" applyBorder="1"/>
    <xf numFmtId="0" fontId="2" fillId="0" borderId="29" xfId="0" applyFont="1" applyBorder="1"/>
    <xf numFmtId="0" fontId="2" fillId="0" borderId="5" xfId="0" applyFont="1" applyBorder="1"/>
    <xf numFmtId="44" fontId="2" fillId="0" borderId="44" xfId="0" applyNumberFormat="1" applyFont="1" applyBorder="1"/>
    <xf numFmtId="165" fontId="0" fillId="0" borderId="50" xfId="0" applyNumberFormat="1" applyBorder="1" applyAlignment="1">
      <alignment horizontal="center"/>
    </xf>
    <xf numFmtId="44" fontId="0" fillId="0" borderId="9" xfId="0" applyNumberFormat="1" applyBorder="1"/>
    <xf numFmtId="44" fontId="0" fillId="0" borderId="37" xfId="2" applyFont="1" applyBorder="1"/>
    <xf numFmtId="0" fontId="2" fillId="0" borderId="2" xfId="0" applyFont="1" applyBorder="1"/>
    <xf numFmtId="0" fontId="2" fillId="0" borderId="10" xfId="0" applyFont="1" applyBorder="1"/>
    <xf numFmtId="44" fontId="2" fillId="0" borderId="34" xfId="0" applyNumberFormat="1" applyFont="1" applyBorder="1"/>
    <xf numFmtId="1" fontId="0" fillId="0" borderId="0" xfId="0" applyNumberFormat="1"/>
    <xf numFmtId="164" fontId="0" fillId="0" borderId="36" xfId="1" applyNumberFormat="1" applyFont="1" applyBorder="1"/>
    <xf numFmtId="164" fontId="0" fillId="0" borderId="37" xfId="1" applyNumberFormat="1" applyFont="1" applyBorder="1"/>
    <xf numFmtId="164" fontId="2" fillId="0" borderId="44" xfId="1" applyNumberFormat="1" applyFont="1" applyBorder="1"/>
    <xf numFmtId="164" fontId="0" fillId="0" borderId="51" xfId="1" applyNumberFormat="1" applyFont="1" applyBorder="1"/>
    <xf numFmtId="164" fontId="2" fillId="0" borderId="52"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6" xfId="1" applyNumberFormat="1" applyFont="1" applyBorder="1"/>
    <xf numFmtId="164" fontId="2" fillId="0" borderId="43" xfId="1" applyNumberFormat="1" applyFont="1" applyBorder="1"/>
    <xf numFmtId="164" fontId="2" fillId="0" borderId="53" xfId="1" applyNumberFormat="1" applyFont="1" applyBorder="1"/>
    <xf numFmtId="0" fontId="0" fillId="2" borderId="55" xfId="0" applyFill="1" applyBorder="1"/>
    <xf numFmtId="0" fontId="5" fillId="2" borderId="56"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62" xfId="3" applyNumberFormat="1" applyFont="1" applyBorder="1"/>
    <xf numFmtId="0" fontId="16" fillId="0" borderId="8" xfId="0" applyFont="1" applyBorder="1" applyAlignment="1">
      <alignment vertical="center"/>
    </xf>
    <xf numFmtId="0" fontId="16" fillId="0" borderId="31" xfId="0" applyFont="1" applyBorder="1" applyAlignment="1">
      <alignment vertical="center"/>
    </xf>
    <xf numFmtId="0" fontId="16" fillId="0" borderId="52" xfId="0" applyFont="1" applyBorder="1" applyAlignment="1">
      <alignment vertical="center"/>
    </xf>
    <xf numFmtId="0" fontId="16" fillId="0" borderId="8" xfId="0" applyFont="1" applyBorder="1"/>
    <xf numFmtId="0" fontId="16" fillId="0" borderId="31" xfId="0" applyFont="1" applyBorder="1"/>
    <xf numFmtId="0" fontId="16" fillId="0" borderId="52" xfId="0" applyFont="1" applyBorder="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1" xfId="0" applyFont="1" applyBorder="1" applyAlignment="1">
      <alignment vertical="center"/>
    </xf>
    <xf numFmtId="0" fontId="17" fillId="0" borderId="52"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36" xfId="0" applyBorder="1"/>
    <xf numFmtId="0" fontId="5" fillId="0" borderId="0" xfId="0" applyFont="1"/>
    <xf numFmtId="169" fontId="5" fillId="0" borderId="0" xfId="4" applyNumberFormat="1" applyFont="1" applyFill="1" applyBorder="1" applyAlignment="1">
      <alignment horizont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4" fillId="0" borderId="0" xfId="0" applyFont="1"/>
    <xf numFmtId="168" fontId="25" fillId="0" borderId="27" xfId="4" applyNumberFormat="1" applyFont="1" applyFill="1" applyBorder="1" applyAlignment="1">
      <alignment horizontal="center"/>
    </xf>
    <xf numFmtId="9" fontId="25" fillId="0" borderId="27" xfId="4" applyNumberFormat="1" applyFont="1" applyFill="1" applyBorder="1" applyAlignment="1">
      <alignment horizontal="center"/>
    </xf>
    <xf numFmtId="9" fontId="24" fillId="0" borderId="27"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2" xfId="0" applyNumberFormat="1" applyFont="1" applyFill="1" applyBorder="1"/>
    <xf numFmtId="9" fontId="5" fillId="0" borderId="27" xfId="4" applyNumberFormat="1" applyFont="1" applyFill="1" applyBorder="1" applyAlignment="1">
      <alignment horizontal="center"/>
    </xf>
    <xf numFmtId="164" fontId="2" fillId="0" borderId="28" xfId="0" applyNumberFormat="1" applyFont="1" applyBorder="1"/>
    <xf numFmtId="164" fontId="0" fillId="0" borderId="72" xfId="1" applyNumberFormat="1" applyFont="1" applyBorder="1"/>
    <xf numFmtId="44" fontId="0" fillId="0" borderId="12" xfId="2" applyFont="1" applyBorder="1"/>
    <xf numFmtId="44" fontId="0" fillId="0" borderId="13" xfId="2" applyFont="1" applyBorder="1"/>
    <xf numFmtId="0" fontId="4" fillId="2" borderId="62" xfId="0" applyFont="1" applyFill="1" applyBorder="1"/>
    <xf numFmtId="0" fontId="0" fillId="0" borderId="31" xfId="0" applyBorder="1"/>
    <xf numFmtId="164" fontId="0" fillId="0" borderId="62" xfId="1" applyNumberFormat="1" applyFont="1" applyBorder="1"/>
    <xf numFmtId="164" fontId="2" fillId="6" borderId="28" xfId="0" applyNumberFormat="1" applyFont="1" applyFill="1" applyBorder="1"/>
    <xf numFmtId="164" fontId="0" fillId="0" borderId="19" xfId="1" applyNumberFormat="1" applyFont="1" applyBorder="1"/>
    <xf numFmtId="165" fontId="2" fillId="0" borderId="26" xfId="0" applyNumberFormat="1" applyFont="1" applyBorder="1" applyAlignment="1">
      <alignment horizontal="center"/>
    </xf>
    <xf numFmtId="0" fontId="5" fillId="0" borderId="36" xfId="0" applyFont="1" applyBorder="1"/>
    <xf numFmtId="164" fontId="0" fillId="0" borderId="27" xfId="0" applyNumberFormat="1" applyBorder="1"/>
    <xf numFmtId="164" fontId="0" fillId="0" borderId="28" xfId="0" applyNumberFormat="1" applyBorder="1"/>
    <xf numFmtId="0" fontId="6" fillId="2" borderId="18" xfId="0" applyFont="1" applyFill="1" applyBorder="1"/>
    <xf numFmtId="0" fontId="6" fillId="2" borderId="37" xfId="0" applyFont="1" applyFill="1" applyBorder="1"/>
    <xf numFmtId="44" fontId="0" fillId="0" borderId="47" xfId="0" applyNumberFormat="1" applyBorder="1"/>
    <xf numFmtId="44" fontId="0" fillId="0" borderId="60" xfId="0" applyNumberFormat="1" applyBorder="1"/>
    <xf numFmtId="44" fontId="0" fillId="0" borderId="51" xfId="0" applyNumberFormat="1" applyBorder="1"/>
    <xf numFmtId="44" fontId="0" fillId="0" borderId="59" xfId="0" applyNumberFormat="1" applyBorder="1"/>
    <xf numFmtId="44" fontId="0" fillId="0" borderId="59" xfId="2" applyFont="1" applyBorder="1"/>
    <xf numFmtId="0" fontId="0" fillId="0" borderId="54" xfId="0" applyBorder="1"/>
    <xf numFmtId="44" fontId="0" fillId="0" borderId="72" xfId="0" applyNumberFormat="1" applyBorder="1"/>
    <xf numFmtId="44" fontId="0" fillId="0" borderId="73" xfId="0" applyNumberFormat="1" applyBorder="1"/>
    <xf numFmtId="44" fontId="2" fillId="0" borderId="26" xfId="2" applyFont="1" applyBorder="1"/>
    <xf numFmtId="44" fontId="2" fillId="0" borderId="27" xfId="2" applyFont="1" applyBorder="1"/>
    <xf numFmtId="44" fontId="2" fillId="0" borderId="28" xfId="2" applyFont="1" applyBorder="1"/>
    <xf numFmtId="173" fontId="0" fillId="0" borderId="1" xfId="2" applyNumberFormat="1" applyFont="1" applyBorder="1"/>
    <xf numFmtId="164" fontId="0" fillId="0" borderId="62" xfId="0" applyNumberFormat="1" applyBorder="1"/>
    <xf numFmtId="164" fontId="0" fillId="0" borderId="31" xfId="1" applyNumberFormat="1" applyFont="1" applyBorder="1"/>
    <xf numFmtId="165" fontId="0" fillId="0" borderId="28" xfId="0" applyNumberFormat="1" applyBorder="1" applyAlignment="1">
      <alignment horizontal="center"/>
    </xf>
    <xf numFmtId="165" fontId="0" fillId="0" borderId="26" xfId="0" applyNumberFormat="1" applyBorder="1" applyAlignment="1">
      <alignment horizontal="center"/>
    </xf>
    <xf numFmtId="165" fontId="24" fillId="2" borderId="27" xfId="0" applyNumberFormat="1" applyFont="1" applyFill="1" applyBorder="1" applyAlignment="1">
      <alignment horizontal="center"/>
    </xf>
    <xf numFmtId="165" fontId="24" fillId="2" borderId="28" xfId="0" applyNumberFormat="1" applyFont="1" applyFill="1" applyBorder="1" applyAlignment="1">
      <alignment horizontal="center"/>
    </xf>
    <xf numFmtId="165" fontId="2" fillId="0" borderId="27" xfId="0" applyNumberFormat="1" applyFont="1" applyBorder="1" applyAlignment="1">
      <alignment horizontal="center"/>
    </xf>
    <xf numFmtId="0" fontId="2" fillId="18" borderId="2" xfId="0" applyFont="1" applyFill="1" applyBorder="1"/>
    <xf numFmtId="0" fontId="2" fillId="19" borderId="39" xfId="0" applyFont="1" applyFill="1" applyBorder="1"/>
    <xf numFmtId="0" fontId="2" fillId="20" borderId="39" xfId="0" applyFont="1" applyFill="1" applyBorder="1"/>
    <xf numFmtId="0" fontId="0" fillId="13" borderId="0" xfId="0" applyFill="1" applyAlignment="1" applyProtection="1">
      <alignment horizontal="center"/>
      <protection locked="0"/>
    </xf>
    <xf numFmtId="0" fontId="0" fillId="13" borderId="0" xfId="0" applyFill="1" applyProtection="1">
      <protection locked="0"/>
    </xf>
    <xf numFmtId="0" fontId="2" fillId="2" borderId="58" xfId="0" applyFont="1" applyFill="1" applyBorder="1"/>
    <xf numFmtId="164" fontId="0" fillId="21" borderId="63" xfId="1" applyNumberFormat="1" applyFont="1" applyFill="1" applyBorder="1"/>
    <xf numFmtId="164" fontId="0" fillId="21" borderId="1" xfId="1" applyNumberFormat="1" applyFont="1" applyFill="1" applyBorder="1"/>
    <xf numFmtId="164" fontId="0" fillId="21" borderId="57" xfId="1" applyNumberFormat="1" applyFont="1" applyFill="1" applyBorder="1"/>
    <xf numFmtId="164" fontId="7" fillId="0" borderId="31" xfId="1" applyNumberFormat="1" applyFont="1" applyBorder="1"/>
    <xf numFmtId="0" fontId="6" fillId="2" borderId="54" xfId="0" applyFont="1" applyFill="1" applyBorder="1"/>
    <xf numFmtId="0" fontId="0" fillId="2" borderId="3" xfId="0" applyFill="1" applyBorder="1"/>
    <xf numFmtId="0" fontId="14" fillId="21" borderId="72" xfId="0" applyFont="1" applyFill="1" applyBorder="1"/>
    <xf numFmtId="0" fontId="2" fillId="0" borderId="43" xfId="0" applyFont="1" applyBorder="1"/>
    <xf numFmtId="0" fontId="6" fillId="2" borderId="54" xfId="0" applyFont="1" applyFill="1" applyBorder="1" applyAlignment="1">
      <alignment horizontal="center"/>
    </xf>
    <xf numFmtId="0" fontId="6" fillId="2" borderId="9" xfId="0" applyFont="1" applyFill="1" applyBorder="1"/>
    <xf numFmtId="164" fontId="0" fillId="21" borderId="71" xfId="1" applyNumberFormat="1" applyFont="1" applyFill="1" applyBorder="1"/>
    <xf numFmtId="164" fontId="0" fillId="21" borderId="72" xfId="1" applyNumberFormat="1" applyFont="1" applyFill="1" applyBorder="1"/>
    <xf numFmtId="0" fontId="15" fillId="21" borderId="72" xfId="0" applyFont="1" applyFill="1" applyBorder="1"/>
    <xf numFmtId="44" fontId="27" fillId="0" borderId="0" xfId="2" applyFont="1" applyBorder="1"/>
    <xf numFmtId="9" fontId="0" fillId="17" borderId="16" xfId="3" applyFont="1" applyFill="1" applyBorder="1"/>
    <xf numFmtId="44" fontId="27" fillId="0" borderId="0" xfId="2" applyFont="1" applyFill="1" applyBorder="1"/>
    <xf numFmtId="44" fontId="2" fillId="0" borderId="0" xfId="2" applyFont="1" applyFill="1" applyBorder="1"/>
    <xf numFmtId="164" fontId="0" fillId="17" borderId="1" xfId="1" applyNumberFormat="1" applyFont="1" applyFill="1" applyBorder="1"/>
    <xf numFmtId="164" fontId="28" fillId="0" borderId="62" xfId="1" applyNumberFormat="1" applyFont="1" applyBorder="1"/>
    <xf numFmtId="0" fontId="7" fillId="0" borderId="0" xfId="0" applyFont="1"/>
    <xf numFmtId="44" fontId="29"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6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63" xfId="3" applyFont="1" applyFill="1" applyBorder="1"/>
    <xf numFmtId="0" fontId="2" fillId="17" borderId="6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164" fontId="2" fillId="21" borderId="16" xfId="1" applyNumberFormat="1" applyFont="1" applyFill="1" applyBorder="1" applyProtection="1"/>
    <xf numFmtId="0" fontId="28" fillId="0" borderId="0" xfId="0" applyFont="1"/>
    <xf numFmtId="0" fontId="30" fillId="0" borderId="0" xfId="0" applyFont="1" applyAlignment="1">
      <alignment horizontal="center"/>
    </xf>
    <xf numFmtId="0" fontId="30"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21" borderId="16" xfId="1" applyNumberFormat="1" applyFont="1" applyFill="1" applyBorder="1"/>
    <xf numFmtId="164" fontId="2" fillId="10" borderId="17" xfId="1" applyNumberFormat="1" applyFont="1" applyFill="1" applyBorder="1"/>
    <xf numFmtId="164" fontId="0" fillId="21" borderId="19" xfId="1" applyNumberFormat="1" applyFont="1" applyFill="1" applyBorder="1"/>
    <xf numFmtId="164" fontId="0" fillId="21" borderId="24" xfId="1" applyNumberFormat="1" applyFont="1" applyFill="1" applyBorder="1"/>
    <xf numFmtId="164" fontId="0" fillId="21" borderId="15" xfId="1" applyNumberFormat="1" applyFont="1" applyFill="1" applyBorder="1"/>
    <xf numFmtId="164" fontId="0" fillId="21" borderId="27" xfId="0" applyNumberFormat="1" applyFill="1" applyBorder="1"/>
    <xf numFmtId="164" fontId="0" fillId="21" borderId="28" xfId="0" applyNumberFormat="1" applyFill="1" applyBorder="1"/>
    <xf numFmtId="0" fontId="5" fillId="19" borderId="5" xfId="0" applyFont="1" applyFill="1" applyBorder="1"/>
    <xf numFmtId="0" fontId="5" fillId="19" borderId="31" xfId="0" applyFont="1" applyFill="1" applyBorder="1"/>
    <xf numFmtId="2" fontId="5" fillId="2" borderId="32" xfId="0" applyNumberFormat="1" applyFont="1" applyFill="1" applyBorder="1"/>
    <xf numFmtId="2" fontId="5" fillId="0" borderId="46" xfId="1" applyNumberFormat="1" applyFont="1" applyBorder="1"/>
    <xf numFmtId="2" fontId="24" fillId="2" borderId="32" xfId="0" applyNumberFormat="1" applyFont="1" applyFill="1" applyBorder="1"/>
    <xf numFmtId="2" fontId="24" fillId="0" borderId="46" xfId="1" applyNumberFormat="1" applyFont="1" applyBorder="1"/>
    <xf numFmtId="174" fontId="5" fillId="0" borderId="0" xfId="4" applyNumberFormat="1" applyFont="1" applyFill="1" applyBorder="1" applyAlignment="1">
      <alignment horizontal="right"/>
    </xf>
    <xf numFmtId="0" fontId="5" fillId="0" borderId="6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71" fontId="5" fillId="17" borderId="17"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5" fillId="17" borderId="17" xfId="4" applyNumberFormat="1" applyFont="1" applyFill="1" applyBorder="1" applyAlignment="1">
      <alignment horizontal="center"/>
    </xf>
    <xf numFmtId="168" fontId="25" fillId="17" borderId="27" xfId="4" applyNumberFormat="1" applyFont="1" applyFill="1" applyBorder="1" applyAlignment="1">
      <alignment horizontal="center"/>
    </xf>
    <xf numFmtId="9" fontId="25" fillId="17" borderId="27" xfId="4" applyNumberFormat="1" applyFont="1" applyFill="1" applyBorder="1" applyAlignment="1">
      <alignment horizontal="center"/>
    </xf>
    <xf numFmtId="9" fontId="24" fillId="17" borderId="27" xfId="4" applyNumberFormat="1" applyFont="1" applyFill="1" applyBorder="1" applyAlignment="1">
      <alignment horizontal="center"/>
    </xf>
    <xf numFmtId="171" fontId="5" fillId="17" borderId="12" xfId="4" applyNumberFormat="1" applyFont="1" applyFill="1" applyBorder="1" applyAlignment="1">
      <alignment horizontal="center"/>
    </xf>
    <xf numFmtId="171" fontId="5" fillId="17" borderId="13" xfId="4" applyNumberFormat="1" applyFont="1" applyFill="1" applyBorder="1" applyAlignment="1">
      <alignment horizontal="center"/>
    </xf>
    <xf numFmtId="168" fontId="5" fillId="17" borderId="13" xfId="4" applyNumberFormat="1" applyFont="1" applyFill="1" applyBorder="1" applyAlignment="1">
      <alignment horizontal="center"/>
    </xf>
    <xf numFmtId="9" fontId="24" fillId="17" borderId="28"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7" xfId="4" applyNumberFormat="1" applyFont="1" applyFill="1" applyBorder="1" applyAlignment="1">
      <alignment horizontal="center"/>
    </xf>
    <xf numFmtId="164" fontId="0" fillId="17" borderId="15" xfId="1" applyNumberFormat="1" applyFont="1" applyFill="1" applyBorder="1"/>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164" fontId="0" fillId="21" borderId="17" xfId="0" applyNumberFormat="1" applyFill="1" applyBorder="1"/>
    <xf numFmtId="164" fontId="0" fillId="0" borderId="17" xfId="0" applyNumberFormat="1" applyBorder="1"/>
    <xf numFmtId="0" fontId="6" fillId="2" borderId="11" xfId="0" applyFont="1" applyFill="1" applyBorder="1" applyAlignment="1">
      <alignment horizontal="center"/>
    </xf>
    <xf numFmtId="0" fontId="6" fillId="2" borderId="14" xfId="0" applyFont="1" applyFill="1" applyBorder="1"/>
    <xf numFmtId="0" fontId="5" fillId="0" borderId="14" xfId="0" applyFont="1" applyBorder="1" applyAlignment="1">
      <alignment horizontal="left"/>
    </xf>
    <xf numFmtId="0" fontId="6" fillId="17" borderId="11" xfId="0" applyFont="1" applyFill="1" applyBorder="1" applyAlignment="1">
      <alignment horizontal="center"/>
    </xf>
    <xf numFmtId="0" fontId="24" fillId="17" borderId="40" xfId="0" applyFont="1" applyFill="1" applyBorder="1"/>
    <xf numFmtId="0" fontId="25" fillId="0" borderId="35" xfId="0" applyFont="1" applyBorder="1"/>
    <xf numFmtId="168" fontId="25" fillId="0" borderId="33" xfId="4" applyNumberFormat="1" applyFont="1" applyFill="1" applyBorder="1" applyAlignment="1">
      <alignment horizontal="center"/>
    </xf>
    <xf numFmtId="9" fontId="25" fillId="0" borderId="33" xfId="4" applyNumberFormat="1" applyFont="1" applyFill="1" applyBorder="1" applyAlignment="1">
      <alignment horizontal="center"/>
    </xf>
    <xf numFmtId="9" fontId="24" fillId="0" borderId="33" xfId="4" applyNumberFormat="1" applyFont="1" applyFill="1" applyBorder="1" applyAlignment="1">
      <alignment horizontal="center"/>
    </xf>
    <xf numFmtId="168" fontId="25" fillId="17" borderId="33" xfId="4" applyNumberFormat="1" applyFont="1" applyFill="1" applyBorder="1" applyAlignment="1">
      <alignment horizontal="center"/>
    </xf>
    <xf numFmtId="9" fontId="25" fillId="17" borderId="33" xfId="4" applyNumberFormat="1" applyFont="1" applyFill="1" applyBorder="1" applyAlignment="1">
      <alignment horizontal="center"/>
    </xf>
    <xf numFmtId="9" fontId="24" fillId="17" borderId="33" xfId="4" applyNumberFormat="1" applyFont="1" applyFill="1" applyBorder="1" applyAlignment="1">
      <alignment horizontal="center"/>
    </xf>
    <xf numFmtId="9" fontId="24" fillId="17" borderId="34" xfId="4" applyNumberFormat="1" applyFont="1" applyFill="1" applyBorder="1" applyAlignment="1">
      <alignment horizontal="center"/>
    </xf>
    <xf numFmtId="0" fontId="5" fillId="0" borderId="11" xfId="0" applyFont="1" applyBorder="1"/>
    <xf numFmtId="0" fontId="0" fillId="2" borderId="62" xfId="0" applyFill="1" applyBorder="1" applyAlignment="1">
      <alignment horizontal="center" vertical="center" textRotation="90" wrapText="1" readingOrder="1"/>
    </xf>
    <xf numFmtId="0" fontId="2" fillId="2" borderId="6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75" xfId="0" applyBorder="1"/>
    <xf numFmtId="0" fontId="24" fillId="17" borderId="26" xfId="0" applyFont="1" applyFill="1" applyBorder="1"/>
    <xf numFmtId="0" fontId="25" fillId="0" borderId="26" xfId="0" applyFont="1" applyBorder="1"/>
    <xf numFmtId="0" fontId="15" fillId="2" borderId="14" xfId="0" applyFont="1" applyFill="1" applyBorder="1"/>
    <xf numFmtId="0" fontId="2" fillId="17" borderId="11" xfId="0" applyFont="1" applyFill="1" applyBorder="1" applyAlignment="1">
      <alignment horizontal="center"/>
    </xf>
    <xf numFmtId="0" fontId="6" fillId="17" borderId="11" xfId="0" applyFont="1" applyFill="1" applyBorder="1"/>
    <xf numFmtId="9" fontId="5" fillId="17" borderId="28" xfId="4" applyNumberFormat="1" applyFont="1" applyFill="1" applyBorder="1" applyAlignment="1">
      <alignment horizontal="center"/>
    </xf>
    <xf numFmtId="164" fontId="0" fillId="17" borderId="16" xfId="0" applyNumberFormat="1" applyFill="1" applyBorder="1"/>
    <xf numFmtId="164" fontId="0" fillId="17" borderId="17" xfId="0" applyNumberFormat="1" applyFill="1" applyBorder="1"/>
    <xf numFmtId="0" fontId="9" fillId="0" borderId="0" xfId="0" applyFont="1"/>
    <xf numFmtId="164" fontId="2" fillId="6" borderId="17" xfId="1" applyNumberFormat="1" applyFont="1" applyFill="1" applyBorder="1"/>
    <xf numFmtId="0" fontId="31" fillId="0" borderId="0" xfId="0" applyFont="1"/>
    <xf numFmtId="41" fontId="31" fillId="0" borderId="0" xfId="0" applyNumberFormat="1" applyFont="1"/>
    <xf numFmtId="0" fontId="32" fillId="0" borderId="0" xfId="0" applyFont="1"/>
    <xf numFmtId="41" fontId="32" fillId="0" borderId="0" xfId="0" applyNumberFormat="1" applyFont="1"/>
    <xf numFmtId="0" fontId="32" fillId="0" borderId="0" xfId="0" applyFont="1" applyAlignment="1">
      <alignment horizontal="center"/>
    </xf>
    <xf numFmtId="0" fontId="31" fillId="0" borderId="0" xfId="0" applyFont="1" applyAlignment="1">
      <alignment horizontal="center" vertical="center"/>
    </xf>
    <xf numFmtId="0" fontId="2" fillId="0" borderId="64"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9" fontId="3" fillId="2" borderId="54" xfId="3" applyFont="1" applyFill="1" applyBorder="1" applyAlignment="1">
      <alignment wrapText="1"/>
    </xf>
    <xf numFmtId="164" fontId="5" fillId="0" borderId="19" xfId="1" applyNumberFormat="1" applyFont="1" applyBorder="1"/>
    <xf numFmtId="43" fontId="0" fillId="0" borderId="0" xfId="1" applyFont="1" applyFill="1" applyBorder="1"/>
    <xf numFmtId="164" fontId="5" fillId="0" borderId="27" xfId="0" applyNumberFormat="1" applyFont="1" applyBorder="1"/>
    <xf numFmtId="164" fontId="33" fillId="0" borderId="0" xfId="0" applyNumberFormat="1" applyFont="1"/>
    <xf numFmtId="41" fontId="33" fillId="0" borderId="0" xfId="0" applyNumberFormat="1" applyFont="1"/>
    <xf numFmtId="164" fontId="34" fillId="0" borderId="0" xfId="0" applyNumberFormat="1" applyFont="1"/>
    <xf numFmtId="0" fontId="35" fillId="0" borderId="0" xfId="0" applyFont="1"/>
    <xf numFmtId="0" fontId="33" fillId="0" borderId="0" xfId="0" applyFont="1"/>
    <xf numFmtId="0" fontId="34" fillId="0" borderId="0" xfId="0" applyFont="1"/>
    <xf numFmtId="3" fontId="33" fillId="0" borderId="0" xfId="0" applyNumberFormat="1" applyFont="1"/>
    <xf numFmtId="0" fontId="0" fillId="17" borderId="0" xfId="0" applyFill="1" applyAlignment="1">
      <alignment horizontal="center" vertical="center"/>
    </xf>
    <xf numFmtId="175" fontId="0" fillId="0" borderId="0" xfId="0" applyNumberFormat="1"/>
    <xf numFmtId="43" fontId="7" fillId="0" borderId="0" xfId="0" applyNumberFormat="1" applyFont="1"/>
    <xf numFmtId="43" fontId="7" fillId="0" borderId="31" xfId="0" applyNumberFormat="1" applyFont="1" applyBorder="1"/>
    <xf numFmtId="176" fontId="0" fillId="0" borderId="0" xfId="0" applyNumberFormat="1"/>
    <xf numFmtId="164" fontId="29" fillId="2" borderId="0" xfId="0" applyNumberFormat="1" applyFont="1" applyFill="1"/>
    <xf numFmtId="164" fontId="29" fillId="0" borderId="0" xfId="1" applyNumberFormat="1" applyFont="1" applyBorder="1" applyAlignment="1">
      <alignment horizontal="right"/>
    </xf>
    <xf numFmtId="0" fontId="29" fillId="0" borderId="0" xfId="0" applyFont="1"/>
    <xf numFmtId="41" fontId="29" fillId="0" borderId="0" xfId="0" applyNumberFormat="1" applyFont="1"/>
    <xf numFmtId="44" fontId="29" fillId="0" borderId="0" xfId="0" applyNumberFormat="1" applyFont="1"/>
    <xf numFmtId="44" fontId="7" fillId="0" borderId="31" xfId="2" applyFont="1" applyBorder="1"/>
    <xf numFmtId="41" fontId="7" fillId="0" borderId="0" xfId="0" applyNumberFormat="1" applyFont="1"/>
    <xf numFmtId="164" fontId="29" fillId="0" borderId="0" xfId="0" applyNumberFormat="1" applyFont="1"/>
    <xf numFmtId="0" fontId="29" fillId="0" borderId="0" xfId="0" applyFont="1" applyAlignment="1">
      <alignment horizontal="center"/>
    </xf>
    <xf numFmtId="0" fontId="29" fillId="2" borderId="0" xfId="0" applyFont="1" applyFill="1"/>
    <xf numFmtId="41" fontId="29" fillId="0" borderId="0" xfId="1" applyNumberFormat="1" applyFont="1" applyBorder="1"/>
    <xf numFmtId="41" fontId="29" fillId="2" borderId="0" xfId="0" applyNumberFormat="1" applyFont="1" applyFill="1"/>
    <xf numFmtId="165" fontId="0" fillId="0" borderId="0" xfId="0" applyNumberFormat="1" applyAlignment="1">
      <alignment horizontal="center"/>
    </xf>
    <xf numFmtId="0" fontId="2" fillId="0" borderId="70" xfId="0" applyFont="1" applyBorder="1" applyAlignment="1">
      <alignment horizontal="left" vertical="top"/>
    </xf>
    <xf numFmtId="0" fontId="2" fillId="0" borderId="74" xfId="0" applyFont="1" applyBorder="1" applyAlignment="1">
      <alignment horizontal="left" vertical="top"/>
    </xf>
    <xf numFmtId="0" fontId="2" fillId="0" borderId="31" xfId="0" applyFont="1" applyBorder="1" applyAlignment="1">
      <alignment horizontal="left" vertical="top"/>
    </xf>
    <xf numFmtId="0" fontId="2" fillId="0" borderId="31" xfId="0" applyFont="1" applyBorder="1" applyAlignment="1">
      <alignment horizontal="right" vertical="top"/>
    </xf>
    <xf numFmtId="0" fontId="2" fillId="0" borderId="44" xfId="0" applyFont="1" applyBorder="1" applyAlignment="1">
      <alignment horizontal="left" vertical="top"/>
    </xf>
    <xf numFmtId="0" fontId="2" fillId="0" borderId="62" xfId="0" applyFont="1" applyBorder="1" applyAlignment="1">
      <alignment horizontal="left" vertical="top"/>
    </xf>
    <xf numFmtId="14" fontId="2" fillId="0" borderId="62" xfId="0" applyNumberFormat="1" applyFont="1" applyBorder="1" applyAlignment="1">
      <alignment horizontal="right" vertical="top"/>
    </xf>
    <xf numFmtId="0" fontId="2" fillId="0" borderId="62" xfId="0" applyFont="1" applyBorder="1" applyAlignment="1">
      <alignment horizontal="right" vertical="top"/>
    </xf>
    <xf numFmtId="0" fontId="2" fillId="0" borderId="50" xfId="0" applyFont="1" applyBorder="1" applyAlignment="1">
      <alignment horizontal="left" vertical="top"/>
    </xf>
    <xf numFmtId="0" fontId="2" fillId="0" borderId="42" xfId="0" applyFont="1" applyBorder="1"/>
    <xf numFmtId="0" fontId="2" fillId="0" borderId="54" xfId="0" applyFont="1" applyBorder="1"/>
    <xf numFmtId="0" fontId="24" fillId="0" borderId="0" xfId="0" applyFont="1" applyAlignment="1">
      <alignment horizontal="left" vertical="top"/>
    </xf>
    <xf numFmtId="0" fontId="24" fillId="0" borderId="0" xfId="0" applyFont="1" applyAlignment="1">
      <alignment horizontal="right" vertical="top"/>
    </xf>
    <xf numFmtId="0" fontId="24" fillId="0" borderId="20" xfId="0" applyFont="1" applyBorder="1" applyAlignment="1">
      <alignment horizontal="left" vertical="top"/>
    </xf>
    <xf numFmtId="0" fontId="37" fillId="0" borderId="0" xfId="0" applyFont="1"/>
    <xf numFmtId="43" fontId="0" fillId="0" borderId="0" xfId="0" applyNumberFormat="1"/>
    <xf numFmtId="164" fontId="5" fillId="0" borderId="1" xfId="1" applyNumberFormat="1" applyFont="1" applyBorder="1"/>
    <xf numFmtId="14" fontId="0" fillId="0" borderId="0" xfId="0" applyNumberFormat="1" applyAlignment="1">
      <alignment horizontal="right" vertical="top"/>
    </xf>
    <xf numFmtId="14" fontId="24" fillId="0" borderId="0" xfId="0" applyNumberFormat="1" applyFont="1" applyAlignment="1">
      <alignment horizontal="right" vertical="top"/>
    </xf>
    <xf numFmtId="14" fontId="2" fillId="0" borderId="31" xfId="0" applyNumberFormat="1" applyFont="1" applyBorder="1" applyAlignment="1">
      <alignment horizontal="right" vertical="top"/>
    </xf>
    <xf numFmtId="0" fontId="0" fillId="0" borderId="0" xfId="0" applyAlignment="1">
      <alignment horizontal="left" vertical="top"/>
    </xf>
    <xf numFmtId="0" fontId="0" fillId="0" borderId="0" xfId="0" applyAlignment="1">
      <alignment horizontal="right" vertical="top"/>
    </xf>
    <xf numFmtId="0" fontId="0" fillId="0" borderId="20" xfId="0" applyBorder="1" applyAlignment="1">
      <alignment horizontal="left" vertical="top"/>
    </xf>
    <xf numFmtId="164" fontId="0" fillId="0" borderId="0" xfId="1" applyNumberFormat="1" applyFont="1"/>
    <xf numFmtId="168" fontId="24" fillId="18" borderId="27" xfId="3" applyNumberFormat="1" applyFont="1" applyFill="1" applyBorder="1" applyAlignment="1">
      <alignment horizontal="center"/>
    </xf>
    <xf numFmtId="168" fontId="1" fillId="0" borderId="27" xfId="3" applyNumberFormat="1" applyFont="1" applyFill="1" applyBorder="1" applyAlignment="1">
      <alignment horizontal="center"/>
    </xf>
    <xf numFmtId="168" fontId="1" fillId="0" borderId="28" xfId="3" applyNumberFormat="1" applyFont="1" applyFill="1" applyBorder="1" applyAlignment="1">
      <alignment horizontal="center"/>
    </xf>
    <xf numFmtId="164" fontId="5" fillId="0" borderId="0" xfId="0" applyNumberFormat="1" applyFont="1"/>
    <xf numFmtId="164" fontId="28" fillId="0" borderId="62" xfId="1" applyNumberFormat="1" applyFont="1" applyFill="1" applyBorder="1"/>
    <xf numFmtId="0" fontId="4" fillId="0" borderId="62" xfId="0" applyFont="1" applyBorder="1"/>
    <xf numFmtId="164" fontId="0" fillId="0" borderId="62" xfId="1" applyNumberFormat="1" applyFont="1" applyFill="1" applyBorder="1"/>
    <xf numFmtId="164" fontId="5" fillId="0" borderId="1" xfId="1" applyNumberFormat="1" applyFont="1" applyFill="1" applyBorder="1"/>
    <xf numFmtId="168" fontId="0" fillId="2" borderId="27" xfId="3" applyNumberFormat="1" applyFont="1" applyFill="1" applyBorder="1" applyAlignment="1">
      <alignment horizontal="center"/>
    </xf>
    <xf numFmtId="168" fontId="26" fillId="0" borderId="27" xfId="3" applyNumberFormat="1" applyFont="1" applyFill="1" applyBorder="1" applyAlignment="1">
      <alignment horizontal="center"/>
    </xf>
    <xf numFmtId="168" fontId="10" fillId="2" borderId="27" xfId="3" applyNumberFormat="1" applyFont="1" applyFill="1" applyBorder="1" applyAlignment="1">
      <alignment horizontal="center"/>
    </xf>
    <xf numFmtId="168" fontId="10" fillId="2" borderId="28" xfId="3" applyNumberFormat="1" applyFont="1" applyFill="1" applyBorder="1" applyAlignment="1">
      <alignment horizontal="center"/>
    </xf>
    <xf numFmtId="41" fontId="29" fillId="0" borderId="0" xfId="0" applyNumberFormat="1" applyFont="1" applyAlignment="1">
      <alignment horizontal="center"/>
    </xf>
    <xf numFmtId="0" fontId="13" fillId="17" borderId="0" xfId="0" applyFont="1" applyFill="1"/>
    <xf numFmtId="165" fontId="2" fillId="17" borderId="12" xfId="0" applyNumberFormat="1" applyFont="1" applyFill="1" applyBorder="1" applyAlignment="1">
      <alignment horizontal="center"/>
    </xf>
    <xf numFmtId="0" fontId="2" fillId="17" borderId="13" xfId="0" applyFont="1" applyFill="1" applyBorder="1" applyAlignment="1">
      <alignment horizontal="center"/>
    </xf>
    <xf numFmtId="0" fontId="0" fillId="17" borderId="0" xfId="0" applyFill="1"/>
    <xf numFmtId="165" fontId="0" fillId="17" borderId="0" xfId="0" applyNumberFormat="1" applyFill="1"/>
    <xf numFmtId="0" fontId="7" fillId="17" borderId="0" xfId="0" applyFont="1" applyFill="1"/>
    <xf numFmtId="0" fontId="0" fillId="17" borderId="14" xfId="0" applyFill="1" applyBorder="1"/>
    <xf numFmtId="164" fontId="2" fillId="17" borderId="15" xfId="1" applyNumberFormat="1" applyFont="1" applyFill="1" applyBorder="1"/>
    <xf numFmtId="41" fontId="0" fillId="17" borderId="0" xfId="0" applyNumberFormat="1" applyFill="1"/>
    <xf numFmtId="41" fontId="7" fillId="17" borderId="0" xfId="0" applyNumberFormat="1" applyFont="1" applyFill="1"/>
    <xf numFmtId="0" fontId="2" fillId="17" borderId="18" xfId="0" applyFont="1" applyFill="1" applyBorder="1"/>
    <xf numFmtId="164" fontId="2" fillId="17" borderId="16" xfId="1" applyNumberFormat="1" applyFont="1" applyFill="1" applyBorder="1"/>
    <xf numFmtId="164" fontId="2" fillId="17" borderId="17" xfId="1" applyNumberFormat="1" applyFont="1" applyFill="1" applyBorder="1"/>
    <xf numFmtId="175" fontId="7" fillId="0" borderId="0" xfId="0" applyNumberFormat="1" applyFont="1"/>
    <xf numFmtId="164" fontId="5" fillId="21" borderId="1" xfId="1" applyNumberFormat="1" applyFont="1" applyFill="1" applyBorder="1"/>
    <xf numFmtId="0" fontId="2" fillId="0" borderId="0" xfId="0" applyFont="1" applyAlignment="1">
      <alignment horizontal="right" vertical="top"/>
    </xf>
    <xf numFmtId="0" fontId="2" fillId="0" borderId="20" xfId="0" applyFont="1" applyBorder="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left" vertical="top"/>
    </xf>
    <xf numFmtId="0" fontId="2" fillId="0" borderId="0" xfId="0" applyFont="1" applyAlignment="1">
      <alignment horizontal="left" vertical="top" wrapText="1"/>
    </xf>
    <xf numFmtId="0" fontId="5" fillId="0" borderId="31" xfId="0" applyFont="1" applyBorder="1"/>
    <xf numFmtId="0" fontId="2" fillId="0" borderId="62" xfId="0" applyFont="1" applyBorder="1" applyAlignment="1">
      <alignment horizontal="left" vertical="top" wrapText="1"/>
    </xf>
    <xf numFmtId="3" fontId="0" fillId="0" borderId="0" xfId="0" applyNumberFormat="1"/>
    <xf numFmtId="0" fontId="38" fillId="2" borderId="0" xfId="0" applyFont="1" applyFill="1" applyAlignment="1">
      <alignment horizontal="right"/>
    </xf>
    <xf numFmtId="164" fontId="0" fillId="0" borderId="77" xfId="1" applyNumberFormat="1" applyFont="1" applyBorder="1"/>
    <xf numFmtId="164" fontId="0" fillId="0" borderId="63" xfId="1" applyNumberFormat="1" applyFont="1" applyBorder="1"/>
    <xf numFmtId="165" fontId="24" fillId="2" borderId="33" xfId="0" applyNumberFormat="1" applyFont="1" applyFill="1" applyBorder="1" applyAlignment="1">
      <alignment horizontal="center"/>
    </xf>
    <xf numFmtId="165" fontId="0" fillId="0" borderId="27" xfId="0" applyNumberFormat="1" applyBorder="1" applyAlignment="1">
      <alignment horizontal="center"/>
    </xf>
    <xf numFmtId="165" fontId="0" fillId="21" borderId="27" xfId="0" applyNumberFormat="1" applyFill="1" applyBorder="1" applyAlignment="1">
      <alignment horizontal="center"/>
    </xf>
    <xf numFmtId="168" fontId="2" fillId="18" borderId="27" xfId="3" applyNumberFormat="1" applyFont="1" applyFill="1" applyBorder="1" applyAlignment="1">
      <alignment horizontal="center"/>
    </xf>
    <xf numFmtId="167" fontId="0" fillId="0" borderId="0" xfId="0" applyNumberFormat="1"/>
    <xf numFmtId="0" fontId="0" fillId="2" borderId="78" xfId="0" applyFill="1" applyBorder="1"/>
    <xf numFmtId="0" fontId="8" fillId="2" borderId="78" xfId="0" applyFont="1" applyFill="1" applyBorder="1"/>
    <xf numFmtId="44" fontId="0" fillId="0" borderId="3" xfId="2" applyFont="1" applyBorder="1"/>
    <xf numFmtId="44" fontId="0" fillId="0" borderId="19" xfId="2" applyFont="1" applyBorder="1"/>
    <xf numFmtId="0" fontId="39" fillId="0" borderId="31" xfId="0" applyFont="1" applyBorder="1" applyAlignment="1">
      <alignment horizontal="right"/>
    </xf>
    <xf numFmtId="1" fontId="39" fillId="0" borderId="76" xfId="0" applyNumberFormat="1" applyFont="1" applyBorder="1"/>
    <xf numFmtId="0" fontId="39" fillId="0" borderId="31" xfId="0" applyFont="1" applyBorder="1"/>
    <xf numFmtId="164" fontId="5" fillId="0" borderId="76" xfId="1" applyNumberFormat="1" applyFont="1" applyFill="1" applyBorder="1"/>
    <xf numFmtId="44" fontId="5" fillId="0" borderId="76" xfId="2" applyFont="1" applyFill="1" applyBorder="1"/>
    <xf numFmtId="0" fontId="0" fillId="26" borderId="0" xfId="0" applyFill="1"/>
    <xf numFmtId="164" fontId="5" fillId="26" borderId="0" xfId="0" applyNumberFormat="1" applyFont="1" applyFill="1"/>
    <xf numFmtId="164" fontId="0" fillId="26" borderId="0" xfId="0" applyNumberFormat="1" applyFill="1"/>
    <xf numFmtId="1" fontId="0" fillId="26" borderId="0" xfId="0" applyNumberFormat="1" applyFill="1"/>
    <xf numFmtId="41" fontId="0" fillId="26" borderId="0" xfId="0" applyNumberFormat="1" applyFill="1"/>
    <xf numFmtId="3" fontId="33" fillId="27" borderId="0" xfId="0" applyNumberFormat="1" applyFont="1" applyFill="1"/>
    <xf numFmtId="0" fontId="0" fillId="28" borderId="0" xfId="0" applyFill="1"/>
    <xf numFmtId="0" fontId="40" fillId="0" borderId="0" xfId="0" applyFont="1"/>
    <xf numFmtId="0" fontId="40" fillId="17" borderId="0" xfId="0" applyFont="1" applyFill="1"/>
    <xf numFmtId="164" fontId="41" fillId="17" borderId="0" xfId="0" applyNumberFormat="1" applyFont="1" applyFill="1"/>
    <xf numFmtId="0" fontId="30" fillId="17" borderId="0" xfId="0" applyFont="1" applyFill="1"/>
    <xf numFmtId="0" fontId="33" fillId="17" borderId="0" xfId="0" applyFont="1" applyFill="1"/>
    <xf numFmtId="0" fontId="34" fillId="17" borderId="0" xfId="0" applyFont="1" applyFill="1" applyAlignment="1">
      <alignment horizontal="center"/>
    </xf>
    <xf numFmtId="3" fontId="33" fillId="26" borderId="0" xfId="0" applyNumberFormat="1" applyFont="1" applyFill="1"/>
    <xf numFmtId="164" fontId="41" fillId="26" borderId="0" xfId="0" applyNumberFormat="1" applyFont="1" applyFill="1"/>
    <xf numFmtId="0" fontId="40" fillId="26" borderId="0" xfId="0" applyFont="1" applyFill="1"/>
    <xf numFmtId="0" fontId="41" fillId="0" borderId="0" xfId="0" applyFont="1" applyAlignment="1">
      <alignment horizontal="center"/>
    </xf>
    <xf numFmtId="164" fontId="2" fillId="17" borderId="28" xfId="0" applyNumberFormat="1" applyFont="1" applyFill="1" applyBorder="1"/>
    <xf numFmtId="164" fontId="29" fillId="17" borderId="0" xfId="0" applyNumberFormat="1" applyFont="1" applyFill="1"/>
    <xf numFmtId="0" fontId="5" fillId="28" borderId="0" xfId="0" applyFont="1" applyFill="1"/>
    <xf numFmtId="167" fontId="5" fillId="0" borderId="19" xfId="3" applyNumberFormat="1" applyFont="1" applyBorder="1"/>
    <xf numFmtId="177" fontId="5" fillId="0" borderId="0" xfId="0" applyNumberFormat="1" applyFont="1"/>
    <xf numFmtId="167" fontId="5" fillId="0" borderId="1" xfId="3" applyNumberFormat="1" applyFont="1" applyBorder="1"/>
    <xf numFmtId="167" fontId="5" fillId="0" borderId="1" xfId="3" applyNumberFormat="1" applyFont="1" applyFill="1" applyBorder="1"/>
    <xf numFmtId="167" fontId="5" fillId="0" borderId="16" xfId="3" applyNumberFormat="1" applyFont="1" applyBorder="1"/>
    <xf numFmtId="0" fontId="5" fillId="0" borderId="0" xfId="0" applyFont="1" applyAlignment="1">
      <alignment vertical="center"/>
    </xf>
    <xf numFmtId="166" fontId="5" fillId="10" borderId="33" xfId="2" applyNumberFormat="1" applyFont="1" applyFill="1" applyBorder="1"/>
    <xf numFmtId="0" fontId="5" fillId="10" borderId="0" xfId="0" applyFont="1" applyFill="1"/>
    <xf numFmtId="175" fontId="5" fillId="0" borderId="0" xfId="0" applyNumberFormat="1" applyFont="1"/>
    <xf numFmtId="167" fontId="5" fillId="0" borderId="15" xfId="3" applyNumberFormat="1" applyFont="1" applyFill="1" applyBorder="1"/>
    <xf numFmtId="167" fontId="5" fillId="0" borderId="16" xfId="3" applyNumberFormat="1" applyFont="1" applyFill="1" applyBorder="1"/>
    <xf numFmtId="167" fontId="5" fillId="0" borderId="17" xfId="3" applyNumberFormat="1" applyFont="1" applyFill="1" applyBorder="1"/>
    <xf numFmtId="166" fontId="5" fillId="10" borderId="16" xfId="2" applyNumberFormat="1" applyFont="1" applyFill="1" applyBorder="1"/>
    <xf numFmtId="0" fontId="6" fillId="0" borderId="11" xfId="0" applyFont="1" applyBorder="1"/>
    <xf numFmtId="166" fontId="5" fillId="10" borderId="1" xfId="2" applyNumberFormat="1" applyFont="1" applyFill="1" applyBorder="1"/>
    <xf numFmtId="0" fontId="24" fillId="16" borderId="65" xfId="0" applyFont="1" applyFill="1" applyBorder="1" applyAlignment="1">
      <alignment horizontal="center"/>
    </xf>
    <xf numFmtId="0" fontId="24" fillId="16" borderId="66" xfId="0" applyFont="1" applyFill="1" applyBorder="1" applyAlignment="1">
      <alignment horizontal="center"/>
    </xf>
    <xf numFmtId="0" fontId="24" fillId="16" borderId="67" xfId="0" applyFont="1" applyFill="1" applyBorder="1" applyAlignment="1">
      <alignment horizontal="center"/>
    </xf>
    <xf numFmtId="0" fontId="24" fillId="16" borderId="62" xfId="0" applyFont="1" applyFill="1" applyBorder="1" applyAlignment="1">
      <alignment horizontal="center"/>
    </xf>
    <xf numFmtId="0" fontId="24" fillId="16" borderId="68" xfId="0" applyFont="1" applyFill="1" applyBorder="1" applyAlignment="1">
      <alignment horizontal="center"/>
    </xf>
    <xf numFmtId="0" fontId="24" fillId="16" borderId="61" xfId="0" applyFont="1" applyFill="1" applyBorder="1" applyAlignment="1">
      <alignment horizontal="center"/>
    </xf>
    <xf numFmtId="169" fontId="5" fillId="10" borderId="1" xfId="4" applyNumberFormat="1" applyFont="1" applyFill="1" applyBorder="1" applyAlignment="1">
      <alignment horizontal="center"/>
    </xf>
    <xf numFmtId="1" fontId="5" fillId="0" borderId="0" xfId="0" applyNumberFormat="1" applyFont="1" applyAlignment="1">
      <alignment horizontal="center" vertical="center"/>
    </xf>
    <xf numFmtId="170" fontId="5" fillId="10" borderId="1" xfId="4" applyNumberFormat="1" applyFont="1" applyFill="1" applyBorder="1" applyAlignment="1">
      <alignment horizontal="center"/>
    </xf>
    <xf numFmtId="170" fontId="5" fillId="10" borderId="16" xfId="4" applyNumberFormat="1" applyFont="1" applyFill="1" applyBorder="1" applyAlignment="1">
      <alignment horizontal="center"/>
    </xf>
    <xf numFmtId="0" fontId="42" fillId="2" borderId="0" xfId="0" applyFont="1" applyFill="1" applyAlignment="1">
      <alignment horizontal="center" vertical="center" textRotation="90" wrapText="1" readingOrder="1"/>
    </xf>
    <xf numFmtId="0" fontId="24" fillId="2" borderId="0" xfId="0" applyFont="1" applyFill="1" applyAlignment="1">
      <alignment wrapText="1"/>
    </xf>
    <xf numFmtId="169" fontId="45" fillId="25" borderId="1" xfId="4" applyNumberFormat="1" applyFont="1" applyFill="1" applyBorder="1" applyAlignment="1">
      <alignment horizontal="center"/>
    </xf>
    <xf numFmtId="44" fontId="5" fillId="0" borderId="1" xfId="2" applyFont="1" applyBorder="1"/>
    <xf numFmtId="44" fontId="5" fillId="0" borderId="15" xfId="2" applyFont="1" applyBorder="1"/>
    <xf numFmtId="0" fontId="46" fillId="2" borderId="23" xfId="0" applyFont="1" applyFill="1" applyBorder="1"/>
    <xf numFmtId="0" fontId="6" fillId="0" borderId="11" xfId="0" applyFont="1" applyBorder="1" applyAlignment="1">
      <alignment horizontal="left"/>
    </xf>
    <xf numFmtId="0" fontId="46" fillId="2" borderId="32" xfId="0" applyFont="1" applyFill="1" applyBorder="1"/>
    <xf numFmtId="164" fontId="5" fillId="0" borderId="46" xfId="1" applyNumberFormat="1" applyFont="1" applyBorder="1"/>
    <xf numFmtId="0" fontId="24" fillId="0" borderId="11" xfId="0" applyFont="1" applyBorder="1"/>
    <xf numFmtId="0" fontId="24" fillId="17" borderId="11" xfId="0" applyFont="1" applyFill="1" applyBorder="1" applyAlignment="1">
      <alignment horizontal="center"/>
    </xf>
    <xf numFmtId="164" fontId="5" fillId="0" borderId="15" xfId="1" applyNumberFormat="1" applyFont="1" applyBorder="1"/>
    <xf numFmtId="44" fontId="5" fillId="0" borderId="1" xfId="2" applyFont="1" applyFill="1" applyBorder="1"/>
    <xf numFmtId="44" fontId="5" fillId="0" borderId="16" xfId="2" applyFont="1" applyBorder="1"/>
    <xf numFmtId="44" fontId="5" fillId="0" borderId="17" xfId="2" applyFont="1" applyBorder="1"/>
    <xf numFmtId="164" fontId="5" fillId="0" borderId="63" xfId="1" applyNumberFormat="1" applyFont="1" applyBorder="1"/>
    <xf numFmtId="164" fontId="0" fillId="0" borderId="76" xfId="1" applyNumberFormat="1" applyFont="1" applyBorder="1"/>
    <xf numFmtId="164" fontId="38" fillId="2" borderId="0" xfId="1" applyNumberFormat="1" applyFont="1" applyFill="1" applyAlignment="1">
      <alignment horizontal="right"/>
    </xf>
    <xf numFmtId="0" fontId="38" fillId="0" borderId="31" xfId="0" applyFont="1" applyBorder="1" applyAlignment="1">
      <alignment horizontal="center"/>
    </xf>
    <xf numFmtId="166" fontId="5" fillId="9" borderId="33" xfId="2" applyNumberFormat="1" applyFont="1" applyFill="1" applyBorder="1"/>
    <xf numFmtId="0" fontId="5" fillId="9" borderId="0" xfId="0" applyFont="1" applyFill="1"/>
    <xf numFmtId="9" fontId="47" fillId="0" borderId="0" xfId="3" applyFont="1"/>
    <xf numFmtId="166" fontId="5" fillId="9" borderId="16" xfId="2" applyNumberFormat="1" applyFont="1" applyFill="1" applyBorder="1"/>
    <xf numFmtId="43" fontId="47" fillId="0" borderId="0" xfId="1" applyFont="1"/>
    <xf numFmtId="166" fontId="5" fillId="9" borderId="17" xfId="2" applyNumberFormat="1" applyFont="1" applyFill="1" applyBorder="1"/>
    <xf numFmtId="166" fontId="5"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66" fontId="5" fillId="9" borderId="15" xfId="2" applyNumberFormat="1" applyFont="1" applyFill="1" applyBorder="1"/>
    <xf numFmtId="9" fontId="0" fillId="0" borderId="0" xfId="3" applyFont="1"/>
    <xf numFmtId="169" fontId="45" fillId="29" borderId="1" xfId="4" applyNumberFormat="1" applyFont="1" applyFill="1" applyBorder="1" applyAlignment="1">
      <alignment horizontal="center"/>
    </xf>
    <xf numFmtId="164" fontId="5" fillId="26" borderId="1" xfId="1" applyNumberFormat="1" applyFont="1" applyFill="1" applyBorder="1"/>
    <xf numFmtId="164" fontId="0" fillId="26" borderId="1" xfId="1" applyNumberFormat="1" applyFont="1" applyFill="1" applyBorder="1"/>
    <xf numFmtId="164" fontId="0" fillId="31" borderId="1" xfId="1" applyNumberFormat="1" applyFont="1" applyFill="1" applyBorder="1"/>
    <xf numFmtId="164" fontId="0" fillId="31" borderId="63" xfId="1" applyNumberFormat="1" applyFont="1" applyFill="1" applyBorder="1"/>
    <xf numFmtId="164" fontId="0" fillId="31" borderId="77" xfId="1" applyNumberFormat="1" applyFont="1" applyFill="1" applyBorder="1"/>
    <xf numFmtId="164" fontId="0" fillId="31" borderId="19" xfId="1" applyNumberFormat="1" applyFont="1" applyFill="1" applyBorder="1"/>
    <xf numFmtId="165" fontId="24" fillId="31" borderId="27" xfId="0" applyNumberFormat="1" applyFont="1" applyFill="1" applyBorder="1" applyAlignment="1">
      <alignment horizontal="center"/>
    </xf>
    <xf numFmtId="44" fontId="0" fillId="31" borderId="3" xfId="0" applyNumberFormat="1" applyFill="1" applyBorder="1"/>
    <xf numFmtId="44" fontId="0" fillId="31" borderId="72" xfId="0" applyNumberFormat="1" applyFill="1" applyBorder="1"/>
    <xf numFmtId="44" fontId="2" fillId="31" borderId="27" xfId="2" applyFont="1" applyFill="1" applyBorder="1"/>
    <xf numFmtId="44" fontId="7" fillId="31" borderId="31" xfId="2" applyFont="1" applyFill="1" applyBorder="1"/>
    <xf numFmtId="165" fontId="2" fillId="31" borderId="27" xfId="0" applyNumberFormat="1" applyFont="1" applyFill="1" applyBorder="1" applyAlignment="1">
      <alignment horizontal="center"/>
    </xf>
    <xf numFmtId="44" fontId="0" fillId="31" borderId="36" xfId="0" applyNumberFormat="1" applyFill="1" applyBorder="1"/>
    <xf numFmtId="44" fontId="0" fillId="31" borderId="37" xfId="0" applyNumberFormat="1" applyFill="1" applyBorder="1"/>
    <xf numFmtId="44" fontId="2" fillId="31" borderId="33" xfId="0" applyNumberFormat="1" applyFont="1" applyFill="1" applyBorder="1"/>
    <xf numFmtId="0" fontId="0" fillId="31" borderId="0" xfId="0" applyFill="1"/>
    <xf numFmtId="44" fontId="0" fillId="31" borderId="9" xfId="0" applyNumberFormat="1" applyFill="1" applyBorder="1"/>
    <xf numFmtId="44" fontId="0" fillId="31" borderId="37" xfId="2" applyFont="1" applyFill="1" applyBorder="1"/>
    <xf numFmtId="44" fontId="2" fillId="31" borderId="33" xfId="2" applyFont="1" applyFill="1" applyBorder="1"/>
    <xf numFmtId="0" fontId="27" fillId="30" borderId="0" xfId="0" applyFont="1" applyFill="1"/>
    <xf numFmtId="0" fontId="27" fillId="31" borderId="0" xfId="0" applyFont="1" applyFill="1"/>
    <xf numFmtId="0" fontId="0" fillId="0" borderId="20" xfId="0" applyBorder="1" applyAlignment="1">
      <alignment vertical="top"/>
    </xf>
    <xf numFmtId="0" fontId="2" fillId="0" borderId="70" xfId="0" applyFont="1" applyBorder="1" applyAlignment="1">
      <alignment vertical="top"/>
    </xf>
    <xf numFmtId="0" fontId="0" fillId="0" borderId="62" xfId="0" applyBorder="1" applyAlignment="1">
      <alignment vertical="top"/>
    </xf>
    <xf numFmtId="0" fontId="0" fillId="0" borderId="50" xfId="0" applyBorder="1" applyAlignment="1">
      <alignment vertical="top"/>
    </xf>
    <xf numFmtId="0" fontId="0" fillId="0" borderId="64" xfId="0" applyBorder="1" applyAlignment="1">
      <alignment vertical="top"/>
    </xf>
    <xf numFmtId="0" fontId="27" fillId="32" borderId="31" xfId="0" applyFont="1" applyFill="1" applyBorder="1"/>
    <xf numFmtId="0" fontId="2" fillId="0" borderId="43" xfId="0" applyFont="1" applyBorder="1" applyAlignment="1">
      <alignment horizontal="left" vertical="top"/>
    </xf>
    <xf numFmtId="175" fontId="36" fillId="0" borderId="0" xfId="0" applyNumberFormat="1" applyFont="1"/>
    <xf numFmtId="178" fontId="36" fillId="0" borderId="0" xfId="0" applyNumberFormat="1" applyFont="1"/>
    <xf numFmtId="43" fontId="0" fillId="0" borderId="0" xfId="1" applyFont="1" applyFill="1"/>
    <xf numFmtId="43" fontId="2" fillId="0" borderId="0" xfId="1" applyFont="1" applyFill="1"/>
    <xf numFmtId="178" fontId="7" fillId="0" borderId="0" xfId="0" applyNumberFormat="1" applyFont="1"/>
    <xf numFmtId="164" fontId="0" fillId="30" borderId="1" xfId="1" applyNumberFormat="1" applyFont="1" applyFill="1" applyBorder="1"/>
    <xf numFmtId="0" fontId="48" fillId="33" borderId="31" xfId="0" applyFont="1" applyFill="1" applyBorder="1"/>
    <xf numFmtId="178" fontId="48" fillId="33" borderId="0" xfId="0" applyNumberFormat="1" applyFont="1" applyFill="1"/>
    <xf numFmtId="43" fontId="49" fillId="33" borderId="0" xfId="1" applyFont="1" applyFill="1"/>
    <xf numFmtId="43" fontId="48" fillId="33" borderId="0" xfId="1" applyFont="1" applyFill="1"/>
    <xf numFmtId="164" fontId="0" fillId="0" borderId="48" xfId="0" applyNumberFormat="1" applyBorder="1"/>
    <xf numFmtId="0" fontId="48" fillId="33" borderId="62" xfId="0" applyFont="1" applyFill="1" applyBorder="1"/>
    <xf numFmtId="0" fontId="5" fillId="0" borderId="70" xfId="0" applyFont="1" applyBorder="1" applyAlignment="1">
      <alignment horizontal="left" vertical="top" wrapText="1"/>
    </xf>
    <xf numFmtId="0" fontId="5" fillId="0" borderId="62" xfId="0" applyFont="1" applyBorder="1" applyAlignment="1">
      <alignment horizontal="left" vertical="top" wrapText="1"/>
    </xf>
    <xf numFmtId="0" fontId="5" fillId="0" borderId="50" xfId="0" applyFont="1" applyBorder="1" applyAlignment="1">
      <alignment horizontal="left" vertical="top" wrapText="1"/>
    </xf>
    <xf numFmtId="0" fontId="5" fillId="0" borderId="64"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5" fillId="0" borderId="74" xfId="0" applyFont="1" applyBorder="1" applyAlignment="1">
      <alignment horizontal="left" vertical="top" wrapText="1"/>
    </xf>
    <xf numFmtId="0" fontId="5" fillId="0" borderId="31" xfId="0" applyFont="1" applyBorder="1" applyAlignment="1">
      <alignment horizontal="left" vertical="top" wrapText="1"/>
    </xf>
    <xf numFmtId="0" fontId="5" fillId="0" borderId="44" xfId="0" applyFont="1" applyBorder="1" applyAlignment="1">
      <alignment horizontal="left" vertical="top" wrapText="1"/>
    </xf>
    <xf numFmtId="0" fontId="0" fillId="0" borderId="74" xfId="0" applyBorder="1" applyAlignment="1">
      <alignment horizontal="left" vertical="top" wrapText="1"/>
    </xf>
    <xf numFmtId="0" fontId="0" fillId="0" borderId="31" xfId="0" applyBorder="1" applyAlignment="1">
      <alignment horizontal="left" vertical="top" wrapText="1"/>
    </xf>
    <xf numFmtId="0" fontId="0" fillId="0" borderId="44" xfId="0" applyBorder="1" applyAlignment="1">
      <alignment horizontal="left" vertical="top" wrapText="1"/>
    </xf>
    <xf numFmtId="0" fontId="0" fillId="0" borderId="70" xfId="0" applyBorder="1" applyAlignment="1">
      <alignment horizontal="left" vertical="top"/>
    </xf>
    <xf numFmtId="0" fontId="0" fillId="0" borderId="62" xfId="0" applyBorder="1" applyAlignment="1">
      <alignment horizontal="left" vertical="top"/>
    </xf>
    <xf numFmtId="0" fontId="0" fillId="0" borderId="50" xfId="0" applyBorder="1" applyAlignment="1">
      <alignment horizontal="left" vertical="top"/>
    </xf>
    <xf numFmtId="0" fontId="0" fillId="0" borderId="6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64"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2" fillId="12" borderId="0" xfId="0" applyFont="1" applyFill="1" applyAlignment="1">
      <alignment horizontal="center"/>
    </xf>
    <xf numFmtId="0" fontId="0" fillId="0" borderId="70" xfId="0" applyBorder="1" applyAlignment="1">
      <alignment horizontal="left" vertical="top" wrapText="1"/>
    </xf>
    <xf numFmtId="0" fontId="0" fillId="0" borderId="62" xfId="0" applyBorder="1" applyAlignment="1">
      <alignment horizontal="left" vertical="top" wrapText="1"/>
    </xf>
    <xf numFmtId="0" fontId="0" fillId="0" borderId="50" xfId="0" applyBorder="1" applyAlignment="1">
      <alignment horizontal="left" vertical="top" wrapText="1"/>
    </xf>
    <xf numFmtId="0" fontId="2" fillId="0" borderId="42" xfId="0" applyFont="1" applyBorder="1" applyAlignment="1">
      <alignment horizontal="center"/>
    </xf>
    <xf numFmtId="0" fontId="2" fillId="0" borderId="54" xfId="0" applyFont="1" applyBorder="1" applyAlignment="1">
      <alignment horizontal="center"/>
    </xf>
    <xf numFmtId="0" fontId="2" fillId="0" borderId="43" xfId="0" applyFont="1" applyBorder="1" applyAlignment="1">
      <alignment horizontal="center"/>
    </xf>
    <xf numFmtId="0" fontId="12" fillId="0" borderId="0" xfId="0" applyFont="1" applyAlignment="1">
      <alignment horizontal="center" vertical="center"/>
    </xf>
    <xf numFmtId="0" fontId="11" fillId="0" borderId="0" xfId="0" applyFont="1" applyAlignment="1">
      <alignment horizontal="center" vertical="center"/>
    </xf>
    <xf numFmtId="0" fontId="11" fillId="0" borderId="31" xfId="0" applyFont="1"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35" xfId="0" applyFont="1" applyBorder="1" applyAlignment="1">
      <alignment horizontal="center" vertical="center"/>
    </xf>
    <xf numFmtId="0" fontId="13" fillId="19" borderId="40" xfId="0" applyFont="1" applyFill="1" applyBorder="1" applyAlignment="1">
      <alignment horizontal="center" vertical="center"/>
    </xf>
    <xf numFmtId="0" fontId="13" fillId="19" borderId="41" xfId="0" applyFont="1" applyFill="1" applyBorder="1" applyAlignment="1">
      <alignment horizontal="center" vertical="center"/>
    </xf>
    <xf numFmtId="0" fontId="13" fillId="19" borderId="35"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2" fillId="23" borderId="26" xfId="0" applyFont="1" applyFill="1" applyBorder="1" applyAlignment="1">
      <alignment horizontal="center"/>
    </xf>
    <xf numFmtId="0" fontId="2" fillId="23" borderId="27" xfId="0" applyFont="1" applyFill="1" applyBorder="1" applyAlignment="1">
      <alignment horizontal="center"/>
    </xf>
    <xf numFmtId="0" fontId="17" fillId="17" borderId="6" xfId="0" applyFont="1" applyFill="1" applyBorder="1" applyAlignment="1">
      <alignment horizontal="center" vertical="center"/>
    </xf>
    <xf numFmtId="0" fontId="17" fillId="17" borderId="62" xfId="0" applyFont="1" applyFill="1" applyBorder="1" applyAlignment="1">
      <alignment horizontal="center" vertical="center"/>
    </xf>
    <xf numFmtId="0" fontId="17" fillId="17" borderId="61" xfId="0" applyFont="1" applyFill="1" applyBorder="1" applyAlignment="1">
      <alignment horizontal="center" vertical="center"/>
    </xf>
    <xf numFmtId="0" fontId="2" fillId="0" borderId="26" xfId="0" applyFont="1" applyBorder="1" applyAlignment="1">
      <alignment horizontal="center"/>
    </xf>
    <xf numFmtId="0" fontId="2" fillId="0" borderId="27" xfId="0" applyFont="1" applyBorder="1" applyAlignment="1">
      <alignment horizontal="center"/>
    </xf>
    <xf numFmtId="0" fontId="13" fillId="24" borderId="2" xfId="0" applyFont="1" applyFill="1" applyBorder="1" applyAlignment="1">
      <alignment horizontal="center" vertical="center" textRotation="90" wrapText="1"/>
    </xf>
    <xf numFmtId="0" fontId="13" fillId="24" borderId="4" xfId="0" applyFont="1" applyFill="1" applyBorder="1" applyAlignment="1">
      <alignment horizontal="center" vertical="center" textRotation="90" wrapText="1"/>
    </xf>
    <xf numFmtId="0" fontId="13" fillId="24" borderId="5" xfId="0" applyFont="1" applyFill="1" applyBorder="1" applyAlignment="1">
      <alignment horizontal="center" vertic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24" borderId="2" xfId="0" applyFont="1" applyFill="1" applyBorder="1" applyAlignment="1">
      <alignment horizontal="center" textRotation="90" wrapText="1"/>
    </xf>
    <xf numFmtId="0" fontId="13" fillId="24" borderId="4" xfId="0" applyFont="1" applyFill="1" applyBorder="1" applyAlignment="1">
      <alignment horizontal="center" textRotation="90" wrapText="1"/>
    </xf>
    <xf numFmtId="0" fontId="13" fillId="24" borderId="5" xfId="0" applyFont="1" applyFill="1" applyBorder="1" applyAlignment="1">
      <alignment horizontal="center" textRotation="90" wrapText="1"/>
    </xf>
    <xf numFmtId="0" fontId="22" fillId="24" borderId="2" xfId="0" applyFont="1" applyFill="1" applyBorder="1" applyAlignment="1">
      <alignment horizontal="center" vertical="center" textRotation="90" wrapText="1"/>
    </xf>
    <xf numFmtId="0" fontId="22" fillId="24" borderId="4" xfId="0" applyFont="1" applyFill="1" applyBorder="1" applyAlignment="1">
      <alignment horizontal="center" vertical="center" textRotation="90" wrapText="1"/>
    </xf>
    <xf numFmtId="0" fontId="22" fillId="24"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62" xfId="0" applyFont="1" applyFill="1" applyBorder="1" applyAlignment="1">
      <alignment horizontal="center" vertical="center"/>
    </xf>
    <xf numFmtId="0" fontId="16" fillId="17" borderId="61" xfId="0" applyFont="1" applyFill="1" applyBorder="1" applyAlignment="1">
      <alignment horizontal="center" vertical="center"/>
    </xf>
    <xf numFmtId="0" fontId="13" fillId="21" borderId="0" xfId="0" applyFont="1" applyFill="1" applyAlignment="1">
      <alignment horizontal="center" vertical="center" wrapText="1"/>
    </xf>
    <xf numFmtId="0" fontId="13" fillId="17" borderId="2" xfId="0" applyFont="1" applyFill="1" applyBorder="1" applyAlignment="1">
      <alignment horizontal="center" vertical="center" textRotation="90" wrapText="1"/>
    </xf>
    <xf numFmtId="0" fontId="13" fillId="17" borderId="4" xfId="0" applyFont="1" applyFill="1" applyBorder="1" applyAlignment="1">
      <alignment horizontal="center" vertical="center" textRotation="90" wrapText="1"/>
    </xf>
    <xf numFmtId="0" fontId="13" fillId="17" borderId="5" xfId="0" applyFont="1" applyFill="1" applyBorder="1" applyAlignment="1">
      <alignment horizontal="center" vertical="center" textRotation="90" wrapText="1"/>
    </xf>
    <xf numFmtId="0" fontId="43" fillId="0" borderId="6" xfId="0" applyFont="1" applyBorder="1" applyAlignment="1">
      <alignment horizontal="center" vertical="center"/>
    </xf>
    <xf numFmtId="0" fontId="4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42" fillId="3" borderId="10" xfId="0" applyFont="1" applyFill="1" applyBorder="1" applyAlignment="1">
      <alignment horizontal="center" vertical="center" textRotation="90" wrapText="1"/>
    </xf>
    <xf numFmtId="0" fontId="42" fillId="3" borderId="29" xfId="0" applyFont="1" applyFill="1" applyBorder="1" applyAlignment="1">
      <alignment horizontal="center" vertical="center" textRotation="90" wrapText="1"/>
    </xf>
    <xf numFmtId="0" fontId="42" fillId="3" borderId="30" xfId="0" applyFont="1" applyFill="1" applyBorder="1" applyAlignment="1">
      <alignment horizontal="center" vertical="center" textRotation="90" wrapText="1"/>
    </xf>
    <xf numFmtId="0" fontId="43" fillId="0" borderId="11" xfId="0" applyFont="1" applyBorder="1" applyAlignment="1">
      <alignment horizontal="center" vertical="center"/>
    </xf>
    <xf numFmtId="0" fontId="4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42" fillId="3" borderId="2" xfId="0" applyFont="1" applyFill="1" applyBorder="1" applyAlignment="1">
      <alignment horizontal="center" vertical="center" textRotation="90" wrapText="1"/>
    </xf>
    <xf numFmtId="0" fontId="42" fillId="3" borderId="4" xfId="0" applyFont="1" applyFill="1" applyBorder="1" applyAlignment="1">
      <alignment horizontal="center" vertical="center" textRotation="90" wrapText="1"/>
    </xf>
    <xf numFmtId="0" fontId="42" fillId="3" borderId="5" xfId="0" applyFont="1" applyFill="1" applyBorder="1" applyAlignment="1">
      <alignment horizontal="center" vertical="center" textRotation="90" wrapText="1"/>
    </xf>
    <xf numFmtId="0" fontId="24" fillId="13" borderId="70" xfId="0" applyFont="1" applyFill="1" applyBorder="1" applyAlignment="1">
      <alignment horizontal="center"/>
    </xf>
    <xf numFmtId="0" fontId="24" fillId="13" borderId="62" xfId="0" applyFont="1" applyFill="1" applyBorder="1" applyAlignment="1">
      <alignment horizontal="center"/>
    </xf>
    <xf numFmtId="0" fontId="24" fillId="13" borderId="50" xfId="0" applyFont="1" applyFill="1" applyBorder="1" applyAlignment="1">
      <alignment horizontal="center"/>
    </xf>
    <xf numFmtId="0" fontId="24" fillId="13" borderId="61" xfId="0" applyFont="1" applyFill="1" applyBorder="1" applyAlignment="1">
      <alignment horizontal="center"/>
    </xf>
    <xf numFmtId="0" fontId="42" fillId="15" borderId="6" xfId="0" applyFont="1" applyFill="1" applyBorder="1" applyAlignment="1">
      <alignment horizontal="center" vertical="center" textRotation="90" wrapText="1"/>
    </xf>
    <xf numFmtId="0" fontId="42" fillId="15" borderId="7" xfId="0" applyFont="1" applyFill="1" applyBorder="1" applyAlignment="1">
      <alignment horizontal="center" vertical="center" textRotation="90" wrapText="1"/>
    </xf>
    <xf numFmtId="0" fontId="42" fillId="15" borderId="8" xfId="0" applyFont="1" applyFill="1" applyBorder="1" applyAlignment="1">
      <alignment horizontal="center" vertical="center" textRotation="90" wrapText="1"/>
    </xf>
    <xf numFmtId="0" fontId="24" fillId="13" borderId="6" xfId="0" applyFont="1" applyFill="1" applyBorder="1" applyAlignment="1">
      <alignment horizontal="center"/>
    </xf>
    <xf numFmtId="0" fontId="42" fillId="15" borderId="40" xfId="0" applyFont="1" applyFill="1" applyBorder="1" applyAlignment="1">
      <alignment horizontal="center" vertical="center" textRotation="90" wrapText="1"/>
    </xf>
    <xf numFmtId="0" fontId="42" fillId="15" borderId="41" xfId="0" applyFont="1" applyFill="1" applyBorder="1" applyAlignment="1">
      <alignment horizontal="center" vertical="center" textRotation="90" wrapText="1"/>
    </xf>
    <xf numFmtId="0" fontId="24" fillId="16" borderId="65" xfId="0" applyFont="1" applyFill="1" applyBorder="1" applyAlignment="1">
      <alignment horizontal="center"/>
    </xf>
    <xf numFmtId="0" fontId="24" fillId="16" borderId="66" xfId="0"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4" fillId="5" borderId="71" xfId="0" applyFont="1" applyFill="1" applyBorder="1" applyAlignment="1">
      <alignment horizontal="center"/>
    </xf>
    <xf numFmtId="0" fontId="24" fillId="5" borderId="69" xfId="0" applyFont="1" applyFill="1" applyBorder="1" applyAlignment="1">
      <alignment horizontal="center"/>
    </xf>
    <xf numFmtId="0" fontId="24" fillId="5" borderId="64" xfId="0" applyFont="1" applyFill="1" applyBorder="1" applyAlignment="1">
      <alignment horizontal="center"/>
    </xf>
    <xf numFmtId="0" fontId="24" fillId="5" borderId="0" xfId="0" applyFont="1" applyFill="1" applyAlignment="1">
      <alignment horizontal="center"/>
    </xf>
    <xf numFmtId="0" fontId="24" fillId="5" borderId="20"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42" fillId="0" borderId="6" xfId="0" applyFont="1" applyBorder="1" applyAlignment="1">
      <alignment horizontal="center" vertical="center" textRotation="90"/>
    </xf>
    <xf numFmtId="0" fontId="42" fillId="0" borderId="7" xfId="0" applyFont="1" applyBorder="1" applyAlignment="1">
      <alignment horizontal="center" vertical="center" textRotation="90"/>
    </xf>
    <xf numFmtId="0" fontId="42" fillId="0" borderId="8" xfId="0" applyFont="1" applyBorder="1" applyAlignment="1">
      <alignment horizontal="center" vertical="center" textRotation="90"/>
    </xf>
    <xf numFmtId="0" fontId="24" fillId="16" borderId="9" xfId="0" applyFont="1" applyFill="1" applyBorder="1" applyAlignment="1">
      <alignment horizontal="center"/>
    </xf>
    <xf numFmtId="0" fontId="24" fillId="16" borderId="47" xfId="0" applyFont="1" applyFill="1" applyBorder="1" applyAlignment="1">
      <alignment horizontal="center"/>
    </xf>
    <xf numFmtId="0" fontId="24" fillId="5" borderId="72" xfId="0" applyFont="1" applyFill="1" applyBorder="1" applyAlignment="1">
      <alignment horizontal="center"/>
    </xf>
    <xf numFmtId="0" fontId="24" fillId="13" borderId="39" xfId="0" applyFont="1" applyFill="1" applyBorder="1" applyAlignment="1">
      <alignment horizontal="center"/>
    </xf>
    <xf numFmtId="0" fontId="24" fillId="16" borderId="71" xfId="0" applyFont="1" applyFill="1" applyBorder="1" applyAlignment="1">
      <alignment horizontal="center"/>
    </xf>
    <xf numFmtId="0" fontId="24" fillId="16" borderId="69" xfId="0" applyFont="1" applyFill="1" applyBorder="1" applyAlignment="1">
      <alignment horizontal="center"/>
    </xf>
    <xf numFmtId="0" fontId="24" fillId="16" borderId="72" xfId="0" applyFont="1" applyFill="1" applyBorder="1" applyAlignment="1">
      <alignment horizontal="center"/>
    </xf>
    <xf numFmtId="0" fontId="42" fillId="3" borderId="6" xfId="0" applyFont="1" applyFill="1" applyBorder="1" applyAlignment="1">
      <alignment horizontal="center" vertical="center" textRotation="90" wrapText="1"/>
    </xf>
    <xf numFmtId="0" fontId="42" fillId="3" borderId="7" xfId="0" applyFont="1" applyFill="1" applyBorder="1" applyAlignment="1">
      <alignment horizontal="center" vertical="center" textRotation="90" wrapText="1"/>
    </xf>
    <xf numFmtId="0" fontId="42" fillId="3" borderId="8" xfId="0" applyFont="1" applyFill="1" applyBorder="1" applyAlignment="1">
      <alignment horizontal="center" vertical="center" textRotation="90" wrapText="1"/>
    </xf>
    <xf numFmtId="9" fontId="3" fillId="2" borderId="31" xfId="3" applyFont="1" applyFill="1" applyBorder="1" applyAlignment="1">
      <alignment wrapText="1"/>
    </xf>
    <xf numFmtId="0" fontId="42" fillId="7" borderId="6" xfId="0" applyFont="1" applyFill="1" applyBorder="1" applyAlignment="1">
      <alignment horizontal="center" vertical="center" textRotation="90" wrapText="1" readingOrder="1"/>
    </xf>
    <xf numFmtId="0" fontId="42" fillId="7" borderId="7" xfId="0" applyFont="1" applyFill="1" applyBorder="1" applyAlignment="1">
      <alignment horizontal="center" vertical="center" textRotation="90" wrapText="1" readingOrder="1"/>
    </xf>
    <xf numFmtId="0" fontId="42" fillId="7" borderId="8" xfId="0" applyFont="1" applyFill="1" applyBorder="1" applyAlignment="1">
      <alignment horizontal="center" vertical="center" textRotation="90" wrapText="1" readingOrder="1"/>
    </xf>
    <xf numFmtId="0" fontId="42" fillId="0" borderId="2" xfId="0" applyFont="1" applyBorder="1" applyAlignment="1">
      <alignment horizontal="center" vertical="center" textRotation="90"/>
    </xf>
    <xf numFmtId="0" fontId="42" fillId="0" borderId="4" xfId="0" applyFont="1" applyBorder="1" applyAlignment="1">
      <alignment horizontal="center" vertical="center" textRotation="90"/>
    </xf>
    <xf numFmtId="0" fontId="42" fillId="0" borderId="5" xfId="0" applyFont="1" applyBorder="1" applyAlignment="1">
      <alignment horizontal="center" vertical="center" textRotation="90"/>
    </xf>
    <xf numFmtId="0" fontId="24" fillId="13" borderId="42" xfId="0" applyFont="1" applyFill="1" applyBorder="1" applyAlignment="1">
      <alignment horizontal="center"/>
    </xf>
    <xf numFmtId="0" fontId="24" fillId="13" borderId="54" xfId="0" applyFont="1" applyFill="1" applyBorder="1" applyAlignment="1">
      <alignment horizontal="center"/>
    </xf>
    <xf numFmtId="0" fontId="24" fillId="13" borderId="43" xfId="0" applyFont="1" applyFill="1" applyBorder="1" applyAlignment="1">
      <alignment horizontal="center"/>
    </xf>
    <xf numFmtId="0" fontId="24" fillId="13" borderId="53" xfId="0" applyFont="1" applyFill="1" applyBorder="1" applyAlignment="1">
      <alignment horizontal="center"/>
    </xf>
    <xf numFmtId="0" fontId="24" fillId="13" borderId="58" xfId="0" applyFont="1" applyFill="1" applyBorder="1" applyAlignment="1">
      <alignment horizontal="center"/>
    </xf>
    <xf numFmtId="0" fontId="43" fillId="0" borderId="2" xfId="0" applyFont="1" applyBorder="1" applyAlignment="1">
      <alignment horizontal="center" vertical="center" textRotation="90" wrapText="1"/>
    </xf>
    <xf numFmtId="0" fontId="43" fillId="0" borderId="4" xfId="0" applyFont="1" applyBorder="1" applyAlignment="1">
      <alignment horizontal="center" vertical="center" textRotation="90" wrapText="1"/>
    </xf>
    <xf numFmtId="0" fontId="4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3D0FF"/>
      <color rgb="FF7030A0"/>
      <color rgb="FFFFCCFF"/>
      <color rgb="FFB3EBFF"/>
      <color rgb="FFB3D7FF"/>
      <color rgb="FF009900"/>
      <color rgb="FFFF0000"/>
      <color rgb="FFE1F7FF"/>
      <color rgb="FFB9EDFF"/>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7"/>
  <sheetViews>
    <sheetView tabSelected="1" topLeftCell="A22" zoomScale="110" zoomScaleNormal="110" workbookViewId="0">
      <selection activeCell="F24" sqref="F24"/>
    </sheetView>
  </sheetViews>
  <sheetFormatPr defaultColWidth="16.28515625" defaultRowHeight="15" x14ac:dyDescent="0.25"/>
  <cols>
    <col min="1" max="1" width="16.28515625" bestFit="1" customWidth="1"/>
    <col min="2" max="2" width="20.28515625" customWidth="1"/>
    <col min="3" max="3" width="12.28515625" bestFit="1" customWidth="1"/>
    <col min="4" max="4" width="20.42578125" bestFit="1" customWidth="1"/>
    <col min="5" max="5" width="17.7109375" bestFit="1" customWidth="1"/>
    <col min="6" max="6" width="7.28515625" customWidth="1"/>
    <col min="7" max="13" width="17.85546875" customWidth="1"/>
  </cols>
  <sheetData>
    <row r="1" spans="1:16" ht="15.75" thickBot="1" x14ac:dyDescent="0.3"/>
    <row r="2" spans="1:16" ht="15.75" thickBot="1" x14ac:dyDescent="0.3">
      <c r="A2" s="344" t="s">
        <v>108</v>
      </c>
      <c r="B2" s="345" t="s">
        <v>111</v>
      </c>
      <c r="C2" s="345" t="s">
        <v>107</v>
      </c>
      <c r="D2" s="345" t="s">
        <v>109</v>
      </c>
      <c r="E2" s="178" t="s">
        <v>110</v>
      </c>
      <c r="F2" s="554" t="s">
        <v>120</v>
      </c>
      <c r="G2" s="555"/>
      <c r="H2" s="555"/>
      <c r="I2" s="555"/>
      <c r="J2" s="555"/>
      <c r="K2" s="555"/>
      <c r="L2" s="555"/>
      <c r="M2" s="556"/>
      <c r="N2" s="1"/>
      <c r="O2" s="1"/>
      <c r="P2" s="1"/>
    </row>
    <row r="3" spans="1:16" s="305" customFormat="1" x14ac:dyDescent="0.25">
      <c r="A3" s="335" t="s">
        <v>145</v>
      </c>
      <c r="B3" s="340" t="s">
        <v>250</v>
      </c>
      <c r="C3" s="341">
        <v>45330</v>
      </c>
      <c r="D3" s="342" t="s">
        <v>251</v>
      </c>
      <c r="E3" s="343" t="s">
        <v>252</v>
      </c>
      <c r="F3" s="541" t="s">
        <v>248</v>
      </c>
      <c r="G3" s="542"/>
      <c r="H3" s="542"/>
      <c r="I3" s="542"/>
      <c r="J3" s="542"/>
      <c r="K3" s="542"/>
      <c r="L3" s="542"/>
      <c r="M3" s="543"/>
      <c r="N3" s="304"/>
      <c r="O3" s="304"/>
      <c r="P3" s="304"/>
    </row>
    <row r="4" spans="1:16" s="305" customFormat="1" x14ac:dyDescent="0.25">
      <c r="A4" s="303"/>
      <c r="B4" s="390"/>
      <c r="C4" s="389"/>
      <c r="D4" s="387"/>
      <c r="E4" s="388"/>
      <c r="F4" s="547" t="s">
        <v>235</v>
      </c>
      <c r="G4" s="548"/>
      <c r="H4" s="548"/>
      <c r="I4" s="548"/>
      <c r="J4" s="548"/>
      <c r="K4" s="548"/>
      <c r="L4" s="548"/>
      <c r="M4" s="549"/>
      <c r="N4" s="304"/>
      <c r="O4" s="304"/>
      <c r="P4" s="304"/>
    </row>
    <row r="5" spans="1:16" s="305" customFormat="1" x14ac:dyDescent="0.25">
      <c r="A5" s="303"/>
      <c r="B5" s="390"/>
      <c r="C5" s="389"/>
      <c r="D5" s="387"/>
      <c r="E5" s="388"/>
      <c r="F5" s="547" t="s">
        <v>249</v>
      </c>
      <c r="G5" s="548"/>
      <c r="H5" s="548"/>
      <c r="I5" s="548"/>
      <c r="J5" s="548"/>
      <c r="K5" s="548"/>
      <c r="L5" s="548"/>
      <c r="M5" s="549"/>
      <c r="N5" s="304"/>
      <c r="O5" s="304"/>
      <c r="P5" s="304"/>
    </row>
    <row r="6" spans="1:16" s="305" customFormat="1" x14ac:dyDescent="0.25">
      <c r="A6" s="303"/>
      <c r="B6" s="390"/>
      <c r="C6" s="389"/>
      <c r="D6" s="387"/>
      <c r="E6" s="388"/>
      <c r="F6" s="547" t="s">
        <v>238</v>
      </c>
      <c r="G6" s="548"/>
      <c r="H6" s="548"/>
      <c r="I6" s="548"/>
      <c r="J6" s="548"/>
      <c r="K6" s="548"/>
      <c r="L6" s="548"/>
      <c r="M6" s="549"/>
      <c r="N6" s="304"/>
      <c r="O6" s="304"/>
      <c r="P6" s="304"/>
    </row>
    <row r="7" spans="1:16" s="305" customFormat="1" x14ac:dyDescent="0.25">
      <c r="A7" s="303"/>
      <c r="B7" s="346"/>
      <c r="C7" s="353"/>
      <c r="D7" s="347"/>
      <c r="E7" s="348"/>
      <c r="F7" s="547" t="s">
        <v>230</v>
      </c>
      <c r="G7" s="548"/>
      <c r="H7" s="548"/>
      <c r="I7" s="548"/>
      <c r="J7" s="548"/>
      <c r="K7" s="548"/>
      <c r="L7" s="548"/>
      <c r="M7" s="549"/>
    </row>
    <row r="8" spans="1:16" s="305" customFormat="1" ht="14.45" customHeight="1" thickBot="1" x14ac:dyDescent="0.3">
      <c r="A8" s="303"/>
      <c r="B8" s="390"/>
      <c r="C8" s="387"/>
      <c r="D8" s="387"/>
      <c r="E8" s="388"/>
      <c r="F8" s="544" t="s">
        <v>254</v>
      </c>
      <c r="G8" s="545"/>
      <c r="H8" s="545"/>
      <c r="I8" s="545"/>
      <c r="J8" s="545"/>
      <c r="K8" s="545"/>
      <c r="L8" s="545"/>
      <c r="M8" s="546"/>
      <c r="N8" s="304"/>
      <c r="O8" s="304"/>
      <c r="P8" s="304"/>
    </row>
    <row r="9" spans="1:16" s="305" customFormat="1" ht="14.65" customHeight="1" x14ac:dyDescent="0.25">
      <c r="A9" s="335" t="s">
        <v>232</v>
      </c>
      <c r="B9" s="340" t="s">
        <v>250</v>
      </c>
      <c r="C9" s="341">
        <v>45358</v>
      </c>
      <c r="D9" s="342" t="s">
        <v>251</v>
      </c>
      <c r="E9" s="343" t="s">
        <v>252</v>
      </c>
      <c r="F9" s="551" t="s">
        <v>253</v>
      </c>
      <c r="G9" s="552"/>
      <c r="H9" s="552"/>
      <c r="I9" s="552"/>
      <c r="J9" s="552"/>
      <c r="K9" s="552"/>
      <c r="L9" s="552"/>
      <c r="M9" s="553"/>
      <c r="N9" s="304"/>
      <c r="O9" s="304"/>
      <c r="P9" s="304"/>
    </row>
    <row r="10" spans="1:16" s="305" customFormat="1" ht="14.65" customHeight="1" thickBot="1" x14ac:dyDescent="0.3">
      <c r="A10" s="303"/>
      <c r="B10" s="346"/>
      <c r="C10" s="353"/>
      <c r="D10" s="347"/>
      <c r="E10" s="348"/>
      <c r="F10" s="532" t="s">
        <v>255</v>
      </c>
      <c r="G10" s="533"/>
      <c r="H10" s="533"/>
      <c r="I10" s="533"/>
      <c r="J10" s="533"/>
      <c r="K10" s="533"/>
      <c r="L10" s="533"/>
      <c r="M10" s="534"/>
      <c r="N10" s="304"/>
      <c r="O10" s="304"/>
      <c r="P10" s="304"/>
    </row>
    <row r="11" spans="1:16" s="305" customFormat="1" ht="14.65" customHeight="1" x14ac:dyDescent="0.25">
      <c r="A11" s="335" t="s">
        <v>146</v>
      </c>
      <c r="B11" s="340" t="s">
        <v>250</v>
      </c>
      <c r="C11" s="341">
        <v>45387</v>
      </c>
      <c r="D11" s="342" t="s">
        <v>251</v>
      </c>
      <c r="E11" s="343" t="s">
        <v>252</v>
      </c>
      <c r="F11" s="551" t="s">
        <v>260</v>
      </c>
      <c r="G11" s="552"/>
      <c r="H11" s="552"/>
      <c r="I11" s="552"/>
      <c r="J11" s="552"/>
      <c r="K11" s="552"/>
      <c r="L11" s="552"/>
      <c r="M11" s="553"/>
      <c r="N11" s="304"/>
      <c r="O11" s="304"/>
      <c r="P11" s="304"/>
    </row>
    <row r="12" spans="1:16" s="305" customFormat="1" ht="14.65" customHeight="1" thickBot="1" x14ac:dyDescent="0.3">
      <c r="A12" s="303"/>
      <c r="B12" s="346"/>
      <c r="C12" s="353"/>
      <c r="D12" s="347"/>
      <c r="E12" s="348"/>
      <c r="F12" s="532" t="s">
        <v>261</v>
      </c>
      <c r="G12" s="533"/>
      <c r="H12" s="533"/>
      <c r="I12" s="533"/>
      <c r="J12" s="533"/>
      <c r="K12" s="533"/>
      <c r="L12" s="533"/>
      <c r="M12" s="534"/>
      <c r="N12" s="304"/>
      <c r="O12" s="304"/>
      <c r="P12" s="304"/>
    </row>
    <row r="13" spans="1:16" s="305" customFormat="1" ht="14.45" customHeight="1" x14ac:dyDescent="0.25">
      <c r="A13" s="335" t="s">
        <v>184</v>
      </c>
      <c r="B13" s="340" t="s">
        <v>250</v>
      </c>
      <c r="C13" s="341">
        <v>45419</v>
      </c>
      <c r="D13" s="342" t="s">
        <v>251</v>
      </c>
      <c r="E13" s="343" t="s">
        <v>252</v>
      </c>
      <c r="F13" s="551" t="s">
        <v>262</v>
      </c>
      <c r="G13" s="552"/>
      <c r="H13" s="552"/>
      <c r="I13" s="552"/>
      <c r="J13" s="552"/>
      <c r="K13" s="552"/>
      <c r="L13" s="552"/>
      <c r="M13" s="553"/>
      <c r="N13" s="304"/>
      <c r="O13" s="304"/>
      <c r="P13" s="304"/>
    </row>
    <row r="14" spans="1:16" s="305" customFormat="1" ht="14.45" customHeight="1" thickBot="1" x14ac:dyDescent="0.3">
      <c r="A14" s="303"/>
      <c r="B14" s="346"/>
      <c r="C14" s="353"/>
      <c r="D14" s="347"/>
      <c r="E14" s="348"/>
      <c r="F14" s="532" t="s">
        <v>263</v>
      </c>
      <c r="G14" s="533"/>
      <c r="H14" s="533"/>
      <c r="I14" s="533"/>
      <c r="J14" s="533"/>
      <c r="K14" s="533"/>
      <c r="L14" s="533"/>
      <c r="M14" s="534"/>
      <c r="N14" s="304"/>
      <c r="O14" s="304"/>
      <c r="P14" s="304"/>
    </row>
    <row r="15" spans="1:16" s="305" customFormat="1" ht="14.65" customHeight="1" x14ac:dyDescent="0.25">
      <c r="A15" s="335" t="s">
        <v>44</v>
      </c>
      <c r="B15" s="393" t="s">
        <v>250</v>
      </c>
      <c r="C15" s="341">
        <v>45449</v>
      </c>
      <c r="D15" s="342" t="s">
        <v>251</v>
      </c>
      <c r="E15" s="343" t="s">
        <v>252</v>
      </c>
      <c r="F15" s="551" t="s">
        <v>262</v>
      </c>
      <c r="G15" s="552"/>
      <c r="H15" s="552"/>
      <c r="I15" s="552"/>
      <c r="J15" s="552"/>
      <c r="K15" s="552"/>
      <c r="L15" s="552"/>
      <c r="M15" s="553"/>
    </row>
    <row r="16" spans="1:16" s="305" customFormat="1" ht="14.65" customHeight="1" thickBot="1" x14ac:dyDescent="0.3">
      <c r="A16" s="303"/>
      <c r="B16" s="391"/>
      <c r="C16" s="389"/>
      <c r="D16" s="387"/>
      <c r="E16" s="388"/>
      <c r="F16" s="532" t="s">
        <v>264</v>
      </c>
      <c r="G16" s="533"/>
      <c r="H16" s="533"/>
      <c r="I16" s="533"/>
      <c r="J16" s="533"/>
      <c r="K16" s="533"/>
      <c r="L16" s="533"/>
      <c r="M16" s="534"/>
    </row>
    <row r="17" spans="1:16" s="305" customFormat="1" ht="14.65" customHeight="1" x14ac:dyDescent="0.25">
      <c r="A17" s="335" t="s">
        <v>112</v>
      </c>
      <c r="B17" s="340" t="s">
        <v>250</v>
      </c>
      <c r="C17" s="341">
        <v>45481</v>
      </c>
      <c r="D17" s="342" t="s">
        <v>251</v>
      </c>
      <c r="E17" s="343" t="s">
        <v>252</v>
      </c>
      <c r="F17" s="551" t="s">
        <v>262</v>
      </c>
      <c r="G17" s="552"/>
      <c r="H17" s="552"/>
      <c r="I17" s="552"/>
      <c r="J17" s="552"/>
      <c r="K17" s="552"/>
      <c r="L17" s="552"/>
      <c r="M17" s="553"/>
    </row>
    <row r="18" spans="1:16" s="305" customFormat="1" ht="14.65" customHeight="1" thickBot="1" x14ac:dyDescent="0.3">
      <c r="A18" s="303"/>
      <c r="B18" s="346"/>
      <c r="C18" s="353"/>
      <c r="D18" s="347"/>
      <c r="E18" s="348"/>
      <c r="F18" s="532" t="s">
        <v>265</v>
      </c>
      <c r="G18" s="533"/>
      <c r="H18" s="533"/>
      <c r="I18" s="533"/>
      <c r="J18" s="533"/>
      <c r="K18" s="533"/>
      <c r="L18" s="533"/>
      <c r="M18" s="534"/>
    </row>
    <row r="19" spans="1:16" s="305" customFormat="1" ht="29.65" customHeight="1" thickBot="1" x14ac:dyDescent="0.3">
      <c r="A19" s="335" t="s">
        <v>113</v>
      </c>
      <c r="B19" s="340" t="s">
        <v>250</v>
      </c>
      <c r="C19" s="341">
        <v>45511</v>
      </c>
      <c r="D19" s="342" t="s">
        <v>251</v>
      </c>
      <c r="E19" s="343" t="s">
        <v>252</v>
      </c>
      <c r="F19" s="551" t="s">
        <v>266</v>
      </c>
      <c r="G19" s="552"/>
      <c r="H19" s="552"/>
      <c r="I19" s="552"/>
      <c r="J19" s="552"/>
      <c r="K19" s="552"/>
      <c r="L19" s="552"/>
      <c r="M19" s="553"/>
    </row>
    <row r="20" spans="1:16" s="305" customFormat="1" ht="14.65" customHeight="1" x14ac:dyDescent="0.25">
      <c r="A20" s="335" t="s">
        <v>114</v>
      </c>
      <c r="B20" s="340" t="s">
        <v>250</v>
      </c>
      <c r="C20" s="341">
        <v>45544</v>
      </c>
      <c r="D20" s="342" t="s">
        <v>251</v>
      </c>
      <c r="E20" s="343" t="s">
        <v>252</v>
      </c>
      <c r="F20" s="551" t="s">
        <v>268</v>
      </c>
      <c r="G20" s="552"/>
      <c r="H20" s="552"/>
      <c r="I20" s="552"/>
      <c r="J20" s="552"/>
      <c r="K20" s="552"/>
      <c r="L20" s="552"/>
      <c r="M20" s="553"/>
      <c r="N20" s="304"/>
      <c r="O20" s="304"/>
      <c r="P20" s="304"/>
    </row>
    <row r="21" spans="1:16" s="305" customFormat="1" ht="14.65" customHeight="1" thickBot="1" x14ac:dyDescent="0.3">
      <c r="A21" s="303"/>
      <c r="B21" s="346"/>
      <c r="C21" s="353"/>
      <c r="D21" s="347"/>
      <c r="E21" s="348"/>
      <c r="F21" s="532" t="s">
        <v>269</v>
      </c>
      <c r="G21" s="533"/>
      <c r="H21" s="533"/>
      <c r="I21" s="533"/>
      <c r="J21" s="533"/>
      <c r="K21" s="533"/>
      <c r="L21" s="533"/>
      <c r="M21" s="534"/>
      <c r="N21" s="304"/>
      <c r="O21" s="304"/>
      <c r="P21" s="304"/>
    </row>
    <row r="22" spans="1:16" s="305" customFormat="1" ht="14.65" customHeight="1" x14ac:dyDescent="0.25">
      <c r="A22" s="335" t="s">
        <v>115</v>
      </c>
      <c r="B22" s="393" t="s">
        <v>250</v>
      </c>
      <c r="C22" s="341">
        <v>45572</v>
      </c>
      <c r="D22" s="342" t="s">
        <v>251</v>
      </c>
      <c r="E22" s="343" t="s">
        <v>252</v>
      </c>
      <c r="F22" s="551" t="s">
        <v>270</v>
      </c>
      <c r="G22" s="552"/>
      <c r="H22" s="552"/>
      <c r="I22" s="552"/>
      <c r="J22" s="552"/>
      <c r="K22" s="552"/>
      <c r="L22" s="552"/>
      <c r="M22" s="553"/>
    </row>
    <row r="23" spans="1:16" s="305" customFormat="1" ht="14.65" customHeight="1" thickBot="1" x14ac:dyDescent="0.3">
      <c r="A23" s="303"/>
      <c r="B23" s="391"/>
      <c r="C23" s="389"/>
      <c r="D23" s="387"/>
      <c r="E23" s="388"/>
      <c r="F23" s="532" t="s">
        <v>271</v>
      </c>
      <c r="G23" s="533"/>
      <c r="H23" s="533"/>
      <c r="I23" s="533"/>
      <c r="J23" s="533"/>
      <c r="K23" s="533"/>
      <c r="L23" s="533"/>
      <c r="M23" s="534"/>
    </row>
    <row r="24" spans="1:16" s="305" customFormat="1" ht="43.15" customHeight="1" x14ac:dyDescent="0.25">
      <c r="A24" s="335" t="s">
        <v>116</v>
      </c>
      <c r="B24" s="340" t="s">
        <v>250</v>
      </c>
      <c r="C24" s="341">
        <v>45603</v>
      </c>
      <c r="D24" s="342" t="s">
        <v>251</v>
      </c>
      <c r="E24" s="343" t="s">
        <v>252</v>
      </c>
      <c r="F24" s="551" t="s">
        <v>273</v>
      </c>
      <c r="G24" s="552"/>
      <c r="H24" s="552"/>
      <c r="I24" s="552"/>
      <c r="J24" s="552"/>
      <c r="K24" s="552"/>
      <c r="L24" s="552"/>
      <c r="M24" s="553"/>
    </row>
    <row r="25" spans="1:16" s="305" customFormat="1" ht="14.65" customHeight="1" thickBot="1" x14ac:dyDescent="0.3">
      <c r="A25" s="303"/>
      <c r="B25" s="346"/>
      <c r="C25" s="353"/>
      <c r="D25" s="347"/>
      <c r="E25" s="348"/>
      <c r="F25" s="532" t="s">
        <v>272</v>
      </c>
      <c r="G25" s="533"/>
      <c r="H25" s="533"/>
      <c r="I25" s="533"/>
      <c r="J25" s="533"/>
      <c r="K25" s="533"/>
      <c r="L25" s="533"/>
      <c r="M25" s="534"/>
    </row>
    <row r="26" spans="1:16" s="305" customFormat="1" ht="28.9" customHeight="1" thickBot="1" x14ac:dyDescent="0.3">
      <c r="A26" s="335" t="s">
        <v>117</v>
      </c>
      <c r="B26" s="340" t="s">
        <v>250</v>
      </c>
      <c r="C26" s="341">
        <v>45631</v>
      </c>
      <c r="D26" s="342" t="s">
        <v>251</v>
      </c>
      <c r="E26" s="343" t="s">
        <v>252</v>
      </c>
      <c r="F26" s="529" t="s">
        <v>274</v>
      </c>
      <c r="G26" s="530"/>
      <c r="H26" s="530"/>
      <c r="I26" s="530"/>
      <c r="J26" s="530"/>
      <c r="K26" s="530"/>
      <c r="L26" s="530"/>
      <c r="M26" s="531"/>
    </row>
    <row r="27" spans="1:16" s="305" customFormat="1" ht="14.65" customHeight="1" x14ac:dyDescent="0.25">
      <c r="A27" s="335" t="s">
        <v>118</v>
      </c>
      <c r="B27" s="340" t="s">
        <v>250</v>
      </c>
      <c r="C27" s="341">
        <v>45664</v>
      </c>
      <c r="D27" s="342" t="s">
        <v>251</v>
      </c>
      <c r="E27" s="343" t="s">
        <v>252</v>
      </c>
      <c r="F27" s="551" t="s">
        <v>276</v>
      </c>
      <c r="G27" s="552"/>
      <c r="H27" s="552"/>
      <c r="I27" s="552"/>
      <c r="J27" s="552"/>
      <c r="K27" s="552"/>
      <c r="L27" s="552"/>
      <c r="M27" s="553"/>
    </row>
    <row r="28" spans="1:16" s="305" customFormat="1" ht="14.45" customHeight="1" x14ac:dyDescent="0.25">
      <c r="A28" s="303"/>
      <c r="B28" s="355"/>
      <c r="C28" s="352"/>
      <c r="D28" s="356"/>
      <c r="E28" s="357"/>
      <c r="F28" s="532" t="s">
        <v>275</v>
      </c>
      <c r="G28" s="533"/>
      <c r="H28" s="533"/>
      <c r="I28" s="533"/>
      <c r="J28" s="533"/>
      <c r="K28" s="533"/>
      <c r="L28" s="533"/>
      <c r="M28" s="534"/>
    </row>
    <row r="29" spans="1:16" s="305" customFormat="1" ht="15.75" thickBot="1" x14ac:dyDescent="0.3">
      <c r="A29" s="336"/>
      <c r="B29" s="337"/>
      <c r="C29" s="354"/>
      <c r="D29" s="338"/>
      <c r="E29" s="339"/>
      <c r="F29" s="535"/>
      <c r="G29" s="536"/>
      <c r="H29" s="536"/>
      <c r="I29" s="536"/>
      <c r="J29" s="536"/>
      <c r="K29" s="536"/>
      <c r="L29" s="536"/>
      <c r="M29" s="537"/>
    </row>
    <row r="30" spans="1:16" s="305" customFormat="1" x14ac:dyDescent="0.25">
      <c r="A30" s="335" t="s">
        <v>145</v>
      </c>
      <c r="B30" s="340" t="s">
        <v>250</v>
      </c>
      <c r="C30" s="341">
        <v>45695</v>
      </c>
      <c r="D30" s="342" t="s">
        <v>251</v>
      </c>
      <c r="E30" s="343" t="s">
        <v>252</v>
      </c>
      <c r="F30" s="541" t="s">
        <v>283</v>
      </c>
      <c r="G30" s="542"/>
      <c r="H30" s="542"/>
      <c r="I30" s="542"/>
      <c r="J30" s="542"/>
      <c r="K30" s="542"/>
      <c r="L30" s="542"/>
      <c r="M30" s="543"/>
    </row>
    <row r="31" spans="1:16" s="305" customFormat="1" x14ac:dyDescent="0.25">
      <c r="A31" s="303"/>
      <c r="B31" s="355"/>
      <c r="C31" s="352"/>
      <c r="D31" s="356"/>
      <c r="E31" s="357"/>
      <c r="F31" s="547" t="s">
        <v>282</v>
      </c>
      <c r="G31" s="548"/>
      <c r="H31" s="548"/>
      <c r="I31" s="548"/>
      <c r="J31" s="548"/>
      <c r="K31" s="548"/>
      <c r="L31" s="548"/>
      <c r="M31" s="549"/>
    </row>
    <row r="32" spans="1:16" s="305" customFormat="1" ht="28.15" customHeight="1" x14ac:dyDescent="0.25">
      <c r="A32" s="303"/>
      <c r="B32" s="355"/>
      <c r="C32" s="352"/>
      <c r="D32" s="356"/>
      <c r="E32" s="357"/>
      <c r="F32" s="544" t="s">
        <v>281</v>
      </c>
      <c r="G32" s="545"/>
      <c r="H32" s="545"/>
      <c r="I32" s="545"/>
      <c r="J32" s="545"/>
      <c r="K32" s="545"/>
      <c r="L32" s="545"/>
      <c r="M32" s="546"/>
    </row>
    <row r="33" spans="1:16" s="305" customFormat="1" ht="30" customHeight="1" thickBot="1" x14ac:dyDescent="0.3">
      <c r="A33" s="336"/>
      <c r="B33" s="337"/>
      <c r="C33" s="354"/>
      <c r="D33" s="338"/>
      <c r="E33" s="339"/>
      <c r="F33" s="538" t="s">
        <v>277</v>
      </c>
      <c r="G33" s="539"/>
      <c r="H33" s="539"/>
      <c r="I33" s="539"/>
      <c r="J33" s="539"/>
      <c r="K33" s="539"/>
      <c r="L33" s="539"/>
      <c r="M33" s="540"/>
    </row>
    <row r="34" spans="1:16" s="305" customFormat="1" ht="14.65" customHeight="1" x14ac:dyDescent="0.25">
      <c r="A34" s="335" t="s">
        <v>232</v>
      </c>
      <c r="B34" s="340" t="s">
        <v>250</v>
      </c>
      <c r="C34" s="341">
        <v>45722</v>
      </c>
      <c r="D34" s="342" t="s">
        <v>251</v>
      </c>
      <c r="E34" s="343" t="s">
        <v>252</v>
      </c>
      <c r="F34" s="551" t="s">
        <v>284</v>
      </c>
      <c r="G34" s="552"/>
      <c r="H34" s="552"/>
      <c r="I34" s="552"/>
      <c r="J34" s="552"/>
      <c r="K34" s="552"/>
      <c r="L34" s="552"/>
      <c r="M34" s="553"/>
      <c r="N34" s="304"/>
      <c r="O34" s="304"/>
      <c r="P34" s="304"/>
    </row>
    <row r="35" spans="1:16" s="305" customFormat="1" ht="14.65" customHeight="1" thickBot="1" x14ac:dyDescent="0.3">
      <c r="A35" s="303"/>
      <c r="B35" s="346"/>
      <c r="C35" s="353"/>
      <c r="D35" s="347"/>
      <c r="E35" s="348"/>
      <c r="F35" s="532" t="s">
        <v>285</v>
      </c>
      <c r="G35" s="533"/>
      <c r="H35" s="533"/>
      <c r="I35" s="533"/>
      <c r="J35" s="533"/>
      <c r="K35" s="533"/>
      <c r="L35" s="533"/>
      <c r="M35" s="534"/>
    </row>
    <row r="36" spans="1:16" s="305" customFormat="1" ht="14.45" customHeight="1" thickBot="1" x14ac:dyDescent="0.3">
      <c r="A36" s="335" t="s">
        <v>146</v>
      </c>
      <c r="B36" s="340" t="s">
        <v>250</v>
      </c>
      <c r="C36" s="341">
        <v>45751</v>
      </c>
      <c r="D36" s="342" t="s">
        <v>251</v>
      </c>
      <c r="E36" s="343" t="s">
        <v>252</v>
      </c>
      <c r="F36" s="551" t="s">
        <v>286</v>
      </c>
      <c r="G36" s="552"/>
      <c r="H36" s="552"/>
      <c r="I36" s="552"/>
      <c r="J36" s="552"/>
      <c r="K36" s="552"/>
      <c r="L36" s="552"/>
      <c r="M36" s="553"/>
      <c r="N36" s="304"/>
      <c r="O36" s="304"/>
      <c r="P36" s="304"/>
    </row>
    <row r="37" spans="1:16" s="305" customFormat="1" ht="14.45" customHeight="1" x14ac:dyDescent="0.25">
      <c r="A37" s="335" t="s">
        <v>184</v>
      </c>
      <c r="B37" s="340" t="s">
        <v>250</v>
      </c>
      <c r="C37" s="341">
        <v>45783</v>
      </c>
      <c r="D37" s="342" t="s">
        <v>251</v>
      </c>
      <c r="E37" s="343" t="s">
        <v>252</v>
      </c>
      <c r="F37" s="551" t="s">
        <v>284</v>
      </c>
      <c r="G37" s="552"/>
      <c r="H37" s="552"/>
      <c r="I37" s="552"/>
      <c r="J37" s="552"/>
      <c r="K37" s="552"/>
      <c r="L37" s="552"/>
      <c r="M37" s="553"/>
      <c r="N37" s="304"/>
      <c r="O37" s="304"/>
      <c r="P37" s="304"/>
    </row>
    <row r="38" spans="1:16" s="305" customFormat="1" ht="14.45" customHeight="1" thickBot="1" x14ac:dyDescent="0.3">
      <c r="A38" s="303"/>
      <c r="B38" s="346"/>
      <c r="C38" s="353"/>
      <c r="D38" s="347"/>
      <c r="E38" s="348"/>
      <c r="F38" s="532" t="s">
        <v>287</v>
      </c>
      <c r="G38" s="533"/>
      <c r="H38" s="533"/>
      <c r="I38" s="533"/>
      <c r="J38" s="533"/>
      <c r="K38" s="533"/>
      <c r="L38" s="533"/>
      <c r="M38" s="534"/>
    </row>
    <row r="39" spans="1:16" s="305" customFormat="1" ht="42.4" customHeight="1" thickBot="1" x14ac:dyDescent="0.3">
      <c r="A39" s="335" t="s">
        <v>44</v>
      </c>
      <c r="B39" s="340" t="s">
        <v>250</v>
      </c>
      <c r="C39" s="341">
        <v>45814</v>
      </c>
      <c r="D39" s="342" t="s">
        <v>251</v>
      </c>
      <c r="E39" s="516" t="s">
        <v>252</v>
      </c>
      <c r="F39" s="551" t="s">
        <v>296</v>
      </c>
      <c r="G39" s="552"/>
      <c r="H39" s="552"/>
      <c r="I39" s="552"/>
      <c r="J39" s="552"/>
      <c r="K39" s="552"/>
      <c r="L39" s="552"/>
      <c r="M39" s="553"/>
      <c r="N39" s="304"/>
      <c r="O39" s="304"/>
      <c r="P39" s="304"/>
    </row>
    <row r="40" spans="1:16" s="305" customFormat="1" ht="14.45" customHeight="1" x14ac:dyDescent="0.25">
      <c r="A40" s="335" t="s">
        <v>112</v>
      </c>
      <c r="B40" s="340" t="s">
        <v>250</v>
      </c>
      <c r="C40" s="341">
        <v>45833</v>
      </c>
      <c r="D40" s="342" t="s">
        <v>251</v>
      </c>
      <c r="E40" s="388" t="s">
        <v>252</v>
      </c>
      <c r="F40" s="511" t="s">
        <v>292</v>
      </c>
      <c r="G40" s="512"/>
      <c r="H40" s="512"/>
      <c r="I40" s="512"/>
      <c r="J40" s="512"/>
      <c r="K40" s="512"/>
      <c r="L40" s="512"/>
      <c r="M40" s="513"/>
      <c r="N40" s="304"/>
      <c r="O40" s="304"/>
      <c r="P40" s="304"/>
    </row>
    <row r="41" spans="1:16" s="305" customFormat="1" ht="14.65" customHeight="1" x14ac:dyDescent="0.25">
      <c r="A41" s="303"/>
      <c r="B41" s="346"/>
      <c r="C41" s="353"/>
      <c r="D41" s="347"/>
      <c r="E41"/>
      <c r="F41" s="514" t="s">
        <v>293</v>
      </c>
      <c r="M41" s="510"/>
    </row>
    <row r="42" spans="1:16" s="305" customFormat="1" ht="29.65" customHeight="1" x14ac:dyDescent="0.25">
      <c r="A42" s="303"/>
      <c r="B42" s="346"/>
      <c r="C42" s="353"/>
      <c r="D42" s="347"/>
      <c r="E42"/>
      <c r="F42" s="514"/>
      <c r="G42" s="545" t="s">
        <v>294</v>
      </c>
      <c r="H42" s="545"/>
      <c r="I42" s="545"/>
      <c r="J42" s="545"/>
      <c r="K42" s="545"/>
      <c r="L42" s="545"/>
      <c r="M42" s="546"/>
    </row>
    <row r="43" spans="1:16" s="305" customFormat="1" ht="28.9" customHeight="1" x14ac:dyDescent="0.25">
      <c r="A43" s="303"/>
      <c r="B43" s="346"/>
      <c r="C43" s="353"/>
      <c r="D43" s="347"/>
      <c r="E43"/>
      <c r="F43" s="514"/>
      <c r="G43" s="545" t="s">
        <v>304</v>
      </c>
      <c r="H43" s="545"/>
      <c r="I43" s="545"/>
      <c r="J43" s="545"/>
      <c r="K43" s="545"/>
      <c r="L43" s="545"/>
      <c r="M43" s="546"/>
    </row>
    <row r="44" spans="1:16" s="305" customFormat="1" x14ac:dyDescent="0.25">
      <c r="A44" s="303"/>
      <c r="B44" s="346"/>
      <c r="C44" s="353"/>
      <c r="D44" s="347"/>
      <c r="E44"/>
      <c r="F44" s="514" t="s">
        <v>305</v>
      </c>
      <c r="M44" s="510"/>
    </row>
    <row r="45" spans="1:16" s="305" customFormat="1" ht="15.75" thickBot="1" x14ac:dyDescent="0.3">
      <c r="A45" s="336"/>
      <c r="B45" s="337"/>
      <c r="C45" s="338"/>
      <c r="D45" s="338"/>
      <c r="E45" s="339"/>
      <c r="F45" s="535"/>
      <c r="G45" s="536"/>
      <c r="H45" s="536"/>
      <c r="I45" s="536"/>
      <c r="J45" s="536"/>
      <c r="K45" s="536"/>
      <c r="L45" s="536"/>
      <c r="M45" s="537"/>
      <c r="N45" s="304"/>
      <c r="O45" s="304"/>
      <c r="P45" s="304"/>
    </row>
    <row r="46" spans="1:16" s="305" customFormat="1" ht="14.45" customHeight="1" x14ac:dyDescent="0.25">
      <c r="A46" s="335" t="s">
        <v>113</v>
      </c>
      <c r="B46" s="340"/>
      <c r="C46" s="341"/>
      <c r="D46" s="342"/>
      <c r="E46" s="343"/>
      <c r="F46" s="529"/>
      <c r="G46" s="530"/>
      <c r="H46" s="530"/>
      <c r="I46" s="530"/>
      <c r="J46" s="530"/>
      <c r="K46" s="530"/>
      <c r="L46" s="530"/>
      <c r="M46" s="531"/>
      <c r="N46" s="304"/>
      <c r="O46" s="304"/>
      <c r="P46" s="304"/>
    </row>
    <row r="47" spans="1:16" s="305" customFormat="1" x14ac:dyDescent="0.25">
      <c r="A47" s="303"/>
      <c r="B47" s="346"/>
      <c r="C47" s="353"/>
      <c r="D47" s="347"/>
      <c r="E47" s="348"/>
      <c r="F47" s="532"/>
      <c r="G47" s="533"/>
      <c r="H47" s="533"/>
      <c r="I47" s="533"/>
      <c r="J47" s="533"/>
      <c r="K47" s="533"/>
      <c r="L47" s="533"/>
      <c r="M47" s="534"/>
    </row>
    <row r="48" spans="1:16" s="305" customFormat="1" ht="15.75" thickBot="1" x14ac:dyDescent="0.3">
      <c r="A48" s="336"/>
      <c r="B48" s="337"/>
      <c r="C48" s="338"/>
      <c r="D48" s="338"/>
      <c r="E48" s="339"/>
      <c r="F48" s="535"/>
      <c r="G48" s="536"/>
      <c r="H48" s="536"/>
      <c r="I48" s="536"/>
      <c r="J48" s="536"/>
      <c r="K48" s="536"/>
      <c r="L48" s="536"/>
      <c r="M48" s="537"/>
      <c r="N48" s="304"/>
      <c r="O48" s="304"/>
      <c r="P48" s="304"/>
    </row>
    <row r="49" spans="1:16" s="305" customFormat="1" ht="14.45" customHeight="1" x14ac:dyDescent="0.25">
      <c r="A49" s="335" t="s">
        <v>114</v>
      </c>
      <c r="B49" s="340"/>
      <c r="C49" s="341"/>
      <c r="D49" s="342"/>
      <c r="E49" s="343"/>
      <c r="F49" s="529"/>
      <c r="G49" s="530"/>
      <c r="H49" s="530"/>
      <c r="I49" s="530"/>
      <c r="J49" s="530"/>
      <c r="K49" s="530"/>
      <c r="L49" s="530"/>
      <c r="M49" s="531"/>
      <c r="N49" s="304"/>
      <c r="O49" s="304"/>
      <c r="P49" s="304"/>
    </row>
    <row r="50" spans="1:16" s="305" customFormat="1" x14ac:dyDescent="0.25">
      <c r="A50" s="303"/>
      <c r="B50" s="346"/>
      <c r="C50" s="353"/>
      <c r="D50" s="347"/>
      <c r="E50" s="348"/>
      <c r="F50" s="532"/>
      <c r="G50" s="533"/>
      <c r="H50" s="533"/>
      <c r="I50" s="533"/>
      <c r="J50" s="533"/>
      <c r="K50" s="533"/>
      <c r="L50" s="533"/>
      <c r="M50" s="534"/>
    </row>
    <row r="51" spans="1:16" s="305" customFormat="1" ht="15.75" thickBot="1" x14ac:dyDescent="0.3">
      <c r="A51" s="336"/>
      <c r="B51" s="337"/>
      <c r="C51" s="338"/>
      <c r="D51" s="338"/>
      <c r="E51" s="339"/>
      <c r="F51" s="535"/>
      <c r="G51" s="536"/>
      <c r="H51" s="536"/>
      <c r="I51" s="536"/>
      <c r="J51" s="536"/>
      <c r="K51" s="536"/>
      <c r="L51" s="536"/>
      <c r="M51" s="537"/>
      <c r="N51" s="304"/>
      <c r="O51" s="304"/>
      <c r="P51" s="304"/>
    </row>
    <row r="52" spans="1:16" s="305" customFormat="1" ht="14.45" customHeight="1" x14ac:dyDescent="0.25">
      <c r="A52" s="335" t="s">
        <v>115</v>
      </c>
      <c r="B52" s="340"/>
      <c r="C52" s="341"/>
      <c r="D52" s="342"/>
      <c r="E52" s="343"/>
      <c r="F52" s="529"/>
      <c r="G52" s="530"/>
      <c r="H52" s="530"/>
      <c r="I52" s="530"/>
      <c r="J52" s="530"/>
      <c r="K52" s="530"/>
      <c r="L52" s="530"/>
      <c r="M52" s="531"/>
      <c r="N52" s="304"/>
      <c r="O52" s="304"/>
      <c r="P52" s="304"/>
    </row>
    <row r="53" spans="1:16" s="305" customFormat="1" x14ac:dyDescent="0.25">
      <c r="A53" s="303"/>
      <c r="B53" s="346"/>
      <c r="C53" s="353"/>
      <c r="D53" s="347"/>
      <c r="E53" s="348"/>
      <c r="F53" s="532"/>
      <c r="G53" s="533"/>
      <c r="H53" s="533"/>
      <c r="I53" s="533"/>
      <c r="J53" s="533"/>
      <c r="K53" s="533"/>
      <c r="L53" s="533"/>
      <c r="M53" s="534"/>
    </row>
    <row r="54" spans="1:16" s="305" customFormat="1" ht="15.75" thickBot="1" x14ac:dyDescent="0.3">
      <c r="A54" s="336"/>
      <c r="B54" s="337"/>
      <c r="C54" s="338"/>
      <c r="D54" s="338"/>
      <c r="E54" s="339"/>
      <c r="F54" s="535"/>
      <c r="G54" s="536"/>
      <c r="H54" s="536"/>
      <c r="I54" s="536"/>
      <c r="J54" s="536"/>
      <c r="K54" s="536"/>
      <c r="L54" s="536"/>
      <c r="M54" s="537"/>
      <c r="N54" s="304"/>
      <c r="O54" s="304"/>
      <c r="P54" s="304"/>
    </row>
    <row r="55" spans="1:16" x14ac:dyDescent="0.25">
      <c r="A55" s="1"/>
    </row>
    <row r="56" spans="1:16" x14ac:dyDescent="0.25">
      <c r="A56" s="1"/>
    </row>
    <row r="57" spans="1:16" x14ac:dyDescent="0.25">
      <c r="A57" s="550" t="s">
        <v>188</v>
      </c>
      <c r="B57" s="550"/>
    </row>
  </sheetData>
  <mergeCells count="51">
    <mergeCell ref="F2:M2"/>
    <mergeCell ref="F12:M12"/>
    <mergeCell ref="F18:M18"/>
    <mergeCell ref="F16:M16"/>
    <mergeCell ref="F17:M17"/>
    <mergeCell ref="F3:M3"/>
    <mergeCell ref="F7:M7"/>
    <mergeCell ref="F8:M8"/>
    <mergeCell ref="F9:M9"/>
    <mergeCell ref="F11:M11"/>
    <mergeCell ref="F6:M6"/>
    <mergeCell ref="F4:M4"/>
    <mergeCell ref="F5:M5"/>
    <mergeCell ref="F10:M10"/>
    <mergeCell ref="F13:M13"/>
    <mergeCell ref="F14:M14"/>
    <mergeCell ref="F20:M20"/>
    <mergeCell ref="F15:M15"/>
    <mergeCell ref="F29:M29"/>
    <mergeCell ref="F24:M24"/>
    <mergeCell ref="F21:M21"/>
    <mergeCell ref="F19:M19"/>
    <mergeCell ref="F28:M28"/>
    <mergeCell ref="F27:M27"/>
    <mergeCell ref="F23:M23"/>
    <mergeCell ref="F22:M22"/>
    <mergeCell ref="F25:M25"/>
    <mergeCell ref="F26:M26"/>
    <mergeCell ref="F33:M33"/>
    <mergeCell ref="F30:M30"/>
    <mergeCell ref="F32:M32"/>
    <mergeCell ref="F31:M31"/>
    <mergeCell ref="A57:B57"/>
    <mergeCell ref="F34:M34"/>
    <mergeCell ref="F35:M35"/>
    <mergeCell ref="F36:M36"/>
    <mergeCell ref="F39:M39"/>
    <mergeCell ref="F37:M37"/>
    <mergeCell ref="F38:M38"/>
    <mergeCell ref="F45:M45"/>
    <mergeCell ref="F54:M54"/>
    <mergeCell ref="F53:M53"/>
    <mergeCell ref="G42:M42"/>
    <mergeCell ref="G43:M43"/>
    <mergeCell ref="F49:M49"/>
    <mergeCell ref="F50:M50"/>
    <mergeCell ref="F51:M51"/>
    <mergeCell ref="F52:M52"/>
    <mergeCell ref="F46:M46"/>
    <mergeCell ref="F47:M47"/>
    <mergeCell ref="F48:M48"/>
  </mergeCells>
  <pageMargins left="0.7" right="0.7" top="0.75" bottom="0.75" header="0.3" footer="0.3"/>
  <pageSetup orientation="portrait" horizontalDpi="1200" verticalDpi="1200" r:id="rId1"/>
  <headerFooter>
    <oddFooter>&amp;RSchedule JNG-D5.B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CJ212"/>
  <sheetViews>
    <sheetView tabSelected="1" zoomScale="80" zoomScaleNormal="80" workbookViewId="0">
      <pane xSplit="2" topLeftCell="C1" activePane="topRight" state="frozen"/>
      <selection activeCell="F24" sqref="F24"/>
      <selection pane="topRight" activeCell="F24" sqref="F24"/>
    </sheetView>
  </sheetViews>
  <sheetFormatPr defaultRowHeight="15" x14ac:dyDescent="0.25"/>
  <cols>
    <col min="1" max="1" width="9.42578125" customWidth="1"/>
    <col min="2" max="2" width="24.7109375" customWidth="1"/>
    <col min="3" max="15" width="14" customWidth="1"/>
    <col min="16" max="16" width="12.5703125" bestFit="1" customWidth="1"/>
    <col min="17" max="17" width="12.5703125" customWidth="1"/>
    <col min="18" max="18" width="12.28515625" customWidth="1"/>
    <col min="19" max="19" width="13.42578125" customWidth="1"/>
    <col min="20" max="24" width="14.28515625" customWidth="1"/>
    <col min="25" max="26" width="13.42578125" customWidth="1"/>
    <col min="27" max="84" width="15" customWidth="1"/>
    <col min="85" max="86" width="15" bestFit="1" customWidth="1"/>
    <col min="87" max="87" width="10.5703125" bestFit="1" customWidth="1"/>
    <col min="88" max="88" width="16.5703125"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367">
        <f>' 1M - RES'!C2</f>
        <v>0.65</v>
      </c>
      <c r="D2" s="367">
        <f>C2</f>
        <v>0.65</v>
      </c>
      <c r="E2" s="360">
        <f t="shared" ref="E2:BP2" si="0">D2</f>
        <v>0.65</v>
      </c>
      <c r="F2" s="369">
        <f t="shared" si="0"/>
        <v>0.65</v>
      </c>
      <c r="G2" s="369">
        <f t="shared" si="0"/>
        <v>0.65</v>
      </c>
      <c r="H2" s="369">
        <f t="shared" si="0"/>
        <v>0.65</v>
      </c>
      <c r="I2" s="369">
        <f t="shared" si="0"/>
        <v>0.65</v>
      </c>
      <c r="J2" s="369">
        <f t="shared" si="0"/>
        <v>0.65</v>
      </c>
      <c r="K2" s="369">
        <f t="shared" si="0"/>
        <v>0.65</v>
      </c>
      <c r="L2" s="369">
        <f t="shared" si="0"/>
        <v>0.65</v>
      </c>
      <c r="M2" s="369">
        <f t="shared" si="0"/>
        <v>0.65</v>
      </c>
      <c r="N2" s="369">
        <f t="shared" si="0"/>
        <v>0.65</v>
      </c>
      <c r="O2" s="369">
        <f t="shared" si="0"/>
        <v>0.65</v>
      </c>
      <c r="P2" s="369">
        <f t="shared" si="0"/>
        <v>0.65</v>
      </c>
      <c r="Q2" s="369">
        <f t="shared" si="0"/>
        <v>0.65</v>
      </c>
      <c r="R2" s="369">
        <f t="shared" si="0"/>
        <v>0.65</v>
      </c>
      <c r="S2" s="369">
        <f t="shared" si="0"/>
        <v>0.65</v>
      </c>
      <c r="T2" s="369">
        <f t="shared" si="0"/>
        <v>0.65</v>
      </c>
      <c r="U2" s="369">
        <f t="shared" si="0"/>
        <v>0.65</v>
      </c>
      <c r="V2" s="369">
        <f t="shared" si="0"/>
        <v>0.65</v>
      </c>
      <c r="W2" s="369">
        <f t="shared" si="0"/>
        <v>0.65</v>
      </c>
      <c r="X2" s="369">
        <f t="shared" si="0"/>
        <v>0.65</v>
      </c>
      <c r="Y2" s="369">
        <f t="shared" si="0"/>
        <v>0.65</v>
      </c>
      <c r="Z2" s="369">
        <f t="shared" si="0"/>
        <v>0.65</v>
      </c>
      <c r="AA2" s="369">
        <f t="shared" si="0"/>
        <v>0.65</v>
      </c>
      <c r="AB2" s="369">
        <f t="shared" si="0"/>
        <v>0.65</v>
      </c>
      <c r="AC2" s="369">
        <f t="shared" si="0"/>
        <v>0.65</v>
      </c>
      <c r="AD2" s="369">
        <f t="shared" si="0"/>
        <v>0.65</v>
      </c>
      <c r="AE2" s="369">
        <f t="shared" si="0"/>
        <v>0.65</v>
      </c>
      <c r="AF2" s="369">
        <f t="shared" si="0"/>
        <v>0.65</v>
      </c>
      <c r="AG2" s="369">
        <f t="shared" si="0"/>
        <v>0.65</v>
      </c>
      <c r="AH2" s="369">
        <f t="shared" si="0"/>
        <v>0.65</v>
      </c>
      <c r="AI2" s="369">
        <f t="shared" si="0"/>
        <v>0.65</v>
      </c>
      <c r="AJ2" s="369">
        <f t="shared" si="0"/>
        <v>0.65</v>
      </c>
      <c r="AK2" s="369">
        <f t="shared" si="0"/>
        <v>0.65</v>
      </c>
      <c r="AL2" s="369">
        <f t="shared" si="0"/>
        <v>0.65</v>
      </c>
      <c r="AM2" s="369">
        <f t="shared" si="0"/>
        <v>0.65</v>
      </c>
      <c r="AN2" s="369">
        <f t="shared" si="0"/>
        <v>0.65</v>
      </c>
      <c r="AO2" s="369">
        <f t="shared" si="0"/>
        <v>0.65</v>
      </c>
      <c r="AP2" s="369">
        <f t="shared" si="0"/>
        <v>0.65</v>
      </c>
      <c r="AQ2" s="369">
        <f t="shared" si="0"/>
        <v>0.65</v>
      </c>
      <c r="AR2" s="369">
        <f t="shared" si="0"/>
        <v>0.65</v>
      </c>
      <c r="AS2" s="369">
        <f t="shared" si="0"/>
        <v>0.65</v>
      </c>
      <c r="AT2" s="369">
        <f t="shared" si="0"/>
        <v>0.65</v>
      </c>
      <c r="AU2" s="369">
        <f t="shared" si="0"/>
        <v>0.65</v>
      </c>
      <c r="AV2" s="369">
        <f t="shared" si="0"/>
        <v>0.65</v>
      </c>
      <c r="AW2" s="369">
        <f t="shared" si="0"/>
        <v>0.65</v>
      </c>
      <c r="AX2" s="369">
        <f t="shared" si="0"/>
        <v>0.65</v>
      </c>
      <c r="AY2" s="369">
        <f t="shared" si="0"/>
        <v>0.65</v>
      </c>
      <c r="AZ2" s="369">
        <f t="shared" si="0"/>
        <v>0.65</v>
      </c>
      <c r="BA2" s="369">
        <f t="shared" si="0"/>
        <v>0.65</v>
      </c>
      <c r="BB2" s="369">
        <f t="shared" si="0"/>
        <v>0.65</v>
      </c>
      <c r="BC2" s="369">
        <f t="shared" si="0"/>
        <v>0.65</v>
      </c>
      <c r="BD2" s="369">
        <f t="shared" si="0"/>
        <v>0.65</v>
      </c>
      <c r="BE2" s="369">
        <f t="shared" si="0"/>
        <v>0.65</v>
      </c>
      <c r="BF2" s="369">
        <f t="shared" si="0"/>
        <v>0.65</v>
      </c>
      <c r="BG2" s="369">
        <f t="shared" si="0"/>
        <v>0.65</v>
      </c>
      <c r="BH2" s="369">
        <f t="shared" si="0"/>
        <v>0.65</v>
      </c>
      <c r="BI2" s="369">
        <f t="shared" si="0"/>
        <v>0.65</v>
      </c>
      <c r="BJ2" s="369">
        <f t="shared" si="0"/>
        <v>0.65</v>
      </c>
      <c r="BK2" s="369">
        <f t="shared" si="0"/>
        <v>0.65</v>
      </c>
      <c r="BL2" s="369">
        <f t="shared" si="0"/>
        <v>0.65</v>
      </c>
      <c r="BM2" s="369">
        <f t="shared" si="0"/>
        <v>0.65</v>
      </c>
      <c r="BN2" s="369">
        <f t="shared" si="0"/>
        <v>0.65</v>
      </c>
      <c r="BO2" s="369">
        <f t="shared" si="0"/>
        <v>0.65</v>
      </c>
      <c r="BP2" s="369">
        <f t="shared" si="0"/>
        <v>0.65</v>
      </c>
      <c r="BQ2" s="369">
        <f t="shared" ref="BQ2:CH2" si="1">BP2</f>
        <v>0.65</v>
      </c>
      <c r="BR2" s="369">
        <f t="shared" si="1"/>
        <v>0.65</v>
      </c>
      <c r="BS2" s="369">
        <f t="shared" si="1"/>
        <v>0.65</v>
      </c>
      <c r="BT2" s="369">
        <f t="shared" si="1"/>
        <v>0.65</v>
      </c>
      <c r="BU2" s="369">
        <f t="shared" si="1"/>
        <v>0.65</v>
      </c>
      <c r="BV2" s="369">
        <f t="shared" si="1"/>
        <v>0.65</v>
      </c>
      <c r="BW2" s="369">
        <f t="shared" si="1"/>
        <v>0.65</v>
      </c>
      <c r="BX2" s="369">
        <f t="shared" si="1"/>
        <v>0.65</v>
      </c>
      <c r="BY2" s="369">
        <f t="shared" si="1"/>
        <v>0.65</v>
      </c>
      <c r="BZ2" s="369">
        <f t="shared" si="1"/>
        <v>0.65</v>
      </c>
      <c r="CA2" s="369">
        <f t="shared" si="1"/>
        <v>0.65</v>
      </c>
      <c r="CB2" s="369">
        <f t="shared" si="1"/>
        <v>0.65</v>
      </c>
      <c r="CC2" s="369">
        <f t="shared" si="1"/>
        <v>0.65</v>
      </c>
      <c r="CD2" s="369">
        <f t="shared" si="1"/>
        <v>0.65</v>
      </c>
      <c r="CE2" s="369">
        <f t="shared" si="1"/>
        <v>0.65</v>
      </c>
      <c r="CF2" s="369">
        <f t="shared" si="1"/>
        <v>0.65</v>
      </c>
      <c r="CG2" s="369">
        <f t="shared" si="1"/>
        <v>0.65</v>
      </c>
      <c r="CH2" s="370">
        <f t="shared" si="1"/>
        <v>0.65</v>
      </c>
    </row>
    <row r="3" spans="1:88" s="7" customFormat="1" ht="15.75" thickBot="1" x14ac:dyDescent="0.3">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
      <c r="A4" s="620" t="s">
        <v>14</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20</v>
      </c>
      <c r="C5" s="3">
        <f>'BIZ kWh ENTRY'!S164</f>
        <v>0</v>
      </c>
      <c r="D5" s="3">
        <f>'BIZ kWh ENTRY'!T164</f>
        <v>0</v>
      </c>
      <c r="E5" s="3">
        <f>'BIZ kWh ENTRY'!U164</f>
        <v>52600</v>
      </c>
      <c r="F5" s="3">
        <f>'BIZ kWh ENTRY'!V164</f>
        <v>0</v>
      </c>
      <c r="G5" s="3">
        <f>'BIZ kWh ENTRY'!W164</f>
        <v>0</v>
      </c>
      <c r="H5" s="3">
        <f>'BIZ kWh ENTRY'!X164</f>
        <v>107520</v>
      </c>
      <c r="I5" s="3">
        <f>'BIZ kWh ENTRY'!Y164</f>
        <v>0</v>
      </c>
      <c r="J5" s="3">
        <f>'BIZ kWh ENTRY'!Z164</f>
        <v>71852</v>
      </c>
      <c r="K5" s="3">
        <f>'BIZ kWh ENTRY'!AA164</f>
        <v>352396</v>
      </c>
      <c r="L5" s="107">
        <f>'BIZ kWh ENTRY'!AB164</f>
        <v>0</v>
      </c>
      <c r="M5" s="107">
        <f>'BIZ kWh ENTRY'!AC164</f>
        <v>30160</v>
      </c>
      <c r="N5" s="3">
        <f>'BIZ kWh ENTRY'!AD164</f>
        <v>665235</v>
      </c>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225"/>
    </row>
    <row r="6" spans="1:88" x14ac:dyDescent="0.25">
      <c r="A6" s="621"/>
      <c r="B6" s="13"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0</v>
      </c>
      <c r="L6" s="107">
        <f>'BIZ kWh ENTRY'!AB165</f>
        <v>0</v>
      </c>
      <c r="M6" s="107">
        <f>'BIZ kWh ENTRY'!AC165</f>
        <v>0</v>
      </c>
      <c r="N6" s="3">
        <f>'BIZ kWh ENTRY'!AD165</f>
        <v>0</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8" x14ac:dyDescent="0.25">
      <c r="A7" s="621"/>
      <c r="B7" s="11" t="s">
        <v>21</v>
      </c>
      <c r="C7" s="3">
        <f>'BIZ kWh ENTRY'!S166</f>
        <v>0</v>
      </c>
      <c r="D7" s="3">
        <f>'BIZ kWh ENTRY'!T166</f>
        <v>0</v>
      </c>
      <c r="E7" s="3">
        <f>'BIZ kWh ENTRY'!U166</f>
        <v>0</v>
      </c>
      <c r="F7" s="3">
        <f>'BIZ kWh ENTRY'!V166</f>
        <v>0</v>
      </c>
      <c r="G7" s="3">
        <f>'BIZ kWh ENTRY'!W166</f>
        <v>20985</v>
      </c>
      <c r="H7" s="3">
        <f>'BIZ kWh ENTRY'!X166</f>
        <v>0</v>
      </c>
      <c r="I7" s="3">
        <f>'BIZ kWh ENTRY'!Y166</f>
        <v>0</v>
      </c>
      <c r="J7" s="3">
        <f>'BIZ kWh ENTRY'!Z166</f>
        <v>23637</v>
      </c>
      <c r="K7" s="3">
        <f>'BIZ kWh ENTRY'!AA166</f>
        <v>12591</v>
      </c>
      <c r="L7" s="107">
        <f>'BIZ kWh ENTRY'!AB166</f>
        <v>11819</v>
      </c>
      <c r="M7" s="107">
        <f>'BIZ kWh ENTRY'!AC166</f>
        <v>70521</v>
      </c>
      <c r="N7" s="3">
        <f>'BIZ kWh ENTRY'!AD166</f>
        <v>19936</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8" x14ac:dyDescent="0.25">
      <c r="A8" s="621"/>
      <c r="B8" s="11" t="s">
        <v>1</v>
      </c>
      <c r="C8" s="3">
        <f>'BIZ kWh ENTRY'!S167</f>
        <v>0</v>
      </c>
      <c r="D8" s="3">
        <f>'BIZ kWh ENTRY'!T167</f>
        <v>93210</v>
      </c>
      <c r="E8" s="3">
        <f>'BIZ kWh ENTRY'!U167</f>
        <v>740413</v>
      </c>
      <c r="F8" s="3">
        <f>'BIZ kWh ENTRY'!V167</f>
        <v>116548</v>
      </c>
      <c r="G8" s="3">
        <f>'BIZ kWh ENTRY'!W167</f>
        <v>388940</v>
      </c>
      <c r="H8" s="3">
        <f>'BIZ kWh ENTRY'!X167</f>
        <v>449203.5</v>
      </c>
      <c r="I8" s="3">
        <f>'BIZ kWh ENTRY'!Y167</f>
        <v>150615</v>
      </c>
      <c r="J8" s="3">
        <f>'BIZ kWh ENTRY'!Z167</f>
        <v>332946</v>
      </c>
      <c r="K8" s="3">
        <f>'BIZ kWh ENTRY'!AA167</f>
        <v>843949</v>
      </c>
      <c r="L8" s="107">
        <f>'BIZ kWh ENTRY'!AB167</f>
        <v>1215158.56</v>
      </c>
      <c r="M8" s="107">
        <f>'BIZ kWh ENTRY'!AC167</f>
        <v>787894.28</v>
      </c>
      <c r="N8" s="3">
        <f>'BIZ kWh ENTRY'!AD167</f>
        <v>2213649</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8" x14ac:dyDescent="0.25">
      <c r="A9" s="621"/>
      <c r="B9" s="13" t="s">
        <v>22</v>
      </c>
      <c r="C9" s="3">
        <f>'BIZ kWh ENTRY'!S168</f>
        <v>0</v>
      </c>
      <c r="D9" s="3">
        <f>'BIZ kWh ENTRY'!T168</f>
        <v>0</v>
      </c>
      <c r="E9" s="3">
        <f>'BIZ kWh ENTRY'!U168</f>
        <v>0</v>
      </c>
      <c r="F9" s="3">
        <f>'BIZ kWh ENTRY'!V168</f>
        <v>0</v>
      </c>
      <c r="G9" s="3">
        <f>'BIZ kWh ENTRY'!W168</f>
        <v>0</v>
      </c>
      <c r="H9" s="3">
        <f>'BIZ kWh ENTRY'!X168</f>
        <v>0</v>
      </c>
      <c r="I9" s="3">
        <f>'BIZ kWh ENTRY'!Y168</f>
        <v>0</v>
      </c>
      <c r="J9" s="3">
        <f>'BIZ kWh ENTRY'!Z168</f>
        <v>0</v>
      </c>
      <c r="K9" s="3">
        <f>'BIZ kWh ENTRY'!AA168</f>
        <v>0</v>
      </c>
      <c r="L9" s="107">
        <f>'BIZ kWh ENTRY'!AB168</f>
        <v>0</v>
      </c>
      <c r="M9" s="107">
        <f>'BIZ kWh ENTRY'!AC168</f>
        <v>0</v>
      </c>
      <c r="N9" s="3">
        <f>'BIZ kWh ENTRY'!AD168</f>
        <v>0</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8" x14ac:dyDescent="0.25">
      <c r="A10" s="621"/>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07">
        <f>'BIZ kWh ENTRY'!AB169</f>
        <v>62792.22</v>
      </c>
      <c r="M10" s="107">
        <f>'BIZ kWh ENTRY'!AC169</f>
        <v>1630.48</v>
      </c>
      <c r="N10" s="3">
        <f>'BIZ kWh ENTRY'!AD169</f>
        <v>0</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8" x14ac:dyDescent="0.25">
      <c r="A11" s="621"/>
      <c r="B11" s="11" t="s">
        <v>3</v>
      </c>
      <c r="C11" s="3">
        <f>'BIZ kWh ENTRY'!S170</f>
        <v>0</v>
      </c>
      <c r="D11" s="3">
        <f>'BIZ kWh ENTRY'!T170</f>
        <v>8483</v>
      </c>
      <c r="E11" s="3">
        <f>'BIZ kWh ENTRY'!U170</f>
        <v>115506</v>
      </c>
      <c r="F11" s="3">
        <f>'BIZ kWh ENTRY'!V170</f>
        <v>232171</v>
      </c>
      <c r="G11" s="3">
        <f>'BIZ kWh ENTRY'!W170</f>
        <v>163284.98000000001</v>
      </c>
      <c r="H11" s="3">
        <f>'BIZ kWh ENTRY'!X170</f>
        <v>1340868.51</v>
      </c>
      <c r="I11" s="3">
        <f>'BIZ kWh ENTRY'!Y170</f>
        <v>65646</v>
      </c>
      <c r="J11" s="3">
        <f>'BIZ kWh ENTRY'!Z170</f>
        <v>433065</v>
      </c>
      <c r="K11" s="3">
        <f>'BIZ kWh ENTRY'!AA170</f>
        <v>1198435</v>
      </c>
      <c r="L11" s="107">
        <f>'BIZ kWh ENTRY'!AB170</f>
        <v>1423406.14</v>
      </c>
      <c r="M11" s="107">
        <f>'BIZ kWh ENTRY'!AC170</f>
        <v>651657.35</v>
      </c>
      <c r="N11" s="3">
        <f>'BIZ kWh ENTRY'!AD170</f>
        <v>5856294</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8" x14ac:dyDescent="0.25">
      <c r="A12" s="621"/>
      <c r="B12" s="11" t="s">
        <v>4</v>
      </c>
      <c r="C12" s="3">
        <f>'BIZ kWh ENTRY'!S171</f>
        <v>0</v>
      </c>
      <c r="D12" s="3">
        <f>'BIZ kWh ENTRY'!T171</f>
        <v>293092</v>
      </c>
      <c r="E12" s="3">
        <f>'BIZ kWh ENTRY'!U171</f>
        <v>861840</v>
      </c>
      <c r="F12" s="3">
        <f>'BIZ kWh ENTRY'!V171</f>
        <v>1403792</v>
      </c>
      <c r="G12" s="3">
        <f>'BIZ kWh ENTRY'!W171</f>
        <v>1321663</v>
      </c>
      <c r="H12" s="3">
        <f>'BIZ kWh ENTRY'!X171</f>
        <v>849106</v>
      </c>
      <c r="I12" s="3">
        <f>'BIZ kWh ENTRY'!Y171</f>
        <v>503020</v>
      </c>
      <c r="J12" s="3">
        <f>'BIZ kWh ENTRY'!Z171</f>
        <v>4457958</v>
      </c>
      <c r="K12" s="3">
        <f>'BIZ kWh ENTRY'!AA171</f>
        <v>3502377</v>
      </c>
      <c r="L12" s="107">
        <f>'BIZ kWh ENTRY'!AB171</f>
        <v>1715416.65</v>
      </c>
      <c r="M12" s="107">
        <f>'BIZ kWh ENTRY'!AC171</f>
        <v>1240582.3500000001</v>
      </c>
      <c r="N12" s="3">
        <f>'BIZ kWh ENTRY'!AD171</f>
        <v>9964979</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8" x14ac:dyDescent="0.25">
      <c r="A13" s="621"/>
      <c r="B13" s="11" t="s">
        <v>5</v>
      </c>
      <c r="C13" s="3">
        <f>'BIZ kWh ENTRY'!S172</f>
        <v>0</v>
      </c>
      <c r="D13" s="3">
        <f>'BIZ kWh ENTRY'!T172</f>
        <v>0</v>
      </c>
      <c r="E13" s="3">
        <f>'BIZ kWh ENTRY'!U172</f>
        <v>12681</v>
      </c>
      <c r="F13" s="3">
        <f>'BIZ kWh ENTRY'!V172</f>
        <v>0</v>
      </c>
      <c r="G13" s="3">
        <f>'BIZ kWh ENTRY'!W172</f>
        <v>21135</v>
      </c>
      <c r="H13" s="3">
        <f>'BIZ kWh ENTRY'!X172</f>
        <v>5636</v>
      </c>
      <c r="I13" s="3">
        <f>'BIZ kWh ENTRY'!Y172</f>
        <v>5636</v>
      </c>
      <c r="J13" s="3">
        <f>'BIZ kWh ENTRY'!Z172</f>
        <v>0</v>
      </c>
      <c r="K13" s="3">
        <f>'BIZ kWh ENTRY'!AA172</f>
        <v>149354</v>
      </c>
      <c r="L13" s="107">
        <f>'BIZ kWh ENTRY'!AB172</f>
        <v>30998</v>
      </c>
      <c r="M13" s="107">
        <f>'BIZ kWh ENTRY'!AC172</f>
        <v>23953</v>
      </c>
      <c r="N13" s="3">
        <f>'BIZ kWh ENTRY'!AD172</f>
        <v>5636</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8" x14ac:dyDescent="0.25">
      <c r="A14" s="621"/>
      <c r="B14" s="11" t="s">
        <v>23</v>
      </c>
      <c r="C14" s="3">
        <f>'BIZ kWh ENTRY'!S173</f>
        <v>0</v>
      </c>
      <c r="D14" s="3">
        <f>'BIZ kWh ENTRY'!T173</f>
        <v>0</v>
      </c>
      <c r="E14" s="3">
        <f>'BIZ kWh ENTRY'!U173</f>
        <v>104820</v>
      </c>
      <c r="F14" s="3">
        <f>'BIZ kWh ENTRY'!V173</f>
        <v>0</v>
      </c>
      <c r="G14" s="3">
        <f>'BIZ kWh ENTRY'!W173</f>
        <v>0</v>
      </c>
      <c r="H14" s="3">
        <f>'BIZ kWh ENTRY'!X173</f>
        <v>0</v>
      </c>
      <c r="I14" s="3">
        <f>'BIZ kWh ENTRY'!Y173</f>
        <v>289988</v>
      </c>
      <c r="J14" s="3">
        <f>'BIZ kWh ENTRY'!Z173</f>
        <v>58020</v>
      </c>
      <c r="K14" s="3">
        <f>'BIZ kWh ENTRY'!AA173</f>
        <v>0</v>
      </c>
      <c r="L14" s="107">
        <f>'BIZ kWh ENTRY'!AB173</f>
        <v>35240</v>
      </c>
      <c r="M14" s="107">
        <f>'BIZ kWh ENTRY'!AC173</f>
        <v>0</v>
      </c>
      <c r="N14" s="3">
        <f>'BIZ kWh ENTRY'!AD173</f>
        <v>22910</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8" x14ac:dyDescent="0.25">
      <c r="A15" s="621"/>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4518724</v>
      </c>
      <c r="K15" s="3">
        <f>'BIZ kWh ENTRY'!AA174</f>
        <v>64045</v>
      </c>
      <c r="L15" s="107">
        <f>'BIZ kWh ENTRY'!AB174</f>
        <v>0</v>
      </c>
      <c r="M15" s="107">
        <f>'BIZ kWh ENTRY'!AC174</f>
        <v>20038</v>
      </c>
      <c r="N15" s="3">
        <f>'BIZ kWh ENTRY'!AD174</f>
        <v>0</v>
      </c>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225"/>
    </row>
    <row r="16" spans="1:88" x14ac:dyDescent="0.25">
      <c r="A16" s="621"/>
      <c r="B16" s="11" t="s">
        <v>7</v>
      </c>
      <c r="C16" s="3">
        <f>'BIZ kWh ENTRY'!S175</f>
        <v>0</v>
      </c>
      <c r="D16" s="3">
        <f>'BIZ kWh ENTRY'!T175</f>
        <v>0</v>
      </c>
      <c r="E16" s="3">
        <f>'BIZ kWh ENTRY'!U175</f>
        <v>0</v>
      </c>
      <c r="F16" s="3">
        <f>'BIZ kWh ENTRY'!V175</f>
        <v>0</v>
      </c>
      <c r="G16" s="3">
        <f>'BIZ kWh ENTRY'!W175</f>
        <v>0</v>
      </c>
      <c r="H16" s="3">
        <f>'BIZ kWh ENTRY'!X175</f>
        <v>0</v>
      </c>
      <c r="I16" s="3">
        <f>'BIZ kWh ENTRY'!Y175</f>
        <v>0</v>
      </c>
      <c r="J16" s="3">
        <f>'BIZ kWh ENTRY'!Z175</f>
        <v>4880</v>
      </c>
      <c r="K16" s="3">
        <f>'BIZ kWh ENTRY'!AA175</f>
        <v>15891</v>
      </c>
      <c r="L16" s="107">
        <f>'BIZ kWh ENTRY'!AB175</f>
        <v>-181792.65</v>
      </c>
      <c r="M16" s="107">
        <f>'BIZ kWh ENTRY'!AC175</f>
        <v>195099.65</v>
      </c>
      <c r="N16" s="3">
        <f>'BIZ kWh ENTRY'!AD175</f>
        <v>795025</v>
      </c>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225"/>
    </row>
    <row r="17" spans="1:86" x14ac:dyDescent="0.25">
      <c r="A17" s="621"/>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42312</v>
      </c>
      <c r="L17" s="107">
        <f>'BIZ kWh ENTRY'!AB176</f>
        <v>0</v>
      </c>
      <c r="M17" s="107">
        <f>'BIZ kWh ENTRY'!AC176</f>
        <v>0</v>
      </c>
      <c r="N17" s="3">
        <f>'BIZ kWh ENTRY'!AD176</f>
        <v>0</v>
      </c>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c r="CG17" s="172"/>
      <c r="CH17" s="225"/>
    </row>
    <row r="18" spans="1:86" x14ac:dyDescent="0.25">
      <c r="A18" s="621"/>
      <c r="B18" s="11" t="s">
        <v>11</v>
      </c>
      <c r="C18" s="3"/>
      <c r="D18" s="3"/>
      <c r="E18" s="263"/>
      <c r="F18" s="263"/>
      <c r="G18" s="263"/>
      <c r="H18" s="263"/>
      <c r="I18" s="263"/>
      <c r="J18" s="263"/>
      <c r="K18" s="263"/>
      <c r="L18" s="263"/>
      <c r="M18" s="263"/>
      <c r="N18" s="263"/>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225"/>
    </row>
    <row r="19" spans="1:86" ht="15.75" thickBot="1" x14ac:dyDescent="0.3">
      <c r="A19" s="622"/>
      <c r="B19" s="209" t="str">
        <f>' 1M - RES'!B16</f>
        <v>Monthly kWh</v>
      </c>
      <c r="C19" s="264">
        <f>SUM(C5:C18)</f>
        <v>0</v>
      </c>
      <c r="D19" s="264">
        <f t="shared" ref="D19:BO19" si="2">SUM(D5:D18)</f>
        <v>394785</v>
      </c>
      <c r="E19" s="264">
        <f t="shared" si="2"/>
        <v>1887860</v>
      </c>
      <c r="F19" s="264">
        <f t="shared" si="2"/>
        <v>1752511</v>
      </c>
      <c r="G19" s="264">
        <f t="shared" si="2"/>
        <v>1916007.98</v>
      </c>
      <c r="H19" s="264">
        <f t="shared" si="2"/>
        <v>2752334.01</v>
      </c>
      <c r="I19" s="264">
        <f t="shared" si="2"/>
        <v>1014905</v>
      </c>
      <c r="J19" s="264">
        <f t="shared" si="2"/>
        <v>9901082</v>
      </c>
      <c r="K19" s="264">
        <f t="shared" si="2"/>
        <v>6181350</v>
      </c>
      <c r="L19" s="264">
        <f t="shared" si="2"/>
        <v>4313037.92</v>
      </c>
      <c r="M19" s="264">
        <f t="shared" si="2"/>
        <v>3021536.11</v>
      </c>
      <c r="N19" s="264">
        <f t="shared" si="2"/>
        <v>19543664</v>
      </c>
      <c r="O19" s="265">
        <f t="shared" si="2"/>
        <v>0</v>
      </c>
      <c r="P19" s="265">
        <f t="shared" si="2"/>
        <v>0</v>
      </c>
      <c r="Q19" s="265">
        <f t="shared" si="2"/>
        <v>0</v>
      </c>
      <c r="R19" s="265">
        <f t="shared" si="2"/>
        <v>0</v>
      </c>
      <c r="S19" s="265">
        <f t="shared" si="2"/>
        <v>0</v>
      </c>
      <c r="T19" s="265">
        <f t="shared" si="2"/>
        <v>0</v>
      </c>
      <c r="U19" s="265">
        <f t="shared" si="2"/>
        <v>0</v>
      </c>
      <c r="V19" s="265">
        <f t="shared" si="2"/>
        <v>0</v>
      </c>
      <c r="W19" s="265">
        <f t="shared" si="2"/>
        <v>0</v>
      </c>
      <c r="X19" s="265">
        <f t="shared" si="2"/>
        <v>0</v>
      </c>
      <c r="Y19" s="265">
        <f t="shared" si="2"/>
        <v>0</v>
      </c>
      <c r="Z19" s="265">
        <f t="shared" si="2"/>
        <v>0</v>
      </c>
      <c r="AA19" s="265">
        <f t="shared" si="2"/>
        <v>0</v>
      </c>
      <c r="AB19" s="265">
        <f t="shared" si="2"/>
        <v>0</v>
      </c>
      <c r="AC19" s="265">
        <f t="shared" si="2"/>
        <v>0</v>
      </c>
      <c r="AD19" s="265">
        <f t="shared" si="2"/>
        <v>0</v>
      </c>
      <c r="AE19" s="265">
        <f t="shared" si="2"/>
        <v>0</v>
      </c>
      <c r="AF19" s="265">
        <f t="shared" si="2"/>
        <v>0</v>
      </c>
      <c r="AG19" s="265">
        <f t="shared" si="2"/>
        <v>0</v>
      </c>
      <c r="AH19" s="265">
        <f t="shared" si="2"/>
        <v>0</v>
      </c>
      <c r="AI19" s="265">
        <f t="shared" si="2"/>
        <v>0</v>
      </c>
      <c r="AJ19" s="265">
        <f t="shared" si="2"/>
        <v>0</v>
      </c>
      <c r="AK19" s="265">
        <f t="shared" si="2"/>
        <v>0</v>
      </c>
      <c r="AL19" s="265">
        <f t="shared" si="2"/>
        <v>0</v>
      </c>
      <c r="AM19" s="265">
        <f t="shared" si="2"/>
        <v>0</v>
      </c>
      <c r="AN19" s="265">
        <f t="shared" si="2"/>
        <v>0</v>
      </c>
      <c r="AO19" s="265">
        <f t="shared" si="2"/>
        <v>0</v>
      </c>
      <c r="AP19" s="265">
        <f t="shared" si="2"/>
        <v>0</v>
      </c>
      <c r="AQ19" s="265">
        <f t="shared" si="2"/>
        <v>0</v>
      </c>
      <c r="AR19" s="265">
        <f t="shared" si="2"/>
        <v>0</v>
      </c>
      <c r="AS19" s="265">
        <f t="shared" si="2"/>
        <v>0</v>
      </c>
      <c r="AT19" s="265">
        <f t="shared" si="2"/>
        <v>0</v>
      </c>
      <c r="AU19" s="265">
        <f t="shared" si="2"/>
        <v>0</v>
      </c>
      <c r="AV19" s="265">
        <f t="shared" si="2"/>
        <v>0</v>
      </c>
      <c r="AW19" s="265">
        <f t="shared" si="2"/>
        <v>0</v>
      </c>
      <c r="AX19" s="265">
        <f t="shared" si="2"/>
        <v>0</v>
      </c>
      <c r="AY19" s="265">
        <f t="shared" si="2"/>
        <v>0</v>
      </c>
      <c r="AZ19" s="265">
        <f t="shared" si="2"/>
        <v>0</v>
      </c>
      <c r="BA19" s="265">
        <f t="shared" si="2"/>
        <v>0</v>
      </c>
      <c r="BB19" s="265">
        <f t="shared" si="2"/>
        <v>0</v>
      </c>
      <c r="BC19" s="265">
        <f t="shared" si="2"/>
        <v>0</v>
      </c>
      <c r="BD19" s="265">
        <f t="shared" si="2"/>
        <v>0</v>
      </c>
      <c r="BE19" s="265">
        <f t="shared" si="2"/>
        <v>0</v>
      </c>
      <c r="BF19" s="265">
        <f t="shared" si="2"/>
        <v>0</v>
      </c>
      <c r="BG19" s="265">
        <f t="shared" si="2"/>
        <v>0</v>
      </c>
      <c r="BH19" s="265">
        <f t="shared" si="2"/>
        <v>0</v>
      </c>
      <c r="BI19" s="265">
        <f t="shared" si="2"/>
        <v>0</v>
      </c>
      <c r="BJ19" s="265">
        <f t="shared" si="2"/>
        <v>0</v>
      </c>
      <c r="BK19" s="265">
        <f t="shared" si="2"/>
        <v>0</v>
      </c>
      <c r="BL19" s="265">
        <f t="shared" si="2"/>
        <v>0</v>
      </c>
      <c r="BM19" s="265">
        <f t="shared" si="2"/>
        <v>0</v>
      </c>
      <c r="BN19" s="265">
        <f t="shared" si="2"/>
        <v>0</v>
      </c>
      <c r="BO19" s="265">
        <f t="shared" si="2"/>
        <v>0</v>
      </c>
      <c r="BP19" s="265">
        <f t="shared" ref="BP19:CH19" si="3">SUM(BP5:BP18)</f>
        <v>0</v>
      </c>
      <c r="BQ19" s="265">
        <f t="shared" si="3"/>
        <v>0</v>
      </c>
      <c r="BR19" s="265">
        <f t="shared" si="3"/>
        <v>0</v>
      </c>
      <c r="BS19" s="265">
        <f t="shared" si="3"/>
        <v>0</v>
      </c>
      <c r="BT19" s="265">
        <f t="shared" si="3"/>
        <v>0</v>
      </c>
      <c r="BU19" s="265">
        <f t="shared" si="3"/>
        <v>0</v>
      </c>
      <c r="BV19" s="265">
        <f t="shared" si="3"/>
        <v>0</v>
      </c>
      <c r="BW19" s="265">
        <f t="shared" si="3"/>
        <v>0</v>
      </c>
      <c r="BX19" s="265">
        <f t="shared" si="3"/>
        <v>0</v>
      </c>
      <c r="BY19" s="265">
        <f t="shared" si="3"/>
        <v>0</v>
      </c>
      <c r="BZ19" s="265">
        <f t="shared" si="3"/>
        <v>0</v>
      </c>
      <c r="CA19" s="265">
        <f t="shared" si="3"/>
        <v>0</v>
      </c>
      <c r="CB19" s="265">
        <f t="shared" si="3"/>
        <v>0</v>
      </c>
      <c r="CC19" s="265">
        <f t="shared" si="3"/>
        <v>0</v>
      </c>
      <c r="CD19" s="265">
        <f t="shared" si="3"/>
        <v>0</v>
      </c>
      <c r="CE19" s="265">
        <f t="shared" si="3"/>
        <v>0</v>
      </c>
      <c r="CF19" s="265">
        <f t="shared" si="3"/>
        <v>0</v>
      </c>
      <c r="CG19" s="265">
        <f t="shared" si="3"/>
        <v>0</v>
      </c>
      <c r="CH19" s="266">
        <f t="shared" si="3"/>
        <v>0</v>
      </c>
    </row>
    <row r="20" spans="1:86" x14ac:dyDescent="0.25">
      <c r="A20" s="40"/>
      <c r="B20" s="135"/>
      <c r="C20" s="9"/>
      <c r="D20" s="32"/>
      <c r="E20" s="9"/>
      <c r="F20" s="32"/>
      <c r="G20" s="32"/>
      <c r="H20" s="9"/>
      <c r="I20" s="32"/>
      <c r="J20" s="32"/>
      <c r="K20" s="9"/>
      <c r="L20" s="32"/>
      <c r="M20" s="32"/>
      <c r="N20" s="32"/>
      <c r="O20" s="32"/>
      <c r="P20" s="32"/>
      <c r="Q20" s="9"/>
      <c r="R20" s="32"/>
      <c r="S20" s="32"/>
      <c r="T20" s="9"/>
      <c r="U20" s="32"/>
      <c r="V20" s="32"/>
      <c r="W20" s="9"/>
      <c r="X20" s="32"/>
      <c r="Y20" s="32"/>
      <c r="Z20" s="9"/>
      <c r="AA20" s="32"/>
      <c r="AB20" s="32"/>
      <c r="AC20" s="9"/>
      <c r="AD20" s="32"/>
      <c r="AE20" s="32"/>
      <c r="AF20" s="9"/>
      <c r="AG20" s="32"/>
      <c r="AH20" s="32"/>
      <c r="AI20" s="9"/>
      <c r="AJ20" s="32"/>
      <c r="AK20" s="32"/>
      <c r="AL20" s="9"/>
      <c r="AM20" s="32"/>
      <c r="AN20" s="32"/>
      <c r="AO20" s="9"/>
      <c r="AP20" s="32"/>
      <c r="AQ20" s="32"/>
      <c r="AR20" s="9"/>
      <c r="AS20" s="32"/>
      <c r="AT20" s="32"/>
      <c r="AU20" s="9"/>
      <c r="AV20" s="32"/>
      <c r="AW20" s="32"/>
      <c r="AX20" s="9"/>
      <c r="AY20" s="32"/>
      <c r="AZ20" s="32"/>
      <c r="BA20" s="9"/>
      <c r="BB20" s="32"/>
      <c r="BC20" s="32"/>
      <c r="BD20" s="9"/>
      <c r="BE20" s="32"/>
      <c r="BF20" s="32"/>
      <c r="BG20" s="9"/>
      <c r="BH20" s="32"/>
      <c r="BI20" s="32"/>
      <c r="BJ20" s="9"/>
      <c r="BK20" s="32"/>
      <c r="BL20" s="32"/>
      <c r="BM20" s="9"/>
      <c r="BN20" s="32"/>
      <c r="BO20" s="32"/>
      <c r="BP20" s="9"/>
      <c r="BQ20" s="32"/>
      <c r="BR20" s="32"/>
      <c r="BS20" s="9"/>
      <c r="BT20" s="32"/>
      <c r="BU20" s="32"/>
      <c r="BV20" s="9"/>
      <c r="BW20" s="32"/>
      <c r="BX20" s="32"/>
      <c r="BY20" s="9"/>
      <c r="BZ20" s="32"/>
      <c r="CA20" s="32"/>
      <c r="CB20" s="9"/>
      <c r="CC20" s="32"/>
      <c r="CD20" s="32"/>
      <c r="CE20" s="9"/>
      <c r="CF20" s="32"/>
      <c r="CG20" s="32"/>
      <c r="CH20" s="137"/>
    </row>
    <row r="21" spans="1:86" ht="15.75" thickBot="1" x14ac:dyDescent="0.3">
      <c r="A21" s="24"/>
      <c r="B21" s="136"/>
      <c r="C21" s="20"/>
      <c r="D21" s="21"/>
      <c r="E21" s="20"/>
      <c r="F21" s="21"/>
      <c r="G21" s="21"/>
      <c r="H21" s="20"/>
      <c r="I21" s="21"/>
      <c r="J21" s="21"/>
      <c r="K21" s="20"/>
      <c r="L21" s="21"/>
      <c r="M21" s="21"/>
      <c r="N21" s="20"/>
      <c r="O21" s="21"/>
      <c r="P21" s="21"/>
      <c r="Q21" s="20"/>
      <c r="R21" s="21"/>
      <c r="S21" s="21"/>
      <c r="T21" s="20"/>
      <c r="U21" s="21"/>
      <c r="V21" s="21"/>
      <c r="W21" s="20"/>
      <c r="X21" s="21"/>
      <c r="Y21" s="21"/>
      <c r="Z21" s="20"/>
      <c r="AA21" s="21"/>
      <c r="AB21" s="21"/>
      <c r="AC21" s="20"/>
      <c r="AD21" s="21"/>
      <c r="AE21" s="21"/>
      <c r="AF21" s="20"/>
      <c r="AG21" s="21"/>
      <c r="AH21" s="21"/>
      <c r="AI21" s="20"/>
      <c r="AJ21" s="21"/>
      <c r="AK21" s="21"/>
      <c r="AL21" s="20"/>
      <c r="AM21" s="21"/>
      <c r="AN21" s="21"/>
      <c r="AO21" s="20"/>
      <c r="AP21" s="21"/>
      <c r="AQ21" s="21"/>
      <c r="AR21" s="20"/>
      <c r="AS21" s="21"/>
      <c r="AT21" s="21"/>
      <c r="AU21" s="20"/>
      <c r="AV21" s="21"/>
      <c r="AW21" s="21"/>
      <c r="AX21" s="20"/>
      <c r="AY21" s="21"/>
      <c r="AZ21" s="21"/>
      <c r="BA21" s="20"/>
      <c r="BB21" s="21"/>
      <c r="BC21" s="21"/>
      <c r="BD21" s="20"/>
      <c r="BE21" s="21"/>
      <c r="BF21" s="21"/>
      <c r="BG21" s="20"/>
      <c r="BH21" s="21"/>
      <c r="BI21" s="21"/>
      <c r="BJ21" s="20"/>
      <c r="BK21" s="21"/>
      <c r="BL21" s="21"/>
      <c r="BM21" s="20"/>
      <c r="BN21" s="21"/>
      <c r="BO21" s="21"/>
      <c r="BP21" s="20"/>
      <c r="BQ21" s="21"/>
      <c r="BR21" s="21"/>
      <c r="BS21" s="20"/>
      <c r="BT21" s="21"/>
      <c r="BU21" s="21"/>
      <c r="BV21" s="20"/>
      <c r="BW21" s="21"/>
      <c r="BX21" s="21"/>
      <c r="BY21" s="20"/>
      <c r="BZ21" s="21"/>
      <c r="CA21" s="21"/>
      <c r="CB21" s="20"/>
      <c r="CC21" s="21"/>
      <c r="CD21" s="21"/>
      <c r="CE21" s="20"/>
      <c r="CF21" s="21"/>
      <c r="CG21" s="21"/>
      <c r="CH21" s="20"/>
    </row>
    <row r="22" spans="1:86" ht="16.5" thickBot="1" x14ac:dyDescent="0.3">
      <c r="A22" s="623" t="s">
        <v>15</v>
      </c>
      <c r="B22" s="18" t="s">
        <v>10</v>
      </c>
      <c r="C22" s="162">
        <f>C$4</f>
        <v>45292</v>
      </c>
      <c r="D22" s="162">
        <f t="shared" ref="D22:BO22" si="4">D$4</f>
        <v>45323</v>
      </c>
      <c r="E22" s="162">
        <f t="shared" si="4"/>
        <v>45352</v>
      </c>
      <c r="F22" s="162">
        <f t="shared" si="4"/>
        <v>45383</v>
      </c>
      <c r="G22" s="162">
        <f t="shared" si="4"/>
        <v>45413</v>
      </c>
      <c r="H22" s="162">
        <f t="shared" si="4"/>
        <v>45444</v>
      </c>
      <c r="I22" s="162">
        <f t="shared" si="4"/>
        <v>45474</v>
      </c>
      <c r="J22" s="162">
        <f t="shared" si="4"/>
        <v>45505</v>
      </c>
      <c r="K22" s="162">
        <f t="shared" si="4"/>
        <v>45536</v>
      </c>
      <c r="L22" s="162">
        <f t="shared" si="4"/>
        <v>45566</v>
      </c>
      <c r="M22" s="162">
        <f t="shared" si="4"/>
        <v>45597</v>
      </c>
      <c r="N22" s="162">
        <f t="shared" si="4"/>
        <v>45627</v>
      </c>
      <c r="O22" s="162">
        <f t="shared" si="4"/>
        <v>45658</v>
      </c>
      <c r="P22" s="162">
        <f t="shared" si="4"/>
        <v>45689</v>
      </c>
      <c r="Q22" s="162">
        <f t="shared" si="4"/>
        <v>45717</v>
      </c>
      <c r="R22" s="162">
        <f t="shared" si="4"/>
        <v>45748</v>
      </c>
      <c r="S22" s="162">
        <f t="shared" si="4"/>
        <v>45778</v>
      </c>
      <c r="T22" s="162">
        <f t="shared" si="4"/>
        <v>45809</v>
      </c>
      <c r="U22" s="162">
        <f t="shared" si="4"/>
        <v>45839</v>
      </c>
      <c r="V22" s="162">
        <f t="shared" si="4"/>
        <v>45870</v>
      </c>
      <c r="W22" s="162">
        <f t="shared" si="4"/>
        <v>45901</v>
      </c>
      <c r="X22" s="162">
        <f t="shared" si="4"/>
        <v>45931</v>
      </c>
      <c r="Y22" s="162">
        <f t="shared" si="4"/>
        <v>45962</v>
      </c>
      <c r="Z22" s="162">
        <f t="shared" si="4"/>
        <v>45992</v>
      </c>
      <c r="AA22" s="162">
        <f t="shared" si="4"/>
        <v>46023</v>
      </c>
      <c r="AB22" s="162">
        <f t="shared" si="4"/>
        <v>46054</v>
      </c>
      <c r="AC22" s="162">
        <f t="shared" si="4"/>
        <v>46082</v>
      </c>
      <c r="AD22" s="162">
        <f t="shared" si="4"/>
        <v>46113</v>
      </c>
      <c r="AE22" s="162">
        <f t="shared" si="4"/>
        <v>46143</v>
      </c>
      <c r="AF22" s="162">
        <f t="shared" si="4"/>
        <v>46174</v>
      </c>
      <c r="AG22" s="162">
        <f t="shared" si="4"/>
        <v>46204</v>
      </c>
      <c r="AH22" s="162">
        <f t="shared" si="4"/>
        <v>46235</v>
      </c>
      <c r="AI22" s="162">
        <f t="shared" si="4"/>
        <v>46266</v>
      </c>
      <c r="AJ22" s="162">
        <f t="shared" si="4"/>
        <v>46296</v>
      </c>
      <c r="AK22" s="162">
        <f t="shared" si="4"/>
        <v>46327</v>
      </c>
      <c r="AL22" s="162">
        <f t="shared" si="4"/>
        <v>46357</v>
      </c>
      <c r="AM22" s="162">
        <f t="shared" si="4"/>
        <v>46388</v>
      </c>
      <c r="AN22" s="162">
        <f t="shared" si="4"/>
        <v>46419</v>
      </c>
      <c r="AO22" s="162">
        <f t="shared" si="4"/>
        <v>46447</v>
      </c>
      <c r="AP22" s="162">
        <f t="shared" si="4"/>
        <v>46478</v>
      </c>
      <c r="AQ22" s="162">
        <f t="shared" si="4"/>
        <v>46508</v>
      </c>
      <c r="AR22" s="162">
        <f t="shared" si="4"/>
        <v>46539</v>
      </c>
      <c r="AS22" s="162">
        <f t="shared" si="4"/>
        <v>46569</v>
      </c>
      <c r="AT22" s="162">
        <f t="shared" si="4"/>
        <v>46600</v>
      </c>
      <c r="AU22" s="162">
        <f t="shared" si="4"/>
        <v>46631</v>
      </c>
      <c r="AV22" s="162">
        <f t="shared" si="4"/>
        <v>46661</v>
      </c>
      <c r="AW22" s="162">
        <f t="shared" si="4"/>
        <v>46692</v>
      </c>
      <c r="AX22" s="162">
        <f t="shared" si="4"/>
        <v>46722</v>
      </c>
      <c r="AY22" s="162">
        <f t="shared" si="4"/>
        <v>46753</v>
      </c>
      <c r="AZ22" s="162">
        <f t="shared" si="4"/>
        <v>46784</v>
      </c>
      <c r="BA22" s="162">
        <f t="shared" si="4"/>
        <v>46813</v>
      </c>
      <c r="BB22" s="162">
        <f t="shared" si="4"/>
        <v>46844</v>
      </c>
      <c r="BC22" s="162">
        <f t="shared" si="4"/>
        <v>46874</v>
      </c>
      <c r="BD22" s="162">
        <f t="shared" si="4"/>
        <v>46905</v>
      </c>
      <c r="BE22" s="162">
        <f t="shared" si="4"/>
        <v>46935</v>
      </c>
      <c r="BF22" s="162">
        <f t="shared" si="4"/>
        <v>46966</v>
      </c>
      <c r="BG22" s="162">
        <f t="shared" si="4"/>
        <v>46997</v>
      </c>
      <c r="BH22" s="162">
        <f t="shared" si="4"/>
        <v>47027</v>
      </c>
      <c r="BI22" s="162">
        <f t="shared" si="4"/>
        <v>47058</v>
      </c>
      <c r="BJ22" s="162">
        <f t="shared" si="4"/>
        <v>47088</v>
      </c>
      <c r="BK22" s="162">
        <f t="shared" si="4"/>
        <v>47119</v>
      </c>
      <c r="BL22" s="162">
        <f t="shared" si="4"/>
        <v>47150</v>
      </c>
      <c r="BM22" s="162">
        <f t="shared" si="4"/>
        <v>47178</v>
      </c>
      <c r="BN22" s="162">
        <f t="shared" si="4"/>
        <v>47209</v>
      </c>
      <c r="BO22" s="162">
        <f t="shared" si="4"/>
        <v>47239</v>
      </c>
      <c r="BP22" s="162">
        <f t="shared" ref="BP22:CH22" si="5">BP$4</f>
        <v>47270</v>
      </c>
      <c r="BQ22" s="162">
        <f t="shared" si="5"/>
        <v>47300</v>
      </c>
      <c r="BR22" s="162">
        <f t="shared" si="5"/>
        <v>47331</v>
      </c>
      <c r="BS22" s="162">
        <f t="shared" si="5"/>
        <v>47362</v>
      </c>
      <c r="BT22" s="162">
        <f t="shared" si="5"/>
        <v>47392</v>
      </c>
      <c r="BU22" s="162">
        <f t="shared" si="5"/>
        <v>47423</v>
      </c>
      <c r="BV22" s="162">
        <f t="shared" si="5"/>
        <v>47453</v>
      </c>
      <c r="BW22" s="162">
        <f t="shared" si="5"/>
        <v>47484</v>
      </c>
      <c r="BX22" s="162">
        <f t="shared" si="5"/>
        <v>47515</v>
      </c>
      <c r="BY22" s="162">
        <f t="shared" si="5"/>
        <v>47543</v>
      </c>
      <c r="BZ22" s="162">
        <f t="shared" si="5"/>
        <v>47574</v>
      </c>
      <c r="CA22" s="162">
        <f t="shared" si="5"/>
        <v>47604</v>
      </c>
      <c r="CB22" s="162">
        <f t="shared" si="5"/>
        <v>47635</v>
      </c>
      <c r="CC22" s="162">
        <f t="shared" si="5"/>
        <v>47665</v>
      </c>
      <c r="CD22" s="162">
        <f t="shared" si="5"/>
        <v>47696</v>
      </c>
      <c r="CE22" s="162">
        <f t="shared" si="5"/>
        <v>47727</v>
      </c>
      <c r="CF22" s="162">
        <f t="shared" si="5"/>
        <v>47757</v>
      </c>
      <c r="CG22" s="162">
        <f t="shared" si="5"/>
        <v>47788</v>
      </c>
      <c r="CH22" s="163">
        <f t="shared" si="5"/>
        <v>47818</v>
      </c>
    </row>
    <row r="23" spans="1:86" ht="15" customHeight="1" x14ac:dyDescent="0.25">
      <c r="A23" s="624"/>
      <c r="B23" s="11" t="str">
        <f t="shared" ref="B23:C37" si="6">B5</f>
        <v>Air Comp</v>
      </c>
      <c r="C23" s="3">
        <f>C5</f>
        <v>0</v>
      </c>
      <c r="D23" s="3">
        <f>IF(SUM($C$19:$N$19)=0,0,C23+D5)</f>
        <v>0</v>
      </c>
      <c r="E23" s="3">
        <f t="shared" ref="E23:BP23" si="7">IF(SUM($C$19:$N$19)=0,0,D23+E5)</f>
        <v>52600</v>
      </c>
      <c r="F23" s="3">
        <f t="shared" si="7"/>
        <v>52600</v>
      </c>
      <c r="G23" s="3">
        <f t="shared" si="7"/>
        <v>52600</v>
      </c>
      <c r="H23" s="3">
        <f t="shared" si="7"/>
        <v>160120</v>
      </c>
      <c r="I23" s="3">
        <f t="shared" si="7"/>
        <v>160120</v>
      </c>
      <c r="J23" s="3">
        <f t="shared" si="7"/>
        <v>231972</v>
      </c>
      <c r="K23" s="3">
        <f t="shared" si="7"/>
        <v>584368</v>
      </c>
      <c r="L23" s="3">
        <f t="shared" si="7"/>
        <v>584368</v>
      </c>
      <c r="M23" s="3">
        <f t="shared" si="7"/>
        <v>614528</v>
      </c>
      <c r="N23" s="491">
        <f t="shared" si="7"/>
        <v>1279763</v>
      </c>
      <c r="O23" s="3">
        <f t="shared" si="7"/>
        <v>1279763</v>
      </c>
      <c r="P23" s="3">
        <f t="shared" si="7"/>
        <v>1279763</v>
      </c>
      <c r="Q23" s="3">
        <f t="shared" si="7"/>
        <v>1279763</v>
      </c>
      <c r="R23" s="3">
        <f t="shared" si="7"/>
        <v>1279763</v>
      </c>
      <c r="S23" s="3">
        <f t="shared" si="7"/>
        <v>1279763</v>
      </c>
      <c r="T23" s="3">
        <f t="shared" si="7"/>
        <v>1279763</v>
      </c>
      <c r="U23" s="3">
        <f t="shared" si="7"/>
        <v>1279763</v>
      </c>
      <c r="V23" s="3">
        <f t="shared" si="7"/>
        <v>1279763</v>
      </c>
      <c r="W23" s="3">
        <f t="shared" si="7"/>
        <v>1279763</v>
      </c>
      <c r="X23" s="3">
        <f t="shared" si="7"/>
        <v>1279763</v>
      </c>
      <c r="Y23" s="3">
        <f t="shared" si="7"/>
        <v>1279763</v>
      </c>
      <c r="Z23" s="3">
        <f t="shared" si="7"/>
        <v>1279763</v>
      </c>
      <c r="AA23" s="3">
        <f t="shared" si="7"/>
        <v>1279763</v>
      </c>
      <c r="AB23" s="3">
        <f t="shared" si="7"/>
        <v>1279763</v>
      </c>
      <c r="AC23" s="3">
        <f t="shared" si="7"/>
        <v>1279763</v>
      </c>
      <c r="AD23" s="3">
        <f t="shared" si="7"/>
        <v>1279763</v>
      </c>
      <c r="AE23" s="3">
        <f t="shared" si="7"/>
        <v>1279763</v>
      </c>
      <c r="AF23" s="3">
        <f t="shared" si="7"/>
        <v>1279763</v>
      </c>
      <c r="AG23" s="3">
        <f t="shared" si="7"/>
        <v>1279763</v>
      </c>
      <c r="AH23" s="3">
        <f t="shared" si="7"/>
        <v>1279763</v>
      </c>
      <c r="AI23" s="3">
        <f t="shared" si="7"/>
        <v>1279763</v>
      </c>
      <c r="AJ23" s="3">
        <f t="shared" si="7"/>
        <v>1279763</v>
      </c>
      <c r="AK23" s="3">
        <f t="shared" si="7"/>
        <v>1279763</v>
      </c>
      <c r="AL23" s="3">
        <f t="shared" si="7"/>
        <v>1279763</v>
      </c>
      <c r="AM23" s="3">
        <f t="shared" si="7"/>
        <v>1279763</v>
      </c>
      <c r="AN23" s="3">
        <f t="shared" si="7"/>
        <v>1279763</v>
      </c>
      <c r="AO23" s="3">
        <f t="shared" si="7"/>
        <v>1279763</v>
      </c>
      <c r="AP23" s="3">
        <f t="shared" si="7"/>
        <v>1279763</v>
      </c>
      <c r="AQ23" s="3">
        <f t="shared" si="7"/>
        <v>1279763</v>
      </c>
      <c r="AR23" s="3">
        <f t="shared" si="7"/>
        <v>1279763</v>
      </c>
      <c r="AS23" s="3">
        <f t="shared" si="7"/>
        <v>1279763</v>
      </c>
      <c r="AT23" s="3">
        <f t="shared" si="7"/>
        <v>1279763</v>
      </c>
      <c r="AU23" s="3">
        <f t="shared" si="7"/>
        <v>1279763</v>
      </c>
      <c r="AV23" s="3">
        <f t="shared" si="7"/>
        <v>1279763</v>
      </c>
      <c r="AW23" s="3">
        <f t="shared" si="7"/>
        <v>1279763</v>
      </c>
      <c r="AX23" s="3">
        <f t="shared" si="7"/>
        <v>1279763</v>
      </c>
      <c r="AY23" s="3">
        <f t="shared" si="7"/>
        <v>1279763</v>
      </c>
      <c r="AZ23" s="3">
        <f t="shared" si="7"/>
        <v>1279763</v>
      </c>
      <c r="BA23" s="3">
        <f t="shared" si="7"/>
        <v>1279763</v>
      </c>
      <c r="BB23" s="3">
        <f t="shared" si="7"/>
        <v>1279763</v>
      </c>
      <c r="BC23" s="3">
        <f t="shared" si="7"/>
        <v>1279763</v>
      </c>
      <c r="BD23" s="3">
        <f t="shared" si="7"/>
        <v>1279763</v>
      </c>
      <c r="BE23" s="3">
        <f t="shared" si="7"/>
        <v>1279763</v>
      </c>
      <c r="BF23" s="3">
        <f t="shared" si="7"/>
        <v>1279763</v>
      </c>
      <c r="BG23" s="3">
        <f t="shared" si="7"/>
        <v>1279763</v>
      </c>
      <c r="BH23" s="3">
        <f t="shared" si="7"/>
        <v>1279763</v>
      </c>
      <c r="BI23" s="3">
        <f t="shared" si="7"/>
        <v>1279763</v>
      </c>
      <c r="BJ23" s="3">
        <f t="shared" si="7"/>
        <v>1279763</v>
      </c>
      <c r="BK23" s="3">
        <f t="shared" si="7"/>
        <v>1279763</v>
      </c>
      <c r="BL23" s="3">
        <f t="shared" si="7"/>
        <v>1279763</v>
      </c>
      <c r="BM23" s="3">
        <f t="shared" si="7"/>
        <v>1279763</v>
      </c>
      <c r="BN23" s="3">
        <f t="shared" si="7"/>
        <v>1279763</v>
      </c>
      <c r="BO23" s="3">
        <f t="shared" si="7"/>
        <v>1279763</v>
      </c>
      <c r="BP23" s="3">
        <f t="shared" si="7"/>
        <v>1279763</v>
      </c>
      <c r="BQ23" s="3">
        <f t="shared" ref="BQ23:CH23" si="8">IF(SUM($C$19:$N$19)=0,0,BP23+BQ5)</f>
        <v>1279763</v>
      </c>
      <c r="BR23" s="3">
        <f t="shared" si="8"/>
        <v>1279763</v>
      </c>
      <c r="BS23" s="3">
        <f t="shared" si="8"/>
        <v>1279763</v>
      </c>
      <c r="BT23" s="3">
        <f t="shared" si="8"/>
        <v>1279763</v>
      </c>
      <c r="BU23" s="3">
        <f t="shared" si="8"/>
        <v>1279763</v>
      </c>
      <c r="BV23" s="3">
        <f t="shared" si="8"/>
        <v>1279763</v>
      </c>
      <c r="BW23" s="3">
        <f t="shared" si="8"/>
        <v>1279763</v>
      </c>
      <c r="BX23" s="3">
        <f t="shared" si="8"/>
        <v>1279763</v>
      </c>
      <c r="BY23" s="3">
        <f t="shared" si="8"/>
        <v>1279763</v>
      </c>
      <c r="BZ23" s="3">
        <f t="shared" si="8"/>
        <v>1279763</v>
      </c>
      <c r="CA23" s="3">
        <f t="shared" si="8"/>
        <v>1279763</v>
      </c>
      <c r="CB23" s="3">
        <f t="shared" si="8"/>
        <v>1279763</v>
      </c>
      <c r="CC23" s="3">
        <f t="shared" si="8"/>
        <v>1279763</v>
      </c>
      <c r="CD23" s="3">
        <f t="shared" si="8"/>
        <v>1279763</v>
      </c>
      <c r="CE23" s="3">
        <f t="shared" si="8"/>
        <v>1279763</v>
      </c>
      <c r="CF23" s="3">
        <f t="shared" si="8"/>
        <v>1279763</v>
      </c>
      <c r="CG23" s="3">
        <f t="shared" si="8"/>
        <v>1279763</v>
      </c>
      <c r="CH23" s="12">
        <f t="shared" si="8"/>
        <v>1279763</v>
      </c>
    </row>
    <row r="24" spans="1:86" x14ac:dyDescent="0.25">
      <c r="A24" s="624"/>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491">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25">
      <c r="A25" s="624"/>
      <c r="B25" s="11" t="str">
        <f t="shared" si="6"/>
        <v>Cooking</v>
      </c>
      <c r="C25" s="3">
        <f t="shared" si="6"/>
        <v>0</v>
      </c>
      <c r="D25" s="3">
        <f t="shared" ref="D25:BO25" si="11">IF(SUM($C$19:$N$19)=0,0,C25+D7)</f>
        <v>0</v>
      </c>
      <c r="E25" s="3">
        <f t="shared" si="11"/>
        <v>0</v>
      </c>
      <c r="F25" s="3">
        <f t="shared" si="11"/>
        <v>0</v>
      </c>
      <c r="G25" s="3">
        <f t="shared" si="11"/>
        <v>20985</v>
      </c>
      <c r="H25" s="3">
        <f t="shared" si="11"/>
        <v>20985</v>
      </c>
      <c r="I25" s="3">
        <f t="shared" si="11"/>
        <v>20985</v>
      </c>
      <c r="J25" s="3">
        <f t="shared" si="11"/>
        <v>44622</v>
      </c>
      <c r="K25" s="3">
        <f t="shared" si="11"/>
        <v>57213</v>
      </c>
      <c r="L25" s="3">
        <f t="shared" si="11"/>
        <v>69032</v>
      </c>
      <c r="M25" s="3">
        <f t="shared" si="11"/>
        <v>139553</v>
      </c>
      <c r="N25" s="491">
        <f t="shared" si="11"/>
        <v>159489</v>
      </c>
      <c r="O25" s="3">
        <f t="shared" si="11"/>
        <v>159489</v>
      </c>
      <c r="P25" s="3">
        <f t="shared" si="11"/>
        <v>159489</v>
      </c>
      <c r="Q25" s="3">
        <f t="shared" si="11"/>
        <v>159489</v>
      </c>
      <c r="R25" s="3">
        <f t="shared" si="11"/>
        <v>159489</v>
      </c>
      <c r="S25" s="3">
        <f t="shared" si="11"/>
        <v>159489</v>
      </c>
      <c r="T25" s="3">
        <f t="shared" si="11"/>
        <v>159489</v>
      </c>
      <c r="U25" s="3">
        <f t="shared" si="11"/>
        <v>159489</v>
      </c>
      <c r="V25" s="3">
        <f t="shared" si="11"/>
        <v>159489</v>
      </c>
      <c r="W25" s="3">
        <f t="shared" si="11"/>
        <v>159489</v>
      </c>
      <c r="X25" s="3">
        <f t="shared" si="11"/>
        <v>159489</v>
      </c>
      <c r="Y25" s="3">
        <f t="shared" si="11"/>
        <v>159489</v>
      </c>
      <c r="Z25" s="3">
        <f t="shared" si="11"/>
        <v>159489</v>
      </c>
      <c r="AA25" s="3">
        <f t="shared" si="11"/>
        <v>159489</v>
      </c>
      <c r="AB25" s="3">
        <f t="shared" si="11"/>
        <v>159489</v>
      </c>
      <c r="AC25" s="3">
        <f t="shared" si="11"/>
        <v>159489</v>
      </c>
      <c r="AD25" s="3">
        <f t="shared" si="11"/>
        <v>159489</v>
      </c>
      <c r="AE25" s="3">
        <f t="shared" si="11"/>
        <v>159489</v>
      </c>
      <c r="AF25" s="3">
        <f t="shared" si="11"/>
        <v>159489</v>
      </c>
      <c r="AG25" s="3">
        <f t="shared" si="11"/>
        <v>159489</v>
      </c>
      <c r="AH25" s="3">
        <f t="shared" si="11"/>
        <v>159489</v>
      </c>
      <c r="AI25" s="3">
        <f t="shared" si="11"/>
        <v>159489</v>
      </c>
      <c r="AJ25" s="3">
        <f t="shared" si="11"/>
        <v>159489</v>
      </c>
      <c r="AK25" s="3">
        <f t="shared" si="11"/>
        <v>159489</v>
      </c>
      <c r="AL25" s="3">
        <f t="shared" si="11"/>
        <v>159489</v>
      </c>
      <c r="AM25" s="3">
        <f t="shared" si="11"/>
        <v>159489</v>
      </c>
      <c r="AN25" s="3">
        <f t="shared" si="11"/>
        <v>159489</v>
      </c>
      <c r="AO25" s="3">
        <f t="shared" si="11"/>
        <v>159489</v>
      </c>
      <c r="AP25" s="3">
        <f t="shared" si="11"/>
        <v>159489</v>
      </c>
      <c r="AQ25" s="3">
        <f t="shared" si="11"/>
        <v>159489</v>
      </c>
      <c r="AR25" s="3">
        <f t="shared" si="11"/>
        <v>159489</v>
      </c>
      <c r="AS25" s="3">
        <f t="shared" si="11"/>
        <v>159489</v>
      </c>
      <c r="AT25" s="3">
        <f t="shared" si="11"/>
        <v>159489</v>
      </c>
      <c r="AU25" s="3">
        <f t="shared" si="11"/>
        <v>159489</v>
      </c>
      <c r="AV25" s="3">
        <f t="shared" si="11"/>
        <v>159489</v>
      </c>
      <c r="AW25" s="3">
        <f t="shared" si="11"/>
        <v>159489</v>
      </c>
      <c r="AX25" s="3">
        <f t="shared" si="11"/>
        <v>159489</v>
      </c>
      <c r="AY25" s="3">
        <f t="shared" si="11"/>
        <v>159489</v>
      </c>
      <c r="AZ25" s="3">
        <f t="shared" si="11"/>
        <v>159489</v>
      </c>
      <c r="BA25" s="3">
        <f t="shared" si="11"/>
        <v>159489</v>
      </c>
      <c r="BB25" s="3">
        <f t="shared" si="11"/>
        <v>159489</v>
      </c>
      <c r="BC25" s="3">
        <f t="shared" si="11"/>
        <v>159489</v>
      </c>
      <c r="BD25" s="3">
        <f t="shared" si="11"/>
        <v>159489</v>
      </c>
      <c r="BE25" s="3">
        <f t="shared" si="11"/>
        <v>159489</v>
      </c>
      <c r="BF25" s="3">
        <f t="shared" si="11"/>
        <v>159489</v>
      </c>
      <c r="BG25" s="3">
        <f t="shared" si="11"/>
        <v>159489</v>
      </c>
      <c r="BH25" s="3">
        <f t="shared" si="11"/>
        <v>159489</v>
      </c>
      <c r="BI25" s="3">
        <f t="shared" si="11"/>
        <v>159489</v>
      </c>
      <c r="BJ25" s="3">
        <f t="shared" si="11"/>
        <v>159489</v>
      </c>
      <c r="BK25" s="3">
        <f t="shared" si="11"/>
        <v>159489</v>
      </c>
      <c r="BL25" s="3">
        <f t="shared" si="11"/>
        <v>159489</v>
      </c>
      <c r="BM25" s="3">
        <f t="shared" si="11"/>
        <v>159489</v>
      </c>
      <c r="BN25" s="3">
        <f t="shared" si="11"/>
        <v>159489</v>
      </c>
      <c r="BO25" s="3">
        <f t="shared" si="11"/>
        <v>159489</v>
      </c>
      <c r="BP25" s="3">
        <f t="shared" ref="BP25:CH25" si="12">IF(SUM($C$19:$N$19)=0,0,BO25+BP7)</f>
        <v>159489</v>
      </c>
      <c r="BQ25" s="3">
        <f t="shared" si="12"/>
        <v>159489</v>
      </c>
      <c r="BR25" s="3">
        <f t="shared" si="12"/>
        <v>159489</v>
      </c>
      <c r="BS25" s="3">
        <f t="shared" si="12"/>
        <v>159489</v>
      </c>
      <c r="BT25" s="3">
        <f t="shared" si="12"/>
        <v>159489</v>
      </c>
      <c r="BU25" s="3">
        <f t="shared" si="12"/>
        <v>159489</v>
      </c>
      <c r="BV25" s="3">
        <f t="shared" si="12"/>
        <v>159489</v>
      </c>
      <c r="BW25" s="3">
        <f t="shared" si="12"/>
        <v>159489</v>
      </c>
      <c r="BX25" s="3">
        <f t="shared" si="12"/>
        <v>159489</v>
      </c>
      <c r="BY25" s="3">
        <f t="shared" si="12"/>
        <v>159489</v>
      </c>
      <c r="BZ25" s="3">
        <f t="shared" si="12"/>
        <v>159489</v>
      </c>
      <c r="CA25" s="3">
        <f t="shared" si="12"/>
        <v>159489</v>
      </c>
      <c r="CB25" s="3">
        <f t="shared" si="12"/>
        <v>159489</v>
      </c>
      <c r="CC25" s="3">
        <f t="shared" si="12"/>
        <v>159489</v>
      </c>
      <c r="CD25" s="3">
        <f t="shared" si="12"/>
        <v>159489</v>
      </c>
      <c r="CE25" s="3">
        <f t="shared" si="12"/>
        <v>159489</v>
      </c>
      <c r="CF25" s="3">
        <f t="shared" si="12"/>
        <v>159489</v>
      </c>
      <c r="CG25" s="3">
        <f t="shared" si="12"/>
        <v>159489</v>
      </c>
      <c r="CH25" s="12">
        <f t="shared" si="12"/>
        <v>159489</v>
      </c>
    </row>
    <row r="26" spans="1:86" x14ac:dyDescent="0.25">
      <c r="A26" s="624"/>
      <c r="B26" s="11" t="str">
        <f t="shared" si="6"/>
        <v>Cooling</v>
      </c>
      <c r="C26" s="3">
        <f t="shared" si="6"/>
        <v>0</v>
      </c>
      <c r="D26" s="3">
        <f t="shared" ref="D26:BO26" si="13">IF(SUM($C$19:$N$19)=0,0,C26+D8)</f>
        <v>93210</v>
      </c>
      <c r="E26" s="3">
        <f t="shared" si="13"/>
        <v>833623</v>
      </c>
      <c r="F26" s="3">
        <f t="shared" si="13"/>
        <v>950171</v>
      </c>
      <c r="G26" s="3">
        <f t="shared" si="13"/>
        <v>1339111</v>
      </c>
      <c r="H26" s="3">
        <f t="shared" si="13"/>
        <v>1788314.5</v>
      </c>
      <c r="I26" s="3">
        <f t="shared" si="13"/>
        <v>1938929.5</v>
      </c>
      <c r="J26" s="3">
        <f t="shared" si="13"/>
        <v>2271875.5</v>
      </c>
      <c r="K26" s="3">
        <f t="shared" si="13"/>
        <v>3115824.5</v>
      </c>
      <c r="L26" s="3">
        <f t="shared" si="13"/>
        <v>4330983.0600000005</v>
      </c>
      <c r="M26" s="3">
        <f t="shared" si="13"/>
        <v>5118877.3400000008</v>
      </c>
      <c r="N26" s="491">
        <f t="shared" si="13"/>
        <v>7332526.3400000008</v>
      </c>
      <c r="O26" s="3">
        <f t="shared" si="13"/>
        <v>7332526.3400000008</v>
      </c>
      <c r="P26" s="3">
        <f t="shared" si="13"/>
        <v>7332526.3400000008</v>
      </c>
      <c r="Q26" s="3">
        <f t="shared" si="13"/>
        <v>7332526.3400000008</v>
      </c>
      <c r="R26" s="3">
        <f t="shared" si="13"/>
        <v>7332526.3400000008</v>
      </c>
      <c r="S26" s="3">
        <f t="shared" si="13"/>
        <v>7332526.3400000008</v>
      </c>
      <c r="T26" s="3">
        <f t="shared" si="13"/>
        <v>7332526.3400000008</v>
      </c>
      <c r="U26" s="3">
        <f t="shared" si="13"/>
        <v>7332526.3400000008</v>
      </c>
      <c r="V26" s="3">
        <f t="shared" si="13"/>
        <v>7332526.3400000008</v>
      </c>
      <c r="W26" s="3">
        <f t="shared" si="13"/>
        <v>7332526.3400000008</v>
      </c>
      <c r="X26" s="3">
        <f t="shared" si="13"/>
        <v>7332526.3400000008</v>
      </c>
      <c r="Y26" s="3">
        <f t="shared" si="13"/>
        <v>7332526.3400000008</v>
      </c>
      <c r="Z26" s="3">
        <f t="shared" si="13"/>
        <v>7332526.3400000008</v>
      </c>
      <c r="AA26" s="3">
        <f t="shared" si="13"/>
        <v>7332526.3400000008</v>
      </c>
      <c r="AB26" s="3">
        <f t="shared" si="13"/>
        <v>7332526.3400000008</v>
      </c>
      <c r="AC26" s="3">
        <f t="shared" si="13"/>
        <v>7332526.3400000008</v>
      </c>
      <c r="AD26" s="3">
        <f t="shared" si="13"/>
        <v>7332526.3400000008</v>
      </c>
      <c r="AE26" s="3">
        <f t="shared" si="13"/>
        <v>7332526.3400000008</v>
      </c>
      <c r="AF26" s="3">
        <f t="shared" si="13"/>
        <v>7332526.3400000008</v>
      </c>
      <c r="AG26" s="3">
        <f t="shared" si="13"/>
        <v>7332526.3400000008</v>
      </c>
      <c r="AH26" s="3">
        <f t="shared" si="13"/>
        <v>7332526.3400000008</v>
      </c>
      <c r="AI26" s="3">
        <f t="shared" si="13"/>
        <v>7332526.3400000008</v>
      </c>
      <c r="AJ26" s="3">
        <f t="shared" si="13"/>
        <v>7332526.3400000008</v>
      </c>
      <c r="AK26" s="3">
        <f t="shared" si="13"/>
        <v>7332526.3400000008</v>
      </c>
      <c r="AL26" s="3">
        <f t="shared" si="13"/>
        <v>7332526.3400000008</v>
      </c>
      <c r="AM26" s="3">
        <f t="shared" si="13"/>
        <v>7332526.3400000008</v>
      </c>
      <c r="AN26" s="3">
        <f t="shared" si="13"/>
        <v>7332526.3400000008</v>
      </c>
      <c r="AO26" s="3">
        <f t="shared" si="13"/>
        <v>7332526.3400000008</v>
      </c>
      <c r="AP26" s="3">
        <f t="shared" si="13"/>
        <v>7332526.3400000008</v>
      </c>
      <c r="AQ26" s="3">
        <f t="shared" si="13"/>
        <v>7332526.3400000008</v>
      </c>
      <c r="AR26" s="3">
        <f t="shared" si="13"/>
        <v>7332526.3400000008</v>
      </c>
      <c r="AS26" s="3">
        <f t="shared" si="13"/>
        <v>7332526.3400000008</v>
      </c>
      <c r="AT26" s="3">
        <f t="shared" si="13"/>
        <v>7332526.3400000008</v>
      </c>
      <c r="AU26" s="3">
        <f t="shared" si="13"/>
        <v>7332526.3400000008</v>
      </c>
      <c r="AV26" s="3">
        <f t="shared" si="13"/>
        <v>7332526.3400000008</v>
      </c>
      <c r="AW26" s="3">
        <f t="shared" si="13"/>
        <v>7332526.3400000008</v>
      </c>
      <c r="AX26" s="3">
        <f t="shared" si="13"/>
        <v>7332526.3400000008</v>
      </c>
      <c r="AY26" s="3">
        <f t="shared" si="13"/>
        <v>7332526.3400000008</v>
      </c>
      <c r="AZ26" s="3">
        <f t="shared" si="13"/>
        <v>7332526.3400000008</v>
      </c>
      <c r="BA26" s="3">
        <f t="shared" si="13"/>
        <v>7332526.3400000008</v>
      </c>
      <c r="BB26" s="3">
        <f t="shared" si="13"/>
        <v>7332526.3400000008</v>
      </c>
      <c r="BC26" s="3">
        <f t="shared" si="13"/>
        <v>7332526.3400000008</v>
      </c>
      <c r="BD26" s="3">
        <f t="shared" si="13"/>
        <v>7332526.3400000008</v>
      </c>
      <c r="BE26" s="3">
        <f t="shared" si="13"/>
        <v>7332526.3400000008</v>
      </c>
      <c r="BF26" s="3">
        <f t="shared" si="13"/>
        <v>7332526.3400000008</v>
      </c>
      <c r="BG26" s="3">
        <f t="shared" si="13"/>
        <v>7332526.3400000008</v>
      </c>
      <c r="BH26" s="3">
        <f t="shared" si="13"/>
        <v>7332526.3400000008</v>
      </c>
      <c r="BI26" s="3">
        <f t="shared" si="13"/>
        <v>7332526.3400000008</v>
      </c>
      <c r="BJ26" s="3">
        <f t="shared" si="13"/>
        <v>7332526.3400000008</v>
      </c>
      <c r="BK26" s="3">
        <f t="shared" si="13"/>
        <v>7332526.3400000008</v>
      </c>
      <c r="BL26" s="3">
        <f t="shared" si="13"/>
        <v>7332526.3400000008</v>
      </c>
      <c r="BM26" s="3">
        <f t="shared" si="13"/>
        <v>7332526.3400000008</v>
      </c>
      <c r="BN26" s="3">
        <f t="shared" si="13"/>
        <v>7332526.3400000008</v>
      </c>
      <c r="BO26" s="3">
        <f t="shared" si="13"/>
        <v>7332526.3400000008</v>
      </c>
      <c r="BP26" s="3">
        <f t="shared" ref="BP26:CH26" si="14">IF(SUM($C$19:$N$19)=0,0,BO26+BP8)</f>
        <v>7332526.3400000008</v>
      </c>
      <c r="BQ26" s="3">
        <f t="shared" si="14"/>
        <v>7332526.3400000008</v>
      </c>
      <c r="BR26" s="3">
        <f t="shared" si="14"/>
        <v>7332526.3400000008</v>
      </c>
      <c r="BS26" s="3">
        <f t="shared" si="14"/>
        <v>7332526.3400000008</v>
      </c>
      <c r="BT26" s="3">
        <f t="shared" si="14"/>
        <v>7332526.3400000008</v>
      </c>
      <c r="BU26" s="3">
        <f t="shared" si="14"/>
        <v>7332526.3400000008</v>
      </c>
      <c r="BV26" s="3">
        <f t="shared" si="14"/>
        <v>7332526.3400000008</v>
      </c>
      <c r="BW26" s="3">
        <f t="shared" si="14"/>
        <v>7332526.3400000008</v>
      </c>
      <c r="BX26" s="3">
        <f t="shared" si="14"/>
        <v>7332526.3400000008</v>
      </c>
      <c r="BY26" s="3">
        <f t="shared" si="14"/>
        <v>7332526.3400000008</v>
      </c>
      <c r="BZ26" s="3">
        <f t="shared" si="14"/>
        <v>7332526.3400000008</v>
      </c>
      <c r="CA26" s="3">
        <f t="shared" si="14"/>
        <v>7332526.3400000008</v>
      </c>
      <c r="CB26" s="3">
        <f t="shared" si="14"/>
        <v>7332526.3400000008</v>
      </c>
      <c r="CC26" s="3">
        <f t="shared" si="14"/>
        <v>7332526.3400000008</v>
      </c>
      <c r="CD26" s="3">
        <f t="shared" si="14"/>
        <v>7332526.3400000008</v>
      </c>
      <c r="CE26" s="3">
        <f t="shared" si="14"/>
        <v>7332526.3400000008</v>
      </c>
      <c r="CF26" s="3">
        <f t="shared" si="14"/>
        <v>7332526.3400000008</v>
      </c>
      <c r="CG26" s="3">
        <f t="shared" si="14"/>
        <v>7332526.3400000008</v>
      </c>
      <c r="CH26" s="12">
        <f t="shared" si="14"/>
        <v>7332526.3400000008</v>
      </c>
    </row>
    <row r="27" spans="1:86" x14ac:dyDescent="0.25">
      <c r="A27" s="624"/>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491">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25">
      <c r="A28" s="624"/>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62792.22</v>
      </c>
      <c r="M28" s="3">
        <f t="shared" si="17"/>
        <v>64422.700000000004</v>
      </c>
      <c r="N28" s="491">
        <f t="shared" si="17"/>
        <v>64422.700000000004</v>
      </c>
      <c r="O28" s="3">
        <f t="shared" si="17"/>
        <v>64422.700000000004</v>
      </c>
      <c r="P28" s="3">
        <f t="shared" si="17"/>
        <v>64422.700000000004</v>
      </c>
      <c r="Q28" s="3">
        <f t="shared" si="17"/>
        <v>64422.700000000004</v>
      </c>
      <c r="R28" s="3">
        <f t="shared" si="17"/>
        <v>64422.700000000004</v>
      </c>
      <c r="S28" s="3">
        <f t="shared" si="17"/>
        <v>64422.700000000004</v>
      </c>
      <c r="T28" s="3">
        <f t="shared" si="17"/>
        <v>64422.700000000004</v>
      </c>
      <c r="U28" s="3">
        <f t="shared" si="17"/>
        <v>64422.700000000004</v>
      </c>
      <c r="V28" s="3">
        <f t="shared" si="17"/>
        <v>64422.700000000004</v>
      </c>
      <c r="W28" s="3">
        <f t="shared" si="17"/>
        <v>64422.700000000004</v>
      </c>
      <c r="X28" s="3">
        <f t="shared" si="17"/>
        <v>64422.700000000004</v>
      </c>
      <c r="Y28" s="3">
        <f t="shared" si="17"/>
        <v>64422.700000000004</v>
      </c>
      <c r="Z28" s="3">
        <f t="shared" si="17"/>
        <v>64422.700000000004</v>
      </c>
      <c r="AA28" s="3">
        <f t="shared" si="17"/>
        <v>64422.700000000004</v>
      </c>
      <c r="AB28" s="3">
        <f t="shared" si="17"/>
        <v>64422.700000000004</v>
      </c>
      <c r="AC28" s="3">
        <f t="shared" si="17"/>
        <v>64422.700000000004</v>
      </c>
      <c r="AD28" s="3">
        <f t="shared" si="17"/>
        <v>64422.700000000004</v>
      </c>
      <c r="AE28" s="3">
        <f t="shared" si="17"/>
        <v>64422.700000000004</v>
      </c>
      <c r="AF28" s="3">
        <f t="shared" si="17"/>
        <v>64422.700000000004</v>
      </c>
      <c r="AG28" s="3">
        <f t="shared" si="17"/>
        <v>64422.700000000004</v>
      </c>
      <c r="AH28" s="3">
        <f t="shared" si="17"/>
        <v>64422.700000000004</v>
      </c>
      <c r="AI28" s="3">
        <f t="shared" si="17"/>
        <v>64422.700000000004</v>
      </c>
      <c r="AJ28" s="3">
        <f t="shared" si="17"/>
        <v>64422.700000000004</v>
      </c>
      <c r="AK28" s="3">
        <f t="shared" si="17"/>
        <v>64422.700000000004</v>
      </c>
      <c r="AL28" s="3">
        <f t="shared" si="17"/>
        <v>64422.700000000004</v>
      </c>
      <c r="AM28" s="3">
        <f t="shared" si="17"/>
        <v>64422.700000000004</v>
      </c>
      <c r="AN28" s="3">
        <f t="shared" si="17"/>
        <v>64422.700000000004</v>
      </c>
      <c r="AO28" s="3">
        <f t="shared" si="17"/>
        <v>64422.700000000004</v>
      </c>
      <c r="AP28" s="3">
        <f t="shared" si="17"/>
        <v>64422.700000000004</v>
      </c>
      <c r="AQ28" s="3">
        <f t="shared" si="17"/>
        <v>64422.700000000004</v>
      </c>
      <c r="AR28" s="3">
        <f t="shared" si="17"/>
        <v>64422.700000000004</v>
      </c>
      <c r="AS28" s="3">
        <f t="shared" si="17"/>
        <v>64422.700000000004</v>
      </c>
      <c r="AT28" s="3">
        <f t="shared" si="17"/>
        <v>64422.700000000004</v>
      </c>
      <c r="AU28" s="3">
        <f t="shared" si="17"/>
        <v>64422.700000000004</v>
      </c>
      <c r="AV28" s="3">
        <f t="shared" si="17"/>
        <v>64422.700000000004</v>
      </c>
      <c r="AW28" s="3">
        <f t="shared" si="17"/>
        <v>64422.700000000004</v>
      </c>
      <c r="AX28" s="3">
        <f t="shared" si="17"/>
        <v>64422.700000000004</v>
      </c>
      <c r="AY28" s="3">
        <f t="shared" si="17"/>
        <v>64422.700000000004</v>
      </c>
      <c r="AZ28" s="3">
        <f t="shared" si="17"/>
        <v>64422.700000000004</v>
      </c>
      <c r="BA28" s="3">
        <f t="shared" si="17"/>
        <v>64422.700000000004</v>
      </c>
      <c r="BB28" s="3">
        <f t="shared" si="17"/>
        <v>64422.700000000004</v>
      </c>
      <c r="BC28" s="3">
        <f t="shared" si="17"/>
        <v>64422.700000000004</v>
      </c>
      <c r="BD28" s="3">
        <f t="shared" si="17"/>
        <v>64422.700000000004</v>
      </c>
      <c r="BE28" s="3">
        <f t="shared" si="17"/>
        <v>64422.700000000004</v>
      </c>
      <c r="BF28" s="3">
        <f t="shared" si="17"/>
        <v>64422.700000000004</v>
      </c>
      <c r="BG28" s="3">
        <f t="shared" si="17"/>
        <v>64422.700000000004</v>
      </c>
      <c r="BH28" s="3">
        <f t="shared" si="17"/>
        <v>64422.700000000004</v>
      </c>
      <c r="BI28" s="3">
        <f t="shared" si="17"/>
        <v>64422.700000000004</v>
      </c>
      <c r="BJ28" s="3">
        <f t="shared" si="17"/>
        <v>64422.700000000004</v>
      </c>
      <c r="BK28" s="3">
        <f t="shared" si="17"/>
        <v>64422.700000000004</v>
      </c>
      <c r="BL28" s="3">
        <f t="shared" si="17"/>
        <v>64422.700000000004</v>
      </c>
      <c r="BM28" s="3">
        <f t="shared" si="17"/>
        <v>64422.700000000004</v>
      </c>
      <c r="BN28" s="3">
        <f t="shared" si="17"/>
        <v>64422.700000000004</v>
      </c>
      <c r="BO28" s="3">
        <f t="shared" si="17"/>
        <v>64422.700000000004</v>
      </c>
      <c r="BP28" s="3">
        <f t="shared" ref="BP28:CH28" si="18">IF(SUM($C$19:$N$19)=0,0,BO28+BP10)</f>
        <v>64422.700000000004</v>
      </c>
      <c r="BQ28" s="3">
        <f t="shared" si="18"/>
        <v>64422.700000000004</v>
      </c>
      <c r="BR28" s="3">
        <f t="shared" si="18"/>
        <v>64422.700000000004</v>
      </c>
      <c r="BS28" s="3">
        <f t="shared" si="18"/>
        <v>64422.700000000004</v>
      </c>
      <c r="BT28" s="3">
        <f t="shared" si="18"/>
        <v>64422.700000000004</v>
      </c>
      <c r="BU28" s="3">
        <f t="shared" si="18"/>
        <v>64422.700000000004</v>
      </c>
      <c r="BV28" s="3">
        <f t="shared" si="18"/>
        <v>64422.700000000004</v>
      </c>
      <c r="BW28" s="3">
        <f t="shared" si="18"/>
        <v>64422.700000000004</v>
      </c>
      <c r="BX28" s="3">
        <f t="shared" si="18"/>
        <v>64422.700000000004</v>
      </c>
      <c r="BY28" s="3">
        <f t="shared" si="18"/>
        <v>64422.700000000004</v>
      </c>
      <c r="BZ28" s="3">
        <f t="shared" si="18"/>
        <v>64422.700000000004</v>
      </c>
      <c r="CA28" s="3">
        <f t="shared" si="18"/>
        <v>64422.700000000004</v>
      </c>
      <c r="CB28" s="3">
        <f t="shared" si="18"/>
        <v>64422.700000000004</v>
      </c>
      <c r="CC28" s="3">
        <f t="shared" si="18"/>
        <v>64422.700000000004</v>
      </c>
      <c r="CD28" s="3">
        <f t="shared" si="18"/>
        <v>64422.700000000004</v>
      </c>
      <c r="CE28" s="3">
        <f t="shared" si="18"/>
        <v>64422.700000000004</v>
      </c>
      <c r="CF28" s="3">
        <f t="shared" si="18"/>
        <v>64422.700000000004</v>
      </c>
      <c r="CG28" s="3">
        <f t="shared" si="18"/>
        <v>64422.700000000004</v>
      </c>
      <c r="CH28" s="12">
        <f t="shared" si="18"/>
        <v>64422.700000000004</v>
      </c>
    </row>
    <row r="29" spans="1:86" x14ac:dyDescent="0.25">
      <c r="A29" s="624"/>
      <c r="B29" s="11" t="str">
        <f t="shared" si="6"/>
        <v>HVAC</v>
      </c>
      <c r="C29" s="3">
        <f t="shared" si="6"/>
        <v>0</v>
      </c>
      <c r="D29" s="3">
        <f t="shared" ref="D29:BO29" si="19">IF(SUM($C$19:$N$19)=0,0,C29+D11)</f>
        <v>8483</v>
      </c>
      <c r="E29" s="3">
        <f t="shared" si="19"/>
        <v>123989</v>
      </c>
      <c r="F29" s="3">
        <f t="shared" si="19"/>
        <v>356160</v>
      </c>
      <c r="G29" s="3">
        <f t="shared" si="19"/>
        <v>519444.98</v>
      </c>
      <c r="H29" s="3">
        <f t="shared" si="19"/>
        <v>1860313.49</v>
      </c>
      <c r="I29" s="3">
        <f t="shared" si="19"/>
        <v>1925959.49</v>
      </c>
      <c r="J29" s="3">
        <f t="shared" si="19"/>
        <v>2359024.4900000002</v>
      </c>
      <c r="K29" s="3">
        <f t="shared" si="19"/>
        <v>3557459.49</v>
      </c>
      <c r="L29" s="3">
        <f t="shared" si="19"/>
        <v>4980865.63</v>
      </c>
      <c r="M29" s="3">
        <f t="shared" si="19"/>
        <v>5632522.9799999995</v>
      </c>
      <c r="N29" s="491">
        <f t="shared" si="19"/>
        <v>11488816.98</v>
      </c>
      <c r="O29" s="3">
        <f t="shared" si="19"/>
        <v>11488816.98</v>
      </c>
      <c r="P29" s="3">
        <f t="shared" si="19"/>
        <v>11488816.98</v>
      </c>
      <c r="Q29" s="3">
        <f t="shared" si="19"/>
        <v>11488816.98</v>
      </c>
      <c r="R29" s="3">
        <f t="shared" si="19"/>
        <v>11488816.98</v>
      </c>
      <c r="S29" s="3">
        <f t="shared" si="19"/>
        <v>11488816.98</v>
      </c>
      <c r="T29" s="3">
        <f t="shared" si="19"/>
        <v>11488816.98</v>
      </c>
      <c r="U29" s="3">
        <f t="shared" si="19"/>
        <v>11488816.98</v>
      </c>
      <c r="V29" s="3">
        <f t="shared" si="19"/>
        <v>11488816.98</v>
      </c>
      <c r="W29" s="3">
        <f t="shared" si="19"/>
        <v>11488816.98</v>
      </c>
      <c r="X29" s="3">
        <f t="shared" si="19"/>
        <v>11488816.98</v>
      </c>
      <c r="Y29" s="3">
        <f t="shared" si="19"/>
        <v>11488816.98</v>
      </c>
      <c r="Z29" s="3">
        <f t="shared" si="19"/>
        <v>11488816.98</v>
      </c>
      <c r="AA29" s="3">
        <f t="shared" si="19"/>
        <v>11488816.98</v>
      </c>
      <c r="AB29" s="3">
        <f t="shared" si="19"/>
        <v>11488816.98</v>
      </c>
      <c r="AC29" s="3">
        <f t="shared" si="19"/>
        <v>11488816.98</v>
      </c>
      <c r="AD29" s="3">
        <f t="shared" si="19"/>
        <v>11488816.98</v>
      </c>
      <c r="AE29" s="3">
        <f t="shared" si="19"/>
        <v>11488816.98</v>
      </c>
      <c r="AF29" s="3">
        <f t="shared" si="19"/>
        <v>11488816.98</v>
      </c>
      <c r="AG29" s="3">
        <f t="shared" si="19"/>
        <v>11488816.98</v>
      </c>
      <c r="AH29" s="3">
        <f t="shared" si="19"/>
        <v>11488816.98</v>
      </c>
      <c r="AI29" s="3">
        <f t="shared" si="19"/>
        <v>11488816.98</v>
      </c>
      <c r="AJ29" s="3">
        <f t="shared" si="19"/>
        <v>11488816.98</v>
      </c>
      <c r="AK29" s="3">
        <f t="shared" si="19"/>
        <v>11488816.98</v>
      </c>
      <c r="AL29" s="3">
        <f t="shared" si="19"/>
        <v>11488816.98</v>
      </c>
      <c r="AM29" s="3">
        <f t="shared" si="19"/>
        <v>11488816.98</v>
      </c>
      <c r="AN29" s="3">
        <f t="shared" si="19"/>
        <v>11488816.98</v>
      </c>
      <c r="AO29" s="3">
        <f t="shared" si="19"/>
        <v>11488816.98</v>
      </c>
      <c r="AP29" s="3">
        <f t="shared" si="19"/>
        <v>11488816.98</v>
      </c>
      <c r="AQ29" s="3">
        <f t="shared" si="19"/>
        <v>11488816.98</v>
      </c>
      <c r="AR29" s="3">
        <f t="shared" si="19"/>
        <v>11488816.98</v>
      </c>
      <c r="AS29" s="3">
        <f t="shared" si="19"/>
        <v>11488816.98</v>
      </c>
      <c r="AT29" s="3">
        <f t="shared" si="19"/>
        <v>11488816.98</v>
      </c>
      <c r="AU29" s="3">
        <f t="shared" si="19"/>
        <v>11488816.98</v>
      </c>
      <c r="AV29" s="3">
        <f t="shared" si="19"/>
        <v>11488816.98</v>
      </c>
      <c r="AW29" s="3">
        <f t="shared" si="19"/>
        <v>11488816.98</v>
      </c>
      <c r="AX29" s="3">
        <f t="shared" si="19"/>
        <v>11488816.98</v>
      </c>
      <c r="AY29" s="3">
        <f t="shared" si="19"/>
        <v>11488816.98</v>
      </c>
      <c r="AZ29" s="3">
        <f t="shared" si="19"/>
        <v>11488816.98</v>
      </c>
      <c r="BA29" s="3">
        <f t="shared" si="19"/>
        <v>11488816.98</v>
      </c>
      <c r="BB29" s="3">
        <f t="shared" si="19"/>
        <v>11488816.98</v>
      </c>
      <c r="BC29" s="3">
        <f t="shared" si="19"/>
        <v>11488816.98</v>
      </c>
      <c r="BD29" s="3">
        <f t="shared" si="19"/>
        <v>11488816.98</v>
      </c>
      <c r="BE29" s="3">
        <f t="shared" si="19"/>
        <v>11488816.98</v>
      </c>
      <c r="BF29" s="3">
        <f t="shared" si="19"/>
        <v>11488816.98</v>
      </c>
      <c r="BG29" s="3">
        <f t="shared" si="19"/>
        <v>11488816.98</v>
      </c>
      <c r="BH29" s="3">
        <f t="shared" si="19"/>
        <v>11488816.98</v>
      </c>
      <c r="BI29" s="3">
        <f t="shared" si="19"/>
        <v>11488816.98</v>
      </c>
      <c r="BJ29" s="3">
        <f t="shared" si="19"/>
        <v>11488816.98</v>
      </c>
      <c r="BK29" s="3">
        <f t="shared" si="19"/>
        <v>11488816.98</v>
      </c>
      <c r="BL29" s="3">
        <f t="shared" si="19"/>
        <v>11488816.98</v>
      </c>
      <c r="BM29" s="3">
        <f t="shared" si="19"/>
        <v>11488816.98</v>
      </c>
      <c r="BN29" s="3">
        <f t="shared" si="19"/>
        <v>11488816.98</v>
      </c>
      <c r="BO29" s="3">
        <f t="shared" si="19"/>
        <v>11488816.98</v>
      </c>
      <c r="BP29" s="3">
        <f t="shared" ref="BP29:CH29" si="20">IF(SUM($C$19:$N$19)=0,0,BO29+BP11)</f>
        <v>11488816.98</v>
      </c>
      <c r="BQ29" s="3">
        <f t="shared" si="20"/>
        <v>11488816.98</v>
      </c>
      <c r="BR29" s="3">
        <f t="shared" si="20"/>
        <v>11488816.98</v>
      </c>
      <c r="BS29" s="3">
        <f t="shared" si="20"/>
        <v>11488816.98</v>
      </c>
      <c r="BT29" s="3">
        <f t="shared" si="20"/>
        <v>11488816.98</v>
      </c>
      <c r="BU29" s="3">
        <f t="shared" si="20"/>
        <v>11488816.98</v>
      </c>
      <c r="BV29" s="3">
        <f t="shared" si="20"/>
        <v>11488816.98</v>
      </c>
      <c r="BW29" s="3">
        <f t="shared" si="20"/>
        <v>11488816.98</v>
      </c>
      <c r="BX29" s="3">
        <f t="shared" si="20"/>
        <v>11488816.98</v>
      </c>
      <c r="BY29" s="3">
        <f t="shared" si="20"/>
        <v>11488816.98</v>
      </c>
      <c r="BZ29" s="3">
        <f t="shared" si="20"/>
        <v>11488816.98</v>
      </c>
      <c r="CA29" s="3">
        <f t="shared" si="20"/>
        <v>11488816.98</v>
      </c>
      <c r="CB29" s="3">
        <f t="shared" si="20"/>
        <v>11488816.98</v>
      </c>
      <c r="CC29" s="3">
        <f t="shared" si="20"/>
        <v>11488816.98</v>
      </c>
      <c r="CD29" s="3">
        <f t="shared" si="20"/>
        <v>11488816.98</v>
      </c>
      <c r="CE29" s="3">
        <f t="shared" si="20"/>
        <v>11488816.98</v>
      </c>
      <c r="CF29" s="3">
        <f t="shared" si="20"/>
        <v>11488816.98</v>
      </c>
      <c r="CG29" s="3">
        <f t="shared" si="20"/>
        <v>11488816.98</v>
      </c>
      <c r="CH29" s="12">
        <f t="shared" si="20"/>
        <v>11488816.98</v>
      </c>
    </row>
    <row r="30" spans="1:86" x14ac:dyDescent="0.25">
      <c r="A30" s="624"/>
      <c r="B30" s="11" t="str">
        <f t="shared" si="6"/>
        <v>Lighting</v>
      </c>
      <c r="C30" s="3">
        <f t="shared" si="6"/>
        <v>0</v>
      </c>
      <c r="D30" s="3">
        <f t="shared" ref="D30:BO30" si="21">IF(SUM($C$19:$N$19)=0,0,C30+D12)</f>
        <v>293092</v>
      </c>
      <c r="E30" s="3">
        <f t="shared" si="21"/>
        <v>1154932</v>
      </c>
      <c r="F30" s="3">
        <f t="shared" si="21"/>
        <v>2558724</v>
      </c>
      <c r="G30" s="3">
        <f t="shared" si="21"/>
        <v>3880387</v>
      </c>
      <c r="H30" s="3">
        <f t="shared" si="21"/>
        <v>4729493</v>
      </c>
      <c r="I30" s="3">
        <f t="shared" si="21"/>
        <v>5232513</v>
      </c>
      <c r="J30" s="3">
        <f t="shared" si="21"/>
        <v>9690471</v>
      </c>
      <c r="K30" s="3">
        <f t="shared" si="21"/>
        <v>13192848</v>
      </c>
      <c r="L30" s="3">
        <f t="shared" si="21"/>
        <v>14908264.65</v>
      </c>
      <c r="M30" s="3">
        <f t="shared" si="21"/>
        <v>16148847</v>
      </c>
      <c r="N30" s="491">
        <f t="shared" si="21"/>
        <v>26113826</v>
      </c>
      <c r="O30" s="3">
        <f t="shared" si="21"/>
        <v>26113826</v>
      </c>
      <c r="P30" s="3">
        <f t="shared" si="21"/>
        <v>26113826</v>
      </c>
      <c r="Q30" s="3">
        <f t="shared" si="21"/>
        <v>26113826</v>
      </c>
      <c r="R30" s="3">
        <f t="shared" si="21"/>
        <v>26113826</v>
      </c>
      <c r="S30" s="3">
        <f t="shared" si="21"/>
        <v>26113826</v>
      </c>
      <c r="T30" s="3">
        <f t="shared" si="21"/>
        <v>26113826</v>
      </c>
      <c r="U30" s="3">
        <f t="shared" si="21"/>
        <v>26113826</v>
      </c>
      <c r="V30" s="3">
        <f t="shared" si="21"/>
        <v>26113826</v>
      </c>
      <c r="W30" s="3">
        <f t="shared" si="21"/>
        <v>26113826</v>
      </c>
      <c r="X30" s="3">
        <f t="shared" si="21"/>
        <v>26113826</v>
      </c>
      <c r="Y30" s="3">
        <f t="shared" si="21"/>
        <v>26113826</v>
      </c>
      <c r="Z30" s="3">
        <f t="shared" si="21"/>
        <v>26113826</v>
      </c>
      <c r="AA30" s="3">
        <f t="shared" si="21"/>
        <v>26113826</v>
      </c>
      <c r="AB30" s="3">
        <f t="shared" si="21"/>
        <v>26113826</v>
      </c>
      <c r="AC30" s="3">
        <f t="shared" si="21"/>
        <v>26113826</v>
      </c>
      <c r="AD30" s="3">
        <f t="shared" si="21"/>
        <v>26113826</v>
      </c>
      <c r="AE30" s="3">
        <f t="shared" si="21"/>
        <v>26113826</v>
      </c>
      <c r="AF30" s="3">
        <f t="shared" si="21"/>
        <v>26113826</v>
      </c>
      <c r="AG30" s="3">
        <f t="shared" si="21"/>
        <v>26113826</v>
      </c>
      <c r="AH30" s="3">
        <f t="shared" si="21"/>
        <v>26113826</v>
      </c>
      <c r="AI30" s="3">
        <f t="shared" si="21"/>
        <v>26113826</v>
      </c>
      <c r="AJ30" s="3">
        <f t="shared" si="21"/>
        <v>26113826</v>
      </c>
      <c r="AK30" s="3">
        <f t="shared" si="21"/>
        <v>26113826</v>
      </c>
      <c r="AL30" s="3">
        <f t="shared" si="21"/>
        <v>26113826</v>
      </c>
      <c r="AM30" s="3">
        <f t="shared" si="21"/>
        <v>26113826</v>
      </c>
      <c r="AN30" s="3">
        <f t="shared" si="21"/>
        <v>26113826</v>
      </c>
      <c r="AO30" s="3">
        <f t="shared" si="21"/>
        <v>26113826</v>
      </c>
      <c r="AP30" s="3">
        <f t="shared" si="21"/>
        <v>26113826</v>
      </c>
      <c r="AQ30" s="3">
        <f t="shared" si="21"/>
        <v>26113826</v>
      </c>
      <c r="AR30" s="3">
        <f t="shared" si="21"/>
        <v>26113826</v>
      </c>
      <c r="AS30" s="3">
        <f t="shared" si="21"/>
        <v>26113826</v>
      </c>
      <c r="AT30" s="3">
        <f t="shared" si="21"/>
        <v>26113826</v>
      </c>
      <c r="AU30" s="3">
        <f t="shared" si="21"/>
        <v>26113826</v>
      </c>
      <c r="AV30" s="3">
        <f t="shared" si="21"/>
        <v>26113826</v>
      </c>
      <c r="AW30" s="3">
        <f t="shared" si="21"/>
        <v>26113826</v>
      </c>
      <c r="AX30" s="3">
        <f t="shared" si="21"/>
        <v>26113826</v>
      </c>
      <c r="AY30" s="3">
        <f t="shared" si="21"/>
        <v>26113826</v>
      </c>
      <c r="AZ30" s="3">
        <f t="shared" si="21"/>
        <v>26113826</v>
      </c>
      <c r="BA30" s="3">
        <f t="shared" si="21"/>
        <v>26113826</v>
      </c>
      <c r="BB30" s="3">
        <f t="shared" si="21"/>
        <v>26113826</v>
      </c>
      <c r="BC30" s="3">
        <f t="shared" si="21"/>
        <v>26113826</v>
      </c>
      <c r="BD30" s="3">
        <f t="shared" si="21"/>
        <v>26113826</v>
      </c>
      <c r="BE30" s="3">
        <f t="shared" si="21"/>
        <v>26113826</v>
      </c>
      <c r="BF30" s="3">
        <f t="shared" si="21"/>
        <v>26113826</v>
      </c>
      <c r="BG30" s="3">
        <f t="shared" si="21"/>
        <v>26113826</v>
      </c>
      <c r="BH30" s="3">
        <f t="shared" si="21"/>
        <v>26113826</v>
      </c>
      <c r="BI30" s="3">
        <f t="shared" si="21"/>
        <v>26113826</v>
      </c>
      <c r="BJ30" s="3">
        <f t="shared" si="21"/>
        <v>26113826</v>
      </c>
      <c r="BK30" s="3">
        <f t="shared" si="21"/>
        <v>26113826</v>
      </c>
      <c r="BL30" s="3">
        <f t="shared" si="21"/>
        <v>26113826</v>
      </c>
      <c r="BM30" s="3">
        <f t="shared" si="21"/>
        <v>26113826</v>
      </c>
      <c r="BN30" s="3">
        <f t="shared" si="21"/>
        <v>26113826</v>
      </c>
      <c r="BO30" s="3">
        <f t="shared" si="21"/>
        <v>26113826</v>
      </c>
      <c r="BP30" s="3">
        <f t="shared" ref="BP30:CH30" si="22">IF(SUM($C$19:$N$19)=0,0,BO30+BP12)</f>
        <v>26113826</v>
      </c>
      <c r="BQ30" s="3">
        <f t="shared" si="22"/>
        <v>26113826</v>
      </c>
      <c r="BR30" s="3">
        <f t="shared" si="22"/>
        <v>26113826</v>
      </c>
      <c r="BS30" s="3">
        <f t="shared" si="22"/>
        <v>26113826</v>
      </c>
      <c r="BT30" s="3">
        <f t="shared" si="22"/>
        <v>26113826</v>
      </c>
      <c r="BU30" s="3">
        <f t="shared" si="22"/>
        <v>26113826</v>
      </c>
      <c r="BV30" s="3">
        <f t="shared" si="22"/>
        <v>26113826</v>
      </c>
      <c r="BW30" s="3">
        <f t="shared" si="22"/>
        <v>26113826</v>
      </c>
      <c r="BX30" s="3">
        <f t="shared" si="22"/>
        <v>26113826</v>
      </c>
      <c r="BY30" s="3">
        <f t="shared" si="22"/>
        <v>26113826</v>
      </c>
      <c r="BZ30" s="3">
        <f t="shared" si="22"/>
        <v>26113826</v>
      </c>
      <c r="CA30" s="3">
        <f t="shared" si="22"/>
        <v>26113826</v>
      </c>
      <c r="CB30" s="3">
        <f t="shared" si="22"/>
        <v>26113826</v>
      </c>
      <c r="CC30" s="3">
        <f t="shared" si="22"/>
        <v>26113826</v>
      </c>
      <c r="CD30" s="3">
        <f t="shared" si="22"/>
        <v>26113826</v>
      </c>
      <c r="CE30" s="3">
        <f t="shared" si="22"/>
        <v>26113826</v>
      </c>
      <c r="CF30" s="3">
        <f t="shared" si="22"/>
        <v>26113826</v>
      </c>
      <c r="CG30" s="3">
        <f t="shared" si="22"/>
        <v>26113826</v>
      </c>
      <c r="CH30" s="12">
        <f t="shared" si="22"/>
        <v>26113826</v>
      </c>
    </row>
    <row r="31" spans="1:86" x14ac:dyDescent="0.25">
      <c r="A31" s="624"/>
      <c r="B31" s="11" t="str">
        <f t="shared" si="6"/>
        <v>Miscellaneous</v>
      </c>
      <c r="C31" s="3">
        <f t="shared" si="6"/>
        <v>0</v>
      </c>
      <c r="D31" s="3">
        <f t="shared" ref="D31:BO31" si="23">IF(SUM($C$19:$N$19)=0,0,C31+D13)</f>
        <v>0</v>
      </c>
      <c r="E31" s="3">
        <f t="shared" si="23"/>
        <v>12681</v>
      </c>
      <c r="F31" s="3">
        <f t="shared" si="23"/>
        <v>12681</v>
      </c>
      <c r="G31" s="3">
        <f t="shared" si="23"/>
        <v>33816</v>
      </c>
      <c r="H31" s="3">
        <f t="shared" si="23"/>
        <v>39452</v>
      </c>
      <c r="I31" s="3">
        <f t="shared" si="23"/>
        <v>45088</v>
      </c>
      <c r="J31" s="3">
        <f t="shared" si="23"/>
        <v>45088</v>
      </c>
      <c r="K31" s="3">
        <f t="shared" si="23"/>
        <v>194442</v>
      </c>
      <c r="L31" s="3">
        <f t="shared" si="23"/>
        <v>225440</v>
      </c>
      <c r="M31" s="3">
        <f t="shared" si="23"/>
        <v>249393</v>
      </c>
      <c r="N31" s="491">
        <f t="shared" si="23"/>
        <v>255029</v>
      </c>
      <c r="O31" s="3">
        <f t="shared" si="23"/>
        <v>255029</v>
      </c>
      <c r="P31" s="3">
        <f t="shared" si="23"/>
        <v>255029</v>
      </c>
      <c r="Q31" s="3">
        <f t="shared" si="23"/>
        <v>255029</v>
      </c>
      <c r="R31" s="3">
        <f t="shared" si="23"/>
        <v>255029</v>
      </c>
      <c r="S31" s="3">
        <f t="shared" si="23"/>
        <v>255029</v>
      </c>
      <c r="T31" s="3">
        <f t="shared" si="23"/>
        <v>255029</v>
      </c>
      <c r="U31" s="3">
        <f t="shared" si="23"/>
        <v>255029</v>
      </c>
      <c r="V31" s="3">
        <f t="shared" si="23"/>
        <v>255029</v>
      </c>
      <c r="W31" s="3">
        <f t="shared" si="23"/>
        <v>255029</v>
      </c>
      <c r="X31" s="3">
        <f t="shared" si="23"/>
        <v>255029</v>
      </c>
      <c r="Y31" s="3">
        <f t="shared" si="23"/>
        <v>255029</v>
      </c>
      <c r="Z31" s="3">
        <f t="shared" si="23"/>
        <v>255029</v>
      </c>
      <c r="AA31" s="3">
        <f t="shared" si="23"/>
        <v>255029</v>
      </c>
      <c r="AB31" s="3">
        <f t="shared" si="23"/>
        <v>255029</v>
      </c>
      <c r="AC31" s="3">
        <f t="shared" si="23"/>
        <v>255029</v>
      </c>
      <c r="AD31" s="3">
        <f t="shared" si="23"/>
        <v>255029</v>
      </c>
      <c r="AE31" s="3">
        <f t="shared" si="23"/>
        <v>255029</v>
      </c>
      <c r="AF31" s="3">
        <f t="shared" si="23"/>
        <v>255029</v>
      </c>
      <c r="AG31" s="3">
        <f t="shared" si="23"/>
        <v>255029</v>
      </c>
      <c r="AH31" s="3">
        <f t="shared" si="23"/>
        <v>255029</v>
      </c>
      <c r="AI31" s="3">
        <f t="shared" si="23"/>
        <v>255029</v>
      </c>
      <c r="AJ31" s="3">
        <f t="shared" si="23"/>
        <v>255029</v>
      </c>
      <c r="AK31" s="3">
        <f t="shared" si="23"/>
        <v>255029</v>
      </c>
      <c r="AL31" s="3">
        <f t="shared" si="23"/>
        <v>255029</v>
      </c>
      <c r="AM31" s="3">
        <f t="shared" si="23"/>
        <v>255029</v>
      </c>
      <c r="AN31" s="3">
        <f t="shared" si="23"/>
        <v>255029</v>
      </c>
      <c r="AO31" s="3">
        <f t="shared" si="23"/>
        <v>255029</v>
      </c>
      <c r="AP31" s="3">
        <f t="shared" si="23"/>
        <v>255029</v>
      </c>
      <c r="AQ31" s="3">
        <f t="shared" si="23"/>
        <v>255029</v>
      </c>
      <c r="AR31" s="3">
        <f t="shared" si="23"/>
        <v>255029</v>
      </c>
      <c r="AS31" s="3">
        <f t="shared" si="23"/>
        <v>255029</v>
      </c>
      <c r="AT31" s="3">
        <f t="shared" si="23"/>
        <v>255029</v>
      </c>
      <c r="AU31" s="3">
        <f t="shared" si="23"/>
        <v>255029</v>
      </c>
      <c r="AV31" s="3">
        <f t="shared" si="23"/>
        <v>255029</v>
      </c>
      <c r="AW31" s="3">
        <f t="shared" si="23"/>
        <v>255029</v>
      </c>
      <c r="AX31" s="3">
        <f t="shared" si="23"/>
        <v>255029</v>
      </c>
      <c r="AY31" s="3">
        <f t="shared" si="23"/>
        <v>255029</v>
      </c>
      <c r="AZ31" s="3">
        <f t="shared" si="23"/>
        <v>255029</v>
      </c>
      <c r="BA31" s="3">
        <f t="shared" si="23"/>
        <v>255029</v>
      </c>
      <c r="BB31" s="3">
        <f t="shared" si="23"/>
        <v>255029</v>
      </c>
      <c r="BC31" s="3">
        <f t="shared" si="23"/>
        <v>255029</v>
      </c>
      <c r="BD31" s="3">
        <f t="shared" si="23"/>
        <v>255029</v>
      </c>
      <c r="BE31" s="3">
        <f t="shared" si="23"/>
        <v>255029</v>
      </c>
      <c r="BF31" s="3">
        <f t="shared" si="23"/>
        <v>255029</v>
      </c>
      <c r="BG31" s="3">
        <f t="shared" si="23"/>
        <v>255029</v>
      </c>
      <c r="BH31" s="3">
        <f t="shared" si="23"/>
        <v>255029</v>
      </c>
      <c r="BI31" s="3">
        <f t="shared" si="23"/>
        <v>255029</v>
      </c>
      <c r="BJ31" s="3">
        <f t="shared" si="23"/>
        <v>255029</v>
      </c>
      <c r="BK31" s="3">
        <f t="shared" si="23"/>
        <v>255029</v>
      </c>
      <c r="BL31" s="3">
        <f t="shared" si="23"/>
        <v>255029</v>
      </c>
      <c r="BM31" s="3">
        <f t="shared" si="23"/>
        <v>255029</v>
      </c>
      <c r="BN31" s="3">
        <f t="shared" si="23"/>
        <v>255029</v>
      </c>
      <c r="BO31" s="3">
        <f t="shared" si="23"/>
        <v>255029</v>
      </c>
      <c r="BP31" s="3">
        <f t="shared" ref="BP31:CH31" si="24">IF(SUM($C$19:$N$19)=0,0,BO31+BP13)</f>
        <v>255029</v>
      </c>
      <c r="BQ31" s="3">
        <f t="shared" si="24"/>
        <v>255029</v>
      </c>
      <c r="BR31" s="3">
        <f t="shared" si="24"/>
        <v>255029</v>
      </c>
      <c r="BS31" s="3">
        <f t="shared" si="24"/>
        <v>255029</v>
      </c>
      <c r="BT31" s="3">
        <f t="shared" si="24"/>
        <v>255029</v>
      </c>
      <c r="BU31" s="3">
        <f t="shared" si="24"/>
        <v>255029</v>
      </c>
      <c r="BV31" s="3">
        <f t="shared" si="24"/>
        <v>255029</v>
      </c>
      <c r="BW31" s="3">
        <f t="shared" si="24"/>
        <v>255029</v>
      </c>
      <c r="BX31" s="3">
        <f t="shared" si="24"/>
        <v>255029</v>
      </c>
      <c r="BY31" s="3">
        <f t="shared" si="24"/>
        <v>255029</v>
      </c>
      <c r="BZ31" s="3">
        <f t="shared" si="24"/>
        <v>255029</v>
      </c>
      <c r="CA31" s="3">
        <f t="shared" si="24"/>
        <v>255029</v>
      </c>
      <c r="CB31" s="3">
        <f t="shared" si="24"/>
        <v>255029</v>
      </c>
      <c r="CC31" s="3">
        <f t="shared" si="24"/>
        <v>255029</v>
      </c>
      <c r="CD31" s="3">
        <f t="shared" si="24"/>
        <v>255029</v>
      </c>
      <c r="CE31" s="3">
        <f t="shared" si="24"/>
        <v>255029</v>
      </c>
      <c r="CF31" s="3">
        <f t="shared" si="24"/>
        <v>255029</v>
      </c>
      <c r="CG31" s="3">
        <f t="shared" si="24"/>
        <v>255029</v>
      </c>
      <c r="CH31" s="12">
        <f t="shared" si="24"/>
        <v>255029</v>
      </c>
    </row>
    <row r="32" spans="1:86" ht="15" customHeight="1" x14ac:dyDescent="0.25">
      <c r="A32" s="624"/>
      <c r="B32" s="11" t="str">
        <f t="shared" si="6"/>
        <v>Motors</v>
      </c>
      <c r="C32" s="3">
        <f t="shared" si="6"/>
        <v>0</v>
      </c>
      <c r="D32" s="3">
        <f t="shared" ref="D32:BO32" si="25">IF(SUM($C$19:$N$19)=0,0,C32+D14)</f>
        <v>0</v>
      </c>
      <c r="E32" s="3">
        <f t="shared" si="25"/>
        <v>104820</v>
      </c>
      <c r="F32" s="3">
        <f t="shared" si="25"/>
        <v>104820</v>
      </c>
      <c r="G32" s="3">
        <f t="shared" si="25"/>
        <v>104820</v>
      </c>
      <c r="H32" s="3">
        <f t="shared" si="25"/>
        <v>104820</v>
      </c>
      <c r="I32" s="3">
        <f t="shared" si="25"/>
        <v>394808</v>
      </c>
      <c r="J32" s="3">
        <f t="shared" si="25"/>
        <v>452828</v>
      </c>
      <c r="K32" s="3">
        <f t="shared" si="25"/>
        <v>452828</v>
      </c>
      <c r="L32" s="3">
        <f t="shared" si="25"/>
        <v>488068</v>
      </c>
      <c r="M32" s="3">
        <f t="shared" si="25"/>
        <v>488068</v>
      </c>
      <c r="N32" s="491">
        <f t="shared" si="25"/>
        <v>510978</v>
      </c>
      <c r="O32" s="3">
        <f t="shared" si="25"/>
        <v>510978</v>
      </c>
      <c r="P32" s="3">
        <f t="shared" si="25"/>
        <v>510978</v>
      </c>
      <c r="Q32" s="3">
        <f t="shared" si="25"/>
        <v>510978</v>
      </c>
      <c r="R32" s="3">
        <f t="shared" si="25"/>
        <v>510978</v>
      </c>
      <c r="S32" s="3">
        <f t="shared" si="25"/>
        <v>510978</v>
      </c>
      <c r="T32" s="3">
        <f t="shared" si="25"/>
        <v>510978</v>
      </c>
      <c r="U32" s="3">
        <f t="shared" si="25"/>
        <v>510978</v>
      </c>
      <c r="V32" s="3">
        <f t="shared" si="25"/>
        <v>510978</v>
      </c>
      <c r="W32" s="3">
        <f t="shared" si="25"/>
        <v>510978</v>
      </c>
      <c r="X32" s="3">
        <f t="shared" si="25"/>
        <v>510978</v>
      </c>
      <c r="Y32" s="3">
        <f t="shared" si="25"/>
        <v>510978</v>
      </c>
      <c r="Z32" s="3">
        <f t="shared" si="25"/>
        <v>510978</v>
      </c>
      <c r="AA32" s="3">
        <f t="shared" si="25"/>
        <v>510978</v>
      </c>
      <c r="AB32" s="3">
        <f t="shared" si="25"/>
        <v>510978</v>
      </c>
      <c r="AC32" s="3">
        <f t="shared" si="25"/>
        <v>510978</v>
      </c>
      <c r="AD32" s="3">
        <f t="shared" si="25"/>
        <v>510978</v>
      </c>
      <c r="AE32" s="3">
        <f t="shared" si="25"/>
        <v>510978</v>
      </c>
      <c r="AF32" s="3">
        <f t="shared" si="25"/>
        <v>510978</v>
      </c>
      <c r="AG32" s="3">
        <f t="shared" si="25"/>
        <v>510978</v>
      </c>
      <c r="AH32" s="3">
        <f t="shared" si="25"/>
        <v>510978</v>
      </c>
      <c r="AI32" s="3">
        <f t="shared" si="25"/>
        <v>510978</v>
      </c>
      <c r="AJ32" s="3">
        <f t="shared" si="25"/>
        <v>510978</v>
      </c>
      <c r="AK32" s="3">
        <f t="shared" si="25"/>
        <v>510978</v>
      </c>
      <c r="AL32" s="3">
        <f t="shared" si="25"/>
        <v>510978</v>
      </c>
      <c r="AM32" s="3">
        <f t="shared" si="25"/>
        <v>510978</v>
      </c>
      <c r="AN32" s="3">
        <f t="shared" si="25"/>
        <v>510978</v>
      </c>
      <c r="AO32" s="3">
        <f t="shared" si="25"/>
        <v>510978</v>
      </c>
      <c r="AP32" s="3">
        <f t="shared" si="25"/>
        <v>510978</v>
      </c>
      <c r="AQ32" s="3">
        <f t="shared" si="25"/>
        <v>510978</v>
      </c>
      <c r="AR32" s="3">
        <f t="shared" si="25"/>
        <v>510978</v>
      </c>
      <c r="AS32" s="3">
        <f t="shared" si="25"/>
        <v>510978</v>
      </c>
      <c r="AT32" s="3">
        <f t="shared" si="25"/>
        <v>510978</v>
      </c>
      <c r="AU32" s="3">
        <f t="shared" si="25"/>
        <v>510978</v>
      </c>
      <c r="AV32" s="3">
        <f t="shared" si="25"/>
        <v>510978</v>
      </c>
      <c r="AW32" s="3">
        <f t="shared" si="25"/>
        <v>510978</v>
      </c>
      <c r="AX32" s="3">
        <f t="shared" si="25"/>
        <v>510978</v>
      </c>
      <c r="AY32" s="3">
        <f t="shared" si="25"/>
        <v>510978</v>
      </c>
      <c r="AZ32" s="3">
        <f t="shared" si="25"/>
        <v>510978</v>
      </c>
      <c r="BA32" s="3">
        <f t="shared" si="25"/>
        <v>510978</v>
      </c>
      <c r="BB32" s="3">
        <f t="shared" si="25"/>
        <v>510978</v>
      </c>
      <c r="BC32" s="3">
        <f t="shared" si="25"/>
        <v>510978</v>
      </c>
      <c r="BD32" s="3">
        <f t="shared" si="25"/>
        <v>510978</v>
      </c>
      <c r="BE32" s="3">
        <f t="shared" si="25"/>
        <v>510978</v>
      </c>
      <c r="BF32" s="3">
        <f t="shared" si="25"/>
        <v>510978</v>
      </c>
      <c r="BG32" s="3">
        <f t="shared" si="25"/>
        <v>510978</v>
      </c>
      <c r="BH32" s="3">
        <f t="shared" si="25"/>
        <v>510978</v>
      </c>
      <c r="BI32" s="3">
        <f t="shared" si="25"/>
        <v>510978</v>
      </c>
      <c r="BJ32" s="3">
        <f t="shared" si="25"/>
        <v>510978</v>
      </c>
      <c r="BK32" s="3">
        <f t="shared" si="25"/>
        <v>510978</v>
      </c>
      <c r="BL32" s="3">
        <f t="shared" si="25"/>
        <v>510978</v>
      </c>
      <c r="BM32" s="3">
        <f t="shared" si="25"/>
        <v>510978</v>
      </c>
      <c r="BN32" s="3">
        <f t="shared" si="25"/>
        <v>510978</v>
      </c>
      <c r="BO32" s="3">
        <f t="shared" si="25"/>
        <v>510978</v>
      </c>
      <c r="BP32" s="3">
        <f t="shared" ref="BP32:CH32" si="26">IF(SUM($C$19:$N$19)=0,0,BO32+BP14)</f>
        <v>510978</v>
      </c>
      <c r="BQ32" s="3">
        <f t="shared" si="26"/>
        <v>510978</v>
      </c>
      <c r="BR32" s="3">
        <f t="shared" si="26"/>
        <v>510978</v>
      </c>
      <c r="BS32" s="3">
        <f t="shared" si="26"/>
        <v>510978</v>
      </c>
      <c r="BT32" s="3">
        <f t="shared" si="26"/>
        <v>510978</v>
      </c>
      <c r="BU32" s="3">
        <f t="shared" si="26"/>
        <v>510978</v>
      </c>
      <c r="BV32" s="3">
        <f t="shared" si="26"/>
        <v>510978</v>
      </c>
      <c r="BW32" s="3">
        <f t="shared" si="26"/>
        <v>510978</v>
      </c>
      <c r="BX32" s="3">
        <f t="shared" si="26"/>
        <v>510978</v>
      </c>
      <c r="BY32" s="3">
        <f t="shared" si="26"/>
        <v>510978</v>
      </c>
      <c r="BZ32" s="3">
        <f t="shared" si="26"/>
        <v>510978</v>
      </c>
      <c r="CA32" s="3">
        <f t="shared" si="26"/>
        <v>510978</v>
      </c>
      <c r="CB32" s="3">
        <f t="shared" si="26"/>
        <v>510978</v>
      </c>
      <c r="CC32" s="3">
        <f t="shared" si="26"/>
        <v>510978</v>
      </c>
      <c r="CD32" s="3">
        <f t="shared" si="26"/>
        <v>510978</v>
      </c>
      <c r="CE32" s="3">
        <f t="shared" si="26"/>
        <v>510978</v>
      </c>
      <c r="CF32" s="3">
        <f t="shared" si="26"/>
        <v>510978</v>
      </c>
      <c r="CG32" s="3">
        <f t="shared" si="26"/>
        <v>510978</v>
      </c>
      <c r="CH32" s="12">
        <f t="shared" si="26"/>
        <v>510978</v>
      </c>
    </row>
    <row r="33" spans="1:86" x14ac:dyDescent="0.25">
      <c r="A33" s="624"/>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4518724</v>
      </c>
      <c r="K33" s="3">
        <f t="shared" si="27"/>
        <v>4582769</v>
      </c>
      <c r="L33" s="3">
        <f t="shared" si="27"/>
        <v>4582769</v>
      </c>
      <c r="M33" s="3">
        <f t="shared" si="27"/>
        <v>4602807</v>
      </c>
      <c r="N33" s="491">
        <f t="shared" si="27"/>
        <v>4602807</v>
      </c>
      <c r="O33" s="3">
        <f t="shared" si="27"/>
        <v>4602807</v>
      </c>
      <c r="P33" s="3">
        <f t="shared" si="27"/>
        <v>4602807</v>
      </c>
      <c r="Q33" s="3">
        <f t="shared" si="27"/>
        <v>4602807</v>
      </c>
      <c r="R33" s="3">
        <f t="shared" si="27"/>
        <v>4602807</v>
      </c>
      <c r="S33" s="3">
        <f t="shared" si="27"/>
        <v>4602807</v>
      </c>
      <c r="T33" s="3">
        <f t="shared" si="27"/>
        <v>4602807</v>
      </c>
      <c r="U33" s="3">
        <f t="shared" si="27"/>
        <v>4602807</v>
      </c>
      <c r="V33" s="3">
        <f t="shared" si="27"/>
        <v>4602807</v>
      </c>
      <c r="W33" s="3">
        <f t="shared" si="27"/>
        <v>4602807</v>
      </c>
      <c r="X33" s="3">
        <f t="shared" si="27"/>
        <v>4602807</v>
      </c>
      <c r="Y33" s="3">
        <f t="shared" si="27"/>
        <v>4602807</v>
      </c>
      <c r="Z33" s="3">
        <f t="shared" si="27"/>
        <v>4602807</v>
      </c>
      <c r="AA33" s="3">
        <f t="shared" si="27"/>
        <v>4602807</v>
      </c>
      <c r="AB33" s="3">
        <f t="shared" si="27"/>
        <v>4602807</v>
      </c>
      <c r="AC33" s="3">
        <f t="shared" si="27"/>
        <v>4602807</v>
      </c>
      <c r="AD33" s="3">
        <f t="shared" si="27"/>
        <v>4602807</v>
      </c>
      <c r="AE33" s="3">
        <f t="shared" si="27"/>
        <v>4602807</v>
      </c>
      <c r="AF33" s="3">
        <f t="shared" si="27"/>
        <v>4602807</v>
      </c>
      <c r="AG33" s="3">
        <f t="shared" si="27"/>
        <v>4602807</v>
      </c>
      <c r="AH33" s="3">
        <f t="shared" si="27"/>
        <v>4602807</v>
      </c>
      <c r="AI33" s="3">
        <f t="shared" si="27"/>
        <v>4602807</v>
      </c>
      <c r="AJ33" s="3">
        <f t="shared" si="27"/>
        <v>4602807</v>
      </c>
      <c r="AK33" s="3">
        <f t="shared" si="27"/>
        <v>4602807</v>
      </c>
      <c r="AL33" s="3">
        <f t="shared" si="27"/>
        <v>4602807</v>
      </c>
      <c r="AM33" s="3">
        <f t="shared" si="27"/>
        <v>4602807</v>
      </c>
      <c r="AN33" s="3">
        <f t="shared" si="27"/>
        <v>4602807</v>
      </c>
      <c r="AO33" s="3">
        <f t="shared" si="27"/>
        <v>4602807</v>
      </c>
      <c r="AP33" s="3">
        <f t="shared" si="27"/>
        <v>4602807</v>
      </c>
      <c r="AQ33" s="3">
        <f t="shared" si="27"/>
        <v>4602807</v>
      </c>
      <c r="AR33" s="3">
        <f t="shared" si="27"/>
        <v>4602807</v>
      </c>
      <c r="AS33" s="3">
        <f t="shared" si="27"/>
        <v>4602807</v>
      </c>
      <c r="AT33" s="3">
        <f t="shared" si="27"/>
        <v>4602807</v>
      </c>
      <c r="AU33" s="3">
        <f t="shared" si="27"/>
        <v>4602807</v>
      </c>
      <c r="AV33" s="3">
        <f t="shared" si="27"/>
        <v>4602807</v>
      </c>
      <c r="AW33" s="3">
        <f t="shared" si="27"/>
        <v>4602807</v>
      </c>
      <c r="AX33" s="3">
        <f t="shared" si="27"/>
        <v>4602807</v>
      </c>
      <c r="AY33" s="3">
        <f t="shared" si="27"/>
        <v>4602807</v>
      </c>
      <c r="AZ33" s="3">
        <f t="shared" si="27"/>
        <v>4602807</v>
      </c>
      <c r="BA33" s="3">
        <f t="shared" si="27"/>
        <v>4602807</v>
      </c>
      <c r="BB33" s="3">
        <f t="shared" si="27"/>
        <v>4602807</v>
      </c>
      <c r="BC33" s="3">
        <f t="shared" si="27"/>
        <v>4602807</v>
      </c>
      <c r="BD33" s="3">
        <f t="shared" si="27"/>
        <v>4602807</v>
      </c>
      <c r="BE33" s="3">
        <f t="shared" si="27"/>
        <v>4602807</v>
      </c>
      <c r="BF33" s="3">
        <f t="shared" si="27"/>
        <v>4602807</v>
      </c>
      <c r="BG33" s="3">
        <f t="shared" si="27"/>
        <v>4602807</v>
      </c>
      <c r="BH33" s="3">
        <f t="shared" si="27"/>
        <v>4602807</v>
      </c>
      <c r="BI33" s="3">
        <f t="shared" si="27"/>
        <v>4602807</v>
      </c>
      <c r="BJ33" s="3">
        <f t="shared" si="27"/>
        <v>4602807</v>
      </c>
      <c r="BK33" s="3">
        <f t="shared" si="27"/>
        <v>4602807</v>
      </c>
      <c r="BL33" s="3">
        <f t="shared" si="27"/>
        <v>4602807</v>
      </c>
      <c r="BM33" s="3">
        <f t="shared" si="27"/>
        <v>4602807</v>
      </c>
      <c r="BN33" s="3">
        <f t="shared" si="27"/>
        <v>4602807</v>
      </c>
      <c r="BO33" s="3">
        <f t="shared" si="27"/>
        <v>4602807</v>
      </c>
      <c r="BP33" s="3">
        <f t="shared" ref="BP33:CH33" si="28">IF(SUM($C$19:$N$19)=0,0,BO33+BP15)</f>
        <v>4602807</v>
      </c>
      <c r="BQ33" s="3">
        <f t="shared" si="28"/>
        <v>4602807</v>
      </c>
      <c r="BR33" s="3">
        <f t="shared" si="28"/>
        <v>4602807</v>
      </c>
      <c r="BS33" s="3">
        <f t="shared" si="28"/>
        <v>4602807</v>
      </c>
      <c r="BT33" s="3">
        <f t="shared" si="28"/>
        <v>4602807</v>
      </c>
      <c r="BU33" s="3">
        <f t="shared" si="28"/>
        <v>4602807</v>
      </c>
      <c r="BV33" s="3">
        <f t="shared" si="28"/>
        <v>4602807</v>
      </c>
      <c r="BW33" s="3">
        <f t="shared" si="28"/>
        <v>4602807</v>
      </c>
      <c r="BX33" s="3">
        <f t="shared" si="28"/>
        <v>4602807</v>
      </c>
      <c r="BY33" s="3">
        <f t="shared" si="28"/>
        <v>4602807</v>
      </c>
      <c r="BZ33" s="3">
        <f t="shared" si="28"/>
        <v>4602807</v>
      </c>
      <c r="CA33" s="3">
        <f t="shared" si="28"/>
        <v>4602807</v>
      </c>
      <c r="CB33" s="3">
        <f t="shared" si="28"/>
        <v>4602807</v>
      </c>
      <c r="CC33" s="3">
        <f t="shared" si="28"/>
        <v>4602807</v>
      </c>
      <c r="CD33" s="3">
        <f t="shared" si="28"/>
        <v>4602807</v>
      </c>
      <c r="CE33" s="3">
        <f t="shared" si="28"/>
        <v>4602807</v>
      </c>
      <c r="CF33" s="3">
        <f t="shared" si="28"/>
        <v>4602807</v>
      </c>
      <c r="CG33" s="3">
        <f t="shared" si="28"/>
        <v>4602807</v>
      </c>
      <c r="CH33" s="12">
        <f t="shared" si="28"/>
        <v>4602807</v>
      </c>
    </row>
    <row r="34" spans="1:86" x14ac:dyDescent="0.25">
      <c r="A34" s="624"/>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4880</v>
      </c>
      <c r="K34" s="3">
        <f t="shared" si="29"/>
        <v>20771</v>
      </c>
      <c r="L34" s="3">
        <f t="shared" si="29"/>
        <v>-161021.65</v>
      </c>
      <c r="M34" s="3">
        <f t="shared" si="29"/>
        <v>34078</v>
      </c>
      <c r="N34" s="491">
        <f t="shared" si="29"/>
        <v>829103</v>
      </c>
      <c r="O34" s="3">
        <f t="shared" si="29"/>
        <v>829103</v>
      </c>
      <c r="P34" s="3">
        <f t="shared" si="29"/>
        <v>829103</v>
      </c>
      <c r="Q34" s="3">
        <f t="shared" si="29"/>
        <v>829103</v>
      </c>
      <c r="R34" s="3">
        <f t="shared" si="29"/>
        <v>829103</v>
      </c>
      <c r="S34" s="3">
        <f t="shared" si="29"/>
        <v>829103</v>
      </c>
      <c r="T34" s="3">
        <f t="shared" si="29"/>
        <v>829103</v>
      </c>
      <c r="U34" s="3">
        <f t="shared" si="29"/>
        <v>829103</v>
      </c>
      <c r="V34" s="3">
        <f t="shared" si="29"/>
        <v>829103</v>
      </c>
      <c r="W34" s="3">
        <f t="shared" si="29"/>
        <v>829103</v>
      </c>
      <c r="X34" s="3">
        <f t="shared" si="29"/>
        <v>829103</v>
      </c>
      <c r="Y34" s="3">
        <f t="shared" si="29"/>
        <v>829103</v>
      </c>
      <c r="Z34" s="3">
        <f t="shared" si="29"/>
        <v>829103</v>
      </c>
      <c r="AA34" s="3">
        <f t="shared" si="29"/>
        <v>829103</v>
      </c>
      <c r="AB34" s="3">
        <f t="shared" si="29"/>
        <v>829103</v>
      </c>
      <c r="AC34" s="3">
        <f t="shared" si="29"/>
        <v>829103</v>
      </c>
      <c r="AD34" s="3">
        <f t="shared" si="29"/>
        <v>829103</v>
      </c>
      <c r="AE34" s="3">
        <f t="shared" si="29"/>
        <v>829103</v>
      </c>
      <c r="AF34" s="3">
        <f t="shared" si="29"/>
        <v>829103</v>
      </c>
      <c r="AG34" s="3">
        <f t="shared" si="29"/>
        <v>829103</v>
      </c>
      <c r="AH34" s="3">
        <f t="shared" si="29"/>
        <v>829103</v>
      </c>
      <c r="AI34" s="3">
        <f t="shared" si="29"/>
        <v>829103</v>
      </c>
      <c r="AJ34" s="3">
        <f t="shared" si="29"/>
        <v>829103</v>
      </c>
      <c r="AK34" s="3">
        <f t="shared" si="29"/>
        <v>829103</v>
      </c>
      <c r="AL34" s="3">
        <f t="shared" si="29"/>
        <v>829103</v>
      </c>
      <c r="AM34" s="3">
        <f t="shared" si="29"/>
        <v>829103</v>
      </c>
      <c r="AN34" s="3">
        <f t="shared" si="29"/>
        <v>829103</v>
      </c>
      <c r="AO34" s="3">
        <f t="shared" si="29"/>
        <v>829103</v>
      </c>
      <c r="AP34" s="3">
        <f t="shared" si="29"/>
        <v>829103</v>
      </c>
      <c r="AQ34" s="3">
        <f t="shared" si="29"/>
        <v>829103</v>
      </c>
      <c r="AR34" s="3">
        <f t="shared" si="29"/>
        <v>829103</v>
      </c>
      <c r="AS34" s="3">
        <f t="shared" si="29"/>
        <v>829103</v>
      </c>
      <c r="AT34" s="3">
        <f t="shared" si="29"/>
        <v>829103</v>
      </c>
      <c r="AU34" s="3">
        <f t="shared" si="29"/>
        <v>829103</v>
      </c>
      <c r="AV34" s="3">
        <f t="shared" si="29"/>
        <v>829103</v>
      </c>
      <c r="AW34" s="3">
        <f t="shared" si="29"/>
        <v>829103</v>
      </c>
      <c r="AX34" s="3">
        <f t="shared" si="29"/>
        <v>829103</v>
      </c>
      <c r="AY34" s="3">
        <f t="shared" si="29"/>
        <v>829103</v>
      </c>
      <c r="AZ34" s="3">
        <f t="shared" si="29"/>
        <v>829103</v>
      </c>
      <c r="BA34" s="3">
        <f t="shared" si="29"/>
        <v>829103</v>
      </c>
      <c r="BB34" s="3">
        <f t="shared" si="29"/>
        <v>829103</v>
      </c>
      <c r="BC34" s="3">
        <f t="shared" si="29"/>
        <v>829103</v>
      </c>
      <c r="BD34" s="3">
        <f t="shared" si="29"/>
        <v>829103</v>
      </c>
      <c r="BE34" s="3">
        <f t="shared" si="29"/>
        <v>829103</v>
      </c>
      <c r="BF34" s="3">
        <f t="shared" si="29"/>
        <v>829103</v>
      </c>
      <c r="BG34" s="3">
        <f t="shared" si="29"/>
        <v>829103</v>
      </c>
      <c r="BH34" s="3">
        <f t="shared" si="29"/>
        <v>829103</v>
      </c>
      <c r="BI34" s="3">
        <f t="shared" si="29"/>
        <v>829103</v>
      </c>
      <c r="BJ34" s="3">
        <f t="shared" si="29"/>
        <v>829103</v>
      </c>
      <c r="BK34" s="3">
        <f t="shared" si="29"/>
        <v>829103</v>
      </c>
      <c r="BL34" s="3">
        <f t="shared" si="29"/>
        <v>829103</v>
      </c>
      <c r="BM34" s="3">
        <f t="shared" si="29"/>
        <v>829103</v>
      </c>
      <c r="BN34" s="3">
        <f t="shared" si="29"/>
        <v>829103</v>
      </c>
      <c r="BO34" s="3">
        <f t="shared" si="29"/>
        <v>829103</v>
      </c>
      <c r="BP34" s="3">
        <f t="shared" ref="BP34:CH34" si="30">IF(SUM($C$19:$N$19)=0,0,BO34+BP16)</f>
        <v>829103</v>
      </c>
      <c r="BQ34" s="3">
        <f t="shared" si="30"/>
        <v>829103</v>
      </c>
      <c r="BR34" s="3">
        <f t="shared" si="30"/>
        <v>829103</v>
      </c>
      <c r="BS34" s="3">
        <f t="shared" si="30"/>
        <v>829103</v>
      </c>
      <c r="BT34" s="3">
        <f t="shared" si="30"/>
        <v>829103</v>
      </c>
      <c r="BU34" s="3">
        <f t="shared" si="30"/>
        <v>829103</v>
      </c>
      <c r="BV34" s="3">
        <f t="shared" si="30"/>
        <v>829103</v>
      </c>
      <c r="BW34" s="3">
        <f t="shared" si="30"/>
        <v>829103</v>
      </c>
      <c r="BX34" s="3">
        <f t="shared" si="30"/>
        <v>829103</v>
      </c>
      <c r="BY34" s="3">
        <f t="shared" si="30"/>
        <v>829103</v>
      </c>
      <c r="BZ34" s="3">
        <f t="shared" si="30"/>
        <v>829103</v>
      </c>
      <c r="CA34" s="3">
        <f t="shared" si="30"/>
        <v>829103</v>
      </c>
      <c r="CB34" s="3">
        <f t="shared" si="30"/>
        <v>829103</v>
      </c>
      <c r="CC34" s="3">
        <f t="shared" si="30"/>
        <v>829103</v>
      </c>
      <c r="CD34" s="3">
        <f t="shared" si="30"/>
        <v>829103</v>
      </c>
      <c r="CE34" s="3">
        <f t="shared" si="30"/>
        <v>829103</v>
      </c>
      <c r="CF34" s="3">
        <f t="shared" si="30"/>
        <v>829103</v>
      </c>
      <c r="CG34" s="3">
        <f t="shared" si="30"/>
        <v>829103</v>
      </c>
      <c r="CH34" s="12">
        <f t="shared" si="30"/>
        <v>829103</v>
      </c>
    </row>
    <row r="35" spans="1:86" x14ac:dyDescent="0.25">
      <c r="A35" s="624"/>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42312</v>
      </c>
      <c r="L35" s="3">
        <f t="shared" si="31"/>
        <v>42312</v>
      </c>
      <c r="M35" s="3">
        <f t="shared" si="31"/>
        <v>42312</v>
      </c>
      <c r="N35" s="491">
        <f t="shared" si="31"/>
        <v>42312</v>
      </c>
      <c r="O35" s="3">
        <f t="shared" si="31"/>
        <v>42312</v>
      </c>
      <c r="P35" s="3">
        <f t="shared" si="31"/>
        <v>42312</v>
      </c>
      <c r="Q35" s="3">
        <f t="shared" si="31"/>
        <v>42312</v>
      </c>
      <c r="R35" s="3">
        <f t="shared" si="31"/>
        <v>42312</v>
      </c>
      <c r="S35" s="3">
        <f t="shared" si="31"/>
        <v>42312</v>
      </c>
      <c r="T35" s="3">
        <f t="shared" si="31"/>
        <v>42312</v>
      </c>
      <c r="U35" s="3">
        <f t="shared" si="31"/>
        <v>42312</v>
      </c>
      <c r="V35" s="3">
        <f t="shared" si="31"/>
        <v>42312</v>
      </c>
      <c r="W35" s="3">
        <f t="shared" si="31"/>
        <v>42312</v>
      </c>
      <c r="X35" s="3">
        <f t="shared" si="31"/>
        <v>42312</v>
      </c>
      <c r="Y35" s="3">
        <f t="shared" si="31"/>
        <v>42312</v>
      </c>
      <c r="Z35" s="3">
        <f t="shared" si="31"/>
        <v>42312</v>
      </c>
      <c r="AA35" s="3">
        <f t="shared" si="31"/>
        <v>42312</v>
      </c>
      <c r="AB35" s="3">
        <f t="shared" si="31"/>
        <v>42312</v>
      </c>
      <c r="AC35" s="3">
        <f t="shared" si="31"/>
        <v>42312</v>
      </c>
      <c r="AD35" s="3">
        <f t="shared" si="31"/>
        <v>42312</v>
      </c>
      <c r="AE35" s="3">
        <f t="shared" si="31"/>
        <v>42312</v>
      </c>
      <c r="AF35" s="3">
        <f t="shared" si="31"/>
        <v>42312</v>
      </c>
      <c r="AG35" s="3">
        <f t="shared" si="31"/>
        <v>42312</v>
      </c>
      <c r="AH35" s="3">
        <f t="shared" si="31"/>
        <v>42312</v>
      </c>
      <c r="AI35" s="3">
        <f t="shared" si="31"/>
        <v>42312</v>
      </c>
      <c r="AJ35" s="3">
        <f t="shared" si="31"/>
        <v>42312</v>
      </c>
      <c r="AK35" s="3">
        <f t="shared" si="31"/>
        <v>42312</v>
      </c>
      <c r="AL35" s="3">
        <f t="shared" si="31"/>
        <v>42312</v>
      </c>
      <c r="AM35" s="3">
        <f t="shared" si="31"/>
        <v>42312</v>
      </c>
      <c r="AN35" s="3">
        <f t="shared" si="31"/>
        <v>42312</v>
      </c>
      <c r="AO35" s="3">
        <f t="shared" si="31"/>
        <v>42312</v>
      </c>
      <c r="AP35" s="3">
        <f t="shared" si="31"/>
        <v>42312</v>
      </c>
      <c r="AQ35" s="3">
        <f t="shared" si="31"/>
        <v>42312</v>
      </c>
      <c r="AR35" s="3">
        <f t="shared" si="31"/>
        <v>42312</v>
      </c>
      <c r="AS35" s="3">
        <f t="shared" si="31"/>
        <v>42312</v>
      </c>
      <c r="AT35" s="3">
        <f t="shared" si="31"/>
        <v>42312</v>
      </c>
      <c r="AU35" s="3">
        <f t="shared" si="31"/>
        <v>42312</v>
      </c>
      <c r="AV35" s="3">
        <f t="shared" si="31"/>
        <v>42312</v>
      </c>
      <c r="AW35" s="3">
        <f t="shared" si="31"/>
        <v>42312</v>
      </c>
      <c r="AX35" s="3">
        <f t="shared" si="31"/>
        <v>42312</v>
      </c>
      <c r="AY35" s="3">
        <f t="shared" si="31"/>
        <v>42312</v>
      </c>
      <c r="AZ35" s="3">
        <f t="shared" si="31"/>
        <v>42312</v>
      </c>
      <c r="BA35" s="3">
        <f t="shared" si="31"/>
        <v>42312</v>
      </c>
      <c r="BB35" s="3">
        <f t="shared" si="31"/>
        <v>42312</v>
      </c>
      <c r="BC35" s="3">
        <f t="shared" si="31"/>
        <v>42312</v>
      </c>
      <c r="BD35" s="3">
        <f t="shared" si="31"/>
        <v>42312</v>
      </c>
      <c r="BE35" s="3">
        <f t="shared" si="31"/>
        <v>42312</v>
      </c>
      <c r="BF35" s="3">
        <f t="shared" si="31"/>
        <v>42312</v>
      </c>
      <c r="BG35" s="3">
        <f t="shared" si="31"/>
        <v>42312</v>
      </c>
      <c r="BH35" s="3">
        <f t="shared" si="31"/>
        <v>42312</v>
      </c>
      <c r="BI35" s="3">
        <f t="shared" si="31"/>
        <v>42312</v>
      </c>
      <c r="BJ35" s="3">
        <f t="shared" si="31"/>
        <v>42312</v>
      </c>
      <c r="BK35" s="3">
        <f t="shared" si="31"/>
        <v>42312</v>
      </c>
      <c r="BL35" s="3">
        <f t="shared" si="31"/>
        <v>42312</v>
      </c>
      <c r="BM35" s="3">
        <f t="shared" si="31"/>
        <v>42312</v>
      </c>
      <c r="BN35" s="3">
        <f t="shared" si="31"/>
        <v>42312</v>
      </c>
      <c r="BO35" s="3">
        <f t="shared" si="31"/>
        <v>42312</v>
      </c>
      <c r="BP35" s="3">
        <f t="shared" ref="BP35:CH35" si="32">IF(SUM($C$19:$N$19)=0,0,BO35+BP17)</f>
        <v>42312</v>
      </c>
      <c r="BQ35" s="3">
        <f t="shared" si="32"/>
        <v>42312</v>
      </c>
      <c r="BR35" s="3">
        <f t="shared" si="32"/>
        <v>42312</v>
      </c>
      <c r="BS35" s="3">
        <f t="shared" si="32"/>
        <v>42312</v>
      </c>
      <c r="BT35" s="3">
        <f t="shared" si="32"/>
        <v>42312</v>
      </c>
      <c r="BU35" s="3">
        <f t="shared" si="32"/>
        <v>42312</v>
      </c>
      <c r="BV35" s="3">
        <f t="shared" si="32"/>
        <v>42312</v>
      </c>
      <c r="BW35" s="3">
        <f t="shared" si="32"/>
        <v>42312</v>
      </c>
      <c r="BX35" s="3">
        <f t="shared" si="32"/>
        <v>42312</v>
      </c>
      <c r="BY35" s="3">
        <f t="shared" si="32"/>
        <v>42312</v>
      </c>
      <c r="BZ35" s="3">
        <f t="shared" si="32"/>
        <v>42312</v>
      </c>
      <c r="CA35" s="3">
        <f t="shared" si="32"/>
        <v>42312</v>
      </c>
      <c r="CB35" s="3">
        <f t="shared" si="32"/>
        <v>42312</v>
      </c>
      <c r="CC35" s="3">
        <f t="shared" si="32"/>
        <v>42312</v>
      </c>
      <c r="CD35" s="3">
        <f t="shared" si="32"/>
        <v>42312</v>
      </c>
      <c r="CE35" s="3">
        <f t="shared" si="32"/>
        <v>42312</v>
      </c>
      <c r="CF35" s="3">
        <f t="shared" si="32"/>
        <v>42312</v>
      </c>
      <c r="CG35" s="3">
        <f t="shared" si="32"/>
        <v>42312</v>
      </c>
      <c r="CH35" s="12">
        <f t="shared" si="32"/>
        <v>42312</v>
      </c>
    </row>
    <row r="36" spans="1:86" ht="15" customHeight="1" x14ac:dyDescent="0.25">
      <c r="A36" s="624"/>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
      <c r="A37" s="625"/>
      <c r="B37" s="16" t="str">
        <f t="shared" si="6"/>
        <v>Monthly kWh</v>
      </c>
      <c r="C37" s="264">
        <f>SUM(C23:C36)</f>
        <v>0</v>
      </c>
      <c r="D37" s="264">
        <f t="shared" ref="D37:BO37" si="33">SUM(D23:D36)</f>
        <v>394785</v>
      </c>
      <c r="E37" s="264">
        <f t="shared" si="33"/>
        <v>2282645</v>
      </c>
      <c r="F37" s="264">
        <f t="shared" si="33"/>
        <v>4035156</v>
      </c>
      <c r="G37" s="264">
        <f t="shared" si="33"/>
        <v>5951163.9800000004</v>
      </c>
      <c r="H37" s="264">
        <f t="shared" si="33"/>
        <v>8703497.9900000002</v>
      </c>
      <c r="I37" s="264">
        <f t="shared" si="33"/>
        <v>9718402.9900000002</v>
      </c>
      <c r="J37" s="264">
        <f t="shared" si="33"/>
        <v>19619484.990000002</v>
      </c>
      <c r="K37" s="264">
        <f t="shared" si="33"/>
        <v>25800834.990000002</v>
      </c>
      <c r="L37" s="264">
        <f t="shared" si="33"/>
        <v>30113872.910000004</v>
      </c>
      <c r="M37" s="264">
        <f t="shared" si="33"/>
        <v>33135409.02</v>
      </c>
      <c r="N37" s="264">
        <f t="shared" si="33"/>
        <v>52679073.019999996</v>
      </c>
      <c r="O37" s="264">
        <f t="shared" si="33"/>
        <v>52679073.019999996</v>
      </c>
      <c r="P37" s="264">
        <f t="shared" si="33"/>
        <v>52679073.019999996</v>
      </c>
      <c r="Q37" s="264">
        <f t="shared" si="33"/>
        <v>52679073.019999996</v>
      </c>
      <c r="R37" s="264">
        <f t="shared" si="33"/>
        <v>52679073.019999996</v>
      </c>
      <c r="S37" s="264">
        <f t="shared" si="33"/>
        <v>52679073.019999996</v>
      </c>
      <c r="T37" s="264">
        <f t="shared" si="33"/>
        <v>52679073.019999996</v>
      </c>
      <c r="U37" s="264">
        <f t="shared" si="33"/>
        <v>52679073.019999996</v>
      </c>
      <c r="V37" s="264">
        <f t="shared" si="33"/>
        <v>52679073.019999996</v>
      </c>
      <c r="W37" s="264">
        <f t="shared" si="33"/>
        <v>52679073.019999996</v>
      </c>
      <c r="X37" s="264">
        <f t="shared" si="33"/>
        <v>52679073.019999996</v>
      </c>
      <c r="Y37" s="264">
        <f t="shared" si="33"/>
        <v>52679073.019999996</v>
      </c>
      <c r="Z37" s="264">
        <f t="shared" si="33"/>
        <v>52679073.019999996</v>
      </c>
      <c r="AA37" s="264">
        <f t="shared" si="33"/>
        <v>52679073.019999996</v>
      </c>
      <c r="AB37" s="264">
        <f t="shared" si="33"/>
        <v>52679073.019999996</v>
      </c>
      <c r="AC37" s="264">
        <f t="shared" si="33"/>
        <v>52679073.019999996</v>
      </c>
      <c r="AD37" s="264">
        <f t="shared" si="33"/>
        <v>52679073.019999996</v>
      </c>
      <c r="AE37" s="264">
        <f t="shared" si="33"/>
        <v>52679073.019999996</v>
      </c>
      <c r="AF37" s="264">
        <f t="shared" si="33"/>
        <v>52679073.019999996</v>
      </c>
      <c r="AG37" s="264">
        <f t="shared" si="33"/>
        <v>52679073.019999996</v>
      </c>
      <c r="AH37" s="264">
        <f t="shared" si="33"/>
        <v>52679073.019999996</v>
      </c>
      <c r="AI37" s="264">
        <f t="shared" si="33"/>
        <v>52679073.019999996</v>
      </c>
      <c r="AJ37" s="264">
        <f t="shared" si="33"/>
        <v>52679073.019999996</v>
      </c>
      <c r="AK37" s="264">
        <f t="shared" si="33"/>
        <v>52679073.019999996</v>
      </c>
      <c r="AL37" s="264">
        <f t="shared" si="33"/>
        <v>52679073.019999996</v>
      </c>
      <c r="AM37" s="264">
        <f t="shared" si="33"/>
        <v>52679073.019999996</v>
      </c>
      <c r="AN37" s="264">
        <f t="shared" si="33"/>
        <v>52679073.019999996</v>
      </c>
      <c r="AO37" s="264">
        <f t="shared" si="33"/>
        <v>52679073.019999996</v>
      </c>
      <c r="AP37" s="264">
        <f t="shared" si="33"/>
        <v>52679073.019999996</v>
      </c>
      <c r="AQ37" s="264">
        <f t="shared" si="33"/>
        <v>52679073.019999996</v>
      </c>
      <c r="AR37" s="264">
        <f t="shared" si="33"/>
        <v>52679073.019999996</v>
      </c>
      <c r="AS37" s="264">
        <f t="shared" si="33"/>
        <v>52679073.019999996</v>
      </c>
      <c r="AT37" s="264">
        <f t="shared" si="33"/>
        <v>52679073.019999996</v>
      </c>
      <c r="AU37" s="264">
        <f t="shared" si="33"/>
        <v>52679073.019999996</v>
      </c>
      <c r="AV37" s="264">
        <f t="shared" si="33"/>
        <v>52679073.019999996</v>
      </c>
      <c r="AW37" s="264">
        <f t="shared" si="33"/>
        <v>52679073.019999996</v>
      </c>
      <c r="AX37" s="264">
        <f t="shared" si="33"/>
        <v>52679073.019999996</v>
      </c>
      <c r="AY37" s="264">
        <f t="shared" si="33"/>
        <v>52679073.019999996</v>
      </c>
      <c r="AZ37" s="264">
        <f t="shared" si="33"/>
        <v>52679073.019999996</v>
      </c>
      <c r="BA37" s="264">
        <f t="shared" si="33"/>
        <v>52679073.019999996</v>
      </c>
      <c r="BB37" s="264">
        <f t="shared" si="33"/>
        <v>52679073.019999996</v>
      </c>
      <c r="BC37" s="264">
        <f t="shared" si="33"/>
        <v>52679073.019999996</v>
      </c>
      <c r="BD37" s="264">
        <f t="shared" si="33"/>
        <v>52679073.019999996</v>
      </c>
      <c r="BE37" s="264">
        <f t="shared" si="33"/>
        <v>52679073.019999996</v>
      </c>
      <c r="BF37" s="264">
        <f t="shared" si="33"/>
        <v>52679073.019999996</v>
      </c>
      <c r="BG37" s="264">
        <f t="shared" si="33"/>
        <v>52679073.019999996</v>
      </c>
      <c r="BH37" s="264">
        <f t="shared" si="33"/>
        <v>52679073.019999996</v>
      </c>
      <c r="BI37" s="264">
        <f t="shared" si="33"/>
        <v>52679073.019999996</v>
      </c>
      <c r="BJ37" s="264">
        <f t="shared" si="33"/>
        <v>52679073.019999996</v>
      </c>
      <c r="BK37" s="264">
        <f t="shared" si="33"/>
        <v>52679073.019999996</v>
      </c>
      <c r="BL37" s="264">
        <f t="shared" si="33"/>
        <v>52679073.019999996</v>
      </c>
      <c r="BM37" s="264">
        <f t="shared" si="33"/>
        <v>52679073.019999996</v>
      </c>
      <c r="BN37" s="264">
        <f t="shared" si="33"/>
        <v>52679073.019999996</v>
      </c>
      <c r="BO37" s="264">
        <f t="shared" si="33"/>
        <v>52679073.019999996</v>
      </c>
      <c r="BP37" s="264">
        <f t="shared" ref="BP37:CH37" si="34">SUM(BP23:BP36)</f>
        <v>52679073.019999996</v>
      </c>
      <c r="BQ37" s="264">
        <f t="shared" si="34"/>
        <v>52679073.019999996</v>
      </c>
      <c r="BR37" s="264">
        <f t="shared" si="34"/>
        <v>52679073.019999996</v>
      </c>
      <c r="BS37" s="264">
        <f t="shared" si="34"/>
        <v>52679073.019999996</v>
      </c>
      <c r="BT37" s="264">
        <f t="shared" si="34"/>
        <v>52679073.019999996</v>
      </c>
      <c r="BU37" s="264">
        <f t="shared" si="34"/>
        <v>52679073.019999996</v>
      </c>
      <c r="BV37" s="264">
        <f t="shared" si="34"/>
        <v>52679073.019999996</v>
      </c>
      <c r="BW37" s="264">
        <f t="shared" si="34"/>
        <v>52679073.019999996</v>
      </c>
      <c r="BX37" s="264">
        <f t="shared" si="34"/>
        <v>52679073.019999996</v>
      </c>
      <c r="BY37" s="264">
        <f t="shared" si="34"/>
        <v>52679073.019999996</v>
      </c>
      <c r="BZ37" s="264">
        <f t="shared" si="34"/>
        <v>52679073.019999996</v>
      </c>
      <c r="CA37" s="264">
        <f t="shared" si="34"/>
        <v>52679073.019999996</v>
      </c>
      <c r="CB37" s="264">
        <f t="shared" si="34"/>
        <v>52679073.019999996</v>
      </c>
      <c r="CC37" s="264">
        <f t="shared" si="34"/>
        <v>52679073.019999996</v>
      </c>
      <c r="CD37" s="264">
        <f t="shared" si="34"/>
        <v>52679073.019999996</v>
      </c>
      <c r="CE37" s="264">
        <f t="shared" si="34"/>
        <v>52679073.019999996</v>
      </c>
      <c r="CF37" s="264">
        <f t="shared" si="34"/>
        <v>52679073.019999996</v>
      </c>
      <c r="CG37" s="264">
        <f t="shared" si="34"/>
        <v>52679073.019999996</v>
      </c>
      <c r="CH37" s="267">
        <f t="shared" si="34"/>
        <v>52679073.019999996</v>
      </c>
    </row>
    <row r="38" spans="1:86" x14ac:dyDescent="0.25">
      <c r="A38" s="41"/>
      <c r="B38" s="135"/>
      <c r="C38" s="9"/>
      <c r="D38" s="32"/>
      <c r="E38" s="9"/>
      <c r="F38" s="32"/>
      <c r="G38" s="32"/>
      <c r="H38" s="9"/>
      <c r="I38" s="32"/>
      <c r="J38" s="32"/>
      <c r="K38" s="9"/>
      <c r="L38" s="32"/>
      <c r="M38" s="129"/>
      <c r="N38" s="323" t="s">
        <v>189</v>
      </c>
      <c r="O38" s="322">
        <f>SUM(C5:N18)</f>
        <v>52679073.020000003</v>
      </c>
      <c r="P38" s="32"/>
      <c r="Q38" s="9"/>
      <c r="R38" s="32"/>
      <c r="S38" s="32"/>
      <c r="T38" s="9"/>
      <c r="U38" s="32"/>
      <c r="V38" s="32"/>
      <c r="W38" s="9"/>
      <c r="X38" s="32"/>
      <c r="Y38" s="32"/>
      <c r="Z38" s="9"/>
      <c r="AA38" s="32"/>
      <c r="AB38" s="32"/>
      <c r="AC38" s="9"/>
      <c r="AD38" s="32"/>
      <c r="AE38" s="32"/>
      <c r="AF38" s="9"/>
      <c r="AG38" s="32"/>
      <c r="AH38" s="32"/>
      <c r="AI38" s="9"/>
      <c r="AJ38" s="32"/>
      <c r="AK38" s="32"/>
      <c r="AL38" s="9"/>
      <c r="AM38" s="32"/>
      <c r="AN38" s="32"/>
      <c r="AO38" s="9"/>
      <c r="AP38" s="32"/>
      <c r="AQ38" s="32"/>
      <c r="AR38" s="9"/>
      <c r="AS38" s="32"/>
      <c r="AT38" s="32"/>
      <c r="AU38" s="9"/>
      <c r="AV38" s="32"/>
      <c r="AW38" s="32"/>
      <c r="AX38" s="9"/>
      <c r="AY38" s="32"/>
      <c r="AZ38" s="32"/>
      <c r="BA38" s="9"/>
      <c r="BB38" s="32"/>
      <c r="BC38" s="32"/>
      <c r="BD38" s="9"/>
      <c r="BE38" s="32"/>
      <c r="BF38" s="32"/>
      <c r="BG38" s="9"/>
      <c r="BH38" s="32"/>
      <c r="BI38" s="32"/>
      <c r="BJ38" s="9"/>
      <c r="BK38" s="32"/>
      <c r="BL38" s="32"/>
      <c r="BM38" s="9"/>
      <c r="BN38" s="32"/>
      <c r="BO38" s="32"/>
      <c r="BP38" s="9"/>
      <c r="BQ38" s="32"/>
      <c r="BR38" s="32"/>
      <c r="BS38" s="9"/>
      <c r="BT38" s="32"/>
      <c r="BU38" s="32"/>
      <c r="BV38" s="9"/>
      <c r="BW38" s="32"/>
      <c r="BX38" s="32"/>
      <c r="BY38" s="9"/>
      <c r="BZ38" s="32"/>
      <c r="CA38" s="32"/>
      <c r="CB38" s="9"/>
      <c r="CC38" s="32"/>
      <c r="CD38" s="32"/>
      <c r="CE38" s="9"/>
      <c r="CF38" s="32"/>
      <c r="CG38" s="32"/>
      <c r="CH38" s="137"/>
    </row>
    <row r="39" spans="1:86" ht="15.75" thickBot="1" x14ac:dyDescent="0.3">
      <c r="A39" s="24"/>
      <c r="B39" s="136"/>
      <c r="C39" s="20"/>
      <c r="D39" s="21"/>
      <c r="E39" s="20"/>
      <c r="F39" s="21"/>
      <c r="G39" s="21"/>
      <c r="H39" s="20"/>
      <c r="I39" s="21"/>
      <c r="J39" s="21"/>
      <c r="K39" s="20"/>
      <c r="L39" s="21"/>
      <c r="M39" s="21"/>
      <c r="N39" s="20"/>
      <c r="O39" s="21"/>
      <c r="P39" s="21"/>
      <c r="Q39" s="20"/>
      <c r="R39" s="21"/>
      <c r="S39" s="21"/>
      <c r="T39" s="515" t="s">
        <v>295</v>
      </c>
      <c r="U39" s="21"/>
      <c r="V39" s="21"/>
      <c r="W39" s="20"/>
      <c r="X39" s="21"/>
      <c r="Y39" s="21"/>
      <c r="Z39" s="20"/>
      <c r="AA39" s="21"/>
      <c r="AB39" s="21"/>
      <c r="AC39" s="20"/>
      <c r="AD39" s="21"/>
      <c r="AE39" s="21"/>
      <c r="AF39" s="20"/>
      <c r="AG39" s="21"/>
      <c r="AH39" s="21"/>
      <c r="AI39" s="20"/>
      <c r="AJ39" s="21"/>
      <c r="AK39" s="21"/>
      <c r="AL39" s="20"/>
      <c r="AM39" s="21"/>
      <c r="AN39" s="21"/>
      <c r="AO39" s="20"/>
      <c r="AP39" s="21"/>
      <c r="AQ39" s="21"/>
      <c r="AR39" s="20"/>
      <c r="AS39" s="21"/>
      <c r="AT39" s="21"/>
      <c r="AU39" s="20"/>
      <c r="AV39" s="21"/>
      <c r="AW39" s="21"/>
      <c r="AX39" s="20"/>
      <c r="AY39" s="21"/>
      <c r="AZ39" s="21"/>
      <c r="BA39" s="20"/>
      <c r="BB39" s="21"/>
      <c r="BC39" s="21"/>
      <c r="BD39" s="20"/>
      <c r="BE39" s="21"/>
      <c r="BF39" s="21"/>
      <c r="BG39" s="20"/>
      <c r="BH39" s="21"/>
      <c r="BI39" s="21"/>
      <c r="BJ39" s="20"/>
      <c r="BK39" s="21"/>
      <c r="BL39" s="21"/>
      <c r="BM39" s="20"/>
      <c r="BN39" s="21"/>
      <c r="BO39" s="21"/>
      <c r="BP39" s="20"/>
      <c r="BQ39" s="21"/>
      <c r="BR39" s="21"/>
      <c r="BS39" s="20"/>
      <c r="BT39" s="21"/>
      <c r="BU39" s="21"/>
      <c r="BV39" s="20"/>
      <c r="BW39" s="21"/>
      <c r="BX39" s="21"/>
      <c r="BY39" s="20"/>
      <c r="BZ39" s="21"/>
      <c r="CA39" s="21"/>
      <c r="CB39" s="20"/>
      <c r="CC39" s="21"/>
      <c r="CD39" s="21"/>
      <c r="CE39" s="20"/>
      <c r="CF39" s="21"/>
      <c r="CG39" s="21"/>
      <c r="CH39" s="20"/>
    </row>
    <row r="40" spans="1:86" ht="16.5" thickBot="1" x14ac:dyDescent="0.3">
      <c r="A40" s="626" t="s">
        <v>16</v>
      </c>
      <c r="B40" s="18" t="s">
        <v>10</v>
      </c>
      <c r="C40" s="162">
        <f>C$4</f>
        <v>45292</v>
      </c>
      <c r="D40" s="162">
        <f t="shared" ref="D40:BO40" si="35">D$4</f>
        <v>45323</v>
      </c>
      <c r="E40" s="162">
        <f t="shared" si="35"/>
        <v>45352</v>
      </c>
      <c r="F40" s="162">
        <f t="shared" si="35"/>
        <v>45383</v>
      </c>
      <c r="G40" s="162">
        <f t="shared" si="35"/>
        <v>45413</v>
      </c>
      <c r="H40" s="162">
        <f t="shared" si="35"/>
        <v>45444</v>
      </c>
      <c r="I40" s="162">
        <f t="shared" si="35"/>
        <v>45474</v>
      </c>
      <c r="J40" s="162">
        <f t="shared" si="35"/>
        <v>45505</v>
      </c>
      <c r="K40" s="162">
        <f t="shared" si="35"/>
        <v>45536</v>
      </c>
      <c r="L40" s="162">
        <f t="shared" si="35"/>
        <v>45566</v>
      </c>
      <c r="M40" s="162">
        <f t="shared" si="35"/>
        <v>45597</v>
      </c>
      <c r="N40" s="162">
        <f t="shared" si="35"/>
        <v>45627</v>
      </c>
      <c r="O40" s="162">
        <f t="shared" si="35"/>
        <v>45658</v>
      </c>
      <c r="P40" s="162">
        <f t="shared" si="35"/>
        <v>45689</v>
      </c>
      <c r="Q40" s="162">
        <f t="shared" si="35"/>
        <v>45717</v>
      </c>
      <c r="R40" s="162">
        <f t="shared" si="35"/>
        <v>45748</v>
      </c>
      <c r="S40" s="162">
        <f t="shared" si="35"/>
        <v>45778</v>
      </c>
      <c r="T40" s="162">
        <f t="shared" si="35"/>
        <v>45809</v>
      </c>
      <c r="U40" s="162">
        <f t="shared" si="35"/>
        <v>45839</v>
      </c>
      <c r="V40" s="162">
        <f t="shared" si="35"/>
        <v>45870</v>
      </c>
      <c r="W40" s="162">
        <f t="shared" si="35"/>
        <v>45901</v>
      </c>
      <c r="X40" s="162">
        <f t="shared" si="35"/>
        <v>45931</v>
      </c>
      <c r="Y40" s="162">
        <f t="shared" si="35"/>
        <v>45962</v>
      </c>
      <c r="Z40" s="162">
        <f t="shared" si="35"/>
        <v>45992</v>
      </c>
      <c r="AA40" s="162">
        <f t="shared" si="35"/>
        <v>46023</v>
      </c>
      <c r="AB40" s="162">
        <f t="shared" si="35"/>
        <v>46054</v>
      </c>
      <c r="AC40" s="162">
        <f t="shared" si="35"/>
        <v>46082</v>
      </c>
      <c r="AD40" s="162">
        <f t="shared" si="35"/>
        <v>46113</v>
      </c>
      <c r="AE40" s="162">
        <f t="shared" si="35"/>
        <v>46143</v>
      </c>
      <c r="AF40" s="162">
        <f t="shared" si="35"/>
        <v>46174</v>
      </c>
      <c r="AG40" s="162">
        <f t="shared" si="35"/>
        <v>46204</v>
      </c>
      <c r="AH40" s="162">
        <f t="shared" si="35"/>
        <v>46235</v>
      </c>
      <c r="AI40" s="162">
        <f t="shared" si="35"/>
        <v>46266</v>
      </c>
      <c r="AJ40" s="162">
        <f t="shared" si="35"/>
        <v>46296</v>
      </c>
      <c r="AK40" s="162">
        <f t="shared" si="35"/>
        <v>46327</v>
      </c>
      <c r="AL40" s="162">
        <f t="shared" si="35"/>
        <v>46357</v>
      </c>
      <c r="AM40" s="162">
        <f t="shared" si="35"/>
        <v>46388</v>
      </c>
      <c r="AN40" s="162">
        <f t="shared" si="35"/>
        <v>46419</v>
      </c>
      <c r="AO40" s="162">
        <f t="shared" si="35"/>
        <v>46447</v>
      </c>
      <c r="AP40" s="162">
        <f t="shared" si="35"/>
        <v>46478</v>
      </c>
      <c r="AQ40" s="162">
        <f t="shared" si="35"/>
        <v>46508</v>
      </c>
      <c r="AR40" s="162">
        <f t="shared" si="35"/>
        <v>46539</v>
      </c>
      <c r="AS40" s="162">
        <f t="shared" si="35"/>
        <v>46569</v>
      </c>
      <c r="AT40" s="162">
        <f t="shared" si="35"/>
        <v>46600</v>
      </c>
      <c r="AU40" s="162">
        <f t="shared" si="35"/>
        <v>46631</v>
      </c>
      <c r="AV40" s="162">
        <f t="shared" si="35"/>
        <v>46661</v>
      </c>
      <c r="AW40" s="162">
        <f t="shared" si="35"/>
        <v>46692</v>
      </c>
      <c r="AX40" s="162">
        <f t="shared" si="35"/>
        <v>46722</v>
      </c>
      <c r="AY40" s="162">
        <f t="shared" si="35"/>
        <v>46753</v>
      </c>
      <c r="AZ40" s="162">
        <f t="shared" si="35"/>
        <v>46784</v>
      </c>
      <c r="BA40" s="162">
        <f t="shared" si="35"/>
        <v>46813</v>
      </c>
      <c r="BB40" s="162">
        <f t="shared" si="35"/>
        <v>46844</v>
      </c>
      <c r="BC40" s="162">
        <f t="shared" si="35"/>
        <v>46874</v>
      </c>
      <c r="BD40" s="162">
        <f t="shared" si="35"/>
        <v>46905</v>
      </c>
      <c r="BE40" s="162">
        <f t="shared" si="35"/>
        <v>46935</v>
      </c>
      <c r="BF40" s="162">
        <f t="shared" si="35"/>
        <v>46966</v>
      </c>
      <c r="BG40" s="162">
        <f t="shared" si="35"/>
        <v>46997</v>
      </c>
      <c r="BH40" s="162">
        <f t="shared" si="35"/>
        <v>47027</v>
      </c>
      <c r="BI40" s="162">
        <f t="shared" si="35"/>
        <v>47058</v>
      </c>
      <c r="BJ40" s="162">
        <f t="shared" si="35"/>
        <v>47088</v>
      </c>
      <c r="BK40" s="162">
        <f t="shared" si="35"/>
        <v>47119</v>
      </c>
      <c r="BL40" s="162">
        <f t="shared" si="35"/>
        <v>47150</v>
      </c>
      <c r="BM40" s="162">
        <f t="shared" si="35"/>
        <v>47178</v>
      </c>
      <c r="BN40" s="162">
        <f t="shared" si="35"/>
        <v>47209</v>
      </c>
      <c r="BO40" s="162">
        <f t="shared" si="35"/>
        <v>47239</v>
      </c>
      <c r="BP40" s="162">
        <f t="shared" ref="BP40:CH40" si="36">BP$4</f>
        <v>47270</v>
      </c>
      <c r="BQ40" s="162">
        <f t="shared" si="36"/>
        <v>47300</v>
      </c>
      <c r="BR40" s="162">
        <f t="shared" si="36"/>
        <v>47331</v>
      </c>
      <c r="BS40" s="162">
        <f t="shared" si="36"/>
        <v>47362</v>
      </c>
      <c r="BT40" s="162">
        <f t="shared" si="36"/>
        <v>47392</v>
      </c>
      <c r="BU40" s="162">
        <f t="shared" si="36"/>
        <v>47423</v>
      </c>
      <c r="BV40" s="162">
        <f t="shared" si="36"/>
        <v>47453</v>
      </c>
      <c r="BW40" s="162">
        <f t="shared" si="36"/>
        <v>47484</v>
      </c>
      <c r="BX40" s="162">
        <f t="shared" si="36"/>
        <v>47515</v>
      </c>
      <c r="BY40" s="162">
        <f t="shared" si="36"/>
        <v>47543</v>
      </c>
      <c r="BZ40" s="162">
        <f t="shared" si="36"/>
        <v>47574</v>
      </c>
      <c r="CA40" s="162">
        <f t="shared" si="36"/>
        <v>47604</v>
      </c>
      <c r="CB40" s="162">
        <f t="shared" si="36"/>
        <v>47635</v>
      </c>
      <c r="CC40" s="162">
        <f t="shared" si="36"/>
        <v>47665</v>
      </c>
      <c r="CD40" s="162">
        <f t="shared" si="36"/>
        <v>47696</v>
      </c>
      <c r="CE40" s="162">
        <f t="shared" si="36"/>
        <v>47727</v>
      </c>
      <c r="CF40" s="162">
        <f t="shared" si="36"/>
        <v>47757</v>
      </c>
      <c r="CG40" s="162">
        <f t="shared" si="36"/>
        <v>47788</v>
      </c>
      <c r="CH40" s="163">
        <f t="shared" si="36"/>
        <v>47818</v>
      </c>
    </row>
    <row r="41" spans="1:86" ht="15" customHeight="1" x14ac:dyDescent="0.25">
      <c r="A41" s="627"/>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490">
        <v>723801</v>
      </c>
      <c r="U41" s="3">
        <f t="shared" si="38"/>
        <v>723801</v>
      </c>
      <c r="V41" s="3">
        <f t="shared" si="38"/>
        <v>723801</v>
      </c>
      <c r="W41" s="3">
        <f t="shared" si="38"/>
        <v>723801</v>
      </c>
      <c r="X41" s="3">
        <f t="shared" si="38"/>
        <v>723801</v>
      </c>
      <c r="Y41" s="3">
        <f t="shared" si="38"/>
        <v>723801</v>
      </c>
      <c r="Z41" s="3">
        <f t="shared" si="38"/>
        <v>723801</v>
      </c>
      <c r="AA41" s="3">
        <f t="shared" si="38"/>
        <v>723801</v>
      </c>
      <c r="AB41" s="3">
        <f t="shared" si="38"/>
        <v>723801</v>
      </c>
      <c r="AC41" s="3">
        <f t="shared" si="38"/>
        <v>723801</v>
      </c>
      <c r="AD41" s="3">
        <f t="shared" si="38"/>
        <v>723801</v>
      </c>
      <c r="AE41" s="3">
        <f t="shared" si="38"/>
        <v>723801</v>
      </c>
      <c r="AF41" s="3">
        <f t="shared" si="38"/>
        <v>723801</v>
      </c>
      <c r="AG41" s="3">
        <f t="shared" si="38"/>
        <v>723801</v>
      </c>
      <c r="AH41" s="3">
        <f t="shared" si="38"/>
        <v>723801</v>
      </c>
      <c r="AI41" s="3">
        <f t="shared" si="38"/>
        <v>723801</v>
      </c>
      <c r="AJ41" s="3">
        <f t="shared" si="38"/>
        <v>723801</v>
      </c>
      <c r="AK41" s="3">
        <f t="shared" si="38"/>
        <v>723801</v>
      </c>
      <c r="AL41" s="3">
        <f t="shared" si="38"/>
        <v>723801</v>
      </c>
      <c r="AM41" s="3">
        <f t="shared" si="38"/>
        <v>723801</v>
      </c>
      <c r="AN41" s="3">
        <f t="shared" si="38"/>
        <v>723801</v>
      </c>
      <c r="AO41" s="3">
        <f t="shared" si="38"/>
        <v>723801</v>
      </c>
      <c r="AP41" s="3">
        <f t="shared" si="38"/>
        <v>723801</v>
      </c>
      <c r="AQ41" s="3">
        <f t="shared" si="38"/>
        <v>723801</v>
      </c>
      <c r="AR41" s="3">
        <f t="shared" si="38"/>
        <v>723801</v>
      </c>
      <c r="AS41" s="3">
        <f t="shared" si="38"/>
        <v>723801</v>
      </c>
      <c r="AT41" s="3">
        <f t="shared" si="38"/>
        <v>723801</v>
      </c>
      <c r="AU41" s="3">
        <f t="shared" si="38"/>
        <v>723801</v>
      </c>
      <c r="AV41" s="3">
        <f t="shared" si="38"/>
        <v>723801</v>
      </c>
      <c r="AW41" s="3">
        <f t="shared" si="38"/>
        <v>723801</v>
      </c>
      <c r="AX41" s="3">
        <f t="shared" si="38"/>
        <v>723801</v>
      </c>
      <c r="AY41" s="3">
        <f t="shared" si="38"/>
        <v>723801</v>
      </c>
      <c r="AZ41" s="3">
        <f t="shared" si="38"/>
        <v>723801</v>
      </c>
      <c r="BA41" s="3">
        <f t="shared" si="38"/>
        <v>723801</v>
      </c>
      <c r="BB41" s="3">
        <f t="shared" si="38"/>
        <v>723801</v>
      </c>
      <c r="BC41" s="3">
        <f t="shared" si="38"/>
        <v>723801</v>
      </c>
      <c r="BD41" s="3">
        <f t="shared" si="38"/>
        <v>723801</v>
      </c>
      <c r="BE41" s="3">
        <f t="shared" si="38"/>
        <v>723801</v>
      </c>
      <c r="BF41" s="3">
        <f t="shared" si="38"/>
        <v>723801</v>
      </c>
      <c r="BG41" s="3">
        <f t="shared" si="38"/>
        <v>723801</v>
      </c>
      <c r="BH41" s="3">
        <f t="shared" si="38"/>
        <v>723801</v>
      </c>
      <c r="BI41" s="3">
        <f t="shared" si="38"/>
        <v>723801</v>
      </c>
      <c r="BJ41" s="3">
        <f t="shared" si="38"/>
        <v>723801</v>
      </c>
      <c r="BK41" s="3">
        <f t="shared" si="38"/>
        <v>723801</v>
      </c>
      <c r="BL41" s="3">
        <f t="shared" si="38"/>
        <v>723801</v>
      </c>
      <c r="BM41" s="3">
        <f t="shared" si="38"/>
        <v>723801</v>
      </c>
      <c r="BN41" s="3">
        <f t="shared" si="38"/>
        <v>723801</v>
      </c>
      <c r="BO41" s="3">
        <f t="shared" si="38"/>
        <v>723801</v>
      </c>
      <c r="BP41" s="3">
        <f t="shared" si="38"/>
        <v>723801</v>
      </c>
      <c r="BQ41" s="3">
        <f t="shared" si="38"/>
        <v>723801</v>
      </c>
      <c r="BR41" s="3">
        <f t="shared" si="38"/>
        <v>723801</v>
      </c>
      <c r="BS41" s="3">
        <f t="shared" si="38"/>
        <v>723801</v>
      </c>
      <c r="BT41" s="3">
        <f t="shared" ref="BT41:CH41" si="39">BS41</f>
        <v>723801</v>
      </c>
      <c r="BU41" s="3">
        <f t="shared" si="39"/>
        <v>723801</v>
      </c>
      <c r="BV41" s="3">
        <f t="shared" si="39"/>
        <v>723801</v>
      </c>
      <c r="BW41" s="3">
        <f t="shared" si="39"/>
        <v>723801</v>
      </c>
      <c r="BX41" s="3">
        <f t="shared" si="39"/>
        <v>723801</v>
      </c>
      <c r="BY41" s="3">
        <f t="shared" si="39"/>
        <v>723801</v>
      </c>
      <c r="BZ41" s="3">
        <f t="shared" si="39"/>
        <v>723801</v>
      </c>
      <c r="CA41" s="3">
        <f t="shared" si="39"/>
        <v>723801</v>
      </c>
      <c r="CB41" s="3">
        <f t="shared" si="39"/>
        <v>723801</v>
      </c>
      <c r="CC41" s="3">
        <f t="shared" si="39"/>
        <v>723801</v>
      </c>
      <c r="CD41" s="3">
        <f t="shared" si="39"/>
        <v>723801</v>
      </c>
      <c r="CE41" s="3">
        <f t="shared" si="39"/>
        <v>723801</v>
      </c>
      <c r="CF41" s="3">
        <f t="shared" si="39"/>
        <v>723801</v>
      </c>
      <c r="CG41" s="3">
        <f t="shared" si="39"/>
        <v>723801</v>
      </c>
      <c r="CH41" s="12">
        <f t="shared" si="39"/>
        <v>723801</v>
      </c>
    </row>
    <row r="42" spans="1:86" x14ac:dyDescent="0.25">
      <c r="A42" s="627"/>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49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25">
      <c r="A43" s="627"/>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490">
        <v>146898</v>
      </c>
      <c r="U43" s="3">
        <f t="shared" si="42"/>
        <v>146898</v>
      </c>
      <c r="V43" s="3">
        <f t="shared" si="42"/>
        <v>146898</v>
      </c>
      <c r="W43" s="3">
        <f t="shared" si="42"/>
        <v>146898</v>
      </c>
      <c r="X43" s="3">
        <f t="shared" si="42"/>
        <v>146898</v>
      </c>
      <c r="Y43" s="3">
        <f t="shared" si="42"/>
        <v>146898</v>
      </c>
      <c r="Z43" s="3">
        <f t="shared" si="42"/>
        <v>146898</v>
      </c>
      <c r="AA43" s="3">
        <f t="shared" si="42"/>
        <v>146898</v>
      </c>
      <c r="AB43" s="3">
        <f t="shared" si="42"/>
        <v>146898</v>
      </c>
      <c r="AC43" s="3">
        <f t="shared" si="42"/>
        <v>146898</v>
      </c>
      <c r="AD43" s="3">
        <f t="shared" si="42"/>
        <v>146898</v>
      </c>
      <c r="AE43" s="3">
        <f t="shared" si="42"/>
        <v>146898</v>
      </c>
      <c r="AF43" s="3">
        <f t="shared" si="42"/>
        <v>146898</v>
      </c>
      <c r="AG43" s="3">
        <f t="shared" si="42"/>
        <v>146898</v>
      </c>
      <c r="AH43" s="3">
        <f t="shared" si="42"/>
        <v>146898</v>
      </c>
      <c r="AI43" s="3">
        <f t="shared" si="42"/>
        <v>146898</v>
      </c>
      <c r="AJ43" s="3">
        <f t="shared" si="42"/>
        <v>146898</v>
      </c>
      <c r="AK43" s="3">
        <f t="shared" si="42"/>
        <v>146898</v>
      </c>
      <c r="AL43" s="3">
        <f t="shared" si="42"/>
        <v>146898</v>
      </c>
      <c r="AM43" s="3">
        <f t="shared" si="42"/>
        <v>146898</v>
      </c>
      <c r="AN43" s="3">
        <f t="shared" si="42"/>
        <v>146898</v>
      </c>
      <c r="AO43" s="3">
        <f t="shared" si="42"/>
        <v>146898</v>
      </c>
      <c r="AP43" s="3">
        <f t="shared" si="42"/>
        <v>146898</v>
      </c>
      <c r="AQ43" s="3">
        <f t="shared" si="42"/>
        <v>146898</v>
      </c>
      <c r="AR43" s="3">
        <f t="shared" si="42"/>
        <v>146898</v>
      </c>
      <c r="AS43" s="3">
        <f t="shared" si="42"/>
        <v>146898</v>
      </c>
      <c r="AT43" s="3">
        <f t="shared" si="42"/>
        <v>146898</v>
      </c>
      <c r="AU43" s="3">
        <f t="shared" si="42"/>
        <v>146898</v>
      </c>
      <c r="AV43" s="3">
        <f t="shared" si="42"/>
        <v>146898</v>
      </c>
      <c r="AW43" s="3">
        <f t="shared" si="42"/>
        <v>146898</v>
      </c>
      <c r="AX43" s="3">
        <f t="shared" si="42"/>
        <v>146898</v>
      </c>
      <c r="AY43" s="3">
        <f t="shared" si="42"/>
        <v>146898</v>
      </c>
      <c r="AZ43" s="3">
        <f t="shared" si="42"/>
        <v>146898</v>
      </c>
      <c r="BA43" s="3">
        <f t="shared" si="42"/>
        <v>146898</v>
      </c>
      <c r="BB43" s="3">
        <f t="shared" si="42"/>
        <v>146898</v>
      </c>
      <c r="BC43" s="3">
        <f t="shared" si="42"/>
        <v>146898</v>
      </c>
      <c r="BD43" s="3">
        <f t="shared" si="42"/>
        <v>146898</v>
      </c>
      <c r="BE43" s="3">
        <f t="shared" si="42"/>
        <v>146898</v>
      </c>
      <c r="BF43" s="3">
        <f t="shared" si="42"/>
        <v>146898</v>
      </c>
      <c r="BG43" s="3">
        <f t="shared" si="42"/>
        <v>146898</v>
      </c>
      <c r="BH43" s="3">
        <f t="shared" si="42"/>
        <v>146898</v>
      </c>
      <c r="BI43" s="3">
        <f t="shared" si="42"/>
        <v>146898</v>
      </c>
      <c r="BJ43" s="3">
        <f t="shared" si="42"/>
        <v>146898</v>
      </c>
      <c r="BK43" s="3">
        <f t="shared" si="42"/>
        <v>146898</v>
      </c>
      <c r="BL43" s="3">
        <f t="shared" si="42"/>
        <v>146898</v>
      </c>
      <c r="BM43" s="3">
        <f t="shared" si="42"/>
        <v>146898</v>
      </c>
      <c r="BN43" s="3">
        <f t="shared" si="42"/>
        <v>146898</v>
      </c>
      <c r="BO43" s="3">
        <f t="shared" si="42"/>
        <v>146898</v>
      </c>
      <c r="BP43" s="3">
        <f t="shared" si="42"/>
        <v>146898</v>
      </c>
      <c r="BQ43" s="3">
        <f t="shared" si="42"/>
        <v>146898</v>
      </c>
      <c r="BR43" s="3">
        <f t="shared" si="42"/>
        <v>146898</v>
      </c>
      <c r="BS43" s="3">
        <f t="shared" ref="BS43:CH43" si="43">BR43</f>
        <v>146898</v>
      </c>
      <c r="BT43" s="3">
        <f t="shared" si="43"/>
        <v>146898</v>
      </c>
      <c r="BU43" s="3">
        <f t="shared" si="43"/>
        <v>146898</v>
      </c>
      <c r="BV43" s="3">
        <f t="shared" si="43"/>
        <v>146898</v>
      </c>
      <c r="BW43" s="3">
        <f t="shared" si="43"/>
        <v>146898</v>
      </c>
      <c r="BX43" s="3">
        <f t="shared" si="43"/>
        <v>146898</v>
      </c>
      <c r="BY43" s="3">
        <f t="shared" si="43"/>
        <v>146898</v>
      </c>
      <c r="BZ43" s="3">
        <f t="shared" si="43"/>
        <v>146898</v>
      </c>
      <c r="CA43" s="3">
        <f t="shared" si="43"/>
        <v>146898</v>
      </c>
      <c r="CB43" s="3">
        <f t="shared" si="43"/>
        <v>146898</v>
      </c>
      <c r="CC43" s="3">
        <f t="shared" si="43"/>
        <v>146898</v>
      </c>
      <c r="CD43" s="3">
        <f t="shared" si="43"/>
        <v>146898</v>
      </c>
      <c r="CE43" s="3">
        <f t="shared" si="43"/>
        <v>146898</v>
      </c>
      <c r="CF43" s="3">
        <f t="shared" si="43"/>
        <v>146898</v>
      </c>
      <c r="CG43" s="3">
        <f t="shared" si="43"/>
        <v>146898</v>
      </c>
      <c r="CH43" s="12">
        <f t="shared" si="43"/>
        <v>146898</v>
      </c>
    </row>
    <row r="44" spans="1:86" x14ac:dyDescent="0.25">
      <c r="A44" s="627"/>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490">
        <v>6107068.3400000008</v>
      </c>
      <c r="U44" s="3">
        <f t="shared" si="44"/>
        <v>6107068.3400000008</v>
      </c>
      <c r="V44" s="3">
        <f t="shared" si="44"/>
        <v>6107068.3400000008</v>
      </c>
      <c r="W44" s="3">
        <f t="shared" si="44"/>
        <v>6107068.3400000008</v>
      </c>
      <c r="X44" s="3">
        <f t="shared" si="44"/>
        <v>6107068.3400000008</v>
      </c>
      <c r="Y44" s="3">
        <f t="shared" si="44"/>
        <v>6107068.3400000008</v>
      </c>
      <c r="Z44" s="3">
        <f t="shared" si="44"/>
        <v>6107068.3400000008</v>
      </c>
      <c r="AA44" s="3">
        <f t="shared" si="44"/>
        <v>6107068.3400000008</v>
      </c>
      <c r="AB44" s="3">
        <f t="shared" si="44"/>
        <v>6107068.3400000008</v>
      </c>
      <c r="AC44" s="3">
        <f t="shared" si="44"/>
        <v>6107068.3400000008</v>
      </c>
      <c r="AD44" s="3">
        <f t="shared" si="44"/>
        <v>6107068.3400000008</v>
      </c>
      <c r="AE44" s="3">
        <f t="shared" si="44"/>
        <v>6107068.3400000008</v>
      </c>
      <c r="AF44" s="3">
        <f t="shared" si="44"/>
        <v>6107068.3400000008</v>
      </c>
      <c r="AG44" s="3">
        <f t="shared" si="44"/>
        <v>6107068.3400000008</v>
      </c>
      <c r="AH44" s="3">
        <f t="shared" si="44"/>
        <v>6107068.3400000008</v>
      </c>
      <c r="AI44" s="3">
        <f t="shared" si="44"/>
        <v>6107068.3400000008</v>
      </c>
      <c r="AJ44" s="3">
        <f t="shared" si="44"/>
        <v>6107068.3400000008</v>
      </c>
      <c r="AK44" s="3">
        <f t="shared" si="44"/>
        <v>6107068.3400000008</v>
      </c>
      <c r="AL44" s="3">
        <f t="shared" si="44"/>
        <v>6107068.3400000008</v>
      </c>
      <c r="AM44" s="3">
        <f t="shared" si="44"/>
        <v>6107068.3400000008</v>
      </c>
      <c r="AN44" s="3">
        <f t="shared" si="44"/>
        <v>6107068.3400000008</v>
      </c>
      <c r="AO44" s="3">
        <f t="shared" si="44"/>
        <v>6107068.3400000008</v>
      </c>
      <c r="AP44" s="3">
        <f t="shared" si="44"/>
        <v>6107068.3400000008</v>
      </c>
      <c r="AQ44" s="3">
        <f t="shared" si="44"/>
        <v>6107068.3400000008</v>
      </c>
      <c r="AR44" s="3">
        <f t="shared" si="44"/>
        <v>6107068.3400000008</v>
      </c>
      <c r="AS44" s="3">
        <f t="shared" si="44"/>
        <v>6107068.3400000008</v>
      </c>
      <c r="AT44" s="3">
        <f t="shared" si="44"/>
        <v>6107068.3400000008</v>
      </c>
      <c r="AU44" s="3">
        <f t="shared" si="44"/>
        <v>6107068.3400000008</v>
      </c>
      <c r="AV44" s="3">
        <f t="shared" si="44"/>
        <v>6107068.3400000008</v>
      </c>
      <c r="AW44" s="3">
        <f t="shared" si="44"/>
        <v>6107068.3400000008</v>
      </c>
      <c r="AX44" s="3">
        <f t="shared" si="44"/>
        <v>6107068.3400000008</v>
      </c>
      <c r="AY44" s="3">
        <f t="shared" si="44"/>
        <v>6107068.3400000008</v>
      </c>
      <c r="AZ44" s="3">
        <f t="shared" si="44"/>
        <v>6107068.3400000008</v>
      </c>
      <c r="BA44" s="3">
        <f t="shared" si="44"/>
        <v>6107068.3400000008</v>
      </c>
      <c r="BB44" s="3">
        <f t="shared" si="44"/>
        <v>6107068.3400000008</v>
      </c>
      <c r="BC44" s="3">
        <f t="shared" si="44"/>
        <v>6107068.3400000008</v>
      </c>
      <c r="BD44" s="3">
        <f t="shared" si="44"/>
        <v>6107068.3400000008</v>
      </c>
      <c r="BE44" s="3">
        <f t="shared" si="44"/>
        <v>6107068.3400000008</v>
      </c>
      <c r="BF44" s="3">
        <f t="shared" si="44"/>
        <v>6107068.3400000008</v>
      </c>
      <c r="BG44" s="3">
        <f t="shared" si="44"/>
        <v>6107068.3400000008</v>
      </c>
      <c r="BH44" s="3">
        <f t="shared" si="44"/>
        <v>6107068.3400000008</v>
      </c>
      <c r="BI44" s="3">
        <f t="shared" si="44"/>
        <v>6107068.3400000008</v>
      </c>
      <c r="BJ44" s="3">
        <f t="shared" si="44"/>
        <v>6107068.3400000008</v>
      </c>
      <c r="BK44" s="3">
        <f t="shared" si="44"/>
        <v>6107068.3400000008</v>
      </c>
      <c r="BL44" s="3">
        <f t="shared" si="44"/>
        <v>6107068.3400000008</v>
      </c>
      <c r="BM44" s="3">
        <f t="shared" si="44"/>
        <v>6107068.3400000008</v>
      </c>
      <c r="BN44" s="3">
        <f t="shared" si="44"/>
        <v>6107068.3400000008</v>
      </c>
      <c r="BO44" s="3">
        <f t="shared" si="44"/>
        <v>6107068.3400000008</v>
      </c>
      <c r="BP44" s="3">
        <f t="shared" si="44"/>
        <v>6107068.3400000008</v>
      </c>
      <c r="BQ44" s="3">
        <f t="shared" si="44"/>
        <v>6107068.3400000008</v>
      </c>
      <c r="BR44" s="3">
        <f t="shared" si="44"/>
        <v>6107068.3400000008</v>
      </c>
      <c r="BS44" s="3">
        <f t="shared" ref="BS44:CH44" si="45">BR44</f>
        <v>6107068.3400000008</v>
      </c>
      <c r="BT44" s="3">
        <f t="shared" si="45"/>
        <v>6107068.3400000008</v>
      </c>
      <c r="BU44" s="3">
        <f t="shared" si="45"/>
        <v>6107068.3400000008</v>
      </c>
      <c r="BV44" s="3">
        <f t="shared" si="45"/>
        <v>6107068.3400000008</v>
      </c>
      <c r="BW44" s="3">
        <f t="shared" si="45"/>
        <v>6107068.3400000008</v>
      </c>
      <c r="BX44" s="3">
        <f t="shared" si="45"/>
        <v>6107068.3400000008</v>
      </c>
      <c r="BY44" s="3">
        <f t="shared" si="45"/>
        <v>6107068.3400000008</v>
      </c>
      <c r="BZ44" s="3">
        <f t="shared" si="45"/>
        <v>6107068.3400000008</v>
      </c>
      <c r="CA44" s="3">
        <f t="shared" si="45"/>
        <v>6107068.3400000008</v>
      </c>
      <c r="CB44" s="3">
        <f t="shared" si="45"/>
        <v>6107068.3400000008</v>
      </c>
      <c r="CC44" s="3">
        <f t="shared" si="45"/>
        <v>6107068.3400000008</v>
      </c>
      <c r="CD44" s="3">
        <f t="shared" si="45"/>
        <v>6107068.3400000008</v>
      </c>
      <c r="CE44" s="3">
        <f t="shared" si="45"/>
        <v>6107068.3400000008</v>
      </c>
      <c r="CF44" s="3">
        <f t="shared" si="45"/>
        <v>6107068.3400000008</v>
      </c>
      <c r="CG44" s="3">
        <f t="shared" si="45"/>
        <v>6107068.3400000008</v>
      </c>
      <c r="CH44" s="12">
        <f t="shared" si="45"/>
        <v>6107068.3400000008</v>
      </c>
    </row>
    <row r="45" spans="1:86" x14ac:dyDescent="0.25">
      <c r="A45" s="627"/>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490">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25">
      <c r="A46" s="627"/>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490">
        <v>64422.700000000004</v>
      </c>
      <c r="U46" s="3">
        <f t="shared" si="48"/>
        <v>64422.700000000004</v>
      </c>
      <c r="V46" s="3">
        <f t="shared" si="48"/>
        <v>64422.700000000004</v>
      </c>
      <c r="W46" s="3">
        <f t="shared" si="48"/>
        <v>64422.700000000004</v>
      </c>
      <c r="X46" s="3">
        <f t="shared" si="48"/>
        <v>64422.700000000004</v>
      </c>
      <c r="Y46" s="3">
        <f t="shared" si="48"/>
        <v>64422.700000000004</v>
      </c>
      <c r="Z46" s="3">
        <f t="shared" si="48"/>
        <v>64422.700000000004</v>
      </c>
      <c r="AA46" s="3">
        <f t="shared" si="48"/>
        <v>64422.700000000004</v>
      </c>
      <c r="AB46" s="3">
        <f t="shared" si="48"/>
        <v>64422.700000000004</v>
      </c>
      <c r="AC46" s="3">
        <f t="shared" si="48"/>
        <v>64422.700000000004</v>
      </c>
      <c r="AD46" s="3">
        <f t="shared" si="48"/>
        <v>64422.700000000004</v>
      </c>
      <c r="AE46" s="3">
        <f t="shared" si="48"/>
        <v>64422.700000000004</v>
      </c>
      <c r="AF46" s="3">
        <f t="shared" si="48"/>
        <v>64422.700000000004</v>
      </c>
      <c r="AG46" s="3">
        <f t="shared" si="48"/>
        <v>64422.700000000004</v>
      </c>
      <c r="AH46" s="3">
        <f t="shared" si="48"/>
        <v>64422.700000000004</v>
      </c>
      <c r="AI46" s="3">
        <f t="shared" si="48"/>
        <v>64422.700000000004</v>
      </c>
      <c r="AJ46" s="3">
        <f t="shared" si="48"/>
        <v>64422.700000000004</v>
      </c>
      <c r="AK46" s="3">
        <f t="shared" si="48"/>
        <v>64422.700000000004</v>
      </c>
      <c r="AL46" s="3">
        <f t="shared" si="48"/>
        <v>64422.700000000004</v>
      </c>
      <c r="AM46" s="3">
        <f t="shared" si="48"/>
        <v>64422.700000000004</v>
      </c>
      <c r="AN46" s="3">
        <f t="shared" si="48"/>
        <v>64422.700000000004</v>
      </c>
      <c r="AO46" s="3">
        <f t="shared" si="48"/>
        <v>64422.700000000004</v>
      </c>
      <c r="AP46" s="3">
        <f t="shared" si="48"/>
        <v>64422.700000000004</v>
      </c>
      <c r="AQ46" s="3">
        <f t="shared" si="48"/>
        <v>64422.700000000004</v>
      </c>
      <c r="AR46" s="3">
        <f t="shared" si="48"/>
        <v>64422.700000000004</v>
      </c>
      <c r="AS46" s="3">
        <f t="shared" si="48"/>
        <v>64422.700000000004</v>
      </c>
      <c r="AT46" s="3">
        <f t="shared" si="48"/>
        <v>64422.700000000004</v>
      </c>
      <c r="AU46" s="3">
        <f t="shared" si="48"/>
        <v>64422.700000000004</v>
      </c>
      <c r="AV46" s="3">
        <f t="shared" si="48"/>
        <v>64422.700000000004</v>
      </c>
      <c r="AW46" s="3">
        <f t="shared" si="48"/>
        <v>64422.700000000004</v>
      </c>
      <c r="AX46" s="3">
        <f t="shared" si="48"/>
        <v>64422.700000000004</v>
      </c>
      <c r="AY46" s="3">
        <f t="shared" si="48"/>
        <v>64422.700000000004</v>
      </c>
      <c r="AZ46" s="3">
        <f t="shared" si="48"/>
        <v>64422.700000000004</v>
      </c>
      <c r="BA46" s="3">
        <f t="shared" si="48"/>
        <v>64422.700000000004</v>
      </c>
      <c r="BB46" s="3">
        <f t="shared" si="48"/>
        <v>64422.700000000004</v>
      </c>
      <c r="BC46" s="3">
        <f t="shared" si="48"/>
        <v>64422.700000000004</v>
      </c>
      <c r="BD46" s="3">
        <f t="shared" si="48"/>
        <v>64422.700000000004</v>
      </c>
      <c r="BE46" s="3">
        <f t="shared" si="48"/>
        <v>64422.700000000004</v>
      </c>
      <c r="BF46" s="3">
        <f t="shared" si="48"/>
        <v>64422.700000000004</v>
      </c>
      <c r="BG46" s="3">
        <f t="shared" si="48"/>
        <v>64422.700000000004</v>
      </c>
      <c r="BH46" s="3">
        <f t="shared" si="48"/>
        <v>64422.700000000004</v>
      </c>
      <c r="BI46" s="3">
        <f t="shared" si="48"/>
        <v>64422.700000000004</v>
      </c>
      <c r="BJ46" s="3">
        <f t="shared" si="48"/>
        <v>64422.700000000004</v>
      </c>
      <c r="BK46" s="3">
        <f t="shared" si="48"/>
        <v>64422.700000000004</v>
      </c>
      <c r="BL46" s="3">
        <f t="shared" si="48"/>
        <v>64422.700000000004</v>
      </c>
      <c r="BM46" s="3">
        <f t="shared" si="48"/>
        <v>64422.700000000004</v>
      </c>
      <c r="BN46" s="3">
        <f t="shared" si="48"/>
        <v>64422.700000000004</v>
      </c>
      <c r="BO46" s="3">
        <f t="shared" si="48"/>
        <v>64422.700000000004</v>
      </c>
      <c r="BP46" s="3">
        <f t="shared" si="48"/>
        <v>64422.700000000004</v>
      </c>
      <c r="BQ46" s="3">
        <f t="shared" si="48"/>
        <v>64422.700000000004</v>
      </c>
      <c r="BR46" s="3">
        <f t="shared" si="48"/>
        <v>64422.700000000004</v>
      </c>
      <c r="BS46" s="3">
        <f t="shared" ref="BS46:CH46" si="49">BR46</f>
        <v>64422.700000000004</v>
      </c>
      <c r="BT46" s="3">
        <f t="shared" si="49"/>
        <v>64422.700000000004</v>
      </c>
      <c r="BU46" s="3">
        <f t="shared" si="49"/>
        <v>64422.700000000004</v>
      </c>
      <c r="BV46" s="3">
        <f t="shared" si="49"/>
        <v>64422.700000000004</v>
      </c>
      <c r="BW46" s="3">
        <f t="shared" si="49"/>
        <v>64422.700000000004</v>
      </c>
      <c r="BX46" s="3">
        <f t="shared" si="49"/>
        <v>64422.700000000004</v>
      </c>
      <c r="BY46" s="3">
        <f t="shared" si="49"/>
        <v>64422.700000000004</v>
      </c>
      <c r="BZ46" s="3">
        <f t="shared" si="49"/>
        <v>64422.700000000004</v>
      </c>
      <c r="CA46" s="3">
        <f t="shared" si="49"/>
        <v>64422.700000000004</v>
      </c>
      <c r="CB46" s="3">
        <f t="shared" si="49"/>
        <v>64422.700000000004</v>
      </c>
      <c r="CC46" s="3">
        <f t="shared" si="49"/>
        <v>64422.700000000004</v>
      </c>
      <c r="CD46" s="3">
        <f t="shared" si="49"/>
        <v>64422.700000000004</v>
      </c>
      <c r="CE46" s="3">
        <f t="shared" si="49"/>
        <v>64422.700000000004</v>
      </c>
      <c r="CF46" s="3">
        <f t="shared" si="49"/>
        <v>64422.700000000004</v>
      </c>
      <c r="CG46" s="3">
        <f t="shared" si="49"/>
        <v>64422.700000000004</v>
      </c>
      <c r="CH46" s="12">
        <f t="shared" si="49"/>
        <v>64422.700000000004</v>
      </c>
    </row>
    <row r="47" spans="1:86" x14ac:dyDescent="0.25">
      <c r="A47" s="627"/>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490">
        <v>9233472.9800000004</v>
      </c>
      <c r="U47" s="3">
        <f t="shared" si="50"/>
        <v>9233472.9800000004</v>
      </c>
      <c r="V47" s="3">
        <f t="shared" si="50"/>
        <v>9233472.9800000004</v>
      </c>
      <c r="W47" s="3">
        <f t="shared" si="50"/>
        <v>9233472.9800000004</v>
      </c>
      <c r="X47" s="3">
        <f t="shared" si="50"/>
        <v>9233472.9800000004</v>
      </c>
      <c r="Y47" s="3">
        <f t="shared" si="50"/>
        <v>9233472.9800000004</v>
      </c>
      <c r="Z47" s="3">
        <f t="shared" si="50"/>
        <v>9233472.9800000004</v>
      </c>
      <c r="AA47" s="3">
        <f t="shared" si="50"/>
        <v>9233472.9800000004</v>
      </c>
      <c r="AB47" s="3">
        <f t="shared" si="50"/>
        <v>9233472.9800000004</v>
      </c>
      <c r="AC47" s="3">
        <f t="shared" si="50"/>
        <v>9233472.9800000004</v>
      </c>
      <c r="AD47" s="3">
        <f t="shared" si="50"/>
        <v>9233472.9800000004</v>
      </c>
      <c r="AE47" s="3">
        <f t="shared" si="50"/>
        <v>9233472.9800000004</v>
      </c>
      <c r="AF47" s="3">
        <f t="shared" si="50"/>
        <v>9233472.9800000004</v>
      </c>
      <c r="AG47" s="3">
        <f t="shared" si="50"/>
        <v>9233472.9800000004</v>
      </c>
      <c r="AH47" s="3">
        <f t="shared" si="50"/>
        <v>9233472.9800000004</v>
      </c>
      <c r="AI47" s="3">
        <f t="shared" si="50"/>
        <v>9233472.9800000004</v>
      </c>
      <c r="AJ47" s="3">
        <f t="shared" si="50"/>
        <v>9233472.9800000004</v>
      </c>
      <c r="AK47" s="3">
        <f t="shared" si="50"/>
        <v>9233472.9800000004</v>
      </c>
      <c r="AL47" s="3">
        <f t="shared" si="50"/>
        <v>9233472.9800000004</v>
      </c>
      <c r="AM47" s="3">
        <f t="shared" si="50"/>
        <v>9233472.9800000004</v>
      </c>
      <c r="AN47" s="3">
        <f t="shared" si="50"/>
        <v>9233472.9800000004</v>
      </c>
      <c r="AO47" s="3">
        <f t="shared" si="50"/>
        <v>9233472.9800000004</v>
      </c>
      <c r="AP47" s="3">
        <f t="shared" si="50"/>
        <v>9233472.9800000004</v>
      </c>
      <c r="AQ47" s="3">
        <f t="shared" si="50"/>
        <v>9233472.9800000004</v>
      </c>
      <c r="AR47" s="3">
        <f t="shared" si="50"/>
        <v>9233472.9800000004</v>
      </c>
      <c r="AS47" s="3">
        <f t="shared" si="50"/>
        <v>9233472.9800000004</v>
      </c>
      <c r="AT47" s="3">
        <f t="shared" si="50"/>
        <v>9233472.9800000004</v>
      </c>
      <c r="AU47" s="3">
        <f t="shared" si="50"/>
        <v>9233472.9800000004</v>
      </c>
      <c r="AV47" s="3">
        <f t="shared" si="50"/>
        <v>9233472.9800000004</v>
      </c>
      <c r="AW47" s="3">
        <f t="shared" si="50"/>
        <v>9233472.9800000004</v>
      </c>
      <c r="AX47" s="3">
        <f t="shared" si="50"/>
        <v>9233472.9800000004</v>
      </c>
      <c r="AY47" s="3">
        <f t="shared" si="50"/>
        <v>9233472.9800000004</v>
      </c>
      <c r="AZ47" s="3">
        <f t="shared" si="50"/>
        <v>9233472.9800000004</v>
      </c>
      <c r="BA47" s="3">
        <f t="shared" si="50"/>
        <v>9233472.9800000004</v>
      </c>
      <c r="BB47" s="3">
        <f t="shared" si="50"/>
        <v>9233472.9800000004</v>
      </c>
      <c r="BC47" s="3">
        <f t="shared" si="50"/>
        <v>9233472.9800000004</v>
      </c>
      <c r="BD47" s="3">
        <f t="shared" si="50"/>
        <v>9233472.9800000004</v>
      </c>
      <c r="BE47" s="3">
        <f t="shared" si="50"/>
        <v>9233472.9800000004</v>
      </c>
      <c r="BF47" s="3">
        <f t="shared" si="50"/>
        <v>9233472.9800000004</v>
      </c>
      <c r="BG47" s="3">
        <f t="shared" si="50"/>
        <v>9233472.9800000004</v>
      </c>
      <c r="BH47" s="3">
        <f t="shared" si="50"/>
        <v>9233472.9800000004</v>
      </c>
      <c r="BI47" s="3">
        <f t="shared" si="50"/>
        <v>9233472.9800000004</v>
      </c>
      <c r="BJ47" s="3">
        <f t="shared" si="50"/>
        <v>9233472.9800000004</v>
      </c>
      <c r="BK47" s="3">
        <f t="shared" si="50"/>
        <v>9233472.9800000004</v>
      </c>
      <c r="BL47" s="3">
        <f t="shared" si="50"/>
        <v>9233472.9800000004</v>
      </c>
      <c r="BM47" s="3">
        <f t="shared" si="50"/>
        <v>9233472.9800000004</v>
      </c>
      <c r="BN47" s="3">
        <f t="shared" si="50"/>
        <v>9233472.9800000004</v>
      </c>
      <c r="BO47" s="3">
        <f t="shared" si="50"/>
        <v>9233472.9800000004</v>
      </c>
      <c r="BP47" s="3">
        <f t="shared" si="50"/>
        <v>9233472.9800000004</v>
      </c>
      <c r="BQ47" s="3">
        <f t="shared" si="50"/>
        <v>9233472.9800000004</v>
      </c>
      <c r="BR47" s="3">
        <f t="shared" si="50"/>
        <v>9233472.9800000004</v>
      </c>
      <c r="BS47" s="3">
        <f t="shared" ref="BS47:CH47" si="51">BR47</f>
        <v>9233472.9800000004</v>
      </c>
      <c r="BT47" s="3">
        <f t="shared" si="51"/>
        <v>9233472.9800000004</v>
      </c>
      <c r="BU47" s="3">
        <f t="shared" si="51"/>
        <v>9233472.9800000004</v>
      </c>
      <c r="BV47" s="3">
        <f t="shared" si="51"/>
        <v>9233472.9800000004</v>
      </c>
      <c r="BW47" s="3">
        <f t="shared" si="51"/>
        <v>9233472.9800000004</v>
      </c>
      <c r="BX47" s="3">
        <f t="shared" si="51"/>
        <v>9233472.9800000004</v>
      </c>
      <c r="BY47" s="3">
        <f t="shared" si="51"/>
        <v>9233472.9800000004</v>
      </c>
      <c r="BZ47" s="3">
        <f t="shared" si="51"/>
        <v>9233472.9800000004</v>
      </c>
      <c r="CA47" s="3">
        <f t="shared" si="51"/>
        <v>9233472.9800000004</v>
      </c>
      <c r="CB47" s="3">
        <f t="shared" si="51"/>
        <v>9233472.9800000004</v>
      </c>
      <c r="CC47" s="3">
        <f t="shared" si="51"/>
        <v>9233472.9800000004</v>
      </c>
      <c r="CD47" s="3">
        <f t="shared" si="51"/>
        <v>9233472.9800000004</v>
      </c>
      <c r="CE47" s="3">
        <f t="shared" si="51"/>
        <v>9233472.9800000004</v>
      </c>
      <c r="CF47" s="3">
        <f t="shared" si="51"/>
        <v>9233472.9800000004</v>
      </c>
      <c r="CG47" s="3">
        <f t="shared" si="51"/>
        <v>9233472.9800000004</v>
      </c>
      <c r="CH47" s="12">
        <f t="shared" si="51"/>
        <v>9233472.9800000004</v>
      </c>
    </row>
    <row r="48" spans="1:86" x14ac:dyDescent="0.25">
      <c r="A48" s="627"/>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490">
        <v>19430041</v>
      </c>
      <c r="U48" s="3">
        <f t="shared" si="52"/>
        <v>19430041</v>
      </c>
      <c r="V48" s="3">
        <f t="shared" si="52"/>
        <v>19430041</v>
      </c>
      <c r="W48" s="3">
        <f t="shared" si="52"/>
        <v>19430041</v>
      </c>
      <c r="X48" s="3">
        <f t="shared" si="52"/>
        <v>19430041</v>
      </c>
      <c r="Y48" s="3">
        <f t="shared" si="52"/>
        <v>19430041</v>
      </c>
      <c r="Z48" s="3">
        <f t="shared" si="52"/>
        <v>19430041</v>
      </c>
      <c r="AA48" s="3">
        <f t="shared" si="52"/>
        <v>19430041</v>
      </c>
      <c r="AB48" s="3">
        <f t="shared" si="52"/>
        <v>19430041</v>
      </c>
      <c r="AC48" s="3">
        <f t="shared" si="52"/>
        <v>19430041</v>
      </c>
      <c r="AD48" s="3">
        <f t="shared" si="52"/>
        <v>19430041</v>
      </c>
      <c r="AE48" s="3">
        <f t="shared" si="52"/>
        <v>19430041</v>
      </c>
      <c r="AF48" s="3">
        <f t="shared" si="52"/>
        <v>19430041</v>
      </c>
      <c r="AG48" s="3">
        <f t="shared" si="52"/>
        <v>19430041</v>
      </c>
      <c r="AH48" s="3">
        <f t="shared" si="52"/>
        <v>19430041</v>
      </c>
      <c r="AI48" s="3">
        <f t="shared" si="52"/>
        <v>19430041</v>
      </c>
      <c r="AJ48" s="3">
        <f t="shared" si="52"/>
        <v>19430041</v>
      </c>
      <c r="AK48" s="3">
        <f t="shared" si="52"/>
        <v>19430041</v>
      </c>
      <c r="AL48" s="3">
        <f t="shared" si="52"/>
        <v>19430041</v>
      </c>
      <c r="AM48" s="3">
        <f t="shared" si="52"/>
        <v>19430041</v>
      </c>
      <c r="AN48" s="3">
        <f t="shared" si="52"/>
        <v>19430041</v>
      </c>
      <c r="AO48" s="3">
        <f t="shared" si="52"/>
        <v>19430041</v>
      </c>
      <c r="AP48" s="3">
        <f t="shared" si="52"/>
        <v>19430041</v>
      </c>
      <c r="AQ48" s="3">
        <f t="shared" si="52"/>
        <v>19430041</v>
      </c>
      <c r="AR48" s="3">
        <f t="shared" si="52"/>
        <v>19430041</v>
      </c>
      <c r="AS48" s="3">
        <f t="shared" si="52"/>
        <v>19430041</v>
      </c>
      <c r="AT48" s="3">
        <f t="shared" si="52"/>
        <v>19430041</v>
      </c>
      <c r="AU48" s="3">
        <f t="shared" si="52"/>
        <v>19430041</v>
      </c>
      <c r="AV48" s="3">
        <f t="shared" si="52"/>
        <v>19430041</v>
      </c>
      <c r="AW48" s="3">
        <f t="shared" si="52"/>
        <v>19430041</v>
      </c>
      <c r="AX48" s="3">
        <f t="shared" si="52"/>
        <v>19430041</v>
      </c>
      <c r="AY48" s="3">
        <f t="shared" si="52"/>
        <v>19430041</v>
      </c>
      <c r="AZ48" s="3">
        <f t="shared" si="52"/>
        <v>19430041</v>
      </c>
      <c r="BA48" s="3">
        <f t="shared" si="52"/>
        <v>19430041</v>
      </c>
      <c r="BB48" s="3">
        <f t="shared" si="52"/>
        <v>19430041</v>
      </c>
      <c r="BC48" s="3">
        <f t="shared" si="52"/>
        <v>19430041</v>
      </c>
      <c r="BD48" s="3">
        <f t="shared" si="52"/>
        <v>19430041</v>
      </c>
      <c r="BE48" s="3">
        <f t="shared" si="52"/>
        <v>19430041</v>
      </c>
      <c r="BF48" s="3">
        <f t="shared" si="52"/>
        <v>19430041</v>
      </c>
      <c r="BG48" s="3">
        <f t="shared" si="52"/>
        <v>19430041</v>
      </c>
      <c r="BH48" s="3">
        <f t="shared" si="52"/>
        <v>19430041</v>
      </c>
      <c r="BI48" s="3">
        <f t="shared" si="52"/>
        <v>19430041</v>
      </c>
      <c r="BJ48" s="3">
        <f t="shared" si="52"/>
        <v>19430041</v>
      </c>
      <c r="BK48" s="3">
        <f t="shared" si="52"/>
        <v>19430041</v>
      </c>
      <c r="BL48" s="3">
        <f t="shared" si="52"/>
        <v>19430041</v>
      </c>
      <c r="BM48" s="3">
        <f t="shared" si="52"/>
        <v>19430041</v>
      </c>
      <c r="BN48" s="3">
        <f t="shared" si="52"/>
        <v>19430041</v>
      </c>
      <c r="BO48" s="3">
        <f t="shared" si="52"/>
        <v>19430041</v>
      </c>
      <c r="BP48" s="3">
        <f t="shared" si="52"/>
        <v>19430041</v>
      </c>
      <c r="BQ48" s="3">
        <f t="shared" si="52"/>
        <v>19430041</v>
      </c>
      <c r="BR48" s="3">
        <f t="shared" si="52"/>
        <v>19430041</v>
      </c>
      <c r="BS48" s="3">
        <f t="shared" ref="BS48:CH48" si="53">BR48</f>
        <v>19430041</v>
      </c>
      <c r="BT48" s="3">
        <f t="shared" si="53"/>
        <v>19430041</v>
      </c>
      <c r="BU48" s="3">
        <f t="shared" si="53"/>
        <v>19430041</v>
      </c>
      <c r="BV48" s="3">
        <f t="shared" si="53"/>
        <v>19430041</v>
      </c>
      <c r="BW48" s="3">
        <f t="shared" si="53"/>
        <v>19430041</v>
      </c>
      <c r="BX48" s="3">
        <f t="shared" si="53"/>
        <v>19430041</v>
      </c>
      <c r="BY48" s="3">
        <f t="shared" si="53"/>
        <v>19430041</v>
      </c>
      <c r="BZ48" s="3">
        <f t="shared" si="53"/>
        <v>19430041</v>
      </c>
      <c r="CA48" s="3">
        <f t="shared" si="53"/>
        <v>19430041</v>
      </c>
      <c r="CB48" s="3">
        <f t="shared" si="53"/>
        <v>19430041</v>
      </c>
      <c r="CC48" s="3">
        <f t="shared" si="53"/>
        <v>19430041</v>
      </c>
      <c r="CD48" s="3">
        <f t="shared" si="53"/>
        <v>19430041</v>
      </c>
      <c r="CE48" s="3">
        <f t="shared" si="53"/>
        <v>19430041</v>
      </c>
      <c r="CF48" s="3">
        <f t="shared" si="53"/>
        <v>19430041</v>
      </c>
      <c r="CG48" s="3">
        <f t="shared" si="53"/>
        <v>19430041</v>
      </c>
      <c r="CH48" s="12">
        <f t="shared" si="53"/>
        <v>19430041</v>
      </c>
    </row>
    <row r="49" spans="1:86" x14ac:dyDescent="0.25">
      <c r="A49" s="627"/>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490">
        <v>249393</v>
      </c>
      <c r="U49" s="3">
        <f t="shared" si="54"/>
        <v>249393</v>
      </c>
      <c r="V49" s="3">
        <f t="shared" si="54"/>
        <v>249393</v>
      </c>
      <c r="W49" s="3">
        <f t="shared" si="54"/>
        <v>249393</v>
      </c>
      <c r="X49" s="3">
        <f t="shared" si="54"/>
        <v>249393</v>
      </c>
      <c r="Y49" s="3">
        <f t="shared" si="54"/>
        <v>249393</v>
      </c>
      <c r="Z49" s="3">
        <f t="shared" si="54"/>
        <v>249393</v>
      </c>
      <c r="AA49" s="3">
        <f t="shared" si="54"/>
        <v>249393</v>
      </c>
      <c r="AB49" s="3">
        <f t="shared" si="54"/>
        <v>249393</v>
      </c>
      <c r="AC49" s="3">
        <f t="shared" si="54"/>
        <v>249393</v>
      </c>
      <c r="AD49" s="3">
        <f t="shared" si="54"/>
        <v>249393</v>
      </c>
      <c r="AE49" s="3">
        <f t="shared" si="54"/>
        <v>249393</v>
      </c>
      <c r="AF49" s="3">
        <f t="shared" si="54"/>
        <v>249393</v>
      </c>
      <c r="AG49" s="3">
        <f t="shared" si="54"/>
        <v>249393</v>
      </c>
      <c r="AH49" s="3">
        <f t="shared" si="54"/>
        <v>249393</v>
      </c>
      <c r="AI49" s="3">
        <f t="shared" si="54"/>
        <v>249393</v>
      </c>
      <c r="AJ49" s="3">
        <f t="shared" si="54"/>
        <v>249393</v>
      </c>
      <c r="AK49" s="3">
        <f t="shared" si="54"/>
        <v>249393</v>
      </c>
      <c r="AL49" s="3">
        <f t="shared" si="54"/>
        <v>249393</v>
      </c>
      <c r="AM49" s="3">
        <f t="shared" si="54"/>
        <v>249393</v>
      </c>
      <c r="AN49" s="3">
        <f t="shared" si="54"/>
        <v>249393</v>
      </c>
      <c r="AO49" s="3">
        <f t="shared" si="54"/>
        <v>249393</v>
      </c>
      <c r="AP49" s="3">
        <f t="shared" si="54"/>
        <v>249393</v>
      </c>
      <c r="AQ49" s="3">
        <f t="shared" si="54"/>
        <v>249393</v>
      </c>
      <c r="AR49" s="3">
        <f t="shared" si="54"/>
        <v>249393</v>
      </c>
      <c r="AS49" s="3">
        <f t="shared" si="54"/>
        <v>249393</v>
      </c>
      <c r="AT49" s="3">
        <f t="shared" si="54"/>
        <v>249393</v>
      </c>
      <c r="AU49" s="3">
        <f t="shared" si="54"/>
        <v>249393</v>
      </c>
      <c r="AV49" s="3">
        <f t="shared" si="54"/>
        <v>249393</v>
      </c>
      <c r="AW49" s="3">
        <f t="shared" si="54"/>
        <v>249393</v>
      </c>
      <c r="AX49" s="3">
        <f t="shared" si="54"/>
        <v>249393</v>
      </c>
      <c r="AY49" s="3">
        <f t="shared" si="54"/>
        <v>249393</v>
      </c>
      <c r="AZ49" s="3">
        <f t="shared" si="54"/>
        <v>249393</v>
      </c>
      <c r="BA49" s="3">
        <f t="shared" si="54"/>
        <v>249393</v>
      </c>
      <c r="BB49" s="3">
        <f t="shared" si="54"/>
        <v>249393</v>
      </c>
      <c r="BC49" s="3">
        <f t="shared" si="54"/>
        <v>249393</v>
      </c>
      <c r="BD49" s="3">
        <f t="shared" si="54"/>
        <v>249393</v>
      </c>
      <c r="BE49" s="3">
        <f t="shared" si="54"/>
        <v>249393</v>
      </c>
      <c r="BF49" s="3">
        <f t="shared" si="54"/>
        <v>249393</v>
      </c>
      <c r="BG49" s="3">
        <f t="shared" si="54"/>
        <v>249393</v>
      </c>
      <c r="BH49" s="3">
        <f t="shared" si="54"/>
        <v>249393</v>
      </c>
      <c r="BI49" s="3">
        <f t="shared" si="54"/>
        <v>249393</v>
      </c>
      <c r="BJ49" s="3">
        <f t="shared" si="54"/>
        <v>249393</v>
      </c>
      <c r="BK49" s="3">
        <f t="shared" si="54"/>
        <v>249393</v>
      </c>
      <c r="BL49" s="3">
        <f t="shared" si="54"/>
        <v>249393</v>
      </c>
      <c r="BM49" s="3">
        <f t="shared" si="54"/>
        <v>249393</v>
      </c>
      <c r="BN49" s="3">
        <f t="shared" si="54"/>
        <v>249393</v>
      </c>
      <c r="BO49" s="3">
        <f t="shared" si="54"/>
        <v>249393</v>
      </c>
      <c r="BP49" s="3">
        <f t="shared" si="54"/>
        <v>249393</v>
      </c>
      <c r="BQ49" s="3">
        <f t="shared" si="54"/>
        <v>249393</v>
      </c>
      <c r="BR49" s="3">
        <f t="shared" si="54"/>
        <v>249393</v>
      </c>
      <c r="BS49" s="3">
        <f t="shared" ref="BS49:CH49" si="55">BR49</f>
        <v>249393</v>
      </c>
      <c r="BT49" s="3">
        <f t="shared" si="55"/>
        <v>249393</v>
      </c>
      <c r="BU49" s="3">
        <f t="shared" si="55"/>
        <v>249393</v>
      </c>
      <c r="BV49" s="3">
        <f t="shared" si="55"/>
        <v>249393</v>
      </c>
      <c r="BW49" s="3">
        <f t="shared" si="55"/>
        <v>249393</v>
      </c>
      <c r="BX49" s="3">
        <f t="shared" si="55"/>
        <v>249393</v>
      </c>
      <c r="BY49" s="3">
        <f t="shared" si="55"/>
        <v>249393</v>
      </c>
      <c r="BZ49" s="3">
        <f t="shared" si="55"/>
        <v>249393</v>
      </c>
      <c r="CA49" s="3">
        <f t="shared" si="55"/>
        <v>249393</v>
      </c>
      <c r="CB49" s="3">
        <f t="shared" si="55"/>
        <v>249393</v>
      </c>
      <c r="CC49" s="3">
        <f t="shared" si="55"/>
        <v>249393</v>
      </c>
      <c r="CD49" s="3">
        <f t="shared" si="55"/>
        <v>249393</v>
      </c>
      <c r="CE49" s="3">
        <f t="shared" si="55"/>
        <v>249393</v>
      </c>
      <c r="CF49" s="3">
        <f t="shared" si="55"/>
        <v>249393</v>
      </c>
      <c r="CG49" s="3">
        <f t="shared" si="55"/>
        <v>249393</v>
      </c>
      <c r="CH49" s="12">
        <f t="shared" si="55"/>
        <v>249393</v>
      </c>
    </row>
    <row r="50" spans="1:86" ht="15" customHeight="1" x14ac:dyDescent="0.25">
      <c r="A50" s="627"/>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490">
        <v>536912</v>
      </c>
      <c r="U50" s="3">
        <f t="shared" si="56"/>
        <v>536912</v>
      </c>
      <c r="V50" s="3">
        <f t="shared" si="56"/>
        <v>536912</v>
      </c>
      <c r="W50" s="3">
        <f t="shared" si="56"/>
        <v>536912</v>
      </c>
      <c r="X50" s="3">
        <f t="shared" si="56"/>
        <v>536912</v>
      </c>
      <c r="Y50" s="3">
        <f t="shared" si="56"/>
        <v>536912</v>
      </c>
      <c r="Z50" s="3">
        <f t="shared" si="56"/>
        <v>536912</v>
      </c>
      <c r="AA50" s="3">
        <f t="shared" si="56"/>
        <v>536912</v>
      </c>
      <c r="AB50" s="3">
        <f t="shared" si="56"/>
        <v>536912</v>
      </c>
      <c r="AC50" s="3">
        <f t="shared" si="56"/>
        <v>536912</v>
      </c>
      <c r="AD50" s="3">
        <f t="shared" si="56"/>
        <v>536912</v>
      </c>
      <c r="AE50" s="3">
        <f t="shared" si="56"/>
        <v>536912</v>
      </c>
      <c r="AF50" s="3">
        <f t="shared" si="56"/>
        <v>536912</v>
      </c>
      <c r="AG50" s="3">
        <f t="shared" si="56"/>
        <v>536912</v>
      </c>
      <c r="AH50" s="3">
        <f t="shared" si="56"/>
        <v>536912</v>
      </c>
      <c r="AI50" s="3">
        <f t="shared" si="56"/>
        <v>536912</v>
      </c>
      <c r="AJ50" s="3">
        <f t="shared" si="56"/>
        <v>536912</v>
      </c>
      <c r="AK50" s="3">
        <f t="shared" si="56"/>
        <v>536912</v>
      </c>
      <c r="AL50" s="3">
        <f t="shared" si="56"/>
        <v>536912</v>
      </c>
      <c r="AM50" s="3">
        <f t="shared" si="56"/>
        <v>536912</v>
      </c>
      <c r="AN50" s="3">
        <f t="shared" si="56"/>
        <v>536912</v>
      </c>
      <c r="AO50" s="3">
        <f t="shared" si="56"/>
        <v>536912</v>
      </c>
      <c r="AP50" s="3">
        <f t="shared" si="56"/>
        <v>536912</v>
      </c>
      <c r="AQ50" s="3">
        <f t="shared" si="56"/>
        <v>536912</v>
      </c>
      <c r="AR50" s="3">
        <f t="shared" si="56"/>
        <v>536912</v>
      </c>
      <c r="AS50" s="3">
        <f t="shared" si="56"/>
        <v>536912</v>
      </c>
      <c r="AT50" s="3">
        <f t="shared" si="56"/>
        <v>536912</v>
      </c>
      <c r="AU50" s="3">
        <f t="shared" si="56"/>
        <v>536912</v>
      </c>
      <c r="AV50" s="3">
        <f t="shared" si="56"/>
        <v>536912</v>
      </c>
      <c r="AW50" s="3">
        <f t="shared" si="56"/>
        <v>536912</v>
      </c>
      <c r="AX50" s="3">
        <f t="shared" si="56"/>
        <v>536912</v>
      </c>
      <c r="AY50" s="3">
        <f t="shared" si="56"/>
        <v>536912</v>
      </c>
      <c r="AZ50" s="3">
        <f t="shared" si="56"/>
        <v>536912</v>
      </c>
      <c r="BA50" s="3">
        <f t="shared" si="56"/>
        <v>536912</v>
      </c>
      <c r="BB50" s="3">
        <f t="shared" si="56"/>
        <v>536912</v>
      </c>
      <c r="BC50" s="3">
        <f t="shared" si="56"/>
        <v>536912</v>
      </c>
      <c r="BD50" s="3">
        <f t="shared" si="56"/>
        <v>536912</v>
      </c>
      <c r="BE50" s="3">
        <f t="shared" si="56"/>
        <v>536912</v>
      </c>
      <c r="BF50" s="3">
        <f t="shared" si="56"/>
        <v>536912</v>
      </c>
      <c r="BG50" s="3">
        <f t="shared" si="56"/>
        <v>536912</v>
      </c>
      <c r="BH50" s="3">
        <f t="shared" si="56"/>
        <v>536912</v>
      </c>
      <c r="BI50" s="3">
        <f t="shared" si="56"/>
        <v>536912</v>
      </c>
      <c r="BJ50" s="3">
        <f t="shared" si="56"/>
        <v>536912</v>
      </c>
      <c r="BK50" s="3">
        <f t="shared" si="56"/>
        <v>536912</v>
      </c>
      <c r="BL50" s="3">
        <f t="shared" si="56"/>
        <v>536912</v>
      </c>
      <c r="BM50" s="3">
        <f t="shared" si="56"/>
        <v>536912</v>
      </c>
      <c r="BN50" s="3">
        <f t="shared" si="56"/>
        <v>536912</v>
      </c>
      <c r="BO50" s="3">
        <f t="shared" si="56"/>
        <v>536912</v>
      </c>
      <c r="BP50" s="3">
        <f t="shared" si="56"/>
        <v>536912</v>
      </c>
      <c r="BQ50" s="3">
        <f t="shared" si="56"/>
        <v>536912</v>
      </c>
      <c r="BR50" s="3">
        <f t="shared" si="56"/>
        <v>536912</v>
      </c>
      <c r="BS50" s="3">
        <f t="shared" ref="BS50:CH50" si="57">BR50</f>
        <v>536912</v>
      </c>
      <c r="BT50" s="3">
        <f t="shared" si="57"/>
        <v>536912</v>
      </c>
      <c r="BU50" s="3">
        <f t="shared" si="57"/>
        <v>536912</v>
      </c>
      <c r="BV50" s="3">
        <f t="shared" si="57"/>
        <v>536912</v>
      </c>
      <c r="BW50" s="3">
        <f t="shared" si="57"/>
        <v>536912</v>
      </c>
      <c r="BX50" s="3">
        <f t="shared" si="57"/>
        <v>536912</v>
      </c>
      <c r="BY50" s="3">
        <f t="shared" si="57"/>
        <v>536912</v>
      </c>
      <c r="BZ50" s="3">
        <f t="shared" si="57"/>
        <v>536912</v>
      </c>
      <c r="CA50" s="3">
        <f t="shared" si="57"/>
        <v>536912</v>
      </c>
      <c r="CB50" s="3">
        <f t="shared" si="57"/>
        <v>536912</v>
      </c>
      <c r="CC50" s="3">
        <f t="shared" si="57"/>
        <v>536912</v>
      </c>
      <c r="CD50" s="3">
        <f t="shared" si="57"/>
        <v>536912</v>
      </c>
      <c r="CE50" s="3">
        <f t="shared" si="57"/>
        <v>536912</v>
      </c>
      <c r="CF50" s="3">
        <f t="shared" si="57"/>
        <v>536912</v>
      </c>
      <c r="CG50" s="3">
        <f t="shared" si="57"/>
        <v>536912</v>
      </c>
      <c r="CH50" s="12">
        <f t="shared" si="57"/>
        <v>536912</v>
      </c>
    </row>
    <row r="51" spans="1:86" x14ac:dyDescent="0.25">
      <c r="A51" s="627"/>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490">
        <v>4602807</v>
      </c>
      <c r="U51" s="3">
        <f t="shared" si="58"/>
        <v>4602807</v>
      </c>
      <c r="V51" s="3">
        <f t="shared" si="58"/>
        <v>4602807</v>
      </c>
      <c r="W51" s="3">
        <f t="shared" si="58"/>
        <v>4602807</v>
      </c>
      <c r="X51" s="3">
        <f t="shared" si="58"/>
        <v>4602807</v>
      </c>
      <c r="Y51" s="3">
        <f t="shared" si="58"/>
        <v>4602807</v>
      </c>
      <c r="Z51" s="3">
        <f t="shared" si="58"/>
        <v>4602807</v>
      </c>
      <c r="AA51" s="3">
        <f t="shared" si="58"/>
        <v>4602807</v>
      </c>
      <c r="AB51" s="3">
        <f t="shared" si="58"/>
        <v>4602807</v>
      </c>
      <c r="AC51" s="3">
        <f t="shared" si="58"/>
        <v>4602807</v>
      </c>
      <c r="AD51" s="3">
        <f t="shared" si="58"/>
        <v>4602807</v>
      </c>
      <c r="AE51" s="3">
        <f t="shared" si="58"/>
        <v>4602807</v>
      </c>
      <c r="AF51" s="3">
        <f t="shared" si="58"/>
        <v>4602807</v>
      </c>
      <c r="AG51" s="3">
        <f t="shared" si="58"/>
        <v>4602807</v>
      </c>
      <c r="AH51" s="3">
        <f t="shared" si="58"/>
        <v>4602807</v>
      </c>
      <c r="AI51" s="3">
        <f t="shared" si="58"/>
        <v>4602807</v>
      </c>
      <c r="AJ51" s="3">
        <f t="shared" si="58"/>
        <v>4602807</v>
      </c>
      <c r="AK51" s="3">
        <f t="shared" si="58"/>
        <v>4602807</v>
      </c>
      <c r="AL51" s="3">
        <f t="shared" si="58"/>
        <v>4602807</v>
      </c>
      <c r="AM51" s="3">
        <f t="shared" si="58"/>
        <v>4602807</v>
      </c>
      <c r="AN51" s="3">
        <f t="shared" si="58"/>
        <v>4602807</v>
      </c>
      <c r="AO51" s="3">
        <f t="shared" si="58"/>
        <v>4602807</v>
      </c>
      <c r="AP51" s="3">
        <f t="shared" si="58"/>
        <v>4602807</v>
      </c>
      <c r="AQ51" s="3">
        <f t="shared" si="58"/>
        <v>4602807</v>
      </c>
      <c r="AR51" s="3">
        <f t="shared" si="58"/>
        <v>4602807</v>
      </c>
      <c r="AS51" s="3">
        <f t="shared" si="58"/>
        <v>4602807</v>
      </c>
      <c r="AT51" s="3">
        <f t="shared" si="58"/>
        <v>4602807</v>
      </c>
      <c r="AU51" s="3">
        <f t="shared" si="58"/>
        <v>4602807</v>
      </c>
      <c r="AV51" s="3">
        <f t="shared" si="58"/>
        <v>4602807</v>
      </c>
      <c r="AW51" s="3">
        <f t="shared" si="58"/>
        <v>4602807</v>
      </c>
      <c r="AX51" s="3">
        <f t="shared" si="58"/>
        <v>4602807</v>
      </c>
      <c r="AY51" s="3">
        <f t="shared" si="58"/>
        <v>4602807</v>
      </c>
      <c r="AZ51" s="3">
        <f t="shared" si="58"/>
        <v>4602807</v>
      </c>
      <c r="BA51" s="3">
        <f t="shared" si="58"/>
        <v>4602807</v>
      </c>
      <c r="BB51" s="3">
        <f t="shared" si="58"/>
        <v>4602807</v>
      </c>
      <c r="BC51" s="3">
        <f t="shared" si="58"/>
        <v>4602807</v>
      </c>
      <c r="BD51" s="3">
        <f t="shared" si="58"/>
        <v>4602807</v>
      </c>
      <c r="BE51" s="3">
        <f t="shared" si="58"/>
        <v>4602807</v>
      </c>
      <c r="BF51" s="3">
        <f t="shared" si="58"/>
        <v>4602807</v>
      </c>
      <c r="BG51" s="3">
        <f t="shared" si="58"/>
        <v>4602807</v>
      </c>
      <c r="BH51" s="3">
        <f t="shared" si="58"/>
        <v>4602807</v>
      </c>
      <c r="BI51" s="3">
        <f t="shared" si="58"/>
        <v>4602807</v>
      </c>
      <c r="BJ51" s="3">
        <f t="shared" si="58"/>
        <v>4602807</v>
      </c>
      <c r="BK51" s="3">
        <f t="shared" si="58"/>
        <v>4602807</v>
      </c>
      <c r="BL51" s="3">
        <f t="shared" si="58"/>
        <v>4602807</v>
      </c>
      <c r="BM51" s="3">
        <f t="shared" si="58"/>
        <v>4602807</v>
      </c>
      <c r="BN51" s="3">
        <f t="shared" si="58"/>
        <v>4602807</v>
      </c>
      <c r="BO51" s="3">
        <f t="shared" si="58"/>
        <v>4602807</v>
      </c>
      <c r="BP51" s="3">
        <f t="shared" si="58"/>
        <v>4602807</v>
      </c>
      <c r="BQ51" s="3">
        <f t="shared" si="58"/>
        <v>4602807</v>
      </c>
      <c r="BR51" s="3">
        <f t="shared" si="58"/>
        <v>4602807</v>
      </c>
      <c r="BS51" s="3">
        <f t="shared" ref="BS51:CH51" si="59">BR51</f>
        <v>4602807</v>
      </c>
      <c r="BT51" s="3">
        <f t="shared" si="59"/>
        <v>4602807</v>
      </c>
      <c r="BU51" s="3">
        <f t="shared" si="59"/>
        <v>4602807</v>
      </c>
      <c r="BV51" s="3">
        <f t="shared" si="59"/>
        <v>4602807</v>
      </c>
      <c r="BW51" s="3">
        <f t="shared" si="59"/>
        <v>4602807</v>
      </c>
      <c r="BX51" s="3">
        <f t="shared" si="59"/>
        <v>4602807</v>
      </c>
      <c r="BY51" s="3">
        <f t="shared" si="59"/>
        <v>4602807</v>
      </c>
      <c r="BZ51" s="3">
        <f t="shared" si="59"/>
        <v>4602807</v>
      </c>
      <c r="CA51" s="3">
        <f t="shared" si="59"/>
        <v>4602807</v>
      </c>
      <c r="CB51" s="3">
        <f t="shared" si="59"/>
        <v>4602807</v>
      </c>
      <c r="CC51" s="3">
        <f t="shared" si="59"/>
        <v>4602807</v>
      </c>
      <c r="CD51" s="3">
        <f t="shared" si="59"/>
        <v>4602807</v>
      </c>
      <c r="CE51" s="3">
        <f t="shared" si="59"/>
        <v>4602807</v>
      </c>
      <c r="CF51" s="3">
        <f t="shared" si="59"/>
        <v>4602807</v>
      </c>
      <c r="CG51" s="3">
        <f t="shared" si="59"/>
        <v>4602807</v>
      </c>
      <c r="CH51" s="12">
        <f t="shared" si="59"/>
        <v>4602807</v>
      </c>
    </row>
    <row r="52" spans="1:86" x14ac:dyDescent="0.25">
      <c r="A52" s="627"/>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490">
        <v>40178</v>
      </c>
      <c r="U52" s="3">
        <f t="shared" si="60"/>
        <v>40178</v>
      </c>
      <c r="V52" s="3">
        <f t="shared" si="60"/>
        <v>40178</v>
      </c>
      <c r="W52" s="3">
        <f t="shared" si="60"/>
        <v>40178</v>
      </c>
      <c r="X52" s="3">
        <f t="shared" si="60"/>
        <v>40178</v>
      </c>
      <c r="Y52" s="3">
        <f t="shared" si="60"/>
        <v>40178</v>
      </c>
      <c r="Z52" s="3">
        <f t="shared" si="60"/>
        <v>40178</v>
      </c>
      <c r="AA52" s="3">
        <f t="shared" si="60"/>
        <v>40178</v>
      </c>
      <c r="AB52" s="3">
        <f t="shared" si="60"/>
        <v>40178</v>
      </c>
      <c r="AC52" s="3">
        <f t="shared" si="60"/>
        <v>40178</v>
      </c>
      <c r="AD52" s="3">
        <f t="shared" si="60"/>
        <v>40178</v>
      </c>
      <c r="AE52" s="3">
        <f t="shared" si="60"/>
        <v>40178</v>
      </c>
      <c r="AF52" s="3">
        <f t="shared" si="60"/>
        <v>40178</v>
      </c>
      <c r="AG52" s="3">
        <f t="shared" si="60"/>
        <v>40178</v>
      </c>
      <c r="AH52" s="3">
        <f t="shared" si="60"/>
        <v>40178</v>
      </c>
      <c r="AI52" s="3">
        <f t="shared" si="60"/>
        <v>40178</v>
      </c>
      <c r="AJ52" s="3">
        <f t="shared" si="60"/>
        <v>40178</v>
      </c>
      <c r="AK52" s="3">
        <f t="shared" si="60"/>
        <v>40178</v>
      </c>
      <c r="AL52" s="3">
        <f t="shared" si="60"/>
        <v>40178</v>
      </c>
      <c r="AM52" s="3">
        <f t="shared" si="60"/>
        <v>40178</v>
      </c>
      <c r="AN52" s="3">
        <f t="shared" si="60"/>
        <v>40178</v>
      </c>
      <c r="AO52" s="3">
        <f t="shared" si="60"/>
        <v>40178</v>
      </c>
      <c r="AP52" s="3">
        <f t="shared" si="60"/>
        <v>40178</v>
      </c>
      <c r="AQ52" s="3">
        <f t="shared" si="60"/>
        <v>40178</v>
      </c>
      <c r="AR52" s="3">
        <f t="shared" si="60"/>
        <v>40178</v>
      </c>
      <c r="AS52" s="3">
        <f t="shared" si="60"/>
        <v>40178</v>
      </c>
      <c r="AT52" s="3">
        <f t="shared" si="60"/>
        <v>40178</v>
      </c>
      <c r="AU52" s="3">
        <f t="shared" si="60"/>
        <v>40178</v>
      </c>
      <c r="AV52" s="3">
        <f t="shared" si="60"/>
        <v>40178</v>
      </c>
      <c r="AW52" s="3">
        <f t="shared" si="60"/>
        <v>40178</v>
      </c>
      <c r="AX52" s="3">
        <f t="shared" si="60"/>
        <v>40178</v>
      </c>
      <c r="AY52" s="3">
        <f t="shared" si="60"/>
        <v>40178</v>
      </c>
      <c r="AZ52" s="3">
        <f t="shared" si="60"/>
        <v>40178</v>
      </c>
      <c r="BA52" s="3">
        <f t="shared" si="60"/>
        <v>40178</v>
      </c>
      <c r="BB52" s="3">
        <f t="shared" si="60"/>
        <v>40178</v>
      </c>
      <c r="BC52" s="3">
        <f t="shared" si="60"/>
        <v>40178</v>
      </c>
      <c r="BD52" s="3">
        <f t="shared" si="60"/>
        <v>40178</v>
      </c>
      <c r="BE52" s="3">
        <f t="shared" si="60"/>
        <v>40178</v>
      </c>
      <c r="BF52" s="3">
        <f t="shared" si="60"/>
        <v>40178</v>
      </c>
      <c r="BG52" s="3">
        <f t="shared" si="60"/>
        <v>40178</v>
      </c>
      <c r="BH52" s="3">
        <f t="shared" si="60"/>
        <v>40178</v>
      </c>
      <c r="BI52" s="3">
        <f t="shared" si="60"/>
        <v>40178</v>
      </c>
      <c r="BJ52" s="3">
        <f t="shared" si="60"/>
        <v>40178</v>
      </c>
      <c r="BK52" s="3">
        <f t="shared" si="60"/>
        <v>40178</v>
      </c>
      <c r="BL52" s="3">
        <f t="shared" si="60"/>
        <v>40178</v>
      </c>
      <c r="BM52" s="3">
        <f t="shared" si="60"/>
        <v>40178</v>
      </c>
      <c r="BN52" s="3">
        <f t="shared" si="60"/>
        <v>40178</v>
      </c>
      <c r="BO52" s="3">
        <f t="shared" si="60"/>
        <v>40178</v>
      </c>
      <c r="BP52" s="3">
        <f t="shared" si="60"/>
        <v>40178</v>
      </c>
      <c r="BQ52" s="3">
        <f t="shared" si="60"/>
        <v>40178</v>
      </c>
      <c r="BR52" s="3">
        <f t="shared" si="60"/>
        <v>40178</v>
      </c>
      <c r="BS52" s="3">
        <f t="shared" ref="BS52:CH52" si="61">BR52</f>
        <v>40178</v>
      </c>
      <c r="BT52" s="3">
        <f t="shared" si="61"/>
        <v>40178</v>
      </c>
      <c r="BU52" s="3">
        <f t="shared" si="61"/>
        <v>40178</v>
      </c>
      <c r="BV52" s="3">
        <f t="shared" si="61"/>
        <v>40178</v>
      </c>
      <c r="BW52" s="3">
        <f t="shared" si="61"/>
        <v>40178</v>
      </c>
      <c r="BX52" s="3">
        <f t="shared" si="61"/>
        <v>40178</v>
      </c>
      <c r="BY52" s="3">
        <f t="shared" si="61"/>
        <v>40178</v>
      </c>
      <c r="BZ52" s="3">
        <f t="shared" si="61"/>
        <v>40178</v>
      </c>
      <c r="CA52" s="3">
        <f t="shared" si="61"/>
        <v>40178</v>
      </c>
      <c r="CB52" s="3">
        <f t="shared" si="61"/>
        <v>40178</v>
      </c>
      <c r="CC52" s="3">
        <f t="shared" si="61"/>
        <v>40178</v>
      </c>
      <c r="CD52" s="3">
        <f t="shared" si="61"/>
        <v>40178</v>
      </c>
      <c r="CE52" s="3">
        <f t="shared" si="61"/>
        <v>40178</v>
      </c>
      <c r="CF52" s="3">
        <f t="shared" si="61"/>
        <v>40178</v>
      </c>
      <c r="CG52" s="3">
        <f t="shared" si="61"/>
        <v>40178</v>
      </c>
      <c r="CH52" s="12">
        <f t="shared" si="61"/>
        <v>40178</v>
      </c>
    </row>
    <row r="53" spans="1:86" x14ac:dyDescent="0.25">
      <c r="A53" s="627"/>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490">
        <v>42312</v>
      </c>
      <c r="U53" s="3">
        <f t="shared" si="62"/>
        <v>42312</v>
      </c>
      <c r="V53" s="3">
        <f t="shared" si="62"/>
        <v>42312</v>
      </c>
      <c r="W53" s="3">
        <f t="shared" si="62"/>
        <v>42312</v>
      </c>
      <c r="X53" s="3">
        <f t="shared" si="62"/>
        <v>42312</v>
      </c>
      <c r="Y53" s="3">
        <f t="shared" si="62"/>
        <v>42312</v>
      </c>
      <c r="Z53" s="3">
        <f t="shared" si="62"/>
        <v>42312</v>
      </c>
      <c r="AA53" s="3">
        <f t="shared" si="62"/>
        <v>42312</v>
      </c>
      <c r="AB53" s="3">
        <f t="shared" si="62"/>
        <v>42312</v>
      </c>
      <c r="AC53" s="3">
        <f t="shared" si="62"/>
        <v>42312</v>
      </c>
      <c r="AD53" s="3">
        <f t="shared" si="62"/>
        <v>42312</v>
      </c>
      <c r="AE53" s="3">
        <f t="shared" si="62"/>
        <v>42312</v>
      </c>
      <c r="AF53" s="3">
        <f t="shared" si="62"/>
        <v>42312</v>
      </c>
      <c r="AG53" s="3">
        <f t="shared" si="62"/>
        <v>42312</v>
      </c>
      <c r="AH53" s="3">
        <f t="shared" si="62"/>
        <v>42312</v>
      </c>
      <c r="AI53" s="3">
        <f t="shared" si="62"/>
        <v>42312</v>
      </c>
      <c r="AJ53" s="3">
        <f t="shared" si="62"/>
        <v>42312</v>
      </c>
      <c r="AK53" s="3">
        <f t="shared" si="62"/>
        <v>42312</v>
      </c>
      <c r="AL53" s="3">
        <f t="shared" si="62"/>
        <v>42312</v>
      </c>
      <c r="AM53" s="3">
        <f t="shared" si="62"/>
        <v>42312</v>
      </c>
      <c r="AN53" s="3">
        <f t="shared" si="62"/>
        <v>42312</v>
      </c>
      <c r="AO53" s="3">
        <f t="shared" si="62"/>
        <v>42312</v>
      </c>
      <c r="AP53" s="3">
        <f t="shared" si="62"/>
        <v>42312</v>
      </c>
      <c r="AQ53" s="3">
        <f t="shared" si="62"/>
        <v>42312</v>
      </c>
      <c r="AR53" s="3">
        <f t="shared" si="62"/>
        <v>42312</v>
      </c>
      <c r="AS53" s="3">
        <f t="shared" si="62"/>
        <v>42312</v>
      </c>
      <c r="AT53" s="3">
        <f t="shared" si="62"/>
        <v>42312</v>
      </c>
      <c r="AU53" s="3">
        <f t="shared" si="62"/>
        <v>42312</v>
      </c>
      <c r="AV53" s="3">
        <f t="shared" si="62"/>
        <v>42312</v>
      </c>
      <c r="AW53" s="3">
        <f t="shared" si="62"/>
        <v>42312</v>
      </c>
      <c r="AX53" s="3">
        <f t="shared" si="62"/>
        <v>42312</v>
      </c>
      <c r="AY53" s="3">
        <f t="shared" si="62"/>
        <v>42312</v>
      </c>
      <c r="AZ53" s="3">
        <f t="shared" si="62"/>
        <v>42312</v>
      </c>
      <c r="BA53" s="3">
        <f t="shared" si="62"/>
        <v>42312</v>
      </c>
      <c r="BB53" s="3">
        <f t="shared" si="62"/>
        <v>42312</v>
      </c>
      <c r="BC53" s="3">
        <f t="shared" si="62"/>
        <v>42312</v>
      </c>
      <c r="BD53" s="3">
        <f t="shared" si="62"/>
        <v>42312</v>
      </c>
      <c r="BE53" s="3">
        <f t="shared" si="62"/>
        <v>42312</v>
      </c>
      <c r="BF53" s="3">
        <f t="shared" si="62"/>
        <v>42312</v>
      </c>
      <c r="BG53" s="3">
        <f t="shared" si="62"/>
        <v>42312</v>
      </c>
      <c r="BH53" s="3">
        <f t="shared" si="62"/>
        <v>42312</v>
      </c>
      <c r="BI53" s="3">
        <f t="shared" si="62"/>
        <v>42312</v>
      </c>
      <c r="BJ53" s="3">
        <f t="shared" si="62"/>
        <v>42312</v>
      </c>
      <c r="BK53" s="3">
        <f t="shared" si="62"/>
        <v>42312</v>
      </c>
      <c r="BL53" s="3">
        <f t="shared" si="62"/>
        <v>42312</v>
      </c>
      <c r="BM53" s="3">
        <f t="shared" si="62"/>
        <v>42312</v>
      </c>
      <c r="BN53" s="3">
        <f t="shared" si="62"/>
        <v>42312</v>
      </c>
      <c r="BO53" s="3">
        <f t="shared" si="62"/>
        <v>42312</v>
      </c>
      <c r="BP53" s="3">
        <f t="shared" si="62"/>
        <v>42312</v>
      </c>
      <c r="BQ53" s="3">
        <f t="shared" si="62"/>
        <v>42312</v>
      </c>
      <c r="BR53" s="3">
        <f t="shared" si="62"/>
        <v>42312</v>
      </c>
      <c r="BS53" s="3">
        <f t="shared" ref="BS53:CH53" si="63">BR53</f>
        <v>42312</v>
      </c>
      <c r="BT53" s="3">
        <f t="shared" si="63"/>
        <v>42312</v>
      </c>
      <c r="BU53" s="3">
        <f t="shared" si="63"/>
        <v>42312</v>
      </c>
      <c r="BV53" s="3">
        <f t="shared" si="63"/>
        <v>42312</v>
      </c>
      <c r="BW53" s="3">
        <f t="shared" si="63"/>
        <v>42312</v>
      </c>
      <c r="BX53" s="3">
        <f t="shared" si="63"/>
        <v>42312</v>
      </c>
      <c r="BY53" s="3">
        <f t="shared" si="63"/>
        <v>42312</v>
      </c>
      <c r="BZ53" s="3">
        <f t="shared" si="63"/>
        <v>42312</v>
      </c>
      <c r="CA53" s="3">
        <f t="shared" si="63"/>
        <v>42312</v>
      </c>
      <c r="CB53" s="3">
        <f t="shared" si="63"/>
        <v>42312</v>
      </c>
      <c r="CC53" s="3">
        <f t="shared" si="63"/>
        <v>42312</v>
      </c>
      <c r="CD53" s="3">
        <f t="shared" si="63"/>
        <v>42312</v>
      </c>
      <c r="CE53" s="3">
        <f t="shared" si="63"/>
        <v>42312</v>
      </c>
      <c r="CF53" s="3">
        <f t="shared" si="63"/>
        <v>42312</v>
      </c>
      <c r="CG53" s="3">
        <f t="shared" si="63"/>
        <v>42312</v>
      </c>
      <c r="CH53" s="12">
        <f t="shared" si="63"/>
        <v>42312</v>
      </c>
    </row>
    <row r="54" spans="1:86" ht="15" customHeight="1" x14ac:dyDescent="0.25">
      <c r="A54" s="627"/>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
      <c r="A55" s="628"/>
      <c r="B55" s="209" t="str">
        <f t="shared" si="37"/>
        <v>Monthly kWh</v>
      </c>
      <c r="C55" s="264">
        <f>SUM(C41:C54)</f>
        <v>0</v>
      </c>
      <c r="D55" s="264">
        <f t="shared" ref="D55:BO55" si="64">SUM(D41:D54)</f>
        <v>0</v>
      </c>
      <c r="E55" s="264">
        <f t="shared" si="64"/>
        <v>0</v>
      </c>
      <c r="F55" s="264">
        <f t="shared" si="64"/>
        <v>0</v>
      </c>
      <c r="G55" s="264">
        <f t="shared" si="64"/>
        <v>0</v>
      </c>
      <c r="H55" s="264">
        <f t="shared" si="64"/>
        <v>0</v>
      </c>
      <c r="I55" s="264">
        <f t="shared" si="64"/>
        <v>0</v>
      </c>
      <c r="J55" s="264">
        <f t="shared" si="64"/>
        <v>0</v>
      </c>
      <c r="K55" s="264">
        <f t="shared" si="64"/>
        <v>0</v>
      </c>
      <c r="L55" s="264">
        <f t="shared" si="64"/>
        <v>0</v>
      </c>
      <c r="M55" s="264">
        <f t="shared" si="64"/>
        <v>0</v>
      </c>
      <c r="N55" s="264">
        <f t="shared" si="64"/>
        <v>0</v>
      </c>
      <c r="O55" s="264">
        <f t="shared" si="64"/>
        <v>0</v>
      </c>
      <c r="P55" s="264">
        <f t="shared" si="64"/>
        <v>0</v>
      </c>
      <c r="Q55" s="264">
        <f t="shared" si="64"/>
        <v>0</v>
      </c>
      <c r="R55" s="264">
        <f t="shared" si="64"/>
        <v>0</v>
      </c>
      <c r="S55" s="264">
        <f t="shared" si="64"/>
        <v>0</v>
      </c>
      <c r="T55" s="264">
        <f t="shared" si="64"/>
        <v>41177306.020000003</v>
      </c>
      <c r="U55" s="264">
        <f t="shared" si="64"/>
        <v>41177306.020000003</v>
      </c>
      <c r="V55" s="264">
        <f t="shared" si="64"/>
        <v>41177306.020000003</v>
      </c>
      <c r="W55" s="264">
        <f t="shared" si="64"/>
        <v>41177306.020000003</v>
      </c>
      <c r="X55" s="264">
        <f t="shared" si="64"/>
        <v>41177306.020000003</v>
      </c>
      <c r="Y55" s="264">
        <f t="shared" si="64"/>
        <v>41177306.020000003</v>
      </c>
      <c r="Z55" s="264">
        <f t="shared" si="64"/>
        <v>41177306.020000003</v>
      </c>
      <c r="AA55" s="264">
        <f t="shared" si="64"/>
        <v>41177306.020000003</v>
      </c>
      <c r="AB55" s="264">
        <f t="shared" si="64"/>
        <v>41177306.020000003</v>
      </c>
      <c r="AC55" s="264">
        <f t="shared" si="64"/>
        <v>41177306.020000003</v>
      </c>
      <c r="AD55" s="264">
        <f t="shared" si="64"/>
        <v>41177306.020000003</v>
      </c>
      <c r="AE55" s="264">
        <f t="shared" si="64"/>
        <v>41177306.020000003</v>
      </c>
      <c r="AF55" s="264">
        <f t="shared" si="64"/>
        <v>41177306.020000003</v>
      </c>
      <c r="AG55" s="264">
        <f t="shared" si="64"/>
        <v>41177306.020000003</v>
      </c>
      <c r="AH55" s="264">
        <f t="shared" si="64"/>
        <v>41177306.020000003</v>
      </c>
      <c r="AI55" s="264">
        <f t="shared" si="64"/>
        <v>41177306.020000003</v>
      </c>
      <c r="AJ55" s="264">
        <f t="shared" si="64"/>
        <v>41177306.020000003</v>
      </c>
      <c r="AK55" s="264">
        <f t="shared" si="64"/>
        <v>41177306.020000003</v>
      </c>
      <c r="AL55" s="264">
        <f t="shared" si="64"/>
        <v>41177306.020000003</v>
      </c>
      <c r="AM55" s="264">
        <f t="shared" si="64"/>
        <v>41177306.020000003</v>
      </c>
      <c r="AN55" s="264">
        <f t="shared" si="64"/>
        <v>41177306.020000003</v>
      </c>
      <c r="AO55" s="264">
        <f t="shared" si="64"/>
        <v>41177306.020000003</v>
      </c>
      <c r="AP55" s="264">
        <f t="shared" si="64"/>
        <v>41177306.020000003</v>
      </c>
      <c r="AQ55" s="264">
        <f t="shared" si="64"/>
        <v>41177306.020000003</v>
      </c>
      <c r="AR55" s="264">
        <f t="shared" si="64"/>
        <v>41177306.020000003</v>
      </c>
      <c r="AS55" s="264">
        <f t="shared" si="64"/>
        <v>41177306.020000003</v>
      </c>
      <c r="AT55" s="264">
        <f t="shared" si="64"/>
        <v>41177306.020000003</v>
      </c>
      <c r="AU55" s="264">
        <f t="shared" si="64"/>
        <v>41177306.020000003</v>
      </c>
      <c r="AV55" s="264">
        <f t="shared" si="64"/>
        <v>41177306.020000003</v>
      </c>
      <c r="AW55" s="264">
        <f t="shared" si="64"/>
        <v>41177306.020000003</v>
      </c>
      <c r="AX55" s="264">
        <f t="shared" si="64"/>
        <v>41177306.020000003</v>
      </c>
      <c r="AY55" s="264">
        <f t="shared" si="64"/>
        <v>41177306.020000003</v>
      </c>
      <c r="AZ55" s="264">
        <f t="shared" si="64"/>
        <v>41177306.020000003</v>
      </c>
      <c r="BA55" s="264">
        <f t="shared" si="64"/>
        <v>41177306.020000003</v>
      </c>
      <c r="BB55" s="264">
        <f t="shared" si="64"/>
        <v>41177306.020000003</v>
      </c>
      <c r="BC55" s="264">
        <f t="shared" si="64"/>
        <v>41177306.020000003</v>
      </c>
      <c r="BD55" s="264">
        <f t="shared" si="64"/>
        <v>41177306.020000003</v>
      </c>
      <c r="BE55" s="264">
        <f t="shared" si="64"/>
        <v>41177306.020000003</v>
      </c>
      <c r="BF55" s="264">
        <f t="shared" si="64"/>
        <v>41177306.020000003</v>
      </c>
      <c r="BG55" s="264">
        <f t="shared" si="64"/>
        <v>41177306.020000003</v>
      </c>
      <c r="BH55" s="264">
        <f t="shared" si="64"/>
        <v>41177306.020000003</v>
      </c>
      <c r="BI55" s="264">
        <f t="shared" si="64"/>
        <v>41177306.020000003</v>
      </c>
      <c r="BJ55" s="264">
        <f t="shared" si="64"/>
        <v>41177306.020000003</v>
      </c>
      <c r="BK55" s="264">
        <f t="shared" si="64"/>
        <v>41177306.020000003</v>
      </c>
      <c r="BL55" s="264">
        <f t="shared" si="64"/>
        <v>41177306.020000003</v>
      </c>
      <c r="BM55" s="264">
        <f t="shared" si="64"/>
        <v>41177306.020000003</v>
      </c>
      <c r="BN55" s="264">
        <f t="shared" si="64"/>
        <v>41177306.020000003</v>
      </c>
      <c r="BO55" s="264">
        <f t="shared" si="64"/>
        <v>41177306.020000003</v>
      </c>
      <c r="BP55" s="264">
        <f t="shared" ref="BP55:CH55" si="65">SUM(BP41:BP54)</f>
        <v>41177306.020000003</v>
      </c>
      <c r="BQ55" s="264">
        <f t="shared" si="65"/>
        <v>41177306.020000003</v>
      </c>
      <c r="BR55" s="264">
        <f t="shared" si="65"/>
        <v>41177306.020000003</v>
      </c>
      <c r="BS55" s="264">
        <f t="shared" si="65"/>
        <v>41177306.020000003</v>
      </c>
      <c r="BT55" s="264">
        <f t="shared" si="65"/>
        <v>41177306.020000003</v>
      </c>
      <c r="BU55" s="264">
        <f t="shared" si="65"/>
        <v>41177306.020000003</v>
      </c>
      <c r="BV55" s="264">
        <f t="shared" si="65"/>
        <v>41177306.020000003</v>
      </c>
      <c r="BW55" s="264">
        <f t="shared" si="65"/>
        <v>41177306.020000003</v>
      </c>
      <c r="BX55" s="264">
        <f t="shared" si="65"/>
        <v>41177306.020000003</v>
      </c>
      <c r="BY55" s="264">
        <f t="shared" si="65"/>
        <v>41177306.020000003</v>
      </c>
      <c r="BZ55" s="264">
        <f t="shared" si="65"/>
        <v>41177306.020000003</v>
      </c>
      <c r="CA55" s="264">
        <f t="shared" si="65"/>
        <v>41177306.020000003</v>
      </c>
      <c r="CB55" s="264">
        <f t="shared" si="65"/>
        <v>41177306.020000003</v>
      </c>
      <c r="CC55" s="264">
        <f t="shared" si="65"/>
        <v>41177306.020000003</v>
      </c>
      <c r="CD55" s="264">
        <f t="shared" si="65"/>
        <v>41177306.020000003</v>
      </c>
      <c r="CE55" s="264">
        <f t="shared" si="65"/>
        <v>41177306.020000003</v>
      </c>
      <c r="CF55" s="264">
        <f t="shared" si="65"/>
        <v>41177306.020000003</v>
      </c>
      <c r="CG55" s="264">
        <f t="shared" si="65"/>
        <v>41177306.020000003</v>
      </c>
      <c r="CH55" s="267">
        <f t="shared" si="65"/>
        <v>41177306.020000003</v>
      </c>
    </row>
    <row r="56" spans="1:86" x14ac:dyDescent="0.25">
      <c r="A56" s="41"/>
      <c r="B56" s="135"/>
      <c r="C56" s="9"/>
      <c r="D56" s="32"/>
      <c r="E56" s="9"/>
      <c r="F56" s="32"/>
      <c r="G56" s="32"/>
      <c r="H56" s="9"/>
      <c r="I56" s="32"/>
      <c r="J56" s="32"/>
      <c r="K56" s="9"/>
      <c r="L56" s="32"/>
      <c r="M56" s="32"/>
      <c r="N56" s="9"/>
      <c r="O56" s="32"/>
      <c r="P56" s="32"/>
      <c r="Q56" s="9"/>
      <c r="R56" s="32"/>
      <c r="S56" s="32"/>
      <c r="T56" s="9"/>
      <c r="U56" s="32"/>
      <c r="V56" s="32"/>
      <c r="W56" s="9"/>
      <c r="X56" s="32"/>
      <c r="Y56" s="32"/>
      <c r="Z56" s="9"/>
      <c r="AA56" s="32"/>
      <c r="AB56" s="32"/>
      <c r="AC56" s="9"/>
      <c r="AD56" s="32"/>
      <c r="AE56" s="32"/>
      <c r="AF56" s="9"/>
      <c r="AG56" s="32"/>
      <c r="AH56" s="32"/>
      <c r="AI56" s="9"/>
      <c r="AJ56" s="32"/>
      <c r="AK56" s="32"/>
      <c r="AL56" s="9"/>
      <c r="AM56" s="32"/>
      <c r="AN56" s="32"/>
      <c r="AO56" s="9"/>
      <c r="AP56" s="32"/>
      <c r="AQ56" s="32"/>
      <c r="AR56" s="9"/>
      <c r="AS56" s="32"/>
      <c r="AT56" s="32"/>
      <c r="AU56" s="9"/>
      <c r="AV56" s="32"/>
      <c r="AW56" s="32"/>
      <c r="AX56" s="9"/>
      <c r="AY56" s="32"/>
      <c r="AZ56" s="32"/>
      <c r="BA56" s="9"/>
      <c r="BB56" s="32"/>
      <c r="BC56" s="32"/>
      <c r="BD56" s="9"/>
      <c r="BE56" s="32"/>
      <c r="BF56" s="32"/>
      <c r="BG56" s="9"/>
      <c r="BH56" s="32"/>
      <c r="BI56" s="32"/>
      <c r="BJ56" s="9"/>
      <c r="BK56" s="32"/>
      <c r="BL56" s="32"/>
      <c r="BM56" s="9"/>
      <c r="BN56" s="32"/>
      <c r="BO56" s="32"/>
      <c r="BP56" s="9"/>
      <c r="BQ56" s="32"/>
      <c r="BR56" s="32"/>
      <c r="BS56" s="9"/>
      <c r="BT56" s="32"/>
      <c r="BU56" s="32"/>
      <c r="BV56" s="9"/>
      <c r="BW56" s="32"/>
      <c r="BX56" s="32"/>
      <c r="BY56" s="9"/>
      <c r="BZ56" s="32"/>
      <c r="CA56" s="32"/>
      <c r="CB56" s="9"/>
      <c r="CC56" s="32"/>
      <c r="CD56" s="32"/>
      <c r="CE56" s="9"/>
      <c r="CF56" s="32"/>
      <c r="CG56" s="32"/>
      <c r="CH56" s="137"/>
    </row>
    <row r="57" spans="1:86" ht="15.75" thickBot="1" x14ac:dyDescent="0.3">
      <c r="A57" s="228" t="s">
        <v>182</v>
      </c>
      <c r="B57" s="229"/>
      <c r="C57" s="229"/>
      <c r="D57" s="229"/>
      <c r="E57" s="229"/>
      <c r="F57" s="229"/>
      <c r="G57" s="229"/>
      <c r="H57" s="229"/>
      <c r="I57" s="229"/>
      <c r="J57" s="229"/>
      <c r="K57" s="20"/>
      <c r="L57" s="21"/>
      <c r="M57" s="21"/>
      <c r="N57" s="20"/>
      <c r="O57" s="21"/>
      <c r="P57" s="21"/>
      <c r="Q57" s="20"/>
      <c r="R57" s="21"/>
      <c r="S57" s="21"/>
      <c r="T57" s="20"/>
      <c r="U57" s="21"/>
      <c r="V57" s="21"/>
      <c r="W57" s="20"/>
      <c r="X57" s="21"/>
      <c r="Y57" s="21"/>
      <c r="Z57" s="20"/>
      <c r="AA57" s="21"/>
      <c r="AB57" s="21"/>
      <c r="AC57" s="20"/>
      <c r="AD57" s="21"/>
      <c r="AE57" s="21"/>
      <c r="AF57" s="20"/>
      <c r="AG57" s="21"/>
      <c r="AH57" s="21"/>
      <c r="AI57" s="20"/>
      <c r="AJ57" s="21"/>
      <c r="AK57" s="21"/>
      <c r="AL57" s="20"/>
      <c r="AM57" s="21"/>
      <c r="AN57" s="21"/>
      <c r="AO57" s="20"/>
      <c r="AP57" s="21"/>
      <c r="AQ57" s="21"/>
      <c r="AR57" s="20"/>
      <c r="AS57" s="21"/>
      <c r="AT57" s="21"/>
      <c r="AU57" s="20"/>
      <c r="AV57" s="21"/>
      <c r="AW57" s="21"/>
      <c r="AX57" s="20"/>
      <c r="AY57" s="21"/>
      <c r="AZ57" s="21"/>
      <c r="BA57" s="20"/>
      <c r="BB57" s="21"/>
      <c r="BC57" s="21"/>
      <c r="BD57" s="20"/>
      <c r="BE57" s="21"/>
      <c r="BF57" s="21"/>
      <c r="BG57" s="20"/>
      <c r="BH57" s="21"/>
      <c r="BI57" s="21"/>
      <c r="BJ57" s="20"/>
      <c r="BK57" s="21"/>
      <c r="BL57" s="21"/>
      <c r="BM57" s="20"/>
      <c r="BN57" s="21"/>
      <c r="BO57" s="21"/>
      <c r="BP57" s="20"/>
      <c r="BQ57" s="21"/>
      <c r="BR57" s="21"/>
      <c r="BS57" s="20"/>
      <c r="BT57" s="21"/>
      <c r="BU57" s="21"/>
      <c r="BV57" s="20"/>
      <c r="BW57" s="21"/>
      <c r="BX57" s="21"/>
      <c r="BY57" s="20"/>
      <c r="BZ57" s="21"/>
      <c r="CA57" s="21"/>
      <c r="CB57" s="20"/>
      <c r="CC57" s="21"/>
      <c r="CD57" s="21"/>
      <c r="CE57" s="20"/>
      <c r="CF57" s="21"/>
      <c r="CG57" s="21"/>
      <c r="CH57" s="20"/>
    </row>
    <row r="58" spans="1:86" ht="16.5" thickBot="1" x14ac:dyDescent="0.3">
      <c r="A58" s="629" t="s">
        <v>17</v>
      </c>
      <c r="B58" s="18" t="s">
        <v>10</v>
      </c>
      <c r="C58" s="162">
        <f>C$4</f>
        <v>45292</v>
      </c>
      <c r="D58" s="162">
        <f t="shared" ref="D58:BO58" si="66">D$4</f>
        <v>45323</v>
      </c>
      <c r="E58" s="162">
        <f t="shared" si="66"/>
        <v>45352</v>
      </c>
      <c r="F58" s="162">
        <f t="shared" si="66"/>
        <v>45383</v>
      </c>
      <c r="G58" s="162">
        <f t="shared" si="66"/>
        <v>45413</v>
      </c>
      <c r="H58" s="162">
        <f t="shared" si="66"/>
        <v>45444</v>
      </c>
      <c r="I58" s="162">
        <f t="shared" si="66"/>
        <v>45474</v>
      </c>
      <c r="J58" s="162">
        <f t="shared" si="66"/>
        <v>45505</v>
      </c>
      <c r="K58" s="162">
        <f t="shared" si="66"/>
        <v>45536</v>
      </c>
      <c r="L58" s="162">
        <f t="shared" si="66"/>
        <v>45566</v>
      </c>
      <c r="M58" s="162">
        <f t="shared" si="66"/>
        <v>45597</v>
      </c>
      <c r="N58" s="162">
        <f t="shared" si="66"/>
        <v>45627</v>
      </c>
      <c r="O58" s="162">
        <f t="shared" si="66"/>
        <v>45658</v>
      </c>
      <c r="P58" s="162">
        <f t="shared" si="66"/>
        <v>45689</v>
      </c>
      <c r="Q58" s="162">
        <f t="shared" si="66"/>
        <v>45717</v>
      </c>
      <c r="R58" s="162">
        <f t="shared" si="66"/>
        <v>45748</v>
      </c>
      <c r="S58" s="162">
        <f t="shared" si="66"/>
        <v>45778</v>
      </c>
      <c r="T58" s="162">
        <f t="shared" si="66"/>
        <v>45809</v>
      </c>
      <c r="U58" s="162">
        <f t="shared" si="66"/>
        <v>45839</v>
      </c>
      <c r="V58" s="162">
        <f t="shared" si="66"/>
        <v>45870</v>
      </c>
      <c r="W58" s="162">
        <f t="shared" si="66"/>
        <v>45901</v>
      </c>
      <c r="X58" s="162">
        <f t="shared" si="66"/>
        <v>45931</v>
      </c>
      <c r="Y58" s="162">
        <f t="shared" si="66"/>
        <v>45962</v>
      </c>
      <c r="Z58" s="162">
        <f t="shared" si="66"/>
        <v>45992</v>
      </c>
      <c r="AA58" s="162">
        <f t="shared" si="66"/>
        <v>46023</v>
      </c>
      <c r="AB58" s="162">
        <f t="shared" si="66"/>
        <v>46054</v>
      </c>
      <c r="AC58" s="162">
        <f t="shared" si="66"/>
        <v>46082</v>
      </c>
      <c r="AD58" s="162">
        <f t="shared" si="66"/>
        <v>46113</v>
      </c>
      <c r="AE58" s="162">
        <f t="shared" si="66"/>
        <v>46143</v>
      </c>
      <c r="AF58" s="162">
        <f t="shared" si="66"/>
        <v>46174</v>
      </c>
      <c r="AG58" s="162">
        <f t="shared" si="66"/>
        <v>46204</v>
      </c>
      <c r="AH58" s="162">
        <f t="shared" si="66"/>
        <v>46235</v>
      </c>
      <c r="AI58" s="162">
        <f t="shared" si="66"/>
        <v>46266</v>
      </c>
      <c r="AJ58" s="162">
        <f t="shared" si="66"/>
        <v>46296</v>
      </c>
      <c r="AK58" s="162">
        <f t="shared" si="66"/>
        <v>46327</v>
      </c>
      <c r="AL58" s="162">
        <f t="shared" si="66"/>
        <v>46357</v>
      </c>
      <c r="AM58" s="162">
        <f t="shared" si="66"/>
        <v>46388</v>
      </c>
      <c r="AN58" s="162">
        <f t="shared" si="66"/>
        <v>46419</v>
      </c>
      <c r="AO58" s="162">
        <f t="shared" si="66"/>
        <v>46447</v>
      </c>
      <c r="AP58" s="162">
        <f t="shared" si="66"/>
        <v>46478</v>
      </c>
      <c r="AQ58" s="162">
        <f t="shared" si="66"/>
        <v>46508</v>
      </c>
      <c r="AR58" s="162">
        <f t="shared" si="66"/>
        <v>46539</v>
      </c>
      <c r="AS58" s="162">
        <f t="shared" si="66"/>
        <v>46569</v>
      </c>
      <c r="AT58" s="162">
        <f t="shared" si="66"/>
        <v>46600</v>
      </c>
      <c r="AU58" s="162">
        <f t="shared" si="66"/>
        <v>46631</v>
      </c>
      <c r="AV58" s="162">
        <f t="shared" si="66"/>
        <v>46661</v>
      </c>
      <c r="AW58" s="162">
        <f t="shared" si="66"/>
        <v>46692</v>
      </c>
      <c r="AX58" s="162">
        <f t="shared" si="66"/>
        <v>46722</v>
      </c>
      <c r="AY58" s="162">
        <f t="shared" si="66"/>
        <v>46753</v>
      </c>
      <c r="AZ58" s="162">
        <f t="shared" si="66"/>
        <v>46784</v>
      </c>
      <c r="BA58" s="162">
        <f t="shared" si="66"/>
        <v>46813</v>
      </c>
      <c r="BB58" s="162">
        <f t="shared" si="66"/>
        <v>46844</v>
      </c>
      <c r="BC58" s="162">
        <f t="shared" si="66"/>
        <v>46874</v>
      </c>
      <c r="BD58" s="162">
        <f t="shared" si="66"/>
        <v>46905</v>
      </c>
      <c r="BE58" s="162">
        <f t="shared" si="66"/>
        <v>46935</v>
      </c>
      <c r="BF58" s="162">
        <f t="shared" si="66"/>
        <v>46966</v>
      </c>
      <c r="BG58" s="162">
        <f t="shared" si="66"/>
        <v>46997</v>
      </c>
      <c r="BH58" s="162">
        <f t="shared" si="66"/>
        <v>47027</v>
      </c>
      <c r="BI58" s="162">
        <f t="shared" si="66"/>
        <v>47058</v>
      </c>
      <c r="BJ58" s="162">
        <f t="shared" si="66"/>
        <v>47088</v>
      </c>
      <c r="BK58" s="162">
        <f t="shared" si="66"/>
        <v>47119</v>
      </c>
      <c r="BL58" s="162">
        <f t="shared" si="66"/>
        <v>47150</v>
      </c>
      <c r="BM58" s="162">
        <f t="shared" si="66"/>
        <v>47178</v>
      </c>
      <c r="BN58" s="162">
        <f t="shared" si="66"/>
        <v>47209</v>
      </c>
      <c r="BO58" s="162">
        <f t="shared" si="66"/>
        <v>47239</v>
      </c>
      <c r="BP58" s="162">
        <f t="shared" ref="BP58:CH58" si="67">BP$4</f>
        <v>47270</v>
      </c>
      <c r="BQ58" s="162">
        <f t="shared" si="67"/>
        <v>47300</v>
      </c>
      <c r="BR58" s="162">
        <f t="shared" si="67"/>
        <v>47331</v>
      </c>
      <c r="BS58" s="162">
        <f t="shared" si="67"/>
        <v>47362</v>
      </c>
      <c r="BT58" s="162">
        <f t="shared" si="67"/>
        <v>47392</v>
      </c>
      <c r="BU58" s="162">
        <f t="shared" si="67"/>
        <v>47423</v>
      </c>
      <c r="BV58" s="162">
        <f t="shared" si="67"/>
        <v>47453</v>
      </c>
      <c r="BW58" s="162">
        <f t="shared" si="67"/>
        <v>47484</v>
      </c>
      <c r="BX58" s="162">
        <f t="shared" si="67"/>
        <v>47515</v>
      </c>
      <c r="BY58" s="162">
        <f t="shared" si="67"/>
        <v>47543</v>
      </c>
      <c r="BZ58" s="162">
        <f t="shared" si="67"/>
        <v>47574</v>
      </c>
      <c r="CA58" s="162">
        <f t="shared" si="67"/>
        <v>47604</v>
      </c>
      <c r="CB58" s="162">
        <f t="shared" si="67"/>
        <v>47635</v>
      </c>
      <c r="CC58" s="162">
        <f t="shared" si="67"/>
        <v>47665</v>
      </c>
      <c r="CD58" s="162">
        <f t="shared" si="67"/>
        <v>47696</v>
      </c>
      <c r="CE58" s="162">
        <f t="shared" si="67"/>
        <v>47727</v>
      </c>
      <c r="CF58" s="162">
        <f t="shared" si="67"/>
        <v>47757</v>
      </c>
      <c r="CG58" s="162">
        <f t="shared" si="67"/>
        <v>47788</v>
      </c>
      <c r="CH58" s="163">
        <f t="shared" si="67"/>
        <v>47818</v>
      </c>
    </row>
    <row r="59" spans="1:86" ht="15" customHeight="1" x14ac:dyDescent="0.25">
      <c r="A59" s="630"/>
      <c r="B59" s="14" t="str">
        <f t="shared" ref="B59:B72" si="68">B41</f>
        <v>Air Comp</v>
      </c>
      <c r="C59" s="25">
        <f>((C5*0.5)-C41)*C78*C93*C$2</f>
        <v>0</v>
      </c>
      <c r="D59" s="25">
        <f>((D5*0.5)+C23-D41)*D78*D93*D$2</f>
        <v>0</v>
      </c>
      <c r="E59" s="25">
        <f t="shared" ref="E59:BP59" si="69">((E5*0.5)+D23-E41)*E78*E93*E$2</f>
        <v>60.43266401172</v>
      </c>
      <c r="F59" s="25">
        <f t="shared" si="69"/>
        <v>112.31557668032004</v>
      </c>
      <c r="G59" s="25">
        <f t="shared" si="69"/>
        <v>123.18997891394999</v>
      </c>
      <c r="H59" s="25">
        <f t="shared" si="69"/>
        <v>469.30122985836999</v>
      </c>
      <c r="I59" s="25">
        <f t="shared" si="69"/>
        <v>696.35969553087591</v>
      </c>
      <c r="J59" s="25">
        <f t="shared" si="69"/>
        <v>857.90697426169572</v>
      </c>
      <c r="K59" s="25">
        <f t="shared" si="69"/>
        <v>1709.8856585254082</v>
      </c>
      <c r="L59" s="25">
        <f t="shared" si="69"/>
        <v>1345.2857490422691</v>
      </c>
      <c r="M59" s="25">
        <f t="shared" si="69"/>
        <v>1365.690290637925</v>
      </c>
      <c r="N59" s="25">
        <f t="shared" si="69"/>
        <v>2141.768209553054</v>
      </c>
      <c r="O59" s="25">
        <f t="shared" si="69"/>
        <v>2827.159640685778</v>
      </c>
      <c r="P59" s="25">
        <f t="shared" si="69"/>
        <v>2578.0540443014856</v>
      </c>
      <c r="Q59" s="25">
        <f t="shared" si="69"/>
        <v>2940.6649199099174</v>
      </c>
      <c r="R59" s="25">
        <f t="shared" si="69"/>
        <v>2732.6486570178022</v>
      </c>
      <c r="S59" s="25">
        <f t="shared" si="69"/>
        <v>2997.2238970504445</v>
      </c>
      <c r="T59" s="25">
        <f t="shared" si="69"/>
        <v>2768.9843027933516</v>
      </c>
      <c r="U59" s="25">
        <f t="shared" si="69"/>
        <v>2735.4602523338376</v>
      </c>
      <c r="V59" s="25">
        <f t="shared" si="69"/>
        <v>2810.8259492908169</v>
      </c>
      <c r="W59" s="25">
        <f t="shared" si="69"/>
        <v>2732.3539887861361</v>
      </c>
      <c r="X59" s="25">
        <f t="shared" si="69"/>
        <v>1509.8173524366935</v>
      </c>
      <c r="Y59" s="25">
        <f t="shared" si="69"/>
        <v>1485.7748864109294</v>
      </c>
      <c r="Z59" s="25">
        <f t="shared" si="69"/>
        <v>1455.8378323628281</v>
      </c>
      <c r="AA59" s="25">
        <f t="shared" si="69"/>
        <v>1400.6722214570659</v>
      </c>
      <c r="AB59" s="25">
        <f t="shared" si="69"/>
        <v>1296.7916954689126</v>
      </c>
      <c r="AC59" s="25">
        <f t="shared" si="69"/>
        <v>1499.9993792753114</v>
      </c>
      <c r="AD59" s="25">
        <f t="shared" si="69"/>
        <v>1393.4566910731323</v>
      </c>
      <c r="AE59" s="25">
        <f t="shared" si="69"/>
        <v>1559.0439677163779</v>
      </c>
      <c r="AF59" s="25">
        <f t="shared" si="69"/>
        <v>2768.9843027933516</v>
      </c>
      <c r="AG59" s="25">
        <f t="shared" si="69"/>
        <v>2735.4602523338376</v>
      </c>
      <c r="AH59" s="25">
        <f t="shared" si="69"/>
        <v>2810.8259492908169</v>
      </c>
      <c r="AI59" s="25">
        <f t="shared" si="69"/>
        <v>2732.3539887861361</v>
      </c>
      <c r="AJ59" s="25">
        <f t="shared" si="69"/>
        <v>1509.8173524366935</v>
      </c>
      <c r="AK59" s="25">
        <f t="shared" si="69"/>
        <v>1485.7748864109294</v>
      </c>
      <c r="AL59" s="25">
        <f t="shared" si="69"/>
        <v>1455.8378323628281</v>
      </c>
      <c r="AM59" s="25">
        <f t="shared" si="69"/>
        <v>1400.6722214570659</v>
      </c>
      <c r="AN59" s="25">
        <f t="shared" si="69"/>
        <v>1296.7916954689126</v>
      </c>
      <c r="AO59" s="25">
        <f t="shared" si="69"/>
        <v>1499.9993792753114</v>
      </c>
      <c r="AP59" s="25">
        <f t="shared" si="69"/>
        <v>1393.4566910731323</v>
      </c>
      <c r="AQ59" s="25">
        <f t="shared" si="69"/>
        <v>1559.0439677163779</v>
      </c>
      <c r="AR59" s="25">
        <f t="shared" si="69"/>
        <v>2768.9843027933516</v>
      </c>
      <c r="AS59" s="25">
        <f t="shared" si="69"/>
        <v>2735.4602523338376</v>
      </c>
      <c r="AT59" s="25">
        <f t="shared" si="69"/>
        <v>2810.8259492908169</v>
      </c>
      <c r="AU59" s="25">
        <f t="shared" si="69"/>
        <v>2732.3539887861361</v>
      </c>
      <c r="AV59" s="25">
        <f t="shared" si="69"/>
        <v>1509.8173524366935</v>
      </c>
      <c r="AW59" s="25">
        <f t="shared" si="69"/>
        <v>1485.7748864109294</v>
      </c>
      <c r="AX59" s="25">
        <f t="shared" si="69"/>
        <v>1455.8378323628281</v>
      </c>
      <c r="AY59" s="25">
        <f t="shared" si="69"/>
        <v>1400.6722214570659</v>
      </c>
      <c r="AZ59" s="25">
        <f t="shared" si="69"/>
        <v>1296.7916954689126</v>
      </c>
      <c r="BA59" s="25">
        <f t="shared" si="69"/>
        <v>1499.9993792753114</v>
      </c>
      <c r="BB59" s="25">
        <f t="shared" si="69"/>
        <v>1393.4566910731323</v>
      </c>
      <c r="BC59" s="25">
        <f t="shared" si="69"/>
        <v>1559.0439677163779</v>
      </c>
      <c r="BD59" s="25">
        <f t="shared" si="69"/>
        <v>2768.9843027933516</v>
      </c>
      <c r="BE59" s="25">
        <f t="shared" si="69"/>
        <v>2735.4602523338376</v>
      </c>
      <c r="BF59" s="25">
        <f t="shared" si="69"/>
        <v>2810.8259492908169</v>
      </c>
      <c r="BG59" s="25">
        <f t="shared" si="69"/>
        <v>2732.3539887861361</v>
      </c>
      <c r="BH59" s="25">
        <f t="shared" si="69"/>
        <v>1509.8173524366935</v>
      </c>
      <c r="BI59" s="25">
        <f t="shared" si="69"/>
        <v>1485.7748864109294</v>
      </c>
      <c r="BJ59" s="25">
        <f t="shared" si="69"/>
        <v>1455.8378323628281</v>
      </c>
      <c r="BK59" s="25">
        <f t="shared" si="69"/>
        <v>1400.6722214570659</v>
      </c>
      <c r="BL59" s="25">
        <f t="shared" si="69"/>
        <v>1296.7916954689126</v>
      </c>
      <c r="BM59" s="25">
        <f t="shared" si="69"/>
        <v>1499.9993792753114</v>
      </c>
      <c r="BN59" s="25">
        <f t="shared" si="69"/>
        <v>1393.4566910731323</v>
      </c>
      <c r="BO59" s="25">
        <f t="shared" si="69"/>
        <v>1559.0439677163779</v>
      </c>
      <c r="BP59" s="25">
        <f t="shared" si="69"/>
        <v>2768.9843027933516</v>
      </c>
      <c r="BQ59" s="25">
        <f t="shared" ref="BQ59:CH59" si="70">((BQ5*0.5)+BP23-BQ41)*BQ78*BQ93*BQ$2</f>
        <v>2735.4602523338376</v>
      </c>
      <c r="BR59" s="25">
        <f t="shared" si="70"/>
        <v>2810.8259492908169</v>
      </c>
      <c r="BS59" s="25">
        <f t="shared" si="70"/>
        <v>2732.3539887861361</v>
      </c>
      <c r="BT59" s="25">
        <f t="shared" si="70"/>
        <v>1509.8173524366935</v>
      </c>
      <c r="BU59" s="25">
        <f t="shared" si="70"/>
        <v>1485.7748864109294</v>
      </c>
      <c r="BV59" s="25">
        <f t="shared" si="70"/>
        <v>1455.8378323628281</v>
      </c>
      <c r="BW59" s="25">
        <f t="shared" si="70"/>
        <v>1400.6722214570659</v>
      </c>
      <c r="BX59" s="25">
        <f t="shared" si="70"/>
        <v>1296.7916954689126</v>
      </c>
      <c r="BY59" s="25">
        <f t="shared" si="70"/>
        <v>1499.9993792753114</v>
      </c>
      <c r="BZ59" s="25">
        <f t="shared" si="70"/>
        <v>1393.4566910731323</v>
      </c>
      <c r="CA59" s="25">
        <f t="shared" si="70"/>
        <v>1559.0439677163779</v>
      </c>
      <c r="CB59" s="25">
        <f t="shared" si="70"/>
        <v>2768.9843027933516</v>
      </c>
      <c r="CC59" s="25">
        <f t="shared" si="70"/>
        <v>2735.4602523338376</v>
      </c>
      <c r="CD59" s="25">
        <f t="shared" si="70"/>
        <v>2810.8259492908169</v>
      </c>
      <c r="CE59" s="25">
        <f t="shared" si="70"/>
        <v>2732.3539887861361</v>
      </c>
      <c r="CF59" s="25">
        <f t="shared" si="70"/>
        <v>1509.8173524366935</v>
      </c>
      <c r="CG59" s="25">
        <f t="shared" si="70"/>
        <v>1485.7748864109294</v>
      </c>
      <c r="CH59" s="28">
        <f t="shared" si="70"/>
        <v>1455.8378323628281</v>
      </c>
    </row>
    <row r="60" spans="1:86" ht="15.75" x14ac:dyDescent="0.25">
      <c r="A60" s="630"/>
      <c r="B60" s="14" t="str">
        <f t="shared" si="68"/>
        <v>Building Shell</v>
      </c>
      <c r="C60" s="25">
        <f t="shared" ref="C60:C71" si="71">((C6*0.5)-C42)*C79*C94*C$2</f>
        <v>0</v>
      </c>
      <c r="D60" s="25">
        <f t="shared" ref="D60:BO60" si="72">((D6*0.5)+C24-D42)*D79*D94*D$2</f>
        <v>0</v>
      </c>
      <c r="E60" s="25">
        <f t="shared" si="72"/>
        <v>0</v>
      </c>
      <c r="F60" s="25">
        <f t="shared" si="72"/>
        <v>0</v>
      </c>
      <c r="G60" s="25">
        <f t="shared" si="72"/>
        <v>0</v>
      </c>
      <c r="H60" s="25">
        <f t="shared" si="72"/>
        <v>0</v>
      </c>
      <c r="I60" s="25">
        <f t="shared" si="72"/>
        <v>0</v>
      </c>
      <c r="J60" s="25">
        <f t="shared" si="72"/>
        <v>0</v>
      </c>
      <c r="K60" s="25">
        <f t="shared" si="72"/>
        <v>0</v>
      </c>
      <c r="L60" s="25">
        <f t="shared" si="72"/>
        <v>0</v>
      </c>
      <c r="M60" s="25">
        <f t="shared" si="72"/>
        <v>0</v>
      </c>
      <c r="N60" s="25">
        <f t="shared" si="72"/>
        <v>0</v>
      </c>
      <c r="O60" s="25">
        <f t="shared" si="72"/>
        <v>0</v>
      </c>
      <c r="P60" s="25">
        <f t="shared" si="72"/>
        <v>0</v>
      </c>
      <c r="Q60" s="25">
        <f t="shared" si="72"/>
        <v>0</v>
      </c>
      <c r="R60" s="25">
        <f t="shared" si="72"/>
        <v>0</v>
      </c>
      <c r="S60" s="25">
        <f t="shared" si="72"/>
        <v>0</v>
      </c>
      <c r="T60" s="25">
        <f t="shared" si="72"/>
        <v>0</v>
      </c>
      <c r="U60" s="25">
        <f t="shared" si="72"/>
        <v>0</v>
      </c>
      <c r="V60" s="25">
        <f t="shared" si="72"/>
        <v>0</v>
      </c>
      <c r="W60" s="25">
        <f t="shared" si="72"/>
        <v>0</v>
      </c>
      <c r="X60" s="25">
        <f t="shared" si="72"/>
        <v>0</v>
      </c>
      <c r="Y60" s="25">
        <f t="shared" si="72"/>
        <v>0</v>
      </c>
      <c r="Z60" s="25">
        <f t="shared" si="72"/>
        <v>0</v>
      </c>
      <c r="AA60" s="25">
        <f t="shared" si="72"/>
        <v>0</v>
      </c>
      <c r="AB60" s="25">
        <f t="shared" si="72"/>
        <v>0</v>
      </c>
      <c r="AC60" s="25">
        <f t="shared" si="72"/>
        <v>0</v>
      </c>
      <c r="AD60" s="25">
        <f t="shared" si="72"/>
        <v>0</v>
      </c>
      <c r="AE60" s="25">
        <f t="shared" si="72"/>
        <v>0</v>
      </c>
      <c r="AF60" s="25">
        <f t="shared" si="72"/>
        <v>0</v>
      </c>
      <c r="AG60" s="25">
        <f t="shared" si="72"/>
        <v>0</v>
      </c>
      <c r="AH60" s="25">
        <f t="shared" si="72"/>
        <v>0</v>
      </c>
      <c r="AI60" s="25">
        <f t="shared" si="72"/>
        <v>0</v>
      </c>
      <c r="AJ60" s="25">
        <f t="shared" si="72"/>
        <v>0</v>
      </c>
      <c r="AK60" s="25">
        <f t="shared" si="72"/>
        <v>0</v>
      </c>
      <c r="AL60" s="25">
        <f t="shared" si="72"/>
        <v>0</v>
      </c>
      <c r="AM60" s="25">
        <f t="shared" si="72"/>
        <v>0</v>
      </c>
      <c r="AN60" s="25">
        <f t="shared" si="72"/>
        <v>0</v>
      </c>
      <c r="AO60" s="25">
        <f t="shared" si="72"/>
        <v>0</v>
      </c>
      <c r="AP60" s="25">
        <f t="shared" si="72"/>
        <v>0</v>
      </c>
      <c r="AQ60" s="25">
        <f t="shared" si="72"/>
        <v>0</v>
      </c>
      <c r="AR60" s="25">
        <f t="shared" si="72"/>
        <v>0</v>
      </c>
      <c r="AS60" s="25">
        <f t="shared" si="72"/>
        <v>0</v>
      </c>
      <c r="AT60" s="25">
        <f t="shared" si="72"/>
        <v>0</v>
      </c>
      <c r="AU60" s="25">
        <f t="shared" si="72"/>
        <v>0</v>
      </c>
      <c r="AV60" s="25">
        <f t="shared" si="72"/>
        <v>0</v>
      </c>
      <c r="AW60" s="25">
        <f t="shared" si="72"/>
        <v>0</v>
      </c>
      <c r="AX60" s="25">
        <f t="shared" si="72"/>
        <v>0</v>
      </c>
      <c r="AY60" s="25">
        <f t="shared" si="72"/>
        <v>0</v>
      </c>
      <c r="AZ60" s="25">
        <f t="shared" si="72"/>
        <v>0</v>
      </c>
      <c r="BA60" s="25">
        <f t="shared" si="72"/>
        <v>0</v>
      </c>
      <c r="BB60" s="25">
        <f t="shared" si="72"/>
        <v>0</v>
      </c>
      <c r="BC60" s="25">
        <f t="shared" si="72"/>
        <v>0</v>
      </c>
      <c r="BD60" s="25">
        <f t="shared" si="72"/>
        <v>0</v>
      </c>
      <c r="BE60" s="25">
        <f t="shared" si="72"/>
        <v>0</v>
      </c>
      <c r="BF60" s="25">
        <f t="shared" si="72"/>
        <v>0</v>
      </c>
      <c r="BG60" s="25">
        <f t="shared" si="72"/>
        <v>0</v>
      </c>
      <c r="BH60" s="25">
        <f t="shared" si="72"/>
        <v>0</v>
      </c>
      <c r="BI60" s="25">
        <f t="shared" si="72"/>
        <v>0</v>
      </c>
      <c r="BJ60" s="25">
        <f t="shared" si="72"/>
        <v>0</v>
      </c>
      <c r="BK60" s="25">
        <f t="shared" si="72"/>
        <v>0</v>
      </c>
      <c r="BL60" s="25">
        <f t="shared" si="72"/>
        <v>0</v>
      </c>
      <c r="BM60" s="25">
        <f t="shared" si="72"/>
        <v>0</v>
      </c>
      <c r="BN60" s="25">
        <f t="shared" si="72"/>
        <v>0</v>
      </c>
      <c r="BO60" s="25">
        <f t="shared" si="72"/>
        <v>0</v>
      </c>
      <c r="BP60" s="25">
        <f t="shared" ref="BP60:CH60" si="73">((BP6*0.5)+BO24-BP42)*BP79*BP94*BP$2</f>
        <v>0</v>
      </c>
      <c r="BQ60" s="25">
        <f t="shared" si="73"/>
        <v>0</v>
      </c>
      <c r="BR60" s="25">
        <f t="shared" si="73"/>
        <v>0</v>
      </c>
      <c r="BS60" s="25">
        <f t="shared" si="73"/>
        <v>0</v>
      </c>
      <c r="BT60" s="25">
        <f t="shared" si="73"/>
        <v>0</v>
      </c>
      <c r="BU60" s="25">
        <f t="shared" si="73"/>
        <v>0</v>
      </c>
      <c r="BV60" s="25">
        <f t="shared" si="73"/>
        <v>0</v>
      </c>
      <c r="BW60" s="25">
        <f t="shared" si="73"/>
        <v>0</v>
      </c>
      <c r="BX60" s="25">
        <f t="shared" si="73"/>
        <v>0</v>
      </c>
      <c r="BY60" s="25">
        <f t="shared" si="73"/>
        <v>0</v>
      </c>
      <c r="BZ60" s="25">
        <f t="shared" si="73"/>
        <v>0</v>
      </c>
      <c r="CA60" s="25">
        <f t="shared" si="73"/>
        <v>0</v>
      </c>
      <c r="CB60" s="25">
        <f t="shared" si="73"/>
        <v>0</v>
      </c>
      <c r="CC60" s="25">
        <f t="shared" si="73"/>
        <v>0</v>
      </c>
      <c r="CD60" s="25">
        <f t="shared" si="73"/>
        <v>0</v>
      </c>
      <c r="CE60" s="25">
        <f t="shared" si="73"/>
        <v>0</v>
      </c>
      <c r="CF60" s="25">
        <f t="shared" si="73"/>
        <v>0</v>
      </c>
      <c r="CG60" s="25">
        <f t="shared" si="73"/>
        <v>0</v>
      </c>
      <c r="CH60" s="28">
        <f t="shared" si="73"/>
        <v>0</v>
      </c>
    </row>
    <row r="61" spans="1:86" ht="15.75" x14ac:dyDescent="0.25">
      <c r="A61" s="630"/>
      <c r="B61" s="14" t="str">
        <f t="shared" si="68"/>
        <v>Cooking</v>
      </c>
      <c r="C61" s="25">
        <f t="shared" si="71"/>
        <v>0</v>
      </c>
      <c r="D61" s="25">
        <f t="shared" ref="D61:BO61" si="74">((D7*0.5)+C25-D43)*D80*D95*D$2</f>
        <v>0</v>
      </c>
      <c r="E61" s="25">
        <f t="shared" si="74"/>
        <v>0</v>
      </c>
      <c r="F61" s="25">
        <f t="shared" si="74"/>
        <v>0</v>
      </c>
      <c r="G61" s="25">
        <f t="shared" si="74"/>
        <v>26.187628745435632</v>
      </c>
      <c r="H61" s="25">
        <f t="shared" si="74"/>
        <v>101.61848011522352</v>
      </c>
      <c r="I61" s="25">
        <f t="shared" si="74"/>
        <v>100.333753990782</v>
      </c>
      <c r="J61" s="25">
        <f t="shared" si="74"/>
        <v>158.42993808467472</v>
      </c>
      <c r="K61" s="25">
        <f t="shared" si="74"/>
        <v>230.61528119345627</v>
      </c>
      <c r="L61" s="25">
        <f t="shared" si="74"/>
        <v>154.70977283361603</v>
      </c>
      <c r="M61" s="25">
        <f t="shared" si="74"/>
        <v>250.93949641651798</v>
      </c>
      <c r="N61" s="25">
        <f t="shared" si="74"/>
        <v>356.00979712634052</v>
      </c>
      <c r="O61" s="25">
        <f t="shared" si="74"/>
        <v>369.01120895907849</v>
      </c>
      <c r="P61" s="25">
        <f t="shared" si="74"/>
        <v>334.22420678491847</v>
      </c>
      <c r="Q61" s="25">
        <f t="shared" si="74"/>
        <v>357.38886903934502</v>
      </c>
      <c r="R61" s="25">
        <f t="shared" si="74"/>
        <v>332.26751333292657</v>
      </c>
      <c r="S61" s="25">
        <f t="shared" si="74"/>
        <v>398.05944445849735</v>
      </c>
      <c r="T61" s="25">
        <f t="shared" si="74"/>
        <v>68.794169281121711</v>
      </c>
      <c r="U61" s="25">
        <f t="shared" si="74"/>
        <v>68.105435411531701</v>
      </c>
      <c r="V61" s="25">
        <f t="shared" si="74"/>
        <v>70.208739266883754</v>
      </c>
      <c r="W61" s="25">
        <f t="shared" si="74"/>
        <v>66.806015835194998</v>
      </c>
      <c r="X61" s="25">
        <f t="shared" si="74"/>
        <v>36.487223635905906</v>
      </c>
      <c r="Y61" s="25">
        <f t="shared" si="74"/>
        <v>35.473059399632405</v>
      </c>
      <c r="Z61" s="25">
        <f t="shared" si="74"/>
        <v>34.643724468338704</v>
      </c>
      <c r="AA61" s="25">
        <f t="shared" si="74"/>
        <v>33.074279207517606</v>
      </c>
      <c r="AB61" s="25">
        <f t="shared" si="74"/>
        <v>30.399472482982201</v>
      </c>
      <c r="AC61" s="25">
        <f t="shared" si="74"/>
        <v>32.885520037390798</v>
      </c>
      <c r="AD61" s="25">
        <f t="shared" si="74"/>
        <v>30.974455408244399</v>
      </c>
      <c r="AE61" s="25">
        <f t="shared" si="74"/>
        <v>37.6805290292262</v>
      </c>
      <c r="AF61" s="25">
        <f t="shared" si="74"/>
        <v>68.794169281121711</v>
      </c>
      <c r="AG61" s="25">
        <f t="shared" si="74"/>
        <v>68.105435411531701</v>
      </c>
      <c r="AH61" s="25">
        <f t="shared" si="74"/>
        <v>70.208739266883754</v>
      </c>
      <c r="AI61" s="25">
        <f t="shared" si="74"/>
        <v>66.806015835194998</v>
      </c>
      <c r="AJ61" s="25">
        <f t="shared" si="74"/>
        <v>36.487223635905906</v>
      </c>
      <c r="AK61" s="25">
        <f t="shared" si="74"/>
        <v>35.473059399632405</v>
      </c>
      <c r="AL61" s="25">
        <f t="shared" si="74"/>
        <v>34.643724468338704</v>
      </c>
      <c r="AM61" s="25">
        <f t="shared" si="74"/>
        <v>33.074279207517606</v>
      </c>
      <c r="AN61" s="25">
        <f t="shared" si="74"/>
        <v>30.399472482982201</v>
      </c>
      <c r="AO61" s="25">
        <f t="shared" si="74"/>
        <v>32.885520037390798</v>
      </c>
      <c r="AP61" s="25">
        <f t="shared" si="74"/>
        <v>30.974455408244399</v>
      </c>
      <c r="AQ61" s="25">
        <f t="shared" si="74"/>
        <v>37.6805290292262</v>
      </c>
      <c r="AR61" s="25">
        <f t="shared" si="74"/>
        <v>68.794169281121711</v>
      </c>
      <c r="AS61" s="25">
        <f t="shared" si="74"/>
        <v>68.105435411531701</v>
      </c>
      <c r="AT61" s="25">
        <f t="shared" si="74"/>
        <v>70.208739266883754</v>
      </c>
      <c r="AU61" s="25">
        <f t="shared" si="74"/>
        <v>66.806015835194998</v>
      </c>
      <c r="AV61" s="25">
        <f t="shared" si="74"/>
        <v>36.487223635905906</v>
      </c>
      <c r="AW61" s="25">
        <f t="shared" si="74"/>
        <v>35.473059399632405</v>
      </c>
      <c r="AX61" s="25">
        <f t="shared" si="74"/>
        <v>34.643724468338704</v>
      </c>
      <c r="AY61" s="25">
        <f t="shared" si="74"/>
        <v>33.074279207517606</v>
      </c>
      <c r="AZ61" s="25">
        <f t="shared" si="74"/>
        <v>30.399472482982201</v>
      </c>
      <c r="BA61" s="25">
        <f t="shared" si="74"/>
        <v>32.885520037390798</v>
      </c>
      <c r="BB61" s="25">
        <f t="shared" si="74"/>
        <v>30.974455408244399</v>
      </c>
      <c r="BC61" s="25">
        <f t="shared" si="74"/>
        <v>37.6805290292262</v>
      </c>
      <c r="BD61" s="25">
        <f t="shared" si="74"/>
        <v>68.794169281121711</v>
      </c>
      <c r="BE61" s="25">
        <f t="shared" si="74"/>
        <v>68.105435411531701</v>
      </c>
      <c r="BF61" s="25">
        <f t="shared" si="74"/>
        <v>70.208739266883754</v>
      </c>
      <c r="BG61" s="25">
        <f t="shared" si="74"/>
        <v>66.806015835194998</v>
      </c>
      <c r="BH61" s="25">
        <f t="shared" si="74"/>
        <v>36.487223635905906</v>
      </c>
      <c r="BI61" s="25">
        <f t="shared" si="74"/>
        <v>35.473059399632405</v>
      </c>
      <c r="BJ61" s="25">
        <f t="shared" si="74"/>
        <v>34.643724468338704</v>
      </c>
      <c r="BK61" s="25">
        <f t="shared" si="74"/>
        <v>33.074279207517606</v>
      </c>
      <c r="BL61" s="25">
        <f t="shared" si="74"/>
        <v>30.399472482982201</v>
      </c>
      <c r="BM61" s="25">
        <f t="shared" si="74"/>
        <v>32.885520037390798</v>
      </c>
      <c r="BN61" s="25">
        <f t="shared" si="74"/>
        <v>30.974455408244399</v>
      </c>
      <c r="BO61" s="25">
        <f t="shared" si="74"/>
        <v>37.6805290292262</v>
      </c>
      <c r="BP61" s="25">
        <f t="shared" ref="BP61:CH61" si="75">((BP7*0.5)+BO25-BP43)*BP80*BP95*BP$2</f>
        <v>68.794169281121711</v>
      </c>
      <c r="BQ61" s="25">
        <f t="shared" si="75"/>
        <v>68.105435411531701</v>
      </c>
      <c r="BR61" s="25">
        <f t="shared" si="75"/>
        <v>70.208739266883754</v>
      </c>
      <c r="BS61" s="25">
        <f t="shared" si="75"/>
        <v>66.806015835194998</v>
      </c>
      <c r="BT61" s="25">
        <f t="shared" si="75"/>
        <v>36.487223635905906</v>
      </c>
      <c r="BU61" s="25">
        <f t="shared" si="75"/>
        <v>35.473059399632405</v>
      </c>
      <c r="BV61" s="25">
        <f t="shared" si="75"/>
        <v>34.643724468338704</v>
      </c>
      <c r="BW61" s="25">
        <f t="shared" si="75"/>
        <v>33.074279207517606</v>
      </c>
      <c r="BX61" s="25">
        <f t="shared" si="75"/>
        <v>30.399472482982201</v>
      </c>
      <c r="BY61" s="25">
        <f t="shared" si="75"/>
        <v>32.885520037390798</v>
      </c>
      <c r="BZ61" s="25">
        <f t="shared" si="75"/>
        <v>30.974455408244399</v>
      </c>
      <c r="CA61" s="25">
        <f t="shared" si="75"/>
        <v>37.6805290292262</v>
      </c>
      <c r="CB61" s="25">
        <f t="shared" si="75"/>
        <v>68.794169281121711</v>
      </c>
      <c r="CC61" s="25">
        <f t="shared" si="75"/>
        <v>68.105435411531701</v>
      </c>
      <c r="CD61" s="25">
        <f t="shared" si="75"/>
        <v>70.208739266883754</v>
      </c>
      <c r="CE61" s="25">
        <f t="shared" si="75"/>
        <v>66.806015835194998</v>
      </c>
      <c r="CF61" s="25">
        <f t="shared" si="75"/>
        <v>36.487223635905906</v>
      </c>
      <c r="CG61" s="25">
        <f t="shared" si="75"/>
        <v>35.473059399632405</v>
      </c>
      <c r="CH61" s="28">
        <f t="shared" si="75"/>
        <v>34.643724468338704</v>
      </c>
    </row>
    <row r="62" spans="1:86" ht="15.75" x14ac:dyDescent="0.25">
      <c r="A62" s="630"/>
      <c r="B62" s="14" t="str">
        <f t="shared" si="68"/>
        <v>Cooling</v>
      </c>
      <c r="C62" s="25">
        <f t="shared" si="71"/>
        <v>0</v>
      </c>
      <c r="D62" s="25">
        <f t="shared" ref="D62:BO62" si="76">((D8*0.5)+C26-D44)*D81*D96*D$2</f>
        <v>0.31652935262324999</v>
      </c>
      <c r="E62" s="25">
        <f t="shared" si="76"/>
        <v>96.666730916535002</v>
      </c>
      <c r="F62" s="25">
        <f t="shared" si="76"/>
        <v>659.87257860668626</v>
      </c>
      <c r="G62" s="25">
        <f t="shared" si="76"/>
        <v>2678.5534926535711</v>
      </c>
      <c r="H62" s="25">
        <f t="shared" si="76"/>
        <v>22858.777231188062</v>
      </c>
      <c r="I62" s="25">
        <f t="shared" si="76"/>
        <v>34361.974266923309</v>
      </c>
      <c r="J62" s="25">
        <f t="shared" si="76"/>
        <v>37135.901296740813</v>
      </c>
      <c r="K62" s="25">
        <f t="shared" si="76"/>
        <v>19967.97011401481</v>
      </c>
      <c r="L62" s="25">
        <f t="shared" si="76"/>
        <v>2559.5661604870979</v>
      </c>
      <c r="M62" s="25">
        <f t="shared" si="76"/>
        <v>993.08237078709362</v>
      </c>
      <c r="N62" s="25">
        <f t="shared" si="76"/>
        <v>11.850791235104589</v>
      </c>
      <c r="O62" s="25">
        <f t="shared" si="76"/>
        <v>1.2109909223879223</v>
      </c>
      <c r="P62" s="25">
        <f t="shared" si="76"/>
        <v>49.800661205731764</v>
      </c>
      <c r="Q62" s="25">
        <f t="shared" si="76"/>
        <v>1529.5341245881091</v>
      </c>
      <c r="R62" s="25">
        <f t="shared" si="76"/>
        <v>5424.9908494784122</v>
      </c>
      <c r="S62" s="25">
        <f t="shared" si="76"/>
        <v>17158.710930310295</v>
      </c>
      <c r="T62" s="25">
        <f t="shared" si="76"/>
        <v>20198.567708576596</v>
      </c>
      <c r="U62" s="25">
        <f t="shared" si="76"/>
        <v>25560.266654208313</v>
      </c>
      <c r="V62" s="25">
        <f t="shared" si="76"/>
        <v>24932.471152987011</v>
      </c>
      <c r="W62" s="25">
        <f t="shared" si="76"/>
        <v>10598.782786867374</v>
      </c>
      <c r="X62" s="25">
        <f t="shared" si="76"/>
        <v>975.48643354072954</v>
      </c>
      <c r="Y62" s="25">
        <f t="shared" si="76"/>
        <v>290.21790093028198</v>
      </c>
      <c r="Z62" s="25">
        <f t="shared" si="76"/>
        <v>2.4966943315938002</v>
      </c>
      <c r="AA62" s="25">
        <f t="shared" si="76"/>
        <v>0.20681883101880003</v>
      </c>
      <c r="AB62" s="25">
        <f t="shared" si="76"/>
        <v>8.844970805096402</v>
      </c>
      <c r="AC62" s="25">
        <f t="shared" si="76"/>
        <v>268.73806820445003</v>
      </c>
      <c r="AD62" s="25">
        <f t="shared" si="76"/>
        <v>1016.9090335541591</v>
      </c>
      <c r="AE62" s="25">
        <f t="shared" si="76"/>
        <v>3339.0871751577597</v>
      </c>
      <c r="AF62" s="25">
        <f t="shared" si="76"/>
        <v>20198.567708576596</v>
      </c>
      <c r="AG62" s="25">
        <f t="shared" si="76"/>
        <v>25560.266654208313</v>
      </c>
      <c r="AH62" s="25">
        <f t="shared" si="76"/>
        <v>24932.471152987011</v>
      </c>
      <c r="AI62" s="25">
        <f t="shared" si="76"/>
        <v>10598.782786867374</v>
      </c>
      <c r="AJ62" s="25">
        <f t="shared" si="76"/>
        <v>975.48643354072954</v>
      </c>
      <c r="AK62" s="25">
        <f t="shared" si="76"/>
        <v>290.21790093028198</v>
      </c>
      <c r="AL62" s="25">
        <f t="shared" si="76"/>
        <v>2.4966943315938002</v>
      </c>
      <c r="AM62" s="25">
        <f t="shared" si="76"/>
        <v>0.20681883101880003</v>
      </c>
      <c r="AN62" s="25">
        <f t="shared" si="76"/>
        <v>8.844970805096402</v>
      </c>
      <c r="AO62" s="25">
        <f t="shared" si="76"/>
        <v>268.73806820445003</v>
      </c>
      <c r="AP62" s="25">
        <f t="shared" si="76"/>
        <v>1016.9090335541591</v>
      </c>
      <c r="AQ62" s="25">
        <f t="shared" si="76"/>
        <v>3339.0871751577597</v>
      </c>
      <c r="AR62" s="25">
        <f t="shared" si="76"/>
        <v>20198.567708576596</v>
      </c>
      <c r="AS62" s="25">
        <f t="shared" si="76"/>
        <v>25560.266654208313</v>
      </c>
      <c r="AT62" s="25">
        <f t="shared" si="76"/>
        <v>24932.471152987011</v>
      </c>
      <c r="AU62" s="25">
        <f t="shared" si="76"/>
        <v>10598.782786867374</v>
      </c>
      <c r="AV62" s="25">
        <f t="shared" si="76"/>
        <v>975.48643354072954</v>
      </c>
      <c r="AW62" s="25">
        <f t="shared" si="76"/>
        <v>290.21790093028198</v>
      </c>
      <c r="AX62" s="25">
        <f t="shared" si="76"/>
        <v>2.4966943315938002</v>
      </c>
      <c r="AY62" s="25">
        <f t="shared" si="76"/>
        <v>0.20681883101880003</v>
      </c>
      <c r="AZ62" s="25">
        <f t="shared" si="76"/>
        <v>8.844970805096402</v>
      </c>
      <c r="BA62" s="25">
        <f t="shared" si="76"/>
        <v>268.73806820445003</v>
      </c>
      <c r="BB62" s="25">
        <f t="shared" si="76"/>
        <v>1016.9090335541591</v>
      </c>
      <c r="BC62" s="25">
        <f t="shared" si="76"/>
        <v>3339.0871751577597</v>
      </c>
      <c r="BD62" s="25">
        <f t="shared" si="76"/>
        <v>20198.567708576596</v>
      </c>
      <c r="BE62" s="25">
        <f t="shared" si="76"/>
        <v>25560.266654208313</v>
      </c>
      <c r="BF62" s="25">
        <f t="shared" si="76"/>
        <v>24932.471152987011</v>
      </c>
      <c r="BG62" s="25">
        <f t="shared" si="76"/>
        <v>10598.782786867374</v>
      </c>
      <c r="BH62" s="25">
        <f t="shared" si="76"/>
        <v>975.48643354072954</v>
      </c>
      <c r="BI62" s="25">
        <f t="shared" si="76"/>
        <v>290.21790093028198</v>
      </c>
      <c r="BJ62" s="25">
        <f t="shared" si="76"/>
        <v>2.4966943315938002</v>
      </c>
      <c r="BK62" s="25">
        <f t="shared" si="76"/>
        <v>0.20681883101880003</v>
      </c>
      <c r="BL62" s="25">
        <f t="shared" si="76"/>
        <v>8.844970805096402</v>
      </c>
      <c r="BM62" s="25">
        <f t="shared" si="76"/>
        <v>268.73806820445003</v>
      </c>
      <c r="BN62" s="25">
        <f t="shared" si="76"/>
        <v>1016.9090335541591</v>
      </c>
      <c r="BO62" s="25">
        <f t="shared" si="76"/>
        <v>3339.0871751577597</v>
      </c>
      <c r="BP62" s="25">
        <f t="shared" ref="BP62:CH62" si="77">((BP8*0.5)+BO26-BP44)*BP81*BP96*BP$2</f>
        <v>20198.567708576596</v>
      </c>
      <c r="BQ62" s="25">
        <f t="shared" si="77"/>
        <v>25560.266654208313</v>
      </c>
      <c r="BR62" s="25">
        <f t="shared" si="77"/>
        <v>24932.471152987011</v>
      </c>
      <c r="BS62" s="25">
        <f t="shared" si="77"/>
        <v>10598.782786867374</v>
      </c>
      <c r="BT62" s="25">
        <f t="shared" si="77"/>
        <v>975.48643354072954</v>
      </c>
      <c r="BU62" s="25">
        <f t="shared" si="77"/>
        <v>290.21790093028198</v>
      </c>
      <c r="BV62" s="25">
        <f t="shared" si="77"/>
        <v>2.4966943315938002</v>
      </c>
      <c r="BW62" s="25">
        <f t="shared" si="77"/>
        <v>0.20681883101880003</v>
      </c>
      <c r="BX62" s="25">
        <f t="shared" si="77"/>
        <v>8.844970805096402</v>
      </c>
      <c r="BY62" s="25">
        <f t="shared" si="77"/>
        <v>268.73806820445003</v>
      </c>
      <c r="BZ62" s="25">
        <f t="shared" si="77"/>
        <v>1016.9090335541591</v>
      </c>
      <c r="CA62" s="25">
        <f t="shared" si="77"/>
        <v>3339.0871751577597</v>
      </c>
      <c r="CB62" s="25">
        <f t="shared" si="77"/>
        <v>20198.567708576596</v>
      </c>
      <c r="CC62" s="25">
        <f t="shared" si="77"/>
        <v>25560.266654208313</v>
      </c>
      <c r="CD62" s="25">
        <f t="shared" si="77"/>
        <v>24932.471152987011</v>
      </c>
      <c r="CE62" s="25">
        <f t="shared" si="77"/>
        <v>10598.782786867374</v>
      </c>
      <c r="CF62" s="25">
        <f t="shared" si="77"/>
        <v>975.48643354072954</v>
      </c>
      <c r="CG62" s="25">
        <f t="shared" si="77"/>
        <v>290.21790093028198</v>
      </c>
      <c r="CH62" s="28">
        <f t="shared" si="77"/>
        <v>2.4966943315938002</v>
      </c>
    </row>
    <row r="63" spans="1:86" ht="15.75" x14ac:dyDescent="0.25">
      <c r="A63" s="630"/>
      <c r="B63" s="14" t="str">
        <f t="shared" si="68"/>
        <v>Ext Lighting</v>
      </c>
      <c r="C63" s="25">
        <f t="shared" si="71"/>
        <v>0</v>
      </c>
      <c r="D63" s="25">
        <f t="shared" ref="D63:BO63" si="78">((D9*0.5)+C27-D45)*D82*D97*D$2</f>
        <v>0</v>
      </c>
      <c r="E63" s="25">
        <f t="shared" si="78"/>
        <v>0</v>
      </c>
      <c r="F63" s="25">
        <f t="shared" si="78"/>
        <v>0</v>
      </c>
      <c r="G63" s="25">
        <f t="shared" si="78"/>
        <v>0</v>
      </c>
      <c r="H63" s="25">
        <f t="shared" si="78"/>
        <v>0</v>
      </c>
      <c r="I63" s="25">
        <f t="shared" si="78"/>
        <v>0</v>
      </c>
      <c r="J63" s="25">
        <f t="shared" si="78"/>
        <v>0</v>
      </c>
      <c r="K63" s="25">
        <f t="shared" si="78"/>
        <v>0</v>
      </c>
      <c r="L63" s="25">
        <f t="shared" si="78"/>
        <v>0</v>
      </c>
      <c r="M63" s="25">
        <f t="shared" si="78"/>
        <v>0</v>
      </c>
      <c r="N63" s="25">
        <f t="shared" si="78"/>
        <v>0</v>
      </c>
      <c r="O63" s="25">
        <f t="shared" si="78"/>
        <v>0</v>
      </c>
      <c r="P63" s="25">
        <f t="shared" si="78"/>
        <v>0</v>
      </c>
      <c r="Q63" s="25">
        <f t="shared" si="78"/>
        <v>0</v>
      </c>
      <c r="R63" s="25">
        <f t="shared" si="78"/>
        <v>0</v>
      </c>
      <c r="S63" s="25">
        <f t="shared" si="78"/>
        <v>0</v>
      </c>
      <c r="T63" s="25">
        <f t="shared" si="78"/>
        <v>0</v>
      </c>
      <c r="U63" s="25">
        <f t="shared" si="78"/>
        <v>0</v>
      </c>
      <c r="V63" s="25">
        <f t="shared" si="78"/>
        <v>0</v>
      </c>
      <c r="W63" s="25">
        <f t="shared" si="78"/>
        <v>0</v>
      </c>
      <c r="X63" s="25">
        <f t="shared" si="78"/>
        <v>0</v>
      </c>
      <c r="Y63" s="25">
        <f t="shared" si="78"/>
        <v>0</v>
      </c>
      <c r="Z63" s="25">
        <f t="shared" si="78"/>
        <v>0</v>
      </c>
      <c r="AA63" s="25">
        <f t="shared" si="78"/>
        <v>0</v>
      </c>
      <c r="AB63" s="25">
        <f t="shared" si="78"/>
        <v>0</v>
      </c>
      <c r="AC63" s="25">
        <f t="shared" si="78"/>
        <v>0</v>
      </c>
      <c r="AD63" s="25">
        <f t="shared" si="78"/>
        <v>0</v>
      </c>
      <c r="AE63" s="25">
        <f t="shared" si="78"/>
        <v>0</v>
      </c>
      <c r="AF63" s="25">
        <f t="shared" si="78"/>
        <v>0</v>
      </c>
      <c r="AG63" s="25">
        <f t="shared" si="78"/>
        <v>0</v>
      </c>
      <c r="AH63" s="25">
        <f t="shared" si="78"/>
        <v>0</v>
      </c>
      <c r="AI63" s="25">
        <f t="shared" si="78"/>
        <v>0</v>
      </c>
      <c r="AJ63" s="25">
        <f t="shared" si="78"/>
        <v>0</v>
      </c>
      <c r="AK63" s="25">
        <f t="shared" si="78"/>
        <v>0</v>
      </c>
      <c r="AL63" s="25">
        <f t="shared" si="78"/>
        <v>0</v>
      </c>
      <c r="AM63" s="25">
        <f t="shared" si="78"/>
        <v>0</v>
      </c>
      <c r="AN63" s="25">
        <f t="shared" si="78"/>
        <v>0</v>
      </c>
      <c r="AO63" s="25">
        <f t="shared" si="78"/>
        <v>0</v>
      </c>
      <c r="AP63" s="25">
        <f t="shared" si="78"/>
        <v>0</v>
      </c>
      <c r="AQ63" s="25">
        <f t="shared" si="78"/>
        <v>0</v>
      </c>
      <c r="AR63" s="25">
        <f t="shared" si="78"/>
        <v>0</v>
      </c>
      <c r="AS63" s="25">
        <f t="shared" si="78"/>
        <v>0</v>
      </c>
      <c r="AT63" s="25">
        <f t="shared" si="78"/>
        <v>0</v>
      </c>
      <c r="AU63" s="25">
        <f t="shared" si="78"/>
        <v>0</v>
      </c>
      <c r="AV63" s="25">
        <f t="shared" si="78"/>
        <v>0</v>
      </c>
      <c r="AW63" s="25">
        <f t="shared" si="78"/>
        <v>0</v>
      </c>
      <c r="AX63" s="25">
        <f t="shared" si="78"/>
        <v>0</v>
      </c>
      <c r="AY63" s="25">
        <f t="shared" si="78"/>
        <v>0</v>
      </c>
      <c r="AZ63" s="25">
        <f t="shared" si="78"/>
        <v>0</v>
      </c>
      <c r="BA63" s="25">
        <f t="shared" si="78"/>
        <v>0</v>
      </c>
      <c r="BB63" s="25">
        <f t="shared" si="78"/>
        <v>0</v>
      </c>
      <c r="BC63" s="25">
        <f t="shared" si="78"/>
        <v>0</v>
      </c>
      <c r="BD63" s="25">
        <f t="shared" si="78"/>
        <v>0</v>
      </c>
      <c r="BE63" s="25">
        <f t="shared" si="78"/>
        <v>0</v>
      </c>
      <c r="BF63" s="25">
        <f t="shared" si="78"/>
        <v>0</v>
      </c>
      <c r="BG63" s="25">
        <f t="shared" si="78"/>
        <v>0</v>
      </c>
      <c r="BH63" s="25">
        <f t="shared" si="78"/>
        <v>0</v>
      </c>
      <c r="BI63" s="25">
        <f t="shared" si="78"/>
        <v>0</v>
      </c>
      <c r="BJ63" s="25">
        <f t="shared" si="78"/>
        <v>0</v>
      </c>
      <c r="BK63" s="25">
        <f t="shared" si="78"/>
        <v>0</v>
      </c>
      <c r="BL63" s="25">
        <f t="shared" si="78"/>
        <v>0</v>
      </c>
      <c r="BM63" s="25">
        <f t="shared" si="78"/>
        <v>0</v>
      </c>
      <c r="BN63" s="25">
        <f t="shared" si="78"/>
        <v>0</v>
      </c>
      <c r="BO63" s="25">
        <f t="shared" si="78"/>
        <v>0</v>
      </c>
      <c r="BP63" s="25">
        <f t="shared" ref="BP63:CH63" si="79">((BP9*0.5)+BO27-BP45)*BP82*BP97*BP$2</f>
        <v>0</v>
      </c>
      <c r="BQ63" s="25">
        <f t="shared" si="79"/>
        <v>0</v>
      </c>
      <c r="BR63" s="25">
        <f t="shared" si="79"/>
        <v>0</v>
      </c>
      <c r="BS63" s="25">
        <f t="shared" si="79"/>
        <v>0</v>
      </c>
      <c r="BT63" s="25">
        <f t="shared" si="79"/>
        <v>0</v>
      </c>
      <c r="BU63" s="25">
        <f t="shared" si="79"/>
        <v>0</v>
      </c>
      <c r="BV63" s="25">
        <f t="shared" si="79"/>
        <v>0</v>
      </c>
      <c r="BW63" s="25">
        <f t="shared" si="79"/>
        <v>0</v>
      </c>
      <c r="BX63" s="25">
        <f t="shared" si="79"/>
        <v>0</v>
      </c>
      <c r="BY63" s="25">
        <f t="shared" si="79"/>
        <v>0</v>
      </c>
      <c r="BZ63" s="25">
        <f t="shared" si="79"/>
        <v>0</v>
      </c>
      <c r="CA63" s="25">
        <f t="shared" si="79"/>
        <v>0</v>
      </c>
      <c r="CB63" s="25">
        <f t="shared" si="79"/>
        <v>0</v>
      </c>
      <c r="CC63" s="25">
        <f t="shared" si="79"/>
        <v>0</v>
      </c>
      <c r="CD63" s="25">
        <f t="shared" si="79"/>
        <v>0</v>
      </c>
      <c r="CE63" s="25">
        <f t="shared" si="79"/>
        <v>0</v>
      </c>
      <c r="CF63" s="25">
        <f t="shared" si="79"/>
        <v>0</v>
      </c>
      <c r="CG63" s="25">
        <f t="shared" si="79"/>
        <v>0</v>
      </c>
      <c r="CH63" s="28">
        <f t="shared" si="79"/>
        <v>0</v>
      </c>
    </row>
    <row r="64" spans="1:86" ht="15.75" x14ac:dyDescent="0.25">
      <c r="A64" s="630"/>
      <c r="B64" s="14" t="str">
        <f t="shared" si="68"/>
        <v>Heating</v>
      </c>
      <c r="C64" s="25">
        <f t="shared" si="71"/>
        <v>0</v>
      </c>
      <c r="D64" s="25">
        <f t="shared" ref="D64:BO64" si="80">((D10*0.5)+C28-D46)*D83*D98*D$2</f>
        <v>0</v>
      </c>
      <c r="E64" s="25">
        <f t="shared" si="80"/>
        <v>0</v>
      </c>
      <c r="F64" s="25">
        <f t="shared" si="80"/>
        <v>0</v>
      </c>
      <c r="G64" s="25">
        <f t="shared" si="80"/>
        <v>0</v>
      </c>
      <c r="H64" s="25">
        <f t="shared" si="80"/>
        <v>0</v>
      </c>
      <c r="I64" s="25">
        <f t="shared" si="80"/>
        <v>0</v>
      </c>
      <c r="J64" s="25">
        <f t="shared" si="80"/>
        <v>0</v>
      </c>
      <c r="K64" s="25">
        <f t="shared" si="80"/>
        <v>0</v>
      </c>
      <c r="L64" s="25">
        <f t="shared" si="80"/>
        <v>46.818626897393735</v>
      </c>
      <c r="M64" s="25">
        <f t="shared" si="80"/>
        <v>206.0223654167504</v>
      </c>
      <c r="N64" s="25">
        <f t="shared" si="80"/>
        <v>348.7454303607866</v>
      </c>
      <c r="O64" s="25">
        <f t="shared" si="80"/>
        <v>359.76072234773113</v>
      </c>
      <c r="P64" s="25">
        <f t="shared" si="80"/>
        <v>307.83601852652566</v>
      </c>
      <c r="Q64" s="25">
        <f t="shared" si="80"/>
        <v>240.97484377658307</v>
      </c>
      <c r="R64" s="25">
        <f t="shared" si="80"/>
        <v>108.64689706960326</v>
      </c>
      <c r="S64" s="25">
        <f t="shared" si="80"/>
        <v>46.35220978651985</v>
      </c>
      <c r="T64" s="25">
        <f t="shared" si="80"/>
        <v>0</v>
      </c>
      <c r="U64" s="25">
        <f t="shared" si="80"/>
        <v>0</v>
      </c>
      <c r="V64" s="25">
        <f t="shared" si="80"/>
        <v>0</v>
      </c>
      <c r="W64" s="25">
        <f t="shared" si="80"/>
        <v>0</v>
      </c>
      <c r="X64" s="25">
        <f t="shared" si="80"/>
        <v>0</v>
      </c>
      <c r="Y64" s="25">
        <f t="shared" si="80"/>
        <v>0</v>
      </c>
      <c r="Z64" s="25">
        <f t="shared" si="80"/>
        <v>0</v>
      </c>
      <c r="AA64" s="25">
        <f t="shared" si="80"/>
        <v>0</v>
      </c>
      <c r="AB64" s="25">
        <f t="shared" si="80"/>
        <v>0</v>
      </c>
      <c r="AC64" s="25">
        <f t="shared" si="80"/>
        <v>0</v>
      </c>
      <c r="AD64" s="25">
        <f t="shared" si="80"/>
        <v>0</v>
      </c>
      <c r="AE64" s="25">
        <f t="shared" si="80"/>
        <v>0</v>
      </c>
      <c r="AF64" s="25">
        <f t="shared" si="80"/>
        <v>0</v>
      </c>
      <c r="AG64" s="25">
        <f t="shared" si="80"/>
        <v>0</v>
      </c>
      <c r="AH64" s="25">
        <f t="shared" si="80"/>
        <v>0</v>
      </c>
      <c r="AI64" s="25">
        <f t="shared" si="80"/>
        <v>0</v>
      </c>
      <c r="AJ64" s="25">
        <f t="shared" si="80"/>
        <v>0</v>
      </c>
      <c r="AK64" s="25">
        <f t="shared" si="80"/>
        <v>0</v>
      </c>
      <c r="AL64" s="25">
        <f t="shared" si="80"/>
        <v>0</v>
      </c>
      <c r="AM64" s="25">
        <f t="shared" si="80"/>
        <v>0</v>
      </c>
      <c r="AN64" s="25">
        <f t="shared" si="80"/>
        <v>0</v>
      </c>
      <c r="AO64" s="25">
        <f t="shared" si="80"/>
        <v>0</v>
      </c>
      <c r="AP64" s="25">
        <f t="shared" si="80"/>
        <v>0</v>
      </c>
      <c r="AQ64" s="25">
        <f t="shared" si="80"/>
        <v>0</v>
      </c>
      <c r="AR64" s="25">
        <f t="shared" si="80"/>
        <v>0</v>
      </c>
      <c r="AS64" s="25">
        <f t="shared" si="80"/>
        <v>0</v>
      </c>
      <c r="AT64" s="25">
        <f t="shared" si="80"/>
        <v>0</v>
      </c>
      <c r="AU64" s="25">
        <f t="shared" si="80"/>
        <v>0</v>
      </c>
      <c r="AV64" s="25">
        <f t="shared" si="80"/>
        <v>0</v>
      </c>
      <c r="AW64" s="25">
        <f t="shared" si="80"/>
        <v>0</v>
      </c>
      <c r="AX64" s="25">
        <f t="shared" si="80"/>
        <v>0</v>
      </c>
      <c r="AY64" s="25">
        <f t="shared" si="80"/>
        <v>0</v>
      </c>
      <c r="AZ64" s="25">
        <f t="shared" si="80"/>
        <v>0</v>
      </c>
      <c r="BA64" s="25">
        <f t="shared" si="80"/>
        <v>0</v>
      </c>
      <c r="BB64" s="25">
        <f t="shared" si="80"/>
        <v>0</v>
      </c>
      <c r="BC64" s="25">
        <f t="shared" si="80"/>
        <v>0</v>
      </c>
      <c r="BD64" s="25">
        <f t="shared" si="80"/>
        <v>0</v>
      </c>
      <c r="BE64" s="25">
        <f t="shared" si="80"/>
        <v>0</v>
      </c>
      <c r="BF64" s="25">
        <f t="shared" si="80"/>
        <v>0</v>
      </c>
      <c r="BG64" s="25">
        <f t="shared" si="80"/>
        <v>0</v>
      </c>
      <c r="BH64" s="25">
        <f t="shared" si="80"/>
        <v>0</v>
      </c>
      <c r="BI64" s="25">
        <f t="shared" si="80"/>
        <v>0</v>
      </c>
      <c r="BJ64" s="25">
        <f t="shared" si="80"/>
        <v>0</v>
      </c>
      <c r="BK64" s="25">
        <f t="shared" si="80"/>
        <v>0</v>
      </c>
      <c r="BL64" s="25">
        <f t="shared" si="80"/>
        <v>0</v>
      </c>
      <c r="BM64" s="25">
        <f t="shared" si="80"/>
        <v>0</v>
      </c>
      <c r="BN64" s="25">
        <f t="shared" si="80"/>
        <v>0</v>
      </c>
      <c r="BO64" s="25">
        <f t="shared" si="80"/>
        <v>0</v>
      </c>
      <c r="BP64" s="25">
        <f t="shared" ref="BP64:CH64" si="81">((BP10*0.5)+BO28-BP46)*BP83*BP98*BP$2</f>
        <v>0</v>
      </c>
      <c r="BQ64" s="25">
        <f t="shared" si="81"/>
        <v>0</v>
      </c>
      <c r="BR64" s="25">
        <f t="shared" si="81"/>
        <v>0</v>
      </c>
      <c r="BS64" s="25">
        <f t="shared" si="81"/>
        <v>0</v>
      </c>
      <c r="BT64" s="25">
        <f t="shared" si="81"/>
        <v>0</v>
      </c>
      <c r="BU64" s="25">
        <f t="shared" si="81"/>
        <v>0</v>
      </c>
      <c r="BV64" s="25">
        <f t="shared" si="81"/>
        <v>0</v>
      </c>
      <c r="BW64" s="25">
        <f t="shared" si="81"/>
        <v>0</v>
      </c>
      <c r="BX64" s="25">
        <f t="shared" si="81"/>
        <v>0</v>
      </c>
      <c r="BY64" s="25">
        <f t="shared" si="81"/>
        <v>0</v>
      </c>
      <c r="BZ64" s="25">
        <f t="shared" si="81"/>
        <v>0</v>
      </c>
      <c r="CA64" s="25">
        <f t="shared" si="81"/>
        <v>0</v>
      </c>
      <c r="CB64" s="25">
        <f t="shared" si="81"/>
        <v>0</v>
      </c>
      <c r="CC64" s="25">
        <f t="shared" si="81"/>
        <v>0</v>
      </c>
      <c r="CD64" s="25">
        <f t="shared" si="81"/>
        <v>0</v>
      </c>
      <c r="CE64" s="25">
        <f t="shared" si="81"/>
        <v>0</v>
      </c>
      <c r="CF64" s="25">
        <f t="shared" si="81"/>
        <v>0</v>
      </c>
      <c r="CG64" s="25">
        <f t="shared" si="81"/>
        <v>0</v>
      </c>
      <c r="CH64" s="28">
        <f t="shared" si="81"/>
        <v>0</v>
      </c>
    </row>
    <row r="65" spans="1:88" ht="15.75" x14ac:dyDescent="0.25">
      <c r="A65" s="630"/>
      <c r="B65" s="14" t="str">
        <f t="shared" si="68"/>
        <v>HVAC</v>
      </c>
      <c r="C65" s="25">
        <f t="shared" si="71"/>
        <v>0</v>
      </c>
      <c r="D65" s="25">
        <f t="shared" ref="D65:BO65" si="82">((D11*0.5)+C29-D47)*D84*D99*D$2</f>
        <v>11.2706590815546</v>
      </c>
      <c r="E65" s="25">
        <f t="shared" si="82"/>
        <v>144.52120170510102</v>
      </c>
      <c r="F65" s="25">
        <f t="shared" si="82"/>
        <v>292.76482832049703</v>
      </c>
      <c r="G65" s="25">
        <f t="shared" si="82"/>
        <v>620.86455210494341</v>
      </c>
      <c r="H65" s="25">
        <f t="shared" si="82"/>
        <v>8568.7525325174411</v>
      </c>
      <c r="I65" s="25">
        <f t="shared" si="82"/>
        <v>17106.6413542667</v>
      </c>
      <c r="J65" s="25">
        <f t="shared" si="82"/>
        <v>18544.533887443959</v>
      </c>
      <c r="K65" s="25">
        <f t="shared" si="82"/>
        <v>11153.054420309201</v>
      </c>
      <c r="L65" s="25">
        <f t="shared" si="82"/>
        <v>4958.2074318668774</v>
      </c>
      <c r="M65" s="25">
        <f t="shared" si="82"/>
        <v>10277.775817986279</v>
      </c>
      <c r="N65" s="25">
        <f t="shared" si="82"/>
        <v>25965.661349247162</v>
      </c>
      <c r="O65" s="25">
        <f t="shared" si="82"/>
        <v>35713.063601534195</v>
      </c>
      <c r="P65" s="25">
        <f t="shared" si="82"/>
        <v>30528.477998810722</v>
      </c>
      <c r="Q65" s="25">
        <f t="shared" si="82"/>
        <v>25067.601245841681</v>
      </c>
      <c r="R65" s="25">
        <f t="shared" si="82"/>
        <v>14010.324006736706</v>
      </c>
      <c r="S65" s="25">
        <f t="shared" si="82"/>
        <v>16292.733301958533</v>
      </c>
      <c r="T65" s="25">
        <f t="shared" si="82"/>
        <v>18313.421408650367</v>
      </c>
      <c r="U65" s="25">
        <f t="shared" si="82"/>
        <v>23053.561639560379</v>
      </c>
      <c r="V65" s="25">
        <f t="shared" si="82"/>
        <v>22518.459983759814</v>
      </c>
      <c r="W65" s="25">
        <f t="shared" si="82"/>
        <v>9928.1356986105857</v>
      </c>
      <c r="X65" s="25">
        <f t="shared" si="82"/>
        <v>3049.1177230254834</v>
      </c>
      <c r="Y65" s="25">
        <f t="shared" si="82"/>
        <v>5024.471395989427</v>
      </c>
      <c r="Z65" s="25">
        <f t="shared" si="82"/>
        <v>7762.5647516502904</v>
      </c>
      <c r="AA65" s="25">
        <f t="shared" si="82"/>
        <v>7837.1267417299587</v>
      </c>
      <c r="AB65" s="25">
        <f t="shared" si="82"/>
        <v>6848.0491073682688</v>
      </c>
      <c r="AC65" s="25">
        <f t="shared" si="82"/>
        <v>5734.3646596276058</v>
      </c>
      <c r="AD65" s="25">
        <f t="shared" si="82"/>
        <v>3121.8359419827216</v>
      </c>
      <c r="AE65" s="25">
        <f t="shared" si="82"/>
        <v>3758.6553927773757</v>
      </c>
      <c r="AF65" s="25">
        <f t="shared" si="82"/>
        <v>18313.421408650367</v>
      </c>
      <c r="AG65" s="25">
        <f t="shared" si="82"/>
        <v>23053.561639560379</v>
      </c>
      <c r="AH65" s="25">
        <f t="shared" si="82"/>
        <v>22518.459983759814</v>
      </c>
      <c r="AI65" s="25">
        <f t="shared" si="82"/>
        <v>9928.1356986105857</v>
      </c>
      <c r="AJ65" s="25">
        <f t="shared" si="82"/>
        <v>3049.1177230254834</v>
      </c>
      <c r="AK65" s="25">
        <f t="shared" si="82"/>
        <v>5024.471395989427</v>
      </c>
      <c r="AL65" s="25">
        <f t="shared" si="82"/>
        <v>7762.5647516502904</v>
      </c>
      <c r="AM65" s="25">
        <f t="shared" si="82"/>
        <v>7837.1267417299587</v>
      </c>
      <c r="AN65" s="25">
        <f t="shared" si="82"/>
        <v>6848.0491073682688</v>
      </c>
      <c r="AO65" s="25">
        <f t="shared" si="82"/>
        <v>5734.3646596276058</v>
      </c>
      <c r="AP65" s="25">
        <f t="shared" si="82"/>
        <v>3121.8359419827216</v>
      </c>
      <c r="AQ65" s="25">
        <f t="shared" si="82"/>
        <v>3758.6553927773757</v>
      </c>
      <c r="AR65" s="25">
        <f t="shared" si="82"/>
        <v>18313.421408650367</v>
      </c>
      <c r="AS65" s="25">
        <f t="shared" si="82"/>
        <v>23053.561639560379</v>
      </c>
      <c r="AT65" s="25">
        <f t="shared" si="82"/>
        <v>22518.459983759814</v>
      </c>
      <c r="AU65" s="25">
        <f t="shared" si="82"/>
        <v>9928.1356986105857</v>
      </c>
      <c r="AV65" s="25">
        <f t="shared" si="82"/>
        <v>3049.1177230254834</v>
      </c>
      <c r="AW65" s="25">
        <f t="shared" si="82"/>
        <v>5024.471395989427</v>
      </c>
      <c r="AX65" s="25">
        <f t="shared" si="82"/>
        <v>7762.5647516502904</v>
      </c>
      <c r="AY65" s="25">
        <f t="shared" si="82"/>
        <v>7837.1267417299587</v>
      </c>
      <c r="AZ65" s="25">
        <f t="shared" si="82"/>
        <v>6848.0491073682688</v>
      </c>
      <c r="BA65" s="25">
        <f t="shared" si="82"/>
        <v>5734.3646596276058</v>
      </c>
      <c r="BB65" s="25">
        <f t="shared" si="82"/>
        <v>3121.8359419827216</v>
      </c>
      <c r="BC65" s="25">
        <f t="shared" si="82"/>
        <v>3758.6553927773757</v>
      </c>
      <c r="BD65" s="25">
        <f t="shared" si="82"/>
        <v>18313.421408650367</v>
      </c>
      <c r="BE65" s="25">
        <f t="shared" si="82"/>
        <v>23053.561639560379</v>
      </c>
      <c r="BF65" s="25">
        <f t="shared" si="82"/>
        <v>22518.459983759814</v>
      </c>
      <c r="BG65" s="25">
        <f t="shared" si="82"/>
        <v>9928.1356986105857</v>
      </c>
      <c r="BH65" s="25">
        <f t="shared" si="82"/>
        <v>3049.1177230254834</v>
      </c>
      <c r="BI65" s="25">
        <f t="shared" si="82"/>
        <v>5024.471395989427</v>
      </c>
      <c r="BJ65" s="25">
        <f t="shared" si="82"/>
        <v>7762.5647516502904</v>
      </c>
      <c r="BK65" s="25">
        <f t="shared" si="82"/>
        <v>7837.1267417299587</v>
      </c>
      <c r="BL65" s="25">
        <f t="shared" si="82"/>
        <v>6848.0491073682688</v>
      </c>
      <c r="BM65" s="25">
        <f t="shared" si="82"/>
        <v>5734.3646596276058</v>
      </c>
      <c r="BN65" s="25">
        <f t="shared" si="82"/>
        <v>3121.8359419827216</v>
      </c>
      <c r="BO65" s="25">
        <f t="shared" si="82"/>
        <v>3758.6553927773757</v>
      </c>
      <c r="BP65" s="25">
        <f t="shared" ref="BP65:CH65" si="83">((BP11*0.5)+BO29-BP47)*BP84*BP99*BP$2</f>
        <v>18313.421408650367</v>
      </c>
      <c r="BQ65" s="25">
        <f t="shared" si="83"/>
        <v>23053.561639560379</v>
      </c>
      <c r="BR65" s="25">
        <f t="shared" si="83"/>
        <v>22518.459983759814</v>
      </c>
      <c r="BS65" s="25">
        <f t="shared" si="83"/>
        <v>9928.1356986105857</v>
      </c>
      <c r="BT65" s="25">
        <f t="shared" si="83"/>
        <v>3049.1177230254834</v>
      </c>
      <c r="BU65" s="25">
        <f t="shared" si="83"/>
        <v>5024.471395989427</v>
      </c>
      <c r="BV65" s="25">
        <f t="shared" si="83"/>
        <v>7762.5647516502904</v>
      </c>
      <c r="BW65" s="25">
        <f t="shared" si="83"/>
        <v>7837.1267417299587</v>
      </c>
      <c r="BX65" s="25">
        <f t="shared" si="83"/>
        <v>6848.0491073682688</v>
      </c>
      <c r="BY65" s="25">
        <f t="shared" si="83"/>
        <v>5734.3646596276058</v>
      </c>
      <c r="BZ65" s="25">
        <f t="shared" si="83"/>
        <v>3121.8359419827216</v>
      </c>
      <c r="CA65" s="25">
        <f t="shared" si="83"/>
        <v>3758.6553927773757</v>
      </c>
      <c r="CB65" s="25">
        <f t="shared" si="83"/>
        <v>18313.421408650367</v>
      </c>
      <c r="CC65" s="25">
        <f t="shared" si="83"/>
        <v>23053.561639560379</v>
      </c>
      <c r="CD65" s="25">
        <f t="shared" si="83"/>
        <v>22518.459983759814</v>
      </c>
      <c r="CE65" s="25">
        <f t="shared" si="83"/>
        <v>9928.1356986105857</v>
      </c>
      <c r="CF65" s="25">
        <f t="shared" si="83"/>
        <v>3049.1177230254834</v>
      </c>
      <c r="CG65" s="25">
        <f t="shared" si="83"/>
        <v>5024.471395989427</v>
      </c>
      <c r="CH65" s="28">
        <f t="shared" si="83"/>
        <v>7762.5647516502904</v>
      </c>
    </row>
    <row r="66" spans="1:88" ht="15.75" x14ac:dyDescent="0.25">
      <c r="A66" s="630"/>
      <c r="B66" s="14" t="str">
        <f t="shared" si="68"/>
        <v>Lighting</v>
      </c>
      <c r="C66" s="25">
        <f t="shared" si="71"/>
        <v>0</v>
      </c>
      <c r="D66" s="25">
        <f t="shared" ref="D66:BO66" si="84">((D12*0.5)+C30-D48)*D85*D100*D$2</f>
        <v>287.00798105252522</v>
      </c>
      <c r="E66" s="25">
        <f t="shared" si="84"/>
        <v>1592.1260915374698</v>
      </c>
      <c r="F66" s="25">
        <f t="shared" si="84"/>
        <v>4048.1944943124108</v>
      </c>
      <c r="G66" s="25">
        <f t="shared" si="84"/>
        <v>8836.7709096742619</v>
      </c>
      <c r="H66" s="25">
        <f t="shared" si="84"/>
        <v>18644.461603892905</v>
      </c>
      <c r="I66" s="25">
        <f t="shared" si="84"/>
        <v>26353.121231407495</v>
      </c>
      <c r="J66" s="25">
        <f t="shared" si="84"/>
        <v>31817.449975637614</v>
      </c>
      <c r="K66" s="25">
        <f t="shared" si="84"/>
        <v>48755.506272931991</v>
      </c>
      <c r="L66" s="25">
        <f t="shared" si="84"/>
        <v>37818.772314306821</v>
      </c>
      <c r="M66" s="25">
        <f t="shared" si="84"/>
        <v>34539.924243924725</v>
      </c>
      <c r="N66" s="25">
        <f t="shared" si="84"/>
        <v>48996.558568292392</v>
      </c>
      <c r="O66" s="25">
        <f t="shared" si="84"/>
        <v>66808.878958478075</v>
      </c>
      <c r="P66" s="25">
        <f t="shared" si="84"/>
        <v>51143.507689168866</v>
      </c>
      <c r="Q66" s="25">
        <f t="shared" si="84"/>
        <v>57425.158318466485</v>
      </c>
      <c r="R66" s="25">
        <f t="shared" si="84"/>
        <v>56932.492744956609</v>
      </c>
      <c r="S66" s="25">
        <f t="shared" si="84"/>
        <v>71675.079972094085</v>
      </c>
      <c r="T66" s="25">
        <f t="shared" si="84"/>
        <v>32663.701649934017</v>
      </c>
      <c r="U66" s="25">
        <f t="shared" si="84"/>
        <v>40006.190730734153</v>
      </c>
      <c r="V66" s="25">
        <f t="shared" si="84"/>
        <v>32910.602408960011</v>
      </c>
      <c r="W66" s="25">
        <f t="shared" si="84"/>
        <v>33390.187410713195</v>
      </c>
      <c r="X66" s="25">
        <f t="shared" si="84"/>
        <v>21281.821881894575</v>
      </c>
      <c r="Y66" s="25">
        <f t="shared" si="84"/>
        <v>17408.673517093823</v>
      </c>
      <c r="Z66" s="25">
        <f t="shared" si="84"/>
        <v>17873.923359683235</v>
      </c>
      <c r="AA66" s="25">
        <f t="shared" si="84"/>
        <v>19492.178985182942</v>
      </c>
      <c r="AB66" s="25">
        <f t="shared" si="84"/>
        <v>15130.688946271413</v>
      </c>
      <c r="AC66" s="25">
        <f t="shared" si="84"/>
        <v>17236.883909762608</v>
      </c>
      <c r="AD66" s="25">
        <f t="shared" si="84"/>
        <v>17143.644355081662</v>
      </c>
      <c r="AE66" s="25">
        <f t="shared" si="84"/>
        <v>22006.016291793156</v>
      </c>
      <c r="AF66" s="25">
        <f t="shared" si="84"/>
        <v>32663.701649934017</v>
      </c>
      <c r="AG66" s="25">
        <f t="shared" si="84"/>
        <v>40006.190730734153</v>
      </c>
      <c r="AH66" s="25">
        <f t="shared" si="84"/>
        <v>32910.602408960011</v>
      </c>
      <c r="AI66" s="25">
        <f t="shared" si="84"/>
        <v>33390.187410713195</v>
      </c>
      <c r="AJ66" s="25">
        <f t="shared" si="84"/>
        <v>21281.821881894575</v>
      </c>
      <c r="AK66" s="25">
        <f t="shared" si="84"/>
        <v>17408.673517093823</v>
      </c>
      <c r="AL66" s="25">
        <f t="shared" si="84"/>
        <v>17873.923359683235</v>
      </c>
      <c r="AM66" s="25">
        <f t="shared" si="84"/>
        <v>19492.178985182942</v>
      </c>
      <c r="AN66" s="25">
        <f t="shared" si="84"/>
        <v>15130.688946271413</v>
      </c>
      <c r="AO66" s="25">
        <f t="shared" si="84"/>
        <v>17236.883909762608</v>
      </c>
      <c r="AP66" s="25">
        <f t="shared" si="84"/>
        <v>17143.644355081662</v>
      </c>
      <c r="AQ66" s="25">
        <f t="shared" si="84"/>
        <v>22006.016291793156</v>
      </c>
      <c r="AR66" s="25">
        <f t="shared" si="84"/>
        <v>32663.701649934017</v>
      </c>
      <c r="AS66" s="25">
        <f t="shared" si="84"/>
        <v>40006.190730734153</v>
      </c>
      <c r="AT66" s="25">
        <f t="shared" si="84"/>
        <v>32910.602408960011</v>
      </c>
      <c r="AU66" s="25">
        <f t="shared" si="84"/>
        <v>33390.187410713195</v>
      </c>
      <c r="AV66" s="25">
        <f t="shared" si="84"/>
        <v>21281.821881894575</v>
      </c>
      <c r="AW66" s="25">
        <f t="shared" si="84"/>
        <v>17408.673517093823</v>
      </c>
      <c r="AX66" s="25">
        <f t="shared" si="84"/>
        <v>17873.923359683235</v>
      </c>
      <c r="AY66" s="25">
        <f t="shared" si="84"/>
        <v>19492.178985182942</v>
      </c>
      <c r="AZ66" s="25">
        <f t="shared" si="84"/>
        <v>15130.688946271413</v>
      </c>
      <c r="BA66" s="25">
        <f t="shared" si="84"/>
        <v>17236.883909762608</v>
      </c>
      <c r="BB66" s="25">
        <f t="shared" si="84"/>
        <v>17143.644355081662</v>
      </c>
      <c r="BC66" s="25">
        <f t="shared" si="84"/>
        <v>22006.016291793156</v>
      </c>
      <c r="BD66" s="25">
        <f t="shared" si="84"/>
        <v>32663.701649934017</v>
      </c>
      <c r="BE66" s="25">
        <f t="shared" si="84"/>
        <v>40006.190730734153</v>
      </c>
      <c r="BF66" s="25">
        <f t="shared" si="84"/>
        <v>32910.602408960011</v>
      </c>
      <c r="BG66" s="25">
        <f t="shared" si="84"/>
        <v>33390.187410713195</v>
      </c>
      <c r="BH66" s="25">
        <f t="shared" si="84"/>
        <v>21281.821881894575</v>
      </c>
      <c r="BI66" s="25">
        <f t="shared" si="84"/>
        <v>17408.673517093823</v>
      </c>
      <c r="BJ66" s="25">
        <f t="shared" si="84"/>
        <v>17873.923359683235</v>
      </c>
      <c r="BK66" s="25">
        <f t="shared" si="84"/>
        <v>19492.178985182942</v>
      </c>
      <c r="BL66" s="25">
        <f t="shared" si="84"/>
        <v>15130.688946271413</v>
      </c>
      <c r="BM66" s="25">
        <f t="shared" si="84"/>
        <v>17236.883909762608</v>
      </c>
      <c r="BN66" s="25">
        <f t="shared" si="84"/>
        <v>17143.644355081662</v>
      </c>
      <c r="BO66" s="25">
        <f t="shared" si="84"/>
        <v>22006.016291793156</v>
      </c>
      <c r="BP66" s="25">
        <f t="shared" ref="BP66:CH66" si="85">((BP12*0.5)+BO30-BP48)*BP85*BP100*BP$2</f>
        <v>32663.701649934017</v>
      </c>
      <c r="BQ66" s="25">
        <f t="shared" si="85"/>
        <v>40006.190730734153</v>
      </c>
      <c r="BR66" s="25">
        <f t="shared" si="85"/>
        <v>32910.602408960011</v>
      </c>
      <c r="BS66" s="25">
        <f t="shared" si="85"/>
        <v>33390.187410713195</v>
      </c>
      <c r="BT66" s="25">
        <f t="shared" si="85"/>
        <v>21281.821881894575</v>
      </c>
      <c r="BU66" s="25">
        <f t="shared" si="85"/>
        <v>17408.673517093823</v>
      </c>
      <c r="BV66" s="25">
        <f t="shared" si="85"/>
        <v>17873.923359683235</v>
      </c>
      <c r="BW66" s="25">
        <f t="shared" si="85"/>
        <v>19492.178985182942</v>
      </c>
      <c r="BX66" s="25">
        <f t="shared" si="85"/>
        <v>15130.688946271413</v>
      </c>
      <c r="BY66" s="25">
        <f t="shared" si="85"/>
        <v>17236.883909762608</v>
      </c>
      <c r="BZ66" s="25">
        <f t="shared" si="85"/>
        <v>17143.644355081662</v>
      </c>
      <c r="CA66" s="25">
        <f t="shared" si="85"/>
        <v>22006.016291793156</v>
      </c>
      <c r="CB66" s="25">
        <f t="shared" si="85"/>
        <v>32663.701649934017</v>
      </c>
      <c r="CC66" s="25">
        <f t="shared" si="85"/>
        <v>40006.190730734153</v>
      </c>
      <c r="CD66" s="25">
        <f t="shared" si="85"/>
        <v>32910.602408960011</v>
      </c>
      <c r="CE66" s="25">
        <f t="shared" si="85"/>
        <v>33390.187410713195</v>
      </c>
      <c r="CF66" s="25">
        <f t="shared" si="85"/>
        <v>21281.821881894575</v>
      </c>
      <c r="CG66" s="25">
        <f t="shared" si="85"/>
        <v>17408.673517093823</v>
      </c>
      <c r="CH66" s="28">
        <f t="shared" si="85"/>
        <v>17873.923359683235</v>
      </c>
    </row>
    <row r="67" spans="1:88" ht="15.75" x14ac:dyDescent="0.25">
      <c r="A67" s="630"/>
      <c r="B67" s="14" t="str">
        <f t="shared" si="68"/>
        <v>Miscellaneous</v>
      </c>
      <c r="C67" s="25">
        <f t="shared" si="71"/>
        <v>0</v>
      </c>
      <c r="D67" s="25">
        <f t="shared" ref="D67:BO67" si="86">((D13*0.5)+C31-D49)*D86*D101*D$2</f>
        <v>0</v>
      </c>
      <c r="E67" s="25">
        <f t="shared" si="86"/>
        <v>14.5693272306582</v>
      </c>
      <c r="F67" s="25">
        <f t="shared" si="86"/>
        <v>27.077449199299203</v>
      </c>
      <c r="G67" s="25">
        <f t="shared" si="86"/>
        <v>54.448331269600118</v>
      </c>
      <c r="H67" s="25">
        <f t="shared" si="86"/>
        <v>161.64329874606551</v>
      </c>
      <c r="I67" s="25">
        <f t="shared" si="86"/>
        <v>183.83165332307101</v>
      </c>
      <c r="J67" s="25">
        <f t="shared" si="86"/>
        <v>197.30731387282239</v>
      </c>
      <c r="K67" s="25">
        <f t="shared" si="86"/>
        <v>501.71363866353602</v>
      </c>
      <c r="L67" s="25">
        <f t="shared" si="86"/>
        <v>483.3095505566406</v>
      </c>
      <c r="M67" s="25">
        <f t="shared" si="86"/>
        <v>540.89330331778399</v>
      </c>
      <c r="N67" s="25">
        <f t="shared" si="86"/>
        <v>570.3215629484439</v>
      </c>
      <c r="O67" s="25">
        <f t="shared" si="86"/>
        <v>563.39157797533858</v>
      </c>
      <c r="P67" s="25">
        <f t="shared" si="86"/>
        <v>513.75023724249229</v>
      </c>
      <c r="Q67" s="25">
        <f t="shared" si="86"/>
        <v>586.0107174998077</v>
      </c>
      <c r="R67" s="25">
        <f t="shared" si="86"/>
        <v>544.55758945257287</v>
      </c>
      <c r="S67" s="25">
        <f t="shared" si="86"/>
        <v>597.28169453318924</v>
      </c>
      <c r="T67" s="25">
        <f t="shared" si="86"/>
        <v>28.070255755867002</v>
      </c>
      <c r="U67" s="25">
        <f t="shared" si="86"/>
        <v>27.730409600212798</v>
      </c>
      <c r="V67" s="25">
        <f t="shared" si="86"/>
        <v>28.494420572274798</v>
      </c>
      <c r="W67" s="25">
        <f t="shared" si="86"/>
        <v>27.698920215407998</v>
      </c>
      <c r="X67" s="25">
        <f t="shared" si="86"/>
        <v>15.305597501867403</v>
      </c>
      <c r="Y67" s="25">
        <f t="shared" si="86"/>
        <v>15.061869803713199</v>
      </c>
      <c r="Z67" s="25">
        <f t="shared" si="86"/>
        <v>14.7583864062596</v>
      </c>
      <c r="AA67" s="25">
        <f t="shared" si="86"/>
        <v>14.199151453034601</v>
      </c>
      <c r="AB67" s="25">
        <f t="shared" si="86"/>
        <v>13.146074723925002</v>
      </c>
      <c r="AC67" s="25">
        <f t="shared" si="86"/>
        <v>15.206068942833603</v>
      </c>
      <c r="AD67" s="25">
        <f t="shared" si="86"/>
        <v>14.126004854447203</v>
      </c>
      <c r="AE67" s="25">
        <f t="shared" si="86"/>
        <v>15.804626578883999</v>
      </c>
      <c r="AF67" s="25">
        <f t="shared" si="86"/>
        <v>28.070255755867002</v>
      </c>
      <c r="AG67" s="25">
        <f t="shared" si="86"/>
        <v>27.730409600212798</v>
      </c>
      <c r="AH67" s="25">
        <f t="shared" si="86"/>
        <v>28.494420572274798</v>
      </c>
      <c r="AI67" s="25">
        <f t="shared" si="86"/>
        <v>27.698920215407998</v>
      </c>
      <c r="AJ67" s="25">
        <f t="shared" si="86"/>
        <v>15.305597501867403</v>
      </c>
      <c r="AK67" s="25">
        <f t="shared" si="86"/>
        <v>15.061869803713199</v>
      </c>
      <c r="AL67" s="25">
        <f t="shared" si="86"/>
        <v>14.7583864062596</v>
      </c>
      <c r="AM67" s="25">
        <f t="shared" si="86"/>
        <v>14.199151453034601</v>
      </c>
      <c r="AN67" s="25">
        <f t="shared" si="86"/>
        <v>13.146074723925002</v>
      </c>
      <c r="AO67" s="25">
        <f t="shared" si="86"/>
        <v>15.206068942833603</v>
      </c>
      <c r="AP67" s="25">
        <f t="shared" si="86"/>
        <v>14.126004854447203</v>
      </c>
      <c r="AQ67" s="25">
        <f t="shared" si="86"/>
        <v>15.804626578883999</v>
      </c>
      <c r="AR67" s="25">
        <f t="shared" si="86"/>
        <v>28.070255755867002</v>
      </c>
      <c r="AS67" s="25">
        <f t="shared" si="86"/>
        <v>27.730409600212798</v>
      </c>
      <c r="AT67" s="25">
        <f t="shared" si="86"/>
        <v>28.494420572274798</v>
      </c>
      <c r="AU67" s="25">
        <f t="shared" si="86"/>
        <v>27.698920215407998</v>
      </c>
      <c r="AV67" s="25">
        <f t="shared" si="86"/>
        <v>15.305597501867403</v>
      </c>
      <c r="AW67" s="25">
        <f t="shared" si="86"/>
        <v>15.061869803713199</v>
      </c>
      <c r="AX67" s="25">
        <f t="shared" si="86"/>
        <v>14.7583864062596</v>
      </c>
      <c r="AY67" s="25">
        <f t="shared" si="86"/>
        <v>14.199151453034601</v>
      </c>
      <c r="AZ67" s="25">
        <f t="shared" si="86"/>
        <v>13.146074723925002</v>
      </c>
      <c r="BA67" s="25">
        <f t="shared" si="86"/>
        <v>15.206068942833603</v>
      </c>
      <c r="BB67" s="25">
        <f t="shared" si="86"/>
        <v>14.126004854447203</v>
      </c>
      <c r="BC67" s="25">
        <f t="shared" si="86"/>
        <v>15.804626578883999</v>
      </c>
      <c r="BD67" s="25">
        <f t="shared" si="86"/>
        <v>28.070255755867002</v>
      </c>
      <c r="BE67" s="25">
        <f t="shared" si="86"/>
        <v>27.730409600212798</v>
      </c>
      <c r="BF67" s="25">
        <f t="shared" si="86"/>
        <v>28.494420572274798</v>
      </c>
      <c r="BG67" s="25">
        <f t="shared" si="86"/>
        <v>27.698920215407998</v>
      </c>
      <c r="BH67" s="25">
        <f t="shared" si="86"/>
        <v>15.305597501867403</v>
      </c>
      <c r="BI67" s="25">
        <f t="shared" si="86"/>
        <v>15.061869803713199</v>
      </c>
      <c r="BJ67" s="25">
        <f t="shared" si="86"/>
        <v>14.7583864062596</v>
      </c>
      <c r="BK67" s="25">
        <f t="shared" si="86"/>
        <v>14.199151453034601</v>
      </c>
      <c r="BL67" s="25">
        <f t="shared" si="86"/>
        <v>13.146074723925002</v>
      </c>
      <c r="BM67" s="25">
        <f t="shared" si="86"/>
        <v>15.206068942833603</v>
      </c>
      <c r="BN67" s="25">
        <f t="shared" si="86"/>
        <v>14.126004854447203</v>
      </c>
      <c r="BO67" s="25">
        <f t="shared" si="86"/>
        <v>15.804626578883999</v>
      </c>
      <c r="BP67" s="25">
        <f t="shared" ref="BP67:CH67" si="87">((BP13*0.5)+BO31-BP49)*BP86*BP101*BP$2</f>
        <v>28.070255755867002</v>
      </c>
      <c r="BQ67" s="25">
        <f t="shared" si="87"/>
        <v>27.730409600212798</v>
      </c>
      <c r="BR67" s="25">
        <f t="shared" si="87"/>
        <v>28.494420572274798</v>
      </c>
      <c r="BS67" s="25">
        <f t="shared" si="87"/>
        <v>27.698920215407998</v>
      </c>
      <c r="BT67" s="25">
        <f t="shared" si="87"/>
        <v>15.305597501867403</v>
      </c>
      <c r="BU67" s="25">
        <f t="shared" si="87"/>
        <v>15.061869803713199</v>
      </c>
      <c r="BV67" s="25">
        <f t="shared" si="87"/>
        <v>14.7583864062596</v>
      </c>
      <c r="BW67" s="25">
        <f t="shared" si="87"/>
        <v>14.199151453034601</v>
      </c>
      <c r="BX67" s="25">
        <f t="shared" si="87"/>
        <v>13.146074723925002</v>
      </c>
      <c r="BY67" s="25">
        <f t="shared" si="87"/>
        <v>15.206068942833603</v>
      </c>
      <c r="BZ67" s="25">
        <f t="shared" si="87"/>
        <v>14.126004854447203</v>
      </c>
      <c r="CA67" s="25">
        <f t="shared" si="87"/>
        <v>15.804626578883999</v>
      </c>
      <c r="CB67" s="25">
        <f t="shared" si="87"/>
        <v>28.070255755867002</v>
      </c>
      <c r="CC67" s="25">
        <f t="shared" si="87"/>
        <v>27.730409600212798</v>
      </c>
      <c r="CD67" s="25">
        <f t="shared" si="87"/>
        <v>28.494420572274798</v>
      </c>
      <c r="CE67" s="25">
        <f t="shared" si="87"/>
        <v>27.698920215407998</v>
      </c>
      <c r="CF67" s="25">
        <f t="shared" si="87"/>
        <v>15.305597501867403</v>
      </c>
      <c r="CG67" s="25">
        <f t="shared" si="87"/>
        <v>15.061869803713199</v>
      </c>
      <c r="CH67" s="28">
        <f t="shared" si="87"/>
        <v>14.7583864062596</v>
      </c>
    </row>
    <row r="68" spans="1:88" ht="15.75" customHeight="1" x14ac:dyDescent="0.25">
      <c r="A68" s="630"/>
      <c r="B68" s="14" t="str">
        <f t="shared" si="68"/>
        <v>Motors</v>
      </c>
      <c r="C68" s="25">
        <f t="shared" si="71"/>
        <v>0</v>
      </c>
      <c r="D68" s="25">
        <f t="shared" ref="D68:BO68" si="88">((D14*0.5)+C32-D50)*D87*D102*D$2</f>
        <v>0</v>
      </c>
      <c r="E68" s="25">
        <f t="shared" si="88"/>
        <v>120.42874223780403</v>
      </c>
      <c r="F68" s="25">
        <f t="shared" si="88"/>
        <v>223.81974805382404</v>
      </c>
      <c r="G68" s="25">
        <f t="shared" si="88"/>
        <v>245.48999220076496</v>
      </c>
      <c r="H68" s="25">
        <f t="shared" si="88"/>
        <v>462.50615751931502</v>
      </c>
      <c r="I68" s="25">
        <f t="shared" si="88"/>
        <v>1086.4376778625422</v>
      </c>
      <c r="J68" s="25">
        <f t="shared" si="88"/>
        <v>1854.6484907503511</v>
      </c>
      <c r="K68" s="25">
        <f t="shared" si="88"/>
        <v>1896.964752379507</v>
      </c>
      <c r="L68" s="25">
        <f t="shared" si="88"/>
        <v>1083.0281433367968</v>
      </c>
      <c r="M68" s="25">
        <f t="shared" si="88"/>
        <v>1111.9391986812382</v>
      </c>
      <c r="N68" s="25">
        <f t="shared" si="88"/>
        <v>1129.5650787978934</v>
      </c>
      <c r="O68" s="25">
        <f t="shared" si="88"/>
        <v>1128.8155532534831</v>
      </c>
      <c r="P68" s="25">
        <f t="shared" si="88"/>
        <v>1029.3537939830146</v>
      </c>
      <c r="Q68" s="25">
        <f t="shared" si="88"/>
        <v>1174.1354293300635</v>
      </c>
      <c r="R68" s="25">
        <f t="shared" si="88"/>
        <v>1091.0796338584898</v>
      </c>
      <c r="S68" s="25">
        <f t="shared" si="88"/>
        <v>1196.7180426899683</v>
      </c>
      <c r="T68" s="25">
        <f t="shared" si="88"/>
        <v>-129.16501291211051</v>
      </c>
      <c r="U68" s="25">
        <f t="shared" si="88"/>
        <v>-127.60121408302319</v>
      </c>
      <c r="V68" s="25">
        <f t="shared" si="88"/>
        <v>-131.1168032507762</v>
      </c>
      <c r="W68" s="25">
        <f t="shared" si="88"/>
        <v>-127.45631598055199</v>
      </c>
      <c r="X68" s="25">
        <f t="shared" si="88"/>
        <v>-70.428560257883106</v>
      </c>
      <c r="Y68" s="25">
        <f t="shared" si="88"/>
        <v>-69.307049590045793</v>
      </c>
      <c r="Z68" s="25">
        <f t="shared" si="88"/>
        <v>-67.910573644417397</v>
      </c>
      <c r="AA68" s="25">
        <f t="shared" si="88"/>
        <v>-65.337259365329899</v>
      </c>
      <c r="AB68" s="25">
        <f t="shared" si="88"/>
        <v>-60.49153688613751</v>
      </c>
      <c r="AC68" s="25">
        <f t="shared" si="88"/>
        <v>-69.970580547098407</v>
      </c>
      <c r="AD68" s="25">
        <f t="shared" si="88"/>
        <v>-65.000675992766801</v>
      </c>
      <c r="AE68" s="25">
        <f t="shared" si="88"/>
        <v>-72.724837774446002</v>
      </c>
      <c r="AF68" s="25">
        <f t="shared" si="88"/>
        <v>-129.16501291211051</v>
      </c>
      <c r="AG68" s="25">
        <f t="shared" si="88"/>
        <v>-127.60121408302319</v>
      </c>
      <c r="AH68" s="25">
        <f t="shared" si="88"/>
        <v>-131.1168032507762</v>
      </c>
      <c r="AI68" s="25">
        <f t="shared" si="88"/>
        <v>-127.45631598055199</v>
      </c>
      <c r="AJ68" s="25">
        <f t="shared" si="88"/>
        <v>-70.428560257883106</v>
      </c>
      <c r="AK68" s="25">
        <f t="shared" si="88"/>
        <v>-69.307049590045793</v>
      </c>
      <c r="AL68" s="25">
        <f t="shared" si="88"/>
        <v>-67.910573644417397</v>
      </c>
      <c r="AM68" s="25">
        <f t="shared" si="88"/>
        <v>-65.337259365329899</v>
      </c>
      <c r="AN68" s="25">
        <f t="shared" si="88"/>
        <v>-60.49153688613751</v>
      </c>
      <c r="AO68" s="25">
        <f t="shared" si="88"/>
        <v>-69.970580547098407</v>
      </c>
      <c r="AP68" s="25">
        <f t="shared" si="88"/>
        <v>-65.000675992766801</v>
      </c>
      <c r="AQ68" s="25">
        <f t="shared" si="88"/>
        <v>-72.724837774446002</v>
      </c>
      <c r="AR68" s="25">
        <f t="shared" si="88"/>
        <v>-129.16501291211051</v>
      </c>
      <c r="AS68" s="25">
        <f t="shared" si="88"/>
        <v>-127.60121408302319</v>
      </c>
      <c r="AT68" s="25">
        <f t="shared" si="88"/>
        <v>-131.1168032507762</v>
      </c>
      <c r="AU68" s="25">
        <f t="shared" si="88"/>
        <v>-127.45631598055199</v>
      </c>
      <c r="AV68" s="25">
        <f t="shared" si="88"/>
        <v>-70.428560257883106</v>
      </c>
      <c r="AW68" s="25">
        <f t="shared" si="88"/>
        <v>-69.307049590045793</v>
      </c>
      <c r="AX68" s="25">
        <f t="shared" si="88"/>
        <v>-67.910573644417397</v>
      </c>
      <c r="AY68" s="25">
        <f t="shared" si="88"/>
        <v>-65.337259365329899</v>
      </c>
      <c r="AZ68" s="25">
        <f t="shared" si="88"/>
        <v>-60.49153688613751</v>
      </c>
      <c r="BA68" s="25">
        <f t="shared" si="88"/>
        <v>-69.970580547098407</v>
      </c>
      <c r="BB68" s="25">
        <f t="shared" si="88"/>
        <v>-65.000675992766801</v>
      </c>
      <c r="BC68" s="25">
        <f t="shared" si="88"/>
        <v>-72.724837774446002</v>
      </c>
      <c r="BD68" s="25">
        <f t="shared" si="88"/>
        <v>-129.16501291211051</v>
      </c>
      <c r="BE68" s="25">
        <f t="shared" si="88"/>
        <v>-127.60121408302319</v>
      </c>
      <c r="BF68" s="25">
        <f t="shared" si="88"/>
        <v>-131.1168032507762</v>
      </c>
      <c r="BG68" s="25">
        <f t="shared" si="88"/>
        <v>-127.45631598055199</v>
      </c>
      <c r="BH68" s="25">
        <f t="shared" si="88"/>
        <v>-70.428560257883106</v>
      </c>
      <c r="BI68" s="25">
        <f t="shared" si="88"/>
        <v>-69.307049590045793</v>
      </c>
      <c r="BJ68" s="25">
        <f t="shared" si="88"/>
        <v>-67.910573644417397</v>
      </c>
      <c r="BK68" s="25">
        <f t="shared" si="88"/>
        <v>-65.337259365329899</v>
      </c>
      <c r="BL68" s="25">
        <f t="shared" si="88"/>
        <v>-60.49153688613751</v>
      </c>
      <c r="BM68" s="25">
        <f t="shared" si="88"/>
        <v>-69.970580547098407</v>
      </c>
      <c r="BN68" s="25">
        <f t="shared" si="88"/>
        <v>-65.000675992766801</v>
      </c>
      <c r="BO68" s="25">
        <f t="shared" si="88"/>
        <v>-72.724837774446002</v>
      </c>
      <c r="BP68" s="25">
        <f t="shared" ref="BP68:CH68" si="89">((BP14*0.5)+BO32-BP50)*BP87*BP102*BP$2</f>
        <v>-129.16501291211051</v>
      </c>
      <c r="BQ68" s="25">
        <f t="shared" si="89"/>
        <v>-127.60121408302319</v>
      </c>
      <c r="BR68" s="25">
        <f t="shared" si="89"/>
        <v>-131.1168032507762</v>
      </c>
      <c r="BS68" s="25">
        <f t="shared" si="89"/>
        <v>-127.45631598055199</v>
      </c>
      <c r="BT68" s="25">
        <f t="shared" si="89"/>
        <v>-70.428560257883106</v>
      </c>
      <c r="BU68" s="25">
        <f t="shared" si="89"/>
        <v>-69.307049590045793</v>
      </c>
      <c r="BV68" s="25">
        <f t="shared" si="89"/>
        <v>-67.910573644417397</v>
      </c>
      <c r="BW68" s="25">
        <f t="shared" si="89"/>
        <v>-65.337259365329899</v>
      </c>
      <c r="BX68" s="25">
        <f t="shared" si="89"/>
        <v>-60.49153688613751</v>
      </c>
      <c r="BY68" s="25">
        <f t="shared" si="89"/>
        <v>-69.970580547098407</v>
      </c>
      <c r="BZ68" s="25">
        <f t="shared" si="89"/>
        <v>-65.000675992766801</v>
      </c>
      <c r="CA68" s="25">
        <f t="shared" si="89"/>
        <v>-72.724837774446002</v>
      </c>
      <c r="CB68" s="25">
        <f t="shared" si="89"/>
        <v>-129.16501291211051</v>
      </c>
      <c r="CC68" s="25">
        <f t="shared" si="89"/>
        <v>-127.60121408302319</v>
      </c>
      <c r="CD68" s="25">
        <f t="shared" si="89"/>
        <v>-131.1168032507762</v>
      </c>
      <c r="CE68" s="25">
        <f t="shared" si="89"/>
        <v>-127.45631598055199</v>
      </c>
      <c r="CF68" s="25">
        <f t="shared" si="89"/>
        <v>-70.428560257883106</v>
      </c>
      <c r="CG68" s="25">
        <f t="shared" si="89"/>
        <v>-69.307049590045793</v>
      </c>
      <c r="CH68" s="28">
        <f t="shared" si="89"/>
        <v>-67.910573644417397</v>
      </c>
    </row>
    <row r="69" spans="1:88" ht="15.75" x14ac:dyDescent="0.25">
      <c r="A69" s="630"/>
      <c r="B69" s="14" t="str">
        <f t="shared" si="68"/>
        <v>Process</v>
      </c>
      <c r="C69" s="25">
        <f t="shared" si="71"/>
        <v>0</v>
      </c>
      <c r="D69" s="25">
        <f t="shared" ref="D69:BO69" si="90">((D15*0.5)+C33-D51)*D88*D103*D$2</f>
        <v>0</v>
      </c>
      <c r="E69" s="25">
        <f t="shared" si="90"/>
        <v>0</v>
      </c>
      <c r="F69" s="25">
        <f t="shared" si="90"/>
        <v>0</v>
      </c>
      <c r="G69" s="25">
        <f t="shared" si="90"/>
        <v>0</v>
      </c>
      <c r="H69" s="25">
        <f t="shared" si="90"/>
        <v>0</v>
      </c>
      <c r="I69" s="25">
        <f t="shared" si="90"/>
        <v>0</v>
      </c>
      <c r="J69" s="25">
        <f t="shared" si="90"/>
        <v>9887.0796506016613</v>
      </c>
      <c r="K69" s="25">
        <f t="shared" si="90"/>
        <v>19063.763078949203</v>
      </c>
      <c r="L69" s="25">
        <f t="shared" si="90"/>
        <v>10550.088004224546</v>
      </c>
      <c r="M69" s="25">
        <f t="shared" si="90"/>
        <v>10463.503053740065</v>
      </c>
      <c r="N69" s="25">
        <f t="shared" si="90"/>
        <v>10408.269592484221</v>
      </c>
      <c r="O69" s="25">
        <f t="shared" si="90"/>
        <v>10168.187534931063</v>
      </c>
      <c r="P69" s="25">
        <f t="shared" si="90"/>
        <v>9272.252129096707</v>
      </c>
      <c r="Q69" s="25">
        <f t="shared" si="90"/>
        <v>10576.421632767791</v>
      </c>
      <c r="R69" s="25">
        <f t="shared" si="90"/>
        <v>9828.2684896048249</v>
      </c>
      <c r="S69" s="25">
        <f t="shared" si="90"/>
        <v>10779.842153516758</v>
      </c>
      <c r="T69" s="25">
        <f t="shared" si="90"/>
        <v>0</v>
      </c>
      <c r="U69" s="25">
        <f t="shared" si="90"/>
        <v>0</v>
      </c>
      <c r="V69" s="25">
        <f t="shared" si="90"/>
        <v>0</v>
      </c>
      <c r="W69" s="25">
        <f t="shared" si="90"/>
        <v>0</v>
      </c>
      <c r="X69" s="25">
        <f t="shared" si="90"/>
        <v>0</v>
      </c>
      <c r="Y69" s="25">
        <f t="shared" si="90"/>
        <v>0</v>
      </c>
      <c r="Z69" s="25">
        <f t="shared" si="90"/>
        <v>0</v>
      </c>
      <c r="AA69" s="25">
        <f t="shared" si="90"/>
        <v>0</v>
      </c>
      <c r="AB69" s="25">
        <f t="shared" si="90"/>
        <v>0</v>
      </c>
      <c r="AC69" s="25">
        <f t="shared" si="90"/>
        <v>0</v>
      </c>
      <c r="AD69" s="25">
        <f t="shared" si="90"/>
        <v>0</v>
      </c>
      <c r="AE69" s="25">
        <f t="shared" si="90"/>
        <v>0</v>
      </c>
      <c r="AF69" s="25">
        <f t="shared" si="90"/>
        <v>0</v>
      </c>
      <c r="AG69" s="25">
        <f t="shared" si="90"/>
        <v>0</v>
      </c>
      <c r="AH69" s="25">
        <f t="shared" si="90"/>
        <v>0</v>
      </c>
      <c r="AI69" s="25">
        <f t="shared" si="90"/>
        <v>0</v>
      </c>
      <c r="AJ69" s="25">
        <f t="shared" si="90"/>
        <v>0</v>
      </c>
      <c r="AK69" s="25">
        <f t="shared" si="90"/>
        <v>0</v>
      </c>
      <c r="AL69" s="25">
        <f t="shared" si="90"/>
        <v>0</v>
      </c>
      <c r="AM69" s="25">
        <f t="shared" si="90"/>
        <v>0</v>
      </c>
      <c r="AN69" s="25">
        <f t="shared" si="90"/>
        <v>0</v>
      </c>
      <c r="AO69" s="25">
        <f t="shared" si="90"/>
        <v>0</v>
      </c>
      <c r="AP69" s="25">
        <f t="shared" si="90"/>
        <v>0</v>
      </c>
      <c r="AQ69" s="25">
        <f t="shared" si="90"/>
        <v>0</v>
      </c>
      <c r="AR69" s="25">
        <f t="shared" si="90"/>
        <v>0</v>
      </c>
      <c r="AS69" s="25">
        <f t="shared" si="90"/>
        <v>0</v>
      </c>
      <c r="AT69" s="25">
        <f t="shared" si="90"/>
        <v>0</v>
      </c>
      <c r="AU69" s="25">
        <f t="shared" si="90"/>
        <v>0</v>
      </c>
      <c r="AV69" s="25">
        <f t="shared" si="90"/>
        <v>0</v>
      </c>
      <c r="AW69" s="25">
        <f t="shared" si="90"/>
        <v>0</v>
      </c>
      <c r="AX69" s="25">
        <f t="shared" si="90"/>
        <v>0</v>
      </c>
      <c r="AY69" s="25">
        <f t="shared" si="90"/>
        <v>0</v>
      </c>
      <c r="AZ69" s="25">
        <f t="shared" si="90"/>
        <v>0</v>
      </c>
      <c r="BA69" s="25">
        <f t="shared" si="90"/>
        <v>0</v>
      </c>
      <c r="BB69" s="25">
        <f t="shared" si="90"/>
        <v>0</v>
      </c>
      <c r="BC69" s="25">
        <f t="shared" si="90"/>
        <v>0</v>
      </c>
      <c r="BD69" s="25">
        <f t="shared" si="90"/>
        <v>0</v>
      </c>
      <c r="BE69" s="25">
        <f t="shared" si="90"/>
        <v>0</v>
      </c>
      <c r="BF69" s="25">
        <f t="shared" si="90"/>
        <v>0</v>
      </c>
      <c r="BG69" s="25">
        <f t="shared" si="90"/>
        <v>0</v>
      </c>
      <c r="BH69" s="25">
        <f t="shared" si="90"/>
        <v>0</v>
      </c>
      <c r="BI69" s="25">
        <f t="shared" si="90"/>
        <v>0</v>
      </c>
      <c r="BJ69" s="25">
        <f t="shared" si="90"/>
        <v>0</v>
      </c>
      <c r="BK69" s="25">
        <f t="shared" si="90"/>
        <v>0</v>
      </c>
      <c r="BL69" s="25">
        <f t="shared" si="90"/>
        <v>0</v>
      </c>
      <c r="BM69" s="25">
        <f t="shared" si="90"/>
        <v>0</v>
      </c>
      <c r="BN69" s="25">
        <f t="shared" si="90"/>
        <v>0</v>
      </c>
      <c r="BO69" s="25">
        <f t="shared" si="90"/>
        <v>0</v>
      </c>
      <c r="BP69" s="25">
        <f t="shared" ref="BP69:CH69" si="91">((BP15*0.5)+BO33-BP51)*BP88*BP103*BP$2</f>
        <v>0</v>
      </c>
      <c r="BQ69" s="25">
        <f t="shared" si="91"/>
        <v>0</v>
      </c>
      <c r="BR69" s="25">
        <f t="shared" si="91"/>
        <v>0</v>
      </c>
      <c r="BS69" s="25">
        <f t="shared" si="91"/>
        <v>0</v>
      </c>
      <c r="BT69" s="25">
        <f t="shared" si="91"/>
        <v>0</v>
      </c>
      <c r="BU69" s="25">
        <f t="shared" si="91"/>
        <v>0</v>
      </c>
      <c r="BV69" s="25">
        <f t="shared" si="91"/>
        <v>0</v>
      </c>
      <c r="BW69" s="25">
        <f t="shared" si="91"/>
        <v>0</v>
      </c>
      <c r="BX69" s="25">
        <f t="shared" si="91"/>
        <v>0</v>
      </c>
      <c r="BY69" s="25">
        <f t="shared" si="91"/>
        <v>0</v>
      </c>
      <c r="BZ69" s="25">
        <f t="shared" si="91"/>
        <v>0</v>
      </c>
      <c r="CA69" s="25">
        <f t="shared" si="91"/>
        <v>0</v>
      </c>
      <c r="CB69" s="25">
        <f t="shared" si="91"/>
        <v>0</v>
      </c>
      <c r="CC69" s="25">
        <f t="shared" si="91"/>
        <v>0</v>
      </c>
      <c r="CD69" s="25">
        <f t="shared" si="91"/>
        <v>0</v>
      </c>
      <c r="CE69" s="25">
        <f t="shared" si="91"/>
        <v>0</v>
      </c>
      <c r="CF69" s="25">
        <f t="shared" si="91"/>
        <v>0</v>
      </c>
      <c r="CG69" s="25">
        <f t="shared" si="91"/>
        <v>0</v>
      </c>
      <c r="CH69" s="28">
        <f t="shared" si="91"/>
        <v>0</v>
      </c>
    </row>
    <row r="70" spans="1:88" ht="15.75" x14ac:dyDescent="0.25">
      <c r="A70" s="630"/>
      <c r="B70" s="14" t="str">
        <f t="shared" si="68"/>
        <v>Refrigeration</v>
      </c>
      <c r="C70" s="25">
        <f t="shared" si="71"/>
        <v>0</v>
      </c>
      <c r="D70" s="25">
        <f t="shared" ref="D70:BO70" si="92">((D16*0.5)+C34-D52)*D89*D104*D$2</f>
        <v>0</v>
      </c>
      <c r="E70" s="25">
        <f t="shared" si="92"/>
        <v>0</v>
      </c>
      <c r="F70" s="25">
        <f t="shared" si="92"/>
        <v>0</v>
      </c>
      <c r="G70" s="25">
        <f t="shared" si="92"/>
        <v>0</v>
      </c>
      <c r="H70" s="25">
        <f t="shared" si="92"/>
        <v>0</v>
      </c>
      <c r="I70" s="25">
        <f t="shared" si="92"/>
        <v>0</v>
      </c>
      <c r="J70" s="25">
        <f t="shared" si="92"/>
        <v>10.548111894320002</v>
      </c>
      <c r="K70" s="25">
        <f t="shared" si="92"/>
        <v>51.725801937797321</v>
      </c>
      <c r="L70" s="25">
        <f t="shared" si="92"/>
        <v>-153.76006325061249</v>
      </c>
      <c r="M70" s="25">
        <f t="shared" si="92"/>
        <v>-136.19898203897702</v>
      </c>
      <c r="N70" s="25">
        <f t="shared" si="92"/>
        <v>913.29633314599698</v>
      </c>
      <c r="O70" s="25">
        <f t="shared" si="92"/>
        <v>1723.6443048837871</v>
      </c>
      <c r="P70" s="25">
        <f t="shared" si="92"/>
        <v>1566.6461341081551</v>
      </c>
      <c r="Q70" s="25">
        <f t="shared" si="92"/>
        <v>1762.9754555019751</v>
      </c>
      <c r="R70" s="25">
        <f t="shared" si="92"/>
        <v>1738.3656459159704</v>
      </c>
      <c r="S70" s="25">
        <f t="shared" si="92"/>
        <v>1859.2714669437839</v>
      </c>
      <c r="T70" s="25">
        <f t="shared" si="92"/>
        <v>3852.0935720947878</v>
      </c>
      <c r="U70" s="25">
        <f t="shared" si="92"/>
        <v>3843.523497610046</v>
      </c>
      <c r="V70" s="25">
        <f t="shared" si="92"/>
        <v>3942.1111188888003</v>
      </c>
      <c r="W70" s="25">
        <f t="shared" si="92"/>
        <v>3736.9090516963724</v>
      </c>
      <c r="X70" s="25">
        <f t="shared" si="92"/>
        <v>2036.2005523436849</v>
      </c>
      <c r="Y70" s="25">
        <f t="shared" si="92"/>
        <v>1982.6771659683302</v>
      </c>
      <c r="Z70" s="25">
        <f t="shared" si="92"/>
        <v>1931.1209087768323</v>
      </c>
      <c r="AA70" s="25">
        <f t="shared" si="92"/>
        <v>1867.1049575688901</v>
      </c>
      <c r="AB70" s="25">
        <f t="shared" si="92"/>
        <v>1722.2387121321528</v>
      </c>
      <c r="AC70" s="25">
        <f t="shared" si="92"/>
        <v>1963.2160816181554</v>
      </c>
      <c r="AD70" s="25">
        <f t="shared" si="92"/>
        <v>1948.3713443727486</v>
      </c>
      <c r="AE70" s="25">
        <f t="shared" si="92"/>
        <v>2115.1918184561287</v>
      </c>
      <c r="AF70" s="25">
        <f t="shared" si="92"/>
        <v>3852.0935720947878</v>
      </c>
      <c r="AG70" s="25">
        <f t="shared" si="92"/>
        <v>3843.523497610046</v>
      </c>
      <c r="AH70" s="25">
        <f t="shared" si="92"/>
        <v>3942.1111188888003</v>
      </c>
      <c r="AI70" s="25">
        <f t="shared" si="92"/>
        <v>3736.9090516963724</v>
      </c>
      <c r="AJ70" s="25">
        <f t="shared" si="92"/>
        <v>2036.2005523436849</v>
      </c>
      <c r="AK70" s="25">
        <f t="shared" si="92"/>
        <v>1982.6771659683302</v>
      </c>
      <c r="AL70" s="25">
        <f t="shared" si="92"/>
        <v>1931.1209087768323</v>
      </c>
      <c r="AM70" s="25">
        <f t="shared" si="92"/>
        <v>1867.1049575688901</v>
      </c>
      <c r="AN70" s="25">
        <f t="shared" si="92"/>
        <v>1722.2387121321528</v>
      </c>
      <c r="AO70" s="25">
        <f t="shared" si="92"/>
        <v>1963.2160816181554</v>
      </c>
      <c r="AP70" s="25">
        <f t="shared" si="92"/>
        <v>1948.3713443727486</v>
      </c>
      <c r="AQ70" s="25">
        <f t="shared" si="92"/>
        <v>2115.1918184561287</v>
      </c>
      <c r="AR70" s="25">
        <f t="shared" si="92"/>
        <v>3852.0935720947878</v>
      </c>
      <c r="AS70" s="25">
        <f t="shared" si="92"/>
        <v>3843.523497610046</v>
      </c>
      <c r="AT70" s="25">
        <f t="shared" si="92"/>
        <v>3942.1111188888003</v>
      </c>
      <c r="AU70" s="25">
        <f t="shared" si="92"/>
        <v>3736.9090516963724</v>
      </c>
      <c r="AV70" s="25">
        <f t="shared" si="92"/>
        <v>2036.2005523436849</v>
      </c>
      <c r="AW70" s="25">
        <f t="shared" si="92"/>
        <v>1982.6771659683302</v>
      </c>
      <c r="AX70" s="25">
        <f t="shared" si="92"/>
        <v>1931.1209087768323</v>
      </c>
      <c r="AY70" s="25">
        <f t="shared" si="92"/>
        <v>1867.1049575688901</v>
      </c>
      <c r="AZ70" s="25">
        <f t="shared" si="92"/>
        <v>1722.2387121321528</v>
      </c>
      <c r="BA70" s="25">
        <f t="shared" si="92"/>
        <v>1963.2160816181554</v>
      </c>
      <c r="BB70" s="25">
        <f t="shared" si="92"/>
        <v>1948.3713443727486</v>
      </c>
      <c r="BC70" s="25">
        <f t="shared" si="92"/>
        <v>2115.1918184561287</v>
      </c>
      <c r="BD70" s="25">
        <f t="shared" si="92"/>
        <v>3852.0935720947878</v>
      </c>
      <c r="BE70" s="25">
        <f t="shared" si="92"/>
        <v>3843.523497610046</v>
      </c>
      <c r="BF70" s="25">
        <f t="shared" si="92"/>
        <v>3942.1111188888003</v>
      </c>
      <c r="BG70" s="25">
        <f t="shared" si="92"/>
        <v>3736.9090516963724</v>
      </c>
      <c r="BH70" s="25">
        <f t="shared" si="92"/>
        <v>2036.2005523436849</v>
      </c>
      <c r="BI70" s="25">
        <f t="shared" si="92"/>
        <v>1982.6771659683302</v>
      </c>
      <c r="BJ70" s="25">
        <f t="shared" si="92"/>
        <v>1931.1209087768323</v>
      </c>
      <c r="BK70" s="25">
        <f t="shared" si="92"/>
        <v>1867.1049575688901</v>
      </c>
      <c r="BL70" s="25">
        <f t="shared" si="92"/>
        <v>1722.2387121321528</v>
      </c>
      <c r="BM70" s="25">
        <f t="shared" si="92"/>
        <v>1963.2160816181554</v>
      </c>
      <c r="BN70" s="25">
        <f t="shared" si="92"/>
        <v>1948.3713443727486</v>
      </c>
      <c r="BO70" s="25">
        <f t="shared" si="92"/>
        <v>2115.1918184561287</v>
      </c>
      <c r="BP70" s="25">
        <f t="shared" ref="BP70:CH70" si="93">((BP16*0.5)+BO34-BP52)*BP89*BP104*BP$2</f>
        <v>3852.0935720947878</v>
      </c>
      <c r="BQ70" s="25">
        <f t="shared" si="93"/>
        <v>3843.523497610046</v>
      </c>
      <c r="BR70" s="25">
        <f t="shared" si="93"/>
        <v>3942.1111188888003</v>
      </c>
      <c r="BS70" s="25">
        <f t="shared" si="93"/>
        <v>3736.9090516963724</v>
      </c>
      <c r="BT70" s="25">
        <f t="shared" si="93"/>
        <v>2036.2005523436849</v>
      </c>
      <c r="BU70" s="25">
        <f t="shared" si="93"/>
        <v>1982.6771659683302</v>
      </c>
      <c r="BV70" s="25">
        <f t="shared" si="93"/>
        <v>1931.1209087768323</v>
      </c>
      <c r="BW70" s="25">
        <f t="shared" si="93"/>
        <v>1867.1049575688901</v>
      </c>
      <c r="BX70" s="25">
        <f t="shared" si="93"/>
        <v>1722.2387121321528</v>
      </c>
      <c r="BY70" s="25">
        <f t="shared" si="93"/>
        <v>1963.2160816181554</v>
      </c>
      <c r="BZ70" s="25">
        <f t="shared" si="93"/>
        <v>1948.3713443727486</v>
      </c>
      <c r="CA70" s="25">
        <f t="shared" si="93"/>
        <v>2115.1918184561287</v>
      </c>
      <c r="CB70" s="25">
        <f t="shared" si="93"/>
        <v>3852.0935720947878</v>
      </c>
      <c r="CC70" s="25">
        <f t="shared" si="93"/>
        <v>3843.523497610046</v>
      </c>
      <c r="CD70" s="25">
        <f t="shared" si="93"/>
        <v>3942.1111188888003</v>
      </c>
      <c r="CE70" s="25">
        <f t="shared" si="93"/>
        <v>3736.9090516963724</v>
      </c>
      <c r="CF70" s="25">
        <f t="shared" si="93"/>
        <v>2036.2005523436849</v>
      </c>
      <c r="CG70" s="25">
        <f t="shared" si="93"/>
        <v>1982.6771659683302</v>
      </c>
      <c r="CH70" s="28">
        <f t="shared" si="93"/>
        <v>1931.1209087768323</v>
      </c>
    </row>
    <row r="71" spans="1:88" ht="15.75" x14ac:dyDescent="0.25">
      <c r="A71" s="630"/>
      <c r="B71" s="14" t="str">
        <f t="shared" si="68"/>
        <v>Water Heating</v>
      </c>
      <c r="C71" s="25">
        <f t="shared" si="71"/>
        <v>0</v>
      </c>
      <c r="D71" s="25">
        <f t="shared" ref="D71:BO71" si="94">((D17*0.5)+C35-D53)*D90*D105*D$2</f>
        <v>0</v>
      </c>
      <c r="E71" s="25">
        <f t="shared" si="94"/>
        <v>0</v>
      </c>
      <c r="F71" s="25">
        <f t="shared" si="94"/>
        <v>0</v>
      </c>
      <c r="G71" s="25">
        <f t="shared" si="94"/>
        <v>0</v>
      </c>
      <c r="H71" s="25">
        <f t="shared" si="94"/>
        <v>0</v>
      </c>
      <c r="I71" s="25">
        <f t="shared" si="94"/>
        <v>0</v>
      </c>
      <c r="J71" s="25">
        <f t="shared" si="94"/>
        <v>0</v>
      </c>
      <c r="K71" s="25">
        <f t="shared" si="94"/>
        <v>85.6820532627072</v>
      </c>
      <c r="L71" s="25">
        <f t="shared" si="94"/>
        <v>98.45652146341439</v>
      </c>
      <c r="M71" s="25">
        <f t="shared" si="94"/>
        <v>104.35747759437001</v>
      </c>
      <c r="N71" s="25">
        <f t="shared" si="94"/>
        <v>109.17764832792481</v>
      </c>
      <c r="O71" s="25">
        <f t="shared" si="94"/>
        <v>121.63822940997002</v>
      </c>
      <c r="P71" s="25">
        <f t="shared" si="94"/>
        <v>101.0401520422008</v>
      </c>
      <c r="Q71" s="25">
        <f t="shared" si="94"/>
        <v>96.858696572351988</v>
      </c>
      <c r="R71" s="25">
        <f t="shared" si="94"/>
        <v>86.937883256015994</v>
      </c>
      <c r="S71" s="25">
        <f t="shared" si="94"/>
        <v>96.631519538954407</v>
      </c>
      <c r="T71" s="25">
        <f t="shared" si="94"/>
        <v>0</v>
      </c>
      <c r="U71" s="25">
        <f t="shared" si="94"/>
        <v>0</v>
      </c>
      <c r="V71" s="25">
        <f t="shared" si="94"/>
        <v>0</v>
      </c>
      <c r="W71" s="25">
        <f t="shared" si="94"/>
        <v>0</v>
      </c>
      <c r="X71" s="25">
        <f t="shared" si="94"/>
        <v>0</v>
      </c>
      <c r="Y71" s="25">
        <f t="shared" si="94"/>
        <v>0</v>
      </c>
      <c r="Z71" s="25">
        <f t="shared" si="94"/>
        <v>0</v>
      </c>
      <c r="AA71" s="25">
        <f t="shared" si="94"/>
        <v>0</v>
      </c>
      <c r="AB71" s="25">
        <f t="shared" si="94"/>
        <v>0</v>
      </c>
      <c r="AC71" s="25">
        <f t="shared" si="94"/>
        <v>0</v>
      </c>
      <c r="AD71" s="25">
        <f t="shared" si="94"/>
        <v>0</v>
      </c>
      <c r="AE71" s="25">
        <f t="shared" si="94"/>
        <v>0</v>
      </c>
      <c r="AF71" s="25">
        <f t="shared" si="94"/>
        <v>0</v>
      </c>
      <c r="AG71" s="25">
        <f t="shared" si="94"/>
        <v>0</v>
      </c>
      <c r="AH71" s="25">
        <f t="shared" si="94"/>
        <v>0</v>
      </c>
      <c r="AI71" s="25">
        <f t="shared" si="94"/>
        <v>0</v>
      </c>
      <c r="AJ71" s="25">
        <f t="shared" si="94"/>
        <v>0</v>
      </c>
      <c r="AK71" s="25">
        <f t="shared" si="94"/>
        <v>0</v>
      </c>
      <c r="AL71" s="25">
        <f t="shared" si="94"/>
        <v>0</v>
      </c>
      <c r="AM71" s="25">
        <f t="shared" si="94"/>
        <v>0</v>
      </c>
      <c r="AN71" s="25">
        <f t="shared" si="94"/>
        <v>0</v>
      </c>
      <c r="AO71" s="25">
        <f t="shared" si="94"/>
        <v>0</v>
      </c>
      <c r="AP71" s="25">
        <f t="shared" si="94"/>
        <v>0</v>
      </c>
      <c r="AQ71" s="25">
        <f t="shared" si="94"/>
        <v>0</v>
      </c>
      <c r="AR71" s="25">
        <f t="shared" si="94"/>
        <v>0</v>
      </c>
      <c r="AS71" s="25">
        <f t="shared" si="94"/>
        <v>0</v>
      </c>
      <c r="AT71" s="25">
        <f t="shared" si="94"/>
        <v>0</v>
      </c>
      <c r="AU71" s="25">
        <f t="shared" si="94"/>
        <v>0</v>
      </c>
      <c r="AV71" s="25">
        <f t="shared" si="94"/>
        <v>0</v>
      </c>
      <c r="AW71" s="25">
        <f t="shared" si="94"/>
        <v>0</v>
      </c>
      <c r="AX71" s="25">
        <f t="shared" si="94"/>
        <v>0</v>
      </c>
      <c r="AY71" s="25">
        <f t="shared" si="94"/>
        <v>0</v>
      </c>
      <c r="AZ71" s="25">
        <f t="shared" si="94"/>
        <v>0</v>
      </c>
      <c r="BA71" s="25">
        <f t="shared" si="94"/>
        <v>0</v>
      </c>
      <c r="BB71" s="25">
        <f t="shared" si="94"/>
        <v>0</v>
      </c>
      <c r="BC71" s="25">
        <f t="shared" si="94"/>
        <v>0</v>
      </c>
      <c r="BD71" s="25">
        <f t="shared" si="94"/>
        <v>0</v>
      </c>
      <c r="BE71" s="25">
        <f t="shared" si="94"/>
        <v>0</v>
      </c>
      <c r="BF71" s="25">
        <f t="shared" si="94"/>
        <v>0</v>
      </c>
      <c r="BG71" s="25">
        <f t="shared" si="94"/>
        <v>0</v>
      </c>
      <c r="BH71" s="25">
        <f t="shared" si="94"/>
        <v>0</v>
      </c>
      <c r="BI71" s="25">
        <f t="shared" si="94"/>
        <v>0</v>
      </c>
      <c r="BJ71" s="25">
        <f t="shared" si="94"/>
        <v>0</v>
      </c>
      <c r="BK71" s="25">
        <f t="shared" si="94"/>
        <v>0</v>
      </c>
      <c r="BL71" s="25">
        <f t="shared" si="94"/>
        <v>0</v>
      </c>
      <c r="BM71" s="25">
        <f t="shared" si="94"/>
        <v>0</v>
      </c>
      <c r="BN71" s="25">
        <f t="shared" si="94"/>
        <v>0</v>
      </c>
      <c r="BO71" s="25">
        <f t="shared" si="94"/>
        <v>0</v>
      </c>
      <c r="BP71" s="25">
        <f t="shared" ref="BP71:CH71" si="95">((BP17*0.5)+BO35-BP53)*BP90*BP105*BP$2</f>
        <v>0</v>
      </c>
      <c r="BQ71" s="25">
        <f t="shared" si="95"/>
        <v>0</v>
      </c>
      <c r="BR71" s="25">
        <f t="shared" si="95"/>
        <v>0</v>
      </c>
      <c r="BS71" s="25">
        <f t="shared" si="95"/>
        <v>0</v>
      </c>
      <c r="BT71" s="25">
        <f t="shared" si="95"/>
        <v>0</v>
      </c>
      <c r="BU71" s="25">
        <f t="shared" si="95"/>
        <v>0</v>
      </c>
      <c r="BV71" s="25">
        <f t="shared" si="95"/>
        <v>0</v>
      </c>
      <c r="BW71" s="25">
        <f t="shared" si="95"/>
        <v>0</v>
      </c>
      <c r="BX71" s="25">
        <f t="shared" si="95"/>
        <v>0</v>
      </c>
      <c r="BY71" s="25">
        <f t="shared" si="95"/>
        <v>0</v>
      </c>
      <c r="BZ71" s="25">
        <f t="shared" si="95"/>
        <v>0</v>
      </c>
      <c r="CA71" s="25">
        <f t="shared" si="95"/>
        <v>0</v>
      </c>
      <c r="CB71" s="25">
        <f t="shared" si="95"/>
        <v>0</v>
      </c>
      <c r="CC71" s="25">
        <f t="shared" si="95"/>
        <v>0</v>
      </c>
      <c r="CD71" s="25">
        <f t="shared" si="95"/>
        <v>0</v>
      </c>
      <c r="CE71" s="25">
        <f t="shared" si="95"/>
        <v>0</v>
      </c>
      <c r="CF71" s="25">
        <f t="shared" si="95"/>
        <v>0</v>
      </c>
      <c r="CG71" s="25">
        <f t="shared" si="95"/>
        <v>0</v>
      </c>
      <c r="CH71" s="28">
        <f t="shared" si="95"/>
        <v>0</v>
      </c>
    </row>
    <row r="72" spans="1:88" ht="15.75" customHeight="1" x14ac:dyDescent="0.25">
      <c r="A72" s="630"/>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25">
      <c r="A73" s="630"/>
      <c r="B73" s="269" t="s">
        <v>26</v>
      </c>
      <c r="C73" s="25">
        <f>SUM(C59:C72)</f>
        <v>0</v>
      </c>
      <c r="D73" s="25">
        <f>SUM(D59:D72)</f>
        <v>298.59516948670307</v>
      </c>
      <c r="E73" s="25">
        <f t="shared" ref="E73:BP73" si="96">SUM(E59:E72)</f>
        <v>2028.7447576392883</v>
      </c>
      <c r="F73" s="25">
        <f t="shared" si="96"/>
        <v>5364.0446751730369</v>
      </c>
      <c r="G73" s="25">
        <f t="shared" si="96"/>
        <v>12585.504885562526</v>
      </c>
      <c r="H73" s="25">
        <f t="shared" si="96"/>
        <v>51267.060533837386</v>
      </c>
      <c r="I73" s="25">
        <f t="shared" si="96"/>
        <v>79888.699633304772</v>
      </c>
      <c r="J73" s="25">
        <f t="shared" si="96"/>
        <v>100463.80563928791</v>
      </c>
      <c r="K73" s="25">
        <f t="shared" si="96"/>
        <v>103416.88107216763</v>
      </c>
      <c r="L73" s="25">
        <f t="shared" si="96"/>
        <v>58944.482211764858</v>
      </c>
      <c r="M73" s="25">
        <f t="shared" si="96"/>
        <v>59717.928636463774</v>
      </c>
      <c r="N73" s="25">
        <f t="shared" si="96"/>
        <v>90951.224361519329</v>
      </c>
      <c r="O73" s="25">
        <f t="shared" si="96"/>
        <v>119784.76232338088</v>
      </c>
      <c r="P73" s="25">
        <f t="shared" si="96"/>
        <v>97424.943065270825</v>
      </c>
      <c r="Q73" s="25">
        <f t="shared" si="96"/>
        <v>101757.72425329412</v>
      </c>
      <c r="R73" s="25">
        <f t="shared" si="96"/>
        <v>92830.579910679939</v>
      </c>
      <c r="S73" s="25">
        <f t="shared" si="96"/>
        <v>123097.90463288104</v>
      </c>
      <c r="T73" s="25">
        <f t="shared" si="96"/>
        <v>77764.468054173994</v>
      </c>
      <c r="U73" s="25">
        <f t="shared" si="96"/>
        <v>95167.237405375447</v>
      </c>
      <c r="V73" s="25">
        <f t="shared" si="96"/>
        <v>87082.056970474834</v>
      </c>
      <c r="W73" s="25">
        <f t="shared" si="96"/>
        <v>60353.417556743712</v>
      </c>
      <c r="X73" s="25">
        <f t="shared" si="96"/>
        <v>28833.808204121058</v>
      </c>
      <c r="Y73" s="25">
        <f t="shared" si="96"/>
        <v>26173.042746006089</v>
      </c>
      <c r="Z73" s="25">
        <f t="shared" si="96"/>
        <v>29007.435084034958</v>
      </c>
      <c r="AA73" s="25">
        <f t="shared" si="96"/>
        <v>30579.225896065094</v>
      </c>
      <c r="AB73" s="25">
        <f t="shared" si="96"/>
        <v>24989.667442366615</v>
      </c>
      <c r="AC73" s="25">
        <f t="shared" si="96"/>
        <v>26681.323106921256</v>
      </c>
      <c r="AD73" s="25">
        <f t="shared" si="96"/>
        <v>24604.317150334351</v>
      </c>
      <c r="AE73" s="25">
        <f t="shared" si="96"/>
        <v>32758.75496373446</v>
      </c>
      <c r="AF73" s="25">
        <f t="shared" si="96"/>
        <v>77764.468054173994</v>
      </c>
      <c r="AG73" s="25">
        <f t="shared" si="96"/>
        <v>95167.237405375447</v>
      </c>
      <c r="AH73" s="25">
        <f t="shared" si="96"/>
        <v>87082.056970474834</v>
      </c>
      <c r="AI73" s="25">
        <f t="shared" si="96"/>
        <v>60353.417556743712</v>
      </c>
      <c r="AJ73" s="25">
        <f t="shared" si="96"/>
        <v>28833.808204121058</v>
      </c>
      <c r="AK73" s="25">
        <f t="shared" si="96"/>
        <v>26173.042746006089</v>
      </c>
      <c r="AL73" s="25">
        <f t="shared" si="96"/>
        <v>29007.435084034958</v>
      </c>
      <c r="AM73" s="25">
        <f t="shared" si="96"/>
        <v>30579.225896065094</v>
      </c>
      <c r="AN73" s="25">
        <f t="shared" si="96"/>
        <v>24989.667442366615</v>
      </c>
      <c r="AO73" s="25">
        <f t="shared" si="96"/>
        <v>26681.323106921256</v>
      </c>
      <c r="AP73" s="25">
        <f t="shared" si="96"/>
        <v>24604.317150334351</v>
      </c>
      <c r="AQ73" s="25">
        <f t="shared" si="96"/>
        <v>32758.75496373446</v>
      </c>
      <c r="AR73" s="25">
        <f t="shared" si="96"/>
        <v>77764.468054173994</v>
      </c>
      <c r="AS73" s="25">
        <f t="shared" si="96"/>
        <v>95167.237405375447</v>
      </c>
      <c r="AT73" s="25">
        <f t="shared" si="96"/>
        <v>87082.056970474834</v>
      </c>
      <c r="AU73" s="25">
        <f t="shared" si="96"/>
        <v>60353.417556743712</v>
      </c>
      <c r="AV73" s="25">
        <f t="shared" si="96"/>
        <v>28833.808204121058</v>
      </c>
      <c r="AW73" s="25">
        <f t="shared" si="96"/>
        <v>26173.042746006089</v>
      </c>
      <c r="AX73" s="25">
        <f t="shared" si="96"/>
        <v>29007.435084034958</v>
      </c>
      <c r="AY73" s="25">
        <f t="shared" si="96"/>
        <v>30579.225896065094</v>
      </c>
      <c r="AZ73" s="25">
        <f t="shared" si="96"/>
        <v>24989.667442366615</v>
      </c>
      <c r="BA73" s="25">
        <f t="shared" si="96"/>
        <v>26681.323106921256</v>
      </c>
      <c r="BB73" s="25">
        <f t="shared" si="96"/>
        <v>24604.317150334351</v>
      </c>
      <c r="BC73" s="25">
        <f t="shared" si="96"/>
        <v>32758.75496373446</v>
      </c>
      <c r="BD73" s="25">
        <f t="shared" si="96"/>
        <v>77764.468054173994</v>
      </c>
      <c r="BE73" s="25">
        <f t="shared" si="96"/>
        <v>95167.237405375447</v>
      </c>
      <c r="BF73" s="25">
        <f t="shared" si="96"/>
        <v>87082.056970474834</v>
      </c>
      <c r="BG73" s="25">
        <f t="shared" si="96"/>
        <v>60353.417556743712</v>
      </c>
      <c r="BH73" s="25">
        <f t="shared" si="96"/>
        <v>28833.808204121058</v>
      </c>
      <c r="BI73" s="25">
        <f t="shared" si="96"/>
        <v>26173.042746006089</v>
      </c>
      <c r="BJ73" s="25">
        <f t="shared" si="96"/>
        <v>29007.435084034958</v>
      </c>
      <c r="BK73" s="25">
        <f t="shared" si="96"/>
        <v>30579.225896065094</v>
      </c>
      <c r="BL73" s="25">
        <f t="shared" si="96"/>
        <v>24989.667442366615</v>
      </c>
      <c r="BM73" s="25">
        <f t="shared" si="96"/>
        <v>26681.323106921256</v>
      </c>
      <c r="BN73" s="25">
        <f t="shared" si="96"/>
        <v>24604.317150334351</v>
      </c>
      <c r="BO73" s="25">
        <f t="shared" si="96"/>
        <v>32758.75496373446</v>
      </c>
      <c r="BP73" s="25">
        <f t="shared" si="96"/>
        <v>77764.468054173994</v>
      </c>
      <c r="BQ73" s="25">
        <f t="shared" ref="BQ73:CH73" si="97">SUM(BQ59:BQ72)</f>
        <v>95167.237405375447</v>
      </c>
      <c r="BR73" s="25">
        <f t="shared" si="97"/>
        <v>87082.056970474834</v>
      </c>
      <c r="BS73" s="25">
        <f t="shared" si="97"/>
        <v>60353.417556743712</v>
      </c>
      <c r="BT73" s="25">
        <f t="shared" si="97"/>
        <v>28833.808204121058</v>
      </c>
      <c r="BU73" s="25">
        <f t="shared" si="97"/>
        <v>26173.042746006089</v>
      </c>
      <c r="BV73" s="25">
        <f t="shared" si="97"/>
        <v>29007.435084034958</v>
      </c>
      <c r="BW73" s="25">
        <f t="shared" si="97"/>
        <v>30579.225896065094</v>
      </c>
      <c r="BX73" s="25">
        <f t="shared" si="97"/>
        <v>24989.667442366615</v>
      </c>
      <c r="BY73" s="25">
        <f t="shared" si="97"/>
        <v>26681.323106921256</v>
      </c>
      <c r="BZ73" s="25">
        <f t="shared" si="97"/>
        <v>24604.317150334351</v>
      </c>
      <c r="CA73" s="25">
        <f t="shared" si="97"/>
        <v>32758.75496373446</v>
      </c>
      <c r="CB73" s="25">
        <f t="shared" si="97"/>
        <v>77764.468054173994</v>
      </c>
      <c r="CC73" s="25">
        <f t="shared" si="97"/>
        <v>95167.237405375447</v>
      </c>
      <c r="CD73" s="25">
        <f t="shared" si="97"/>
        <v>87082.056970474834</v>
      </c>
      <c r="CE73" s="25">
        <f t="shared" si="97"/>
        <v>60353.417556743712</v>
      </c>
      <c r="CF73" s="25">
        <f t="shared" si="97"/>
        <v>28833.808204121058</v>
      </c>
      <c r="CG73" s="25">
        <f t="shared" si="97"/>
        <v>26173.042746006089</v>
      </c>
      <c r="CH73" s="28">
        <f t="shared" si="97"/>
        <v>29007.435084034958</v>
      </c>
    </row>
    <row r="74" spans="1:88" ht="16.5" customHeight="1" thickBot="1" x14ac:dyDescent="0.3">
      <c r="A74" s="631"/>
      <c r="B74" s="144" t="s">
        <v>27</v>
      </c>
      <c r="C74" s="26">
        <f>C73</f>
        <v>0</v>
      </c>
      <c r="D74" s="26">
        <f>C74+D73</f>
        <v>298.59516948670307</v>
      </c>
      <c r="E74" s="26">
        <f t="shared" ref="E74:BP74" si="98">D74+E73</f>
        <v>2327.3399271259914</v>
      </c>
      <c r="F74" s="26">
        <f t="shared" si="98"/>
        <v>7691.3846022990283</v>
      </c>
      <c r="G74" s="26">
        <f t="shared" si="98"/>
        <v>20276.889487861554</v>
      </c>
      <c r="H74" s="26">
        <f t="shared" si="98"/>
        <v>71543.95002169894</v>
      </c>
      <c r="I74" s="26">
        <f t="shared" si="98"/>
        <v>151432.64965500371</v>
      </c>
      <c r="J74" s="26">
        <f t="shared" si="98"/>
        <v>251896.45529429161</v>
      </c>
      <c r="K74" s="26">
        <f t="shared" si="98"/>
        <v>355313.33636645926</v>
      </c>
      <c r="L74" s="26">
        <f t="shared" si="98"/>
        <v>414257.81857822411</v>
      </c>
      <c r="M74" s="26">
        <f t="shared" si="98"/>
        <v>473975.74721468787</v>
      </c>
      <c r="N74" s="26">
        <f t="shared" si="98"/>
        <v>564926.9715762072</v>
      </c>
      <c r="O74" s="26">
        <f t="shared" si="98"/>
        <v>684711.73389958811</v>
      </c>
      <c r="P74" s="26">
        <f t="shared" si="98"/>
        <v>782136.6769648589</v>
      </c>
      <c r="Q74" s="26">
        <f t="shared" si="98"/>
        <v>883894.40121815307</v>
      </c>
      <c r="R74" s="26">
        <f t="shared" si="98"/>
        <v>976724.98112883302</v>
      </c>
      <c r="S74" s="26">
        <f t="shared" si="98"/>
        <v>1099822.8857617141</v>
      </c>
      <c r="T74" s="26">
        <f t="shared" si="98"/>
        <v>1177587.3538158881</v>
      </c>
      <c r="U74" s="26">
        <f t="shared" si="98"/>
        <v>1272754.5912212634</v>
      </c>
      <c r="V74" s="26">
        <f t="shared" si="98"/>
        <v>1359836.6481917382</v>
      </c>
      <c r="W74" s="26">
        <f t="shared" si="98"/>
        <v>1420190.0657484818</v>
      </c>
      <c r="X74" s="26">
        <f t="shared" si="98"/>
        <v>1449023.8739526027</v>
      </c>
      <c r="Y74" s="26">
        <f t="shared" si="98"/>
        <v>1475196.9166986088</v>
      </c>
      <c r="Z74" s="26">
        <f t="shared" si="98"/>
        <v>1504204.3517826437</v>
      </c>
      <c r="AA74" s="26">
        <f t="shared" si="98"/>
        <v>1534783.5776787088</v>
      </c>
      <c r="AB74" s="26">
        <f t="shared" si="98"/>
        <v>1559773.2451210755</v>
      </c>
      <c r="AC74" s="26">
        <f t="shared" si="98"/>
        <v>1586454.5682279968</v>
      </c>
      <c r="AD74" s="26">
        <f t="shared" si="98"/>
        <v>1611058.8853783312</v>
      </c>
      <c r="AE74" s="26">
        <f t="shared" si="98"/>
        <v>1643817.6403420656</v>
      </c>
      <c r="AF74" s="26">
        <f t="shared" si="98"/>
        <v>1721582.1083962396</v>
      </c>
      <c r="AG74" s="26">
        <f t="shared" si="98"/>
        <v>1816749.3458016149</v>
      </c>
      <c r="AH74" s="26">
        <f t="shared" si="98"/>
        <v>1903831.4027720897</v>
      </c>
      <c r="AI74" s="26">
        <f t="shared" si="98"/>
        <v>1964184.8203288333</v>
      </c>
      <c r="AJ74" s="26">
        <f t="shared" si="98"/>
        <v>1993018.6285329543</v>
      </c>
      <c r="AK74" s="26">
        <f t="shared" si="98"/>
        <v>2019191.6712789603</v>
      </c>
      <c r="AL74" s="26">
        <f t="shared" si="98"/>
        <v>2048199.1063629952</v>
      </c>
      <c r="AM74" s="26">
        <f t="shared" si="98"/>
        <v>2078778.3322590603</v>
      </c>
      <c r="AN74" s="26">
        <f t="shared" si="98"/>
        <v>2103767.9997014268</v>
      </c>
      <c r="AO74" s="26">
        <f t="shared" si="98"/>
        <v>2130449.3228083481</v>
      </c>
      <c r="AP74" s="26">
        <f t="shared" si="98"/>
        <v>2155053.6399586825</v>
      </c>
      <c r="AQ74" s="26">
        <f t="shared" si="98"/>
        <v>2187812.3949224171</v>
      </c>
      <c r="AR74" s="26">
        <f t="shared" si="98"/>
        <v>2265576.8629765911</v>
      </c>
      <c r="AS74" s="26">
        <f t="shared" si="98"/>
        <v>2360744.1003819667</v>
      </c>
      <c r="AT74" s="26">
        <f t="shared" si="98"/>
        <v>2447826.1573524415</v>
      </c>
      <c r="AU74" s="26">
        <f t="shared" si="98"/>
        <v>2508179.5749091851</v>
      </c>
      <c r="AV74" s="26">
        <f t="shared" si="98"/>
        <v>2537013.383113306</v>
      </c>
      <c r="AW74" s="26">
        <f t="shared" si="98"/>
        <v>2563186.4258593121</v>
      </c>
      <c r="AX74" s="26">
        <f t="shared" si="98"/>
        <v>2592193.8609433472</v>
      </c>
      <c r="AY74" s="26">
        <f t="shared" si="98"/>
        <v>2622773.0868394123</v>
      </c>
      <c r="AZ74" s="26">
        <f t="shared" si="98"/>
        <v>2647762.7542817788</v>
      </c>
      <c r="BA74" s="26">
        <f t="shared" si="98"/>
        <v>2674444.0773887001</v>
      </c>
      <c r="BB74" s="26">
        <f t="shared" si="98"/>
        <v>2699048.3945390345</v>
      </c>
      <c r="BC74" s="26">
        <f t="shared" si="98"/>
        <v>2731807.1495027691</v>
      </c>
      <c r="BD74" s="26">
        <f t="shared" si="98"/>
        <v>2809571.6175569431</v>
      </c>
      <c r="BE74" s="26">
        <f t="shared" si="98"/>
        <v>2904738.8549623187</v>
      </c>
      <c r="BF74" s="26">
        <f t="shared" si="98"/>
        <v>2991820.9119327934</v>
      </c>
      <c r="BG74" s="26">
        <f t="shared" si="98"/>
        <v>3052174.329489537</v>
      </c>
      <c r="BH74" s="26">
        <f t="shared" si="98"/>
        <v>3081008.137693658</v>
      </c>
      <c r="BI74" s="26">
        <f t="shared" si="98"/>
        <v>3107181.1804396641</v>
      </c>
      <c r="BJ74" s="26">
        <f t="shared" si="98"/>
        <v>3136188.6155236992</v>
      </c>
      <c r="BK74" s="26">
        <f t="shared" si="98"/>
        <v>3166767.8414197643</v>
      </c>
      <c r="BL74" s="26">
        <f t="shared" si="98"/>
        <v>3191757.5088621308</v>
      </c>
      <c r="BM74" s="26">
        <f t="shared" si="98"/>
        <v>3218438.8319690521</v>
      </c>
      <c r="BN74" s="26">
        <f t="shared" si="98"/>
        <v>3243043.1491193864</v>
      </c>
      <c r="BO74" s="26">
        <f t="shared" si="98"/>
        <v>3275801.9040831211</v>
      </c>
      <c r="BP74" s="26">
        <f t="shared" si="98"/>
        <v>3353566.3721372951</v>
      </c>
      <c r="BQ74" s="26">
        <f t="shared" ref="BQ74:CH74" si="99">BP74+BQ73</f>
        <v>3448733.6095426707</v>
      </c>
      <c r="BR74" s="26">
        <f t="shared" si="99"/>
        <v>3535815.6665131454</v>
      </c>
      <c r="BS74" s="26">
        <f t="shared" si="99"/>
        <v>3596169.084069889</v>
      </c>
      <c r="BT74" s="26">
        <f t="shared" si="99"/>
        <v>3625002.89227401</v>
      </c>
      <c r="BU74" s="26">
        <f t="shared" si="99"/>
        <v>3651175.935020016</v>
      </c>
      <c r="BV74" s="26">
        <f t="shared" si="99"/>
        <v>3680183.3701040512</v>
      </c>
      <c r="BW74" s="26">
        <f t="shared" si="99"/>
        <v>3710762.5960001163</v>
      </c>
      <c r="BX74" s="26">
        <f t="shared" si="99"/>
        <v>3735752.2634424828</v>
      </c>
      <c r="BY74" s="26">
        <f t="shared" si="99"/>
        <v>3762433.5865494041</v>
      </c>
      <c r="BZ74" s="26">
        <f t="shared" si="99"/>
        <v>3787037.9036997384</v>
      </c>
      <c r="CA74" s="26">
        <f t="shared" si="99"/>
        <v>3819796.6586634731</v>
      </c>
      <c r="CB74" s="26">
        <f t="shared" si="99"/>
        <v>3897561.1267176471</v>
      </c>
      <c r="CC74" s="26">
        <f t="shared" si="99"/>
        <v>3992728.3641230226</v>
      </c>
      <c r="CD74" s="26">
        <f t="shared" si="99"/>
        <v>4079810.4210934974</v>
      </c>
      <c r="CE74" s="26">
        <f t="shared" si="99"/>
        <v>4140163.838650241</v>
      </c>
      <c r="CF74" s="26">
        <f t="shared" si="99"/>
        <v>4168997.646854362</v>
      </c>
      <c r="CG74" s="26">
        <f t="shared" si="99"/>
        <v>4195170.689600368</v>
      </c>
      <c r="CH74" s="29">
        <f t="shared" si="99"/>
        <v>4224178.1246844027</v>
      </c>
    </row>
    <row r="75" spans="1:88" x14ac:dyDescent="0.25">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c r="AZ75" s="231"/>
      <c r="BA75" s="230"/>
      <c r="BB75" s="231"/>
      <c r="BC75" s="230"/>
      <c r="BD75" s="231"/>
      <c r="BE75" s="230"/>
      <c r="BF75" s="231"/>
      <c r="BG75" s="230"/>
      <c r="BH75" s="231"/>
      <c r="BI75" s="230"/>
      <c r="BJ75" s="231"/>
      <c r="BK75" s="230"/>
      <c r="BL75" s="231"/>
      <c r="BM75" s="230"/>
      <c r="BN75" s="231"/>
      <c r="BO75" s="230"/>
      <c r="BP75" s="231"/>
      <c r="BQ75" s="230"/>
      <c r="BR75" s="231"/>
      <c r="BS75" s="230"/>
      <c r="BT75" s="231"/>
      <c r="BU75" s="230"/>
      <c r="BV75" s="231"/>
      <c r="BW75" s="230"/>
      <c r="BX75" s="231"/>
      <c r="BY75" s="230"/>
      <c r="BZ75" s="231"/>
      <c r="CA75" s="230"/>
      <c r="CB75" s="231"/>
      <c r="CC75" s="230"/>
      <c r="CD75" s="231"/>
      <c r="CE75" s="230"/>
      <c r="CF75" s="231"/>
      <c r="CG75" s="230"/>
      <c r="CH75" s="231"/>
    </row>
    <row r="76" spans="1:88" ht="15.75" thickBot="1" x14ac:dyDescent="0.3">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15"/>
    </row>
    <row r="77" spans="1:88" s="110" customFormat="1" ht="16.5" thickBot="1" x14ac:dyDescent="0.3">
      <c r="A77" s="632" t="s">
        <v>12</v>
      </c>
      <c r="B77" s="18" t="s">
        <v>12</v>
      </c>
      <c r="C77" s="162">
        <f>C$4</f>
        <v>45292</v>
      </c>
      <c r="D77" s="162">
        <f t="shared" ref="D77:BO77" si="100">D$4</f>
        <v>45323</v>
      </c>
      <c r="E77" s="162">
        <f t="shared" si="100"/>
        <v>45352</v>
      </c>
      <c r="F77" s="162">
        <f t="shared" si="100"/>
        <v>45383</v>
      </c>
      <c r="G77" s="162">
        <f t="shared" si="100"/>
        <v>45413</v>
      </c>
      <c r="H77" s="162">
        <f t="shared" si="100"/>
        <v>45444</v>
      </c>
      <c r="I77" s="162">
        <f t="shared" si="100"/>
        <v>45474</v>
      </c>
      <c r="J77" s="162">
        <f t="shared" si="100"/>
        <v>45505</v>
      </c>
      <c r="K77" s="162">
        <f t="shared" si="100"/>
        <v>45536</v>
      </c>
      <c r="L77" s="162">
        <f t="shared" si="100"/>
        <v>45566</v>
      </c>
      <c r="M77" s="162">
        <f t="shared" si="100"/>
        <v>45597</v>
      </c>
      <c r="N77" s="162">
        <f t="shared" si="100"/>
        <v>45627</v>
      </c>
      <c r="O77" s="162">
        <f t="shared" si="100"/>
        <v>45658</v>
      </c>
      <c r="P77" s="162">
        <f t="shared" si="100"/>
        <v>45689</v>
      </c>
      <c r="Q77" s="162">
        <f t="shared" si="100"/>
        <v>45717</v>
      </c>
      <c r="R77" s="162">
        <f t="shared" si="100"/>
        <v>45748</v>
      </c>
      <c r="S77" s="162">
        <f t="shared" si="100"/>
        <v>45778</v>
      </c>
      <c r="T77" s="162">
        <f t="shared" si="100"/>
        <v>45809</v>
      </c>
      <c r="U77" s="162">
        <f t="shared" si="100"/>
        <v>45839</v>
      </c>
      <c r="V77" s="162">
        <f t="shared" si="100"/>
        <v>45870</v>
      </c>
      <c r="W77" s="162">
        <f t="shared" si="100"/>
        <v>45901</v>
      </c>
      <c r="X77" s="162">
        <f t="shared" si="100"/>
        <v>45931</v>
      </c>
      <c r="Y77" s="162">
        <f t="shared" si="100"/>
        <v>45962</v>
      </c>
      <c r="Z77" s="162">
        <f t="shared" si="100"/>
        <v>45992</v>
      </c>
      <c r="AA77" s="162">
        <f t="shared" si="100"/>
        <v>46023</v>
      </c>
      <c r="AB77" s="162">
        <f t="shared" si="100"/>
        <v>46054</v>
      </c>
      <c r="AC77" s="162">
        <f t="shared" si="100"/>
        <v>46082</v>
      </c>
      <c r="AD77" s="162">
        <f t="shared" si="100"/>
        <v>46113</v>
      </c>
      <c r="AE77" s="162">
        <f t="shared" si="100"/>
        <v>46143</v>
      </c>
      <c r="AF77" s="162">
        <f t="shared" si="100"/>
        <v>46174</v>
      </c>
      <c r="AG77" s="162">
        <f t="shared" si="100"/>
        <v>46204</v>
      </c>
      <c r="AH77" s="162">
        <f t="shared" si="100"/>
        <v>46235</v>
      </c>
      <c r="AI77" s="162">
        <f t="shared" si="100"/>
        <v>46266</v>
      </c>
      <c r="AJ77" s="162">
        <f t="shared" si="100"/>
        <v>46296</v>
      </c>
      <c r="AK77" s="162">
        <f t="shared" si="100"/>
        <v>46327</v>
      </c>
      <c r="AL77" s="162">
        <f t="shared" si="100"/>
        <v>46357</v>
      </c>
      <c r="AM77" s="162">
        <f t="shared" si="100"/>
        <v>46388</v>
      </c>
      <c r="AN77" s="162">
        <f t="shared" si="100"/>
        <v>46419</v>
      </c>
      <c r="AO77" s="162">
        <f t="shared" si="100"/>
        <v>46447</v>
      </c>
      <c r="AP77" s="162">
        <f t="shared" si="100"/>
        <v>46478</v>
      </c>
      <c r="AQ77" s="162">
        <f t="shared" si="100"/>
        <v>46508</v>
      </c>
      <c r="AR77" s="162">
        <f t="shared" si="100"/>
        <v>46539</v>
      </c>
      <c r="AS77" s="162">
        <f t="shared" si="100"/>
        <v>46569</v>
      </c>
      <c r="AT77" s="162">
        <f t="shared" si="100"/>
        <v>46600</v>
      </c>
      <c r="AU77" s="162">
        <f t="shared" si="100"/>
        <v>46631</v>
      </c>
      <c r="AV77" s="162">
        <f t="shared" si="100"/>
        <v>46661</v>
      </c>
      <c r="AW77" s="162">
        <f t="shared" si="100"/>
        <v>46692</v>
      </c>
      <c r="AX77" s="162">
        <f t="shared" si="100"/>
        <v>46722</v>
      </c>
      <c r="AY77" s="162">
        <f t="shared" si="100"/>
        <v>46753</v>
      </c>
      <c r="AZ77" s="162">
        <f t="shared" si="100"/>
        <v>46784</v>
      </c>
      <c r="BA77" s="162">
        <f t="shared" si="100"/>
        <v>46813</v>
      </c>
      <c r="BB77" s="162">
        <f t="shared" si="100"/>
        <v>46844</v>
      </c>
      <c r="BC77" s="162">
        <f t="shared" si="100"/>
        <v>46874</v>
      </c>
      <c r="BD77" s="162">
        <f t="shared" si="100"/>
        <v>46905</v>
      </c>
      <c r="BE77" s="162">
        <f t="shared" si="100"/>
        <v>46935</v>
      </c>
      <c r="BF77" s="162">
        <f t="shared" si="100"/>
        <v>46966</v>
      </c>
      <c r="BG77" s="162">
        <f t="shared" si="100"/>
        <v>46997</v>
      </c>
      <c r="BH77" s="162">
        <f t="shared" si="100"/>
        <v>47027</v>
      </c>
      <c r="BI77" s="162">
        <f t="shared" si="100"/>
        <v>47058</v>
      </c>
      <c r="BJ77" s="162">
        <f t="shared" si="100"/>
        <v>47088</v>
      </c>
      <c r="BK77" s="162">
        <f t="shared" si="100"/>
        <v>47119</v>
      </c>
      <c r="BL77" s="162">
        <f t="shared" si="100"/>
        <v>47150</v>
      </c>
      <c r="BM77" s="162">
        <f t="shared" si="100"/>
        <v>47178</v>
      </c>
      <c r="BN77" s="162">
        <f t="shared" si="100"/>
        <v>47209</v>
      </c>
      <c r="BO77" s="162">
        <f t="shared" si="100"/>
        <v>47239</v>
      </c>
      <c r="BP77" s="162">
        <f t="shared" ref="BP77:CH77" si="101">BP$4</f>
        <v>47270</v>
      </c>
      <c r="BQ77" s="162">
        <f t="shared" si="101"/>
        <v>47300</v>
      </c>
      <c r="BR77" s="162">
        <f t="shared" si="101"/>
        <v>47331</v>
      </c>
      <c r="BS77" s="162">
        <f t="shared" si="101"/>
        <v>47362</v>
      </c>
      <c r="BT77" s="162">
        <f t="shared" si="101"/>
        <v>47392</v>
      </c>
      <c r="BU77" s="162">
        <f t="shared" si="101"/>
        <v>47423</v>
      </c>
      <c r="BV77" s="162">
        <f t="shared" si="101"/>
        <v>47453</v>
      </c>
      <c r="BW77" s="162">
        <f t="shared" si="101"/>
        <v>47484</v>
      </c>
      <c r="BX77" s="162">
        <f t="shared" si="101"/>
        <v>47515</v>
      </c>
      <c r="BY77" s="162">
        <f t="shared" si="101"/>
        <v>47543</v>
      </c>
      <c r="BZ77" s="162">
        <f t="shared" si="101"/>
        <v>47574</v>
      </c>
      <c r="CA77" s="162">
        <f t="shared" si="101"/>
        <v>47604</v>
      </c>
      <c r="CB77" s="162">
        <f t="shared" si="101"/>
        <v>47635</v>
      </c>
      <c r="CC77" s="162">
        <f t="shared" si="101"/>
        <v>47665</v>
      </c>
      <c r="CD77" s="162">
        <f t="shared" si="101"/>
        <v>47696</v>
      </c>
      <c r="CE77" s="162">
        <f t="shared" si="101"/>
        <v>47727</v>
      </c>
      <c r="CF77" s="162">
        <f t="shared" si="101"/>
        <v>47757</v>
      </c>
      <c r="CG77" s="162">
        <f t="shared" si="101"/>
        <v>47788</v>
      </c>
      <c r="CH77" s="163">
        <f t="shared" si="101"/>
        <v>47818</v>
      </c>
      <c r="CJ77" s="110" t="s">
        <v>181</v>
      </c>
    </row>
    <row r="78" spans="1:88" s="110" customFormat="1" ht="15.75" customHeight="1" x14ac:dyDescent="0.25">
      <c r="A78" s="633"/>
      <c r="B78" s="14" t="str">
        <f>B59</f>
        <v>Air Comp</v>
      </c>
      <c r="C78" s="435">
        <f>'2M - SGS'!C78</f>
        <v>8.5109000000000004E-2</v>
      </c>
      <c r="D78" s="435">
        <f>'2M - SGS'!D78</f>
        <v>7.7715000000000006E-2</v>
      </c>
      <c r="E78" s="435">
        <f>'2M - SGS'!E78</f>
        <v>8.6136000000000004E-2</v>
      </c>
      <c r="F78" s="435">
        <f>'2M - SGS'!F78</f>
        <v>7.9796000000000006E-2</v>
      </c>
      <c r="G78" s="435">
        <f>'2M - SGS'!G78</f>
        <v>8.5334999999999994E-2</v>
      </c>
      <c r="H78" s="435">
        <f>'2M - SGS'!H78</f>
        <v>8.1994999999999998E-2</v>
      </c>
      <c r="I78" s="435">
        <f>'2M - SGS'!I78</f>
        <v>8.4098999999999993E-2</v>
      </c>
      <c r="J78" s="435">
        <f>'2M - SGS'!J78</f>
        <v>8.4198999999999996E-2</v>
      </c>
      <c r="K78" s="435">
        <f>'2M - SGS'!K78</f>
        <v>8.2512000000000002E-2</v>
      </c>
      <c r="L78" s="435">
        <f>'2M - SGS'!L78</f>
        <v>8.5277000000000006E-2</v>
      </c>
      <c r="M78" s="435">
        <f>'2M - SGS'!M78</f>
        <v>8.2588999999999996E-2</v>
      </c>
      <c r="N78" s="435">
        <f>'2M - SGS'!N78</f>
        <v>8.5237999999999994E-2</v>
      </c>
      <c r="O78" s="435">
        <f>'2M - SGS'!O78</f>
        <v>8.5109000000000004E-2</v>
      </c>
      <c r="P78" s="435">
        <f>'2M - SGS'!P78</f>
        <v>7.7715000000000006E-2</v>
      </c>
      <c r="Q78" s="435">
        <f>'2M - SGS'!Q78</f>
        <v>8.6136000000000004E-2</v>
      </c>
      <c r="R78" s="435">
        <f>'2M - SGS'!R78</f>
        <v>7.9796000000000006E-2</v>
      </c>
      <c r="S78" s="435">
        <f>'2M - SGS'!S78</f>
        <v>8.5334999999999994E-2</v>
      </c>
      <c r="T78" s="435">
        <f>'2M - SGS'!T78</f>
        <v>8.1994999999999998E-2</v>
      </c>
      <c r="U78" s="435">
        <f>'2M - SGS'!U78</f>
        <v>8.4098999999999993E-2</v>
      </c>
      <c r="V78" s="435">
        <f>'2M - SGS'!V78</f>
        <v>8.4198999999999996E-2</v>
      </c>
      <c r="W78" s="435">
        <f>'2M - SGS'!W78</f>
        <v>8.2512000000000002E-2</v>
      </c>
      <c r="X78" s="435">
        <f>'2M - SGS'!X78</f>
        <v>8.5277000000000006E-2</v>
      </c>
      <c r="Y78" s="435">
        <f>'2M - SGS'!Y78</f>
        <v>8.2588999999999996E-2</v>
      </c>
      <c r="Z78" s="435">
        <f>'2M - SGS'!Z78</f>
        <v>8.5237999999999994E-2</v>
      </c>
      <c r="AA78" s="435">
        <f>'2M - SGS'!AA78</f>
        <v>8.5109000000000004E-2</v>
      </c>
      <c r="AB78" s="435">
        <f>'2M - SGS'!AB78</f>
        <v>7.7715000000000006E-2</v>
      </c>
      <c r="AC78" s="435">
        <f>'2M - SGS'!AC78</f>
        <v>8.6136000000000004E-2</v>
      </c>
      <c r="AD78" s="435">
        <f>'2M - SGS'!AD78</f>
        <v>7.9796000000000006E-2</v>
      </c>
      <c r="AE78" s="435">
        <f>'2M - SGS'!AE78</f>
        <v>8.5334999999999994E-2</v>
      </c>
      <c r="AF78" s="435">
        <f>'2M - SGS'!AF78</f>
        <v>8.1994999999999998E-2</v>
      </c>
      <c r="AG78" s="435">
        <f>'2M - SGS'!AG78</f>
        <v>8.4098999999999993E-2</v>
      </c>
      <c r="AH78" s="435">
        <f>'2M - SGS'!AH78</f>
        <v>8.4198999999999996E-2</v>
      </c>
      <c r="AI78" s="435">
        <f>'2M - SGS'!AI78</f>
        <v>8.2512000000000002E-2</v>
      </c>
      <c r="AJ78" s="435">
        <f>'2M - SGS'!AJ78</f>
        <v>8.5277000000000006E-2</v>
      </c>
      <c r="AK78" s="435">
        <f>'2M - SGS'!AK78</f>
        <v>8.2588999999999996E-2</v>
      </c>
      <c r="AL78" s="435">
        <f>'2M - SGS'!AL78</f>
        <v>8.5237999999999994E-2</v>
      </c>
      <c r="AM78" s="435">
        <f>'2M - SGS'!AM78</f>
        <v>8.5109000000000004E-2</v>
      </c>
      <c r="AN78" s="435">
        <f>'2M - SGS'!AN78</f>
        <v>7.7715000000000006E-2</v>
      </c>
      <c r="AO78" s="435">
        <f>'2M - SGS'!AO78</f>
        <v>8.6136000000000004E-2</v>
      </c>
      <c r="AP78" s="435">
        <f>'2M - SGS'!AP78</f>
        <v>7.9796000000000006E-2</v>
      </c>
      <c r="AQ78" s="435">
        <f>'2M - SGS'!AQ78</f>
        <v>8.5334999999999994E-2</v>
      </c>
      <c r="AR78" s="435">
        <f>'2M - SGS'!AR78</f>
        <v>8.1994999999999998E-2</v>
      </c>
      <c r="AS78" s="435">
        <f>'2M - SGS'!AS78</f>
        <v>8.4098999999999993E-2</v>
      </c>
      <c r="AT78" s="435">
        <f>'2M - SGS'!AT78</f>
        <v>8.4198999999999996E-2</v>
      </c>
      <c r="AU78" s="435">
        <f>'2M - SGS'!AU78</f>
        <v>8.2512000000000002E-2</v>
      </c>
      <c r="AV78" s="435">
        <f>'2M - SGS'!AV78</f>
        <v>8.5277000000000006E-2</v>
      </c>
      <c r="AW78" s="435">
        <f>'2M - SGS'!AW78</f>
        <v>8.2588999999999996E-2</v>
      </c>
      <c r="AX78" s="435">
        <f>'2M - SGS'!AX78</f>
        <v>8.5237999999999994E-2</v>
      </c>
      <c r="AY78" s="435">
        <f>'2M - SGS'!AY78</f>
        <v>8.5109000000000004E-2</v>
      </c>
      <c r="AZ78" s="435">
        <f>'2M - SGS'!AZ78</f>
        <v>7.7715000000000006E-2</v>
      </c>
      <c r="BA78" s="435">
        <f>'2M - SGS'!BA78</f>
        <v>8.6136000000000004E-2</v>
      </c>
      <c r="BB78" s="435">
        <f>'2M - SGS'!BB78</f>
        <v>7.9796000000000006E-2</v>
      </c>
      <c r="BC78" s="435">
        <f>'2M - SGS'!BC78</f>
        <v>8.5334999999999994E-2</v>
      </c>
      <c r="BD78" s="435">
        <f>'2M - SGS'!BD78</f>
        <v>8.1994999999999998E-2</v>
      </c>
      <c r="BE78" s="435">
        <f>'2M - SGS'!BE78</f>
        <v>8.4098999999999993E-2</v>
      </c>
      <c r="BF78" s="435">
        <f>'2M - SGS'!BF78</f>
        <v>8.4198999999999996E-2</v>
      </c>
      <c r="BG78" s="435">
        <f>'2M - SGS'!BG78</f>
        <v>8.2512000000000002E-2</v>
      </c>
      <c r="BH78" s="435">
        <f>'2M - SGS'!BH78</f>
        <v>8.5277000000000006E-2</v>
      </c>
      <c r="BI78" s="435">
        <f>'2M - SGS'!BI78</f>
        <v>8.2588999999999996E-2</v>
      </c>
      <c r="BJ78" s="435">
        <f>'2M - SGS'!BJ78</f>
        <v>8.5237999999999994E-2</v>
      </c>
      <c r="BK78" s="435">
        <f>'2M - SGS'!BK78</f>
        <v>8.5109000000000004E-2</v>
      </c>
      <c r="BL78" s="435">
        <f>'2M - SGS'!BL78</f>
        <v>7.7715000000000006E-2</v>
      </c>
      <c r="BM78" s="435">
        <f>'2M - SGS'!BM78</f>
        <v>8.6136000000000004E-2</v>
      </c>
      <c r="BN78" s="435">
        <f>'2M - SGS'!BN78</f>
        <v>7.9796000000000006E-2</v>
      </c>
      <c r="BO78" s="435">
        <f>'2M - SGS'!BO78</f>
        <v>8.5334999999999994E-2</v>
      </c>
      <c r="BP78" s="435">
        <f>'2M - SGS'!BP78</f>
        <v>8.1994999999999998E-2</v>
      </c>
      <c r="BQ78" s="435">
        <f>'2M - SGS'!BQ78</f>
        <v>8.4098999999999993E-2</v>
      </c>
      <c r="BR78" s="435">
        <f>'2M - SGS'!BR78</f>
        <v>8.4198999999999996E-2</v>
      </c>
      <c r="BS78" s="435">
        <f>'2M - SGS'!BS78</f>
        <v>8.2512000000000002E-2</v>
      </c>
      <c r="BT78" s="435">
        <f>'2M - SGS'!BT78</f>
        <v>8.5277000000000006E-2</v>
      </c>
      <c r="BU78" s="435">
        <f>'2M - SGS'!BU78</f>
        <v>8.2588999999999996E-2</v>
      </c>
      <c r="BV78" s="435">
        <f>'2M - SGS'!BV78</f>
        <v>8.5237999999999994E-2</v>
      </c>
      <c r="BW78" s="435">
        <f>'2M - SGS'!BW78</f>
        <v>8.5109000000000004E-2</v>
      </c>
      <c r="BX78" s="435">
        <f>'2M - SGS'!BX78</f>
        <v>7.7715000000000006E-2</v>
      </c>
      <c r="BY78" s="435">
        <f>'2M - SGS'!BY78</f>
        <v>8.6136000000000004E-2</v>
      </c>
      <c r="BZ78" s="435">
        <f>'2M - SGS'!BZ78</f>
        <v>7.9796000000000006E-2</v>
      </c>
      <c r="CA78" s="435">
        <f>'2M - SGS'!CA78</f>
        <v>8.5334999999999994E-2</v>
      </c>
      <c r="CB78" s="435">
        <f>'2M - SGS'!CB78</f>
        <v>8.1994999999999998E-2</v>
      </c>
      <c r="CC78" s="435">
        <f>'2M - SGS'!CC78</f>
        <v>8.4098999999999993E-2</v>
      </c>
      <c r="CD78" s="435">
        <f>'2M - SGS'!CD78</f>
        <v>8.4198999999999996E-2</v>
      </c>
      <c r="CE78" s="435">
        <f>'2M - SGS'!CE78</f>
        <v>8.2512000000000002E-2</v>
      </c>
      <c r="CF78" s="435">
        <f>'2M - SGS'!CF78</f>
        <v>8.5277000000000006E-2</v>
      </c>
      <c r="CG78" s="435">
        <f>'2M - SGS'!CG78</f>
        <v>8.2588999999999996E-2</v>
      </c>
      <c r="CH78" s="441">
        <f>'2M - SGS'!CH78</f>
        <v>8.5237999999999994E-2</v>
      </c>
      <c r="CJ78" s="433">
        <f>SUM(C78:N78)</f>
        <v>1.0000000000000002</v>
      </c>
    </row>
    <row r="79" spans="1:88" s="110" customFormat="1" ht="15.75" x14ac:dyDescent="0.25">
      <c r="A79" s="633"/>
      <c r="B79" s="14" t="str">
        <f t="shared" ref="B79:B90" si="102">B60</f>
        <v>Building Shell</v>
      </c>
      <c r="C79" s="435">
        <f>'2M - SGS'!C79</f>
        <v>0.107824</v>
      </c>
      <c r="D79" s="435">
        <f>'2M - SGS'!D79</f>
        <v>9.1051999999999994E-2</v>
      </c>
      <c r="E79" s="435">
        <f>'2M - SGS'!E79</f>
        <v>7.1135000000000004E-2</v>
      </c>
      <c r="F79" s="435">
        <f>'2M - SGS'!F79</f>
        <v>4.1179E-2</v>
      </c>
      <c r="G79" s="435">
        <f>'2M - SGS'!G79</f>
        <v>4.4423999999999998E-2</v>
      </c>
      <c r="H79" s="435">
        <f>'2M - SGS'!H79</f>
        <v>0.106128</v>
      </c>
      <c r="I79" s="435">
        <f>'2M - SGS'!I79</f>
        <v>0.14288100000000001</v>
      </c>
      <c r="J79" s="435">
        <f>'2M - SGS'!J79</f>
        <v>0.133494</v>
      </c>
      <c r="K79" s="435">
        <f>'2M - SGS'!K79</f>
        <v>5.781E-2</v>
      </c>
      <c r="L79" s="435">
        <f>'2M - SGS'!L79</f>
        <v>3.8018000000000003E-2</v>
      </c>
      <c r="M79" s="435">
        <f>'2M - SGS'!M79</f>
        <v>6.2103999999999999E-2</v>
      </c>
      <c r="N79" s="435">
        <f>'2M - SGS'!N79</f>
        <v>0.103951</v>
      </c>
      <c r="O79" s="435">
        <f>'2M - SGS'!O79</f>
        <v>0.107824</v>
      </c>
      <c r="P79" s="435">
        <f>'2M - SGS'!P79</f>
        <v>9.1051999999999994E-2</v>
      </c>
      <c r="Q79" s="435">
        <f>'2M - SGS'!Q79</f>
        <v>7.1135000000000004E-2</v>
      </c>
      <c r="R79" s="435">
        <f>'2M - SGS'!R79</f>
        <v>4.1179E-2</v>
      </c>
      <c r="S79" s="435">
        <f>'2M - SGS'!S79</f>
        <v>4.4423999999999998E-2</v>
      </c>
      <c r="T79" s="435">
        <f>'2M - SGS'!T79</f>
        <v>0.106128</v>
      </c>
      <c r="U79" s="435">
        <f>'2M - SGS'!U79</f>
        <v>0.14288100000000001</v>
      </c>
      <c r="V79" s="435">
        <f>'2M - SGS'!V79</f>
        <v>0.133494</v>
      </c>
      <c r="W79" s="435">
        <f>'2M - SGS'!W79</f>
        <v>5.781E-2</v>
      </c>
      <c r="X79" s="435">
        <f>'2M - SGS'!X79</f>
        <v>3.8018000000000003E-2</v>
      </c>
      <c r="Y79" s="435">
        <f>'2M - SGS'!Y79</f>
        <v>6.2103999999999999E-2</v>
      </c>
      <c r="Z79" s="435">
        <f>'2M - SGS'!Z79</f>
        <v>0.103951</v>
      </c>
      <c r="AA79" s="435">
        <f>'2M - SGS'!AA79</f>
        <v>0.107824</v>
      </c>
      <c r="AB79" s="435">
        <f>'2M - SGS'!AB79</f>
        <v>9.1051999999999994E-2</v>
      </c>
      <c r="AC79" s="435">
        <f>'2M - SGS'!AC79</f>
        <v>7.1135000000000004E-2</v>
      </c>
      <c r="AD79" s="435">
        <f>'2M - SGS'!AD79</f>
        <v>4.1179E-2</v>
      </c>
      <c r="AE79" s="435">
        <f>'2M - SGS'!AE79</f>
        <v>4.4423999999999998E-2</v>
      </c>
      <c r="AF79" s="435">
        <f>'2M - SGS'!AF79</f>
        <v>0.106128</v>
      </c>
      <c r="AG79" s="435">
        <f>'2M - SGS'!AG79</f>
        <v>0.14288100000000001</v>
      </c>
      <c r="AH79" s="435">
        <f>'2M - SGS'!AH79</f>
        <v>0.133494</v>
      </c>
      <c r="AI79" s="435">
        <f>'2M - SGS'!AI79</f>
        <v>5.781E-2</v>
      </c>
      <c r="AJ79" s="435">
        <f>'2M - SGS'!AJ79</f>
        <v>3.8018000000000003E-2</v>
      </c>
      <c r="AK79" s="435">
        <f>'2M - SGS'!AK79</f>
        <v>6.2103999999999999E-2</v>
      </c>
      <c r="AL79" s="435">
        <f>'2M - SGS'!AL79</f>
        <v>0.103951</v>
      </c>
      <c r="AM79" s="435">
        <f>'2M - SGS'!AM79</f>
        <v>0.107824</v>
      </c>
      <c r="AN79" s="435">
        <f>'2M - SGS'!AN79</f>
        <v>9.1051999999999994E-2</v>
      </c>
      <c r="AO79" s="435">
        <f>'2M - SGS'!AO79</f>
        <v>7.1135000000000004E-2</v>
      </c>
      <c r="AP79" s="435">
        <f>'2M - SGS'!AP79</f>
        <v>4.1179E-2</v>
      </c>
      <c r="AQ79" s="435">
        <f>'2M - SGS'!AQ79</f>
        <v>4.4423999999999998E-2</v>
      </c>
      <c r="AR79" s="435">
        <f>'2M - SGS'!AR79</f>
        <v>0.106128</v>
      </c>
      <c r="AS79" s="435">
        <f>'2M - SGS'!AS79</f>
        <v>0.14288100000000001</v>
      </c>
      <c r="AT79" s="435">
        <f>'2M - SGS'!AT79</f>
        <v>0.133494</v>
      </c>
      <c r="AU79" s="435">
        <f>'2M - SGS'!AU79</f>
        <v>5.781E-2</v>
      </c>
      <c r="AV79" s="435">
        <f>'2M - SGS'!AV79</f>
        <v>3.8018000000000003E-2</v>
      </c>
      <c r="AW79" s="435">
        <f>'2M - SGS'!AW79</f>
        <v>6.2103999999999999E-2</v>
      </c>
      <c r="AX79" s="435">
        <f>'2M - SGS'!AX79</f>
        <v>0.103951</v>
      </c>
      <c r="AY79" s="435">
        <f>'2M - SGS'!AY79</f>
        <v>0.107824</v>
      </c>
      <c r="AZ79" s="435">
        <f>'2M - SGS'!AZ79</f>
        <v>9.1051999999999994E-2</v>
      </c>
      <c r="BA79" s="435">
        <f>'2M - SGS'!BA79</f>
        <v>7.1135000000000004E-2</v>
      </c>
      <c r="BB79" s="435">
        <f>'2M - SGS'!BB79</f>
        <v>4.1179E-2</v>
      </c>
      <c r="BC79" s="435">
        <f>'2M - SGS'!BC79</f>
        <v>4.4423999999999998E-2</v>
      </c>
      <c r="BD79" s="435">
        <f>'2M - SGS'!BD79</f>
        <v>0.106128</v>
      </c>
      <c r="BE79" s="435">
        <f>'2M - SGS'!BE79</f>
        <v>0.14288100000000001</v>
      </c>
      <c r="BF79" s="435">
        <f>'2M - SGS'!BF79</f>
        <v>0.133494</v>
      </c>
      <c r="BG79" s="435">
        <f>'2M - SGS'!BG79</f>
        <v>5.781E-2</v>
      </c>
      <c r="BH79" s="435">
        <f>'2M - SGS'!BH79</f>
        <v>3.8018000000000003E-2</v>
      </c>
      <c r="BI79" s="435">
        <f>'2M - SGS'!BI79</f>
        <v>6.2103999999999999E-2</v>
      </c>
      <c r="BJ79" s="435">
        <f>'2M - SGS'!BJ79</f>
        <v>0.103951</v>
      </c>
      <c r="BK79" s="435">
        <f>'2M - SGS'!BK79</f>
        <v>0.107824</v>
      </c>
      <c r="BL79" s="435">
        <f>'2M - SGS'!BL79</f>
        <v>9.1051999999999994E-2</v>
      </c>
      <c r="BM79" s="435">
        <f>'2M - SGS'!BM79</f>
        <v>7.1135000000000004E-2</v>
      </c>
      <c r="BN79" s="435">
        <f>'2M - SGS'!BN79</f>
        <v>4.1179E-2</v>
      </c>
      <c r="BO79" s="435">
        <f>'2M - SGS'!BO79</f>
        <v>4.4423999999999998E-2</v>
      </c>
      <c r="BP79" s="435">
        <f>'2M - SGS'!BP79</f>
        <v>0.106128</v>
      </c>
      <c r="BQ79" s="435">
        <f>'2M - SGS'!BQ79</f>
        <v>0.14288100000000001</v>
      </c>
      <c r="BR79" s="435">
        <f>'2M - SGS'!BR79</f>
        <v>0.133494</v>
      </c>
      <c r="BS79" s="435">
        <f>'2M - SGS'!BS79</f>
        <v>5.781E-2</v>
      </c>
      <c r="BT79" s="435">
        <f>'2M - SGS'!BT79</f>
        <v>3.8018000000000003E-2</v>
      </c>
      <c r="BU79" s="435">
        <f>'2M - SGS'!BU79</f>
        <v>6.2103999999999999E-2</v>
      </c>
      <c r="BV79" s="435">
        <f>'2M - SGS'!BV79</f>
        <v>0.103951</v>
      </c>
      <c r="BW79" s="435">
        <f>'2M - SGS'!BW79</f>
        <v>0.107824</v>
      </c>
      <c r="BX79" s="435">
        <f>'2M - SGS'!BX79</f>
        <v>9.1051999999999994E-2</v>
      </c>
      <c r="BY79" s="435">
        <f>'2M - SGS'!BY79</f>
        <v>7.1135000000000004E-2</v>
      </c>
      <c r="BZ79" s="435">
        <f>'2M - SGS'!BZ79</f>
        <v>4.1179E-2</v>
      </c>
      <c r="CA79" s="435">
        <f>'2M - SGS'!CA79</f>
        <v>4.4423999999999998E-2</v>
      </c>
      <c r="CB79" s="435">
        <f>'2M - SGS'!CB79</f>
        <v>0.106128</v>
      </c>
      <c r="CC79" s="435">
        <f>'2M - SGS'!CC79</f>
        <v>0.14288100000000001</v>
      </c>
      <c r="CD79" s="435">
        <f>'2M - SGS'!CD79</f>
        <v>0.133494</v>
      </c>
      <c r="CE79" s="435">
        <f>'2M - SGS'!CE79</f>
        <v>5.781E-2</v>
      </c>
      <c r="CF79" s="435">
        <f>'2M - SGS'!CF79</f>
        <v>3.8018000000000003E-2</v>
      </c>
      <c r="CG79" s="435">
        <f>'2M - SGS'!CG79</f>
        <v>6.2103999999999999E-2</v>
      </c>
      <c r="CH79" s="441">
        <f>'2M - SGS'!CH79</f>
        <v>0.103951</v>
      </c>
      <c r="CJ79" s="433">
        <f t="shared" ref="CJ79:CJ90" si="103">SUM(C79:N79)</f>
        <v>1</v>
      </c>
    </row>
    <row r="80" spans="1:88" s="110" customFormat="1" ht="15.75" x14ac:dyDescent="0.25">
      <c r="A80" s="633"/>
      <c r="B80" s="14" t="str">
        <f t="shared" si="102"/>
        <v>Cooking</v>
      </c>
      <c r="C80" s="435">
        <f>'2M - SGS'!C80</f>
        <v>8.6096000000000006E-2</v>
      </c>
      <c r="D80" s="435">
        <f>'2M - SGS'!D80</f>
        <v>7.8608999999999998E-2</v>
      </c>
      <c r="E80" s="435">
        <f>'2M - SGS'!E80</f>
        <v>8.1547999999999995E-2</v>
      </c>
      <c r="F80" s="435">
        <f>'2M - SGS'!F80</f>
        <v>7.2947999999999999E-2</v>
      </c>
      <c r="G80" s="435">
        <f>'2M - SGS'!G80</f>
        <v>8.6277000000000006E-2</v>
      </c>
      <c r="H80" s="435">
        <f>'2M - SGS'!H80</f>
        <v>8.3294000000000007E-2</v>
      </c>
      <c r="I80" s="435">
        <f>'2M - SGS'!I80</f>
        <v>8.5859000000000005E-2</v>
      </c>
      <c r="J80" s="435">
        <f>'2M - SGS'!J80</f>
        <v>8.5885000000000003E-2</v>
      </c>
      <c r="K80" s="435">
        <f>'2M - SGS'!K80</f>
        <v>8.3474999999999994E-2</v>
      </c>
      <c r="L80" s="435">
        <f>'2M - SGS'!L80</f>
        <v>8.6262000000000005E-2</v>
      </c>
      <c r="M80" s="435">
        <f>'2M - SGS'!M80</f>
        <v>8.3496000000000001E-2</v>
      </c>
      <c r="N80" s="435">
        <f>'2M - SGS'!N80</f>
        <v>8.6250999999999994E-2</v>
      </c>
      <c r="O80" s="435">
        <f>'2M - SGS'!O80</f>
        <v>8.6096000000000006E-2</v>
      </c>
      <c r="P80" s="435">
        <f>'2M - SGS'!P80</f>
        <v>7.8608999999999998E-2</v>
      </c>
      <c r="Q80" s="435">
        <f>'2M - SGS'!Q80</f>
        <v>8.1547999999999995E-2</v>
      </c>
      <c r="R80" s="435">
        <f>'2M - SGS'!R80</f>
        <v>7.2947999999999999E-2</v>
      </c>
      <c r="S80" s="435">
        <f>'2M - SGS'!S80</f>
        <v>8.6277000000000006E-2</v>
      </c>
      <c r="T80" s="435">
        <f>'2M - SGS'!T80</f>
        <v>8.3294000000000007E-2</v>
      </c>
      <c r="U80" s="435">
        <f>'2M - SGS'!U80</f>
        <v>8.5859000000000005E-2</v>
      </c>
      <c r="V80" s="435">
        <f>'2M - SGS'!V80</f>
        <v>8.5885000000000003E-2</v>
      </c>
      <c r="W80" s="435">
        <f>'2M - SGS'!W80</f>
        <v>8.3474999999999994E-2</v>
      </c>
      <c r="X80" s="435">
        <f>'2M - SGS'!X80</f>
        <v>8.6262000000000005E-2</v>
      </c>
      <c r="Y80" s="435">
        <f>'2M - SGS'!Y80</f>
        <v>8.3496000000000001E-2</v>
      </c>
      <c r="Z80" s="435">
        <f>'2M - SGS'!Z80</f>
        <v>8.6250999999999994E-2</v>
      </c>
      <c r="AA80" s="435">
        <f>'2M - SGS'!AA80</f>
        <v>8.6096000000000006E-2</v>
      </c>
      <c r="AB80" s="435">
        <f>'2M - SGS'!AB80</f>
        <v>7.8608999999999998E-2</v>
      </c>
      <c r="AC80" s="435">
        <f>'2M - SGS'!AC80</f>
        <v>8.1547999999999995E-2</v>
      </c>
      <c r="AD80" s="435">
        <f>'2M - SGS'!AD80</f>
        <v>7.2947999999999999E-2</v>
      </c>
      <c r="AE80" s="435">
        <f>'2M - SGS'!AE80</f>
        <v>8.6277000000000006E-2</v>
      </c>
      <c r="AF80" s="435">
        <f>'2M - SGS'!AF80</f>
        <v>8.3294000000000007E-2</v>
      </c>
      <c r="AG80" s="435">
        <f>'2M - SGS'!AG80</f>
        <v>8.5859000000000005E-2</v>
      </c>
      <c r="AH80" s="435">
        <f>'2M - SGS'!AH80</f>
        <v>8.5885000000000003E-2</v>
      </c>
      <c r="AI80" s="435">
        <f>'2M - SGS'!AI80</f>
        <v>8.3474999999999994E-2</v>
      </c>
      <c r="AJ80" s="435">
        <f>'2M - SGS'!AJ80</f>
        <v>8.6262000000000005E-2</v>
      </c>
      <c r="AK80" s="435">
        <f>'2M - SGS'!AK80</f>
        <v>8.3496000000000001E-2</v>
      </c>
      <c r="AL80" s="435">
        <f>'2M - SGS'!AL80</f>
        <v>8.6250999999999994E-2</v>
      </c>
      <c r="AM80" s="435">
        <f>'2M - SGS'!AM80</f>
        <v>8.6096000000000006E-2</v>
      </c>
      <c r="AN80" s="435">
        <f>'2M - SGS'!AN80</f>
        <v>7.8608999999999998E-2</v>
      </c>
      <c r="AO80" s="435">
        <f>'2M - SGS'!AO80</f>
        <v>8.1547999999999995E-2</v>
      </c>
      <c r="AP80" s="435">
        <f>'2M - SGS'!AP80</f>
        <v>7.2947999999999999E-2</v>
      </c>
      <c r="AQ80" s="435">
        <f>'2M - SGS'!AQ80</f>
        <v>8.6277000000000006E-2</v>
      </c>
      <c r="AR80" s="435">
        <f>'2M - SGS'!AR80</f>
        <v>8.3294000000000007E-2</v>
      </c>
      <c r="AS80" s="435">
        <f>'2M - SGS'!AS80</f>
        <v>8.5859000000000005E-2</v>
      </c>
      <c r="AT80" s="435">
        <f>'2M - SGS'!AT80</f>
        <v>8.5885000000000003E-2</v>
      </c>
      <c r="AU80" s="435">
        <f>'2M - SGS'!AU80</f>
        <v>8.3474999999999994E-2</v>
      </c>
      <c r="AV80" s="435">
        <f>'2M - SGS'!AV80</f>
        <v>8.6262000000000005E-2</v>
      </c>
      <c r="AW80" s="435">
        <f>'2M - SGS'!AW80</f>
        <v>8.3496000000000001E-2</v>
      </c>
      <c r="AX80" s="435">
        <f>'2M - SGS'!AX80</f>
        <v>8.6250999999999994E-2</v>
      </c>
      <c r="AY80" s="435">
        <f>'2M - SGS'!AY80</f>
        <v>8.6096000000000006E-2</v>
      </c>
      <c r="AZ80" s="435">
        <f>'2M - SGS'!AZ80</f>
        <v>7.8608999999999998E-2</v>
      </c>
      <c r="BA80" s="435">
        <f>'2M - SGS'!BA80</f>
        <v>8.1547999999999995E-2</v>
      </c>
      <c r="BB80" s="435">
        <f>'2M - SGS'!BB80</f>
        <v>7.2947999999999999E-2</v>
      </c>
      <c r="BC80" s="435">
        <f>'2M - SGS'!BC80</f>
        <v>8.6277000000000006E-2</v>
      </c>
      <c r="BD80" s="435">
        <f>'2M - SGS'!BD80</f>
        <v>8.3294000000000007E-2</v>
      </c>
      <c r="BE80" s="435">
        <f>'2M - SGS'!BE80</f>
        <v>8.5859000000000005E-2</v>
      </c>
      <c r="BF80" s="435">
        <f>'2M - SGS'!BF80</f>
        <v>8.5885000000000003E-2</v>
      </c>
      <c r="BG80" s="435">
        <f>'2M - SGS'!BG80</f>
        <v>8.3474999999999994E-2</v>
      </c>
      <c r="BH80" s="435">
        <f>'2M - SGS'!BH80</f>
        <v>8.6262000000000005E-2</v>
      </c>
      <c r="BI80" s="435">
        <f>'2M - SGS'!BI80</f>
        <v>8.3496000000000001E-2</v>
      </c>
      <c r="BJ80" s="435">
        <f>'2M - SGS'!BJ80</f>
        <v>8.6250999999999994E-2</v>
      </c>
      <c r="BK80" s="435">
        <f>'2M - SGS'!BK80</f>
        <v>8.6096000000000006E-2</v>
      </c>
      <c r="BL80" s="435">
        <f>'2M - SGS'!BL80</f>
        <v>7.8608999999999998E-2</v>
      </c>
      <c r="BM80" s="435">
        <f>'2M - SGS'!BM80</f>
        <v>8.1547999999999995E-2</v>
      </c>
      <c r="BN80" s="435">
        <f>'2M - SGS'!BN80</f>
        <v>7.2947999999999999E-2</v>
      </c>
      <c r="BO80" s="435">
        <f>'2M - SGS'!BO80</f>
        <v>8.6277000000000006E-2</v>
      </c>
      <c r="BP80" s="435">
        <f>'2M - SGS'!BP80</f>
        <v>8.3294000000000007E-2</v>
      </c>
      <c r="BQ80" s="435">
        <f>'2M - SGS'!BQ80</f>
        <v>8.5859000000000005E-2</v>
      </c>
      <c r="BR80" s="435">
        <f>'2M - SGS'!BR80</f>
        <v>8.5885000000000003E-2</v>
      </c>
      <c r="BS80" s="435">
        <f>'2M - SGS'!BS80</f>
        <v>8.3474999999999994E-2</v>
      </c>
      <c r="BT80" s="435">
        <f>'2M - SGS'!BT80</f>
        <v>8.6262000000000005E-2</v>
      </c>
      <c r="BU80" s="435">
        <f>'2M - SGS'!BU80</f>
        <v>8.3496000000000001E-2</v>
      </c>
      <c r="BV80" s="435">
        <f>'2M - SGS'!BV80</f>
        <v>8.6250999999999994E-2</v>
      </c>
      <c r="BW80" s="435">
        <f>'2M - SGS'!BW80</f>
        <v>8.6096000000000006E-2</v>
      </c>
      <c r="BX80" s="435">
        <f>'2M - SGS'!BX80</f>
        <v>7.8608999999999998E-2</v>
      </c>
      <c r="BY80" s="435">
        <f>'2M - SGS'!BY80</f>
        <v>8.1547999999999995E-2</v>
      </c>
      <c r="BZ80" s="435">
        <f>'2M - SGS'!BZ80</f>
        <v>7.2947999999999999E-2</v>
      </c>
      <c r="CA80" s="435">
        <f>'2M - SGS'!CA80</f>
        <v>8.6277000000000006E-2</v>
      </c>
      <c r="CB80" s="435">
        <f>'2M - SGS'!CB80</f>
        <v>8.3294000000000007E-2</v>
      </c>
      <c r="CC80" s="435">
        <f>'2M - SGS'!CC80</f>
        <v>8.5859000000000005E-2</v>
      </c>
      <c r="CD80" s="435">
        <f>'2M - SGS'!CD80</f>
        <v>8.5885000000000003E-2</v>
      </c>
      <c r="CE80" s="435">
        <f>'2M - SGS'!CE80</f>
        <v>8.3474999999999994E-2</v>
      </c>
      <c r="CF80" s="435">
        <f>'2M - SGS'!CF80</f>
        <v>8.6262000000000005E-2</v>
      </c>
      <c r="CG80" s="435">
        <f>'2M - SGS'!CG80</f>
        <v>8.3496000000000001E-2</v>
      </c>
      <c r="CH80" s="441">
        <f>'2M - SGS'!CH80</f>
        <v>8.6250999999999994E-2</v>
      </c>
      <c r="CJ80" s="433">
        <f t="shared" si="103"/>
        <v>0.99999999999999989</v>
      </c>
    </row>
    <row r="81" spans="1:88" s="110" customFormat="1" ht="15.75" x14ac:dyDescent="0.25">
      <c r="A81" s="633"/>
      <c r="B81" s="14" t="str">
        <f t="shared" si="102"/>
        <v>Cooling</v>
      </c>
      <c r="C81" s="435">
        <f>'2M - SGS'!C81</f>
        <v>6.0000000000000002E-6</v>
      </c>
      <c r="D81" s="435">
        <f>'2M - SGS'!D81</f>
        <v>2.4699999999999999E-4</v>
      </c>
      <c r="E81" s="435">
        <f>'2M - SGS'!E81</f>
        <v>7.2360000000000002E-3</v>
      </c>
      <c r="F81" s="435">
        <f>'2M - SGS'!F81</f>
        <v>2.1690999999999998E-2</v>
      </c>
      <c r="G81" s="435">
        <f>'2M - SGS'!G81</f>
        <v>6.2979999999999994E-2</v>
      </c>
      <c r="H81" s="435">
        <f>'2M - SGS'!H81</f>
        <v>0.21317</v>
      </c>
      <c r="I81" s="435">
        <f>'2M - SGS'!I81</f>
        <v>0.29002899999999998</v>
      </c>
      <c r="J81" s="435">
        <f>'2M - SGS'!J81</f>
        <v>0.270206</v>
      </c>
      <c r="K81" s="435">
        <f>'2M - SGS'!K81</f>
        <v>0.108695</v>
      </c>
      <c r="L81" s="435">
        <f>'2M - SGS'!L81</f>
        <v>1.9643000000000001E-2</v>
      </c>
      <c r="M81" s="435">
        <f>'2M - SGS'!M81</f>
        <v>6.0299999999999998E-3</v>
      </c>
      <c r="N81" s="435">
        <f>'2M - SGS'!N81</f>
        <v>6.7000000000000002E-5</v>
      </c>
      <c r="O81" s="435">
        <f>'2M - SGS'!O81</f>
        <v>6.0000000000000002E-6</v>
      </c>
      <c r="P81" s="435">
        <f>'2M - SGS'!P81</f>
        <v>2.4699999999999999E-4</v>
      </c>
      <c r="Q81" s="435">
        <f>'2M - SGS'!Q81</f>
        <v>7.2360000000000002E-3</v>
      </c>
      <c r="R81" s="435">
        <f>'2M - SGS'!R81</f>
        <v>2.1690999999999998E-2</v>
      </c>
      <c r="S81" s="435">
        <f>'2M - SGS'!S81</f>
        <v>6.2979999999999994E-2</v>
      </c>
      <c r="T81" s="435">
        <f>'2M - SGS'!T81</f>
        <v>0.21317</v>
      </c>
      <c r="U81" s="435">
        <f>'2M - SGS'!U81</f>
        <v>0.29002899999999998</v>
      </c>
      <c r="V81" s="435">
        <f>'2M - SGS'!V81</f>
        <v>0.270206</v>
      </c>
      <c r="W81" s="435">
        <f>'2M - SGS'!W81</f>
        <v>0.108695</v>
      </c>
      <c r="X81" s="435">
        <f>'2M - SGS'!X81</f>
        <v>1.9643000000000001E-2</v>
      </c>
      <c r="Y81" s="435">
        <f>'2M - SGS'!Y81</f>
        <v>6.0299999999999998E-3</v>
      </c>
      <c r="Z81" s="435">
        <f>'2M - SGS'!Z81</f>
        <v>6.7000000000000002E-5</v>
      </c>
      <c r="AA81" s="435">
        <f>'2M - SGS'!AA81</f>
        <v>6.0000000000000002E-6</v>
      </c>
      <c r="AB81" s="435">
        <f>'2M - SGS'!AB81</f>
        <v>2.4699999999999999E-4</v>
      </c>
      <c r="AC81" s="435">
        <f>'2M - SGS'!AC81</f>
        <v>7.2360000000000002E-3</v>
      </c>
      <c r="AD81" s="435">
        <f>'2M - SGS'!AD81</f>
        <v>2.1690999999999998E-2</v>
      </c>
      <c r="AE81" s="435">
        <f>'2M - SGS'!AE81</f>
        <v>6.2979999999999994E-2</v>
      </c>
      <c r="AF81" s="435">
        <f>'2M - SGS'!AF81</f>
        <v>0.21317</v>
      </c>
      <c r="AG81" s="435">
        <f>'2M - SGS'!AG81</f>
        <v>0.29002899999999998</v>
      </c>
      <c r="AH81" s="435">
        <f>'2M - SGS'!AH81</f>
        <v>0.270206</v>
      </c>
      <c r="AI81" s="435">
        <f>'2M - SGS'!AI81</f>
        <v>0.108695</v>
      </c>
      <c r="AJ81" s="435">
        <f>'2M - SGS'!AJ81</f>
        <v>1.9643000000000001E-2</v>
      </c>
      <c r="AK81" s="435">
        <f>'2M - SGS'!AK81</f>
        <v>6.0299999999999998E-3</v>
      </c>
      <c r="AL81" s="435">
        <f>'2M - SGS'!AL81</f>
        <v>6.7000000000000002E-5</v>
      </c>
      <c r="AM81" s="435">
        <f>'2M - SGS'!AM81</f>
        <v>6.0000000000000002E-6</v>
      </c>
      <c r="AN81" s="435">
        <f>'2M - SGS'!AN81</f>
        <v>2.4699999999999999E-4</v>
      </c>
      <c r="AO81" s="435">
        <f>'2M - SGS'!AO81</f>
        <v>7.2360000000000002E-3</v>
      </c>
      <c r="AP81" s="435">
        <f>'2M - SGS'!AP81</f>
        <v>2.1690999999999998E-2</v>
      </c>
      <c r="AQ81" s="435">
        <f>'2M - SGS'!AQ81</f>
        <v>6.2979999999999994E-2</v>
      </c>
      <c r="AR81" s="435">
        <f>'2M - SGS'!AR81</f>
        <v>0.21317</v>
      </c>
      <c r="AS81" s="435">
        <f>'2M - SGS'!AS81</f>
        <v>0.29002899999999998</v>
      </c>
      <c r="AT81" s="435">
        <f>'2M - SGS'!AT81</f>
        <v>0.270206</v>
      </c>
      <c r="AU81" s="435">
        <f>'2M - SGS'!AU81</f>
        <v>0.108695</v>
      </c>
      <c r="AV81" s="435">
        <f>'2M - SGS'!AV81</f>
        <v>1.9643000000000001E-2</v>
      </c>
      <c r="AW81" s="435">
        <f>'2M - SGS'!AW81</f>
        <v>6.0299999999999998E-3</v>
      </c>
      <c r="AX81" s="435">
        <f>'2M - SGS'!AX81</f>
        <v>6.7000000000000002E-5</v>
      </c>
      <c r="AY81" s="435">
        <f>'2M - SGS'!AY81</f>
        <v>6.0000000000000002E-6</v>
      </c>
      <c r="AZ81" s="435">
        <f>'2M - SGS'!AZ81</f>
        <v>2.4699999999999999E-4</v>
      </c>
      <c r="BA81" s="435">
        <f>'2M - SGS'!BA81</f>
        <v>7.2360000000000002E-3</v>
      </c>
      <c r="BB81" s="435">
        <f>'2M - SGS'!BB81</f>
        <v>2.1690999999999998E-2</v>
      </c>
      <c r="BC81" s="435">
        <f>'2M - SGS'!BC81</f>
        <v>6.2979999999999994E-2</v>
      </c>
      <c r="BD81" s="435">
        <f>'2M - SGS'!BD81</f>
        <v>0.21317</v>
      </c>
      <c r="BE81" s="435">
        <f>'2M - SGS'!BE81</f>
        <v>0.29002899999999998</v>
      </c>
      <c r="BF81" s="435">
        <f>'2M - SGS'!BF81</f>
        <v>0.270206</v>
      </c>
      <c r="BG81" s="435">
        <f>'2M - SGS'!BG81</f>
        <v>0.108695</v>
      </c>
      <c r="BH81" s="435">
        <f>'2M - SGS'!BH81</f>
        <v>1.9643000000000001E-2</v>
      </c>
      <c r="BI81" s="435">
        <f>'2M - SGS'!BI81</f>
        <v>6.0299999999999998E-3</v>
      </c>
      <c r="BJ81" s="435">
        <f>'2M - SGS'!BJ81</f>
        <v>6.7000000000000002E-5</v>
      </c>
      <c r="BK81" s="435">
        <f>'2M - SGS'!BK81</f>
        <v>6.0000000000000002E-6</v>
      </c>
      <c r="BL81" s="435">
        <f>'2M - SGS'!BL81</f>
        <v>2.4699999999999999E-4</v>
      </c>
      <c r="BM81" s="435">
        <f>'2M - SGS'!BM81</f>
        <v>7.2360000000000002E-3</v>
      </c>
      <c r="BN81" s="435">
        <f>'2M - SGS'!BN81</f>
        <v>2.1690999999999998E-2</v>
      </c>
      <c r="BO81" s="435">
        <f>'2M - SGS'!BO81</f>
        <v>6.2979999999999994E-2</v>
      </c>
      <c r="BP81" s="435">
        <f>'2M - SGS'!BP81</f>
        <v>0.21317</v>
      </c>
      <c r="BQ81" s="435">
        <f>'2M - SGS'!BQ81</f>
        <v>0.29002899999999998</v>
      </c>
      <c r="BR81" s="435">
        <f>'2M - SGS'!BR81</f>
        <v>0.270206</v>
      </c>
      <c r="BS81" s="435">
        <f>'2M - SGS'!BS81</f>
        <v>0.108695</v>
      </c>
      <c r="BT81" s="435">
        <f>'2M - SGS'!BT81</f>
        <v>1.9643000000000001E-2</v>
      </c>
      <c r="BU81" s="435">
        <f>'2M - SGS'!BU81</f>
        <v>6.0299999999999998E-3</v>
      </c>
      <c r="BV81" s="435">
        <f>'2M - SGS'!BV81</f>
        <v>6.7000000000000002E-5</v>
      </c>
      <c r="BW81" s="435">
        <f>'2M - SGS'!BW81</f>
        <v>6.0000000000000002E-6</v>
      </c>
      <c r="BX81" s="435">
        <f>'2M - SGS'!BX81</f>
        <v>2.4699999999999999E-4</v>
      </c>
      <c r="BY81" s="435">
        <f>'2M - SGS'!BY81</f>
        <v>7.2360000000000002E-3</v>
      </c>
      <c r="BZ81" s="435">
        <f>'2M - SGS'!BZ81</f>
        <v>2.1690999999999998E-2</v>
      </c>
      <c r="CA81" s="435">
        <f>'2M - SGS'!CA81</f>
        <v>6.2979999999999994E-2</v>
      </c>
      <c r="CB81" s="435">
        <f>'2M - SGS'!CB81</f>
        <v>0.21317</v>
      </c>
      <c r="CC81" s="435">
        <f>'2M - SGS'!CC81</f>
        <v>0.29002899999999998</v>
      </c>
      <c r="CD81" s="435">
        <f>'2M - SGS'!CD81</f>
        <v>0.270206</v>
      </c>
      <c r="CE81" s="435">
        <f>'2M - SGS'!CE81</f>
        <v>0.108695</v>
      </c>
      <c r="CF81" s="435">
        <f>'2M - SGS'!CF81</f>
        <v>1.9643000000000001E-2</v>
      </c>
      <c r="CG81" s="435">
        <f>'2M - SGS'!CG81</f>
        <v>6.0299999999999998E-3</v>
      </c>
      <c r="CH81" s="441">
        <f>'2M - SGS'!CH81</f>
        <v>6.7000000000000002E-5</v>
      </c>
      <c r="CJ81" s="433">
        <f t="shared" si="103"/>
        <v>0.99999999999999989</v>
      </c>
    </row>
    <row r="82" spans="1:88" s="110" customFormat="1" ht="15.75" x14ac:dyDescent="0.25">
      <c r="A82" s="633"/>
      <c r="B82" s="14" t="str">
        <f t="shared" si="102"/>
        <v>Ext Lighting</v>
      </c>
      <c r="C82" s="435">
        <f>'2M - SGS'!C82</f>
        <v>0.106265</v>
      </c>
      <c r="D82" s="435">
        <f>'2M - SGS'!D82</f>
        <v>8.2161999999999999E-2</v>
      </c>
      <c r="E82" s="435">
        <f>'2M - SGS'!E82</f>
        <v>7.0887000000000006E-2</v>
      </c>
      <c r="F82" s="435">
        <f>'2M - SGS'!F82</f>
        <v>6.8145999999999998E-2</v>
      </c>
      <c r="G82" s="435">
        <f>'2M - SGS'!G82</f>
        <v>8.1852999999999995E-2</v>
      </c>
      <c r="H82" s="435">
        <f>'2M - SGS'!H82</f>
        <v>6.7163E-2</v>
      </c>
      <c r="I82" s="435">
        <f>'2M - SGS'!I82</f>
        <v>8.6751999999999996E-2</v>
      </c>
      <c r="J82" s="435">
        <f>'2M - SGS'!J82</f>
        <v>6.9401000000000004E-2</v>
      </c>
      <c r="K82" s="435">
        <f>'2M - SGS'!K82</f>
        <v>8.2907999999999996E-2</v>
      </c>
      <c r="L82" s="435">
        <f>'2M - SGS'!L82</f>
        <v>0.100507</v>
      </c>
      <c r="M82" s="435">
        <f>'2M - SGS'!M82</f>
        <v>8.7251999999999996E-2</v>
      </c>
      <c r="N82" s="435">
        <f>'2M - SGS'!N82</f>
        <v>9.6703999999999998E-2</v>
      </c>
      <c r="O82" s="435">
        <f>'2M - SGS'!O82</f>
        <v>0.106265</v>
      </c>
      <c r="P82" s="435">
        <f>'2M - SGS'!P82</f>
        <v>8.2161999999999999E-2</v>
      </c>
      <c r="Q82" s="435">
        <f>'2M - SGS'!Q82</f>
        <v>7.0887000000000006E-2</v>
      </c>
      <c r="R82" s="435">
        <f>'2M - SGS'!R82</f>
        <v>6.8145999999999998E-2</v>
      </c>
      <c r="S82" s="435">
        <f>'2M - SGS'!S82</f>
        <v>8.1852999999999995E-2</v>
      </c>
      <c r="T82" s="435">
        <f>'2M - SGS'!T82</f>
        <v>6.7163E-2</v>
      </c>
      <c r="U82" s="435">
        <f>'2M - SGS'!U82</f>
        <v>8.6751999999999996E-2</v>
      </c>
      <c r="V82" s="435">
        <f>'2M - SGS'!V82</f>
        <v>6.9401000000000004E-2</v>
      </c>
      <c r="W82" s="435">
        <f>'2M - SGS'!W82</f>
        <v>8.2907999999999996E-2</v>
      </c>
      <c r="X82" s="435">
        <f>'2M - SGS'!X82</f>
        <v>0.100507</v>
      </c>
      <c r="Y82" s="435">
        <f>'2M - SGS'!Y82</f>
        <v>8.7251999999999996E-2</v>
      </c>
      <c r="Z82" s="435">
        <f>'2M - SGS'!Z82</f>
        <v>9.6703999999999998E-2</v>
      </c>
      <c r="AA82" s="435">
        <f>'2M - SGS'!AA82</f>
        <v>0.106265</v>
      </c>
      <c r="AB82" s="435">
        <f>'2M - SGS'!AB82</f>
        <v>8.2161999999999999E-2</v>
      </c>
      <c r="AC82" s="435">
        <f>'2M - SGS'!AC82</f>
        <v>7.0887000000000006E-2</v>
      </c>
      <c r="AD82" s="435">
        <f>'2M - SGS'!AD82</f>
        <v>6.8145999999999998E-2</v>
      </c>
      <c r="AE82" s="435">
        <f>'2M - SGS'!AE82</f>
        <v>8.1852999999999995E-2</v>
      </c>
      <c r="AF82" s="435">
        <f>'2M - SGS'!AF82</f>
        <v>6.7163E-2</v>
      </c>
      <c r="AG82" s="435">
        <f>'2M - SGS'!AG82</f>
        <v>8.6751999999999996E-2</v>
      </c>
      <c r="AH82" s="435">
        <f>'2M - SGS'!AH82</f>
        <v>6.9401000000000004E-2</v>
      </c>
      <c r="AI82" s="435">
        <f>'2M - SGS'!AI82</f>
        <v>8.2907999999999996E-2</v>
      </c>
      <c r="AJ82" s="435">
        <f>'2M - SGS'!AJ82</f>
        <v>0.100507</v>
      </c>
      <c r="AK82" s="435">
        <f>'2M - SGS'!AK82</f>
        <v>8.7251999999999996E-2</v>
      </c>
      <c r="AL82" s="435">
        <f>'2M - SGS'!AL82</f>
        <v>9.6703999999999998E-2</v>
      </c>
      <c r="AM82" s="435">
        <f>'2M - SGS'!AM82</f>
        <v>0.106265</v>
      </c>
      <c r="AN82" s="435">
        <f>'2M - SGS'!AN82</f>
        <v>8.2161999999999999E-2</v>
      </c>
      <c r="AO82" s="435">
        <f>'2M - SGS'!AO82</f>
        <v>7.0887000000000006E-2</v>
      </c>
      <c r="AP82" s="435">
        <f>'2M - SGS'!AP82</f>
        <v>6.8145999999999998E-2</v>
      </c>
      <c r="AQ82" s="435">
        <f>'2M - SGS'!AQ82</f>
        <v>8.1852999999999995E-2</v>
      </c>
      <c r="AR82" s="435">
        <f>'2M - SGS'!AR82</f>
        <v>6.7163E-2</v>
      </c>
      <c r="AS82" s="435">
        <f>'2M - SGS'!AS82</f>
        <v>8.6751999999999996E-2</v>
      </c>
      <c r="AT82" s="435">
        <f>'2M - SGS'!AT82</f>
        <v>6.9401000000000004E-2</v>
      </c>
      <c r="AU82" s="435">
        <f>'2M - SGS'!AU82</f>
        <v>8.2907999999999996E-2</v>
      </c>
      <c r="AV82" s="435">
        <f>'2M - SGS'!AV82</f>
        <v>0.100507</v>
      </c>
      <c r="AW82" s="435">
        <f>'2M - SGS'!AW82</f>
        <v>8.7251999999999996E-2</v>
      </c>
      <c r="AX82" s="435">
        <f>'2M - SGS'!AX82</f>
        <v>9.6703999999999998E-2</v>
      </c>
      <c r="AY82" s="435">
        <f>'2M - SGS'!AY82</f>
        <v>0.106265</v>
      </c>
      <c r="AZ82" s="435">
        <f>'2M - SGS'!AZ82</f>
        <v>8.2161999999999999E-2</v>
      </c>
      <c r="BA82" s="435">
        <f>'2M - SGS'!BA82</f>
        <v>7.0887000000000006E-2</v>
      </c>
      <c r="BB82" s="435">
        <f>'2M - SGS'!BB82</f>
        <v>6.8145999999999998E-2</v>
      </c>
      <c r="BC82" s="435">
        <f>'2M - SGS'!BC82</f>
        <v>8.1852999999999995E-2</v>
      </c>
      <c r="BD82" s="435">
        <f>'2M - SGS'!BD82</f>
        <v>6.7163E-2</v>
      </c>
      <c r="BE82" s="435">
        <f>'2M - SGS'!BE82</f>
        <v>8.6751999999999996E-2</v>
      </c>
      <c r="BF82" s="435">
        <f>'2M - SGS'!BF82</f>
        <v>6.9401000000000004E-2</v>
      </c>
      <c r="BG82" s="435">
        <f>'2M - SGS'!BG82</f>
        <v>8.2907999999999996E-2</v>
      </c>
      <c r="BH82" s="435">
        <f>'2M - SGS'!BH82</f>
        <v>0.100507</v>
      </c>
      <c r="BI82" s="435">
        <f>'2M - SGS'!BI82</f>
        <v>8.7251999999999996E-2</v>
      </c>
      <c r="BJ82" s="435">
        <f>'2M - SGS'!BJ82</f>
        <v>9.6703999999999998E-2</v>
      </c>
      <c r="BK82" s="435">
        <f>'2M - SGS'!BK82</f>
        <v>0.106265</v>
      </c>
      <c r="BL82" s="435">
        <f>'2M - SGS'!BL82</f>
        <v>8.2161999999999999E-2</v>
      </c>
      <c r="BM82" s="435">
        <f>'2M - SGS'!BM82</f>
        <v>7.0887000000000006E-2</v>
      </c>
      <c r="BN82" s="435">
        <f>'2M - SGS'!BN82</f>
        <v>6.8145999999999998E-2</v>
      </c>
      <c r="BO82" s="435">
        <f>'2M - SGS'!BO82</f>
        <v>8.1852999999999995E-2</v>
      </c>
      <c r="BP82" s="435">
        <f>'2M - SGS'!BP82</f>
        <v>6.7163E-2</v>
      </c>
      <c r="BQ82" s="435">
        <f>'2M - SGS'!BQ82</f>
        <v>8.6751999999999996E-2</v>
      </c>
      <c r="BR82" s="435">
        <f>'2M - SGS'!BR82</f>
        <v>6.9401000000000004E-2</v>
      </c>
      <c r="BS82" s="435">
        <f>'2M - SGS'!BS82</f>
        <v>8.2907999999999996E-2</v>
      </c>
      <c r="BT82" s="435">
        <f>'2M - SGS'!BT82</f>
        <v>0.100507</v>
      </c>
      <c r="BU82" s="435">
        <f>'2M - SGS'!BU82</f>
        <v>8.7251999999999996E-2</v>
      </c>
      <c r="BV82" s="435">
        <f>'2M - SGS'!BV82</f>
        <v>9.6703999999999998E-2</v>
      </c>
      <c r="BW82" s="435">
        <f>'2M - SGS'!BW82</f>
        <v>0.106265</v>
      </c>
      <c r="BX82" s="435">
        <f>'2M - SGS'!BX82</f>
        <v>8.2161999999999999E-2</v>
      </c>
      <c r="BY82" s="435">
        <f>'2M - SGS'!BY82</f>
        <v>7.0887000000000006E-2</v>
      </c>
      <c r="BZ82" s="435">
        <f>'2M - SGS'!BZ82</f>
        <v>6.8145999999999998E-2</v>
      </c>
      <c r="CA82" s="435">
        <f>'2M - SGS'!CA82</f>
        <v>8.1852999999999995E-2</v>
      </c>
      <c r="CB82" s="435">
        <f>'2M - SGS'!CB82</f>
        <v>6.7163E-2</v>
      </c>
      <c r="CC82" s="435">
        <f>'2M - SGS'!CC82</f>
        <v>8.6751999999999996E-2</v>
      </c>
      <c r="CD82" s="435">
        <f>'2M - SGS'!CD82</f>
        <v>6.9401000000000004E-2</v>
      </c>
      <c r="CE82" s="435">
        <f>'2M - SGS'!CE82</f>
        <v>8.2907999999999996E-2</v>
      </c>
      <c r="CF82" s="435">
        <f>'2M - SGS'!CF82</f>
        <v>0.100507</v>
      </c>
      <c r="CG82" s="435">
        <f>'2M - SGS'!CG82</f>
        <v>8.7251999999999996E-2</v>
      </c>
      <c r="CH82" s="441">
        <f>'2M - SGS'!CH82</f>
        <v>9.6703999999999998E-2</v>
      </c>
      <c r="CJ82" s="433">
        <f t="shared" si="103"/>
        <v>1</v>
      </c>
    </row>
    <row r="83" spans="1:88" s="110" customFormat="1" ht="15.75" x14ac:dyDescent="0.25">
      <c r="A83" s="633"/>
      <c r="B83" s="14" t="str">
        <f t="shared" si="102"/>
        <v>Heating</v>
      </c>
      <c r="C83" s="435">
        <f>'2M - SGS'!C83</f>
        <v>0.210397</v>
      </c>
      <c r="D83" s="435">
        <f>'2M - SGS'!D83</f>
        <v>0.17743600000000001</v>
      </c>
      <c r="E83" s="435">
        <f>'2M - SGS'!E83</f>
        <v>0.13192400000000001</v>
      </c>
      <c r="F83" s="435">
        <f>'2M - SGS'!F83</f>
        <v>5.9718E-2</v>
      </c>
      <c r="G83" s="435">
        <f>'2M - SGS'!G83</f>
        <v>2.6769000000000001E-2</v>
      </c>
      <c r="H83" s="435">
        <f>'2M - SGS'!H83</f>
        <v>4.2950000000000002E-3</v>
      </c>
      <c r="I83" s="435">
        <f>'2M - SGS'!I83</f>
        <v>2.895E-3</v>
      </c>
      <c r="J83" s="435">
        <f>'2M - SGS'!J83</f>
        <v>3.4320000000000002E-3</v>
      </c>
      <c r="K83" s="435">
        <f>'2M - SGS'!K83</f>
        <v>9.4020000000000006E-3</v>
      </c>
      <c r="L83" s="435">
        <f>'2M - SGS'!L83</f>
        <v>5.5496999999999998E-2</v>
      </c>
      <c r="M83" s="435">
        <f>'2M - SGS'!M83</f>
        <v>0.115452</v>
      </c>
      <c r="N83" s="435">
        <f>'2M - SGS'!N83</f>
        <v>0.20278299999999999</v>
      </c>
      <c r="O83" s="435">
        <f>'2M - SGS'!O83</f>
        <v>0.210397</v>
      </c>
      <c r="P83" s="435">
        <f>'2M - SGS'!P83</f>
        <v>0.17743600000000001</v>
      </c>
      <c r="Q83" s="435">
        <f>'2M - SGS'!Q83</f>
        <v>0.13192400000000001</v>
      </c>
      <c r="R83" s="435">
        <f>'2M - SGS'!R83</f>
        <v>5.9718E-2</v>
      </c>
      <c r="S83" s="435">
        <f>'2M - SGS'!S83</f>
        <v>2.6769000000000001E-2</v>
      </c>
      <c r="T83" s="435">
        <f>'2M - SGS'!T83</f>
        <v>4.2950000000000002E-3</v>
      </c>
      <c r="U83" s="435">
        <f>'2M - SGS'!U83</f>
        <v>2.895E-3</v>
      </c>
      <c r="V83" s="435">
        <f>'2M - SGS'!V83</f>
        <v>3.4320000000000002E-3</v>
      </c>
      <c r="W83" s="435">
        <f>'2M - SGS'!W83</f>
        <v>9.4020000000000006E-3</v>
      </c>
      <c r="X83" s="435">
        <f>'2M - SGS'!X83</f>
        <v>5.5496999999999998E-2</v>
      </c>
      <c r="Y83" s="435">
        <f>'2M - SGS'!Y83</f>
        <v>0.115452</v>
      </c>
      <c r="Z83" s="435">
        <f>'2M - SGS'!Z83</f>
        <v>0.20278299999999999</v>
      </c>
      <c r="AA83" s="435">
        <f>'2M - SGS'!AA83</f>
        <v>0.210397</v>
      </c>
      <c r="AB83" s="435">
        <f>'2M - SGS'!AB83</f>
        <v>0.17743600000000001</v>
      </c>
      <c r="AC83" s="435">
        <f>'2M - SGS'!AC83</f>
        <v>0.13192400000000001</v>
      </c>
      <c r="AD83" s="435">
        <f>'2M - SGS'!AD83</f>
        <v>5.9718E-2</v>
      </c>
      <c r="AE83" s="435">
        <f>'2M - SGS'!AE83</f>
        <v>2.6769000000000001E-2</v>
      </c>
      <c r="AF83" s="435">
        <f>'2M - SGS'!AF83</f>
        <v>4.2950000000000002E-3</v>
      </c>
      <c r="AG83" s="435">
        <f>'2M - SGS'!AG83</f>
        <v>2.895E-3</v>
      </c>
      <c r="AH83" s="435">
        <f>'2M - SGS'!AH83</f>
        <v>3.4320000000000002E-3</v>
      </c>
      <c r="AI83" s="435">
        <f>'2M - SGS'!AI83</f>
        <v>9.4020000000000006E-3</v>
      </c>
      <c r="AJ83" s="435">
        <f>'2M - SGS'!AJ83</f>
        <v>5.5496999999999998E-2</v>
      </c>
      <c r="AK83" s="435">
        <f>'2M - SGS'!AK83</f>
        <v>0.115452</v>
      </c>
      <c r="AL83" s="435">
        <f>'2M - SGS'!AL83</f>
        <v>0.20278299999999999</v>
      </c>
      <c r="AM83" s="435">
        <f>'2M - SGS'!AM83</f>
        <v>0.210397</v>
      </c>
      <c r="AN83" s="435">
        <f>'2M - SGS'!AN83</f>
        <v>0.17743600000000001</v>
      </c>
      <c r="AO83" s="435">
        <f>'2M - SGS'!AO83</f>
        <v>0.13192400000000001</v>
      </c>
      <c r="AP83" s="435">
        <f>'2M - SGS'!AP83</f>
        <v>5.9718E-2</v>
      </c>
      <c r="AQ83" s="435">
        <f>'2M - SGS'!AQ83</f>
        <v>2.6769000000000001E-2</v>
      </c>
      <c r="AR83" s="435">
        <f>'2M - SGS'!AR83</f>
        <v>4.2950000000000002E-3</v>
      </c>
      <c r="AS83" s="435">
        <f>'2M - SGS'!AS83</f>
        <v>2.895E-3</v>
      </c>
      <c r="AT83" s="435">
        <f>'2M - SGS'!AT83</f>
        <v>3.4320000000000002E-3</v>
      </c>
      <c r="AU83" s="435">
        <f>'2M - SGS'!AU83</f>
        <v>9.4020000000000006E-3</v>
      </c>
      <c r="AV83" s="435">
        <f>'2M - SGS'!AV83</f>
        <v>5.5496999999999998E-2</v>
      </c>
      <c r="AW83" s="435">
        <f>'2M - SGS'!AW83</f>
        <v>0.115452</v>
      </c>
      <c r="AX83" s="435">
        <f>'2M - SGS'!AX83</f>
        <v>0.20278299999999999</v>
      </c>
      <c r="AY83" s="435">
        <f>'2M - SGS'!AY83</f>
        <v>0.210397</v>
      </c>
      <c r="AZ83" s="435">
        <f>'2M - SGS'!AZ83</f>
        <v>0.17743600000000001</v>
      </c>
      <c r="BA83" s="435">
        <f>'2M - SGS'!BA83</f>
        <v>0.13192400000000001</v>
      </c>
      <c r="BB83" s="435">
        <f>'2M - SGS'!BB83</f>
        <v>5.9718E-2</v>
      </c>
      <c r="BC83" s="435">
        <f>'2M - SGS'!BC83</f>
        <v>2.6769000000000001E-2</v>
      </c>
      <c r="BD83" s="435">
        <f>'2M - SGS'!BD83</f>
        <v>4.2950000000000002E-3</v>
      </c>
      <c r="BE83" s="435">
        <f>'2M - SGS'!BE83</f>
        <v>2.895E-3</v>
      </c>
      <c r="BF83" s="435">
        <f>'2M - SGS'!BF83</f>
        <v>3.4320000000000002E-3</v>
      </c>
      <c r="BG83" s="435">
        <f>'2M - SGS'!BG83</f>
        <v>9.4020000000000006E-3</v>
      </c>
      <c r="BH83" s="435">
        <f>'2M - SGS'!BH83</f>
        <v>5.5496999999999998E-2</v>
      </c>
      <c r="BI83" s="435">
        <f>'2M - SGS'!BI83</f>
        <v>0.115452</v>
      </c>
      <c r="BJ83" s="435">
        <f>'2M - SGS'!BJ83</f>
        <v>0.20278299999999999</v>
      </c>
      <c r="BK83" s="435">
        <f>'2M - SGS'!BK83</f>
        <v>0.210397</v>
      </c>
      <c r="BL83" s="435">
        <f>'2M - SGS'!BL83</f>
        <v>0.17743600000000001</v>
      </c>
      <c r="BM83" s="435">
        <f>'2M - SGS'!BM83</f>
        <v>0.13192400000000001</v>
      </c>
      <c r="BN83" s="435">
        <f>'2M - SGS'!BN83</f>
        <v>5.9718E-2</v>
      </c>
      <c r="BO83" s="435">
        <f>'2M - SGS'!BO83</f>
        <v>2.6769000000000001E-2</v>
      </c>
      <c r="BP83" s="435">
        <f>'2M - SGS'!BP83</f>
        <v>4.2950000000000002E-3</v>
      </c>
      <c r="BQ83" s="435">
        <f>'2M - SGS'!BQ83</f>
        <v>2.895E-3</v>
      </c>
      <c r="BR83" s="435">
        <f>'2M - SGS'!BR83</f>
        <v>3.4320000000000002E-3</v>
      </c>
      <c r="BS83" s="435">
        <f>'2M - SGS'!BS83</f>
        <v>9.4020000000000006E-3</v>
      </c>
      <c r="BT83" s="435">
        <f>'2M - SGS'!BT83</f>
        <v>5.5496999999999998E-2</v>
      </c>
      <c r="BU83" s="435">
        <f>'2M - SGS'!BU83</f>
        <v>0.115452</v>
      </c>
      <c r="BV83" s="435">
        <f>'2M - SGS'!BV83</f>
        <v>0.20278299999999999</v>
      </c>
      <c r="BW83" s="435">
        <f>'2M - SGS'!BW83</f>
        <v>0.210397</v>
      </c>
      <c r="BX83" s="435">
        <f>'2M - SGS'!BX83</f>
        <v>0.17743600000000001</v>
      </c>
      <c r="BY83" s="435">
        <f>'2M - SGS'!BY83</f>
        <v>0.13192400000000001</v>
      </c>
      <c r="BZ83" s="435">
        <f>'2M - SGS'!BZ83</f>
        <v>5.9718E-2</v>
      </c>
      <c r="CA83" s="435">
        <f>'2M - SGS'!CA83</f>
        <v>2.6769000000000001E-2</v>
      </c>
      <c r="CB83" s="435">
        <f>'2M - SGS'!CB83</f>
        <v>4.2950000000000002E-3</v>
      </c>
      <c r="CC83" s="435">
        <f>'2M - SGS'!CC83</f>
        <v>2.895E-3</v>
      </c>
      <c r="CD83" s="435">
        <f>'2M - SGS'!CD83</f>
        <v>3.4320000000000002E-3</v>
      </c>
      <c r="CE83" s="435">
        <f>'2M - SGS'!CE83</f>
        <v>9.4020000000000006E-3</v>
      </c>
      <c r="CF83" s="435">
        <f>'2M - SGS'!CF83</f>
        <v>5.5496999999999998E-2</v>
      </c>
      <c r="CG83" s="435">
        <f>'2M - SGS'!CG83</f>
        <v>0.115452</v>
      </c>
      <c r="CH83" s="441">
        <f>'2M - SGS'!CH83</f>
        <v>0.20278299999999999</v>
      </c>
      <c r="CJ83" s="433">
        <f t="shared" si="103"/>
        <v>1.0000000000000002</v>
      </c>
    </row>
    <row r="84" spans="1:88" s="110" customFormat="1" ht="15.75" x14ac:dyDescent="0.25">
      <c r="A84" s="633"/>
      <c r="B84" s="14" t="str">
        <f t="shared" si="102"/>
        <v>HVAC</v>
      </c>
      <c r="C84" s="435">
        <f>'2M - SGS'!C84</f>
        <v>0.107824</v>
      </c>
      <c r="D84" s="435">
        <f>'2M - SGS'!D84</f>
        <v>9.1051999999999994E-2</v>
      </c>
      <c r="E84" s="435">
        <f>'2M - SGS'!E84</f>
        <v>7.1135000000000004E-2</v>
      </c>
      <c r="F84" s="435">
        <f>'2M - SGS'!F84</f>
        <v>4.1179E-2</v>
      </c>
      <c r="G84" s="435">
        <f>'2M - SGS'!G84</f>
        <v>4.4423999999999998E-2</v>
      </c>
      <c r="H84" s="435">
        <f>'2M - SGS'!H84</f>
        <v>0.106128</v>
      </c>
      <c r="I84" s="435">
        <f>'2M - SGS'!I84</f>
        <v>0.14288100000000001</v>
      </c>
      <c r="J84" s="435">
        <f>'2M - SGS'!J84</f>
        <v>0.133494</v>
      </c>
      <c r="K84" s="435">
        <f>'2M - SGS'!K84</f>
        <v>5.781E-2</v>
      </c>
      <c r="L84" s="435">
        <f>'2M - SGS'!L84</f>
        <v>3.8018000000000003E-2</v>
      </c>
      <c r="M84" s="435">
        <f>'2M - SGS'!M84</f>
        <v>6.2103999999999999E-2</v>
      </c>
      <c r="N84" s="435">
        <f>'2M - SGS'!N84</f>
        <v>0.103951</v>
      </c>
      <c r="O84" s="435">
        <f>'2M - SGS'!O84</f>
        <v>0.107824</v>
      </c>
      <c r="P84" s="435">
        <f>'2M - SGS'!P84</f>
        <v>9.1051999999999994E-2</v>
      </c>
      <c r="Q84" s="435">
        <f>'2M - SGS'!Q84</f>
        <v>7.1135000000000004E-2</v>
      </c>
      <c r="R84" s="435">
        <f>'2M - SGS'!R84</f>
        <v>4.1179E-2</v>
      </c>
      <c r="S84" s="435">
        <f>'2M - SGS'!S84</f>
        <v>4.4423999999999998E-2</v>
      </c>
      <c r="T84" s="435">
        <f>'2M - SGS'!T84</f>
        <v>0.106128</v>
      </c>
      <c r="U84" s="435">
        <f>'2M - SGS'!U84</f>
        <v>0.14288100000000001</v>
      </c>
      <c r="V84" s="435">
        <f>'2M - SGS'!V84</f>
        <v>0.133494</v>
      </c>
      <c r="W84" s="435">
        <f>'2M - SGS'!W84</f>
        <v>5.781E-2</v>
      </c>
      <c r="X84" s="435">
        <f>'2M - SGS'!X84</f>
        <v>3.8018000000000003E-2</v>
      </c>
      <c r="Y84" s="435">
        <f>'2M - SGS'!Y84</f>
        <v>6.2103999999999999E-2</v>
      </c>
      <c r="Z84" s="435">
        <f>'2M - SGS'!Z84</f>
        <v>0.103951</v>
      </c>
      <c r="AA84" s="435">
        <f>'2M - SGS'!AA84</f>
        <v>0.107824</v>
      </c>
      <c r="AB84" s="435">
        <f>'2M - SGS'!AB84</f>
        <v>9.1051999999999994E-2</v>
      </c>
      <c r="AC84" s="435">
        <f>'2M - SGS'!AC84</f>
        <v>7.1135000000000004E-2</v>
      </c>
      <c r="AD84" s="435">
        <f>'2M - SGS'!AD84</f>
        <v>4.1179E-2</v>
      </c>
      <c r="AE84" s="435">
        <f>'2M - SGS'!AE84</f>
        <v>4.4423999999999998E-2</v>
      </c>
      <c r="AF84" s="435">
        <f>'2M - SGS'!AF84</f>
        <v>0.106128</v>
      </c>
      <c r="AG84" s="435">
        <f>'2M - SGS'!AG84</f>
        <v>0.14288100000000001</v>
      </c>
      <c r="AH84" s="435">
        <f>'2M - SGS'!AH84</f>
        <v>0.133494</v>
      </c>
      <c r="AI84" s="435">
        <f>'2M - SGS'!AI84</f>
        <v>5.781E-2</v>
      </c>
      <c r="AJ84" s="435">
        <f>'2M - SGS'!AJ84</f>
        <v>3.8018000000000003E-2</v>
      </c>
      <c r="AK84" s="435">
        <f>'2M - SGS'!AK84</f>
        <v>6.2103999999999999E-2</v>
      </c>
      <c r="AL84" s="435">
        <f>'2M - SGS'!AL84</f>
        <v>0.103951</v>
      </c>
      <c r="AM84" s="435">
        <f>'2M - SGS'!AM84</f>
        <v>0.107824</v>
      </c>
      <c r="AN84" s="435">
        <f>'2M - SGS'!AN84</f>
        <v>9.1051999999999994E-2</v>
      </c>
      <c r="AO84" s="435">
        <f>'2M - SGS'!AO84</f>
        <v>7.1135000000000004E-2</v>
      </c>
      <c r="AP84" s="435">
        <f>'2M - SGS'!AP84</f>
        <v>4.1179E-2</v>
      </c>
      <c r="AQ84" s="435">
        <f>'2M - SGS'!AQ84</f>
        <v>4.4423999999999998E-2</v>
      </c>
      <c r="AR84" s="435">
        <f>'2M - SGS'!AR84</f>
        <v>0.106128</v>
      </c>
      <c r="AS84" s="435">
        <f>'2M - SGS'!AS84</f>
        <v>0.14288100000000001</v>
      </c>
      <c r="AT84" s="435">
        <f>'2M - SGS'!AT84</f>
        <v>0.133494</v>
      </c>
      <c r="AU84" s="435">
        <f>'2M - SGS'!AU84</f>
        <v>5.781E-2</v>
      </c>
      <c r="AV84" s="435">
        <f>'2M - SGS'!AV84</f>
        <v>3.8018000000000003E-2</v>
      </c>
      <c r="AW84" s="435">
        <f>'2M - SGS'!AW84</f>
        <v>6.2103999999999999E-2</v>
      </c>
      <c r="AX84" s="435">
        <f>'2M - SGS'!AX84</f>
        <v>0.103951</v>
      </c>
      <c r="AY84" s="435">
        <f>'2M - SGS'!AY84</f>
        <v>0.107824</v>
      </c>
      <c r="AZ84" s="435">
        <f>'2M - SGS'!AZ84</f>
        <v>9.1051999999999994E-2</v>
      </c>
      <c r="BA84" s="435">
        <f>'2M - SGS'!BA84</f>
        <v>7.1135000000000004E-2</v>
      </c>
      <c r="BB84" s="435">
        <f>'2M - SGS'!BB84</f>
        <v>4.1179E-2</v>
      </c>
      <c r="BC84" s="435">
        <f>'2M - SGS'!BC84</f>
        <v>4.4423999999999998E-2</v>
      </c>
      <c r="BD84" s="435">
        <f>'2M - SGS'!BD84</f>
        <v>0.106128</v>
      </c>
      <c r="BE84" s="435">
        <f>'2M - SGS'!BE84</f>
        <v>0.14288100000000001</v>
      </c>
      <c r="BF84" s="435">
        <f>'2M - SGS'!BF84</f>
        <v>0.133494</v>
      </c>
      <c r="BG84" s="435">
        <f>'2M - SGS'!BG84</f>
        <v>5.781E-2</v>
      </c>
      <c r="BH84" s="435">
        <f>'2M - SGS'!BH84</f>
        <v>3.8018000000000003E-2</v>
      </c>
      <c r="BI84" s="435">
        <f>'2M - SGS'!BI84</f>
        <v>6.2103999999999999E-2</v>
      </c>
      <c r="BJ84" s="435">
        <f>'2M - SGS'!BJ84</f>
        <v>0.103951</v>
      </c>
      <c r="BK84" s="435">
        <f>'2M - SGS'!BK84</f>
        <v>0.107824</v>
      </c>
      <c r="BL84" s="435">
        <f>'2M - SGS'!BL84</f>
        <v>9.1051999999999994E-2</v>
      </c>
      <c r="BM84" s="435">
        <f>'2M - SGS'!BM84</f>
        <v>7.1135000000000004E-2</v>
      </c>
      <c r="BN84" s="435">
        <f>'2M - SGS'!BN84</f>
        <v>4.1179E-2</v>
      </c>
      <c r="BO84" s="435">
        <f>'2M - SGS'!BO84</f>
        <v>4.4423999999999998E-2</v>
      </c>
      <c r="BP84" s="435">
        <f>'2M - SGS'!BP84</f>
        <v>0.106128</v>
      </c>
      <c r="BQ84" s="435">
        <f>'2M - SGS'!BQ84</f>
        <v>0.14288100000000001</v>
      </c>
      <c r="BR84" s="435">
        <f>'2M - SGS'!BR84</f>
        <v>0.133494</v>
      </c>
      <c r="BS84" s="435">
        <f>'2M - SGS'!BS84</f>
        <v>5.781E-2</v>
      </c>
      <c r="BT84" s="435">
        <f>'2M - SGS'!BT84</f>
        <v>3.8018000000000003E-2</v>
      </c>
      <c r="BU84" s="435">
        <f>'2M - SGS'!BU84</f>
        <v>6.2103999999999999E-2</v>
      </c>
      <c r="BV84" s="435">
        <f>'2M - SGS'!BV84</f>
        <v>0.103951</v>
      </c>
      <c r="BW84" s="435">
        <f>'2M - SGS'!BW84</f>
        <v>0.107824</v>
      </c>
      <c r="BX84" s="435">
        <f>'2M - SGS'!BX84</f>
        <v>9.1051999999999994E-2</v>
      </c>
      <c r="BY84" s="435">
        <f>'2M - SGS'!BY84</f>
        <v>7.1135000000000004E-2</v>
      </c>
      <c r="BZ84" s="435">
        <f>'2M - SGS'!BZ84</f>
        <v>4.1179E-2</v>
      </c>
      <c r="CA84" s="435">
        <f>'2M - SGS'!CA84</f>
        <v>4.4423999999999998E-2</v>
      </c>
      <c r="CB84" s="435">
        <f>'2M - SGS'!CB84</f>
        <v>0.106128</v>
      </c>
      <c r="CC84" s="435">
        <f>'2M - SGS'!CC84</f>
        <v>0.14288100000000001</v>
      </c>
      <c r="CD84" s="435">
        <f>'2M - SGS'!CD84</f>
        <v>0.133494</v>
      </c>
      <c r="CE84" s="435">
        <f>'2M - SGS'!CE84</f>
        <v>5.781E-2</v>
      </c>
      <c r="CF84" s="435">
        <f>'2M - SGS'!CF84</f>
        <v>3.8018000000000003E-2</v>
      </c>
      <c r="CG84" s="435">
        <f>'2M - SGS'!CG84</f>
        <v>6.2103999999999999E-2</v>
      </c>
      <c r="CH84" s="441">
        <f>'2M - SGS'!CH84</f>
        <v>0.103951</v>
      </c>
      <c r="CJ84" s="433">
        <f t="shared" si="103"/>
        <v>1</v>
      </c>
    </row>
    <row r="85" spans="1:88" s="110" customFormat="1" ht="15.75" x14ac:dyDescent="0.25">
      <c r="A85" s="633"/>
      <c r="B85" s="14" t="str">
        <f t="shared" si="102"/>
        <v>Lighting</v>
      </c>
      <c r="C85" s="435">
        <f>'2M - SGS'!C85</f>
        <v>9.3563999999999994E-2</v>
      </c>
      <c r="D85" s="435">
        <f>'2M - SGS'!D85</f>
        <v>7.2162000000000004E-2</v>
      </c>
      <c r="E85" s="435">
        <f>'2M - SGS'!E85</f>
        <v>7.8372999999999998E-2</v>
      </c>
      <c r="F85" s="435">
        <f>'2M - SGS'!F85</f>
        <v>7.6534000000000005E-2</v>
      </c>
      <c r="G85" s="435">
        <f>'2M - SGS'!G85</f>
        <v>9.4246999999999997E-2</v>
      </c>
      <c r="H85" s="435">
        <f>'2M - SGS'!H85</f>
        <v>7.5599E-2</v>
      </c>
      <c r="I85" s="435">
        <f>'2M - SGS'!I85</f>
        <v>9.6199999999999994E-2</v>
      </c>
      <c r="J85" s="435">
        <f>'2M - SGS'!J85</f>
        <v>7.7077999999999994E-2</v>
      </c>
      <c r="K85" s="435">
        <f>'2M - SGS'!K85</f>
        <v>8.1374000000000002E-2</v>
      </c>
      <c r="L85" s="435">
        <f>'2M - SGS'!L85</f>
        <v>9.4072000000000003E-2</v>
      </c>
      <c r="M85" s="435">
        <f>'2M - SGS'!M85</f>
        <v>7.6706999999999997E-2</v>
      </c>
      <c r="N85" s="435">
        <f>'2M - SGS'!N85</f>
        <v>8.4089999999999998E-2</v>
      </c>
      <c r="O85" s="435">
        <f>'2M - SGS'!O85</f>
        <v>9.3563999999999994E-2</v>
      </c>
      <c r="P85" s="435">
        <f>'2M - SGS'!P85</f>
        <v>7.2162000000000004E-2</v>
      </c>
      <c r="Q85" s="435">
        <f>'2M - SGS'!Q85</f>
        <v>7.8372999999999998E-2</v>
      </c>
      <c r="R85" s="435">
        <f>'2M - SGS'!R85</f>
        <v>7.6534000000000005E-2</v>
      </c>
      <c r="S85" s="435">
        <f>'2M - SGS'!S85</f>
        <v>9.4246999999999997E-2</v>
      </c>
      <c r="T85" s="435">
        <f>'2M - SGS'!T85</f>
        <v>7.5599E-2</v>
      </c>
      <c r="U85" s="435">
        <f>'2M - SGS'!U85</f>
        <v>9.6199999999999994E-2</v>
      </c>
      <c r="V85" s="435">
        <f>'2M - SGS'!V85</f>
        <v>7.7077999999999994E-2</v>
      </c>
      <c r="W85" s="435">
        <f>'2M - SGS'!W85</f>
        <v>8.1374000000000002E-2</v>
      </c>
      <c r="X85" s="435">
        <f>'2M - SGS'!X85</f>
        <v>9.4072000000000003E-2</v>
      </c>
      <c r="Y85" s="435">
        <f>'2M - SGS'!Y85</f>
        <v>7.6706999999999997E-2</v>
      </c>
      <c r="Z85" s="435">
        <f>'2M - SGS'!Z85</f>
        <v>8.4089999999999998E-2</v>
      </c>
      <c r="AA85" s="435">
        <f>'2M - SGS'!AA85</f>
        <v>9.3563999999999994E-2</v>
      </c>
      <c r="AB85" s="435">
        <f>'2M - SGS'!AB85</f>
        <v>7.2162000000000004E-2</v>
      </c>
      <c r="AC85" s="435">
        <f>'2M - SGS'!AC85</f>
        <v>7.8372999999999998E-2</v>
      </c>
      <c r="AD85" s="435">
        <f>'2M - SGS'!AD85</f>
        <v>7.6534000000000005E-2</v>
      </c>
      <c r="AE85" s="435">
        <f>'2M - SGS'!AE85</f>
        <v>9.4246999999999997E-2</v>
      </c>
      <c r="AF85" s="435">
        <f>'2M - SGS'!AF85</f>
        <v>7.5599E-2</v>
      </c>
      <c r="AG85" s="435">
        <f>'2M - SGS'!AG85</f>
        <v>9.6199999999999994E-2</v>
      </c>
      <c r="AH85" s="435">
        <f>'2M - SGS'!AH85</f>
        <v>7.7077999999999994E-2</v>
      </c>
      <c r="AI85" s="435">
        <f>'2M - SGS'!AI85</f>
        <v>8.1374000000000002E-2</v>
      </c>
      <c r="AJ85" s="435">
        <f>'2M - SGS'!AJ85</f>
        <v>9.4072000000000003E-2</v>
      </c>
      <c r="AK85" s="435">
        <f>'2M - SGS'!AK85</f>
        <v>7.6706999999999997E-2</v>
      </c>
      <c r="AL85" s="435">
        <f>'2M - SGS'!AL85</f>
        <v>8.4089999999999998E-2</v>
      </c>
      <c r="AM85" s="435">
        <f>'2M - SGS'!AM85</f>
        <v>9.3563999999999994E-2</v>
      </c>
      <c r="AN85" s="435">
        <f>'2M - SGS'!AN85</f>
        <v>7.2162000000000004E-2</v>
      </c>
      <c r="AO85" s="435">
        <f>'2M - SGS'!AO85</f>
        <v>7.8372999999999998E-2</v>
      </c>
      <c r="AP85" s="435">
        <f>'2M - SGS'!AP85</f>
        <v>7.6534000000000005E-2</v>
      </c>
      <c r="AQ85" s="435">
        <f>'2M - SGS'!AQ85</f>
        <v>9.4246999999999997E-2</v>
      </c>
      <c r="AR85" s="435">
        <f>'2M - SGS'!AR85</f>
        <v>7.5599E-2</v>
      </c>
      <c r="AS85" s="435">
        <f>'2M - SGS'!AS85</f>
        <v>9.6199999999999994E-2</v>
      </c>
      <c r="AT85" s="435">
        <f>'2M - SGS'!AT85</f>
        <v>7.7077999999999994E-2</v>
      </c>
      <c r="AU85" s="435">
        <f>'2M - SGS'!AU85</f>
        <v>8.1374000000000002E-2</v>
      </c>
      <c r="AV85" s="435">
        <f>'2M - SGS'!AV85</f>
        <v>9.4072000000000003E-2</v>
      </c>
      <c r="AW85" s="435">
        <f>'2M - SGS'!AW85</f>
        <v>7.6706999999999997E-2</v>
      </c>
      <c r="AX85" s="435">
        <f>'2M - SGS'!AX85</f>
        <v>8.4089999999999998E-2</v>
      </c>
      <c r="AY85" s="435">
        <f>'2M - SGS'!AY85</f>
        <v>9.3563999999999994E-2</v>
      </c>
      <c r="AZ85" s="435">
        <f>'2M - SGS'!AZ85</f>
        <v>7.2162000000000004E-2</v>
      </c>
      <c r="BA85" s="435">
        <f>'2M - SGS'!BA85</f>
        <v>7.8372999999999998E-2</v>
      </c>
      <c r="BB85" s="435">
        <f>'2M - SGS'!BB85</f>
        <v>7.6534000000000005E-2</v>
      </c>
      <c r="BC85" s="435">
        <f>'2M - SGS'!BC85</f>
        <v>9.4246999999999997E-2</v>
      </c>
      <c r="BD85" s="435">
        <f>'2M - SGS'!BD85</f>
        <v>7.5599E-2</v>
      </c>
      <c r="BE85" s="435">
        <f>'2M - SGS'!BE85</f>
        <v>9.6199999999999994E-2</v>
      </c>
      <c r="BF85" s="435">
        <f>'2M - SGS'!BF85</f>
        <v>7.7077999999999994E-2</v>
      </c>
      <c r="BG85" s="435">
        <f>'2M - SGS'!BG85</f>
        <v>8.1374000000000002E-2</v>
      </c>
      <c r="BH85" s="435">
        <f>'2M - SGS'!BH85</f>
        <v>9.4072000000000003E-2</v>
      </c>
      <c r="BI85" s="435">
        <f>'2M - SGS'!BI85</f>
        <v>7.6706999999999997E-2</v>
      </c>
      <c r="BJ85" s="435">
        <f>'2M - SGS'!BJ85</f>
        <v>8.4089999999999998E-2</v>
      </c>
      <c r="BK85" s="435">
        <f>'2M - SGS'!BK85</f>
        <v>9.3563999999999994E-2</v>
      </c>
      <c r="BL85" s="435">
        <f>'2M - SGS'!BL85</f>
        <v>7.2162000000000004E-2</v>
      </c>
      <c r="BM85" s="435">
        <f>'2M - SGS'!BM85</f>
        <v>7.8372999999999998E-2</v>
      </c>
      <c r="BN85" s="435">
        <f>'2M - SGS'!BN85</f>
        <v>7.6534000000000005E-2</v>
      </c>
      <c r="BO85" s="435">
        <f>'2M - SGS'!BO85</f>
        <v>9.4246999999999997E-2</v>
      </c>
      <c r="BP85" s="435">
        <f>'2M - SGS'!BP85</f>
        <v>7.5599E-2</v>
      </c>
      <c r="BQ85" s="435">
        <f>'2M - SGS'!BQ85</f>
        <v>9.6199999999999994E-2</v>
      </c>
      <c r="BR85" s="435">
        <f>'2M - SGS'!BR85</f>
        <v>7.7077999999999994E-2</v>
      </c>
      <c r="BS85" s="435">
        <f>'2M - SGS'!BS85</f>
        <v>8.1374000000000002E-2</v>
      </c>
      <c r="BT85" s="435">
        <f>'2M - SGS'!BT85</f>
        <v>9.4072000000000003E-2</v>
      </c>
      <c r="BU85" s="435">
        <f>'2M - SGS'!BU85</f>
        <v>7.6706999999999997E-2</v>
      </c>
      <c r="BV85" s="435">
        <f>'2M - SGS'!BV85</f>
        <v>8.4089999999999998E-2</v>
      </c>
      <c r="BW85" s="435">
        <f>'2M - SGS'!BW85</f>
        <v>9.3563999999999994E-2</v>
      </c>
      <c r="BX85" s="435">
        <f>'2M - SGS'!BX85</f>
        <v>7.2162000000000004E-2</v>
      </c>
      <c r="BY85" s="435">
        <f>'2M - SGS'!BY85</f>
        <v>7.8372999999999998E-2</v>
      </c>
      <c r="BZ85" s="435">
        <f>'2M - SGS'!BZ85</f>
        <v>7.6534000000000005E-2</v>
      </c>
      <c r="CA85" s="435">
        <f>'2M - SGS'!CA85</f>
        <v>9.4246999999999997E-2</v>
      </c>
      <c r="CB85" s="435">
        <f>'2M - SGS'!CB85</f>
        <v>7.5599E-2</v>
      </c>
      <c r="CC85" s="435">
        <f>'2M - SGS'!CC85</f>
        <v>9.6199999999999994E-2</v>
      </c>
      <c r="CD85" s="435">
        <f>'2M - SGS'!CD85</f>
        <v>7.7077999999999994E-2</v>
      </c>
      <c r="CE85" s="435">
        <f>'2M - SGS'!CE85</f>
        <v>8.1374000000000002E-2</v>
      </c>
      <c r="CF85" s="435">
        <f>'2M - SGS'!CF85</f>
        <v>9.4072000000000003E-2</v>
      </c>
      <c r="CG85" s="435">
        <f>'2M - SGS'!CG85</f>
        <v>7.6706999999999997E-2</v>
      </c>
      <c r="CH85" s="441">
        <f>'2M - SGS'!CH85</f>
        <v>8.4089999999999998E-2</v>
      </c>
      <c r="CJ85" s="433">
        <f t="shared" si="103"/>
        <v>1</v>
      </c>
    </row>
    <row r="86" spans="1:88" s="110" customFormat="1" ht="15.75" x14ac:dyDescent="0.25">
      <c r="A86" s="633"/>
      <c r="B86" s="14" t="str">
        <f t="shared" si="102"/>
        <v>Miscellaneous</v>
      </c>
      <c r="C86" s="435">
        <f>'2M - SGS'!C86</f>
        <v>8.5109000000000004E-2</v>
      </c>
      <c r="D86" s="435">
        <f>'2M - SGS'!D86</f>
        <v>7.7715000000000006E-2</v>
      </c>
      <c r="E86" s="435">
        <f>'2M - SGS'!E86</f>
        <v>8.6136000000000004E-2</v>
      </c>
      <c r="F86" s="435">
        <f>'2M - SGS'!F86</f>
        <v>7.9796000000000006E-2</v>
      </c>
      <c r="G86" s="435">
        <f>'2M - SGS'!G86</f>
        <v>8.5334999999999994E-2</v>
      </c>
      <c r="H86" s="435">
        <f>'2M - SGS'!H86</f>
        <v>8.1994999999999998E-2</v>
      </c>
      <c r="I86" s="435">
        <f>'2M - SGS'!I86</f>
        <v>8.4098999999999993E-2</v>
      </c>
      <c r="J86" s="435">
        <f>'2M - SGS'!J86</f>
        <v>8.4198999999999996E-2</v>
      </c>
      <c r="K86" s="435">
        <f>'2M - SGS'!K86</f>
        <v>8.2512000000000002E-2</v>
      </c>
      <c r="L86" s="435">
        <f>'2M - SGS'!L86</f>
        <v>8.5277000000000006E-2</v>
      </c>
      <c r="M86" s="435">
        <f>'2M - SGS'!M86</f>
        <v>8.2588999999999996E-2</v>
      </c>
      <c r="N86" s="435">
        <f>'2M - SGS'!N86</f>
        <v>8.5237999999999994E-2</v>
      </c>
      <c r="O86" s="435">
        <f>'2M - SGS'!O86</f>
        <v>8.5109000000000004E-2</v>
      </c>
      <c r="P86" s="435">
        <f>'2M - SGS'!P86</f>
        <v>7.7715000000000006E-2</v>
      </c>
      <c r="Q86" s="435">
        <f>'2M - SGS'!Q86</f>
        <v>8.6136000000000004E-2</v>
      </c>
      <c r="R86" s="435">
        <f>'2M - SGS'!R86</f>
        <v>7.9796000000000006E-2</v>
      </c>
      <c r="S86" s="435">
        <f>'2M - SGS'!S86</f>
        <v>8.5334999999999994E-2</v>
      </c>
      <c r="T86" s="435">
        <f>'2M - SGS'!T86</f>
        <v>8.1994999999999998E-2</v>
      </c>
      <c r="U86" s="435">
        <f>'2M - SGS'!U86</f>
        <v>8.4098999999999993E-2</v>
      </c>
      <c r="V86" s="435">
        <f>'2M - SGS'!V86</f>
        <v>8.4198999999999996E-2</v>
      </c>
      <c r="W86" s="435">
        <f>'2M - SGS'!W86</f>
        <v>8.2512000000000002E-2</v>
      </c>
      <c r="X86" s="435">
        <f>'2M - SGS'!X86</f>
        <v>8.5277000000000006E-2</v>
      </c>
      <c r="Y86" s="435">
        <f>'2M - SGS'!Y86</f>
        <v>8.2588999999999996E-2</v>
      </c>
      <c r="Z86" s="435">
        <f>'2M - SGS'!Z86</f>
        <v>8.5237999999999994E-2</v>
      </c>
      <c r="AA86" s="435">
        <f>'2M - SGS'!AA86</f>
        <v>8.5109000000000004E-2</v>
      </c>
      <c r="AB86" s="435">
        <f>'2M - SGS'!AB86</f>
        <v>7.7715000000000006E-2</v>
      </c>
      <c r="AC86" s="435">
        <f>'2M - SGS'!AC86</f>
        <v>8.6136000000000004E-2</v>
      </c>
      <c r="AD86" s="435">
        <f>'2M - SGS'!AD86</f>
        <v>7.9796000000000006E-2</v>
      </c>
      <c r="AE86" s="435">
        <f>'2M - SGS'!AE86</f>
        <v>8.5334999999999994E-2</v>
      </c>
      <c r="AF86" s="435">
        <f>'2M - SGS'!AF86</f>
        <v>8.1994999999999998E-2</v>
      </c>
      <c r="AG86" s="435">
        <f>'2M - SGS'!AG86</f>
        <v>8.4098999999999993E-2</v>
      </c>
      <c r="AH86" s="435">
        <f>'2M - SGS'!AH86</f>
        <v>8.4198999999999996E-2</v>
      </c>
      <c r="AI86" s="435">
        <f>'2M - SGS'!AI86</f>
        <v>8.2512000000000002E-2</v>
      </c>
      <c r="AJ86" s="435">
        <f>'2M - SGS'!AJ86</f>
        <v>8.5277000000000006E-2</v>
      </c>
      <c r="AK86" s="435">
        <f>'2M - SGS'!AK86</f>
        <v>8.2588999999999996E-2</v>
      </c>
      <c r="AL86" s="435">
        <f>'2M - SGS'!AL86</f>
        <v>8.5237999999999994E-2</v>
      </c>
      <c r="AM86" s="435">
        <f>'2M - SGS'!AM86</f>
        <v>8.5109000000000004E-2</v>
      </c>
      <c r="AN86" s="435">
        <f>'2M - SGS'!AN86</f>
        <v>7.7715000000000006E-2</v>
      </c>
      <c r="AO86" s="435">
        <f>'2M - SGS'!AO86</f>
        <v>8.6136000000000004E-2</v>
      </c>
      <c r="AP86" s="435">
        <f>'2M - SGS'!AP86</f>
        <v>7.9796000000000006E-2</v>
      </c>
      <c r="AQ86" s="435">
        <f>'2M - SGS'!AQ86</f>
        <v>8.5334999999999994E-2</v>
      </c>
      <c r="AR86" s="435">
        <f>'2M - SGS'!AR86</f>
        <v>8.1994999999999998E-2</v>
      </c>
      <c r="AS86" s="435">
        <f>'2M - SGS'!AS86</f>
        <v>8.4098999999999993E-2</v>
      </c>
      <c r="AT86" s="435">
        <f>'2M - SGS'!AT86</f>
        <v>8.4198999999999996E-2</v>
      </c>
      <c r="AU86" s="435">
        <f>'2M - SGS'!AU86</f>
        <v>8.2512000000000002E-2</v>
      </c>
      <c r="AV86" s="435">
        <f>'2M - SGS'!AV86</f>
        <v>8.5277000000000006E-2</v>
      </c>
      <c r="AW86" s="435">
        <f>'2M - SGS'!AW86</f>
        <v>8.2588999999999996E-2</v>
      </c>
      <c r="AX86" s="435">
        <f>'2M - SGS'!AX86</f>
        <v>8.5237999999999994E-2</v>
      </c>
      <c r="AY86" s="435">
        <f>'2M - SGS'!AY86</f>
        <v>8.5109000000000004E-2</v>
      </c>
      <c r="AZ86" s="435">
        <f>'2M - SGS'!AZ86</f>
        <v>7.7715000000000006E-2</v>
      </c>
      <c r="BA86" s="435">
        <f>'2M - SGS'!BA86</f>
        <v>8.6136000000000004E-2</v>
      </c>
      <c r="BB86" s="435">
        <f>'2M - SGS'!BB86</f>
        <v>7.9796000000000006E-2</v>
      </c>
      <c r="BC86" s="435">
        <f>'2M - SGS'!BC86</f>
        <v>8.5334999999999994E-2</v>
      </c>
      <c r="BD86" s="435">
        <f>'2M - SGS'!BD86</f>
        <v>8.1994999999999998E-2</v>
      </c>
      <c r="BE86" s="435">
        <f>'2M - SGS'!BE86</f>
        <v>8.4098999999999993E-2</v>
      </c>
      <c r="BF86" s="435">
        <f>'2M - SGS'!BF86</f>
        <v>8.4198999999999996E-2</v>
      </c>
      <c r="BG86" s="435">
        <f>'2M - SGS'!BG86</f>
        <v>8.2512000000000002E-2</v>
      </c>
      <c r="BH86" s="435">
        <f>'2M - SGS'!BH86</f>
        <v>8.5277000000000006E-2</v>
      </c>
      <c r="BI86" s="435">
        <f>'2M - SGS'!BI86</f>
        <v>8.2588999999999996E-2</v>
      </c>
      <c r="BJ86" s="435">
        <f>'2M - SGS'!BJ86</f>
        <v>8.5237999999999994E-2</v>
      </c>
      <c r="BK86" s="435">
        <f>'2M - SGS'!BK86</f>
        <v>8.5109000000000004E-2</v>
      </c>
      <c r="BL86" s="435">
        <f>'2M - SGS'!BL86</f>
        <v>7.7715000000000006E-2</v>
      </c>
      <c r="BM86" s="435">
        <f>'2M - SGS'!BM86</f>
        <v>8.6136000000000004E-2</v>
      </c>
      <c r="BN86" s="435">
        <f>'2M - SGS'!BN86</f>
        <v>7.9796000000000006E-2</v>
      </c>
      <c r="BO86" s="435">
        <f>'2M - SGS'!BO86</f>
        <v>8.5334999999999994E-2</v>
      </c>
      <c r="BP86" s="435">
        <f>'2M - SGS'!BP86</f>
        <v>8.1994999999999998E-2</v>
      </c>
      <c r="BQ86" s="435">
        <f>'2M - SGS'!BQ86</f>
        <v>8.4098999999999993E-2</v>
      </c>
      <c r="BR86" s="435">
        <f>'2M - SGS'!BR86</f>
        <v>8.4198999999999996E-2</v>
      </c>
      <c r="BS86" s="435">
        <f>'2M - SGS'!BS86</f>
        <v>8.2512000000000002E-2</v>
      </c>
      <c r="BT86" s="435">
        <f>'2M - SGS'!BT86</f>
        <v>8.5277000000000006E-2</v>
      </c>
      <c r="BU86" s="435">
        <f>'2M - SGS'!BU86</f>
        <v>8.2588999999999996E-2</v>
      </c>
      <c r="BV86" s="435">
        <f>'2M - SGS'!BV86</f>
        <v>8.5237999999999994E-2</v>
      </c>
      <c r="BW86" s="435">
        <f>'2M - SGS'!BW86</f>
        <v>8.5109000000000004E-2</v>
      </c>
      <c r="BX86" s="435">
        <f>'2M - SGS'!BX86</f>
        <v>7.7715000000000006E-2</v>
      </c>
      <c r="BY86" s="435">
        <f>'2M - SGS'!BY86</f>
        <v>8.6136000000000004E-2</v>
      </c>
      <c r="BZ86" s="435">
        <f>'2M - SGS'!BZ86</f>
        <v>7.9796000000000006E-2</v>
      </c>
      <c r="CA86" s="435">
        <f>'2M - SGS'!CA86</f>
        <v>8.5334999999999994E-2</v>
      </c>
      <c r="CB86" s="435">
        <f>'2M - SGS'!CB86</f>
        <v>8.1994999999999998E-2</v>
      </c>
      <c r="CC86" s="435">
        <f>'2M - SGS'!CC86</f>
        <v>8.4098999999999993E-2</v>
      </c>
      <c r="CD86" s="435">
        <f>'2M - SGS'!CD86</f>
        <v>8.4198999999999996E-2</v>
      </c>
      <c r="CE86" s="435">
        <f>'2M - SGS'!CE86</f>
        <v>8.2512000000000002E-2</v>
      </c>
      <c r="CF86" s="435">
        <f>'2M - SGS'!CF86</f>
        <v>8.5277000000000006E-2</v>
      </c>
      <c r="CG86" s="435">
        <f>'2M - SGS'!CG86</f>
        <v>8.2588999999999996E-2</v>
      </c>
      <c r="CH86" s="441">
        <f>'2M - SGS'!CH86</f>
        <v>8.5237999999999994E-2</v>
      </c>
      <c r="CJ86" s="433">
        <f t="shared" si="103"/>
        <v>1.0000000000000002</v>
      </c>
    </row>
    <row r="87" spans="1:88" s="110" customFormat="1" ht="15.75" x14ac:dyDescent="0.25">
      <c r="A87" s="633"/>
      <c r="B87" s="14" t="str">
        <f t="shared" si="102"/>
        <v>Motors</v>
      </c>
      <c r="C87" s="435">
        <f>'2M - SGS'!C87</f>
        <v>8.5109000000000004E-2</v>
      </c>
      <c r="D87" s="435">
        <f>'2M - SGS'!D87</f>
        <v>7.7715000000000006E-2</v>
      </c>
      <c r="E87" s="435">
        <f>'2M - SGS'!E87</f>
        <v>8.6136000000000004E-2</v>
      </c>
      <c r="F87" s="435">
        <f>'2M - SGS'!F87</f>
        <v>7.9796000000000006E-2</v>
      </c>
      <c r="G87" s="435">
        <f>'2M - SGS'!G87</f>
        <v>8.5334999999999994E-2</v>
      </c>
      <c r="H87" s="435">
        <f>'2M - SGS'!H87</f>
        <v>8.1994999999999998E-2</v>
      </c>
      <c r="I87" s="435">
        <f>'2M - SGS'!I87</f>
        <v>8.4098999999999993E-2</v>
      </c>
      <c r="J87" s="435">
        <f>'2M - SGS'!J87</f>
        <v>8.4198999999999996E-2</v>
      </c>
      <c r="K87" s="435">
        <f>'2M - SGS'!K87</f>
        <v>8.2512000000000002E-2</v>
      </c>
      <c r="L87" s="435">
        <f>'2M - SGS'!L87</f>
        <v>8.5277000000000006E-2</v>
      </c>
      <c r="M87" s="435">
        <f>'2M - SGS'!M87</f>
        <v>8.2588999999999996E-2</v>
      </c>
      <c r="N87" s="435">
        <f>'2M - SGS'!N87</f>
        <v>8.5237999999999994E-2</v>
      </c>
      <c r="O87" s="435">
        <f>'2M - SGS'!O87</f>
        <v>8.5109000000000004E-2</v>
      </c>
      <c r="P87" s="435">
        <f>'2M - SGS'!P87</f>
        <v>7.7715000000000006E-2</v>
      </c>
      <c r="Q87" s="435">
        <f>'2M - SGS'!Q87</f>
        <v>8.6136000000000004E-2</v>
      </c>
      <c r="R87" s="435">
        <f>'2M - SGS'!R87</f>
        <v>7.9796000000000006E-2</v>
      </c>
      <c r="S87" s="435">
        <f>'2M - SGS'!S87</f>
        <v>8.5334999999999994E-2</v>
      </c>
      <c r="T87" s="435">
        <f>'2M - SGS'!T87</f>
        <v>8.1994999999999998E-2</v>
      </c>
      <c r="U87" s="435">
        <f>'2M - SGS'!U87</f>
        <v>8.4098999999999993E-2</v>
      </c>
      <c r="V87" s="435">
        <f>'2M - SGS'!V87</f>
        <v>8.4198999999999996E-2</v>
      </c>
      <c r="W87" s="435">
        <f>'2M - SGS'!W87</f>
        <v>8.2512000000000002E-2</v>
      </c>
      <c r="X87" s="435">
        <f>'2M - SGS'!X87</f>
        <v>8.5277000000000006E-2</v>
      </c>
      <c r="Y87" s="435">
        <f>'2M - SGS'!Y87</f>
        <v>8.2588999999999996E-2</v>
      </c>
      <c r="Z87" s="435">
        <f>'2M - SGS'!Z87</f>
        <v>8.5237999999999994E-2</v>
      </c>
      <c r="AA87" s="435">
        <f>'2M - SGS'!AA87</f>
        <v>8.5109000000000004E-2</v>
      </c>
      <c r="AB87" s="435">
        <f>'2M - SGS'!AB87</f>
        <v>7.7715000000000006E-2</v>
      </c>
      <c r="AC87" s="435">
        <f>'2M - SGS'!AC87</f>
        <v>8.6136000000000004E-2</v>
      </c>
      <c r="AD87" s="435">
        <f>'2M - SGS'!AD87</f>
        <v>7.9796000000000006E-2</v>
      </c>
      <c r="AE87" s="435">
        <f>'2M - SGS'!AE87</f>
        <v>8.5334999999999994E-2</v>
      </c>
      <c r="AF87" s="435">
        <f>'2M - SGS'!AF87</f>
        <v>8.1994999999999998E-2</v>
      </c>
      <c r="AG87" s="435">
        <f>'2M - SGS'!AG87</f>
        <v>8.4098999999999993E-2</v>
      </c>
      <c r="AH87" s="435">
        <f>'2M - SGS'!AH87</f>
        <v>8.4198999999999996E-2</v>
      </c>
      <c r="AI87" s="435">
        <f>'2M - SGS'!AI87</f>
        <v>8.2512000000000002E-2</v>
      </c>
      <c r="AJ87" s="435">
        <f>'2M - SGS'!AJ87</f>
        <v>8.5277000000000006E-2</v>
      </c>
      <c r="AK87" s="435">
        <f>'2M - SGS'!AK87</f>
        <v>8.2588999999999996E-2</v>
      </c>
      <c r="AL87" s="435">
        <f>'2M - SGS'!AL87</f>
        <v>8.5237999999999994E-2</v>
      </c>
      <c r="AM87" s="435">
        <f>'2M - SGS'!AM87</f>
        <v>8.5109000000000004E-2</v>
      </c>
      <c r="AN87" s="435">
        <f>'2M - SGS'!AN87</f>
        <v>7.7715000000000006E-2</v>
      </c>
      <c r="AO87" s="435">
        <f>'2M - SGS'!AO87</f>
        <v>8.6136000000000004E-2</v>
      </c>
      <c r="AP87" s="435">
        <f>'2M - SGS'!AP87</f>
        <v>7.9796000000000006E-2</v>
      </c>
      <c r="AQ87" s="435">
        <f>'2M - SGS'!AQ87</f>
        <v>8.5334999999999994E-2</v>
      </c>
      <c r="AR87" s="435">
        <f>'2M - SGS'!AR87</f>
        <v>8.1994999999999998E-2</v>
      </c>
      <c r="AS87" s="435">
        <f>'2M - SGS'!AS87</f>
        <v>8.4098999999999993E-2</v>
      </c>
      <c r="AT87" s="435">
        <f>'2M - SGS'!AT87</f>
        <v>8.4198999999999996E-2</v>
      </c>
      <c r="AU87" s="435">
        <f>'2M - SGS'!AU87</f>
        <v>8.2512000000000002E-2</v>
      </c>
      <c r="AV87" s="435">
        <f>'2M - SGS'!AV87</f>
        <v>8.5277000000000006E-2</v>
      </c>
      <c r="AW87" s="435">
        <f>'2M - SGS'!AW87</f>
        <v>8.2588999999999996E-2</v>
      </c>
      <c r="AX87" s="435">
        <f>'2M - SGS'!AX87</f>
        <v>8.5237999999999994E-2</v>
      </c>
      <c r="AY87" s="435">
        <f>'2M - SGS'!AY87</f>
        <v>8.5109000000000004E-2</v>
      </c>
      <c r="AZ87" s="435">
        <f>'2M - SGS'!AZ87</f>
        <v>7.7715000000000006E-2</v>
      </c>
      <c r="BA87" s="435">
        <f>'2M - SGS'!BA87</f>
        <v>8.6136000000000004E-2</v>
      </c>
      <c r="BB87" s="435">
        <f>'2M - SGS'!BB87</f>
        <v>7.9796000000000006E-2</v>
      </c>
      <c r="BC87" s="435">
        <f>'2M - SGS'!BC87</f>
        <v>8.5334999999999994E-2</v>
      </c>
      <c r="BD87" s="435">
        <f>'2M - SGS'!BD87</f>
        <v>8.1994999999999998E-2</v>
      </c>
      <c r="BE87" s="435">
        <f>'2M - SGS'!BE87</f>
        <v>8.4098999999999993E-2</v>
      </c>
      <c r="BF87" s="435">
        <f>'2M - SGS'!BF87</f>
        <v>8.4198999999999996E-2</v>
      </c>
      <c r="BG87" s="435">
        <f>'2M - SGS'!BG87</f>
        <v>8.2512000000000002E-2</v>
      </c>
      <c r="BH87" s="435">
        <f>'2M - SGS'!BH87</f>
        <v>8.5277000000000006E-2</v>
      </c>
      <c r="BI87" s="435">
        <f>'2M - SGS'!BI87</f>
        <v>8.2588999999999996E-2</v>
      </c>
      <c r="BJ87" s="435">
        <f>'2M - SGS'!BJ87</f>
        <v>8.5237999999999994E-2</v>
      </c>
      <c r="BK87" s="435">
        <f>'2M - SGS'!BK87</f>
        <v>8.5109000000000004E-2</v>
      </c>
      <c r="BL87" s="435">
        <f>'2M - SGS'!BL87</f>
        <v>7.7715000000000006E-2</v>
      </c>
      <c r="BM87" s="435">
        <f>'2M - SGS'!BM87</f>
        <v>8.6136000000000004E-2</v>
      </c>
      <c r="BN87" s="435">
        <f>'2M - SGS'!BN87</f>
        <v>7.9796000000000006E-2</v>
      </c>
      <c r="BO87" s="435">
        <f>'2M - SGS'!BO87</f>
        <v>8.5334999999999994E-2</v>
      </c>
      <c r="BP87" s="435">
        <f>'2M - SGS'!BP87</f>
        <v>8.1994999999999998E-2</v>
      </c>
      <c r="BQ87" s="435">
        <f>'2M - SGS'!BQ87</f>
        <v>8.4098999999999993E-2</v>
      </c>
      <c r="BR87" s="435">
        <f>'2M - SGS'!BR87</f>
        <v>8.4198999999999996E-2</v>
      </c>
      <c r="BS87" s="435">
        <f>'2M - SGS'!BS87</f>
        <v>8.2512000000000002E-2</v>
      </c>
      <c r="BT87" s="435">
        <f>'2M - SGS'!BT87</f>
        <v>8.5277000000000006E-2</v>
      </c>
      <c r="BU87" s="435">
        <f>'2M - SGS'!BU87</f>
        <v>8.2588999999999996E-2</v>
      </c>
      <c r="BV87" s="435">
        <f>'2M - SGS'!BV87</f>
        <v>8.5237999999999994E-2</v>
      </c>
      <c r="BW87" s="435">
        <f>'2M - SGS'!BW87</f>
        <v>8.5109000000000004E-2</v>
      </c>
      <c r="BX87" s="435">
        <f>'2M - SGS'!BX87</f>
        <v>7.7715000000000006E-2</v>
      </c>
      <c r="BY87" s="435">
        <f>'2M - SGS'!BY87</f>
        <v>8.6136000000000004E-2</v>
      </c>
      <c r="BZ87" s="435">
        <f>'2M - SGS'!BZ87</f>
        <v>7.9796000000000006E-2</v>
      </c>
      <c r="CA87" s="435">
        <f>'2M - SGS'!CA87</f>
        <v>8.5334999999999994E-2</v>
      </c>
      <c r="CB87" s="435">
        <f>'2M - SGS'!CB87</f>
        <v>8.1994999999999998E-2</v>
      </c>
      <c r="CC87" s="435">
        <f>'2M - SGS'!CC87</f>
        <v>8.4098999999999993E-2</v>
      </c>
      <c r="CD87" s="435">
        <f>'2M - SGS'!CD87</f>
        <v>8.4198999999999996E-2</v>
      </c>
      <c r="CE87" s="435">
        <f>'2M - SGS'!CE87</f>
        <v>8.2512000000000002E-2</v>
      </c>
      <c r="CF87" s="435">
        <f>'2M - SGS'!CF87</f>
        <v>8.5277000000000006E-2</v>
      </c>
      <c r="CG87" s="435">
        <f>'2M - SGS'!CG87</f>
        <v>8.2588999999999996E-2</v>
      </c>
      <c r="CH87" s="441">
        <f>'2M - SGS'!CH87</f>
        <v>8.5237999999999994E-2</v>
      </c>
      <c r="CJ87" s="433">
        <f t="shared" si="103"/>
        <v>1.0000000000000002</v>
      </c>
    </row>
    <row r="88" spans="1:88" s="110" customFormat="1" ht="15.75" x14ac:dyDescent="0.25">
      <c r="A88" s="633"/>
      <c r="B88" s="14" t="str">
        <f t="shared" si="102"/>
        <v>Process</v>
      </c>
      <c r="C88" s="435">
        <f>'2M - SGS'!C88</f>
        <v>8.5109000000000004E-2</v>
      </c>
      <c r="D88" s="435">
        <f>'2M - SGS'!D88</f>
        <v>7.7715000000000006E-2</v>
      </c>
      <c r="E88" s="435">
        <f>'2M - SGS'!E88</f>
        <v>8.6136000000000004E-2</v>
      </c>
      <c r="F88" s="435">
        <f>'2M - SGS'!F88</f>
        <v>7.9796000000000006E-2</v>
      </c>
      <c r="G88" s="435">
        <f>'2M - SGS'!G88</f>
        <v>8.5334999999999994E-2</v>
      </c>
      <c r="H88" s="435">
        <f>'2M - SGS'!H88</f>
        <v>8.1994999999999998E-2</v>
      </c>
      <c r="I88" s="435">
        <f>'2M - SGS'!I88</f>
        <v>8.4098999999999993E-2</v>
      </c>
      <c r="J88" s="435">
        <f>'2M - SGS'!J88</f>
        <v>8.4198999999999996E-2</v>
      </c>
      <c r="K88" s="435">
        <f>'2M - SGS'!K88</f>
        <v>8.2512000000000002E-2</v>
      </c>
      <c r="L88" s="435">
        <f>'2M - SGS'!L88</f>
        <v>8.5277000000000006E-2</v>
      </c>
      <c r="M88" s="435">
        <f>'2M - SGS'!M88</f>
        <v>8.2588999999999996E-2</v>
      </c>
      <c r="N88" s="435">
        <f>'2M - SGS'!N88</f>
        <v>8.5237999999999994E-2</v>
      </c>
      <c r="O88" s="435">
        <f>'2M - SGS'!O88</f>
        <v>8.5109000000000004E-2</v>
      </c>
      <c r="P88" s="435">
        <f>'2M - SGS'!P88</f>
        <v>7.7715000000000006E-2</v>
      </c>
      <c r="Q88" s="435">
        <f>'2M - SGS'!Q88</f>
        <v>8.6136000000000004E-2</v>
      </c>
      <c r="R88" s="435">
        <f>'2M - SGS'!R88</f>
        <v>7.9796000000000006E-2</v>
      </c>
      <c r="S88" s="435">
        <f>'2M - SGS'!S88</f>
        <v>8.5334999999999994E-2</v>
      </c>
      <c r="T88" s="435">
        <f>'2M - SGS'!T88</f>
        <v>8.1994999999999998E-2</v>
      </c>
      <c r="U88" s="435">
        <f>'2M - SGS'!U88</f>
        <v>8.4098999999999993E-2</v>
      </c>
      <c r="V88" s="435">
        <f>'2M - SGS'!V88</f>
        <v>8.4198999999999996E-2</v>
      </c>
      <c r="W88" s="435">
        <f>'2M - SGS'!W88</f>
        <v>8.2512000000000002E-2</v>
      </c>
      <c r="X88" s="435">
        <f>'2M - SGS'!X88</f>
        <v>8.5277000000000006E-2</v>
      </c>
      <c r="Y88" s="435">
        <f>'2M - SGS'!Y88</f>
        <v>8.2588999999999996E-2</v>
      </c>
      <c r="Z88" s="435">
        <f>'2M - SGS'!Z88</f>
        <v>8.5237999999999994E-2</v>
      </c>
      <c r="AA88" s="435">
        <f>'2M - SGS'!AA88</f>
        <v>8.5109000000000004E-2</v>
      </c>
      <c r="AB88" s="435">
        <f>'2M - SGS'!AB88</f>
        <v>7.7715000000000006E-2</v>
      </c>
      <c r="AC88" s="435">
        <f>'2M - SGS'!AC88</f>
        <v>8.6136000000000004E-2</v>
      </c>
      <c r="AD88" s="435">
        <f>'2M - SGS'!AD88</f>
        <v>7.9796000000000006E-2</v>
      </c>
      <c r="AE88" s="435">
        <f>'2M - SGS'!AE88</f>
        <v>8.5334999999999994E-2</v>
      </c>
      <c r="AF88" s="435">
        <f>'2M - SGS'!AF88</f>
        <v>8.1994999999999998E-2</v>
      </c>
      <c r="AG88" s="435">
        <f>'2M - SGS'!AG88</f>
        <v>8.4098999999999993E-2</v>
      </c>
      <c r="AH88" s="435">
        <f>'2M - SGS'!AH88</f>
        <v>8.4198999999999996E-2</v>
      </c>
      <c r="AI88" s="435">
        <f>'2M - SGS'!AI88</f>
        <v>8.2512000000000002E-2</v>
      </c>
      <c r="AJ88" s="435">
        <f>'2M - SGS'!AJ88</f>
        <v>8.5277000000000006E-2</v>
      </c>
      <c r="AK88" s="435">
        <f>'2M - SGS'!AK88</f>
        <v>8.2588999999999996E-2</v>
      </c>
      <c r="AL88" s="435">
        <f>'2M - SGS'!AL88</f>
        <v>8.5237999999999994E-2</v>
      </c>
      <c r="AM88" s="435">
        <f>'2M - SGS'!AM88</f>
        <v>8.5109000000000004E-2</v>
      </c>
      <c r="AN88" s="435">
        <f>'2M - SGS'!AN88</f>
        <v>7.7715000000000006E-2</v>
      </c>
      <c r="AO88" s="435">
        <f>'2M - SGS'!AO88</f>
        <v>8.6136000000000004E-2</v>
      </c>
      <c r="AP88" s="435">
        <f>'2M - SGS'!AP88</f>
        <v>7.9796000000000006E-2</v>
      </c>
      <c r="AQ88" s="435">
        <f>'2M - SGS'!AQ88</f>
        <v>8.5334999999999994E-2</v>
      </c>
      <c r="AR88" s="435">
        <f>'2M - SGS'!AR88</f>
        <v>8.1994999999999998E-2</v>
      </c>
      <c r="AS88" s="435">
        <f>'2M - SGS'!AS88</f>
        <v>8.4098999999999993E-2</v>
      </c>
      <c r="AT88" s="435">
        <f>'2M - SGS'!AT88</f>
        <v>8.4198999999999996E-2</v>
      </c>
      <c r="AU88" s="435">
        <f>'2M - SGS'!AU88</f>
        <v>8.2512000000000002E-2</v>
      </c>
      <c r="AV88" s="435">
        <f>'2M - SGS'!AV88</f>
        <v>8.5277000000000006E-2</v>
      </c>
      <c r="AW88" s="435">
        <f>'2M - SGS'!AW88</f>
        <v>8.2588999999999996E-2</v>
      </c>
      <c r="AX88" s="435">
        <f>'2M - SGS'!AX88</f>
        <v>8.5237999999999994E-2</v>
      </c>
      <c r="AY88" s="435">
        <f>'2M - SGS'!AY88</f>
        <v>8.5109000000000004E-2</v>
      </c>
      <c r="AZ88" s="435">
        <f>'2M - SGS'!AZ88</f>
        <v>7.7715000000000006E-2</v>
      </c>
      <c r="BA88" s="435">
        <f>'2M - SGS'!BA88</f>
        <v>8.6136000000000004E-2</v>
      </c>
      <c r="BB88" s="435">
        <f>'2M - SGS'!BB88</f>
        <v>7.9796000000000006E-2</v>
      </c>
      <c r="BC88" s="435">
        <f>'2M - SGS'!BC88</f>
        <v>8.5334999999999994E-2</v>
      </c>
      <c r="BD88" s="435">
        <f>'2M - SGS'!BD88</f>
        <v>8.1994999999999998E-2</v>
      </c>
      <c r="BE88" s="435">
        <f>'2M - SGS'!BE88</f>
        <v>8.4098999999999993E-2</v>
      </c>
      <c r="BF88" s="435">
        <f>'2M - SGS'!BF88</f>
        <v>8.4198999999999996E-2</v>
      </c>
      <c r="BG88" s="435">
        <f>'2M - SGS'!BG88</f>
        <v>8.2512000000000002E-2</v>
      </c>
      <c r="BH88" s="435">
        <f>'2M - SGS'!BH88</f>
        <v>8.5277000000000006E-2</v>
      </c>
      <c r="BI88" s="435">
        <f>'2M - SGS'!BI88</f>
        <v>8.2588999999999996E-2</v>
      </c>
      <c r="BJ88" s="435">
        <f>'2M - SGS'!BJ88</f>
        <v>8.5237999999999994E-2</v>
      </c>
      <c r="BK88" s="435">
        <f>'2M - SGS'!BK88</f>
        <v>8.5109000000000004E-2</v>
      </c>
      <c r="BL88" s="435">
        <f>'2M - SGS'!BL88</f>
        <v>7.7715000000000006E-2</v>
      </c>
      <c r="BM88" s="435">
        <f>'2M - SGS'!BM88</f>
        <v>8.6136000000000004E-2</v>
      </c>
      <c r="BN88" s="435">
        <f>'2M - SGS'!BN88</f>
        <v>7.9796000000000006E-2</v>
      </c>
      <c r="BO88" s="435">
        <f>'2M - SGS'!BO88</f>
        <v>8.5334999999999994E-2</v>
      </c>
      <c r="BP88" s="435">
        <f>'2M - SGS'!BP88</f>
        <v>8.1994999999999998E-2</v>
      </c>
      <c r="BQ88" s="435">
        <f>'2M - SGS'!BQ88</f>
        <v>8.4098999999999993E-2</v>
      </c>
      <c r="BR88" s="435">
        <f>'2M - SGS'!BR88</f>
        <v>8.4198999999999996E-2</v>
      </c>
      <c r="BS88" s="435">
        <f>'2M - SGS'!BS88</f>
        <v>8.2512000000000002E-2</v>
      </c>
      <c r="BT88" s="435">
        <f>'2M - SGS'!BT88</f>
        <v>8.5277000000000006E-2</v>
      </c>
      <c r="BU88" s="435">
        <f>'2M - SGS'!BU88</f>
        <v>8.2588999999999996E-2</v>
      </c>
      <c r="BV88" s="435">
        <f>'2M - SGS'!BV88</f>
        <v>8.5237999999999994E-2</v>
      </c>
      <c r="BW88" s="435">
        <f>'2M - SGS'!BW88</f>
        <v>8.5109000000000004E-2</v>
      </c>
      <c r="BX88" s="435">
        <f>'2M - SGS'!BX88</f>
        <v>7.7715000000000006E-2</v>
      </c>
      <c r="BY88" s="435">
        <f>'2M - SGS'!BY88</f>
        <v>8.6136000000000004E-2</v>
      </c>
      <c r="BZ88" s="435">
        <f>'2M - SGS'!BZ88</f>
        <v>7.9796000000000006E-2</v>
      </c>
      <c r="CA88" s="435">
        <f>'2M - SGS'!CA88</f>
        <v>8.5334999999999994E-2</v>
      </c>
      <c r="CB88" s="435">
        <f>'2M - SGS'!CB88</f>
        <v>8.1994999999999998E-2</v>
      </c>
      <c r="CC88" s="435">
        <f>'2M - SGS'!CC88</f>
        <v>8.4098999999999993E-2</v>
      </c>
      <c r="CD88" s="435">
        <f>'2M - SGS'!CD88</f>
        <v>8.4198999999999996E-2</v>
      </c>
      <c r="CE88" s="435">
        <f>'2M - SGS'!CE88</f>
        <v>8.2512000000000002E-2</v>
      </c>
      <c r="CF88" s="435">
        <f>'2M - SGS'!CF88</f>
        <v>8.5277000000000006E-2</v>
      </c>
      <c r="CG88" s="435">
        <f>'2M - SGS'!CG88</f>
        <v>8.2588999999999996E-2</v>
      </c>
      <c r="CH88" s="441">
        <f>'2M - SGS'!CH88</f>
        <v>8.5237999999999994E-2</v>
      </c>
      <c r="CJ88" s="433">
        <f t="shared" si="103"/>
        <v>1.0000000000000002</v>
      </c>
    </row>
    <row r="89" spans="1:88" s="110" customFormat="1" ht="15.75" x14ac:dyDescent="0.25">
      <c r="A89" s="633"/>
      <c r="B89" s="14" t="str">
        <f t="shared" si="102"/>
        <v>Refrigeration</v>
      </c>
      <c r="C89" s="435">
        <f>'2M - SGS'!C89</f>
        <v>8.3486000000000005E-2</v>
      </c>
      <c r="D89" s="435">
        <f>'2M - SGS'!D89</f>
        <v>7.6158000000000003E-2</v>
      </c>
      <c r="E89" s="435">
        <f>'2M - SGS'!E89</f>
        <v>8.3346000000000003E-2</v>
      </c>
      <c r="F89" s="435">
        <f>'2M - SGS'!F89</f>
        <v>8.0782999999999994E-2</v>
      </c>
      <c r="G89" s="435">
        <f>'2M - SGS'!G89</f>
        <v>8.5133E-2</v>
      </c>
      <c r="H89" s="435">
        <f>'2M - SGS'!H89</f>
        <v>8.4294999999999995E-2</v>
      </c>
      <c r="I89" s="435">
        <f>'2M - SGS'!I89</f>
        <v>8.7456999999999993E-2</v>
      </c>
      <c r="J89" s="435">
        <f>'2M - SGS'!J89</f>
        <v>8.7230000000000002E-2</v>
      </c>
      <c r="K89" s="435">
        <f>'2M - SGS'!K89</f>
        <v>8.3319000000000004E-2</v>
      </c>
      <c r="L89" s="435">
        <f>'2M - SGS'!L89</f>
        <v>8.4562999999999999E-2</v>
      </c>
      <c r="M89" s="435">
        <f>'2M - SGS'!M89</f>
        <v>8.1112000000000004E-2</v>
      </c>
      <c r="N89" s="435">
        <f>'2M - SGS'!N89</f>
        <v>8.3117999999999997E-2</v>
      </c>
      <c r="O89" s="435">
        <f>'2M - SGS'!O89</f>
        <v>8.3486000000000005E-2</v>
      </c>
      <c r="P89" s="435">
        <f>'2M - SGS'!P89</f>
        <v>7.6158000000000003E-2</v>
      </c>
      <c r="Q89" s="435">
        <f>'2M - SGS'!Q89</f>
        <v>8.3346000000000003E-2</v>
      </c>
      <c r="R89" s="435">
        <f>'2M - SGS'!R89</f>
        <v>8.0782999999999994E-2</v>
      </c>
      <c r="S89" s="435">
        <f>'2M - SGS'!S89</f>
        <v>8.5133E-2</v>
      </c>
      <c r="T89" s="435">
        <f>'2M - SGS'!T89</f>
        <v>8.4294999999999995E-2</v>
      </c>
      <c r="U89" s="435">
        <f>'2M - SGS'!U89</f>
        <v>8.7456999999999993E-2</v>
      </c>
      <c r="V89" s="435">
        <f>'2M - SGS'!V89</f>
        <v>8.7230000000000002E-2</v>
      </c>
      <c r="W89" s="435">
        <f>'2M - SGS'!W89</f>
        <v>8.3319000000000004E-2</v>
      </c>
      <c r="X89" s="435">
        <f>'2M - SGS'!X89</f>
        <v>8.4562999999999999E-2</v>
      </c>
      <c r="Y89" s="435">
        <f>'2M - SGS'!Y89</f>
        <v>8.1112000000000004E-2</v>
      </c>
      <c r="Z89" s="435">
        <f>'2M - SGS'!Z89</f>
        <v>8.3117999999999997E-2</v>
      </c>
      <c r="AA89" s="435">
        <f>'2M - SGS'!AA89</f>
        <v>8.3486000000000005E-2</v>
      </c>
      <c r="AB89" s="435">
        <f>'2M - SGS'!AB89</f>
        <v>7.6158000000000003E-2</v>
      </c>
      <c r="AC89" s="435">
        <f>'2M - SGS'!AC89</f>
        <v>8.3346000000000003E-2</v>
      </c>
      <c r="AD89" s="435">
        <f>'2M - SGS'!AD89</f>
        <v>8.0782999999999994E-2</v>
      </c>
      <c r="AE89" s="435">
        <f>'2M - SGS'!AE89</f>
        <v>8.5133E-2</v>
      </c>
      <c r="AF89" s="435">
        <f>'2M - SGS'!AF89</f>
        <v>8.4294999999999995E-2</v>
      </c>
      <c r="AG89" s="435">
        <f>'2M - SGS'!AG89</f>
        <v>8.7456999999999993E-2</v>
      </c>
      <c r="AH89" s="435">
        <f>'2M - SGS'!AH89</f>
        <v>8.7230000000000002E-2</v>
      </c>
      <c r="AI89" s="435">
        <f>'2M - SGS'!AI89</f>
        <v>8.3319000000000004E-2</v>
      </c>
      <c r="AJ89" s="435">
        <f>'2M - SGS'!AJ89</f>
        <v>8.4562999999999999E-2</v>
      </c>
      <c r="AK89" s="435">
        <f>'2M - SGS'!AK89</f>
        <v>8.1112000000000004E-2</v>
      </c>
      <c r="AL89" s="435">
        <f>'2M - SGS'!AL89</f>
        <v>8.3117999999999997E-2</v>
      </c>
      <c r="AM89" s="435">
        <f>'2M - SGS'!AM89</f>
        <v>8.3486000000000005E-2</v>
      </c>
      <c r="AN89" s="435">
        <f>'2M - SGS'!AN89</f>
        <v>7.6158000000000003E-2</v>
      </c>
      <c r="AO89" s="435">
        <f>'2M - SGS'!AO89</f>
        <v>8.3346000000000003E-2</v>
      </c>
      <c r="AP89" s="435">
        <f>'2M - SGS'!AP89</f>
        <v>8.0782999999999994E-2</v>
      </c>
      <c r="AQ89" s="435">
        <f>'2M - SGS'!AQ89</f>
        <v>8.5133E-2</v>
      </c>
      <c r="AR89" s="435">
        <f>'2M - SGS'!AR89</f>
        <v>8.4294999999999995E-2</v>
      </c>
      <c r="AS89" s="435">
        <f>'2M - SGS'!AS89</f>
        <v>8.7456999999999993E-2</v>
      </c>
      <c r="AT89" s="435">
        <f>'2M - SGS'!AT89</f>
        <v>8.7230000000000002E-2</v>
      </c>
      <c r="AU89" s="435">
        <f>'2M - SGS'!AU89</f>
        <v>8.3319000000000004E-2</v>
      </c>
      <c r="AV89" s="435">
        <f>'2M - SGS'!AV89</f>
        <v>8.4562999999999999E-2</v>
      </c>
      <c r="AW89" s="435">
        <f>'2M - SGS'!AW89</f>
        <v>8.1112000000000004E-2</v>
      </c>
      <c r="AX89" s="435">
        <f>'2M - SGS'!AX89</f>
        <v>8.3117999999999997E-2</v>
      </c>
      <c r="AY89" s="435">
        <f>'2M - SGS'!AY89</f>
        <v>8.3486000000000005E-2</v>
      </c>
      <c r="AZ89" s="435">
        <f>'2M - SGS'!AZ89</f>
        <v>7.6158000000000003E-2</v>
      </c>
      <c r="BA89" s="435">
        <f>'2M - SGS'!BA89</f>
        <v>8.3346000000000003E-2</v>
      </c>
      <c r="BB89" s="435">
        <f>'2M - SGS'!BB89</f>
        <v>8.0782999999999994E-2</v>
      </c>
      <c r="BC89" s="435">
        <f>'2M - SGS'!BC89</f>
        <v>8.5133E-2</v>
      </c>
      <c r="BD89" s="435">
        <f>'2M - SGS'!BD89</f>
        <v>8.4294999999999995E-2</v>
      </c>
      <c r="BE89" s="435">
        <f>'2M - SGS'!BE89</f>
        <v>8.7456999999999993E-2</v>
      </c>
      <c r="BF89" s="435">
        <f>'2M - SGS'!BF89</f>
        <v>8.7230000000000002E-2</v>
      </c>
      <c r="BG89" s="435">
        <f>'2M - SGS'!BG89</f>
        <v>8.3319000000000004E-2</v>
      </c>
      <c r="BH89" s="435">
        <f>'2M - SGS'!BH89</f>
        <v>8.4562999999999999E-2</v>
      </c>
      <c r="BI89" s="435">
        <f>'2M - SGS'!BI89</f>
        <v>8.1112000000000004E-2</v>
      </c>
      <c r="BJ89" s="435">
        <f>'2M - SGS'!BJ89</f>
        <v>8.3117999999999997E-2</v>
      </c>
      <c r="BK89" s="435">
        <f>'2M - SGS'!BK89</f>
        <v>8.3486000000000005E-2</v>
      </c>
      <c r="BL89" s="435">
        <f>'2M - SGS'!BL89</f>
        <v>7.6158000000000003E-2</v>
      </c>
      <c r="BM89" s="435">
        <f>'2M - SGS'!BM89</f>
        <v>8.3346000000000003E-2</v>
      </c>
      <c r="BN89" s="435">
        <f>'2M - SGS'!BN89</f>
        <v>8.0782999999999994E-2</v>
      </c>
      <c r="BO89" s="435">
        <f>'2M - SGS'!BO89</f>
        <v>8.5133E-2</v>
      </c>
      <c r="BP89" s="435">
        <f>'2M - SGS'!BP89</f>
        <v>8.4294999999999995E-2</v>
      </c>
      <c r="BQ89" s="435">
        <f>'2M - SGS'!BQ89</f>
        <v>8.7456999999999993E-2</v>
      </c>
      <c r="BR89" s="435">
        <f>'2M - SGS'!BR89</f>
        <v>8.7230000000000002E-2</v>
      </c>
      <c r="BS89" s="435">
        <f>'2M - SGS'!BS89</f>
        <v>8.3319000000000004E-2</v>
      </c>
      <c r="BT89" s="435">
        <f>'2M - SGS'!BT89</f>
        <v>8.4562999999999999E-2</v>
      </c>
      <c r="BU89" s="435">
        <f>'2M - SGS'!BU89</f>
        <v>8.1112000000000004E-2</v>
      </c>
      <c r="BV89" s="435">
        <f>'2M - SGS'!BV89</f>
        <v>8.3117999999999997E-2</v>
      </c>
      <c r="BW89" s="435">
        <f>'2M - SGS'!BW89</f>
        <v>8.3486000000000005E-2</v>
      </c>
      <c r="BX89" s="435">
        <f>'2M - SGS'!BX89</f>
        <v>7.6158000000000003E-2</v>
      </c>
      <c r="BY89" s="435">
        <f>'2M - SGS'!BY89</f>
        <v>8.3346000000000003E-2</v>
      </c>
      <c r="BZ89" s="435">
        <f>'2M - SGS'!BZ89</f>
        <v>8.0782999999999994E-2</v>
      </c>
      <c r="CA89" s="435">
        <f>'2M - SGS'!CA89</f>
        <v>8.5133E-2</v>
      </c>
      <c r="CB89" s="435">
        <f>'2M - SGS'!CB89</f>
        <v>8.4294999999999995E-2</v>
      </c>
      <c r="CC89" s="435">
        <f>'2M - SGS'!CC89</f>
        <v>8.7456999999999993E-2</v>
      </c>
      <c r="CD89" s="435">
        <f>'2M - SGS'!CD89</f>
        <v>8.7230000000000002E-2</v>
      </c>
      <c r="CE89" s="435">
        <f>'2M - SGS'!CE89</f>
        <v>8.3319000000000004E-2</v>
      </c>
      <c r="CF89" s="435">
        <f>'2M - SGS'!CF89</f>
        <v>8.4562999999999999E-2</v>
      </c>
      <c r="CG89" s="435">
        <f>'2M - SGS'!CG89</f>
        <v>8.1112000000000004E-2</v>
      </c>
      <c r="CH89" s="441">
        <f>'2M - SGS'!CH89</f>
        <v>8.3117999999999997E-2</v>
      </c>
      <c r="CJ89" s="433">
        <f t="shared" si="103"/>
        <v>1</v>
      </c>
    </row>
    <row r="90" spans="1:88" s="110" customFormat="1" ht="16.5" thickBot="1" x14ac:dyDescent="0.3">
      <c r="A90" s="634"/>
      <c r="B90" s="15" t="str">
        <f t="shared" si="102"/>
        <v>Water Heating</v>
      </c>
      <c r="C90" s="442">
        <f>'2M - SGS'!C90</f>
        <v>0.108255</v>
      </c>
      <c r="D90" s="442">
        <f>'2M - SGS'!D90</f>
        <v>9.1078000000000006E-2</v>
      </c>
      <c r="E90" s="442">
        <f>'2M - SGS'!E90</f>
        <v>8.5239999999999996E-2</v>
      </c>
      <c r="F90" s="442">
        <f>'2M - SGS'!F90</f>
        <v>7.2980000000000003E-2</v>
      </c>
      <c r="G90" s="442">
        <f>'2M - SGS'!G90</f>
        <v>7.9849000000000003E-2</v>
      </c>
      <c r="H90" s="442">
        <f>'2M - SGS'!H90</f>
        <v>7.2720999999999994E-2</v>
      </c>
      <c r="I90" s="442">
        <f>'2M - SGS'!I90</f>
        <v>7.4929999999999997E-2</v>
      </c>
      <c r="J90" s="442">
        <f>'2M - SGS'!J90</f>
        <v>7.5861999999999999E-2</v>
      </c>
      <c r="K90" s="442">
        <f>'2M - SGS'!K90</f>
        <v>7.5733999999999996E-2</v>
      </c>
      <c r="L90" s="442">
        <f>'2M - SGS'!L90</f>
        <v>8.2808000000000007E-2</v>
      </c>
      <c r="M90" s="442">
        <f>'2M - SGS'!M90</f>
        <v>8.6345000000000005E-2</v>
      </c>
      <c r="N90" s="442">
        <f>'2M - SGS'!N90</f>
        <v>9.4198000000000004E-2</v>
      </c>
      <c r="O90" s="442">
        <f>'2M - SGS'!O90</f>
        <v>0.108255</v>
      </c>
      <c r="P90" s="442">
        <f>'2M - SGS'!P90</f>
        <v>9.1078000000000006E-2</v>
      </c>
      <c r="Q90" s="442">
        <f>'2M - SGS'!Q90</f>
        <v>8.5239999999999996E-2</v>
      </c>
      <c r="R90" s="442">
        <f>'2M - SGS'!R90</f>
        <v>7.2980000000000003E-2</v>
      </c>
      <c r="S90" s="442">
        <f>'2M - SGS'!S90</f>
        <v>7.9849000000000003E-2</v>
      </c>
      <c r="T90" s="442">
        <f>'2M - SGS'!T90</f>
        <v>7.2720999999999994E-2</v>
      </c>
      <c r="U90" s="442">
        <f>'2M - SGS'!U90</f>
        <v>7.4929999999999997E-2</v>
      </c>
      <c r="V90" s="442">
        <f>'2M - SGS'!V90</f>
        <v>7.5861999999999999E-2</v>
      </c>
      <c r="W90" s="442">
        <f>'2M - SGS'!W90</f>
        <v>7.5733999999999996E-2</v>
      </c>
      <c r="X90" s="442">
        <f>'2M - SGS'!X90</f>
        <v>8.2808000000000007E-2</v>
      </c>
      <c r="Y90" s="442">
        <f>'2M - SGS'!Y90</f>
        <v>8.6345000000000005E-2</v>
      </c>
      <c r="Z90" s="442">
        <f>'2M - SGS'!Z90</f>
        <v>9.4198000000000004E-2</v>
      </c>
      <c r="AA90" s="442">
        <f>'2M - SGS'!AA90</f>
        <v>0.108255</v>
      </c>
      <c r="AB90" s="442">
        <f>'2M - SGS'!AB90</f>
        <v>9.1078000000000006E-2</v>
      </c>
      <c r="AC90" s="442">
        <f>'2M - SGS'!AC90</f>
        <v>8.5239999999999996E-2</v>
      </c>
      <c r="AD90" s="442">
        <f>'2M - SGS'!AD90</f>
        <v>7.2980000000000003E-2</v>
      </c>
      <c r="AE90" s="442">
        <f>'2M - SGS'!AE90</f>
        <v>7.9849000000000003E-2</v>
      </c>
      <c r="AF90" s="442">
        <f>'2M - SGS'!AF90</f>
        <v>7.2720999999999994E-2</v>
      </c>
      <c r="AG90" s="442">
        <f>'2M - SGS'!AG90</f>
        <v>7.4929999999999997E-2</v>
      </c>
      <c r="AH90" s="442">
        <f>'2M - SGS'!AH90</f>
        <v>7.5861999999999999E-2</v>
      </c>
      <c r="AI90" s="442">
        <f>'2M - SGS'!AI90</f>
        <v>7.5733999999999996E-2</v>
      </c>
      <c r="AJ90" s="442">
        <f>'2M - SGS'!AJ90</f>
        <v>8.2808000000000007E-2</v>
      </c>
      <c r="AK90" s="442">
        <f>'2M - SGS'!AK90</f>
        <v>8.6345000000000005E-2</v>
      </c>
      <c r="AL90" s="442">
        <f>'2M - SGS'!AL90</f>
        <v>9.4198000000000004E-2</v>
      </c>
      <c r="AM90" s="442">
        <f>'2M - SGS'!AM90</f>
        <v>0.108255</v>
      </c>
      <c r="AN90" s="442">
        <f>'2M - SGS'!AN90</f>
        <v>9.1078000000000006E-2</v>
      </c>
      <c r="AO90" s="442">
        <f>'2M - SGS'!AO90</f>
        <v>8.5239999999999996E-2</v>
      </c>
      <c r="AP90" s="442">
        <f>'2M - SGS'!AP90</f>
        <v>7.2980000000000003E-2</v>
      </c>
      <c r="AQ90" s="442">
        <f>'2M - SGS'!AQ90</f>
        <v>7.9849000000000003E-2</v>
      </c>
      <c r="AR90" s="442">
        <f>'2M - SGS'!AR90</f>
        <v>7.2720999999999994E-2</v>
      </c>
      <c r="AS90" s="442">
        <f>'2M - SGS'!AS90</f>
        <v>7.4929999999999997E-2</v>
      </c>
      <c r="AT90" s="442">
        <f>'2M - SGS'!AT90</f>
        <v>7.5861999999999999E-2</v>
      </c>
      <c r="AU90" s="442">
        <f>'2M - SGS'!AU90</f>
        <v>7.5733999999999996E-2</v>
      </c>
      <c r="AV90" s="442">
        <f>'2M - SGS'!AV90</f>
        <v>8.2808000000000007E-2</v>
      </c>
      <c r="AW90" s="442">
        <f>'2M - SGS'!AW90</f>
        <v>8.6345000000000005E-2</v>
      </c>
      <c r="AX90" s="442">
        <f>'2M - SGS'!AX90</f>
        <v>9.4198000000000004E-2</v>
      </c>
      <c r="AY90" s="442">
        <f>'2M - SGS'!AY90</f>
        <v>0.108255</v>
      </c>
      <c r="AZ90" s="442">
        <f>'2M - SGS'!AZ90</f>
        <v>9.1078000000000006E-2</v>
      </c>
      <c r="BA90" s="442">
        <f>'2M - SGS'!BA90</f>
        <v>8.5239999999999996E-2</v>
      </c>
      <c r="BB90" s="442">
        <f>'2M - SGS'!BB90</f>
        <v>7.2980000000000003E-2</v>
      </c>
      <c r="BC90" s="442">
        <f>'2M - SGS'!BC90</f>
        <v>7.9849000000000003E-2</v>
      </c>
      <c r="BD90" s="442">
        <f>'2M - SGS'!BD90</f>
        <v>7.2720999999999994E-2</v>
      </c>
      <c r="BE90" s="442">
        <f>'2M - SGS'!BE90</f>
        <v>7.4929999999999997E-2</v>
      </c>
      <c r="BF90" s="442">
        <f>'2M - SGS'!BF90</f>
        <v>7.5861999999999999E-2</v>
      </c>
      <c r="BG90" s="442">
        <f>'2M - SGS'!BG90</f>
        <v>7.5733999999999996E-2</v>
      </c>
      <c r="BH90" s="442">
        <f>'2M - SGS'!BH90</f>
        <v>8.2808000000000007E-2</v>
      </c>
      <c r="BI90" s="442">
        <f>'2M - SGS'!BI90</f>
        <v>8.6345000000000005E-2</v>
      </c>
      <c r="BJ90" s="442">
        <f>'2M - SGS'!BJ90</f>
        <v>9.4198000000000004E-2</v>
      </c>
      <c r="BK90" s="442">
        <f>'2M - SGS'!BK90</f>
        <v>0.108255</v>
      </c>
      <c r="BL90" s="442">
        <f>'2M - SGS'!BL90</f>
        <v>9.1078000000000006E-2</v>
      </c>
      <c r="BM90" s="442">
        <f>'2M - SGS'!BM90</f>
        <v>8.5239999999999996E-2</v>
      </c>
      <c r="BN90" s="442">
        <f>'2M - SGS'!BN90</f>
        <v>7.2980000000000003E-2</v>
      </c>
      <c r="BO90" s="442">
        <f>'2M - SGS'!BO90</f>
        <v>7.9849000000000003E-2</v>
      </c>
      <c r="BP90" s="442">
        <f>'2M - SGS'!BP90</f>
        <v>7.2720999999999994E-2</v>
      </c>
      <c r="BQ90" s="442">
        <f>'2M - SGS'!BQ90</f>
        <v>7.4929999999999997E-2</v>
      </c>
      <c r="BR90" s="442">
        <f>'2M - SGS'!BR90</f>
        <v>7.5861999999999999E-2</v>
      </c>
      <c r="BS90" s="442">
        <f>'2M - SGS'!BS90</f>
        <v>7.5733999999999996E-2</v>
      </c>
      <c r="BT90" s="442">
        <f>'2M - SGS'!BT90</f>
        <v>8.2808000000000007E-2</v>
      </c>
      <c r="BU90" s="442">
        <f>'2M - SGS'!BU90</f>
        <v>8.6345000000000005E-2</v>
      </c>
      <c r="BV90" s="442">
        <f>'2M - SGS'!BV90</f>
        <v>9.4198000000000004E-2</v>
      </c>
      <c r="BW90" s="442">
        <f>'2M - SGS'!BW90</f>
        <v>0.108255</v>
      </c>
      <c r="BX90" s="442">
        <f>'2M - SGS'!BX90</f>
        <v>9.1078000000000006E-2</v>
      </c>
      <c r="BY90" s="442">
        <f>'2M - SGS'!BY90</f>
        <v>8.5239999999999996E-2</v>
      </c>
      <c r="BZ90" s="442">
        <f>'2M - SGS'!BZ90</f>
        <v>7.2980000000000003E-2</v>
      </c>
      <c r="CA90" s="442">
        <f>'2M - SGS'!CA90</f>
        <v>7.9849000000000003E-2</v>
      </c>
      <c r="CB90" s="442">
        <f>'2M - SGS'!CB90</f>
        <v>7.2720999999999994E-2</v>
      </c>
      <c r="CC90" s="442">
        <f>'2M - SGS'!CC90</f>
        <v>7.4929999999999997E-2</v>
      </c>
      <c r="CD90" s="442">
        <f>'2M - SGS'!CD90</f>
        <v>7.5861999999999999E-2</v>
      </c>
      <c r="CE90" s="442">
        <f>'2M - SGS'!CE90</f>
        <v>7.5733999999999996E-2</v>
      </c>
      <c r="CF90" s="442">
        <f>'2M - SGS'!CF90</f>
        <v>8.2808000000000007E-2</v>
      </c>
      <c r="CG90" s="442">
        <f>'2M - SGS'!CG90</f>
        <v>8.6345000000000005E-2</v>
      </c>
      <c r="CH90" s="443">
        <f>'2M - SGS'!CH90</f>
        <v>9.4198000000000004E-2</v>
      </c>
      <c r="CJ90" s="433">
        <f t="shared" si="103"/>
        <v>1</v>
      </c>
    </row>
    <row r="91" spans="1:88" s="110" customFormat="1" ht="15.75" thickBot="1" x14ac:dyDescent="0.3">
      <c r="CJ91" s="110" t="s">
        <v>237</v>
      </c>
    </row>
    <row r="92" spans="1:88" s="110" customFormat="1" ht="15" customHeight="1" thickBot="1" x14ac:dyDescent="0.3">
      <c r="A92" s="656" t="s">
        <v>28</v>
      </c>
      <c r="B92" s="445" t="s">
        <v>31</v>
      </c>
      <c r="C92" s="162">
        <f>C$4</f>
        <v>45292</v>
      </c>
      <c r="D92" s="162">
        <f t="shared" ref="D92:BO92" si="104">D$4</f>
        <v>45323</v>
      </c>
      <c r="E92" s="162">
        <f t="shared" si="104"/>
        <v>45352</v>
      </c>
      <c r="F92" s="162">
        <f t="shared" si="104"/>
        <v>45383</v>
      </c>
      <c r="G92" s="162">
        <f t="shared" si="104"/>
        <v>45413</v>
      </c>
      <c r="H92" s="162">
        <f t="shared" si="104"/>
        <v>45444</v>
      </c>
      <c r="I92" s="162">
        <f t="shared" si="104"/>
        <v>45474</v>
      </c>
      <c r="J92" s="162">
        <f t="shared" si="104"/>
        <v>45505</v>
      </c>
      <c r="K92" s="162">
        <f t="shared" si="104"/>
        <v>45536</v>
      </c>
      <c r="L92" s="162">
        <f t="shared" si="104"/>
        <v>45566</v>
      </c>
      <c r="M92" s="162">
        <f t="shared" si="104"/>
        <v>45597</v>
      </c>
      <c r="N92" s="162">
        <f t="shared" si="104"/>
        <v>45627</v>
      </c>
      <c r="O92" s="162">
        <f t="shared" si="104"/>
        <v>45658</v>
      </c>
      <c r="P92" s="162">
        <f t="shared" si="104"/>
        <v>45689</v>
      </c>
      <c r="Q92" s="162">
        <f t="shared" si="104"/>
        <v>45717</v>
      </c>
      <c r="R92" s="162">
        <f t="shared" si="104"/>
        <v>45748</v>
      </c>
      <c r="S92" s="162">
        <f t="shared" si="104"/>
        <v>45778</v>
      </c>
      <c r="T92" s="162">
        <f t="shared" si="104"/>
        <v>45809</v>
      </c>
      <c r="U92" s="162">
        <f t="shared" si="104"/>
        <v>45839</v>
      </c>
      <c r="V92" s="162">
        <f t="shared" si="104"/>
        <v>45870</v>
      </c>
      <c r="W92" s="162">
        <f t="shared" si="104"/>
        <v>45901</v>
      </c>
      <c r="X92" s="162">
        <f t="shared" si="104"/>
        <v>45931</v>
      </c>
      <c r="Y92" s="162">
        <f t="shared" si="104"/>
        <v>45962</v>
      </c>
      <c r="Z92" s="162">
        <f t="shared" si="104"/>
        <v>45992</v>
      </c>
      <c r="AA92" s="162">
        <f t="shared" si="104"/>
        <v>46023</v>
      </c>
      <c r="AB92" s="162">
        <f t="shared" si="104"/>
        <v>46054</v>
      </c>
      <c r="AC92" s="162">
        <f t="shared" si="104"/>
        <v>46082</v>
      </c>
      <c r="AD92" s="162">
        <f t="shared" si="104"/>
        <v>46113</v>
      </c>
      <c r="AE92" s="162">
        <f t="shared" si="104"/>
        <v>46143</v>
      </c>
      <c r="AF92" s="162">
        <f t="shared" si="104"/>
        <v>46174</v>
      </c>
      <c r="AG92" s="162">
        <f t="shared" si="104"/>
        <v>46204</v>
      </c>
      <c r="AH92" s="162">
        <f t="shared" si="104"/>
        <v>46235</v>
      </c>
      <c r="AI92" s="162">
        <f t="shared" si="104"/>
        <v>46266</v>
      </c>
      <c r="AJ92" s="162">
        <f t="shared" si="104"/>
        <v>46296</v>
      </c>
      <c r="AK92" s="162">
        <f t="shared" si="104"/>
        <v>46327</v>
      </c>
      <c r="AL92" s="162">
        <f t="shared" si="104"/>
        <v>46357</v>
      </c>
      <c r="AM92" s="162">
        <f t="shared" si="104"/>
        <v>46388</v>
      </c>
      <c r="AN92" s="162">
        <f t="shared" si="104"/>
        <v>46419</v>
      </c>
      <c r="AO92" s="162">
        <f t="shared" si="104"/>
        <v>46447</v>
      </c>
      <c r="AP92" s="162">
        <f t="shared" si="104"/>
        <v>46478</v>
      </c>
      <c r="AQ92" s="162">
        <f t="shared" si="104"/>
        <v>46508</v>
      </c>
      <c r="AR92" s="162">
        <f t="shared" si="104"/>
        <v>46539</v>
      </c>
      <c r="AS92" s="162">
        <f t="shared" si="104"/>
        <v>46569</v>
      </c>
      <c r="AT92" s="162">
        <f t="shared" si="104"/>
        <v>46600</v>
      </c>
      <c r="AU92" s="162">
        <f t="shared" si="104"/>
        <v>46631</v>
      </c>
      <c r="AV92" s="162">
        <f t="shared" si="104"/>
        <v>46661</v>
      </c>
      <c r="AW92" s="162">
        <f t="shared" si="104"/>
        <v>46692</v>
      </c>
      <c r="AX92" s="162">
        <f t="shared" si="104"/>
        <v>46722</v>
      </c>
      <c r="AY92" s="162">
        <f t="shared" si="104"/>
        <v>46753</v>
      </c>
      <c r="AZ92" s="162">
        <f t="shared" si="104"/>
        <v>46784</v>
      </c>
      <c r="BA92" s="162">
        <f t="shared" si="104"/>
        <v>46813</v>
      </c>
      <c r="BB92" s="162">
        <f t="shared" si="104"/>
        <v>46844</v>
      </c>
      <c r="BC92" s="162">
        <f t="shared" si="104"/>
        <v>46874</v>
      </c>
      <c r="BD92" s="162">
        <f t="shared" si="104"/>
        <v>46905</v>
      </c>
      <c r="BE92" s="162">
        <f t="shared" si="104"/>
        <v>46935</v>
      </c>
      <c r="BF92" s="162">
        <f t="shared" si="104"/>
        <v>46966</v>
      </c>
      <c r="BG92" s="162">
        <f t="shared" si="104"/>
        <v>46997</v>
      </c>
      <c r="BH92" s="162">
        <f t="shared" si="104"/>
        <v>47027</v>
      </c>
      <c r="BI92" s="162">
        <f t="shared" si="104"/>
        <v>47058</v>
      </c>
      <c r="BJ92" s="162">
        <f t="shared" si="104"/>
        <v>47088</v>
      </c>
      <c r="BK92" s="162">
        <f t="shared" si="104"/>
        <v>47119</v>
      </c>
      <c r="BL92" s="162">
        <f t="shared" si="104"/>
        <v>47150</v>
      </c>
      <c r="BM92" s="162">
        <f t="shared" si="104"/>
        <v>47178</v>
      </c>
      <c r="BN92" s="162">
        <f t="shared" si="104"/>
        <v>47209</v>
      </c>
      <c r="BO92" s="162">
        <f t="shared" si="104"/>
        <v>47239</v>
      </c>
      <c r="BP92" s="162">
        <f t="shared" ref="BP92:CH92" si="105">BP$4</f>
        <v>47270</v>
      </c>
      <c r="BQ92" s="162">
        <f t="shared" si="105"/>
        <v>47300</v>
      </c>
      <c r="BR92" s="162">
        <f t="shared" si="105"/>
        <v>47331</v>
      </c>
      <c r="BS92" s="162">
        <f t="shared" si="105"/>
        <v>47362</v>
      </c>
      <c r="BT92" s="162">
        <f t="shared" si="105"/>
        <v>47392</v>
      </c>
      <c r="BU92" s="162">
        <f t="shared" si="105"/>
        <v>47423</v>
      </c>
      <c r="BV92" s="162">
        <f t="shared" si="105"/>
        <v>47453</v>
      </c>
      <c r="BW92" s="162">
        <f t="shared" si="105"/>
        <v>47484</v>
      </c>
      <c r="BX92" s="162">
        <f t="shared" si="105"/>
        <v>47515</v>
      </c>
      <c r="BY92" s="162">
        <f t="shared" si="105"/>
        <v>47543</v>
      </c>
      <c r="BZ92" s="162">
        <f t="shared" si="105"/>
        <v>47574</v>
      </c>
      <c r="CA92" s="162">
        <f t="shared" si="105"/>
        <v>47604</v>
      </c>
      <c r="CB92" s="162">
        <f t="shared" si="105"/>
        <v>47635</v>
      </c>
      <c r="CC92" s="162">
        <f t="shared" si="105"/>
        <v>47665</v>
      </c>
      <c r="CD92" s="162">
        <f t="shared" si="105"/>
        <v>47696</v>
      </c>
      <c r="CE92" s="162">
        <f t="shared" si="105"/>
        <v>47727</v>
      </c>
      <c r="CF92" s="162">
        <f t="shared" si="105"/>
        <v>47757</v>
      </c>
      <c r="CG92" s="162">
        <f t="shared" si="105"/>
        <v>47788</v>
      </c>
      <c r="CH92" s="163">
        <f t="shared" si="105"/>
        <v>47818</v>
      </c>
    </row>
    <row r="93" spans="1:88" s="110" customFormat="1" x14ac:dyDescent="0.25">
      <c r="A93" s="657"/>
      <c r="B93" s="89" t="s">
        <v>20</v>
      </c>
      <c r="C93" s="446">
        <v>3.9933000000000003E-2</v>
      </c>
      <c r="D93" s="446">
        <v>3.9878999999999998E-2</v>
      </c>
      <c r="E93" s="446">
        <v>4.1041000000000001E-2</v>
      </c>
      <c r="F93" s="446">
        <v>4.1168000000000003E-2</v>
      </c>
      <c r="G93" s="446">
        <v>4.2222999999999997E-2</v>
      </c>
      <c r="H93" s="446">
        <v>8.2789000000000001E-2</v>
      </c>
      <c r="I93" s="446">
        <v>7.9558000000000004E-2</v>
      </c>
      <c r="J93" s="446">
        <v>7.9958000000000001E-2</v>
      </c>
      <c r="K93" s="446">
        <v>7.8107999999999997E-2</v>
      </c>
      <c r="L93" s="446">
        <v>4.1531999999999999E-2</v>
      </c>
      <c r="M93" s="446">
        <v>4.2438999999999998E-2</v>
      </c>
      <c r="N93" s="446">
        <v>4.0814000000000003E-2</v>
      </c>
      <c r="O93" s="446">
        <f>C93</f>
        <v>3.9933000000000003E-2</v>
      </c>
      <c r="P93" s="446">
        <f t="shared" ref="P93:P105" si="106">D93</f>
        <v>3.9878999999999998E-2</v>
      </c>
      <c r="Q93" s="446">
        <f t="shared" ref="Q93:Q105" si="107">E93</f>
        <v>4.1041000000000001E-2</v>
      </c>
      <c r="R93" s="446">
        <f t="shared" ref="R93:R105" si="108">F93</f>
        <v>4.1168000000000003E-2</v>
      </c>
      <c r="S93" s="446">
        <f t="shared" ref="S93:S105" si="109">G93</f>
        <v>4.2222999999999997E-2</v>
      </c>
      <c r="T93" s="482">
        <v>9.3449000000000004E-2</v>
      </c>
      <c r="U93" s="482">
        <v>9.0008000000000005E-2</v>
      </c>
      <c r="V93" s="482">
        <v>9.2378000000000002E-2</v>
      </c>
      <c r="W93" s="482">
        <v>9.1634999999999994E-2</v>
      </c>
      <c r="X93" s="482">
        <v>4.8993000000000002E-2</v>
      </c>
      <c r="Y93" s="482">
        <v>4.9782E-2</v>
      </c>
      <c r="Z93" s="482">
        <v>4.7262999999999999E-2</v>
      </c>
      <c r="AA93" s="482">
        <v>4.5540999999999998E-2</v>
      </c>
      <c r="AB93" s="482">
        <v>4.6175000000000001E-2</v>
      </c>
      <c r="AC93" s="482">
        <v>4.8189000000000003E-2</v>
      </c>
      <c r="AD93" s="482">
        <v>4.8322999999999998E-2</v>
      </c>
      <c r="AE93" s="482">
        <v>5.0555999999999997E-2</v>
      </c>
      <c r="AF93" s="482">
        <v>9.3449000000000004E-2</v>
      </c>
      <c r="AG93" s="482">
        <v>9.0008000000000005E-2</v>
      </c>
      <c r="AH93" s="482">
        <v>9.2378000000000002E-2</v>
      </c>
      <c r="AI93" s="482">
        <v>9.1634999999999994E-2</v>
      </c>
      <c r="AJ93" s="482">
        <v>4.8993000000000002E-2</v>
      </c>
      <c r="AK93" s="482">
        <v>4.9782E-2</v>
      </c>
      <c r="AL93" s="482">
        <v>4.7262999999999999E-2</v>
      </c>
      <c r="AM93" s="482">
        <f t="shared" ref="AM93:AM105" si="110">AA93</f>
        <v>4.5540999999999998E-2</v>
      </c>
      <c r="AN93" s="482">
        <f t="shared" ref="AN93:AN105" si="111">AB93</f>
        <v>4.6175000000000001E-2</v>
      </c>
      <c r="AO93" s="482">
        <f t="shared" ref="AO93:AO105" si="112">AC93</f>
        <v>4.8189000000000003E-2</v>
      </c>
      <c r="AP93" s="482">
        <f t="shared" ref="AP93:AP105" si="113">AD93</f>
        <v>4.8322999999999998E-2</v>
      </c>
      <c r="AQ93" s="482">
        <f t="shared" ref="AQ93:AQ105" si="114">AE93</f>
        <v>5.0555999999999997E-2</v>
      </c>
      <c r="AR93" s="482">
        <f t="shared" ref="AR93:AR105" si="115">AF93</f>
        <v>9.3449000000000004E-2</v>
      </c>
      <c r="AS93" s="482">
        <f t="shared" ref="AS93:AS105" si="116">AG93</f>
        <v>9.0008000000000005E-2</v>
      </c>
      <c r="AT93" s="482">
        <f t="shared" ref="AT93:AT105" si="117">AH93</f>
        <v>9.2378000000000002E-2</v>
      </c>
      <c r="AU93" s="482">
        <f t="shared" ref="AU93:AU105" si="118">AI93</f>
        <v>9.1634999999999994E-2</v>
      </c>
      <c r="AV93" s="482">
        <f t="shared" ref="AV93:AV105" si="119">AJ93</f>
        <v>4.8993000000000002E-2</v>
      </c>
      <c r="AW93" s="482">
        <f t="shared" ref="AW93:AW105" si="120">AK93</f>
        <v>4.9782E-2</v>
      </c>
      <c r="AX93" s="482">
        <f t="shared" ref="AX93:AX105" si="121">AL93</f>
        <v>4.7262999999999999E-2</v>
      </c>
      <c r="AY93" s="482">
        <f t="shared" ref="AY93:AY105" si="122">AM93</f>
        <v>4.5540999999999998E-2</v>
      </c>
      <c r="AZ93" s="482">
        <f t="shared" ref="AZ93:AZ105" si="123">AN93</f>
        <v>4.6175000000000001E-2</v>
      </c>
      <c r="BA93" s="482">
        <f t="shared" ref="BA93:BA105" si="124">AO93</f>
        <v>4.8189000000000003E-2</v>
      </c>
      <c r="BB93" s="482">
        <f t="shared" ref="BB93:BB105" si="125">AP93</f>
        <v>4.8322999999999998E-2</v>
      </c>
      <c r="BC93" s="482">
        <f t="shared" ref="BC93:BC105" si="126">AQ93</f>
        <v>5.0555999999999997E-2</v>
      </c>
      <c r="BD93" s="482">
        <f t="shared" ref="BD93:BD105" si="127">AR93</f>
        <v>9.3449000000000004E-2</v>
      </c>
      <c r="BE93" s="482">
        <f t="shared" ref="BE93:BE105" si="128">AS93</f>
        <v>9.0008000000000005E-2</v>
      </c>
      <c r="BF93" s="482">
        <f t="shared" ref="BF93:BF105" si="129">AT93</f>
        <v>9.2378000000000002E-2</v>
      </c>
      <c r="BG93" s="482">
        <f t="shared" ref="BG93:BG105" si="130">AU93</f>
        <v>9.1634999999999994E-2</v>
      </c>
      <c r="BH93" s="482">
        <f t="shared" ref="BH93:BH105" si="131">AV93</f>
        <v>4.8993000000000002E-2</v>
      </c>
      <c r="BI93" s="482">
        <f t="shared" ref="BI93:BI105" si="132">AW93</f>
        <v>4.9782E-2</v>
      </c>
      <c r="BJ93" s="482">
        <f t="shared" ref="BJ93:BJ105" si="133">AX93</f>
        <v>4.7262999999999999E-2</v>
      </c>
      <c r="BK93" s="482">
        <f t="shared" ref="BK93:BK105" si="134">AY93</f>
        <v>4.5540999999999998E-2</v>
      </c>
      <c r="BL93" s="482">
        <f t="shared" ref="BL93:BL105" si="135">AZ93</f>
        <v>4.6175000000000001E-2</v>
      </c>
      <c r="BM93" s="482">
        <f t="shared" ref="BM93:BM105" si="136">BA93</f>
        <v>4.8189000000000003E-2</v>
      </c>
      <c r="BN93" s="482">
        <f t="shared" ref="BN93:BN105" si="137">BB93</f>
        <v>4.8322999999999998E-2</v>
      </c>
      <c r="BO93" s="482">
        <f t="shared" ref="BO93:BO105" si="138">BC93</f>
        <v>5.0555999999999997E-2</v>
      </c>
      <c r="BP93" s="482">
        <f t="shared" ref="BP93:BP105" si="139">BD93</f>
        <v>9.3449000000000004E-2</v>
      </c>
      <c r="BQ93" s="482">
        <f t="shared" ref="BQ93:BQ105" si="140">BE93</f>
        <v>9.0008000000000005E-2</v>
      </c>
      <c r="BR93" s="482">
        <f t="shared" ref="BR93:BR105" si="141">BF93</f>
        <v>9.2378000000000002E-2</v>
      </c>
      <c r="BS93" s="482">
        <f t="shared" ref="BS93:BS105" si="142">BG93</f>
        <v>9.1634999999999994E-2</v>
      </c>
      <c r="BT93" s="482">
        <f t="shared" ref="BT93:BT105" si="143">BH93</f>
        <v>4.8993000000000002E-2</v>
      </c>
      <c r="BU93" s="482">
        <f t="shared" ref="BU93:BU105" si="144">BI93</f>
        <v>4.9782E-2</v>
      </c>
      <c r="BV93" s="482">
        <f t="shared" ref="BV93:BV105" si="145">BJ93</f>
        <v>4.7262999999999999E-2</v>
      </c>
      <c r="BW93" s="482">
        <f t="shared" ref="BW93:BW105" si="146">BK93</f>
        <v>4.5540999999999998E-2</v>
      </c>
      <c r="BX93" s="482">
        <f t="shared" ref="BX93:BX105" si="147">BL93</f>
        <v>4.6175000000000001E-2</v>
      </c>
      <c r="BY93" s="482">
        <f t="shared" ref="BY93:BY105" si="148">BM93</f>
        <v>4.8189000000000003E-2</v>
      </c>
      <c r="BZ93" s="482">
        <f t="shared" ref="BZ93:BZ105" si="149">BN93</f>
        <v>4.8322999999999998E-2</v>
      </c>
      <c r="CA93" s="482">
        <f t="shared" ref="CA93:CA105" si="150">BO93</f>
        <v>5.0555999999999997E-2</v>
      </c>
      <c r="CB93" s="482">
        <f t="shared" ref="CB93:CB105" si="151">BP93</f>
        <v>9.3449000000000004E-2</v>
      </c>
      <c r="CC93" s="482">
        <f t="shared" ref="CC93:CC105" si="152">BQ93</f>
        <v>9.0008000000000005E-2</v>
      </c>
      <c r="CD93" s="482">
        <f t="shared" ref="CD93:CD105" si="153">BR93</f>
        <v>9.2378000000000002E-2</v>
      </c>
      <c r="CE93" s="482">
        <f t="shared" ref="CE93:CE105" si="154">BS93</f>
        <v>9.1634999999999994E-2</v>
      </c>
      <c r="CF93" s="482">
        <f t="shared" ref="CF93:CF105" si="155">BT93</f>
        <v>4.8993000000000002E-2</v>
      </c>
      <c r="CG93" s="482">
        <f t="shared" ref="CG93:CG105" si="156">BU93</f>
        <v>4.9782E-2</v>
      </c>
      <c r="CH93" s="482">
        <f t="shared" ref="CH93:CH105" si="157">BV93</f>
        <v>4.7262999999999999E-2</v>
      </c>
      <c r="CJ93" s="110" t="s">
        <v>289</v>
      </c>
    </row>
    <row r="94" spans="1:88" s="110" customFormat="1" x14ac:dyDescent="0.25">
      <c r="A94" s="657"/>
      <c r="B94" s="89" t="s">
        <v>0</v>
      </c>
      <c r="C94" s="446">
        <v>4.4352999999999997E-2</v>
      </c>
      <c r="D94" s="446">
        <v>4.4898E-2</v>
      </c>
      <c r="E94" s="446">
        <v>4.7189000000000002E-2</v>
      </c>
      <c r="F94" s="446">
        <v>4.5560000000000003E-2</v>
      </c>
      <c r="G94" s="446">
        <v>4.9112000000000003E-2</v>
      </c>
      <c r="H94" s="446">
        <v>0.104393</v>
      </c>
      <c r="I94" s="446">
        <v>9.7295999999999994E-2</v>
      </c>
      <c r="J94" s="446">
        <v>9.9751999999999993E-2</v>
      </c>
      <c r="K94" s="446">
        <v>0.10033300000000001</v>
      </c>
      <c r="L94" s="446">
        <v>4.6997999999999998E-2</v>
      </c>
      <c r="M94" s="446">
        <v>4.7978E-2</v>
      </c>
      <c r="N94" s="446">
        <v>4.4889999999999999E-2</v>
      </c>
      <c r="O94" s="446">
        <f t="shared" ref="O94:O105" si="158">C94</f>
        <v>4.4352999999999997E-2</v>
      </c>
      <c r="P94" s="446">
        <f t="shared" si="106"/>
        <v>4.4898E-2</v>
      </c>
      <c r="Q94" s="446">
        <f t="shared" si="107"/>
        <v>4.7189000000000002E-2</v>
      </c>
      <c r="R94" s="446">
        <f t="shared" si="108"/>
        <v>4.5560000000000003E-2</v>
      </c>
      <c r="S94" s="446">
        <f t="shared" si="109"/>
        <v>4.9112000000000003E-2</v>
      </c>
      <c r="T94" s="482">
        <v>0.11771</v>
      </c>
      <c r="U94" s="482">
        <v>0.11006199999999999</v>
      </c>
      <c r="V94" s="482">
        <v>0.115067</v>
      </c>
      <c r="W94" s="482">
        <v>0.117149</v>
      </c>
      <c r="X94" s="482">
        <v>5.4709000000000001E-2</v>
      </c>
      <c r="Y94" s="482">
        <v>5.5188000000000001E-2</v>
      </c>
      <c r="Z94" s="482">
        <v>5.0938999999999998E-2</v>
      </c>
      <c r="AA94" s="482">
        <v>4.9581E-2</v>
      </c>
      <c r="AB94" s="482">
        <v>5.1304000000000002E-2</v>
      </c>
      <c r="AC94" s="482">
        <v>5.4989000000000003E-2</v>
      </c>
      <c r="AD94" s="482">
        <v>5.1714000000000003E-2</v>
      </c>
      <c r="AE94" s="482">
        <v>5.7715000000000002E-2</v>
      </c>
      <c r="AF94" s="482">
        <v>0.11771</v>
      </c>
      <c r="AG94" s="482">
        <v>0.11006199999999999</v>
      </c>
      <c r="AH94" s="482">
        <v>0.115067</v>
      </c>
      <c r="AI94" s="482">
        <v>0.117149</v>
      </c>
      <c r="AJ94" s="482">
        <v>5.4709000000000001E-2</v>
      </c>
      <c r="AK94" s="482">
        <v>5.5188000000000001E-2</v>
      </c>
      <c r="AL94" s="482">
        <v>5.0938999999999998E-2</v>
      </c>
      <c r="AM94" s="482">
        <f t="shared" si="110"/>
        <v>4.9581E-2</v>
      </c>
      <c r="AN94" s="482">
        <f t="shared" si="111"/>
        <v>5.1304000000000002E-2</v>
      </c>
      <c r="AO94" s="482">
        <f t="shared" si="112"/>
        <v>5.4989000000000003E-2</v>
      </c>
      <c r="AP94" s="482">
        <f t="shared" si="113"/>
        <v>5.1714000000000003E-2</v>
      </c>
      <c r="AQ94" s="482">
        <f t="shared" si="114"/>
        <v>5.7715000000000002E-2</v>
      </c>
      <c r="AR94" s="482">
        <f t="shared" si="115"/>
        <v>0.11771</v>
      </c>
      <c r="AS94" s="482">
        <f t="shared" si="116"/>
        <v>0.11006199999999999</v>
      </c>
      <c r="AT94" s="482">
        <f t="shared" si="117"/>
        <v>0.115067</v>
      </c>
      <c r="AU94" s="482">
        <f t="shared" si="118"/>
        <v>0.117149</v>
      </c>
      <c r="AV94" s="482">
        <f t="shared" si="119"/>
        <v>5.4709000000000001E-2</v>
      </c>
      <c r="AW94" s="482">
        <f t="shared" si="120"/>
        <v>5.5188000000000001E-2</v>
      </c>
      <c r="AX94" s="482">
        <f t="shared" si="121"/>
        <v>5.0938999999999998E-2</v>
      </c>
      <c r="AY94" s="482">
        <f t="shared" si="122"/>
        <v>4.9581E-2</v>
      </c>
      <c r="AZ94" s="482">
        <f t="shared" si="123"/>
        <v>5.1304000000000002E-2</v>
      </c>
      <c r="BA94" s="482">
        <f t="shared" si="124"/>
        <v>5.4989000000000003E-2</v>
      </c>
      <c r="BB94" s="482">
        <f t="shared" si="125"/>
        <v>5.1714000000000003E-2</v>
      </c>
      <c r="BC94" s="482">
        <f t="shared" si="126"/>
        <v>5.7715000000000002E-2</v>
      </c>
      <c r="BD94" s="482">
        <f t="shared" si="127"/>
        <v>0.11771</v>
      </c>
      <c r="BE94" s="482">
        <f t="shared" si="128"/>
        <v>0.11006199999999999</v>
      </c>
      <c r="BF94" s="482">
        <f t="shared" si="129"/>
        <v>0.115067</v>
      </c>
      <c r="BG94" s="482">
        <f t="shared" si="130"/>
        <v>0.117149</v>
      </c>
      <c r="BH94" s="482">
        <f t="shared" si="131"/>
        <v>5.4709000000000001E-2</v>
      </c>
      <c r="BI94" s="482">
        <f t="shared" si="132"/>
        <v>5.5188000000000001E-2</v>
      </c>
      <c r="BJ94" s="482">
        <f t="shared" si="133"/>
        <v>5.0938999999999998E-2</v>
      </c>
      <c r="BK94" s="482">
        <f t="shared" si="134"/>
        <v>4.9581E-2</v>
      </c>
      <c r="BL94" s="482">
        <f t="shared" si="135"/>
        <v>5.1304000000000002E-2</v>
      </c>
      <c r="BM94" s="482">
        <f t="shared" si="136"/>
        <v>5.4989000000000003E-2</v>
      </c>
      <c r="BN94" s="482">
        <f t="shared" si="137"/>
        <v>5.1714000000000003E-2</v>
      </c>
      <c r="BO94" s="482">
        <f t="shared" si="138"/>
        <v>5.7715000000000002E-2</v>
      </c>
      <c r="BP94" s="482">
        <f t="shared" si="139"/>
        <v>0.11771</v>
      </c>
      <c r="BQ94" s="482">
        <f t="shared" si="140"/>
        <v>0.11006199999999999</v>
      </c>
      <c r="BR94" s="482">
        <f t="shared" si="141"/>
        <v>0.115067</v>
      </c>
      <c r="BS94" s="482">
        <f t="shared" si="142"/>
        <v>0.117149</v>
      </c>
      <c r="BT94" s="482">
        <f t="shared" si="143"/>
        <v>5.4709000000000001E-2</v>
      </c>
      <c r="BU94" s="482">
        <f t="shared" si="144"/>
        <v>5.5188000000000001E-2</v>
      </c>
      <c r="BV94" s="482">
        <f t="shared" si="145"/>
        <v>5.0938999999999998E-2</v>
      </c>
      <c r="BW94" s="482">
        <f t="shared" si="146"/>
        <v>4.9581E-2</v>
      </c>
      <c r="BX94" s="482">
        <f t="shared" si="147"/>
        <v>5.1304000000000002E-2</v>
      </c>
      <c r="BY94" s="482">
        <f t="shared" si="148"/>
        <v>5.4989000000000003E-2</v>
      </c>
      <c r="BZ94" s="482">
        <f t="shared" si="149"/>
        <v>5.1714000000000003E-2</v>
      </c>
      <c r="CA94" s="482">
        <f t="shared" si="150"/>
        <v>5.7715000000000002E-2</v>
      </c>
      <c r="CB94" s="482">
        <f t="shared" si="151"/>
        <v>0.11771</v>
      </c>
      <c r="CC94" s="482">
        <f t="shared" si="152"/>
        <v>0.11006199999999999</v>
      </c>
      <c r="CD94" s="482">
        <f t="shared" si="153"/>
        <v>0.115067</v>
      </c>
      <c r="CE94" s="482">
        <f t="shared" si="154"/>
        <v>0.117149</v>
      </c>
      <c r="CF94" s="482">
        <f t="shared" si="155"/>
        <v>5.4709000000000001E-2</v>
      </c>
      <c r="CG94" s="482">
        <f t="shared" si="156"/>
        <v>5.5188000000000001E-2</v>
      </c>
      <c r="CH94" s="482">
        <f t="shared" si="157"/>
        <v>5.0938999999999998E-2</v>
      </c>
      <c r="CJ94" s="110" t="s">
        <v>288</v>
      </c>
    </row>
    <row r="95" spans="1:88" s="110" customFormat="1" x14ac:dyDescent="0.25">
      <c r="A95" s="657"/>
      <c r="B95" s="89" t="s">
        <v>21</v>
      </c>
      <c r="C95" s="446">
        <v>4.1343999999999999E-2</v>
      </c>
      <c r="D95" s="446">
        <v>4.1013000000000001E-2</v>
      </c>
      <c r="E95" s="446">
        <v>4.2275E-2</v>
      </c>
      <c r="F95" s="446">
        <v>4.3936999999999997E-2</v>
      </c>
      <c r="G95" s="446">
        <v>4.4505000000000003E-2</v>
      </c>
      <c r="H95" s="446">
        <v>8.9441000000000007E-2</v>
      </c>
      <c r="I95" s="446">
        <v>8.5671999999999998E-2</v>
      </c>
      <c r="J95" s="446">
        <v>8.6513999999999994E-2</v>
      </c>
      <c r="K95" s="446">
        <v>8.3474000000000007E-2</v>
      </c>
      <c r="L95" s="446">
        <v>4.3712000000000001E-2</v>
      </c>
      <c r="M95" s="446">
        <v>4.4333999999999998E-2</v>
      </c>
      <c r="N95" s="446">
        <v>4.2470000000000001E-2</v>
      </c>
      <c r="O95" s="446">
        <f t="shared" si="158"/>
        <v>4.1343999999999999E-2</v>
      </c>
      <c r="P95" s="446">
        <f t="shared" si="106"/>
        <v>4.1013000000000001E-2</v>
      </c>
      <c r="Q95" s="446">
        <f t="shared" si="107"/>
        <v>4.2275E-2</v>
      </c>
      <c r="R95" s="446">
        <f t="shared" si="108"/>
        <v>4.3936999999999997E-2</v>
      </c>
      <c r="S95" s="446">
        <f t="shared" si="109"/>
        <v>4.4505000000000003E-2</v>
      </c>
      <c r="T95" s="482">
        <v>0.10091700000000001</v>
      </c>
      <c r="U95" s="482">
        <v>9.6921999999999994E-2</v>
      </c>
      <c r="V95" s="482">
        <v>9.9885000000000002E-2</v>
      </c>
      <c r="W95" s="482">
        <v>9.7788E-2</v>
      </c>
      <c r="X95" s="482">
        <v>5.1683E-2</v>
      </c>
      <c r="Y95" s="482">
        <v>5.1910999999999999E-2</v>
      </c>
      <c r="Z95" s="482">
        <v>4.9077999999999997E-2</v>
      </c>
      <c r="AA95" s="482">
        <v>4.6939000000000002E-2</v>
      </c>
      <c r="AB95" s="482">
        <v>4.7252000000000002E-2</v>
      </c>
      <c r="AC95" s="482">
        <v>4.9273999999999998E-2</v>
      </c>
      <c r="AD95" s="482">
        <v>5.1881999999999998E-2</v>
      </c>
      <c r="AE95" s="482">
        <v>5.3364000000000002E-2</v>
      </c>
      <c r="AF95" s="482">
        <v>0.10091700000000001</v>
      </c>
      <c r="AG95" s="482">
        <v>9.6921999999999994E-2</v>
      </c>
      <c r="AH95" s="482">
        <v>9.9885000000000002E-2</v>
      </c>
      <c r="AI95" s="482">
        <v>9.7788E-2</v>
      </c>
      <c r="AJ95" s="482">
        <v>5.1683E-2</v>
      </c>
      <c r="AK95" s="482">
        <v>5.1910999999999999E-2</v>
      </c>
      <c r="AL95" s="482">
        <v>4.9077999999999997E-2</v>
      </c>
      <c r="AM95" s="482">
        <f t="shared" si="110"/>
        <v>4.6939000000000002E-2</v>
      </c>
      <c r="AN95" s="482">
        <f t="shared" si="111"/>
        <v>4.7252000000000002E-2</v>
      </c>
      <c r="AO95" s="482">
        <f t="shared" si="112"/>
        <v>4.9273999999999998E-2</v>
      </c>
      <c r="AP95" s="482">
        <f t="shared" si="113"/>
        <v>5.1881999999999998E-2</v>
      </c>
      <c r="AQ95" s="482">
        <f t="shared" si="114"/>
        <v>5.3364000000000002E-2</v>
      </c>
      <c r="AR95" s="482">
        <f t="shared" si="115"/>
        <v>0.10091700000000001</v>
      </c>
      <c r="AS95" s="482">
        <f t="shared" si="116"/>
        <v>9.6921999999999994E-2</v>
      </c>
      <c r="AT95" s="482">
        <f t="shared" si="117"/>
        <v>9.9885000000000002E-2</v>
      </c>
      <c r="AU95" s="482">
        <f t="shared" si="118"/>
        <v>9.7788E-2</v>
      </c>
      <c r="AV95" s="482">
        <f t="shared" si="119"/>
        <v>5.1683E-2</v>
      </c>
      <c r="AW95" s="482">
        <f t="shared" si="120"/>
        <v>5.1910999999999999E-2</v>
      </c>
      <c r="AX95" s="482">
        <f t="shared" si="121"/>
        <v>4.9077999999999997E-2</v>
      </c>
      <c r="AY95" s="482">
        <f t="shared" si="122"/>
        <v>4.6939000000000002E-2</v>
      </c>
      <c r="AZ95" s="482">
        <f t="shared" si="123"/>
        <v>4.7252000000000002E-2</v>
      </c>
      <c r="BA95" s="482">
        <f t="shared" si="124"/>
        <v>4.9273999999999998E-2</v>
      </c>
      <c r="BB95" s="482">
        <f t="shared" si="125"/>
        <v>5.1881999999999998E-2</v>
      </c>
      <c r="BC95" s="482">
        <f t="shared" si="126"/>
        <v>5.3364000000000002E-2</v>
      </c>
      <c r="BD95" s="482">
        <f t="shared" si="127"/>
        <v>0.10091700000000001</v>
      </c>
      <c r="BE95" s="482">
        <f t="shared" si="128"/>
        <v>9.6921999999999994E-2</v>
      </c>
      <c r="BF95" s="482">
        <f t="shared" si="129"/>
        <v>9.9885000000000002E-2</v>
      </c>
      <c r="BG95" s="482">
        <f t="shared" si="130"/>
        <v>9.7788E-2</v>
      </c>
      <c r="BH95" s="482">
        <f t="shared" si="131"/>
        <v>5.1683E-2</v>
      </c>
      <c r="BI95" s="482">
        <f t="shared" si="132"/>
        <v>5.1910999999999999E-2</v>
      </c>
      <c r="BJ95" s="482">
        <f t="shared" si="133"/>
        <v>4.9077999999999997E-2</v>
      </c>
      <c r="BK95" s="482">
        <f t="shared" si="134"/>
        <v>4.6939000000000002E-2</v>
      </c>
      <c r="BL95" s="482">
        <f t="shared" si="135"/>
        <v>4.7252000000000002E-2</v>
      </c>
      <c r="BM95" s="482">
        <f t="shared" si="136"/>
        <v>4.9273999999999998E-2</v>
      </c>
      <c r="BN95" s="482">
        <f t="shared" si="137"/>
        <v>5.1881999999999998E-2</v>
      </c>
      <c r="BO95" s="482">
        <f t="shared" si="138"/>
        <v>5.3364000000000002E-2</v>
      </c>
      <c r="BP95" s="482">
        <f t="shared" si="139"/>
        <v>0.10091700000000001</v>
      </c>
      <c r="BQ95" s="482">
        <f t="shared" si="140"/>
        <v>9.6921999999999994E-2</v>
      </c>
      <c r="BR95" s="482">
        <f t="shared" si="141"/>
        <v>9.9885000000000002E-2</v>
      </c>
      <c r="BS95" s="482">
        <f t="shared" si="142"/>
        <v>9.7788E-2</v>
      </c>
      <c r="BT95" s="482">
        <f t="shared" si="143"/>
        <v>5.1683E-2</v>
      </c>
      <c r="BU95" s="482">
        <f t="shared" si="144"/>
        <v>5.1910999999999999E-2</v>
      </c>
      <c r="BV95" s="482">
        <f t="shared" si="145"/>
        <v>4.9077999999999997E-2</v>
      </c>
      <c r="BW95" s="482">
        <f t="shared" si="146"/>
        <v>4.6939000000000002E-2</v>
      </c>
      <c r="BX95" s="482">
        <f t="shared" si="147"/>
        <v>4.7252000000000002E-2</v>
      </c>
      <c r="BY95" s="482">
        <f t="shared" si="148"/>
        <v>4.9273999999999998E-2</v>
      </c>
      <c r="BZ95" s="482">
        <f t="shared" si="149"/>
        <v>5.1881999999999998E-2</v>
      </c>
      <c r="CA95" s="482">
        <f t="shared" si="150"/>
        <v>5.3364000000000002E-2</v>
      </c>
      <c r="CB95" s="482">
        <f t="shared" si="151"/>
        <v>0.10091700000000001</v>
      </c>
      <c r="CC95" s="482">
        <f t="shared" si="152"/>
        <v>9.6921999999999994E-2</v>
      </c>
      <c r="CD95" s="482">
        <f t="shared" si="153"/>
        <v>9.9885000000000002E-2</v>
      </c>
      <c r="CE95" s="482">
        <f t="shared" si="154"/>
        <v>9.7788E-2</v>
      </c>
      <c r="CF95" s="482">
        <f t="shared" si="155"/>
        <v>5.1683E-2</v>
      </c>
      <c r="CG95" s="482">
        <f t="shared" si="156"/>
        <v>5.1910999999999999E-2</v>
      </c>
      <c r="CH95" s="482">
        <f t="shared" si="157"/>
        <v>4.9077999999999997E-2</v>
      </c>
    </row>
    <row r="96" spans="1:88" s="110" customFormat="1" x14ac:dyDescent="0.25">
      <c r="A96" s="657"/>
      <c r="B96" s="89" t="s">
        <v>1</v>
      </c>
      <c r="C96" s="446">
        <v>4.2347000000000003E-2</v>
      </c>
      <c r="D96" s="446">
        <v>4.2303E-2</v>
      </c>
      <c r="E96" s="446">
        <v>4.4350000000000001E-2</v>
      </c>
      <c r="F96" s="446">
        <v>5.2475000000000001E-2</v>
      </c>
      <c r="G96" s="446">
        <v>5.7162999999999999E-2</v>
      </c>
      <c r="H96" s="446">
        <v>0.105501</v>
      </c>
      <c r="I96" s="446">
        <v>9.7806000000000004E-2</v>
      </c>
      <c r="J96" s="446">
        <v>0.100427</v>
      </c>
      <c r="K96" s="446">
        <v>0.10491499999999999</v>
      </c>
      <c r="L96" s="446">
        <v>5.3839999999999999E-2</v>
      </c>
      <c r="M96" s="446">
        <v>5.3623999999999998E-2</v>
      </c>
      <c r="N96" s="446">
        <v>4.3708999999999998E-2</v>
      </c>
      <c r="O96" s="446">
        <f t="shared" si="158"/>
        <v>4.2347000000000003E-2</v>
      </c>
      <c r="P96" s="446">
        <f t="shared" si="106"/>
        <v>4.2303E-2</v>
      </c>
      <c r="Q96" s="446">
        <f t="shared" si="107"/>
        <v>4.4350000000000001E-2</v>
      </c>
      <c r="R96" s="446">
        <f t="shared" si="108"/>
        <v>5.2475000000000001E-2</v>
      </c>
      <c r="S96" s="446">
        <f t="shared" si="109"/>
        <v>5.7162999999999999E-2</v>
      </c>
      <c r="T96" s="482">
        <v>0.11895500000000001</v>
      </c>
      <c r="U96" s="482">
        <v>0.11064</v>
      </c>
      <c r="V96" s="482">
        <v>0.11584</v>
      </c>
      <c r="W96" s="482">
        <v>0.122415</v>
      </c>
      <c r="X96" s="482">
        <v>6.2344999999999998E-2</v>
      </c>
      <c r="Y96" s="482">
        <v>6.0421999999999997E-2</v>
      </c>
      <c r="Z96" s="482">
        <v>4.6781999999999997E-2</v>
      </c>
      <c r="AA96" s="482">
        <v>4.3274E-2</v>
      </c>
      <c r="AB96" s="482">
        <v>4.4956000000000003E-2</v>
      </c>
      <c r="AC96" s="482">
        <v>4.6625E-2</v>
      </c>
      <c r="AD96" s="482">
        <v>5.8855999999999999E-2</v>
      </c>
      <c r="AE96" s="482">
        <v>6.6559999999999994E-2</v>
      </c>
      <c r="AF96" s="482">
        <v>0.11895500000000001</v>
      </c>
      <c r="AG96" s="482">
        <v>0.11064</v>
      </c>
      <c r="AH96" s="482">
        <v>0.11584</v>
      </c>
      <c r="AI96" s="482">
        <v>0.122415</v>
      </c>
      <c r="AJ96" s="482">
        <v>6.2344999999999998E-2</v>
      </c>
      <c r="AK96" s="482">
        <v>6.0421999999999997E-2</v>
      </c>
      <c r="AL96" s="482">
        <v>4.6781999999999997E-2</v>
      </c>
      <c r="AM96" s="482">
        <f t="shared" si="110"/>
        <v>4.3274E-2</v>
      </c>
      <c r="AN96" s="482">
        <f t="shared" si="111"/>
        <v>4.4956000000000003E-2</v>
      </c>
      <c r="AO96" s="482">
        <f t="shared" si="112"/>
        <v>4.6625E-2</v>
      </c>
      <c r="AP96" s="482">
        <f t="shared" si="113"/>
        <v>5.8855999999999999E-2</v>
      </c>
      <c r="AQ96" s="482">
        <f t="shared" si="114"/>
        <v>6.6559999999999994E-2</v>
      </c>
      <c r="AR96" s="482">
        <f t="shared" si="115"/>
        <v>0.11895500000000001</v>
      </c>
      <c r="AS96" s="482">
        <f t="shared" si="116"/>
        <v>0.11064</v>
      </c>
      <c r="AT96" s="482">
        <f t="shared" si="117"/>
        <v>0.11584</v>
      </c>
      <c r="AU96" s="482">
        <f t="shared" si="118"/>
        <v>0.122415</v>
      </c>
      <c r="AV96" s="482">
        <f t="shared" si="119"/>
        <v>6.2344999999999998E-2</v>
      </c>
      <c r="AW96" s="482">
        <f t="shared" si="120"/>
        <v>6.0421999999999997E-2</v>
      </c>
      <c r="AX96" s="482">
        <f t="shared" si="121"/>
        <v>4.6781999999999997E-2</v>
      </c>
      <c r="AY96" s="482">
        <f t="shared" si="122"/>
        <v>4.3274E-2</v>
      </c>
      <c r="AZ96" s="482">
        <f t="shared" si="123"/>
        <v>4.4956000000000003E-2</v>
      </c>
      <c r="BA96" s="482">
        <f t="shared" si="124"/>
        <v>4.6625E-2</v>
      </c>
      <c r="BB96" s="482">
        <f t="shared" si="125"/>
        <v>5.8855999999999999E-2</v>
      </c>
      <c r="BC96" s="482">
        <f t="shared" si="126"/>
        <v>6.6559999999999994E-2</v>
      </c>
      <c r="BD96" s="482">
        <f t="shared" si="127"/>
        <v>0.11895500000000001</v>
      </c>
      <c r="BE96" s="482">
        <f t="shared" si="128"/>
        <v>0.11064</v>
      </c>
      <c r="BF96" s="482">
        <f t="shared" si="129"/>
        <v>0.11584</v>
      </c>
      <c r="BG96" s="482">
        <f t="shared" si="130"/>
        <v>0.122415</v>
      </c>
      <c r="BH96" s="482">
        <f t="shared" si="131"/>
        <v>6.2344999999999998E-2</v>
      </c>
      <c r="BI96" s="482">
        <f t="shared" si="132"/>
        <v>6.0421999999999997E-2</v>
      </c>
      <c r="BJ96" s="482">
        <f t="shared" si="133"/>
        <v>4.6781999999999997E-2</v>
      </c>
      <c r="BK96" s="482">
        <f t="shared" si="134"/>
        <v>4.3274E-2</v>
      </c>
      <c r="BL96" s="482">
        <f t="shared" si="135"/>
        <v>4.4956000000000003E-2</v>
      </c>
      <c r="BM96" s="482">
        <f t="shared" si="136"/>
        <v>4.6625E-2</v>
      </c>
      <c r="BN96" s="482">
        <f t="shared" si="137"/>
        <v>5.8855999999999999E-2</v>
      </c>
      <c r="BO96" s="482">
        <f t="shared" si="138"/>
        <v>6.6559999999999994E-2</v>
      </c>
      <c r="BP96" s="482">
        <f t="shared" si="139"/>
        <v>0.11895500000000001</v>
      </c>
      <c r="BQ96" s="482">
        <f t="shared" si="140"/>
        <v>0.11064</v>
      </c>
      <c r="BR96" s="482">
        <f t="shared" si="141"/>
        <v>0.11584</v>
      </c>
      <c r="BS96" s="482">
        <f t="shared" si="142"/>
        <v>0.122415</v>
      </c>
      <c r="BT96" s="482">
        <f t="shared" si="143"/>
        <v>6.2344999999999998E-2</v>
      </c>
      <c r="BU96" s="482">
        <f t="shared" si="144"/>
        <v>6.0421999999999997E-2</v>
      </c>
      <c r="BV96" s="482">
        <f t="shared" si="145"/>
        <v>4.6781999999999997E-2</v>
      </c>
      <c r="BW96" s="482">
        <f t="shared" si="146"/>
        <v>4.3274E-2</v>
      </c>
      <c r="BX96" s="482">
        <f t="shared" si="147"/>
        <v>4.4956000000000003E-2</v>
      </c>
      <c r="BY96" s="482">
        <f t="shared" si="148"/>
        <v>4.6625E-2</v>
      </c>
      <c r="BZ96" s="482">
        <f t="shared" si="149"/>
        <v>5.8855999999999999E-2</v>
      </c>
      <c r="CA96" s="482">
        <f t="shared" si="150"/>
        <v>6.6559999999999994E-2</v>
      </c>
      <c r="CB96" s="482">
        <f t="shared" si="151"/>
        <v>0.11895500000000001</v>
      </c>
      <c r="CC96" s="482">
        <f t="shared" si="152"/>
        <v>0.11064</v>
      </c>
      <c r="CD96" s="482">
        <f t="shared" si="153"/>
        <v>0.11584</v>
      </c>
      <c r="CE96" s="482">
        <f t="shared" si="154"/>
        <v>0.122415</v>
      </c>
      <c r="CF96" s="482">
        <f t="shared" si="155"/>
        <v>6.2344999999999998E-2</v>
      </c>
      <c r="CG96" s="482">
        <f t="shared" si="156"/>
        <v>6.0421999999999997E-2</v>
      </c>
      <c r="CH96" s="482">
        <f t="shared" si="157"/>
        <v>4.6781999999999997E-2</v>
      </c>
    </row>
    <row r="97" spans="1:86" s="110" customFormat="1" x14ac:dyDescent="0.25">
      <c r="A97" s="657"/>
      <c r="B97" s="89" t="s">
        <v>22</v>
      </c>
      <c r="C97" s="446">
        <v>2.9302000000000002E-2</v>
      </c>
      <c r="D97" s="446">
        <v>2.9326000000000001E-2</v>
      </c>
      <c r="E97" s="446">
        <v>2.9966E-2</v>
      </c>
      <c r="F97" s="446">
        <v>3.1091000000000001E-2</v>
      </c>
      <c r="G97" s="446">
        <v>3.0398999999999999E-2</v>
      </c>
      <c r="H97" s="446">
        <v>5.2363E-2</v>
      </c>
      <c r="I97" s="446">
        <v>5.0639000000000003E-2</v>
      </c>
      <c r="J97" s="446">
        <v>4.9979999999999997E-2</v>
      </c>
      <c r="K97" s="446">
        <v>5.0804000000000002E-2</v>
      </c>
      <c r="L97" s="446">
        <v>3.0172000000000001E-2</v>
      </c>
      <c r="M97" s="446">
        <v>3.0644999999999999E-2</v>
      </c>
      <c r="N97" s="446">
        <v>2.9829000000000001E-2</v>
      </c>
      <c r="O97" s="446">
        <f t="shared" si="158"/>
        <v>2.9302000000000002E-2</v>
      </c>
      <c r="P97" s="446">
        <f t="shared" si="106"/>
        <v>2.9326000000000001E-2</v>
      </c>
      <c r="Q97" s="446">
        <f t="shared" si="107"/>
        <v>2.9966E-2</v>
      </c>
      <c r="R97" s="446">
        <f t="shared" si="108"/>
        <v>3.1091000000000001E-2</v>
      </c>
      <c r="S97" s="446">
        <f t="shared" si="109"/>
        <v>3.0398999999999999E-2</v>
      </c>
      <c r="T97" s="482">
        <v>5.9283000000000002E-2</v>
      </c>
      <c r="U97" s="482">
        <v>5.7278999999999997E-2</v>
      </c>
      <c r="V97" s="482">
        <v>5.8050999999999998E-2</v>
      </c>
      <c r="W97" s="482">
        <v>6.0310000000000002E-2</v>
      </c>
      <c r="X97" s="482">
        <v>3.4962E-2</v>
      </c>
      <c r="Y97" s="482">
        <v>3.5576000000000003E-2</v>
      </c>
      <c r="Z97" s="482">
        <v>3.4347999999999997E-2</v>
      </c>
      <c r="AA97" s="482">
        <v>3.3161999999999997E-2</v>
      </c>
      <c r="AB97" s="482">
        <v>3.3721000000000001E-2</v>
      </c>
      <c r="AC97" s="482">
        <v>3.4806999999999998E-2</v>
      </c>
      <c r="AD97" s="482">
        <v>3.6195999999999999E-2</v>
      </c>
      <c r="AE97" s="482">
        <v>3.5977000000000002E-2</v>
      </c>
      <c r="AF97" s="482">
        <v>5.9283000000000002E-2</v>
      </c>
      <c r="AG97" s="482">
        <v>5.7278999999999997E-2</v>
      </c>
      <c r="AH97" s="482">
        <v>5.8050999999999998E-2</v>
      </c>
      <c r="AI97" s="482">
        <v>6.0310000000000002E-2</v>
      </c>
      <c r="AJ97" s="482">
        <v>3.4962E-2</v>
      </c>
      <c r="AK97" s="482">
        <v>3.5576000000000003E-2</v>
      </c>
      <c r="AL97" s="482">
        <v>3.4347999999999997E-2</v>
      </c>
      <c r="AM97" s="482">
        <f t="shared" si="110"/>
        <v>3.3161999999999997E-2</v>
      </c>
      <c r="AN97" s="482">
        <f t="shared" si="111"/>
        <v>3.3721000000000001E-2</v>
      </c>
      <c r="AO97" s="482">
        <f t="shared" si="112"/>
        <v>3.4806999999999998E-2</v>
      </c>
      <c r="AP97" s="482">
        <f t="shared" si="113"/>
        <v>3.6195999999999999E-2</v>
      </c>
      <c r="AQ97" s="482">
        <f t="shared" si="114"/>
        <v>3.5977000000000002E-2</v>
      </c>
      <c r="AR97" s="482">
        <f t="shared" si="115"/>
        <v>5.9283000000000002E-2</v>
      </c>
      <c r="AS97" s="482">
        <f t="shared" si="116"/>
        <v>5.7278999999999997E-2</v>
      </c>
      <c r="AT97" s="482">
        <f t="shared" si="117"/>
        <v>5.8050999999999998E-2</v>
      </c>
      <c r="AU97" s="482">
        <f t="shared" si="118"/>
        <v>6.0310000000000002E-2</v>
      </c>
      <c r="AV97" s="482">
        <f t="shared" si="119"/>
        <v>3.4962E-2</v>
      </c>
      <c r="AW97" s="482">
        <f t="shared" si="120"/>
        <v>3.5576000000000003E-2</v>
      </c>
      <c r="AX97" s="482">
        <f t="shared" si="121"/>
        <v>3.4347999999999997E-2</v>
      </c>
      <c r="AY97" s="482">
        <f t="shared" si="122"/>
        <v>3.3161999999999997E-2</v>
      </c>
      <c r="AZ97" s="482">
        <f t="shared" si="123"/>
        <v>3.3721000000000001E-2</v>
      </c>
      <c r="BA97" s="482">
        <f t="shared" si="124"/>
        <v>3.4806999999999998E-2</v>
      </c>
      <c r="BB97" s="482">
        <f t="shared" si="125"/>
        <v>3.6195999999999999E-2</v>
      </c>
      <c r="BC97" s="482">
        <f t="shared" si="126"/>
        <v>3.5977000000000002E-2</v>
      </c>
      <c r="BD97" s="482">
        <f t="shared" si="127"/>
        <v>5.9283000000000002E-2</v>
      </c>
      <c r="BE97" s="482">
        <f t="shared" si="128"/>
        <v>5.7278999999999997E-2</v>
      </c>
      <c r="BF97" s="482">
        <f t="shared" si="129"/>
        <v>5.8050999999999998E-2</v>
      </c>
      <c r="BG97" s="482">
        <f t="shared" si="130"/>
        <v>6.0310000000000002E-2</v>
      </c>
      <c r="BH97" s="482">
        <f t="shared" si="131"/>
        <v>3.4962E-2</v>
      </c>
      <c r="BI97" s="482">
        <f t="shared" si="132"/>
        <v>3.5576000000000003E-2</v>
      </c>
      <c r="BJ97" s="482">
        <f t="shared" si="133"/>
        <v>3.4347999999999997E-2</v>
      </c>
      <c r="BK97" s="482">
        <f t="shared" si="134"/>
        <v>3.3161999999999997E-2</v>
      </c>
      <c r="BL97" s="482">
        <f t="shared" si="135"/>
        <v>3.3721000000000001E-2</v>
      </c>
      <c r="BM97" s="482">
        <f t="shared" si="136"/>
        <v>3.4806999999999998E-2</v>
      </c>
      <c r="BN97" s="482">
        <f t="shared" si="137"/>
        <v>3.6195999999999999E-2</v>
      </c>
      <c r="BO97" s="482">
        <f t="shared" si="138"/>
        <v>3.5977000000000002E-2</v>
      </c>
      <c r="BP97" s="482">
        <f t="shared" si="139"/>
        <v>5.9283000000000002E-2</v>
      </c>
      <c r="BQ97" s="482">
        <f t="shared" si="140"/>
        <v>5.7278999999999997E-2</v>
      </c>
      <c r="BR97" s="482">
        <f t="shared" si="141"/>
        <v>5.8050999999999998E-2</v>
      </c>
      <c r="BS97" s="482">
        <f t="shared" si="142"/>
        <v>6.0310000000000002E-2</v>
      </c>
      <c r="BT97" s="482">
        <f t="shared" si="143"/>
        <v>3.4962E-2</v>
      </c>
      <c r="BU97" s="482">
        <f t="shared" si="144"/>
        <v>3.5576000000000003E-2</v>
      </c>
      <c r="BV97" s="482">
        <f t="shared" si="145"/>
        <v>3.4347999999999997E-2</v>
      </c>
      <c r="BW97" s="482">
        <f t="shared" si="146"/>
        <v>3.3161999999999997E-2</v>
      </c>
      <c r="BX97" s="482">
        <f t="shared" si="147"/>
        <v>3.3721000000000001E-2</v>
      </c>
      <c r="BY97" s="482">
        <f t="shared" si="148"/>
        <v>3.4806999999999998E-2</v>
      </c>
      <c r="BZ97" s="482">
        <f t="shared" si="149"/>
        <v>3.6195999999999999E-2</v>
      </c>
      <c r="CA97" s="482">
        <f t="shared" si="150"/>
        <v>3.5977000000000002E-2</v>
      </c>
      <c r="CB97" s="482">
        <f t="shared" si="151"/>
        <v>5.9283000000000002E-2</v>
      </c>
      <c r="CC97" s="482">
        <f t="shared" si="152"/>
        <v>5.7278999999999997E-2</v>
      </c>
      <c r="CD97" s="482">
        <f t="shared" si="153"/>
        <v>5.8050999999999998E-2</v>
      </c>
      <c r="CE97" s="482">
        <f t="shared" si="154"/>
        <v>6.0310000000000002E-2</v>
      </c>
      <c r="CF97" s="482">
        <f t="shared" si="155"/>
        <v>3.4962E-2</v>
      </c>
      <c r="CG97" s="482">
        <f t="shared" si="156"/>
        <v>3.5576000000000003E-2</v>
      </c>
      <c r="CH97" s="482">
        <f t="shared" si="157"/>
        <v>3.4347999999999997E-2</v>
      </c>
    </row>
    <row r="98" spans="1:86" s="110" customFormat="1" x14ac:dyDescent="0.25">
      <c r="A98" s="657"/>
      <c r="B98" s="89" t="s">
        <v>9</v>
      </c>
      <c r="C98" s="446">
        <v>4.0834000000000002E-2</v>
      </c>
      <c r="D98" s="446">
        <v>4.1431000000000003E-2</v>
      </c>
      <c r="E98" s="446">
        <v>4.3621E-2</v>
      </c>
      <c r="F98" s="446">
        <v>4.3447E-2</v>
      </c>
      <c r="G98" s="446">
        <v>4.1350999999999999E-2</v>
      </c>
      <c r="H98" s="446">
        <v>5.1774000000000001E-2</v>
      </c>
      <c r="I98" s="446">
        <v>5.0083999999999997E-2</v>
      </c>
      <c r="J98" s="446">
        <v>4.9399999999999999E-2</v>
      </c>
      <c r="K98" s="446">
        <v>8.0808000000000005E-2</v>
      </c>
      <c r="L98" s="446">
        <v>4.1339000000000001E-2</v>
      </c>
      <c r="M98" s="446">
        <v>4.3160999999999998E-2</v>
      </c>
      <c r="N98" s="446">
        <v>4.1070000000000002E-2</v>
      </c>
      <c r="O98" s="446">
        <f t="shared" si="158"/>
        <v>4.0834000000000002E-2</v>
      </c>
      <c r="P98" s="446">
        <f t="shared" si="106"/>
        <v>4.1431000000000003E-2</v>
      </c>
      <c r="Q98" s="446">
        <f t="shared" si="107"/>
        <v>4.3621E-2</v>
      </c>
      <c r="R98" s="446">
        <f t="shared" si="108"/>
        <v>4.3447E-2</v>
      </c>
      <c r="S98" s="446">
        <f t="shared" si="109"/>
        <v>4.1350999999999999E-2</v>
      </c>
      <c r="T98" s="482">
        <v>5.8623000000000001E-2</v>
      </c>
      <c r="U98" s="482">
        <v>5.6649999999999999E-2</v>
      </c>
      <c r="V98" s="482">
        <v>5.7266999999999998E-2</v>
      </c>
      <c r="W98" s="482">
        <v>9.4729999999999995E-2</v>
      </c>
      <c r="X98" s="482">
        <v>4.9228000000000001E-2</v>
      </c>
      <c r="Y98" s="482">
        <v>5.1515999999999999E-2</v>
      </c>
      <c r="Z98" s="482">
        <v>4.8013E-2</v>
      </c>
      <c r="AA98" s="482">
        <v>4.7364999999999997E-2</v>
      </c>
      <c r="AB98" s="482">
        <v>4.8853000000000001E-2</v>
      </c>
      <c r="AC98" s="482">
        <v>5.2965999999999999E-2</v>
      </c>
      <c r="AD98" s="482">
        <v>5.0692000000000001E-2</v>
      </c>
      <c r="AE98" s="482">
        <v>5.0089000000000002E-2</v>
      </c>
      <c r="AF98" s="482">
        <v>5.8623000000000001E-2</v>
      </c>
      <c r="AG98" s="482">
        <v>5.6649999999999999E-2</v>
      </c>
      <c r="AH98" s="482">
        <v>5.7266999999999998E-2</v>
      </c>
      <c r="AI98" s="482">
        <v>9.4729999999999995E-2</v>
      </c>
      <c r="AJ98" s="482">
        <v>4.9228000000000001E-2</v>
      </c>
      <c r="AK98" s="482">
        <v>5.1515999999999999E-2</v>
      </c>
      <c r="AL98" s="482">
        <v>4.8013E-2</v>
      </c>
      <c r="AM98" s="482">
        <f t="shared" si="110"/>
        <v>4.7364999999999997E-2</v>
      </c>
      <c r="AN98" s="482">
        <f t="shared" si="111"/>
        <v>4.8853000000000001E-2</v>
      </c>
      <c r="AO98" s="482">
        <f t="shared" si="112"/>
        <v>5.2965999999999999E-2</v>
      </c>
      <c r="AP98" s="482">
        <f t="shared" si="113"/>
        <v>5.0692000000000001E-2</v>
      </c>
      <c r="AQ98" s="482">
        <f t="shared" si="114"/>
        <v>5.0089000000000002E-2</v>
      </c>
      <c r="AR98" s="482">
        <f t="shared" si="115"/>
        <v>5.8623000000000001E-2</v>
      </c>
      <c r="AS98" s="482">
        <f t="shared" si="116"/>
        <v>5.6649999999999999E-2</v>
      </c>
      <c r="AT98" s="482">
        <f t="shared" si="117"/>
        <v>5.7266999999999998E-2</v>
      </c>
      <c r="AU98" s="482">
        <f t="shared" si="118"/>
        <v>9.4729999999999995E-2</v>
      </c>
      <c r="AV98" s="482">
        <f t="shared" si="119"/>
        <v>4.9228000000000001E-2</v>
      </c>
      <c r="AW98" s="482">
        <f t="shared" si="120"/>
        <v>5.1515999999999999E-2</v>
      </c>
      <c r="AX98" s="482">
        <f t="shared" si="121"/>
        <v>4.8013E-2</v>
      </c>
      <c r="AY98" s="482">
        <f t="shared" si="122"/>
        <v>4.7364999999999997E-2</v>
      </c>
      <c r="AZ98" s="482">
        <f t="shared" si="123"/>
        <v>4.8853000000000001E-2</v>
      </c>
      <c r="BA98" s="482">
        <f t="shared" si="124"/>
        <v>5.2965999999999999E-2</v>
      </c>
      <c r="BB98" s="482">
        <f t="shared" si="125"/>
        <v>5.0692000000000001E-2</v>
      </c>
      <c r="BC98" s="482">
        <f t="shared" si="126"/>
        <v>5.0089000000000002E-2</v>
      </c>
      <c r="BD98" s="482">
        <f t="shared" si="127"/>
        <v>5.8623000000000001E-2</v>
      </c>
      <c r="BE98" s="482">
        <f t="shared" si="128"/>
        <v>5.6649999999999999E-2</v>
      </c>
      <c r="BF98" s="482">
        <f t="shared" si="129"/>
        <v>5.7266999999999998E-2</v>
      </c>
      <c r="BG98" s="482">
        <f t="shared" si="130"/>
        <v>9.4729999999999995E-2</v>
      </c>
      <c r="BH98" s="482">
        <f t="shared" si="131"/>
        <v>4.9228000000000001E-2</v>
      </c>
      <c r="BI98" s="482">
        <f t="shared" si="132"/>
        <v>5.1515999999999999E-2</v>
      </c>
      <c r="BJ98" s="482">
        <f t="shared" si="133"/>
        <v>4.8013E-2</v>
      </c>
      <c r="BK98" s="482">
        <f t="shared" si="134"/>
        <v>4.7364999999999997E-2</v>
      </c>
      <c r="BL98" s="482">
        <f t="shared" si="135"/>
        <v>4.8853000000000001E-2</v>
      </c>
      <c r="BM98" s="482">
        <f t="shared" si="136"/>
        <v>5.2965999999999999E-2</v>
      </c>
      <c r="BN98" s="482">
        <f t="shared" si="137"/>
        <v>5.0692000000000001E-2</v>
      </c>
      <c r="BO98" s="482">
        <f t="shared" si="138"/>
        <v>5.0089000000000002E-2</v>
      </c>
      <c r="BP98" s="482">
        <f t="shared" si="139"/>
        <v>5.8623000000000001E-2</v>
      </c>
      <c r="BQ98" s="482">
        <f t="shared" si="140"/>
        <v>5.6649999999999999E-2</v>
      </c>
      <c r="BR98" s="482">
        <f t="shared" si="141"/>
        <v>5.7266999999999998E-2</v>
      </c>
      <c r="BS98" s="482">
        <f t="shared" si="142"/>
        <v>9.4729999999999995E-2</v>
      </c>
      <c r="BT98" s="482">
        <f t="shared" si="143"/>
        <v>4.9228000000000001E-2</v>
      </c>
      <c r="BU98" s="482">
        <f t="shared" si="144"/>
        <v>5.1515999999999999E-2</v>
      </c>
      <c r="BV98" s="482">
        <f t="shared" si="145"/>
        <v>4.8013E-2</v>
      </c>
      <c r="BW98" s="482">
        <f t="shared" si="146"/>
        <v>4.7364999999999997E-2</v>
      </c>
      <c r="BX98" s="482">
        <f t="shared" si="147"/>
        <v>4.8853000000000001E-2</v>
      </c>
      <c r="BY98" s="482">
        <f t="shared" si="148"/>
        <v>5.2965999999999999E-2</v>
      </c>
      <c r="BZ98" s="482">
        <f t="shared" si="149"/>
        <v>5.0692000000000001E-2</v>
      </c>
      <c r="CA98" s="482">
        <f t="shared" si="150"/>
        <v>5.0089000000000002E-2</v>
      </c>
      <c r="CB98" s="482">
        <f t="shared" si="151"/>
        <v>5.8623000000000001E-2</v>
      </c>
      <c r="CC98" s="482">
        <f t="shared" si="152"/>
        <v>5.6649999999999999E-2</v>
      </c>
      <c r="CD98" s="482">
        <f t="shared" si="153"/>
        <v>5.7266999999999998E-2</v>
      </c>
      <c r="CE98" s="482">
        <f t="shared" si="154"/>
        <v>9.4729999999999995E-2</v>
      </c>
      <c r="CF98" s="482">
        <f t="shared" si="155"/>
        <v>4.9228000000000001E-2</v>
      </c>
      <c r="CG98" s="482">
        <f t="shared" si="156"/>
        <v>5.1515999999999999E-2</v>
      </c>
      <c r="CH98" s="482">
        <f t="shared" si="157"/>
        <v>4.8013E-2</v>
      </c>
    </row>
    <row r="99" spans="1:86" s="110" customFormat="1" x14ac:dyDescent="0.25">
      <c r="A99" s="657"/>
      <c r="B99" s="89" t="s">
        <v>3</v>
      </c>
      <c r="C99" s="446">
        <v>4.4352999999999997E-2</v>
      </c>
      <c r="D99" s="446">
        <v>4.4898E-2</v>
      </c>
      <c r="E99" s="446">
        <v>4.7189000000000002E-2</v>
      </c>
      <c r="F99" s="446">
        <v>4.5560000000000003E-2</v>
      </c>
      <c r="G99" s="446">
        <v>4.9112000000000003E-2</v>
      </c>
      <c r="H99" s="446">
        <v>0.104393</v>
      </c>
      <c r="I99" s="446">
        <v>9.7295999999999994E-2</v>
      </c>
      <c r="J99" s="446">
        <v>9.9751999999999993E-2</v>
      </c>
      <c r="K99" s="446">
        <v>0.10033300000000001</v>
      </c>
      <c r="L99" s="446">
        <v>4.6997999999999998E-2</v>
      </c>
      <c r="M99" s="446">
        <v>4.7978E-2</v>
      </c>
      <c r="N99" s="446">
        <v>4.4889999999999999E-2</v>
      </c>
      <c r="O99" s="446">
        <f t="shared" si="158"/>
        <v>4.4352999999999997E-2</v>
      </c>
      <c r="P99" s="446">
        <f t="shared" si="106"/>
        <v>4.4898E-2</v>
      </c>
      <c r="Q99" s="446">
        <f t="shared" si="107"/>
        <v>4.7189000000000002E-2</v>
      </c>
      <c r="R99" s="446">
        <f t="shared" si="108"/>
        <v>4.5560000000000003E-2</v>
      </c>
      <c r="S99" s="446">
        <f t="shared" si="109"/>
        <v>4.9112000000000003E-2</v>
      </c>
      <c r="T99" s="482">
        <v>0.11771</v>
      </c>
      <c r="U99" s="482">
        <v>0.11006199999999999</v>
      </c>
      <c r="V99" s="482">
        <v>0.115067</v>
      </c>
      <c r="W99" s="482">
        <v>0.117149</v>
      </c>
      <c r="X99" s="482">
        <v>5.4709000000000001E-2</v>
      </c>
      <c r="Y99" s="482">
        <v>5.5188000000000001E-2</v>
      </c>
      <c r="Z99" s="482">
        <v>5.0938999999999998E-2</v>
      </c>
      <c r="AA99" s="482">
        <v>4.9581E-2</v>
      </c>
      <c r="AB99" s="482">
        <v>5.1304000000000002E-2</v>
      </c>
      <c r="AC99" s="482">
        <v>5.4989000000000003E-2</v>
      </c>
      <c r="AD99" s="482">
        <v>5.1714000000000003E-2</v>
      </c>
      <c r="AE99" s="482">
        <v>5.7715000000000002E-2</v>
      </c>
      <c r="AF99" s="482">
        <v>0.11771</v>
      </c>
      <c r="AG99" s="482">
        <v>0.11006199999999999</v>
      </c>
      <c r="AH99" s="482">
        <v>0.115067</v>
      </c>
      <c r="AI99" s="482">
        <v>0.117149</v>
      </c>
      <c r="AJ99" s="482">
        <v>5.4709000000000001E-2</v>
      </c>
      <c r="AK99" s="482">
        <v>5.5188000000000001E-2</v>
      </c>
      <c r="AL99" s="482">
        <v>5.0938999999999998E-2</v>
      </c>
      <c r="AM99" s="482">
        <f t="shared" si="110"/>
        <v>4.9581E-2</v>
      </c>
      <c r="AN99" s="482">
        <f t="shared" si="111"/>
        <v>5.1304000000000002E-2</v>
      </c>
      <c r="AO99" s="482">
        <f t="shared" si="112"/>
        <v>5.4989000000000003E-2</v>
      </c>
      <c r="AP99" s="482">
        <f t="shared" si="113"/>
        <v>5.1714000000000003E-2</v>
      </c>
      <c r="AQ99" s="482">
        <f t="shared" si="114"/>
        <v>5.7715000000000002E-2</v>
      </c>
      <c r="AR99" s="482">
        <f t="shared" si="115"/>
        <v>0.11771</v>
      </c>
      <c r="AS99" s="482">
        <f t="shared" si="116"/>
        <v>0.11006199999999999</v>
      </c>
      <c r="AT99" s="482">
        <f t="shared" si="117"/>
        <v>0.115067</v>
      </c>
      <c r="AU99" s="482">
        <f t="shared" si="118"/>
        <v>0.117149</v>
      </c>
      <c r="AV99" s="482">
        <f t="shared" si="119"/>
        <v>5.4709000000000001E-2</v>
      </c>
      <c r="AW99" s="482">
        <f t="shared" si="120"/>
        <v>5.5188000000000001E-2</v>
      </c>
      <c r="AX99" s="482">
        <f t="shared" si="121"/>
        <v>5.0938999999999998E-2</v>
      </c>
      <c r="AY99" s="482">
        <f t="shared" si="122"/>
        <v>4.9581E-2</v>
      </c>
      <c r="AZ99" s="482">
        <f t="shared" si="123"/>
        <v>5.1304000000000002E-2</v>
      </c>
      <c r="BA99" s="482">
        <f t="shared" si="124"/>
        <v>5.4989000000000003E-2</v>
      </c>
      <c r="BB99" s="482">
        <f t="shared" si="125"/>
        <v>5.1714000000000003E-2</v>
      </c>
      <c r="BC99" s="482">
        <f t="shared" si="126"/>
        <v>5.7715000000000002E-2</v>
      </c>
      <c r="BD99" s="482">
        <f t="shared" si="127"/>
        <v>0.11771</v>
      </c>
      <c r="BE99" s="482">
        <f t="shared" si="128"/>
        <v>0.11006199999999999</v>
      </c>
      <c r="BF99" s="482">
        <f t="shared" si="129"/>
        <v>0.115067</v>
      </c>
      <c r="BG99" s="482">
        <f t="shared" si="130"/>
        <v>0.117149</v>
      </c>
      <c r="BH99" s="482">
        <f t="shared" si="131"/>
        <v>5.4709000000000001E-2</v>
      </c>
      <c r="BI99" s="482">
        <f t="shared" si="132"/>
        <v>5.5188000000000001E-2</v>
      </c>
      <c r="BJ99" s="482">
        <f t="shared" si="133"/>
        <v>5.0938999999999998E-2</v>
      </c>
      <c r="BK99" s="482">
        <f t="shared" si="134"/>
        <v>4.9581E-2</v>
      </c>
      <c r="BL99" s="482">
        <f t="shared" si="135"/>
        <v>5.1304000000000002E-2</v>
      </c>
      <c r="BM99" s="482">
        <f t="shared" si="136"/>
        <v>5.4989000000000003E-2</v>
      </c>
      <c r="BN99" s="482">
        <f t="shared" si="137"/>
        <v>5.1714000000000003E-2</v>
      </c>
      <c r="BO99" s="482">
        <f t="shared" si="138"/>
        <v>5.7715000000000002E-2</v>
      </c>
      <c r="BP99" s="482">
        <f t="shared" si="139"/>
        <v>0.11771</v>
      </c>
      <c r="BQ99" s="482">
        <f t="shared" si="140"/>
        <v>0.11006199999999999</v>
      </c>
      <c r="BR99" s="482">
        <f t="shared" si="141"/>
        <v>0.115067</v>
      </c>
      <c r="BS99" s="482">
        <f t="shared" si="142"/>
        <v>0.117149</v>
      </c>
      <c r="BT99" s="482">
        <f t="shared" si="143"/>
        <v>5.4709000000000001E-2</v>
      </c>
      <c r="BU99" s="482">
        <f t="shared" si="144"/>
        <v>5.5188000000000001E-2</v>
      </c>
      <c r="BV99" s="482">
        <f t="shared" si="145"/>
        <v>5.0938999999999998E-2</v>
      </c>
      <c r="BW99" s="482">
        <f t="shared" si="146"/>
        <v>4.9581E-2</v>
      </c>
      <c r="BX99" s="482">
        <f t="shared" si="147"/>
        <v>5.1304000000000002E-2</v>
      </c>
      <c r="BY99" s="482">
        <f t="shared" si="148"/>
        <v>5.4989000000000003E-2</v>
      </c>
      <c r="BZ99" s="482">
        <f t="shared" si="149"/>
        <v>5.1714000000000003E-2</v>
      </c>
      <c r="CA99" s="482">
        <f t="shared" si="150"/>
        <v>5.7715000000000002E-2</v>
      </c>
      <c r="CB99" s="482">
        <f t="shared" si="151"/>
        <v>0.11771</v>
      </c>
      <c r="CC99" s="482">
        <f t="shared" si="152"/>
        <v>0.11006199999999999</v>
      </c>
      <c r="CD99" s="482">
        <f t="shared" si="153"/>
        <v>0.115067</v>
      </c>
      <c r="CE99" s="482">
        <f t="shared" si="154"/>
        <v>0.117149</v>
      </c>
      <c r="CF99" s="482">
        <f t="shared" si="155"/>
        <v>5.4709000000000001E-2</v>
      </c>
      <c r="CG99" s="482">
        <f t="shared" si="156"/>
        <v>5.5188000000000001E-2</v>
      </c>
      <c r="CH99" s="482">
        <f t="shared" si="157"/>
        <v>5.0938999999999998E-2</v>
      </c>
    </row>
    <row r="100" spans="1:86" s="110" customFormat="1" x14ac:dyDescent="0.25">
      <c r="A100" s="657"/>
      <c r="B100" s="89" t="s">
        <v>4</v>
      </c>
      <c r="C100" s="446">
        <v>4.2067E-2</v>
      </c>
      <c r="D100" s="446">
        <v>4.1753999999999999E-2</v>
      </c>
      <c r="E100" s="446">
        <v>4.3166999999999997E-2</v>
      </c>
      <c r="F100" s="446">
        <v>4.3825000000000003E-2</v>
      </c>
      <c r="G100" s="446">
        <v>4.4803999999999997E-2</v>
      </c>
      <c r="H100" s="446">
        <v>8.8136000000000006E-2</v>
      </c>
      <c r="I100" s="446">
        <v>8.4611000000000006E-2</v>
      </c>
      <c r="J100" s="446">
        <v>8.5112999999999994E-2</v>
      </c>
      <c r="K100" s="446">
        <v>8.0562999999999996E-2</v>
      </c>
      <c r="L100" s="446">
        <v>4.4019000000000003E-2</v>
      </c>
      <c r="M100" s="446">
        <v>4.4610999999999998E-2</v>
      </c>
      <c r="N100" s="446">
        <v>4.2421E-2</v>
      </c>
      <c r="O100" s="446">
        <f t="shared" si="158"/>
        <v>4.2067E-2</v>
      </c>
      <c r="P100" s="446">
        <f t="shared" si="106"/>
        <v>4.1753999999999999E-2</v>
      </c>
      <c r="Q100" s="446">
        <f t="shared" si="107"/>
        <v>4.3166999999999997E-2</v>
      </c>
      <c r="R100" s="446">
        <f t="shared" si="108"/>
        <v>4.3825000000000003E-2</v>
      </c>
      <c r="S100" s="446">
        <f t="shared" si="109"/>
        <v>4.4803999999999997E-2</v>
      </c>
      <c r="T100" s="482">
        <v>9.9451999999999999E-2</v>
      </c>
      <c r="U100" s="482">
        <v>9.5723000000000003E-2</v>
      </c>
      <c r="V100" s="482">
        <v>9.8280999999999993E-2</v>
      </c>
      <c r="W100" s="482">
        <v>9.4449000000000005E-2</v>
      </c>
      <c r="X100" s="482">
        <v>5.2073000000000001E-2</v>
      </c>
      <c r="Y100" s="482">
        <v>5.2239000000000001E-2</v>
      </c>
      <c r="Z100" s="482">
        <v>4.8925999999999997E-2</v>
      </c>
      <c r="AA100" s="482">
        <v>4.7953000000000003E-2</v>
      </c>
      <c r="AB100" s="482">
        <v>4.8263E-2</v>
      </c>
      <c r="AC100" s="482">
        <v>5.0624000000000002E-2</v>
      </c>
      <c r="AD100" s="482">
        <v>5.1560000000000002E-2</v>
      </c>
      <c r="AE100" s="482">
        <v>5.3745000000000001E-2</v>
      </c>
      <c r="AF100" s="482">
        <v>9.9451999999999999E-2</v>
      </c>
      <c r="AG100" s="482">
        <v>9.5723000000000003E-2</v>
      </c>
      <c r="AH100" s="482">
        <v>9.8280999999999993E-2</v>
      </c>
      <c r="AI100" s="482">
        <v>9.4449000000000005E-2</v>
      </c>
      <c r="AJ100" s="482">
        <v>5.2073000000000001E-2</v>
      </c>
      <c r="AK100" s="482">
        <v>5.2239000000000001E-2</v>
      </c>
      <c r="AL100" s="482">
        <v>4.8925999999999997E-2</v>
      </c>
      <c r="AM100" s="482">
        <f t="shared" si="110"/>
        <v>4.7953000000000003E-2</v>
      </c>
      <c r="AN100" s="482">
        <f t="shared" si="111"/>
        <v>4.8263E-2</v>
      </c>
      <c r="AO100" s="482">
        <f t="shared" si="112"/>
        <v>5.0624000000000002E-2</v>
      </c>
      <c r="AP100" s="482">
        <f t="shared" si="113"/>
        <v>5.1560000000000002E-2</v>
      </c>
      <c r="AQ100" s="482">
        <f t="shared" si="114"/>
        <v>5.3745000000000001E-2</v>
      </c>
      <c r="AR100" s="482">
        <f t="shared" si="115"/>
        <v>9.9451999999999999E-2</v>
      </c>
      <c r="AS100" s="482">
        <f t="shared" si="116"/>
        <v>9.5723000000000003E-2</v>
      </c>
      <c r="AT100" s="482">
        <f t="shared" si="117"/>
        <v>9.8280999999999993E-2</v>
      </c>
      <c r="AU100" s="482">
        <f t="shared" si="118"/>
        <v>9.4449000000000005E-2</v>
      </c>
      <c r="AV100" s="482">
        <f t="shared" si="119"/>
        <v>5.2073000000000001E-2</v>
      </c>
      <c r="AW100" s="482">
        <f t="shared" si="120"/>
        <v>5.2239000000000001E-2</v>
      </c>
      <c r="AX100" s="482">
        <f t="shared" si="121"/>
        <v>4.8925999999999997E-2</v>
      </c>
      <c r="AY100" s="482">
        <f t="shared" si="122"/>
        <v>4.7953000000000003E-2</v>
      </c>
      <c r="AZ100" s="482">
        <f t="shared" si="123"/>
        <v>4.8263E-2</v>
      </c>
      <c r="BA100" s="482">
        <f t="shared" si="124"/>
        <v>5.0624000000000002E-2</v>
      </c>
      <c r="BB100" s="482">
        <f t="shared" si="125"/>
        <v>5.1560000000000002E-2</v>
      </c>
      <c r="BC100" s="482">
        <f t="shared" si="126"/>
        <v>5.3745000000000001E-2</v>
      </c>
      <c r="BD100" s="482">
        <f t="shared" si="127"/>
        <v>9.9451999999999999E-2</v>
      </c>
      <c r="BE100" s="482">
        <f t="shared" si="128"/>
        <v>9.5723000000000003E-2</v>
      </c>
      <c r="BF100" s="482">
        <f t="shared" si="129"/>
        <v>9.8280999999999993E-2</v>
      </c>
      <c r="BG100" s="482">
        <f t="shared" si="130"/>
        <v>9.4449000000000005E-2</v>
      </c>
      <c r="BH100" s="482">
        <f t="shared" si="131"/>
        <v>5.2073000000000001E-2</v>
      </c>
      <c r="BI100" s="482">
        <f t="shared" si="132"/>
        <v>5.2239000000000001E-2</v>
      </c>
      <c r="BJ100" s="482">
        <f t="shared" si="133"/>
        <v>4.8925999999999997E-2</v>
      </c>
      <c r="BK100" s="482">
        <f t="shared" si="134"/>
        <v>4.7953000000000003E-2</v>
      </c>
      <c r="BL100" s="482">
        <f t="shared" si="135"/>
        <v>4.8263E-2</v>
      </c>
      <c r="BM100" s="482">
        <f t="shared" si="136"/>
        <v>5.0624000000000002E-2</v>
      </c>
      <c r="BN100" s="482">
        <f t="shared" si="137"/>
        <v>5.1560000000000002E-2</v>
      </c>
      <c r="BO100" s="482">
        <f t="shared" si="138"/>
        <v>5.3745000000000001E-2</v>
      </c>
      <c r="BP100" s="482">
        <f t="shared" si="139"/>
        <v>9.9451999999999999E-2</v>
      </c>
      <c r="BQ100" s="482">
        <f t="shared" si="140"/>
        <v>9.5723000000000003E-2</v>
      </c>
      <c r="BR100" s="482">
        <f t="shared" si="141"/>
        <v>9.8280999999999993E-2</v>
      </c>
      <c r="BS100" s="482">
        <f t="shared" si="142"/>
        <v>9.4449000000000005E-2</v>
      </c>
      <c r="BT100" s="482">
        <f t="shared" si="143"/>
        <v>5.2073000000000001E-2</v>
      </c>
      <c r="BU100" s="482">
        <f t="shared" si="144"/>
        <v>5.2239000000000001E-2</v>
      </c>
      <c r="BV100" s="482">
        <f t="shared" si="145"/>
        <v>4.8925999999999997E-2</v>
      </c>
      <c r="BW100" s="482">
        <f t="shared" si="146"/>
        <v>4.7953000000000003E-2</v>
      </c>
      <c r="BX100" s="482">
        <f t="shared" si="147"/>
        <v>4.8263E-2</v>
      </c>
      <c r="BY100" s="482">
        <f t="shared" si="148"/>
        <v>5.0624000000000002E-2</v>
      </c>
      <c r="BZ100" s="482">
        <f t="shared" si="149"/>
        <v>5.1560000000000002E-2</v>
      </c>
      <c r="CA100" s="482">
        <f t="shared" si="150"/>
        <v>5.3745000000000001E-2</v>
      </c>
      <c r="CB100" s="482">
        <f t="shared" si="151"/>
        <v>9.9451999999999999E-2</v>
      </c>
      <c r="CC100" s="482">
        <f t="shared" si="152"/>
        <v>9.5723000000000003E-2</v>
      </c>
      <c r="CD100" s="482">
        <f t="shared" si="153"/>
        <v>9.8280999999999993E-2</v>
      </c>
      <c r="CE100" s="482">
        <f t="shared" si="154"/>
        <v>9.4449000000000005E-2</v>
      </c>
      <c r="CF100" s="482">
        <f t="shared" si="155"/>
        <v>5.2073000000000001E-2</v>
      </c>
      <c r="CG100" s="482">
        <f t="shared" si="156"/>
        <v>5.2239000000000001E-2</v>
      </c>
      <c r="CH100" s="482">
        <f t="shared" si="157"/>
        <v>4.8925999999999997E-2</v>
      </c>
    </row>
    <row r="101" spans="1:86" s="110" customFormat="1" x14ac:dyDescent="0.25">
      <c r="A101" s="657"/>
      <c r="B101" s="89" t="s">
        <v>5</v>
      </c>
      <c r="C101" s="446">
        <v>3.9933000000000003E-2</v>
      </c>
      <c r="D101" s="446">
        <v>3.9878999999999998E-2</v>
      </c>
      <c r="E101" s="446">
        <v>4.1041000000000001E-2</v>
      </c>
      <c r="F101" s="446">
        <v>4.1168000000000003E-2</v>
      </c>
      <c r="G101" s="446">
        <v>4.2222999999999997E-2</v>
      </c>
      <c r="H101" s="446">
        <v>8.2789000000000001E-2</v>
      </c>
      <c r="I101" s="446">
        <v>7.9558000000000004E-2</v>
      </c>
      <c r="J101" s="446">
        <v>7.9958000000000001E-2</v>
      </c>
      <c r="K101" s="446">
        <v>7.8107999999999997E-2</v>
      </c>
      <c r="L101" s="446">
        <v>4.1531999999999999E-2</v>
      </c>
      <c r="M101" s="446">
        <v>4.2438999999999998E-2</v>
      </c>
      <c r="N101" s="446">
        <v>4.0814000000000003E-2</v>
      </c>
      <c r="O101" s="446">
        <f t="shared" si="158"/>
        <v>3.9933000000000003E-2</v>
      </c>
      <c r="P101" s="446">
        <f t="shared" si="106"/>
        <v>3.9878999999999998E-2</v>
      </c>
      <c r="Q101" s="446">
        <f t="shared" si="107"/>
        <v>4.1041000000000001E-2</v>
      </c>
      <c r="R101" s="446">
        <f t="shared" si="108"/>
        <v>4.1168000000000003E-2</v>
      </c>
      <c r="S101" s="446">
        <f t="shared" si="109"/>
        <v>4.2222999999999997E-2</v>
      </c>
      <c r="T101" s="482">
        <v>9.3449000000000004E-2</v>
      </c>
      <c r="U101" s="482">
        <v>9.0008000000000005E-2</v>
      </c>
      <c r="V101" s="482">
        <v>9.2378000000000002E-2</v>
      </c>
      <c r="W101" s="482">
        <v>9.1634999999999994E-2</v>
      </c>
      <c r="X101" s="482">
        <v>4.8993000000000002E-2</v>
      </c>
      <c r="Y101" s="482">
        <v>4.9782E-2</v>
      </c>
      <c r="Z101" s="482">
        <v>4.7262999999999999E-2</v>
      </c>
      <c r="AA101" s="482">
        <v>4.5540999999999998E-2</v>
      </c>
      <c r="AB101" s="482">
        <v>4.6175000000000001E-2</v>
      </c>
      <c r="AC101" s="482">
        <v>4.8189000000000003E-2</v>
      </c>
      <c r="AD101" s="482">
        <v>4.8322999999999998E-2</v>
      </c>
      <c r="AE101" s="482">
        <v>5.0555999999999997E-2</v>
      </c>
      <c r="AF101" s="482">
        <v>9.3449000000000004E-2</v>
      </c>
      <c r="AG101" s="482">
        <v>9.0008000000000005E-2</v>
      </c>
      <c r="AH101" s="482">
        <v>9.2378000000000002E-2</v>
      </c>
      <c r="AI101" s="482">
        <v>9.1634999999999994E-2</v>
      </c>
      <c r="AJ101" s="482">
        <v>4.8993000000000002E-2</v>
      </c>
      <c r="AK101" s="482">
        <v>4.9782E-2</v>
      </c>
      <c r="AL101" s="482">
        <v>4.7262999999999999E-2</v>
      </c>
      <c r="AM101" s="482">
        <f t="shared" si="110"/>
        <v>4.5540999999999998E-2</v>
      </c>
      <c r="AN101" s="482">
        <f t="shared" si="111"/>
        <v>4.6175000000000001E-2</v>
      </c>
      <c r="AO101" s="482">
        <f t="shared" si="112"/>
        <v>4.8189000000000003E-2</v>
      </c>
      <c r="AP101" s="482">
        <f t="shared" si="113"/>
        <v>4.8322999999999998E-2</v>
      </c>
      <c r="AQ101" s="482">
        <f t="shared" si="114"/>
        <v>5.0555999999999997E-2</v>
      </c>
      <c r="AR101" s="482">
        <f t="shared" si="115"/>
        <v>9.3449000000000004E-2</v>
      </c>
      <c r="AS101" s="482">
        <f t="shared" si="116"/>
        <v>9.0008000000000005E-2</v>
      </c>
      <c r="AT101" s="482">
        <f t="shared" si="117"/>
        <v>9.2378000000000002E-2</v>
      </c>
      <c r="AU101" s="482">
        <f t="shared" si="118"/>
        <v>9.1634999999999994E-2</v>
      </c>
      <c r="AV101" s="482">
        <f t="shared" si="119"/>
        <v>4.8993000000000002E-2</v>
      </c>
      <c r="AW101" s="482">
        <f t="shared" si="120"/>
        <v>4.9782E-2</v>
      </c>
      <c r="AX101" s="482">
        <f t="shared" si="121"/>
        <v>4.7262999999999999E-2</v>
      </c>
      <c r="AY101" s="482">
        <f t="shared" si="122"/>
        <v>4.5540999999999998E-2</v>
      </c>
      <c r="AZ101" s="482">
        <f t="shared" si="123"/>
        <v>4.6175000000000001E-2</v>
      </c>
      <c r="BA101" s="482">
        <f t="shared" si="124"/>
        <v>4.8189000000000003E-2</v>
      </c>
      <c r="BB101" s="482">
        <f t="shared" si="125"/>
        <v>4.8322999999999998E-2</v>
      </c>
      <c r="BC101" s="482">
        <f t="shared" si="126"/>
        <v>5.0555999999999997E-2</v>
      </c>
      <c r="BD101" s="482">
        <f t="shared" si="127"/>
        <v>9.3449000000000004E-2</v>
      </c>
      <c r="BE101" s="482">
        <f t="shared" si="128"/>
        <v>9.0008000000000005E-2</v>
      </c>
      <c r="BF101" s="482">
        <f t="shared" si="129"/>
        <v>9.2378000000000002E-2</v>
      </c>
      <c r="BG101" s="482">
        <f t="shared" si="130"/>
        <v>9.1634999999999994E-2</v>
      </c>
      <c r="BH101" s="482">
        <f t="shared" si="131"/>
        <v>4.8993000000000002E-2</v>
      </c>
      <c r="BI101" s="482">
        <f t="shared" si="132"/>
        <v>4.9782E-2</v>
      </c>
      <c r="BJ101" s="482">
        <f t="shared" si="133"/>
        <v>4.7262999999999999E-2</v>
      </c>
      <c r="BK101" s="482">
        <f t="shared" si="134"/>
        <v>4.5540999999999998E-2</v>
      </c>
      <c r="BL101" s="482">
        <f t="shared" si="135"/>
        <v>4.6175000000000001E-2</v>
      </c>
      <c r="BM101" s="482">
        <f t="shared" si="136"/>
        <v>4.8189000000000003E-2</v>
      </c>
      <c r="BN101" s="482">
        <f t="shared" si="137"/>
        <v>4.8322999999999998E-2</v>
      </c>
      <c r="BO101" s="482">
        <f t="shared" si="138"/>
        <v>5.0555999999999997E-2</v>
      </c>
      <c r="BP101" s="482">
        <f t="shared" si="139"/>
        <v>9.3449000000000004E-2</v>
      </c>
      <c r="BQ101" s="482">
        <f t="shared" si="140"/>
        <v>9.0008000000000005E-2</v>
      </c>
      <c r="BR101" s="482">
        <f t="shared" si="141"/>
        <v>9.2378000000000002E-2</v>
      </c>
      <c r="BS101" s="482">
        <f t="shared" si="142"/>
        <v>9.1634999999999994E-2</v>
      </c>
      <c r="BT101" s="482">
        <f t="shared" si="143"/>
        <v>4.8993000000000002E-2</v>
      </c>
      <c r="BU101" s="482">
        <f t="shared" si="144"/>
        <v>4.9782E-2</v>
      </c>
      <c r="BV101" s="482">
        <f t="shared" si="145"/>
        <v>4.7262999999999999E-2</v>
      </c>
      <c r="BW101" s="482">
        <f t="shared" si="146"/>
        <v>4.5540999999999998E-2</v>
      </c>
      <c r="BX101" s="482">
        <f t="shared" si="147"/>
        <v>4.6175000000000001E-2</v>
      </c>
      <c r="BY101" s="482">
        <f t="shared" si="148"/>
        <v>4.8189000000000003E-2</v>
      </c>
      <c r="BZ101" s="482">
        <f t="shared" si="149"/>
        <v>4.8322999999999998E-2</v>
      </c>
      <c r="CA101" s="482">
        <f t="shared" si="150"/>
        <v>5.0555999999999997E-2</v>
      </c>
      <c r="CB101" s="482">
        <f t="shared" si="151"/>
        <v>9.3449000000000004E-2</v>
      </c>
      <c r="CC101" s="482">
        <f t="shared" si="152"/>
        <v>9.0008000000000005E-2</v>
      </c>
      <c r="CD101" s="482">
        <f t="shared" si="153"/>
        <v>9.2378000000000002E-2</v>
      </c>
      <c r="CE101" s="482">
        <f t="shared" si="154"/>
        <v>9.1634999999999994E-2</v>
      </c>
      <c r="CF101" s="482">
        <f t="shared" si="155"/>
        <v>4.8993000000000002E-2</v>
      </c>
      <c r="CG101" s="482">
        <f t="shared" si="156"/>
        <v>4.9782E-2</v>
      </c>
      <c r="CH101" s="482">
        <f t="shared" si="157"/>
        <v>4.7262999999999999E-2</v>
      </c>
    </row>
    <row r="102" spans="1:86" s="110" customFormat="1" x14ac:dyDescent="0.25">
      <c r="A102" s="657"/>
      <c r="B102" s="89" t="s">
        <v>23</v>
      </c>
      <c r="C102" s="446">
        <v>3.9933000000000003E-2</v>
      </c>
      <c r="D102" s="446">
        <v>3.9878999999999998E-2</v>
      </c>
      <c r="E102" s="446">
        <v>4.1041000000000001E-2</v>
      </c>
      <c r="F102" s="446">
        <v>4.1168000000000003E-2</v>
      </c>
      <c r="G102" s="446">
        <v>4.2222999999999997E-2</v>
      </c>
      <c r="H102" s="446">
        <v>8.2789000000000001E-2</v>
      </c>
      <c r="I102" s="446">
        <v>7.9558000000000004E-2</v>
      </c>
      <c r="J102" s="446">
        <v>7.9958000000000001E-2</v>
      </c>
      <c r="K102" s="446">
        <v>7.8107999999999997E-2</v>
      </c>
      <c r="L102" s="446">
        <v>4.1531999999999999E-2</v>
      </c>
      <c r="M102" s="446">
        <v>4.2438999999999998E-2</v>
      </c>
      <c r="N102" s="446">
        <v>4.0814000000000003E-2</v>
      </c>
      <c r="O102" s="446">
        <f t="shared" si="158"/>
        <v>3.9933000000000003E-2</v>
      </c>
      <c r="P102" s="446">
        <f t="shared" si="106"/>
        <v>3.9878999999999998E-2</v>
      </c>
      <c r="Q102" s="446">
        <f t="shared" si="107"/>
        <v>4.1041000000000001E-2</v>
      </c>
      <c r="R102" s="446">
        <f t="shared" si="108"/>
        <v>4.1168000000000003E-2</v>
      </c>
      <c r="S102" s="446">
        <f t="shared" si="109"/>
        <v>4.2222999999999997E-2</v>
      </c>
      <c r="T102" s="482">
        <v>9.3449000000000004E-2</v>
      </c>
      <c r="U102" s="482">
        <v>9.0008000000000005E-2</v>
      </c>
      <c r="V102" s="482">
        <v>9.2378000000000002E-2</v>
      </c>
      <c r="W102" s="482">
        <v>9.1634999999999994E-2</v>
      </c>
      <c r="X102" s="482">
        <v>4.8993000000000002E-2</v>
      </c>
      <c r="Y102" s="482">
        <v>4.9782E-2</v>
      </c>
      <c r="Z102" s="482">
        <v>4.7262999999999999E-2</v>
      </c>
      <c r="AA102" s="482">
        <v>4.5540999999999998E-2</v>
      </c>
      <c r="AB102" s="482">
        <v>4.6175000000000001E-2</v>
      </c>
      <c r="AC102" s="482">
        <v>4.8189000000000003E-2</v>
      </c>
      <c r="AD102" s="482">
        <v>4.8322999999999998E-2</v>
      </c>
      <c r="AE102" s="482">
        <v>5.0555999999999997E-2</v>
      </c>
      <c r="AF102" s="482">
        <v>9.3449000000000004E-2</v>
      </c>
      <c r="AG102" s="482">
        <v>9.0008000000000005E-2</v>
      </c>
      <c r="AH102" s="482">
        <v>9.2378000000000002E-2</v>
      </c>
      <c r="AI102" s="482">
        <v>9.1634999999999994E-2</v>
      </c>
      <c r="AJ102" s="482">
        <v>4.8993000000000002E-2</v>
      </c>
      <c r="AK102" s="482">
        <v>4.9782E-2</v>
      </c>
      <c r="AL102" s="482">
        <v>4.7262999999999999E-2</v>
      </c>
      <c r="AM102" s="482">
        <f t="shared" si="110"/>
        <v>4.5540999999999998E-2</v>
      </c>
      <c r="AN102" s="482">
        <f t="shared" si="111"/>
        <v>4.6175000000000001E-2</v>
      </c>
      <c r="AO102" s="482">
        <f t="shared" si="112"/>
        <v>4.8189000000000003E-2</v>
      </c>
      <c r="AP102" s="482">
        <f t="shared" si="113"/>
        <v>4.8322999999999998E-2</v>
      </c>
      <c r="AQ102" s="482">
        <f t="shared" si="114"/>
        <v>5.0555999999999997E-2</v>
      </c>
      <c r="AR102" s="482">
        <f t="shared" si="115"/>
        <v>9.3449000000000004E-2</v>
      </c>
      <c r="AS102" s="482">
        <f t="shared" si="116"/>
        <v>9.0008000000000005E-2</v>
      </c>
      <c r="AT102" s="482">
        <f t="shared" si="117"/>
        <v>9.2378000000000002E-2</v>
      </c>
      <c r="AU102" s="482">
        <f t="shared" si="118"/>
        <v>9.1634999999999994E-2</v>
      </c>
      <c r="AV102" s="482">
        <f t="shared" si="119"/>
        <v>4.8993000000000002E-2</v>
      </c>
      <c r="AW102" s="482">
        <f t="shared" si="120"/>
        <v>4.9782E-2</v>
      </c>
      <c r="AX102" s="482">
        <f t="shared" si="121"/>
        <v>4.7262999999999999E-2</v>
      </c>
      <c r="AY102" s="482">
        <f t="shared" si="122"/>
        <v>4.5540999999999998E-2</v>
      </c>
      <c r="AZ102" s="482">
        <f t="shared" si="123"/>
        <v>4.6175000000000001E-2</v>
      </c>
      <c r="BA102" s="482">
        <f t="shared" si="124"/>
        <v>4.8189000000000003E-2</v>
      </c>
      <c r="BB102" s="482">
        <f t="shared" si="125"/>
        <v>4.8322999999999998E-2</v>
      </c>
      <c r="BC102" s="482">
        <f t="shared" si="126"/>
        <v>5.0555999999999997E-2</v>
      </c>
      <c r="BD102" s="482">
        <f t="shared" si="127"/>
        <v>9.3449000000000004E-2</v>
      </c>
      <c r="BE102" s="482">
        <f t="shared" si="128"/>
        <v>9.0008000000000005E-2</v>
      </c>
      <c r="BF102" s="482">
        <f t="shared" si="129"/>
        <v>9.2378000000000002E-2</v>
      </c>
      <c r="BG102" s="482">
        <f t="shared" si="130"/>
        <v>9.1634999999999994E-2</v>
      </c>
      <c r="BH102" s="482">
        <f t="shared" si="131"/>
        <v>4.8993000000000002E-2</v>
      </c>
      <c r="BI102" s="482">
        <f t="shared" si="132"/>
        <v>4.9782E-2</v>
      </c>
      <c r="BJ102" s="482">
        <f t="shared" si="133"/>
        <v>4.7262999999999999E-2</v>
      </c>
      <c r="BK102" s="482">
        <f t="shared" si="134"/>
        <v>4.5540999999999998E-2</v>
      </c>
      <c r="BL102" s="482">
        <f t="shared" si="135"/>
        <v>4.6175000000000001E-2</v>
      </c>
      <c r="BM102" s="482">
        <f t="shared" si="136"/>
        <v>4.8189000000000003E-2</v>
      </c>
      <c r="BN102" s="482">
        <f t="shared" si="137"/>
        <v>4.8322999999999998E-2</v>
      </c>
      <c r="BO102" s="482">
        <f t="shared" si="138"/>
        <v>5.0555999999999997E-2</v>
      </c>
      <c r="BP102" s="482">
        <f t="shared" si="139"/>
        <v>9.3449000000000004E-2</v>
      </c>
      <c r="BQ102" s="482">
        <f t="shared" si="140"/>
        <v>9.0008000000000005E-2</v>
      </c>
      <c r="BR102" s="482">
        <f t="shared" si="141"/>
        <v>9.2378000000000002E-2</v>
      </c>
      <c r="BS102" s="482">
        <f t="shared" si="142"/>
        <v>9.1634999999999994E-2</v>
      </c>
      <c r="BT102" s="482">
        <f t="shared" si="143"/>
        <v>4.8993000000000002E-2</v>
      </c>
      <c r="BU102" s="482">
        <f t="shared" si="144"/>
        <v>4.9782E-2</v>
      </c>
      <c r="BV102" s="482">
        <f t="shared" si="145"/>
        <v>4.7262999999999999E-2</v>
      </c>
      <c r="BW102" s="482">
        <f t="shared" si="146"/>
        <v>4.5540999999999998E-2</v>
      </c>
      <c r="BX102" s="482">
        <f t="shared" si="147"/>
        <v>4.6175000000000001E-2</v>
      </c>
      <c r="BY102" s="482">
        <f t="shared" si="148"/>
        <v>4.8189000000000003E-2</v>
      </c>
      <c r="BZ102" s="482">
        <f t="shared" si="149"/>
        <v>4.8322999999999998E-2</v>
      </c>
      <c r="CA102" s="482">
        <f t="shared" si="150"/>
        <v>5.0555999999999997E-2</v>
      </c>
      <c r="CB102" s="482">
        <f t="shared" si="151"/>
        <v>9.3449000000000004E-2</v>
      </c>
      <c r="CC102" s="482">
        <f t="shared" si="152"/>
        <v>9.0008000000000005E-2</v>
      </c>
      <c r="CD102" s="482">
        <f t="shared" si="153"/>
        <v>9.2378000000000002E-2</v>
      </c>
      <c r="CE102" s="482">
        <f t="shared" si="154"/>
        <v>9.1634999999999994E-2</v>
      </c>
      <c r="CF102" s="482">
        <f t="shared" si="155"/>
        <v>4.8993000000000002E-2</v>
      </c>
      <c r="CG102" s="482">
        <f t="shared" si="156"/>
        <v>4.9782E-2</v>
      </c>
      <c r="CH102" s="482">
        <f t="shared" si="157"/>
        <v>4.7262999999999999E-2</v>
      </c>
    </row>
    <row r="103" spans="1:86" s="110" customFormat="1" x14ac:dyDescent="0.25">
      <c r="A103" s="657"/>
      <c r="B103" s="89" t="s">
        <v>24</v>
      </c>
      <c r="C103" s="446">
        <v>3.9933000000000003E-2</v>
      </c>
      <c r="D103" s="446">
        <v>3.9878999999999998E-2</v>
      </c>
      <c r="E103" s="446">
        <v>4.1041000000000001E-2</v>
      </c>
      <c r="F103" s="446">
        <v>4.1168000000000003E-2</v>
      </c>
      <c r="G103" s="446">
        <v>4.2222999999999997E-2</v>
      </c>
      <c r="H103" s="446">
        <v>8.2789000000000001E-2</v>
      </c>
      <c r="I103" s="446">
        <v>7.9558000000000004E-2</v>
      </c>
      <c r="J103" s="446">
        <v>7.9958000000000001E-2</v>
      </c>
      <c r="K103" s="446">
        <v>7.8107999999999997E-2</v>
      </c>
      <c r="L103" s="446">
        <v>4.1531999999999999E-2</v>
      </c>
      <c r="M103" s="446">
        <v>4.2438999999999998E-2</v>
      </c>
      <c r="N103" s="446">
        <v>4.0814000000000003E-2</v>
      </c>
      <c r="O103" s="446">
        <f t="shared" si="158"/>
        <v>3.9933000000000003E-2</v>
      </c>
      <c r="P103" s="446">
        <f t="shared" si="106"/>
        <v>3.9878999999999998E-2</v>
      </c>
      <c r="Q103" s="446">
        <f t="shared" si="107"/>
        <v>4.1041000000000001E-2</v>
      </c>
      <c r="R103" s="446">
        <f t="shared" si="108"/>
        <v>4.1168000000000003E-2</v>
      </c>
      <c r="S103" s="446">
        <f t="shared" si="109"/>
        <v>4.2222999999999997E-2</v>
      </c>
      <c r="T103" s="482">
        <v>9.3449000000000004E-2</v>
      </c>
      <c r="U103" s="482">
        <v>9.0008000000000005E-2</v>
      </c>
      <c r="V103" s="482">
        <v>9.2378000000000002E-2</v>
      </c>
      <c r="W103" s="482">
        <v>9.1634999999999994E-2</v>
      </c>
      <c r="X103" s="482">
        <v>4.8993000000000002E-2</v>
      </c>
      <c r="Y103" s="482">
        <v>4.9782E-2</v>
      </c>
      <c r="Z103" s="482">
        <v>4.7262999999999999E-2</v>
      </c>
      <c r="AA103" s="482">
        <v>4.5540999999999998E-2</v>
      </c>
      <c r="AB103" s="482">
        <v>4.6175000000000001E-2</v>
      </c>
      <c r="AC103" s="482">
        <v>4.8189000000000003E-2</v>
      </c>
      <c r="AD103" s="482">
        <v>4.8322999999999998E-2</v>
      </c>
      <c r="AE103" s="482">
        <v>5.0555999999999997E-2</v>
      </c>
      <c r="AF103" s="482">
        <v>9.3449000000000004E-2</v>
      </c>
      <c r="AG103" s="482">
        <v>9.0008000000000005E-2</v>
      </c>
      <c r="AH103" s="482">
        <v>9.2378000000000002E-2</v>
      </c>
      <c r="AI103" s="482">
        <v>9.1634999999999994E-2</v>
      </c>
      <c r="AJ103" s="482">
        <v>4.8993000000000002E-2</v>
      </c>
      <c r="AK103" s="482">
        <v>4.9782E-2</v>
      </c>
      <c r="AL103" s="482">
        <v>4.7262999999999999E-2</v>
      </c>
      <c r="AM103" s="482">
        <f t="shared" si="110"/>
        <v>4.5540999999999998E-2</v>
      </c>
      <c r="AN103" s="482">
        <f t="shared" si="111"/>
        <v>4.6175000000000001E-2</v>
      </c>
      <c r="AO103" s="482">
        <f t="shared" si="112"/>
        <v>4.8189000000000003E-2</v>
      </c>
      <c r="AP103" s="482">
        <f t="shared" si="113"/>
        <v>4.8322999999999998E-2</v>
      </c>
      <c r="AQ103" s="482">
        <f t="shared" si="114"/>
        <v>5.0555999999999997E-2</v>
      </c>
      <c r="AR103" s="482">
        <f t="shared" si="115"/>
        <v>9.3449000000000004E-2</v>
      </c>
      <c r="AS103" s="482">
        <f t="shared" si="116"/>
        <v>9.0008000000000005E-2</v>
      </c>
      <c r="AT103" s="482">
        <f t="shared" si="117"/>
        <v>9.2378000000000002E-2</v>
      </c>
      <c r="AU103" s="482">
        <f t="shared" si="118"/>
        <v>9.1634999999999994E-2</v>
      </c>
      <c r="AV103" s="482">
        <f t="shared" si="119"/>
        <v>4.8993000000000002E-2</v>
      </c>
      <c r="AW103" s="482">
        <f t="shared" si="120"/>
        <v>4.9782E-2</v>
      </c>
      <c r="AX103" s="482">
        <f t="shared" si="121"/>
        <v>4.7262999999999999E-2</v>
      </c>
      <c r="AY103" s="482">
        <f t="shared" si="122"/>
        <v>4.5540999999999998E-2</v>
      </c>
      <c r="AZ103" s="482">
        <f t="shared" si="123"/>
        <v>4.6175000000000001E-2</v>
      </c>
      <c r="BA103" s="482">
        <f t="shared" si="124"/>
        <v>4.8189000000000003E-2</v>
      </c>
      <c r="BB103" s="482">
        <f t="shared" si="125"/>
        <v>4.8322999999999998E-2</v>
      </c>
      <c r="BC103" s="482">
        <f t="shared" si="126"/>
        <v>5.0555999999999997E-2</v>
      </c>
      <c r="BD103" s="482">
        <f t="shared" si="127"/>
        <v>9.3449000000000004E-2</v>
      </c>
      <c r="BE103" s="482">
        <f t="shared" si="128"/>
        <v>9.0008000000000005E-2</v>
      </c>
      <c r="BF103" s="482">
        <f t="shared" si="129"/>
        <v>9.2378000000000002E-2</v>
      </c>
      <c r="BG103" s="482">
        <f t="shared" si="130"/>
        <v>9.1634999999999994E-2</v>
      </c>
      <c r="BH103" s="482">
        <f t="shared" si="131"/>
        <v>4.8993000000000002E-2</v>
      </c>
      <c r="BI103" s="482">
        <f t="shared" si="132"/>
        <v>4.9782E-2</v>
      </c>
      <c r="BJ103" s="482">
        <f t="shared" si="133"/>
        <v>4.7262999999999999E-2</v>
      </c>
      <c r="BK103" s="482">
        <f t="shared" si="134"/>
        <v>4.5540999999999998E-2</v>
      </c>
      <c r="BL103" s="482">
        <f t="shared" si="135"/>
        <v>4.6175000000000001E-2</v>
      </c>
      <c r="BM103" s="482">
        <f t="shared" si="136"/>
        <v>4.8189000000000003E-2</v>
      </c>
      <c r="BN103" s="482">
        <f t="shared" si="137"/>
        <v>4.8322999999999998E-2</v>
      </c>
      <c r="BO103" s="482">
        <f t="shared" si="138"/>
        <v>5.0555999999999997E-2</v>
      </c>
      <c r="BP103" s="482">
        <f t="shared" si="139"/>
        <v>9.3449000000000004E-2</v>
      </c>
      <c r="BQ103" s="482">
        <f t="shared" si="140"/>
        <v>9.0008000000000005E-2</v>
      </c>
      <c r="BR103" s="482">
        <f t="shared" si="141"/>
        <v>9.2378000000000002E-2</v>
      </c>
      <c r="BS103" s="482">
        <f t="shared" si="142"/>
        <v>9.1634999999999994E-2</v>
      </c>
      <c r="BT103" s="482">
        <f t="shared" si="143"/>
        <v>4.8993000000000002E-2</v>
      </c>
      <c r="BU103" s="482">
        <f t="shared" si="144"/>
        <v>4.9782E-2</v>
      </c>
      <c r="BV103" s="482">
        <f t="shared" si="145"/>
        <v>4.7262999999999999E-2</v>
      </c>
      <c r="BW103" s="482">
        <f t="shared" si="146"/>
        <v>4.5540999999999998E-2</v>
      </c>
      <c r="BX103" s="482">
        <f t="shared" si="147"/>
        <v>4.6175000000000001E-2</v>
      </c>
      <c r="BY103" s="482">
        <f t="shared" si="148"/>
        <v>4.8189000000000003E-2</v>
      </c>
      <c r="BZ103" s="482">
        <f t="shared" si="149"/>
        <v>4.8322999999999998E-2</v>
      </c>
      <c r="CA103" s="482">
        <f t="shared" si="150"/>
        <v>5.0555999999999997E-2</v>
      </c>
      <c r="CB103" s="482">
        <f t="shared" si="151"/>
        <v>9.3449000000000004E-2</v>
      </c>
      <c r="CC103" s="482">
        <f t="shared" si="152"/>
        <v>9.0008000000000005E-2</v>
      </c>
      <c r="CD103" s="482">
        <f t="shared" si="153"/>
        <v>9.2378000000000002E-2</v>
      </c>
      <c r="CE103" s="482">
        <f t="shared" si="154"/>
        <v>9.1634999999999994E-2</v>
      </c>
      <c r="CF103" s="482">
        <f t="shared" si="155"/>
        <v>4.8993000000000002E-2</v>
      </c>
      <c r="CG103" s="482">
        <f t="shared" si="156"/>
        <v>4.9782E-2</v>
      </c>
      <c r="CH103" s="482">
        <f t="shared" si="157"/>
        <v>4.7262999999999999E-2</v>
      </c>
    </row>
    <row r="104" spans="1:86" s="110" customFormat="1" x14ac:dyDescent="0.25">
      <c r="A104" s="657"/>
      <c r="B104" s="89" t="s">
        <v>7</v>
      </c>
      <c r="C104" s="446">
        <v>3.8309999999999997E-2</v>
      </c>
      <c r="D104" s="446">
        <v>3.8170999999999997E-2</v>
      </c>
      <c r="E104" s="446">
        <v>3.925E-2</v>
      </c>
      <c r="F104" s="446">
        <v>3.993E-2</v>
      </c>
      <c r="G104" s="446">
        <v>4.0524999999999999E-2</v>
      </c>
      <c r="H104" s="446">
        <v>7.8927999999999998E-2</v>
      </c>
      <c r="I104" s="446">
        <v>7.5749999999999998E-2</v>
      </c>
      <c r="J104" s="446">
        <v>7.6244000000000006E-2</v>
      </c>
      <c r="K104" s="446">
        <v>7.4468999999999994E-2</v>
      </c>
      <c r="L104" s="446">
        <v>3.9891000000000003E-2</v>
      </c>
      <c r="M104" s="446">
        <v>4.07E-2</v>
      </c>
      <c r="N104" s="446">
        <v>3.9168000000000001E-2</v>
      </c>
      <c r="O104" s="446">
        <f t="shared" si="158"/>
        <v>3.8309999999999997E-2</v>
      </c>
      <c r="P104" s="446">
        <f t="shared" si="106"/>
        <v>3.8170999999999997E-2</v>
      </c>
      <c r="Q104" s="446">
        <f t="shared" si="107"/>
        <v>3.925E-2</v>
      </c>
      <c r="R104" s="446">
        <f t="shared" si="108"/>
        <v>3.993E-2</v>
      </c>
      <c r="S104" s="446">
        <f t="shared" si="109"/>
        <v>4.0524999999999999E-2</v>
      </c>
      <c r="T104" s="482">
        <v>8.9113999999999999E-2</v>
      </c>
      <c r="U104" s="482">
        <v>8.5700999999999999E-2</v>
      </c>
      <c r="V104" s="482">
        <v>8.8127999999999998E-2</v>
      </c>
      <c r="W104" s="482">
        <v>8.7461999999999998E-2</v>
      </c>
      <c r="X104" s="482">
        <v>4.6955999999999998E-2</v>
      </c>
      <c r="Y104" s="482">
        <v>4.7667000000000001E-2</v>
      </c>
      <c r="Z104" s="482">
        <v>4.5307E-2</v>
      </c>
      <c r="AA104" s="482">
        <v>4.3611999999999998E-2</v>
      </c>
      <c r="AB104" s="482">
        <v>4.4098999999999999E-2</v>
      </c>
      <c r="AC104" s="482">
        <v>4.5934000000000003E-2</v>
      </c>
      <c r="AD104" s="482">
        <v>4.7032999999999998E-2</v>
      </c>
      <c r="AE104" s="482">
        <v>4.8451000000000001E-2</v>
      </c>
      <c r="AF104" s="482">
        <v>8.9113999999999999E-2</v>
      </c>
      <c r="AG104" s="482">
        <v>8.5700999999999999E-2</v>
      </c>
      <c r="AH104" s="482">
        <v>8.8127999999999998E-2</v>
      </c>
      <c r="AI104" s="482">
        <v>8.7461999999999998E-2</v>
      </c>
      <c r="AJ104" s="482">
        <v>4.6955999999999998E-2</v>
      </c>
      <c r="AK104" s="482">
        <v>4.7667000000000001E-2</v>
      </c>
      <c r="AL104" s="482">
        <v>4.5307E-2</v>
      </c>
      <c r="AM104" s="482">
        <f t="shared" si="110"/>
        <v>4.3611999999999998E-2</v>
      </c>
      <c r="AN104" s="482">
        <f t="shared" si="111"/>
        <v>4.4098999999999999E-2</v>
      </c>
      <c r="AO104" s="482">
        <f t="shared" si="112"/>
        <v>4.5934000000000003E-2</v>
      </c>
      <c r="AP104" s="482">
        <f t="shared" si="113"/>
        <v>4.7032999999999998E-2</v>
      </c>
      <c r="AQ104" s="482">
        <f t="shared" si="114"/>
        <v>4.8451000000000001E-2</v>
      </c>
      <c r="AR104" s="482">
        <f t="shared" si="115"/>
        <v>8.9113999999999999E-2</v>
      </c>
      <c r="AS104" s="482">
        <f t="shared" si="116"/>
        <v>8.5700999999999999E-2</v>
      </c>
      <c r="AT104" s="482">
        <f t="shared" si="117"/>
        <v>8.8127999999999998E-2</v>
      </c>
      <c r="AU104" s="482">
        <f t="shared" si="118"/>
        <v>8.7461999999999998E-2</v>
      </c>
      <c r="AV104" s="482">
        <f t="shared" si="119"/>
        <v>4.6955999999999998E-2</v>
      </c>
      <c r="AW104" s="482">
        <f t="shared" si="120"/>
        <v>4.7667000000000001E-2</v>
      </c>
      <c r="AX104" s="482">
        <f t="shared" si="121"/>
        <v>4.5307E-2</v>
      </c>
      <c r="AY104" s="482">
        <f t="shared" si="122"/>
        <v>4.3611999999999998E-2</v>
      </c>
      <c r="AZ104" s="482">
        <f t="shared" si="123"/>
        <v>4.4098999999999999E-2</v>
      </c>
      <c r="BA104" s="482">
        <f t="shared" si="124"/>
        <v>4.5934000000000003E-2</v>
      </c>
      <c r="BB104" s="482">
        <f t="shared" si="125"/>
        <v>4.7032999999999998E-2</v>
      </c>
      <c r="BC104" s="482">
        <f t="shared" si="126"/>
        <v>4.8451000000000001E-2</v>
      </c>
      <c r="BD104" s="482">
        <f t="shared" si="127"/>
        <v>8.9113999999999999E-2</v>
      </c>
      <c r="BE104" s="482">
        <f t="shared" si="128"/>
        <v>8.5700999999999999E-2</v>
      </c>
      <c r="BF104" s="482">
        <f t="shared" si="129"/>
        <v>8.8127999999999998E-2</v>
      </c>
      <c r="BG104" s="482">
        <f t="shared" si="130"/>
        <v>8.7461999999999998E-2</v>
      </c>
      <c r="BH104" s="482">
        <f t="shared" si="131"/>
        <v>4.6955999999999998E-2</v>
      </c>
      <c r="BI104" s="482">
        <f t="shared" si="132"/>
        <v>4.7667000000000001E-2</v>
      </c>
      <c r="BJ104" s="482">
        <f t="shared" si="133"/>
        <v>4.5307E-2</v>
      </c>
      <c r="BK104" s="482">
        <f t="shared" si="134"/>
        <v>4.3611999999999998E-2</v>
      </c>
      <c r="BL104" s="482">
        <f t="shared" si="135"/>
        <v>4.4098999999999999E-2</v>
      </c>
      <c r="BM104" s="482">
        <f t="shared" si="136"/>
        <v>4.5934000000000003E-2</v>
      </c>
      <c r="BN104" s="482">
        <f t="shared" si="137"/>
        <v>4.7032999999999998E-2</v>
      </c>
      <c r="BO104" s="482">
        <f t="shared" si="138"/>
        <v>4.8451000000000001E-2</v>
      </c>
      <c r="BP104" s="482">
        <f t="shared" si="139"/>
        <v>8.9113999999999999E-2</v>
      </c>
      <c r="BQ104" s="482">
        <f t="shared" si="140"/>
        <v>8.5700999999999999E-2</v>
      </c>
      <c r="BR104" s="482">
        <f t="shared" si="141"/>
        <v>8.8127999999999998E-2</v>
      </c>
      <c r="BS104" s="482">
        <f t="shared" si="142"/>
        <v>8.7461999999999998E-2</v>
      </c>
      <c r="BT104" s="482">
        <f t="shared" si="143"/>
        <v>4.6955999999999998E-2</v>
      </c>
      <c r="BU104" s="482">
        <f t="shared" si="144"/>
        <v>4.7667000000000001E-2</v>
      </c>
      <c r="BV104" s="482">
        <f t="shared" si="145"/>
        <v>4.5307E-2</v>
      </c>
      <c r="BW104" s="482">
        <f t="shared" si="146"/>
        <v>4.3611999999999998E-2</v>
      </c>
      <c r="BX104" s="482">
        <f t="shared" si="147"/>
        <v>4.4098999999999999E-2</v>
      </c>
      <c r="BY104" s="482">
        <f t="shared" si="148"/>
        <v>4.5934000000000003E-2</v>
      </c>
      <c r="BZ104" s="482">
        <f t="shared" si="149"/>
        <v>4.7032999999999998E-2</v>
      </c>
      <c r="CA104" s="482">
        <f t="shared" si="150"/>
        <v>4.8451000000000001E-2</v>
      </c>
      <c r="CB104" s="482">
        <f t="shared" si="151"/>
        <v>8.9113999999999999E-2</v>
      </c>
      <c r="CC104" s="482">
        <f t="shared" si="152"/>
        <v>8.5700999999999999E-2</v>
      </c>
      <c r="CD104" s="482">
        <f t="shared" si="153"/>
        <v>8.8127999999999998E-2</v>
      </c>
      <c r="CE104" s="482">
        <f t="shared" si="154"/>
        <v>8.7461999999999998E-2</v>
      </c>
      <c r="CF104" s="482">
        <f t="shared" si="155"/>
        <v>4.6955999999999998E-2</v>
      </c>
      <c r="CG104" s="482">
        <f t="shared" si="156"/>
        <v>4.7667000000000001E-2</v>
      </c>
      <c r="CH104" s="482">
        <f t="shared" si="157"/>
        <v>4.5307E-2</v>
      </c>
    </row>
    <row r="105" spans="1:86" s="110" customFormat="1" ht="15.75" thickBot="1" x14ac:dyDescent="0.3">
      <c r="A105" s="658"/>
      <c r="B105" s="91" t="s">
        <v>8</v>
      </c>
      <c r="C105" s="444">
        <v>4.0855000000000002E-2</v>
      </c>
      <c r="D105" s="444">
        <v>4.0336999999999998E-2</v>
      </c>
      <c r="E105" s="444">
        <v>4.1315999999999999E-2</v>
      </c>
      <c r="F105" s="444">
        <v>4.3313999999999998E-2</v>
      </c>
      <c r="G105" s="444">
        <v>4.4001999999999999E-2</v>
      </c>
      <c r="H105" s="444">
        <v>8.9335999999999999E-2</v>
      </c>
      <c r="I105" s="444">
        <v>8.5674E-2</v>
      </c>
      <c r="J105" s="444">
        <v>8.6429000000000006E-2</v>
      </c>
      <c r="K105" s="444">
        <v>8.2271999999999998E-2</v>
      </c>
      <c r="L105" s="444">
        <v>4.3230999999999999E-2</v>
      </c>
      <c r="M105" s="444">
        <v>4.3944999999999998E-2</v>
      </c>
      <c r="N105" s="444">
        <v>4.2141999999999999E-2</v>
      </c>
      <c r="O105" s="444">
        <f t="shared" si="158"/>
        <v>4.0855000000000002E-2</v>
      </c>
      <c r="P105" s="444">
        <f t="shared" si="106"/>
        <v>4.0336999999999998E-2</v>
      </c>
      <c r="Q105" s="444">
        <f t="shared" si="107"/>
        <v>4.1315999999999999E-2</v>
      </c>
      <c r="R105" s="444">
        <f t="shared" si="108"/>
        <v>4.3313999999999998E-2</v>
      </c>
      <c r="S105" s="444">
        <f t="shared" si="109"/>
        <v>4.4001999999999999E-2</v>
      </c>
      <c r="T105" s="479">
        <v>0.100799</v>
      </c>
      <c r="U105" s="479">
        <v>9.6923999999999996E-2</v>
      </c>
      <c r="V105" s="479">
        <v>9.9787000000000001E-2</v>
      </c>
      <c r="W105" s="479">
        <v>9.6407999999999994E-2</v>
      </c>
      <c r="X105" s="479">
        <v>5.1095000000000002E-2</v>
      </c>
      <c r="Y105" s="479">
        <v>5.1493999999999998E-2</v>
      </c>
      <c r="Z105" s="479">
        <v>4.8736000000000002E-2</v>
      </c>
      <c r="AA105" s="479">
        <v>4.6360999999999999E-2</v>
      </c>
      <c r="AB105" s="479">
        <v>4.6393999999999998E-2</v>
      </c>
      <c r="AC105" s="479">
        <v>4.7904000000000002E-2</v>
      </c>
      <c r="AD105" s="479">
        <v>5.1082000000000002E-2</v>
      </c>
      <c r="AE105" s="479">
        <v>5.2753000000000001E-2</v>
      </c>
      <c r="AF105" s="479">
        <v>0.100799</v>
      </c>
      <c r="AG105" s="479">
        <v>9.6923999999999996E-2</v>
      </c>
      <c r="AH105" s="479">
        <v>9.9787000000000001E-2</v>
      </c>
      <c r="AI105" s="479">
        <v>9.6407999999999994E-2</v>
      </c>
      <c r="AJ105" s="479">
        <v>5.1095000000000002E-2</v>
      </c>
      <c r="AK105" s="479">
        <v>5.1493999999999998E-2</v>
      </c>
      <c r="AL105" s="479">
        <v>4.8736000000000002E-2</v>
      </c>
      <c r="AM105" s="479">
        <f t="shared" si="110"/>
        <v>4.6360999999999999E-2</v>
      </c>
      <c r="AN105" s="479">
        <f t="shared" si="111"/>
        <v>4.6393999999999998E-2</v>
      </c>
      <c r="AO105" s="479">
        <f t="shared" si="112"/>
        <v>4.7904000000000002E-2</v>
      </c>
      <c r="AP105" s="479">
        <f t="shared" si="113"/>
        <v>5.1082000000000002E-2</v>
      </c>
      <c r="AQ105" s="479">
        <f t="shared" si="114"/>
        <v>5.2753000000000001E-2</v>
      </c>
      <c r="AR105" s="479">
        <f t="shared" si="115"/>
        <v>0.100799</v>
      </c>
      <c r="AS105" s="479">
        <f t="shared" si="116"/>
        <v>9.6923999999999996E-2</v>
      </c>
      <c r="AT105" s="479">
        <f t="shared" si="117"/>
        <v>9.9787000000000001E-2</v>
      </c>
      <c r="AU105" s="479">
        <f t="shared" si="118"/>
        <v>9.6407999999999994E-2</v>
      </c>
      <c r="AV105" s="479">
        <f t="shared" si="119"/>
        <v>5.1095000000000002E-2</v>
      </c>
      <c r="AW105" s="479">
        <f t="shared" si="120"/>
        <v>5.1493999999999998E-2</v>
      </c>
      <c r="AX105" s="479">
        <f t="shared" si="121"/>
        <v>4.8736000000000002E-2</v>
      </c>
      <c r="AY105" s="479">
        <f t="shared" si="122"/>
        <v>4.6360999999999999E-2</v>
      </c>
      <c r="AZ105" s="479">
        <f t="shared" si="123"/>
        <v>4.6393999999999998E-2</v>
      </c>
      <c r="BA105" s="479">
        <f t="shared" si="124"/>
        <v>4.7904000000000002E-2</v>
      </c>
      <c r="BB105" s="479">
        <f t="shared" si="125"/>
        <v>5.1082000000000002E-2</v>
      </c>
      <c r="BC105" s="479">
        <f t="shared" si="126"/>
        <v>5.2753000000000001E-2</v>
      </c>
      <c r="BD105" s="479">
        <f t="shared" si="127"/>
        <v>0.100799</v>
      </c>
      <c r="BE105" s="479">
        <f t="shared" si="128"/>
        <v>9.6923999999999996E-2</v>
      </c>
      <c r="BF105" s="479">
        <f t="shared" si="129"/>
        <v>9.9787000000000001E-2</v>
      </c>
      <c r="BG105" s="479">
        <f t="shared" si="130"/>
        <v>9.6407999999999994E-2</v>
      </c>
      <c r="BH105" s="479">
        <f t="shared" si="131"/>
        <v>5.1095000000000002E-2</v>
      </c>
      <c r="BI105" s="479">
        <f t="shared" si="132"/>
        <v>5.1493999999999998E-2</v>
      </c>
      <c r="BJ105" s="479">
        <f t="shared" si="133"/>
        <v>4.8736000000000002E-2</v>
      </c>
      <c r="BK105" s="479">
        <f t="shared" si="134"/>
        <v>4.6360999999999999E-2</v>
      </c>
      <c r="BL105" s="479">
        <f t="shared" si="135"/>
        <v>4.6393999999999998E-2</v>
      </c>
      <c r="BM105" s="479">
        <f t="shared" si="136"/>
        <v>4.7904000000000002E-2</v>
      </c>
      <c r="BN105" s="479">
        <f t="shared" si="137"/>
        <v>5.1082000000000002E-2</v>
      </c>
      <c r="BO105" s="479">
        <f t="shared" si="138"/>
        <v>5.2753000000000001E-2</v>
      </c>
      <c r="BP105" s="479">
        <f t="shared" si="139"/>
        <v>0.100799</v>
      </c>
      <c r="BQ105" s="479">
        <f t="shared" si="140"/>
        <v>9.6923999999999996E-2</v>
      </c>
      <c r="BR105" s="479">
        <f t="shared" si="141"/>
        <v>9.9787000000000001E-2</v>
      </c>
      <c r="BS105" s="479">
        <f t="shared" si="142"/>
        <v>9.6407999999999994E-2</v>
      </c>
      <c r="BT105" s="479">
        <f t="shared" si="143"/>
        <v>5.1095000000000002E-2</v>
      </c>
      <c r="BU105" s="479">
        <f t="shared" si="144"/>
        <v>5.1493999999999998E-2</v>
      </c>
      <c r="BV105" s="479">
        <f t="shared" si="145"/>
        <v>4.8736000000000002E-2</v>
      </c>
      <c r="BW105" s="479">
        <f t="shared" si="146"/>
        <v>4.6360999999999999E-2</v>
      </c>
      <c r="BX105" s="479">
        <f t="shared" si="147"/>
        <v>4.6393999999999998E-2</v>
      </c>
      <c r="BY105" s="479">
        <f t="shared" si="148"/>
        <v>4.7904000000000002E-2</v>
      </c>
      <c r="BZ105" s="479">
        <f t="shared" si="149"/>
        <v>5.1082000000000002E-2</v>
      </c>
      <c r="CA105" s="479">
        <f t="shared" si="150"/>
        <v>5.2753000000000001E-2</v>
      </c>
      <c r="CB105" s="479">
        <f t="shared" si="151"/>
        <v>0.100799</v>
      </c>
      <c r="CC105" s="479">
        <f t="shared" si="152"/>
        <v>9.6923999999999996E-2</v>
      </c>
      <c r="CD105" s="479">
        <f t="shared" si="153"/>
        <v>9.9787000000000001E-2</v>
      </c>
      <c r="CE105" s="479">
        <f t="shared" si="154"/>
        <v>9.6407999999999994E-2</v>
      </c>
      <c r="CF105" s="479">
        <f t="shared" si="155"/>
        <v>5.1095000000000002E-2</v>
      </c>
      <c r="CG105" s="479">
        <f t="shared" si="156"/>
        <v>5.1493999999999998E-2</v>
      </c>
      <c r="CH105" s="479">
        <f t="shared" si="157"/>
        <v>4.8736000000000002E-2</v>
      </c>
    </row>
    <row r="106" spans="1:86" s="110" customFormat="1" x14ac:dyDescent="0.25">
      <c r="C106" s="439" t="s">
        <v>231</v>
      </c>
      <c r="T106" s="477" t="s">
        <v>290</v>
      </c>
    </row>
    <row r="107" spans="1:86" s="110" customFormat="1" ht="15" hidden="1" customHeight="1" x14ac:dyDescent="0.25">
      <c r="A107" s="643" t="s">
        <v>121</v>
      </c>
      <c r="B107" s="645" t="s">
        <v>122</v>
      </c>
      <c r="C107" s="646"/>
      <c r="D107" s="646"/>
      <c r="E107" s="646"/>
      <c r="F107" s="646"/>
      <c r="G107" s="646"/>
      <c r="H107" s="646"/>
      <c r="I107" s="646"/>
      <c r="J107" s="646"/>
      <c r="K107" s="646"/>
      <c r="L107" s="646"/>
      <c r="M107" s="646"/>
      <c r="N107" s="646"/>
      <c r="O107" s="654" t="s">
        <v>122</v>
      </c>
      <c r="P107" s="647"/>
      <c r="Q107" s="647"/>
      <c r="R107" s="647"/>
      <c r="S107" s="647"/>
      <c r="T107" s="647"/>
      <c r="U107" s="647"/>
      <c r="V107" s="647"/>
      <c r="W107" s="647"/>
      <c r="X107" s="647"/>
      <c r="Y107" s="647"/>
      <c r="Z107" s="655"/>
      <c r="AA107" s="647" t="s">
        <v>122</v>
      </c>
      <c r="AB107" s="647"/>
      <c r="AC107" s="647"/>
      <c r="AD107" s="647"/>
      <c r="AE107" s="647"/>
      <c r="AF107" s="647"/>
      <c r="AG107" s="647"/>
      <c r="AH107" s="647"/>
      <c r="AI107" s="647"/>
      <c r="AJ107" s="647"/>
      <c r="AK107" s="647"/>
      <c r="AL107" s="647"/>
      <c r="AM107" s="654" t="s">
        <v>122</v>
      </c>
      <c r="AN107" s="647"/>
      <c r="AO107" s="647"/>
      <c r="AP107" s="647"/>
      <c r="AQ107" s="647"/>
      <c r="AR107" s="647"/>
      <c r="AS107" s="647"/>
      <c r="AT107" s="647"/>
      <c r="AU107" s="647"/>
      <c r="AV107" s="647"/>
      <c r="AW107" s="647"/>
      <c r="AX107" s="655"/>
      <c r="AY107" s="647" t="s">
        <v>122</v>
      </c>
      <c r="AZ107" s="647"/>
      <c r="BA107" s="647"/>
      <c r="BB107" s="647"/>
      <c r="BC107" s="647"/>
      <c r="BD107" s="647"/>
      <c r="BE107" s="647"/>
      <c r="BF107" s="647"/>
      <c r="BG107" s="647"/>
      <c r="BH107" s="647"/>
      <c r="BI107" s="647"/>
      <c r="BJ107" s="647"/>
      <c r="BK107" s="654" t="s">
        <v>122</v>
      </c>
      <c r="BL107" s="647"/>
      <c r="BM107" s="647"/>
      <c r="BN107" s="647"/>
      <c r="BO107" s="647"/>
      <c r="BP107" s="647"/>
      <c r="BQ107" s="647"/>
      <c r="BR107" s="647"/>
      <c r="BS107" s="647"/>
      <c r="BT107" s="647"/>
      <c r="BU107" s="647"/>
      <c r="BV107" s="655"/>
      <c r="BW107" s="647" t="s">
        <v>122</v>
      </c>
      <c r="BX107" s="647"/>
      <c r="BY107" s="647"/>
      <c r="BZ107" s="647"/>
      <c r="CA107" s="647"/>
      <c r="CB107" s="647"/>
      <c r="CC107" s="647"/>
      <c r="CD107" s="647"/>
      <c r="CE107" s="647"/>
      <c r="CF107" s="647"/>
      <c r="CG107" s="647"/>
      <c r="CH107" s="648"/>
    </row>
    <row r="108" spans="1:86" s="110" customFormat="1" ht="15.75" hidden="1" thickBot="1" x14ac:dyDescent="0.3">
      <c r="A108" s="644"/>
      <c r="B108" s="649" t="s">
        <v>267</v>
      </c>
      <c r="C108" s="650"/>
      <c r="D108" s="650"/>
      <c r="E108" s="650"/>
      <c r="F108" s="650"/>
      <c r="G108" s="650"/>
      <c r="H108" s="650"/>
      <c r="I108" s="650"/>
      <c r="J108" s="650"/>
      <c r="K108" s="650"/>
      <c r="L108" s="650"/>
      <c r="M108" s="650"/>
      <c r="N108" s="650"/>
      <c r="O108" s="651" t="s">
        <v>267</v>
      </c>
      <c r="P108" s="652"/>
      <c r="Q108" s="652"/>
      <c r="R108" s="652"/>
      <c r="S108" s="652"/>
      <c r="T108" s="652"/>
      <c r="U108" s="652"/>
      <c r="V108" s="652"/>
      <c r="W108" s="652"/>
      <c r="X108" s="652"/>
      <c r="Y108" s="652"/>
      <c r="Z108" s="653"/>
      <c r="AA108" s="651" t="s">
        <v>267</v>
      </c>
      <c r="AB108" s="652"/>
      <c r="AC108" s="652"/>
      <c r="AD108" s="652"/>
      <c r="AE108" s="652"/>
      <c r="AF108" s="652"/>
      <c r="AG108" s="652"/>
      <c r="AH108" s="652"/>
      <c r="AI108" s="652"/>
      <c r="AJ108" s="652"/>
      <c r="AK108" s="652"/>
      <c r="AL108" s="653"/>
      <c r="AM108" s="651" t="s">
        <v>267</v>
      </c>
      <c r="AN108" s="652"/>
      <c r="AO108" s="652"/>
      <c r="AP108" s="652"/>
      <c r="AQ108" s="652"/>
      <c r="AR108" s="652"/>
      <c r="AS108" s="652"/>
      <c r="AT108" s="652"/>
      <c r="AU108" s="652"/>
      <c r="AV108" s="652"/>
      <c r="AW108" s="652"/>
      <c r="AX108" s="653"/>
      <c r="AY108" s="651" t="s">
        <v>267</v>
      </c>
      <c r="AZ108" s="652"/>
      <c r="BA108" s="652"/>
      <c r="BB108" s="652"/>
      <c r="BC108" s="652"/>
      <c r="BD108" s="652"/>
      <c r="BE108" s="652"/>
      <c r="BF108" s="652"/>
      <c r="BG108" s="652"/>
      <c r="BH108" s="652"/>
      <c r="BI108" s="652"/>
      <c r="BJ108" s="653"/>
      <c r="BK108" s="651" t="s">
        <v>267</v>
      </c>
      <c r="BL108" s="652"/>
      <c r="BM108" s="652"/>
      <c r="BN108" s="652"/>
      <c r="BO108" s="652"/>
      <c r="BP108" s="652"/>
      <c r="BQ108" s="652"/>
      <c r="BR108" s="652"/>
      <c r="BS108" s="652"/>
      <c r="BT108" s="652"/>
      <c r="BU108" s="652"/>
      <c r="BV108" s="653"/>
      <c r="BW108" s="651" t="s">
        <v>267</v>
      </c>
      <c r="BX108" s="652"/>
      <c r="BY108" s="652"/>
      <c r="BZ108" s="652"/>
      <c r="CA108" s="652"/>
      <c r="CB108" s="652"/>
      <c r="CC108" s="652"/>
      <c r="CD108" s="652"/>
      <c r="CE108" s="652"/>
      <c r="CF108" s="652"/>
      <c r="CG108" s="652"/>
      <c r="CH108" s="653"/>
    </row>
    <row r="109" spans="1:86" s="110" customFormat="1" ht="16.5" hidden="1" thickBot="1" x14ac:dyDescent="0.3">
      <c r="A109" s="640"/>
      <c r="B109" s="271" t="s">
        <v>124</v>
      </c>
      <c r="C109" s="162">
        <f>C$4</f>
        <v>45292</v>
      </c>
      <c r="D109" s="162">
        <f t="shared" ref="D109:BO109" si="159">D$4</f>
        <v>45323</v>
      </c>
      <c r="E109" s="162">
        <f t="shared" si="159"/>
        <v>45352</v>
      </c>
      <c r="F109" s="162">
        <f t="shared" si="159"/>
        <v>45383</v>
      </c>
      <c r="G109" s="162">
        <f t="shared" si="159"/>
        <v>45413</v>
      </c>
      <c r="H109" s="162">
        <f t="shared" si="159"/>
        <v>45444</v>
      </c>
      <c r="I109" s="162">
        <f t="shared" si="159"/>
        <v>45474</v>
      </c>
      <c r="J109" s="162">
        <f t="shared" si="159"/>
        <v>45505</v>
      </c>
      <c r="K109" s="162">
        <f t="shared" si="159"/>
        <v>45536</v>
      </c>
      <c r="L109" s="162">
        <f t="shared" si="159"/>
        <v>45566</v>
      </c>
      <c r="M109" s="162">
        <f t="shared" si="159"/>
        <v>45597</v>
      </c>
      <c r="N109" s="162">
        <f t="shared" si="159"/>
        <v>45627</v>
      </c>
      <c r="O109" s="162">
        <f t="shared" si="159"/>
        <v>45658</v>
      </c>
      <c r="P109" s="162">
        <f t="shared" si="159"/>
        <v>45689</v>
      </c>
      <c r="Q109" s="162">
        <f t="shared" si="159"/>
        <v>45717</v>
      </c>
      <c r="R109" s="162">
        <f t="shared" si="159"/>
        <v>45748</v>
      </c>
      <c r="S109" s="162">
        <f t="shared" si="159"/>
        <v>45778</v>
      </c>
      <c r="T109" s="162">
        <f t="shared" si="159"/>
        <v>45809</v>
      </c>
      <c r="U109" s="162">
        <f t="shared" si="159"/>
        <v>45839</v>
      </c>
      <c r="V109" s="162">
        <f t="shared" si="159"/>
        <v>45870</v>
      </c>
      <c r="W109" s="162">
        <f t="shared" si="159"/>
        <v>45901</v>
      </c>
      <c r="X109" s="162">
        <f t="shared" si="159"/>
        <v>45931</v>
      </c>
      <c r="Y109" s="162">
        <f t="shared" si="159"/>
        <v>45962</v>
      </c>
      <c r="Z109" s="162">
        <f t="shared" si="159"/>
        <v>45992</v>
      </c>
      <c r="AA109" s="162">
        <f t="shared" si="159"/>
        <v>46023</v>
      </c>
      <c r="AB109" s="162">
        <f t="shared" si="159"/>
        <v>46054</v>
      </c>
      <c r="AC109" s="162">
        <f t="shared" si="159"/>
        <v>46082</v>
      </c>
      <c r="AD109" s="162">
        <f t="shared" si="159"/>
        <v>46113</v>
      </c>
      <c r="AE109" s="162">
        <f t="shared" si="159"/>
        <v>46143</v>
      </c>
      <c r="AF109" s="162">
        <f t="shared" si="159"/>
        <v>46174</v>
      </c>
      <c r="AG109" s="162">
        <f t="shared" si="159"/>
        <v>46204</v>
      </c>
      <c r="AH109" s="162">
        <f t="shared" si="159"/>
        <v>46235</v>
      </c>
      <c r="AI109" s="162">
        <f t="shared" si="159"/>
        <v>46266</v>
      </c>
      <c r="AJ109" s="162">
        <f t="shared" si="159"/>
        <v>46296</v>
      </c>
      <c r="AK109" s="162">
        <f t="shared" si="159"/>
        <v>46327</v>
      </c>
      <c r="AL109" s="162">
        <f t="shared" si="159"/>
        <v>46357</v>
      </c>
      <c r="AM109" s="162">
        <f t="shared" si="159"/>
        <v>46388</v>
      </c>
      <c r="AN109" s="162">
        <f t="shared" si="159"/>
        <v>46419</v>
      </c>
      <c r="AO109" s="162">
        <f t="shared" si="159"/>
        <v>46447</v>
      </c>
      <c r="AP109" s="162">
        <f t="shared" si="159"/>
        <v>46478</v>
      </c>
      <c r="AQ109" s="162">
        <f t="shared" si="159"/>
        <v>46508</v>
      </c>
      <c r="AR109" s="162">
        <f t="shared" si="159"/>
        <v>46539</v>
      </c>
      <c r="AS109" s="162">
        <f t="shared" si="159"/>
        <v>46569</v>
      </c>
      <c r="AT109" s="162">
        <f t="shared" si="159"/>
        <v>46600</v>
      </c>
      <c r="AU109" s="162">
        <f t="shared" si="159"/>
        <v>46631</v>
      </c>
      <c r="AV109" s="162">
        <f t="shared" si="159"/>
        <v>46661</v>
      </c>
      <c r="AW109" s="162">
        <f t="shared" si="159"/>
        <v>46692</v>
      </c>
      <c r="AX109" s="162">
        <f t="shared" si="159"/>
        <v>46722</v>
      </c>
      <c r="AY109" s="162">
        <f t="shared" si="159"/>
        <v>46753</v>
      </c>
      <c r="AZ109" s="162">
        <f t="shared" si="159"/>
        <v>46784</v>
      </c>
      <c r="BA109" s="162">
        <f t="shared" si="159"/>
        <v>46813</v>
      </c>
      <c r="BB109" s="162">
        <f t="shared" si="159"/>
        <v>46844</v>
      </c>
      <c r="BC109" s="162">
        <f t="shared" si="159"/>
        <v>46874</v>
      </c>
      <c r="BD109" s="162">
        <f t="shared" si="159"/>
        <v>46905</v>
      </c>
      <c r="BE109" s="162">
        <f t="shared" si="159"/>
        <v>46935</v>
      </c>
      <c r="BF109" s="162">
        <f t="shared" si="159"/>
        <v>46966</v>
      </c>
      <c r="BG109" s="162">
        <f t="shared" si="159"/>
        <v>46997</v>
      </c>
      <c r="BH109" s="162">
        <f t="shared" si="159"/>
        <v>47027</v>
      </c>
      <c r="BI109" s="162">
        <f t="shared" si="159"/>
        <v>47058</v>
      </c>
      <c r="BJ109" s="162">
        <f t="shared" si="159"/>
        <v>47088</v>
      </c>
      <c r="BK109" s="162">
        <f t="shared" si="159"/>
        <v>47119</v>
      </c>
      <c r="BL109" s="162">
        <f t="shared" si="159"/>
        <v>47150</v>
      </c>
      <c r="BM109" s="162">
        <f t="shared" si="159"/>
        <v>47178</v>
      </c>
      <c r="BN109" s="162">
        <f t="shared" si="159"/>
        <v>47209</v>
      </c>
      <c r="BO109" s="162">
        <f t="shared" si="159"/>
        <v>47239</v>
      </c>
      <c r="BP109" s="162">
        <f t="shared" ref="BP109:CH109" si="160">BP$4</f>
        <v>47270</v>
      </c>
      <c r="BQ109" s="162">
        <f t="shared" si="160"/>
        <v>47300</v>
      </c>
      <c r="BR109" s="162">
        <f t="shared" si="160"/>
        <v>47331</v>
      </c>
      <c r="BS109" s="162">
        <f t="shared" si="160"/>
        <v>47362</v>
      </c>
      <c r="BT109" s="162">
        <f t="shared" si="160"/>
        <v>47392</v>
      </c>
      <c r="BU109" s="162">
        <f t="shared" si="160"/>
        <v>47423</v>
      </c>
      <c r="BV109" s="162">
        <f t="shared" si="160"/>
        <v>47453</v>
      </c>
      <c r="BW109" s="162">
        <f t="shared" si="160"/>
        <v>47484</v>
      </c>
      <c r="BX109" s="162">
        <f t="shared" si="160"/>
        <v>47515</v>
      </c>
      <c r="BY109" s="162">
        <f t="shared" si="160"/>
        <v>47543</v>
      </c>
      <c r="BZ109" s="162">
        <f t="shared" si="160"/>
        <v>47574</v>
      </c>
      <c r="CA109" s="162">
        <f t="shared" si="160"/>
        <v>47604</v>
      </c>
      <c r="CB109" s="162">
        <f t="shared" si="160"/>
        <v>47635</v>
      </c>
      <c r="CC109" s="162">
        <f t="shared" si="160"/>
        <v>47665</v>
      </c>
      <c r="CD109" s="162">
        <f t="shared" si="160"/>
        <v>47696</v>
      </c>
      <c r="CE109" s="162">
        <f t="shared" si="160"/>
        <v>47727</v>
      </c>
      <c r="CF109" s="162">
        <f t="shared" si="160"/>
        <v>47757</v>
      </c>
      <c r="CG109" s="162">
        <f t="shared" si="160"/>
        <v>47788</v>
      </c>
      <c r="CH109" s="163">
        <f t="shared" si="160"/>
        <v>47818</v>
      </c>
    </row>
    <row r="110" spans="1:86" s="110" customFormat="1" hidden="1" x14ac:dyDescent="0.25">
      <c r="A110" s="640"/>
      <c r="B110" s="270" t="s">
        <v>20</v>
      </c>
      <c r="C110" s="453">
        <v>3.7441349140650192E-2</v>
      </c>
      <c r="D110" s="453">
        <v>3.7429249600920422E-2</v>
      </c>
      <c r="E110" s="453">
        <v>3.8354723959286061E-2</v>
      </c>
      <c r="F110" s="453">
        <v>3.9317515370260341E-2</v>
      </c>
      <c r="G110" s="453">
        <v>3.9956418570678262E-2</v>
      </c>
      <c r="H110" s="453">
        <v>7.3052660356480309E-2</v>
      </c>
      <c r="I110" s="453">
        <v>7.0945278641579762E-2</v>
      </c>
      <c r="J110" s="453">
        <v>7.0982747983774006E-2</v>
      </c>
      <c r="K110" s="453">
        <v>6.9689736519992149E-2</v>
      </c>
      <c r="L110" s="453">
        <v>3.8465921545063383E-2</v>
      </c>
      <c r="M110" s="453">
        <v>3.936801638570829E-2</v>
      </c>
      <c r="N110" s="453">
        <v>3.8318634945053449E-2</v>
      </c>
      <c r="O110" s="453">
        <f>C110</f>
        <v>3.7441349140650192E-2</v>
      </c>
      <c r="P110" s="453">
        <f t="shared" ref="P110:P122" si="161">D110</f>
        <v>3.7429249600920422E-2</v>
      </c>
      <c r="Q110" s="453">
        <f t="shared" ref="Q110:Q122" si="162">E110</f>
        <v>3.8354723959286061E-2</v>
      </c>
      <c r="R110" s="453">
        <f t="shared" ref="R110:R122" si="163">F110</f>
        <v>3.9317515370260341E-2</v>
      </c>
      <c r="S110" s="453">
        <f t="shared" ref="S110:S122" si="164">G110</f>
        <v>3.9956418570678262E-2</v>
      </c>
      <c r="T110" s="483">
        <v>8.2070864669144331E-2</v>
      </c>
      <c r="U110" s="483">
        <v>7.9561748588053732E-2</v>
      </c>
      <c r="V110" s="483">
        <v>8.1121493863993047E-2</v>
      </c>
      <c r="W110" s="483">
        <v>8.0727585288615428E-2</v>
      </c>
      <c r="X110" s="483">
        <v>4.5276182203736998E-2</v>
      </c>
      <c r="Y110" s="483">
        <v>4.5978794089443643E-2</v>
      </c>
      <c r="Z110" s="483">
        <v>4.4215904221059005E-2</v>
      </c>
      <c r="AA110" s="483">
        <v>4.2688150264511004E-2</v>
      </c>
      <c r="AB110" s="483">
        <v>4.3150350602775597E-2</v>
      </c>
      <c r="AC110" s="483">
        <v>4.4969611958472232E-2</v>
      </c>
      <c r="AD110" s="483">
        <v>4.5252229327462798E-2</v>
      </c>
      <c r="AE110" s="483">
        <v>4.682945954266754E-2</v>
      </c>
      <c r="AF110" s="483">
        <v>8.2070864669144331E-2</v>
      </c>
      <c r="AG110" s="483">
        <v>7.9561748588053732E-2</v>
      </c>
      <c r="AH110" s="483">
        <v>8.1121493863993047E-2</v>
      </c>
      <c r="AI110" s="483">
        <v>8.0727585288615428E-2</v>
      </c>
      <c r="AJ110" s="483">
        <v>4.5276182203736998E-2</v>
      </c>
      <c r="AK110" s="483">
        <v>4.5978794089443643E-2</v>
      </c>
      <c r="AL110" s="483">
        <v>4.4215904221059005E-2</v>
      </c>
      <c r="AM110" s="483">
        <f t="shared" ref="AM110:AM122" si="165">AA110</f>
        <v>4.2688150264511004E-2</v>
      </c>
      <c r="AN110" s="483">
        <f t="shared" ref="AN110:AN122" si="166">AB110</f>
        <v>4.3150350602775597E-2</v>
      </c>
      <c r="AO110" s="483">
        <f t="shared" ref="AO110:AO122" si="167">AC110</f>
        <v>4.4969611958472232E-2</v>
      </c>
      <c r="AP110" s="483">
        <f t="shared" ref="AP110:AP122" si="168">AD110</f>
        <v>4.5252229327462798E-2</v>
      </c>
      <c r="AQ110" s="483">
        <f t="shared" ref="AQ110:AQ122" si="169">AE110</f>
        <v>4.682945954266754E-2</v>
      </c>
      <c r="AR110" s="483">
        <f t="shared" ref="AR110:AR122" si="170">AF110</f>
        <v>8.2070864669144331E-2</v>
      </c>
      <c r="AS110" s="483">
        <f t="shared" ref="AS110:AS122" si="171">AG110</f>
        <v>7.9561748588053732E-2</v>
      </c>
      <c r="AT110" s="483">
        <f t="shared" ref="AT110:AT122" si="172">AH110</f>
        <v>8.1121493863993047E-2</v>
      </c>
      <c r="AU110" s="483">
        <f t="shared" ref="AU110:AU122" si="173">AI110</f>
        <v>8.0727585288615428E-2</v>
      </c>
      <c r="AV110" s="483">
        <f t="shared" ref="AV110:AV122" si="174">AJ110</f>
        <v>4.5276182203736998E-2</v>
      </c>
      <c r="AW110" s="483">
        <f t="shared" ref="AW110:AW122" si="175">AK110</f>
        <v>4.5978794089443643E-2</v>
      </c>
      <c r="AX110" s="483">
        <f t="shared" ref="AX110:AX122" si="176">AL110</f>
        <v>4.4215904221059005E-2</v>
      </c>
      <c r="AY110" s="483">
        <f t="shared" ref="AY110:AY122" si="177">AM110</f>
        <v>4.2688150264511004E-2</v>
      </c>
      <c r="AZ110" s="483">
        <f t="shared" ref="AZ110:AZ122" si="178">AN110</f>
        <v>4.3150350602775597E-2</v>
      </c>
      <c r="BA110" s="483">
        <f t="shared" ref="BA110:BA122" si="179">AO110</f>
        <v>4.4969611958472232E-2</v>
      </c>
      <c r="BB110" s="483">
        <f t="shared" ref="BB110:BB122" si="180">AP110</f>
        <v>4.5252229327462798E-2</v>
      </c>
      <c r="BC110" s="483">
        <f t="shared" ref="BC110:BC122" si="181">AQ110</f>
        <v>4.682945954266754E-2</v>
      </c>
      <c r="BD110" s="483">
        <f t="shared" ref="BD110:BD122" si="182">AR110</f>
        <v>8.2070864669144331E-2</v>
      </c>
      <c r="BE110" s="483">
        <f t="shared" ref="BE110:BE122" si="183">AS110</f>
        <v>7.9561748588053732E-2</v>
      </c>
      <c r="BF110" s="483">
        <f t="shared" ref="BF110:BF122" si="184">AT110</f>
        <v>8.1121493863993047E-2</v>
      </c>
      <c r="BG110" s="483">
        <f t="shared" ref="BG110:BG122" si="185">AU110</f>
        <v>8.0727585288615428E-2</v>
      </c>
      <c r="BH110" s="483">
        <f t="shared" ref="BH110:BH122" si="186">AV110</f>
        <v>4.5276182203736998E-2</v>
      </c>
      <c r="BI110" s="483">
        <f t="shared" ref="BI110:BI122" si="187">AW110</f>
        <v>4.5978794089443643E-2</v>
      </c>
      <c r="BJ110" s="483">
        <f t="shared" ref="BJ110:BJ122" si="188">AX110</f>
        <v>4.4215904221059005E-2</v>
      </c>
      <c r="BK110" s="483">
        <f t="shared" ref="BK110:BK122" si="189">AY110</f>
        <v>4.2688150264511004E-2</v>
      </c>
      <c r="BL110" s="483">
        <f t="shared" ref="BL110:BL122" si="190">AZ110</f>
        <v>4.3150350602775597E-2</v>
      </c>
      <c r="BM110" s="483">
        <f t="shared" ref="BM110:BM122" si="191">BA110</f>
        <v>4.4969611958472232E-2</v>
      </c>
      <c r="BN110" s="483">
        <f t="shared" ref="BN110:BN122" si="192">BB110</f>
        <v>4.5252229327462798E-2</v>
      </c>
      <c r="BO110" s="483">
        <f t="shared" ref="BO110:BO122" si="193">BC110</f>
        <v>4.682945954266754E-2</v>
      </c>
      <c r="BP110" s="483">
        <f t="shared" ref="BP110:BP122" si="194">BD110</f>
        <v>8.2070864669144331E-2</v>
      </c>
      <c r="BQ110" s="483">
        <f t="shared" ref="BQ110:BQ122" si="195">BE110</f>
        <v>7.9561748588053732E-2</v>
      </c>
      <c r="BR110" s="483">
        <f t="shared" ref="BR110:BR122" si="196">BF110</f>
        <v>8.1121493863993047E-2</v>
      </c>
      <c r="BS110" s="483">
        <f t="shared" ref="BS110:BS122" si="197">BG110</f>
        <v>8.0727585288615428E-2</v>
      </c>
      <c r="BT110" s="483">
        <f t="shared" ref="BT110:BT122" si="198">BH110</f>
        <v>4.5276182203736998E-2</v>
      </c>
      <c r="BU110" s="483">
        <f t="shared" ref="BU110:BU122" si="199">BI110</f>
        <v>4.5978794089443643E-2</v>
      </c>
      <c r="BV110" s="483">
        <f t="shared" ref="BV110:BV122" si="200">BJ110</f>
        <v>4.4215904221059005E-2</v>
      </c>
      <c r="BW110" s="483">
        <f t="shared" ref="BW110:BW122" si="201">BK110</f>
        <v>4.2688150264511004E-2</v>
      </c>
      <c r="BX110" s="483">
        <f t="shared" ref="BX110:BX122" si="202">BL110</f>
        <v>4.3150350602775597E-2</v>
      </c>
      <c r="BY110" s="483">
        <f t="shared" ref="BY110:BY122" si="203">BM110</f>
        <v>4.4969611958472232E-2</v>
      </c>
      <c r="BZ110" s="483">
        <f t="shared" ref="BZ110:BZ122" si="204">BN110</f>
        <v>4.5252229327462798E-2</v>
      </c>
      <c r="CA110" s="483">
        <f t="shared" ref="CA110:CA122" si="205">BO110</f>
        <v>4.682945954266754E-2</v>
      </c>
      <c r="CB110" s="483">
        <f t="shared" ref="CB110:CB122" si="206">BP110</f>
        <v>8.2070864669144331E-2</v>
      </c>
      <c r="CC110" s="483">
        <f t="shared" ref="CC110:CC122" si="207">BQ110</f>
        <v>7.9561748588053732E-2</v>
      </c>
      <c r="CD110" s="483">
        <f t="shared" ref="CD110:CD122" si="208">BR110</f>
        <v>8.1121493863993047E-2</v>
      </c>
      <c r="CE110" s="483">
        <f t="shared" ref="CE110:CE122" si="209">BS110</f>
        <v>8.0727585288615428E-2</v>
      </c>
      <c r="CF110" s="483">
        <f t="shared" ref="CF110:CF122" si="210">BT110</f>
        <v>4.5276182203736998E-2</v>
      </c>
      <c r="CG110" s="483">
        <f t="shared" ref="CG110:CG122" si="211">BU110</f>
        <v>4.5978794089443643E-2</v>
      </c>
      <c r="CH110" s="483">
        <f t="shared" ref="CH110:CH122" si="212">BV110</f>
        <v>4.4215904221059005E-2</v>
      </c>
    </row>
    <row r="111" spans="1:86" s="110" customFormat="1" hidden="1" x14ac:dyDescent="0.25">
      <c r="A111" s="640"/>
      <c r="B111" s="270" t="s">
        <v>0</v>
      </c>
      <c r="C111" s="453">
        <v>4.1160476479958422E-2</v>
      </c>
      <c r="D111" s="453">
        <v>4.14017286346514E-2</v>
      </c>
      <c r="E111" s="453">
        <v>4.2874473574818231E-2</v>
      </c>
      <c r="F111" s="453">
        <v>4.3567351875307025E-2</v>
      </c>
      <c r="G111" s="453">
        <v>4.5203207673382241E-2</v>
      </c>
      <c r="H111" s="453">
        <v>8.7375949566271344E-2</v>
      </c>
      <c r="I111" s="453">
        <v>8.3115482222942821E-2</v>
      </c>
      <c r="J111" s="453">
        <v>8.4519356113417099E-2</v>
      </c>
      <c r="K111" s="453">
        <v>8.4685619189997327E-2</v>
      </c>
      <c r="L111" s="453">
        <v>4.3771535634283605E-2</v>
      </c>
      <c r="M111" s="453">
        <v>4.4072115891515086E-2</v>
      </c>
      <c r="N111" s="453">
        <v>4.2021266117095453E-2</v>
      </c>
      <c r="O111" s="453">
        <f t="shared" ref="O111:O122" si="213">C111</f>
        <v>4.1160476479958422E-2</v>
      </c>
      <c r="P111" s="453">
        <f t="shared" si="161"/>
        <v>4.14017286346514E-2</v>
      </c>
      <c r="Q111" s="453">
        <f t="shared" si="162"/>
        <v>4.2874473574818231E-2</v>
      </c>
      <c r="R111" s="453">
        <f t="shared" si="163"/>
        <v>4.3567351875307025E-2</v>
      </c>
      <c r="S111" s="453">
        <f t="shared" si="164"/>
        <v>4.5203207673382241E-2</v>
      </c>
      <c r="T111" s="483">
        <v>9.7901496235942756E-2</v>
      </c>
      <c r="U111" s="483">
        <v>9.2921703345432302E-2</v>
      </c>
      <c r="V111" s="483">
        <v>9.6038788216977339E-2</v>
      </c>
      <c r="W111" s="483">
        <v>9.6989157907124104E-2</v>
      </c>
      <c r="X111" s="483">
        <v>5.0819315617874783E-2</v>
      </c>
      <c r="Y111" s="483">
        <v>5.0381673591689921E-2</v>
      </c>
      <c r="Z111" s="483">
        <v>4.745787900620678E-2</v>
      </c>
      <c r="AA111" s="483">
        <v>4.5948828172646498E-2</v>
      </c>
      <c r="AB111" s="483">
        <v>4.7009738067754568E-2</v>
      </c>
      <c r="AC111" s="483">
        <v>4.9842671329557192E-2</v>
      </c>
      <c r="AD111" s="483">
        <v>4.8438455510464995E-2</v>
      </c>
      <c r="AE111" s="483">
        <v>5.13347909121077E-2</v>
      </c>
      <c r="AF111" s="483">
        <v>9.7901496235942756E-2</v>
      </c>
      <c r="AG111" s="483">
        <v>9.2921703345432302E-2</v>
      </c>
      <c r="AH111" s="483">
        <v>9.6038788216977339E-2</v>
      </c>
      <c r="AI111" s="483">
        <v>9.6989157907124104E-2</v>
      </c>
      <c r="AJ111" s="483">
        <v>5.0819315617874783E-2</v>
      </c>
      <c r="AK111" s="483">
        <v>5.0381673591689921E-2</v>
      </c>
      <c r="AL111" s="483">
        <v>4.745787900620678E-2</v>
      </c>
      <c r="AM111" s="483">
        <f t="shared" si="165"/>
        <v>4.5948828172646498E-2</v>
      </c>
      <c r="AN111" s="483">
        <f t="shared" si="166"/>
        <v>4.7009738067754568E-2</v>
      </c>
      <c r="AO111" s="483">
        <f t="shared" si="167"/>
        <v>4.9842671329557192E-2</v>
      </c>
      <c r="AP111" s="483">
        <f t="shared" si="168"/>
        <v>4.8438455510464995E-2</v>
      </c>
      <c r="AQ111" s="483">
        <f t="shared" si="169"/>
        <v>5.13347909121077E-2</v>
      </c>
      <c r="AR111" s="483">
        <f t="shared" si="170"/>
        <v>9.7901496235942756E-2</v>
      </c>
      <c r="AS111" s="483">
        <f t="shared" si="171"/>
        <v>9.2921703345432302E-2</v>
      </c>
      <c r="AT111" s="483">
        <f t="shared" si="172"/>
        <v>9.6038788216977339E-2</v>
      </c>
      <c r="AU111" s="483">
        <f t="shared" si="173"/>
        <v>9.6989157907124104E-2</v>
      </c>
      <c r="AV111" s="483">
        <f t="shared" si="174"/>
        <v>5.0819315617874783E-2</v>
      </c>
      <c r="AW111" s="483">
        <f t="shared" si="175"/>
        <v>5.0381673591689921E-2</v>
      </c>
      <c r="AX111" s="483">
        <f t="shared" si="176"/>
        <v>4.745787900620678E-2</v>
      </c>
      <c r="AY111" s="483">
        <f t="shared" si="177"/>
        <v>4.5948828172646498E-2</v>
      </c>
      <c r="AZ111" s="483">
        <f t="shared" si="178"/>
        <v>4.7009738067754568E-2</v>
      </c>
      <c r="BA111" s="483">
        <f t="shared" si="179"/>
        <v>4.9842671329557192E-2</v>
      </c>
      <c r="BB111" s="483">
        <f t="shared" si="180"/>
        <v>4.8438455510464995E-2</v>
      </c>
      <c r="BC111" s="483">
        <f t="shared" si="181"/>
        <v>5.13347909121077E-2</v>
      </c>
      <c r="BD111" s="483">
        <f t="shared" si="182"/>
        <v>9.7901496235942756E-2</v>
      </c>
      <c r="BE111" s="483">
        <f t="shared" si="183"/>
        <v>9.2921703345432302E-2</v>
      </c>
      <c r="BF111" s="483">
        <f t="shared" si="184"/>
        <v>9.6038788216977339E-2</v>
      </c>
      <c r="BG111" s="483">
        <f t="shared" si="185"/>
        <v>9.6989157907124104E-2</v>
      </c>
      <c r="BH111" s="483">
        <f t="shared" si="186"/>
        <v>5.0819315617874783E-2</v>
      </c>
      <c r="BI111" s="483">
        <f t="shared" si="187"/>
        <v>5.0381673591689921E-2</v>
      </c>
      <c r="BJ111" s="483">
        <f t="shared" si="188"/>
        <v>4.745787900620678E-2</v>
      </c>
      <c r="BK111" s="483">
        <f t="shared" si="189"/>
        <v>4.5948828172646498E-2</v>
      </c>
      <c r="BL111" s="483">
        <f t="shared" si="190"/>
        <v>4.7009738067754568E-2</v>
      </c>
      <c r="BM111" s="483">
        <f t="shared" si="191"/>
        <v>4.9842671329557192E-2</v>
      </c>
      <c r="BN111" s="483">
        <f t="shared" si="192"/>
        <v>4.8438455510464995E-2</v>
      </c>
      <c r="BO111" s="483">
        <f t="shared" si="193"/>
        <v>5.13347909121077E-2</v>
      </c>
      <c r="BP111" s="483">
        <f t="shared" si="194"/>
        <v>9.7901496235942756E-2</v>
      </c>
      <c r="BQ111" s="483">
        <f t="shared" si="195"/>
        <v>9.2921703345432302E-2</v>
      </c>
      <c r="BR111" s="483">
        <f t="shared" si="196"/>
        <v>9.6038788216977339E-2</v>
      </c>
      <c r="BS111" s="483">
        <f t="shared" si="197"/>
        <v>9.6989157907124104E-2</v>
      </c>
      <c r="BT111" s="483">
        <f t="shared" si="198"/>
        <v>5.0819315617874783E-2</v>
      </c>
      <c r="BU111" s="483">
        <f t="shared" si="199"/>
        <v>5.0381673591689921E-2</v>
      </c>
      <c r="BV111" s="483">
        <f t="shared" si="200"/>
        <v>4.745787900620678E-2</v>
      </c>
      <c r="BW111" s="483">
        <f t="shared" si="201"/>
        <v>4.5948828172646498E-2</v>
      </c>
      <c r="BX111" s="483">
        <f t="shared" si="202"/>
        <v>4.7009738067754568E-2</v>
      </c>
      <c r="BY111" s="483">
        <f t="shared" si="203"/>
        <v>4.9842671329557192E-2</v>
      </c>
      <c r="BZ111" s="483">
        <f t="shared" si="204"/>
        <v>4.8438455510464995E-2</v>
      </c>
      <c r="CA111" s="483">
        <f t="shared" si="205"/>
        <v>5.13347909121077E-2</v>
      </c>
      <c r="CB111" s="483">
        <f t="shared" si="206"/>
        <v>9.7901496235942756E-2</v>
      </c>
      <c r="CC111" s="483">
        <f t="shared" si="207"/>
        <v>9.2921703345432302E-2</v>
      </c>
      <c r="CD111" s="483">
        <f t="shared" si="208"/>
        <v>9.6038788216977339E-2</v>
      </c>
      <c r="CE111" s="483">
        <f t="shared" si="209"/>
        <v>9.6989157907124104E-2</v>
      </c>
      <c r="CF111" s="483">
        <f t="shared" si="210"/>
        <v>5.0819315617874783E-2</v>
      </c>
      <c r="CG111" s="483">
        <f t="shared" si="211"/>
        <v>5.0381673591689921E-2</v>
      </c>
      <c r="CH111" s="483">
        <f t="shared" si="212"/>
        <v>4.745787900620678E-2</v>
      </c>
    </row>
    <row r="112" spans="1:86" s="110" customFormat="1" hidden="1" x14ac:dyDescent="0.25">
      <c r="A112" s="640"/>
      <c r="B112" s="270" t="s">
        <v>21</v>
      </c>
      <c r="C112" s="453">
        <v>3.8681006913950738E-2</v>
      </c>
      <c r="D112" s="453">
        <v>3.8540231176964271E-2</v>
      </c>
      <c r="E112" s="453">
        <v>3.9571908998964601E-2</v>
      </c>
      <c r="F112" s="453">
        <v>4.1357283311798561E-2</v>
      </c>
      <c r="G112" s="453">
        <v>4.1776210121445938E-2</v>
      </c>
      <c r="H112" s="453">
        <v>7.7489258063776892E-2</v>
      </c>
      <c r="I112" s="453">
        <v>7.5160055010362714E-2</v>
      </c>
      <c r="J112" s="453">
        <v>7.5489415013257136E-2</v>
      </c>
      <c r="K112" s="453">
        <v>7.3337364897793161E-2</v>
      </c>
      <c r="L112" s="453">
        <v>4.0033797585901781E-2</v>
      </c>
      <c r="M112" s="453">
        <v>4.0929944863121244E-2</v>
      </c>
      <c r="N112" s="453">
        <v>3.9712308948747624E-2</v>
      </c>
      <c r="O112" s="453">
        <f t="shared" si="213"/>
        <v>3.8681006913950738E-2</v>
      </c>
      <c r="P112" s="453">
        <f t="shared" si="161"/>
        <v>3.8540231176964271E-2</v>
      </c>
      <c r="Q112" s="453">
        <f t="shared" si="162"/>
        <v>3.9571908998964601E-2</v>
      </c>
      <c r="R112" s="453">
        <f t="shared" si="163"/>
        <v>4.1357283311798561E-2</v>
      </c>
      <c r="S112" s="453">
        <f t="shared" si="164"/>
        <v>4.1776210121445938E-2</v>
      </c>
      <c r="T112" s="483">
        <v>8.6970372555367825E-2</v>
      </c>
      <c r="U112" s="483">
        <v>8.4189211571946865E-2</v>
      </c>
      <c r="V112" s="483">
        <v>8.6080334709113873E-2</v>
      </c>
      <c r="W112" s="483">
        <v>8.4676179516760708E-2</v>
      </c>
      <c r="X112" s="483">
        <v>4.7227412492632966E-2</v>
      </c>
      <c r="Y112" s="483">
        <v>4.7700604073704515E-2</v>
      </c>
      <c r="Z112" s="483">
        <v>4.5714683386397413E-2</v>
      </c>
      <c r="AA112" s="483">
        <v>4.3895097965152903E-2</v>
      </c>
      <c r="AB112" s="483">
        <v>4.4204205645921986E-2</v>
      </c>
      <c r="AC112" s="483">
        <v>4.604204959297304E-2</v>
      </c>
      <c r="AD112" s="483">
        <v>4.7601580165443205E-2</v>
      </c>
      <c r="AE112" s="483">
        <v>4.8881935018345771E-2</v>
      </c>
      <c r="AF112" s="483">
        <v>8.6970372555367825E-2</v>
      </c>
      <c r="AG112" s="483">
        <v>8.4189211571946865E-2</v>
      </c>
      <c r="AH112" s="483">
        <v>8.6080334709113873E-2</v>
      </c>
      <c r="AI112" s="483">
        <v>8.4676179516760708E-2</v>
      </c>
      <c r="AJ112" s="483">
        <v>4.7227412492632966E-2</v>
      </c>
      <c r="AK112" s="483">
        <v>4.7700604073704515E-2</v>
      </c>
      <c r="AL112" s="483">
        <v>4.5714683386397413E-2</v>
      </c>
      <c r="AM112" s="483">
        <f t="shared" si="165"/>
        <v>4.3895097965152903E-2</v>
      </c>
      <c r="AN112" s="483">
        <f t="shared" si="166"/>
        <v>4.4204205645921986E-2</v>
      </c>
      <c r="AO112" s="483">
        <f t="shared" si="167"/>
        <v>4.604204959297304E-2</v>
      </c>
      <c r="AP112" s="483">
        <f t="shared" si="168"/>
        <v>4.7601580165443205E-2</v>
      </c>
      <c r="AQ112" s="483">
        <f t="shared" si="169"/>
        <v>4.8881935018345771E-2</v>
      </c>
      <c r="AR112" s="483">
        <f t="shared" si="170"/>
        <v>8.6970372555367825E-2</v>
      </c>
      <c r="AS112" s="483">
        <f t="shared" si="171"/>
        <v>8.4189211571946865E-2</v>
      </c>
      <c r="AT112" s="483">
        <f t="shared" si="172"/>
        <v>8.6080334709113873E-2</v>
      </c>
      <c r="AU112" s="483">
        <f t="shared" si="173"/>
        <v>8.4676179516760708E-2</v>
      </c>
      <c r="AV112" s="483">
        <f t="shared" si="174"/>
        <v>4.7227412492632966E-2</v>
      </c>
      <c r="AW112" s="483">
        <f t="shared" si="175"/>
        <v>4.7700604073704515E-2</v>
      </c>
      <c r="AX112" s="483">
        <f t="shared" si="176"/>
        <v>4.5714683386397413E-2</v>
      </c>
      <c r="AY112" s="483">
        <f t="shared" si="177"/>
        <v>4.3895097965152903E-2</v>
      </c>
      <c r="AZ112" s="483">
        <f t="shared" si="178"/>
        <v>4.4204205645921986E-2</v>
      </c>
      <c r="BA112" s="483">
        <f t="shared" si="179"/>
        <v>4.604204959297304E-2</v>
      </c>
      <c r="BB112" s="483">
        <f t="shared" si="180"/>
        <v>4.7601580165443205E-2</v>
      </c>
      <c r="BC112" s="483">
        <f t="shared" si="181"/>
        <v>4.8881935018345771E-2</v>
      </c>
      <c r="BD112" s="483">
        <f t="shared" si="182"/>
        <v>8.6970372555367825E-2</v>
      </c>
      <c r="BE112" s="483">
        <f t="shared" si="183"/>
        <v>8.4189211571946865E-2</v>
      </c>
      <c r="BF112" s="483">
        <f t="shared" si="184"/>
        <v>8.6080334709113873E-2</v>
      </c>
      <c r="BG112" s="483">
        <f t="shared" si="185"/>
        <v>8.4676179516760708E-2</v>
      </c>
      <c r="BH112" s="483">
        <f t="shared" si="186"/>
        <v>4.7227412492632966E-2</v>
      </c>
      <c r="BI112" s="483">
        <f t="shared" si="187"/>
        <v>4.7700604073704515E-2</v>
      </c>
      <c r="BJ112" s="483">
        <f t="shared" si="188"/>
        <v>4.5714683386397413E-2</v>
      </c>
      <c r="BK112" s="483">
        <f t="shared" si="189"/>
        <v>4.3895097965152903E-2</v>
      </c>
      <c r="BL112" s="483">
        <f t="shared" si="190"/>
        <v>4.4204205645921986E-2</v>
      </c>
      <c r="BM112" s="483">
        <f t="shared" si="191"/>
        <v>4.604204959297304E-2</v>
      </c>
      <c r="BN112" s="483">
        <f t="shared" si="192"/>
        <v>4.7601580165443205E-2</v>
      </c>
      <c r="BO112" s="483">
        <f t="shared" si="193"/>
        <v>4.8881935018345771E-2</v>
      </c>
      <c r="BP112" s="483">
        <f t="shared" si="194"/>
        <v>8.6970372555367825E-2</v>
      </c>
      <c r="BQ112" s="483">
        <f t="shared" si="195"/>
        <v>8.4189211571946865E-2</v>
      </c>
      <c r="BR112" s="483">
        <f t="shared" si="196"/>
        <v>8.6080334709113873E-2</v>
      </c>
      <c r="BS112" s="483">
        <f t="shared" si="197"/>
        <v>8.4676179516760708E-2</v>
      </c>
      <c r="BT112" s="483">
        <f t="shared" si="198"/>
        <v>4.7227412492632966E-2</v>
      </c>
      <c r="BU112" s="483">
        <f t="shared" si="199"/>
        <v>4.7700604073704515E-2</v>
      </c>
      <c r="BV112" s="483">
        <f t="shared" si="200"/>
        <v>4.5714683386397413E-2</v>
      </c>
      <c r="BW112" s="483">
        <f t="shared" si="201"/>
        <v>4.3895097965152903E-2</v>
      </c>
      <c r="BX112" s="483">
        <f t="shared" si="202"/>
        <v>4.4204205645921986E-2</v>
      </c>
      <c r="BY112" s="483">
        <f t="shared" si="203"/>
        <v>4.604204959297304E-2</v>
      </c>
      <c r="BZ112" s="483">
        <f t="shared" si="204"/>
        <v>4.7601580165443205E-2</v>
      </c>
      <c r="CA112" s="483">
        <f t="shared" si="205"/>
        <v>4.8881935018345771E-2</v>
      </c>
      <c r="CB112" s="483">
        <f t="shared" si="206"/>
        <v>8.6970372555367825E-2</v>
      </c>
      <c r="CC112" s="483">
        <f t="shared" si="207"/>
        <v>8.4189211571946865E-2</v>
      </c>
      <c r="CD112" s="483">
        <f t="shared" si="208"/>
        <v>8.6080334709113873E-2</v>
      </c>
      <c r="CE112" s="483">
        <f t="shared" si="209"/>
        <v>8.4676179516760708E-2</v>
      </c>
      <c r="CF112" s="483">
        <f t="shared" si="210"/>
        <v>4.7227412492632966E-2</v>
      </c>
      <c r="CG112" s="483">
        <f t="shared" si="211"/>
        <v>4.7700604073704515E-2</v>
      </c>
      <c r="CH112" s="483">
        <f t="shared" si="212"/>
        <v>4.5714683386397413E-2</v>
      </c>
    </row>
    <row r="113" spans="1:86" s="110" customFormat="1" hidden="1" x14ac:dyDescent="0.25">
      <c r="A113" s="640"/>
      <c r="B113" s="270" t="s">
        <v>1</v>
      </c>
      <c r="C113" s="453">
        <v>4.2347000000000003E-2</v>
      </c>
      <c r="D113" s="453">
        <v>4.2303E-2</v>
      </c>
      <c r="E113" s="453">
        <v>4.4350000000000001E-2</v>
      </c>
      <c r="F113" s="453">
        <v>4.9352782874207732E-2</v>
      </c>
      <c r="G113" s="453">
        <v>5.1340815851987277E-2</v>
      </c>
      <c r="H113" s="453">
        <v>8.8104771255734377E-2</v>
      </c>
      <c r="I113" s="453">
        <v>8.3462932305408757E-2</v>
      </c>
      <c r="J113" s="453">
        <v>8.4977911619780744E-2</v>
      </c>
      <c r="K113" s="453">
        <v>8.7747976690638094E-2</v>
      </c>
      <c r="L113" s="453">
        <v>4.9657375060733117E-2</v>
      </c>
      <c r="M113" s="453">
        <v>4.9379139452495391E-2</v>
      </c>
      <c r="N113" s="453">
        <v>4.3708999999999998E-2</v>
      </c>
      <c r="O113" s="453">
        <f t="shared" si="213"/>
        <v>4.2347000000000003E-2</v>
      </c>
      <c r="P113" s="453">
        <f t="shared" si="161"/>
        <v>4.2303E-2</v>
      </c>
      <c r="Q113" s="453">
        <f t="shared" si="162"/>
        <v>4.4350000000000001E-2</v>
      </c>
      <c r="R113" s="453">
        <f t="shared" si="163"/>
        <v>4.9352782874207732E-2</v>
      </c>
      <c r="S113" s="453">
        <f t="shared" si="164"/>
        <v>5.1340815851987277E-2</v>
      </c>
      <c r="T113" s="483">
        <v>9.8708307173015097E-2</v>
      </c>
      <c r="U113" s="483">
        <v>9.3304441577639174E-2</v>
      </c>
      <c r="V113" s="483">
        <v>9.6543806475868715E-2</v>
      </c>
      <c r="W113" s="483">
        <v>0.10031589645753801</v>
      </c>
      <c r="X113" s="483">
        <v>5.7320838320547976E-2</v>
      </c>
      <c r="Y113" s="483">
        <v>5.5228462406337282E-2</v>
      </c>
      <c r="Z113" s="483">
        <v>4.6781999999999997E-2</v>
      </c>
      <c r="AA113" s="483">
        <v>4.3274E-2</v>
      </c>
      <c r="AB113" s="483">
        <v>4.4956000000000003E-2</v>
      </c>
      <c r="AC113" s="483">
        <v>4.6625E-2</v>
      </c>
      <c r="AD113" s="483">
        <v>5.3745988699465307E-2</v>
      </c>
      <c r="AE113" s="483">
        <v>5.709755529551902E-2</v>
      </c>
      <c r="AF113" s="483">
        <v>9.8708307173015097E-2</v>
      </c>
      <c r="AG113" s="483">
        <v>9.3304441577639174E-2</v>
      </c>
      <c r="AH113" s="483">
        <v>9.6543806475868715E-2</v>
      </c>
      <c r="AI113" s="483">
        <v>0.10031589645753801</v>
      </c>
      <c r="AJ113" s="483">
        <v>5.7320838320547976E-2</v>
      </c>
      <c r="AK113" s="483">
        <v>5.5228462406337282E-2</v>
      </c>
      <c r="AL113" s="483">
        <v>4.6781999999999997E-2</v>
      </c>
      <c r="AM113" s="483">
        <f t="shared" si="165"/>
        <v>4.3274E-2</v>
      </c>
      <c r="AN113" s="483">
        <f t="shared" si="166"/>
        <v>4.4956000000000003E-2</v>
      </c>
      <c r="AO113" s="483">
        <f t="shared" si="167"/>
        <v>4.6625E-2</v>
      </c>
      <c r="AP113" s="483">
        <f t="shared" si="168"/>
        <v>5.3745988699465307E-2</v>
      </c>
      <c r="AQ113" s="483">
        <f t="shared" si="169"/>
        <v>5.709755529551902E-2</v>
      </c>
      <c r="AR113" s="483">
        <f t="shared" si="170"/>
        <v>9.8708307173015097E-2</v>
      </c>
      <c r="AS113" s="483">
        <f t="shared" si="171"/>
        <v>9.3304441577639174E-2</v>
      </c>
      <c r="AT113" s="483">
        <f t="shared" si="172"/>
        <v>9.6543806475868715E-2</v>
      </c>
      <c r="AU113" s="483">
        <f t="shared" si="173"/>
        <v>0.10031589645753801</v>
      </c>
      <c r="AV113" s="483">
        <f t="shared" si="174"/>
        <v>5.7320838320547976E-2</v>
      </c>
      <c r="AW113" s="483">
        <f t="shared" si="175"/>
        <v>5.5228462406337282E-2</v>
      </c>
      <c r="AX113" s="483">
        <f t="shared" si="176"/>
        <v>4.6781999999999997E-2</v>
      </c>
      <c r="AY113" s="483">
        <f t="shared" si="177"/>
        <v>4.3274E-2</v>
      </c>
      <c r="AZ113" s="483">
        <f t="shared" si="178"/>
        <v>4.4956000000000003E-2</v>
      </c>
      <c r="BA113" s="483">
        <f t="shared" si="179"/>
        <v>4.6625E-2</v>
      </c>
      <c r="BB113" s="483">
        <f t="shared" si="180"/>
        <v>5.3745988699465307E-2</v>
      </c>
      <c r="BC113" s="483">
        <f t="shared" si="181"/>
        <v>5.709755529551902E-2</v>
      </c>
      <c r="BD113" s="483">
        <f t="shared" si="182"/>
        <v>9.8708307173015097E-2</v>
      </c>
      <c r="BE113" s="483">
        <f t="shared" si="183"/>
        <v>9.3304441577639174E-2</v>
      </c>
      <c r="BF113" s="483">
        <f t="shared" si="184"/>
        <v>9.6543806475868715E-2</v>
      </c>
      <c r="BG113" s="483">
        <f t="shared" si="185"/>
        <v>0.10031589645753801</v>
      </c>
      <c r="BH113" s="483">
        <f t="shared" si="186"/>
        <v>5.7320838320547976E-2</v>
      </c>
      <c r="BI113" s="483">
        <f t="shared" si="187"/>
        <v>5.5228462406337282E-2</v>
      </c>
      <c r="BJ113" s="483">
        <f t="shared" si="188"/>
        <v>4.6781999999999997E-2</v>
      </c>
      <c r="BK113" s="483">
        <f t="shared" si="189"/>
        <v>4.3274E-2</v>
      </c>
      <c r="BL113" s="483">
        <f t="shared" si="190"/>
        <v>4.4956000000000003E-2</v>
      </c>
      <c r="BM113" s="483">
        <f t="shared" si="191"/>
        <v>4.6625E-2</v>
      </c>
      <c r="BN113" s="483">
        <f t="shared" si="192"/>
        <v>5.3745988699465307E-2</v>
      </c>
      <c r="BO113" s="483">
        <f t="shared" si="193"/>
        <v>5.709755529551902E-2</v>
      </c>
      <c r="BP113" s="483">
        <f t="shared" si="194"/>
        <v>9.8708307173015097E-2</v>
      </c>
      <c r="BQ113" s="483">
        <f t="shared" si="195"/>
        <v>9.3304441577639174E-2</v>
      </c>
      <c r="BR113" s="483">
        <f t="shared" si="196"/>
        <v>9.6543806475868715E-2</v>
      </c>
      <c r="BS113" s="483">
        <f t="shared" si="197"/>
        <v>0.10031589645753801</v>
      </c>
      <c r="BT113" s="483">
        <f t="shared" si="198"/>
        <v>5.7320838320547976E-2</v>
      </c>
      <c r="BU113" s="483">
        <f t="shared" si="199"/>
        <v>5.5228462406337282E-2</v>
      </c>
      <c r="BV113" s="483">
        <f t="shared" si="200"/>
        <v>4.6781999999999997E-2</v>
      </c>
      <c r="BW113" s="483">
        <f t="shared" si="201"/>
        <v>4.3274E-2</v>
      </c>
      <c r="BX113" s="483">
        <f t="shared" si="202"/>
        <v>4.4956000000000003E-2</v>
      </c>
      <c r="BY113" s="483">
        <f t="shared" si="203"/>
        <v>4.6625E-2</v>
      </c>
      <c r="BZ113" s="483">
        <f t="shared" si="204"/>
        <v>5.3745988699465307E-2</v>
      </c>
      <c r="CA113" s="483">
        <f t="shared" si="205"/>
        <v>5.709755529551902E-2</v>
      </c>
      <c r="CB113" s="483">
        <f t="shared" si="206"/>
        <v>9.8708307173015097E-2</v>
      </c>
      <c r="CC113" s="483">
        <f t="shared" si="207"/>
        <v>9.3304441577639174E-2</v>
      </c>
      <c r="CD113" s="483">
        <f t="shared" si="208"/>
        <v>9.6543806475868715E-2</v>
      </c>
      <c r="CE113" s="483">
        <f t="shared" si="209"/>
        <v>0.10031589645753801</v>
      </c>
      <c r="CF113" s="483">
        <f t="shared" si="210"/>
        <v>5.7320838320547976E-2</v>
      </c>
      <c r="CG113" s="483">
        <f t="shared" si="211"/>
        <v>5.5228462406337282E-2</v>
      </c>
      <c r="CH113" s="483">
        <f t="shared" si="212"/>
        <v>4.6781999999999997E-2</v>
      </c>
    </row>
    <row r="114" spans="1:86" s="110" customFormat="1" hidden="1" x14ac:dyDescent="0.25">
      <c r="A114" s="640"/>
      <c r="B114" s="270" t="s">
        <v>22</v>
      </c>
      <c r="C114" s="453">
        <v>2.9295408494876111E-2</v>
      </c>
      <c r="D114" s="453">
        <v>2.9321405491105949E-2</v>
      </c>
      <c r="E114" s="453">
        <v>2.9959589922715364E-2</v>
      </c>
      <c r="F114" s="453">
        <v>3.083146106079096E-2</v>
      </c>
      <c r="G114" s="453">
        <v>3.0354620609130651E-2</v>
      </c>
      <c r="H114" s="453">
        <v>5.2192876606583817E-2</v>
      </c>
      <c r="I114" s="453">
        <v>5.0489724771027894E-2</v>
      </c>
      <c r="J114" s="453">
        <v>4.9823722342538804E-2</v>
      </c>
      <c r="K114" s="453">
        <v>5.0644353965207362E-2</v>
      </c>
      <c r="L114" s="453">
        <v>3.0122999041826495E-2</v>
      </c>
      <c r="M114" s="453">
        <v>3.0594358925164721E-2</v>
      </c>
      <c r="N114" s="453">
        <v>2.9781145367565039E-2</v>
      </c>
      <c r="O114" s="453">
        <f t="shared" si="213"/>
        <v>2.9295408494876111E-2</v>
      </c>
      <c r="P114" s="453">
        <f t="shared" si="161"/>
        <v>2.9321405491105949E-2</v>
      </c>
      <c r="Q114" s="453">
        <f t="shared" si="162"/>
        <v>2.9959589922715364E-2</v>
      </c>
      <c r="R114" s="453">
        <f t="shared" si="163"/>
        <v>3.083146106079096E-2</v>
      </c>
      <c r="S114" s="453">
        <f t="shared" si="164"/>
        <v>3.0354620609130651E-2</v>
      </c>
      <c r="T114" s="483">
        <v>5.908226070747255E-2</v>
      </c>
      <c r="U114" s="483">
        <v>5.7096352285362376E-2</v>
      </c>
      <c r="V114" s="483">
        <v>5.7852716363178777E-2</v>
      </c>
      <c r="W114" s="483">
        <v>6.0100312743173054E-2</v>
      </c>
      <c r="X114" s="483">
        <v>3.4902462712372774E-2</v>
      </c>
      <c r="Y114" s="483">
        <v>3.5513048177666484E-2</v>
      </c>
      <c r="Z114" s="483">
        <v>3.4289324844829272E-2</v>
      </c>
      <c r="AA114" s="483">
        <v>3.3154430033204577E-2</v>
      </c>
      <c r="AB114" s="483">
        <v>3.3715299929532649E-2</v>
      </c>
      <c r="AC114" s="483">
        <v>3.4799282853125224E-2</v>
      </c>
      <c r="AD114" s="483">
        <v>3.5763787287460817E-2</v>
      </c>
      <c r="AE114" s="483">
        <v>3.5903692038766095E-2</v>
      </c>
      <c r="AF114" s="483">
        <v>5.908226070747255E-2</v>
      </c>
      <c r="AG114" s="483">
        <v>5.7096352285362376E-2</v>
      </c>
      <c r="AH114" s="483">
        <v>5.7852716363178777E-2</v>
      </c>
      <c r="AI114" s="483">
        <v>6.0100312743173054E-2</v>
      </c>
      <c r="AJ114" s="483">
        <v>3.4902462712372774E-2</v>
      </c>
      <c r="AK114" s="483">
        <v>3.5513048177666484E-2</v>
      </c>
      <c r="AL114" s="483">
        <v>3.4289324844829272E-2</v>
      </c>
      <c r="AM114" s="483">
        <f t="shared" si="165"/>
        <v>3.3154430033204577E-2</v>
      </c>
      <c r="AN114" s="483">
        <f t="shared" si="166"/>
        <v>3.3715299929532649E-2</v>
      </c>
      <c r="AO114" s="483">
        <f t="shared" si="167"/>
        <v>3.4799282853125224E-2</v>
      </c>
      <c r="AP114" s="483">
        <f t="shared" si="168"/>
        <v>3.5763787287460817E-2</v>
      </c>
      <c r="AQ114" s="483">
        <f t="shared" si="169"/>
        <v>3.5903692038766095E-2</v>
      </c>
      <c r="AR114" s="483">
        <f t="shared" si="170"/>
        <v>5.908226070747255E-2</v>
      </c>
      <c r="AS114" s="483">
        <f t="shared" si="171"/>
        <v>5.7096352285362376E-2</v>
      </c>
      <c r="AT114" s="483">
        <f t="shared" si="172"/>
        <v>5.7852716363178777E-2</v>
      </c>
      <c r="AU114" s="483">
        <f t="shared" si="173"/>
        <v>6.0100312743173054E-2</v>
      </c>
      <c r="AV114" s="483">
        <f t="shared" si="174"/>
        <v>3.4902462712372774E-2</v>
      </c>
      <c r="AW114" s="483">
        <f t="shared" si="175"/>
        <v>3.5513048177666484E-2</v>
      </c>
      <c r="AX114" s="483">
        <f t="shared" si="176"/>
        <v>3.4289324844829272E-2</v>
      </c>
      <c r="AY114" s="483">
        <f t="shared" si="177"/>
        <v>3.3154430033204577E-2</v>
      </c>
      <c r="AZ114" s="483">
        <f t="shared" si="178"/>
        <v>3.3715299929532649E-2</v>
      </c>
      <c r="BA114" s="483">
        <f t="shared" si="179"/>
        <v>3.4799282853125224E-2</v>
      </c>
      <c r="BB114" s="483">
        <f t="shared" si="180"/>
        <v>3.5763787287460817E-2</v>
      </c>
      <c r="BC114" s="483">
        <f t="shared" si="181"/>
        <v>3.5903692038766095E-2</v>
      </c>
      <c r="BD114" s="483">
        <f t="shared" si="182"/>
        <v>5.908226070747255E-2</v>
      </c>
      <c r="BE114" s="483">
        <f t="shared" si="183"/>
        <v>5.7096352285362376E-2</v>
      </c>
      <c r="BF114" s="483">
        <f t="shared" si="184"/>
        <v>5.7852716363178777E-2</v>
      </c>
      <c r="BG114" s="483">
        <f t="shared" si="185"/>
        <v>6.0100312743173054E-2</v>
      </c>
      <c r="BH114" s="483">
        <f t="shared" si="186"/>
        <v>3.4902462712372774E-2</v>
      </c>
      <c r="BI114" s="483">
        <f t="shared" si="187"/>
        <v>3.5513048177666484E-2</v>
      </c>
      <c r="BJ114" s="483">
        <f t="shared" si="188"/>
        <v>3.4289324844829272E-2</v>
      </c>
      <c r="BK114" s="483">
        <f t="shared" si="189"/>
        <v>3.3154430033204577E-2</v>
      </c>
      <c r="BL114" s="483">
        <f t="shared" si="190"/>
        <v>3.3715299929532649E-2</v>
      </c>
      <c r="BM114" s="483">
        <f t="shared" si="191"/>
        <v>3.4799282853125224E-2</v>
      </c>
      <c r="BN114" s="483">
        <f t="shared" si="192"/>
        <v>3.5763787287460817E-2</v>
      </c>
      <c r="BO114" s="483">
        <f t="shared" si="193"/>
        <v>3.5903692038766095E-2</v>
      </c>
      <c r="BP114" s="483">
        <f t="shared" si="194"/>
        <v>5.908226070747255E-2</v>
      </c>
      <c r="BQ114" s="483">
        <f t="shared" si="195"/>
        <v>5.7096352285362376E-2</v>
      </c>
      <c r="BR114" s="483">
        <f t="shared" si="196"/>
        <v>5.7852716363178777E-2</v>
      </c>
      <c r="BS114" s="483">
        <f t="shared" si="197"/>
        <v>6.0100312743173054E-2</v>
      </c>
      <c r="BT114" s="483">
        <f t="shared" si="198"/>
        <v>3.4902462712372774E-2</v>
      </c>
      <c r="BU114" s="483">
        <f t="shared" si="199"/>
        <v>3.5513048177666484E-2</v>
      </c>
      <c r="BV114" s="483">
        <f t="shared" si="200"/>
        <v>3.4289324844829272E-2</v>
      </c>
      <c r="BW114" s="483">
        <f t="shared" si="201"/>
        <v>3.3154430033204577E-2</v>
      </c>
      <c r="BX114" s="483">
        <f t="shared" si="202"/>
        <v>3.3715299929532649E-2</v>
      </c>
      <c r="BY114" s="483">
        <f t="shared" si="203"/>
        <v>3.4799282853125224E-2</v>
      </c>
      <c r="BZ114" s="483">
        <f t="shared" si="204"/>
        <v>3.5763787287460817E-2</v>
      </c>
      <c r="CA114" s="483">
        <f t="shared" si="205"/>
        <v>3.5903692038766095E-2</v>
      </c>
      <c r="CB114" s="483">
        <f t="shared" si="206"/>
        <v>5.908226070747255E-2</v>
      </c>
      <c r="CC114" s="483">
        <f t="shared" si="207"/>
        <v>5.7096352285362376E-2</v>
      </c>
      <c r="CD114" s="483">
        <f t="shared" si="208"/>
        <v>5.7852716363178777E-2</v>
      </c>
      <c r="CE114" s="483">
        <f t="shared" si="209"/>
        <v>6.0100312743173054E-2</v>
      </c>
      <c r="CF114" s="483">
        <f t="shared" si="210"/>
        <v>3.4902462712372774E-2</v>
      </c>
      <c r="CG114" s="483">
        <f t="shared" si="211"/>
        <v>3.5513048177666484E-2</v>
      </c>
      <c r="CH114" s="483">
        <f t="shared" si="212"/>
        <v>3.4289324844829272E-2</v>
      </c>
    </row>
    <row r="115" spans="1:86" s="110" customFormat="1" hidden="1" x14ac:dyDescent="0.25">
      <c r="A115" s="640"/>
      <c r="B115" s="89" t="s">
        <v>9</v>
      </c>
      <c r="C115" s="453">
        <v>3.7705982306050004E-2</v>
      </c>
      <c r="D115" s="453">
        <v>3.7997810710593702E-2</v>
      </c>
      <c r="E115" s="453">
        <v>3.9229413066205268E-2</v>
      </c>
      <c r="F115" s="453">
        <v>4.0820550666763995E-2</v>
      </c>
      <c r="G115" s="453">
        <v>3.937743396502278E-2</v>
      </c>
      <c r="H115" s="453">
        <v>5.1774000000000001E-2</v>
      </c>
      <c r="I115" s="453">
        <v>5.0083999999999997E-2</v>
      </c>
      <c r="J115" s="453">
        <v>4.9399999999999999E-2</v>
      </c>
      <c r="K115" s="453">
        <v>7.1527406725958434E-2</v>
      </c>
      <c r="L115" s="453">
        <v>3.7588976619675196E-2</v>
      </c>
      <c r="M115" s="453">
        <v>3.9162225761818222E-2</v>
      </c>
      <c r="N115" s="453">
        <v>3.8262010655701909E-2</v>
      </c>
      <c r="O115" s="453">
        <f t="shared" si="213"/>
        <v>3.7705982306050004E-2</v>
      </c>
      <c r="P115" s="453">
        <f t="shared" si="161"/>
        <v>3.7997810710593702E-2</v>
      </c>
      <c r="Q115" s="453">
        <f t="shared" si="162"/>
        <v>3.9229413066205268E-2</v>
      </c>
      <c r="R115" s="453">
        <f t="shared" si="163"/>
        <v>4.0820550666763995E-2</v>
      </c>
      <c r="S115" s="453">
        <f t="shared" si="164"/>
        <v>3.937743396502278E-2</v>
      </c>
      <c r="T115" s="483">
        <v>5.8623000000000001E-2</v>
      </c>
      <c r="U115" s="483">
        <v>5.6649999999999999E-2</v>
      </c>
      <c r="V115" s="483">
        <v>5.7266999999999998E-2</v>
      </c>
      <c r="W115" s="483">
        <v>8.2716107140742692E-2</v>
      </c>
      <c r="X115" s="483">
        <v>4.4672306041941647E-2</v>
      </c>
      <c r="Y115" s="483">
        <v>4.6545145599660491E-2</v>
      </c>
      <c r="Z115" s="483">
        <v>4.4576818516392218E-2</v>
      </c>
      <c r="AA115" s="483">
        <v>4.3770894076993347E-2</v>
      </c>
      <c r="AB115" s="483">
        <v>4.4599573976565145E-2</v>
      </c>
      <c r="AC115" s="483">
        <v>4.7672184215006824E-2</v>
      </c>
      <c r="AD115" s="483">
        <v>4.6344511950706248E-2</v>
      </c>
      <c r="AE115" s="483">
        <v>4.683390722782569E-2</v>
      </c>
      <c r="AF115" s="483">
        <v>5.8623000000000001E-2</v>
      </c>
      <c r="AG115" s="483">
        <v>5.6649999999999999E-2</v>
      </c>
      <c r="AH115" s="483">
        <v>5.7266999999999998E-2</v>
      </c>
      <c r="AI115" s="483">
        <v>8.2716107140742692E-2</v>
      </c>
      <c r="AJ115" s="483">
        <v>4.4672306041941647E-2</v>
      </c>
      <c r="AK115" s="483">
        <v>4.6545145599660491E-2</v>
      </c>
      <c r="AL115" s="483">
        <v>4.4576818516392218E-2</v>
      </c>
      <c r="AM115" s="483">
        <f t="shared" si="165"/>
        <v>4.3770894076993347E-2</v>
      </c>
      <c r="AN115" s="483">
        <f t="shared" si="166"/>
        <v>4.4599573976565145E-2</v>
      </c>
      <c r="AO115" s="483">
        <f t="shared" si="167"/>
        <v>4.7672184215006824E-2</v>
      </c>
      <c r="AP115" s="483">
        <f t="shared" si="168"/>
        <v>4.6344511950706248E-2</v>
      </c>
      <c r="AQ115" s="483">
        <f t="shared" si="169"/>
        <v>4.683390722782569E-2</v>
      </c>
      <c r="AR115" s="483">
        <f t="shared" si="170"/>
        <v>5.8623000000000001E-2</v>
      </c>
      <c r="AS115" s="483">
        <f t="shared" si="171"/>
        <v>5.6649999999999999E-2</v>
      </c>
      <c r="AT115" s="483">
        <f t="shared" si="172"/>
        <v>5.7266999999999998E-2</v>
      </c>
      <c r="AU115" s="483">
        <f t="shared" si="173"/>
        <v>8.2716107140742692E-2</v>
      </c>
      <c r="AV115" s="483">
        <f t="shared" si="174"/>
        <v>4.4672306041941647E-2</v>
      </c>
      <c r="AW115" s="483">
        <f t="shared" si="175"/>
        <v>4.6545145599660491E-2</v>
      </c>
      <c r="AX115" s="483">
        <f t="shared" si="176"/>
        <v>4.4576818516392218E-2</v>
      </c>
      <c r="AY115" s="483">
        <f t="shared" si="177"/>
        <v>4.3770894076993347E-2</v>
      </c>
      <c r="AZ115" s="483">
        <f t="shared" si="178"/>
        <v>4.4599573976565145E-2</v>
      </c>
      <c r="BA115" s="483">
        <f t="shared" si="179"/>
        <v>4.7672184215006824E-2</v>
      </c>
      <c r="BB115" s="483">
        <f t="shared" si="180"/>
        <v>4.6344511950706248E-2</v>
      </c>
      <c r="BC115" s="483">
        <f t="shared" si="181"/>
        <v>4.683390722782569E-2</v>
      </c>
      <c r="BD115" s="483">
        <f t="shared" si="182"/>
        <v>5.8623000000000001E-2</v>
      </c>
      <c r="BE115" s="483">
        <f t="shared" si="183"/>
        <v>5.6649999999999999E-2</v>
      </c>
      <c r="BF115" s="483">
        <f t="shared" si="184"/>
        <v>5.7266999999999998E-2</v>
      </c>
      <c r="BG115" s="483">
        <f t="shared" si="185"/>
        <v>8.2716107140742692E-2</v>
      </c>
      <c r="BH115" s="483">
        <f t="shared" si="186"/>
        <v>4.4672306041941647E-2</v>
      </c>
      <c r="BI115" s="483">
        <f t="shared" si="187"/>
        <v>4.6545145599660491E-2</v>
      </c>
      <c r="BJ115" s="483">
        <f t="shared" si="188"/>
        <v>4.4576818516392218E-2</v>
      </c>
      <c r="BK115" s="483">
        <f t="shared" si="189"/>
        <v>4.3770894076993347E-2</v>
      </c>
      <c r="BL115" s="483">
        <f t="shared" si="190"/>
        <v>4.4599573976565145E-2</v>
      </c>
      <c r="BM115" s="483">
        <f t="shared" si="191"/>
        <v>4.7672184215006824E-2</v>
      </c>
      <c r="BN115" s="483">
        <f t="shared" si="192"/>
        <v>4.6344511950706248E-2</v>
      </c>
      <c r="BO115" s="483">
        <f t="shared" si="193"/>
        <v>4.683390722782569E-2</v>
      </c>
      <c r="BP115" s="483">
        <f t="shared" si="194"/>
        <v>5.8623000000000001E-2</v>
      </c>
      <c r="BQ115" s="483">
        <f t="shared" si="195"/>
        <v>5.6649999999999999E-2</v>
      </c>
      <c r="BR115" s="483">
        <f t="shared" si="196"/>
        <v>5.7266999999999998E-2</v>
      </c>
      <c r="BS115" s="483">
        <f t="shared" si="197"/>
        <v>8.2716107140742692E-2</v>
      </c>
      <c r="BT115" s="483">
        <f t="shared" si="198"/>
        <v>4.4672306041941647E-2</v>
      </c>
      <c r="BU115" s="483">
        <f t="shared" si="199"/>
        <v>4.6545145599660491E-2</v>
      </c>
      <c r="BV115" s="483">
        <f t="shared" si="200"/>
        <v>4.4576818516392218E-2</v>
      </c>
      <c r="BW115" s="483">
        <f t="shared" si="201"/>
        <v>4.3770894076993347E-2</v>
      </c>
      <c r="BX115" s="483">
        <f t="shared" si="202"/>
        <v>4.4599573976565145E-2</v>
      </c>
      <c r="BY115" s="483">
        <f t="shared" si="203"/>
        <v>4.7672184215006824E-2</v>
      </c>
      <c r="BZ115" s="483">
        <f t="shared" si="204"/>
        <v>4.6344511950706248E-2</v>
      </c>
      <c r="CA115" s="483">
        <f t="shared" si="205"/>
        <v>4.683390722782569E-2</v>
      </c>
      <c r="CB115" s="483">
        <f t="shared" si="206"/>
        <v>5.8623000000000001E-2</v>
      </c>
      <c r="CC115" s="483">
        <f t="shared" si="207"/>
        <v>5.6649999999999999E-2</v>
      </c>
      <c r="CD115" s="483">
        <f t="shared" si="208"/>
        <v>5.7266999999999998E-2</v>
      </c>
      <c r="CE115" s="483">
        <f t="shared" si="209"/>
        <v>8.2716107140742692E-2</v>
      </c>
      <c r="CF115" s="483">
        <f t="shared" si="210"/>
        <v>4.4672306041941647E-2</v>
      </c>
      <c r="CG115" s="483">
        <f t="shared" si="211"/>
        <v>4.6545145599660491E-2</v>
      </c>
      <c r="CH115" s="483">
        <f t="shared" si="212"/>
        <v>4.4576818516392218E-2</v>
      </c>
    </row>
    <row r="116" spans="1:86" s="110" customFormat="1" hidden="1" x14ac:dyDescent="0.25">
      <c r="A116" s="640"/>
      <c r="B116" s="89" t="s">
        <v>3</v>
      </c>
      <c r="C116" s="453">
        <v>4.1160476479958422E-2</v>
      </c>
      <c r="D116" s="453">
        <v>4.14017286346514E-2</v>
      </c>
      <c r="E116" s="453">
        <v>4.2874473574818231E-2</v>
      </c>
      <c r="F116" s="453">
        <v>4.3567351875307025E-2</v>
      </c>
      <c r="G116" s="453">
        <v>4.5203207673382241E-2</v>
      </c>
      <c r="H116" s="453">
        <v>8.7375949566271344E-2</v>
      </c>
      <c r="I116" s="453">
        <v>8.3115482222942821E-2</v>
      </c>
      <c r="J116" s="453">
        <v>8.4519356113417099E-2</v>
      </c>
      <c r="K116" s="453">
        <v>8.4685619189997327E-2</v>
      </c>
      <c r="L116" s="453">
        <v>4.3771535634283605E-2</v>
      </c>
      <c r="M116" s="453">
        <v>4.4072115891515086E-2</v>
      </c>
      <c r="N116" s="453">
        <v>4.2021266117095453E-2</v>
      </c>
      <c r="O116" s="453">
        <f t="shared" si="213"/>
        <v>4.1160476479958422E-2</v>
      </c>
      <c r="P116" s="453">
        <f t="shared" si="161"/>
        <v>4.14017286346514E-2</v>
      </c>
      <c r="Q116" s="453">
        <f t="shared" si="162"/>
        <v>4.2874473574818231E-2</v>
      </c>
      <c r="R116" s="453">
        <f t="shared" si="163"/>
        <v>4.3567351875307025E-2</v>
      </c>
      <c r="S116" s="453">
        <f t="shared" si="164"/>
        <v>4.5203207673382241E-2</v>
      </c>
      <c r="T116" s="483">
        <v>9.7901496235942756E-2</v>
      </c>
      <c r="U116" s="483">
        <v>9.2921703345432302E-2</v>
      </c>
      <c r="V116" s="483">
        <v>9.6038788216977339E-2</v>
      </c>
      <c r="W116" s="483">
        <v>9.6989157907124104E-2</v>
      </c>
      <c r="X116" s="483">
        <v>5.0819315617874783E-2</v>
      </c>
      <c r="Y116" s="483">
        <v>5.0381673591689921E-2</v>
      </c>
      <c r="Z116" s="483">
        <v>4.745787900620678E-2</v>
      </c>
      <c r="AA116" s="483">
        <v>4.5948828172646498E-2</v>
      </c>
      <c r="AB116" s="483">
        <v>4.7009738067754568E-2</v>
      </c>
      <c r="AC116" s="483">
        <v>4.9842671329557192E-2</v>
      </c>
      <c r="AD116" s="483">
        <v>4.8438455510464995E-2</v>
      </c>
      <c r="AE116" s="483">
        <v>5.13347909121077E-2</v>
      </c>
      <c r="AF116" s="483">
        <v>9.7901496235942756E-2</v>
      </c>
      <c r="AG116" s="483">
        <v>9.2921703345432302E-2</v>
      </c>
      <c r="AH116" s="483">
        <v>9.6038788216977339E-2</v>
      </c>
      <c r="AI116" s="483">
        <v>9.6989157907124104E-2</v>
      </c>
      <c r="AJ116" s="483">
        <v>5.0819315617874783E-2</v>
      </c>
      <c r="AK116" s="483">
        <v>5.0381673591689921E-2</v>
      </c>
      <c r="AL116" s="483">
        <v>4.745787900620678E-2</v>
      </c>
      <c r="AM116" s="483">
        <f t="shared" si="165"/>
        <v>4.5948828172646498E-2</v>
      </c>
      <c r="AN116" s="483">
        <f t="shared" si="166"/>
        <v>4.7009738067754568E-2</v>
      </c>
      <c r="AO116" s="483">
        <f t="shared" si="167"/>
        <v>4.9842671329557192E-2</v>
      </c>
      <c r="AP116" s="483">
        <f t="shared" si="168"/>
        <v>4.8438455510464995E-2</v>
      </c>
      <c r="AQ116" s="483">
        <f t="shared" si="169"/>
        <v>5.13347909121077E-2</v>
      </c>
      <c r="AR116" s="483">
        <f t="shared" si="170"/>
        <v>9.7901496235942756E-2</v>
      </c>
      <c r="AS116" s="483">
        <f t="shared" si="171"/>
        <v>9.2921703345432302E-2</v>
      </c>
      <c r="AT116" s="483">
        <f t="shared" si="172"/>
        <v>9.6038788216977339E-2</v>
      </c>
      <c r="AU116" s="483">
        <f t="shared" si="173"/>
        <v>9.6989157907124104E-2</v>
      </c>
      <c r="AV116" s="483">
        <f t="shared" si="174"/>
        <v>5.0819315617874783E-2</v>
      </c>
      <c r="AW116" s="483">
        <f t="shared" si="175"/>
        <v>5.0381673591689921E-2</v>
      </c>
      <c r="AX116" s="483">
        <f t="shared" si="176"/>
        <v>4.745787900620678E-2</v>
      </c>
      <c r="AY116" s="483">
        <f t="shared" si="177"/>
        <v>4.5948828172646498E-2</v>
      </c>
      <c r="AZ116" s="483">
        <f t="shared" si="178"/>
        <v>4.7009738067754568E-2</v>
      </c>
      <c r="BA116" s="483">
        <f t="shared" si="179"/>
        <v>4.9842671329557192E-2</v>
      </c>
      <c r="BB116" s="483">
        <f t="shared" si="180"/>
        <v>4.8438455510464995E-2</v>
      </c>
      <c r="BC116" s="483">
        <f t="shared" si="181"/>
        <v>5.13347909121077E-2</v>
      </c>
      <c r="BD116" s="483">
        <f t="shared" si="182"/>
        <v>9.7901496235942756E-2</v>
      </c>
      <c r="BE116" s="483">
        <f t="shared" si="183"/>
        <v>9.2921703345432302E-2</v>
      </c>
      <c r="BF116" s="483">
        <f t="shared" si="184"/>
        <v>9.6038788216977339E-2</v>
      </c>
      <c r="BG116" s="483">
        <f t="shared" si="185"/>
        <v>9.6989157907124104E-2</v>
      </c>
      <c r="BH116" s="483">
        <f t="shared" si="186"/>
        <v>5.0819315617874783E-2</v>
      </c>
      <c r="BI116" s="483">
        <f t="shared" si="187"/>
        <v>5.0381673591689921E-2</v>
      </c>
      <c r="BJ116" s="483">
        <f t="shared" si="188"/>
        <v>4.745787900620678E-2</v>
      </c>
      <c r="BK116" s="483">
        <f t="shared" si="189"/>
        <v>4.5948828172646498E-2</v>
      </c>
      <c r="BL116" s="483">
        <f t="shared" si="190"/>
        <v>4.7009738067754568E-2</v>
      </c>
      <c r="BM116" s="483">
        <f t="shared" si="191"/>
        <v>4.9842671329557192E-2</v>
      </c>
      <c r="BN116" s="483">
        <f t="shared" si="192"/>
        <v>4.8438455510464995E-2</v>
      </c>
      <c r="BO116" s="483">
        <f t="shared" si="193"/>
        <v>5.13347909121077E-2</v>
      </c>
      <c r="BP116" s="483">
        <f t="shared" si="194"/>
        <v>9.7901496235942756E-2</v>
      </c>
      <c r="BQ116" s="483">
        <f t="shared" si="195"/>
        <v>9.2921703345432302E-2</v>
      </c>
      <c r="BR116" s="483">
        <f t="shared" si="196"/>
        <v>9.6038788216977339E-2</v>
      </c>
      <c r="BS116" s="483">
        <f t="shared" si="197"/>
        <v>9.6989157907124104E-2</v>
      </c>
      <c r="BT116" s="483">
        <f t="shared" si="198"/>
        <v>5.0819315617874783E-2</v>
      </c>
      <c r="BU116" s="483">
        <f t="shared" si="199"/>
        <v>5.0381673591689921E-2</v>
      </c>
      <c r="BV116" s="483">
        <f t="shared" si="200"/>
        <v>4.745787900620678E-2</v>
      </c>
      <c r="BW116" s="483">
        <f t="shared" si="201"/>
        <v>4.5948828172646498E-2</v>
      </c>
      <c r="BX116" s="483">
        <f t="shared" si="202"/>
        <v>4.7009738067754568E-2</v>
      </c>
      <c r="BY116" s="483">
        <f t="shared" si="203"/>
        <v>4.9842671329557192E-2</v>
      </c>
      <c r="BZ116" s="483">
        <f t="shared" si="204"/>
        <v>4.8438455510464995E-2</v>
      </c>
      <c r="CA116" s="483">
        <f t="shared" si="205"/>
        <v>5.13347909121077E-2</v>
      </c>
      <c r="CB116" s="483">
        <f t="shared" si="206"/>
        <v>9.7901496235942756E-2</v>
      </c>
      <c r="CC116" s="483">
        <f t="shared" si="207"/>
        <v>9.2921703345432302E-2</v>
      </c>
      <c r="CD116" s="483">
        <f t="shared" si="208"/>
        <v>9.6038788216977339E-2</v>
      </c>
      <c r="CE116" s="483">
        <f t="shared" si="209"/>
        <v>9.6989157907124104E-2</v>
      </c>
      <c r="CF116" s="483">
        <f t="shared" si="210"/>
        <v>5.0819315617874783E-2</v>
      </c>
      <c r="CG116" s="483">
        <f t="shared" si="211"/>
        <v>5.0381673591689921E-2</v>
      </c>
      <c r="CH116" s="483">
        <f t="shared" si="212"/>
        <v>4.745787900620678E-2</v>
      </c>
    </row>
    <row r="117" spans="1:86" s="110" customFormat="1" hidden="1" x14ac:dyDescent="0.25">
      <c r="A117" s="640"/>
      <c r="B117" s="89" t="s">
        <v>4</v>
      </c>
      <c r="C117" s="453">
        <v>3.9090658161332052E-2</v>
      </c>
      <c r="D117" s="453">
        <v>3.8959385759828123E-2</v>
      </c>
      <c r="E117" s="453">
        <v>4.0025279769655239E-2</v>
      </c>
      <c r="F117" s="453">
        <v>4.1410236318959487E-2</v>
      </c>
      <c r="G117" s="453">
        <v>4.2017312166569717E-2</v>
      </c>
      <c r="H117" s="453">
        <v>7.6621145285147949E-2</v>
      </c>
      <c r="I117" s="453">
        <v>7.4430286609139598E-2</v>
      </c>
      <c r="J117" s="453">
        <v>7.4528658888898328E-2</v>
      </c>
      <c r="K117" s="453">
        <v>7.136095383056372E-2</v>
      </c>
      <c r="L117" s="453">
        <v>4.0219809439126487E-2</v>
      </c>
      <c r="M117" s="453">
        <v>4.1139074920618877E-2</v>
      </c>
      <c r="N117" s="453">
        <v>3.9768929651506212E-2</v>
      </c>
      <c r="O117" s="453">
        <f t="shared" si="213"/>
        <v>3.9090658161332052E-2</v>
      </c>
      <c r="P117" s="453">
        <f t="shared" si="161"/>
        <v>3.8959385759828123E-2</v>
      </c>
      <c r="Q117" s="453">
        <f t="shared" si="162"/>
        <v>4.0025279769655239E-2</v>
      </c>
      <c r="R117" s="453">
        <f t="shared" si="163"/>
        <v>4.1410236318959487E-2</v>
      </c>
      <c r="S117" s="453">
        <f t="shared" si="164"/>
        <v>4.2017312166569717E-2</v>
      </c>
      <c r="T117" s="483">
        <v>8.6011522100452181E-2</v>
      </c>
      <c r="U117" s="483">
        <v>8.3388655686036359E-2</v>
      </c>
      <c r="V117" s="483">
        <v>8.5023150265102487E-2</v>
      </c>
      <c r="W117" s="483">
        <v>8.2535870586937898E-2</v>
      </c>
      <c r="X117" s="483">
        <v>4.7471209292410471E-2</v>
      </c>
      <c r="Y117" s="483">
        <v>4.7944996291473078E-2</v>
      </c>
      <c r="Z117" s="483">
        <v>4.5692939947739222E-2</v>
      </c>
      <c r="AA117" s="483">
        <v>4.454884131984567E-2</v>
      </c>
      <c r="AB117" s="483">
        <v>4.4817284983899509E-2</v>
      </c>
      <c r="AC117" s="483">
        <v>4.6864291271232109E-2</v>
      </c>
      <c r="AD117" s="483">
        <v>4.7556466572316089E-2</v>
      </c>
      <c r="AE117" s="483">
        <v>4.9168089349456039E-2</v>
      </c>
      <c r="AF117" s="483">
        <v>8.6011522100452181E-2</v>
      </c>
      <c r="AG117" s="483">
        <v>8.3388655686036359E-2</v>
      </c>
      <c r="AH117" s="483">
        <v>8.5023150265102487E-2</v>
      </c>
      <c r="AI117" s="483">
        <v>8.2535870586937898E-2</v>
      </c>
      <c r="AJ117" s="483">
        <v>4.7471209292410471E-2</v>
      </c>
      <c r="AK117" s="483">
        <v>4.7944996291473078E-2</v>
      </c>
      <c r="AL117" s="483">
        <v>4.5692939947739222E-2</v>
      </c>
      <c r="AM117" s="483">
        <f t="shared" si="165"/>
        <v>4.454884131984567E-2</v>
      </c>
      <c r="AN117" s="483">
        <f t="shared" si="166"/>
        <v>4.4817284983899509E-2</v>
      </c>
      <c r="AO117" s="483">
        <f t="shared" si="167"/>
        <v>4.6864291271232109E-2</v>
      </c>
      <c r="AP117" s="483">
        <f t="shared" si="168"/>
        <v>4.7556466572316089E-2</v>
      </c>
      <c r="AQ117" s="483">
        <f t="shared" si="169"/>
        <v>4.9168089349456039E-2</v>
      </c>
      <c r="AR117" s="483">
        <f t="shared" si="170"/>
        <v>8.6011522100452181E-2</v>
      </c>
      <c r="AS117" s="483">
        <f t="shared" si="171"/>
        <v>8.3388655686036359E-2</v>
      </c>
      <c r="AT117" s="483">
        <f t="shared" si="172"/>
        <v>8.5023150265102487E-2</v>
      </c>
      <c r="AU117" s="483">
        <f t="shared" si="173"/>
        <v>8.2535870586937898E-2</v>
      </c>
      <c r="AV117" s="483">
        <f t="shared" si="174"/>
        <v>4.7471209292410471E-2</v>
      </c>
      <c r="AW117" s="483">
        <f t="shared" si="175"/>
        <v>4.7944996291473078E-2</v>
      </c>
      <c r="AX117" s="483">
        <f t="shared" si="176"/>
        <v>4.5692939947739222E-2</v>
      </c>
      <c r="AY117" s="483">
        <f t="shared" si="177"/>
        <v>4.454884131984567E-2</v>
      </c>
      <c r="AZ117" s="483">
        <f t="shared" si="178"/>
        <v>4.4817284983899509E-2</v>
      </c>
      <c r="BA117" s="483">
        <f t="shared" si="179"/>
        <v>4.6864291271232109E-2</v>
      </c>
      <c r="BB117" s="483">
        <f t="shared" si="180"/>
        <v>4.7556466572316089E-2</v>
      </c>
      <c r="BC117" s="483">
        <f t="shared" si="181"/>
        <v>4.9168089349456039E-2</v>
      </c>
      <c r="BD117" s="483">
        <f t="shared" si="182"/>
        <v>8.6011522100452181E-2</v>
      </c>
      <c r="BE117" s="483">
        <f t="shared" si="183"/>
        <v>8.3388655686036359E-2</v>
      </c>
      <c r="BF117" s="483">
        <f t="shared" si="184"/>
        <v>8.5023150265102487E-2</v>
      </c>
      <c r="BG117" s="483">
        <f t="shared" si="185"/>
        <v>8.2535870586937898E-2</v>
      </c>
      <c r="BH117" s="483">
        <f t="shared" si="186"/>
        <v>4.7471209292410471E-2</v>
      </c>
      <c r="BI117" s="483">
        <f t="shared" si="187"/>
        <v>4.7944996291473078E-2</v>
      </c>
      <c r="BJ117" s="483">
        <f t="shared" si="188"/>
        <v>4.5692939947739222E-2</v>
      </c>
      <c r="BK117" s="483">
        <f t="shared" si="189"/>
        <v>4.454884131984567E-2</v>
      </c>
      <c r="BL117" s="483">
        <f t="shared" si="190"/>
        <v>4.4817284983899509E-2</v>
      </c>
      <c r="BM117" s="483">
        <f t="shared" si="191"/>
        <v>4.6864291271232109E-2</v>
      </c>
      <c r="BN117" s="483">
        <f t="shared" si="192"/>
        <v>4.7556466572316089E-2</v>
      </c>
      <c r="BO117" s="483">
        <f t="shared" si="193"/>
        <v>4.9168089349456039E-2</v>
      </c>
      <c r="BP117" s="483">
        <f t="shared" si="194"/>
        <v>8.6011522100452181E-2</v>
      </c>
      <c r="BQ117" s="483">
        <f t="shared" si="195"/>
        <v>8.3388655686036359E-2</v>
      </c>
      <c r="BR117" s="483">
        <f t="shared" si="196"/>
        <v>8.5023150265102487E-2</v>
      </c>
      <c r="BS117" s="483">
        <f t="shared" si="197"/>
        <v>8.2535870586937898E-2</v>
      </c>
      <c r="BT117" s="483">
        <f t="shared" si="198"/>
        <v>4.7471209292410471E-2</v>
      </c>
      <c r="BU117" s="483">
        <f t="shared" si="199"/>
        <v>4.7944996291473078E-2</v>
      </c>
      <c r="BV117" s="483">
        <f t="shared" si="200"/>
        <v>4.5692939947739222E-2</v>
      </c>
      <c r="BW117" s="483">
        <f t="shared" si="201"/>
        <v>4.454884131984567E-2</v>
      </c>
      <c r="BX117" s="483">
        <f t="shared" si="202"/>
        <v>4.4817284983899509E-2</v>
      </c>
      <c r="BY117" s="483">
        <f t="shared" si="203"/>
        <v>4.6864291271232109E-2</v>
      </c>
      <c r="BZ117" s="483">
        <f t="shared" si="204"/>
        <v>4.7556466572316089E-2</v>
      </c>
      <c r="CA117" s="483">
        <f t="shared" si="205"/>
        <v>4.9168089349456039E-2</v>
      </c>
      <c r="CB117" s="483">
        <f t="shared" si="206"/>
        <v>8.6011522100452181E-2</v>
      </c>
      <c r="CC117" s="483">
        <f t="shared" si="207"/>
        <v>8.3388655686036359E-2</v>
      </c>
      <c r="CD117" s="483">
        <f t="shared" si="208"/>
        <v>8.5023150265102487E-2</v>
      </c>
      <c r="CE117" s="483">
        <f t="shared" si="209"/>
        <v>8.2535870586937898E-2</v>
      </c>
      <c r="CF117" s="483">
        <f t="shared" si="210"/>
        <v>4.7471209292410471E-2</v>
      </c>
      <c r="CG117" s="483">
        <f t="shared" si="211"/>
        <v>4.7944996291473078E-2</v>
      </c>
      <c r="CH117" s="483">
        <f t="shared" si="212"/>
        <v>4.5692939947739222E-2</v>
      </c>
    </row>
    <row r="118" spans="1:86" s="110" customFormat="1" hidden="1" x14ac:dyDescent="0.25">
      <c r="A118" s="640"/>
      <c r="B118" s="89" t="s">
        <v>5</v>
      </c>
      <c r="C118" s="453">
        <v>3.7441349140650192E-2</v>
      </c>
      <c r="D118" s="453">
        <v>3.7429249600920422E-2</v>
      </c>
      <c r="E118" s="453">
        <v>3.8354723959286061E-2</v>
      </c>
      <c r="F118" s="453">
        <v>3.9317515370260341E-2</v>
      </c>
      <c r="G118" s="453">
        <v>3.9956418570678262E-2</v>
      </c>
      <c r="H118" s="453">
        <v>7.3052660356480309E-2</v>
      </c>
      <c r="I118" s="453">
        <v>7.0945278641579762E-2</v>
      </c>
      <c r="J118" s="453">
        <v>7.0982747983774006E-2</v>
      </c>
      <c r="K118" s="453">
        <v>6.9689736519992149E-2</v>
      </c>
      <c r="L118" s="453">
        <v>3.8465921545063383E-2</v>
      </c>
      <c r="M118" s="453">
        <v>3.936801638570829E-2</v>
      </c>
      <c r="N118" s="453">
        <v>3.8318634945053449E-2</v>
      </c>
      <c r="O118" s="453">
        <f t="shared" si="213"/>
        <v>3.7441349140650192E-2</v>
      </c>
      <c r="P118" s="453">
        <f t="shared" si="161"/>
        <v>3.7429249600920422E-2</v>
      </c>
      <c r="Q118" s="453">
        <f t="shared" si="162"/>
        <v>3.8354723959286061E-2</v>
      </c>
      <c r="R118" s="453">
        <f t="shared" si="163"/>
        <v>3.9317515370260341E-2</v>
      </c>
      <c r="S118" s="453">
        <f t="shared" si="164"/>
        <v>3.9956418570678262E-2</v>
      </c>
      <c r="T118" s="483">
        <v>8.2070864669144331E-2</v>
      </c>
      <c r="U118" s="483">
        <v>7.9561748588053732E-2</v>
      </c>
      <c r="V118" s="483">
        <v>8.1121493863993047E-2</v>
      </c>
      <c r="W118" s="483">
        <v>8.0727585288615428E-2</v>
      </c>
      <c r="X118" s="483">
        <v>4.5276182203736998E-2</v>
      </c>
      <c r="Y118" s="483">
        <v>4.5978794089443643E-2</v>
      </c>
      <c r="Z118" s="483">
        <v>4.4215904221059005E-2</v>
      </c>
      <c r="AA118" s="483">
        <v>4.2688150264511004E-2</v>
      </c>
      <c r="AB118" s="483">
        <v>4.3150350602775597E-2</v>
      </c>
      <c r="AC118" s="483">
        <v>4.4969611958472232E-2</v>
      </c>
      <c r="AD118" s="483">
        <v>4.5252229327462798E-2</v>
      </c>
      <c r="AE118" s="483">
        <v>4.682945954266754E-2</v>
      </c>
      <c r="AF118" s="483">
        <v>8.2070864669144331E-2</v>
      </c>
      <c r="AG118" s="483">
        <v>7.9561748588053732E-2</v>
      </c>
      <c r="AH118" s="483">
        <v>8.1121493863993047E-2</v>
      </c>
      <c r="AI118" s="483">
        <v>8.0727585288615428E-2</v>
      </c>
      <c r="AJ118" s="483">
        <v>4.5276182203736998E-2</v>
      </c>
      <c r="AK118" s="483">
        <v>4.5978794089443643E-2</v>
      </c>
      <c r="AL118" s="483">
        <v>4.4215904221059005E-2</v>
      </c>
      <c r="AM118" s="483">
        <f t="shared" si="165"/>
        <v>4.2688150264511004E-2</v>
      </c>
      <c r="AN118" s="483">
        <f t="shared" si="166"/>
        <v>4.3150350602775597E-2</v>
      </c>
      <c r="AO118" s="483">
        <f t="shared" si="167"/>
        <v>4.4969611958472232E-2</v>
      </c>
      <c r="AP118" s="483">
        <f t="shared" si="168"/>
        <v>4.5252229327462798E-2</v>
      </c>
      <c r="AQ118" s="483">
        <f t="shared" si="169"/>
        <v>4.682945954266754E-2</v>
      </c>
      <c r="AR118" s="483">
        <f t="shared" si="170"/>
        <v>8.2070864669144331E-2</v>
      </c>
      <c r="AS118" s="483">
        <f t="shared" si="171"/>
        <v>7.9561748588053732E-2</v>
      </c>
      <c r="AT118" s="483">
        <f t="shared" si="172"/>
        <v>8.1121493863993047E-2</v>
      </c>
      <c r="AU118" s="483">
        <f t="shared" si="173"/>
        <v>8.0727585288615428E-2</v>
      </c>
      <c r="AV118" s="483">
        <f t="shared" si="174"/>
        <v>4.5276182203736998E-2</v>
      </c>
      <c r="AW118" s="483">
        <f t="shared" si="175"/>
        <v>4.5978794089443643E-2</v>
      </c>
      <c r="AX118" s="483">
        <f t="shared" si="176"/>
        <v>4.4215904221059005E-2</v>
      </c>
      <c r="AY118" s="483">
        <f t="shared" si="177"/>
        <v>4.2688150264511004E-2</v>
      </c>
      <c r="AZ118" s="483">
        <f t="shared" si="178"/>
        <v>4.3150350602775597E-2</v>
      </c>
      <c r="BA118" s="483">
        <f t="shared" si="179"/>
        <v>4.4969611958472232E-2</v>
      </c>
      <c r="BB118" s="483">
        <f t="shared" si="180"/>
        <v>4.5252229327462798E-2</v>
      </c>
      <c r="BC118" s="483">
        <f t="shared" si="181"/>
        <v>4.682945954266754E-2</v>
      </c>
      <c r="BD118" s="483">
        <f t="shared" si="182"/>
        <v>8.2070864669144331E-2</v>
      </c>
      <c r="BE118" s="483">
        <f t="shared" si="183"/>
        <v>7.9561748588053732E-2</v>
      </c>
      <c r="BF118" s="483">
        <f t="shared" si="184"/>
        <v>8.1121493863993047E-2</v>
      </c>
      <c r="BG118" s="483">
        <f t="shared" si="185"/>
        <v>8.0727585288615428E-2</v>
      </c>
      <c r="BH118" s="483">
        <f t="shared" si="186"/>
        <v>4.5276182203736998E-2</v>
      </c>
      <c r="BI118" s="483">
        <f t="shared" si="187"/>
        <v>4.5978794089443643E-2</v>
      </c>
      <c r="BJ118" s="483">
        <f t="shared" si="188"/>
        <v>4.4215904221059005E-2</v>
      </c>
      <c r="BK118" s="483">
        <f t="shared" si="189"/>
        <v>4.2688150264511004E-2</v>
      </c>
      <c r="BL118" s="483">
        <f t="shared" si="190"/>
        <v>4.3150350602775597E-2</v>
      </c>
      <c r="BM118" s="483">
        <f t="shared" si="191"/>
        <v>4.4969611958472232E-2</v>
      </c>
      <c r="BN118" s="483">
        <f t="shared" si="192"/>
        <v>4.5252229327462798E-2</v>
      </c>
      <c r="BO118" s="483">
        <f t="shared" si="193"/>
        <v>4.682945954266754E-2</v>
      </c>
      <c r="BP118" s="483">
        <f t="shared" si="194"/>
        <v>8.2070864669144331E-2</v>
      </c>
      <c r="BQ118" s="483">
        <f t="shared" si="195"/>
        <v>7.9561748588053732E-2</v>
      </c>
      <c r="BR118" s="483">
        <f t="shared" si="196"/>
        <v>8.1121493863993047E-2</v>
      </c>
      <c r="BS118" s="483">
        <f t="shared" si="197"/>
        <v>8.0727585288615428E-2</v>
      </c>
      <c r="BT118" s="483">
        <f t="shared" si="198"/>
        <v>4.5276182203736998E-2</v>
      </c>
      <c r="BU118" s="483">
        <f t="shared" si="199"/>
        <v>4.5978794089443643E-2</v>
      </c>
      <c r="BV118" s="483">
        <f t="shared" si="200"/>
        <v>4.4215904221059005E-2</v>
      </c>
      <c r="BW118" s="483">
        <f t="shared" si="201"/>
        <v>4.2688150264511004E-2</v>
      </c>
      <c r="BX118" s="483">
        <f t="shared" si="202"/>
        <v>4.3150350602775597E-2</v>
      </c>
      <c r="BY118" s="483">
        <f t="shared" si="203"/>
        <v>4.4969611958472232E-2</v>
      </c>
      <c r="BZ118" s="483">
        <f t="shared" si="204"/>
        <v>4.5252229327462798E-2</v>
      </c>
      <c r="CA118" s="483">
        <f t="shared" si="205"/>
        <v>4.682945954266754E-2</v>
      </c>
      <c r="CB118" s="483">
        <f t="shared" si="206"/>
        <v>8.2070864669144331E-2</v>
      </c>
      <c r="CC118" s="483">
        <f t="shared" si="207"/>
        <v>7.9561748588053732E-2</v>
      </c>
      <c r="CD118" s="483">
        <f t="shared" si="208"/>
        <v>8.1121493863993047E-2</v>
      </c>
      <c r="CE118" s="483">
        <f t="shared" si="209"/>
        <v>8.0727585288615428E-2</v>
      </c>
      <c r="CF118" s="483">
        <f t="shared" si="210"/>
        <v>4.5276182203736998E-2</v>
      </c>
      <c r="CG118" s="483">
        <f t="shared" si="211"/>
        <v>4.5978794089443643E-2</v>
      </c>
      <c r="CH118" s="483">
        <f t="shared" si="212"/>
        <v>4.4215904221059005E-2</v>
      </c>
    </row>
    <row r="119" spans="1:86" s="110" customFormat="1" hidden="1" x14ac:dyDescent="0.25">
      <c r="A119" s="640"/>
      <c r="B119" s="89" t="s">
        <v>23</v>
      </c>
      <c r="C119" s="453">
        <v>3.7441349140650192E-2</v>
      </c>
      <c r="D119" s="453">
        <v>3.7429249600920422E-2</v>
      </c>
      <c r="E119" s="453">
        <v>3.8354723959286061E-2</v>
      </c>
      <c r="F119" s="453">
        <v>3.9317515370260341E-2</v>
      </c>
      <c r="G119" s="453">
        <v>3.9956418570678262E-2</v>
      </c>
      <c r="H119" s="453">
        <v>7.3052660356480309E-2</v>
      </c>
      <c r="I119" s="453">
        <v>7.0945278641579762E-2</v>
      </c>
      <c r="J119" s="453">
        <v>7.0982747983774006E-2</v>
      </c>
      <c r="K119" s="453">
        <v>6.9689736519992149E-2</v>
      </c>
      <c r="L119" s="453">
        <v>3.8465921545063383E-2</v>
      </c>
      <c r="M119" s="453">
        <v>3.936801638570829E-2</v>
      </c>
      <c r="N119" s="453">
        <v>3.8318634945053449E-2</v>
      </c>
      <c r="O119" s="453">
        <f t="shared" si="213"/>
        <v>3.7441349140650192E-2</v>
      </c>
      <c r="P119" s="453">
        <f t="shared" si="161"/>
        <v>3.7429249600920422E-2</v>
      </c>
      <c r="Q119" s="453">
        <f t="shared" si="162"/>
        <v>3.8354723959286061E-2</v>
      </c>
      <c r="R119" s="453">
        <f t="shared" si="163"/>
        <v>3.9317515370260341E-2</v>
      </c>
      <c r="S119" s="453">
        <f t="shared" si="164"/>
        <v>3.9956418570678262E-2</v>
      </c>
      <c r="T119" s="483">
        <v>8.2070864669144331E-2</v>
      </c>
      <c r="U119" s="483">
        <v>7.9561748588053732E-2</v>
      </c>
      <c r="V119" s="483">
        <v>8.1121493863993047E-2</v>
      </c>
      <c r="W119" s="483">
        <v>8.0727585288615428E-2</v>
      </c>
      <c r="X119" s="483">
        <v>4.5276182203736998E-2</v>
      </c>
      <c r="Y119" s="483">
        <v>4.5978794089443643E-2</v>
      </c>
      <c r="Z119" s="483">
        <v>4.4215904221059005E-2</v>
      </c>
      <c r="AA119" s="483">
        <v>4.2688150264511004E-2</v>
      </c>
      <c r="AB119" s="483">
        <v>4.3150350602775597E-2</v>
      </c>
      <c r="AC119" s="483">
        <v>4.4969611958472232E-2</v>
      </c>
      <c r="AD119" s="483">
        <v>4.5252229327462798E-2</v>
      </c>
      <c r="AE119" s="483">
        <v>4.682945954266754E-2</v>
      </c>
      <c r="AF119" s="483">
        <v>8.2070864669144331E-2</v>
      </c>
      <c r="AG119" s="483">
        <v>7.9561748588053732E-2</v>
      </c>
      <c r="AH119" s="483">
        <v>8.1121493863993047E-2</v>
      </c>
      <c r="AI119" s="483">
        <v>8.0727585288615428E-2</v>
      </c>
      <c r="AJ119" s="483">
        <v>4.5276182203736998E-2</v>
      </c>
      <c r="AK119" s="483">
        <v>4.5978794089443643E-2</v>
      </c>
      <c r="AL119" s="483">
        <v>4.4215904221059005E-2</v>
      </c>
      <c r="AM119" s="483">
        <f t="shared" si="165"/>
        <v>4.2688150264511004E-2</v>
      </c>
      <c r="AN119" s="483">
        <f t="shared" si="166"/>
        <v>4.3150350602775597E-2</v>
      </c>
      <c r="AO119" s="483">
        <f t="shared" si="167"/>
        <v>4.4969611958472232E-2</v>
      </c>
      <c r="AP119" s="483">
        <f t="shared" si="168"/>
        <v>4.5252229327462798E-2</v>
      </c>
      <c r="AQ119" s="483">
        <f t="shared" si="169"/>
        <v>4.682945954266754E-2</v>
      </c>
      <c r="AR119" s="483">
        <f t="shared" si="170"/>
        <v>8.2070864669144331E-2</v>
      </c>
      <c r="AS119" s="483">
        <f t="shared" si="171"/>
        <v>7.9561748588053732E-2</v>
      </c>
      <c r="AT119" s="483">
        <f t="shared" si="172"/>
        <v>8.1121493863993047E-2</v>
      </c>
      <c r="AU119" s="483">
        <f t="shared" si="173"/>
        <v>8.0727585288615428E-2</v>
      </c>
      <c r="AV119" s="483">
        <f t="shared" si="174"/>
        <v>4.5276182203736998E-2</v>
      </c>
      <c r="AW119" s="483">
        <f t="shared" si="175"/>
        <v>4.5978794089443643E-2</v>
      </c>
      <c r="AX119" s="483">
        <f t="shared" si="176"/>
        <v>4.4215904221059005E-2</v>
      </c>
      <c r="AY119" s="483">
        <f t="shared" si="177"/>
        <v>4.2688150264511004E-2</v>
      </c>
      <c r="AZ119" s="483">
        <f t="shared" si="178"/>
        <v>4.3150350602775597E-2</v>
      </c>
      <c r="BA119" s="483">
        <f t="shared" si="179"/>
        <v>4.4969611958472232E-2</v>
      </c>
      <c r="BB119" s="483">
        <f t="shared" si="180"/>
        <v>4.5252229327462798E-2</v>
      </c>
      <c r="BC119" s="483">
        <f t="shared" si="181"/>
        <v>4.682945954266754E-2</v>
      </c>
      <c r="BD119" s="483">
        <f t="shared" si="182"/>
        <v>8.2070864669144331E-2</v>
      </c>
      <c r="BE119" s="483">
        <f t="shared" si="183"/>
        <v>7.9561748588053732E-2</v>
      </c>
      <c r="BF119" s="483">
        <f t="shared" si="184"/>
        <v>8.1121493863993047E-2</v>
      </c>
      <c r="BG119" s="483">
        <f t="shared" si="185"/>
        <v>8.0727585288615428E-2</v>
      </c>
      <c r="BH119" s="483">
        <f t="shared" si="186"/>
        <v>4.5276182203736998E-2</v>
      </c>
      <c r="BI119" s="483">
        <f t="shared" si="187"/>
        <v>4.5978794089443643E-2</v>
      </c>
      <c r="BJ119" s="483">
        <f t="shared" si="188"/>
        <v>4.4215904221059005E-2</v>
      </c>
      <c r="BK119" s="483">
        <f t="shared" si="189"/>
        <v>4.2688150264511004E-2</v>
      </c>
      <c r="BL119" s="483">
        <f t="shared" si="190"/>
        <v>4.3150350602775597E-2</v>
      </c>
      <c r="BM119" s="483">
        <f t="shared" si="191"/>
        <v>4.4969611958472232E-2</v>
      </c>
      <c r="BN119" s="483">
        <f t="shared" si="192"/>
        <v>4.5252229327462798E-2</v>
      </c>
      <c r="BO119" s="483">
        <f t="shared" si="193"/>
        <v>4.682945954266754E-2</v>
      </c>
      <c r="BP119" s="483">
        <f t="shared" si="194"/>
        <v>8.2070864669144331E-2</v>
      </c>
      <c r="BQ119" s="483">
        <f t="shared" si="195"/>
        <v>7.9561748588053732E-2</v>
      </c>
      <c r="BR119" s="483">
        <f t="shared" si="196"/>
        <v>8.1121493863993047E-2</v>
      </c>
      <c r="BS119" s="483">
        <f t="shared" si="197"/>
        <v>8.0727585288615428E-2</v>
      </c>
      <c r="BT119" s="483">
        <f t="shared" si="198"/>
        <v>4.5276182203736998E-2</v>
      </c>
      <c r="BU119" s="483">
        <f t="shared" si="199"/>
        <v>4.5978794089443643E-2</v>
      </c>
      <c r="BV119" s="483">
        <f t="shared" si="200"/>
        <v>4.4215904221059005E-2</v>
      </c>
      <c r="BW119" s="483">
        <f t="shared" si="201"/>
        <v>4.2688150264511004E-2</v>
      </c>
      <c r="BX119" s="483">
        <f t="shared" si="202"/>
        <v>4.3150350602775597E-2</v>
      </c>
      <c r="BY119" s="483">
        <f t="shared" si="203"/>
        <v>4.4969611958472232E-2</v>
      </c>
      <c r="BZ119" s="483">
        <f t="shared" si="204"/>
        <v>4.5252229327462798E-2</v>
      </c>
      <c r="CA119" s="483">
        <f t="shared" si="205"/>
        <v>4.682945954266754E-2</v>
      </c>
      <c r="CB119" s="483">
        <f t="shared" si="206"/>
        <v>8.2070864669144331E-2</v>
      </c>
      <c r="CC119" s="483">
        <f t="shared" si="207"/>
        <v>7.9561748588053732E-2</v>
      </c>
      <c r="CD119" s="483">
        <f t="shared" si="208"/>
        <v>8.1121493863993047E-2</v>
      </c>
      <c r="CE119" s="483">
        <f t="shared" si="209"/>
        <v>8.0727585288615428E-2</v>
      </c>
      <c r="CF119" s="483">
        <f t="shared" si="210"/>
        <v>4.5276182203736998E-2</v>
      </c>
      <c r="CG119" s="483">
        <f t="shared" si="211"/>
        <v>4.5978794089443643E-2</v>
      </c>
      <c r="CH119" s="483">
        <f t="shared" si="212"/>
        <v>4.4215904221059005E-2</v>
      </c>
    </row>
    <row r="120" spans="1:86" s="110" customFormat="1" hidden="1" x14ac:dyDescent="0.25">
      <c r="A120" s="640"/>
      <c r="B120" s="89" t="s">
        <v>24</v>
      </c>
      <c r="C120" s="453">
        <v>3.7441349140650192E-2</v>
      </c>
      <c r="D120" s="453">
        <v>3.7429249600920422E-2</v>
      </c>
      <c r="E120" s="453">
        <v>3.8354723959286061E-2</v>
      </c>
      <c r="F120" s="453">
        <v>3.9317515370260341E-2</v>
      </c>
      <c r="G120" s="453">
        <v>3.9956418570678262E-2</v>
      </c>
      <c r="H120" s="453">
        <v>7.3052660356480309E-2</v>
      </c>
      <c r="I120" s="453">
        <v>7.0945278641579762E-2</v>
      </c>
      <c r="J120" s="453">
        <v>7.0982747983774006E-2</v>
      </c>
      <c r="K120" s="453">
        <v>6.9689736519992149E-2</v>
      </c>
      <c r="L120" s="453">
        <v>3.8465921545063383E-2</v>
      </c>
      <c r="M120" s="453">
        <v>3.936801638570829E-2</v>
      </c>
      <c r="N120" s="453">
        <v>3.8318634945053449E-2</v>
      </c>
      <c r="O120" s="453">
        <f t="shared" si="213"/>
        <v>3.7441349140650192E-2</v>
      </c>
      <c r="P120" s="453">
        <f t="shared" si="161"/>
        <v>3.7429249600920422E-2</v>
      </c>
      <c r="Q120" s="453">
        <f t="shared" si="162"/>
        <v>3.8354723959286061E-2</v>
      </c>
      <c r="R120" s="453">
        <f t="shared" si="163"/>
        <v>3.9317515370260341E-2</v>
      </c>
      <c r="S120" s="453">
        <f t="shared" si="164"/>
        <v>3.9956418570678262E-2</v>
      </c>
      <c r="T120" s="483">
        <v>8.2070864669144331E-2</v>
      </c>
      <c r="U120" s="483">
        <v>7.9561748588053732E-2</v>
      </c>
      <c r="V120" s="483">
        <v>8.1121493863993047E-2</v>
      </c>
      <c r="W120" s="483">
        <v>8.0727585288615428E-2</v>
      </c>
      <c r="X120" s="483">
        <v>4.5276182203736998E-2</v>
      </c>
      <c r="Y120" s="483">
        <v>4.5978794089443643E-2</v>
      </c>
      <c r="Z120" s="483">
        <v>4.4215904221059005E-2</v>
      </c>
      <c r="AA120" s="483">
        <v>4.2688150264511004E-2</v>
      </c>
      <c r="AB120" s="483">
        <v>4.3150350602775597E-2</v>
      </c>
      <c r="AC120" s="483">
        <v>4.4969611958472232E-2</v>
      </c>
      <c r="AD120" s="483">
        <v>4.5252229327462798E-2</v>
      </c>
      <c r="AE120" s="483">
        <v>4.682945954266754E-2</v>
      </c>
      <c r="AF120" s="483">
        <v>8.2070864669144331E-2</v>
      </c>
      <c r="AG120" s="483">
        <v>7.9561748588053732E-2</v>
      </c>
      <c r="AH120" s="483">
        <v>8.1121493863993047E-2</v>
      </c>
      <c r="AI120" s="483">
        <v>8.0727585288615428E-2</v>
      </c>
      <c r="AJ120" s="483">
        <v>4.5276182203736998E-2</v>
      </c>
      <c r="AK120" s="483">
        <v>4.5978794089443643E-2</v>
      </c>
      <c r="AL120" s="483">
        <v>4.4215904221059005E-2</v>
      </c>
      <c r="AM120" s="483">
        <f t="shared" si="165"/>
        <v>4.2688150264511004E-2</v>
      </c>
      <c r="AN120" s="483">
        <f t="shared" si="166"/>
        <v>4.3150350602775597E-2</v>
      </c>
      <c r="AO120" s="483">
        <f t="shared" si="167"/>
        <v>4.4969611958472232E-2</v>
      </c>
      <c r="AP120" s="483">
        <f t="shared" si="168"/>
        <v>4.5252229327462798E-2</v>
      </c>
      <c r="AQ120" s="483">
        <f t="shared" si="169"/>
        <v>4.682945954266754E-2</v>
      </c>
      <c r="AR120" s="483">
        <f t="shared" si="170"/>
        <v>8.2070864669144331E-2</v>
      </c>
      <c r="AS120" s="483">
        <f t="shared" si="171"/>
        <v>7.9561748588053732E-2</v>
      </c>
      <c r="AT120" s="483">
        <f t="shared" si="172"/>
        <v>8.1121493863993047E-2</v>
      </c>
      <c r="AU120" s="483">
        <f t="shared" si="173"/>
        <v>8.0727585288615428E-2</v>
      </c>
      <c r="AV120" s="483">
        <f t="shared" si="174"/>
        <v>4.5276182203736998E-2</v>
      </c>
      <c r="AW120" s="483">
        <f t="shared" si="175"/>
        <v>4.5978794089443643E-2</v>
      </c>
      <c r="AX120" s="483">
        <f t="shared" si="176"/>
        <v>4.4215904221059005E-2</v>
      </c>
      <c r="AY120" s="483">
        <f t="shared" si="177"/>
        <v>4.2688150264511004E-2</v>
      </c>
      <c r="AZ120" s="483">
        <f t="shared" si="178"/>
        <v>4.3150350602775597E-2</v>
      </c>
      <c r="BA120" s="483">
        <f t="shared" si="179"/>
        <v>4.4969611958472232E-2</v>
      </c>
      <c r="BB120" s="483">
        <f t="shared" si="180"/>
        <v>4.5252229327462798E-2</v>
      </c>
      <c r="BC120" s="483">
        <f t="shared" si="181"/>
        <v>4.682945954266754E-2</v>
      </c>
      <c r="BD120" s="483">
        <f t="shared" si="182"/>
        <v>8.2070864669144331E-2</v>
      </c>
      <c r="BE120" s="483">
        <f t="shared" si="183"/>
        <v>7.9561748588053732E-2</v>
      </c>
      <c r="BF120" s="483">
        <f t="shared" si="184"/>
        <v>8.1121493863993047E-2</v>
      </c>
      <c r="BG120" s="483">
        <f t="shared" si="185"/>
        <v>8.0727585288615428E-2</v>
      </c>
      <c r="BH120" s="483">
        <f t="shared" si="186"/>
        <v>4.5276182203736998E-2</v>
      </c>
      <c r="BI120" s="483">
        <f t="shared" si="187"/>
        <v>4.5978794089443643E-2</v>
      </c>
      <c r="BJ120" s="483">
        <f t="shared" si="188"/>
        <v>4.4215904221059005E-2</v>
      </c>
      <c r="BK120" s="483">
        <f t="shared" si="189"/>
        <v>4.2688150264511004E-2</v>
      </c>
      <c r="BL120" s="483">
        <f t="shared" si="190"/>
        <v>4.3150350602775597E-2</v>
      </c>
      <c r="BM120" s="483">
        <f t="shared" si="191"/>
        <v>4.4969611958472232E-2</v>
      </c>
      <c r="BN120" s="483">
        <f t="shared" si="192"/>
        <v>4.5252229327462798E-2</v>
      </c>
      <c r="BO120" s="483">
        <f t="shared" si="193"/>
        <v>4.682945954266754E-2</v>
      </c>
      <c r="BP120" s="483">
        <f t="shared" si="194"/>
        <v>8.2070864669144331E-2</v>
      </c>
      <c r="BQ120" s="483">
        <f t="shared" si="195"/>
        <v>7.9561748588053732E-2</v>
      </c>
      <c r="BR120" s="483">
        <f t="shared" si="196"/>
        <v>8.1121493863993047E-2</v>
      </c>
      <c r="BS120" s="483">
        <f t="shared" si="197"/>
        <v>8.0727585288615428E-2</v>
      </c>
      <c r="BT120" s="483">
        <f t="shared" si="198"/>
        <v>4.5276182203736998E-2</v>
      </c>
      <c r="BU120" s="483">
        <f t="shared" si="199"/>
        <v>4.5978794089443643E-2</v>
      </c>
      <c r="BV120" s="483">
        <f t="shared" si="200"/>
        <v>4.4215904221059005E-2</v>
      </c>
      <c r="BW120" s="483">
        <f t="shared" si="201"/>
        <v>4.2688150264511004E-2</v>
      </c>
      <c r="BX120" s="483">
        <f t="shared" si="202"/>
        <v>4.3150350602775597E-2</v>
      </c>
      <c r="BY120" s="483">
        <f t="shared" si="203"/>
        <v>4.4969611958472232E-2</v>
      </c>
      <c r="BZ120" s="483">
        <f t="shared" si="204"/>
        <v>4.5252229327462798E-2</v>
      </c>
      <c r="CA120" s="483">
        <f t="shared" si="205"/>
        <v>4.682945954266754E-2</v>
      </c>
      <c r="CB120" s="483">
        <f t="shared" si="206"/>
        <v>8.2070864669144331E-2</v>
      </c>
      <c r="CC120" s="483">
        <f t="shared" si="207"/>
        <v>7.9561748588053732E-2</v>
      </c>
      <c r="CD120" s="483">
        <f t="shared" si="208"/>
        <v>8.1121493863993047E-2</v>
      </c>
      <c r="CE120" s="483">
        <f t="shared" si="209"/>
        <v>8.0727585288615428E-2</v>
      </c>
      <c r="CF120" s="483">
        <f t="shared" si="210"/>
        <v>4.5276182203736998E-2</v>
      </c>
      <c r="CG120" s="483">
        <f t="shared" si="211"/>
        <v>4.5978794089443643E-2</v>
      </c>
      <c r="CH120" s="483">
        <f t="shared" si="212"/>
        <v>4.4215904221059005E-2</v>
      </c>
    </row>
    <row r="121" spans="1:86" s="110" customFormat="1" hidden="1" x14ac:dyDescent="0.25">
      <c r="A121" s="640"/>
      <c r="B121" s="89" t="s">
        <v>7</v>
      </c>
      <c r="C121" s="453">
        <v>3.6245984750808875E-2</v>
      </c>
      <c r="D121" s="453">
        <v>3.6193703698225145E-2</v>
      </c>
      <c r="E121" s="453">
        <v>3.7086667780013495E-2</v>
      </c>
      <c r="F121" s="453">
        <v>3.8171627509572349E-2</v>
      </c>
      <c r="G121" s="453">
        <v>3.8593958761605734E-2</v>
      </c>
      <c r="H121" s="453">
        <v>7.0463780553378111E-2</v>
      </c>
      <c r="I121" s="453">
        <v>6.8306736324093592E-2</v>
      </c>
      <c r="J121" s="453">
        <v>6.8416742339354783E-2</v>
      </c>
      <c r="K121" s="453">
        <v>6.7203767027659775E-2</v>
      </c>
      <c r="L121" s="453">
        <v>3.7300529860763189E-2</v>
      </c>
      <c r="M121" s="453">
        <v>3.8120776644651931E-2</v>
      </c>
      <c r="N121" s="453">
        <v>3.7079071688786033E-2</v>
      </c>
      <c r="O121" s="453">
        <f t="shared" si="213"/>
        <v>3.6245984750808875E-2</v>
      </c>
      <c r="P121" s="453">
        <f t="shared" si="161"/>
        <v>3.6193703698225145E-2</v>
      </c>
      <c r="Q121" s="453">
        <f t="shared" si="162"/>
        <v>3.7086667780013495E-2</v>
      </c>
      <c r="R121" s="453">
        <f t="shared" si="163"/>
        <v>3.8171627509572349E-2</v>
      </c>
      <c r="S121" s="453">
        <f t="shared" si="164"/>
        <v>3.8593958761605734E-2</v>
      </c>
      <c r="T121" s="483">
        <v>7.9213494588949052E-2</v>
      </c>
      <c r="U121" s="483">
        <v>7.6665018448345723E-2</v>
      </c>
      <c r="V121" s="483">
        <v>7.8300848572295551E-2</v>
      </c>
      <c r="W121" s="483">
        <v>7.8036183091773348E-2</v>
      </c>
      <c r="X121" s="483">
        <v>4.3814260599074041E-2</v>
      </c>
      <c r="Y121" s="483">
        <v>4.447114214539459E-2</v>
      </c>
      <c r="Z121" s="483">
        <v>4.2754897057566479E-2</v>
      </c>
      <c r="AA121" s="483">
        <v>4.1247907143504382E-2</v>
      </c>
      <c r="AB121" s="483">
        <v>4.1656685624539787E-2</v>
      </c>
      <c r="AC121" s="483">
        <v>4.3340534532606508E-2</v>
      </c>
      <c r="AD121" s="483">
        <v>4.4110637470448702E-2</v>
      </c>
      <c r="AE121" s="483">
        <v>4.527382301538771E-2</v>
      </c>
      <c r="AF121" s="483">
        <v>7.9213494588949052E-2</v>
      </c>
      <c r="AG121" s="483">
        <v>7.6665018448345723E-2</v>
      </c>
      <c r="AH121" s="483">
        <v>7.8300848572295551E-2</v>
      </c>
      <c r="AI121" s="483">
        <v>7.8036183091773348E-2</v>
      </c>
      <c r="AJ121" s="483">
        <v>4.3814260599074041E-2</v>
      </c>
      <c r="AK121" s="483">
        <v>4.447114214539459E-2</v>
      </c>
      <c r="AL121" s="483">
        <v>4.2754897057566479E-2</v>
      </c>
      <c r="AM121" s="483">
        <f t="shared" si="165"/>
        <v>4.1247907143504382E-2</v>
      </c>
      <c r="AN121" s="483">
        <f t="shared" si="166"/>
        <v>4.1656685624539787E-2</v>
      </c>
      <c r="AO121" s="483">
        <f t="shared" si="167"/>
        <v>4.3340534532606508E-2</v>
      </c>
      <c r="AP121" s="483">
        <f t="shared" si="168"/>
        <v>4.4110637470448702E-2</v>
      </c>
      <c r="AQ121" s="483">
        <f t="shared" si="169"/>
        <v>4.527382301538771E-2</v>
      </c>
      <c r="AR121" s="483">
        <f t="shared" si="170"/>
        <v>7.9213494588949052E-2</v>
      </c>
      <c r="AS121" s="483">
        <f t="shared" si="171"/>
        <v>7.6665018448345723E-2</v>
      </c>
      <c r="AT121" s="483">
        <f t="shared" si="172"/>
        <v>7.8300848572295551E-2</v>
      </c>
      <c r="AU121" s="483">
        <f t="shared" si="173"/>
        <v>7.8036183091773348E-2</v>
      </c>
      <c r="AV121" s="483">
        <f t="shared" si="174"/>
        <v>4.3814260599074041E-2</v>
      </c>
      <c r="AW121" s="483">
        <f t="shared" si="175"/>
        <v>4.447114214539459E-2</v>
      </c>
      <c r="AX121" s="483">
        <f t="shared" si="176"/>
        <v>4.2754897057566479E-2</v>
      </c>
      <c r="AY121" s="483">
        <f t="shared" si="177"/>
        <v>4.1247907143504382E-2</v>
      </c>
      <c r="AZ121" s="483">
        <f t="shared" si="178"/>
        <v>4.1656685624539787E-2</v>
      </c>
      <c r="BA121" s="483">
        <f t="shared" si="179"/>
        <v>4.3340534532606508E-2</v>
      </c>
      <c r="BB121" s="483">
        <f t="shared" si="180"/>
        <v>4.4110637470448702E-2</v>
      </c>
      <c r="BC121" s="483">
        <f t="shared" si="181"/>
        <v>4.527382301538771E-2</v>
      </c>
      <c r="BD121" s="483">
        <f t="shared" si="182"/>
        <v>7.9213494588949052E-2</v>
      </c>
      <c r="BE121" s="483">
        <f t="shared" si="183"/>
        <v>7.6665018448345723E-2</v>
      </c>
      <c r="BF121" s="483">
        <f t="shared" si="184"/>
        <v>7.8300848572295551E-2</v>
      </c>
      <c r="BG121" s="483">
        <f t="shared" si="185"/>
        <v>7.8036183091773348E-2</v>
      </c>
      <c r="BH121" s="483">
        <f t="shared" si="186"/>
        <v>4.3814260599074041E-2</v>
      </c>
      <c r="BI121" s="483">
        <f t="shared" si="187"/>
        <v>4.447114214539459E-2</v>
      </c>
      <c r="BJ121" s="483">
        <f t="shared" si="188"/>
        <v>4.2754897057566479E-2</v>
      </c>
      <c r="BK121" s="483">
        <f t="shared" si="189"/>
        <v>4.1247907143504382E-2</v>
      </c>
      <c r="BL121" s="483">
        <f t="shared" si="190"/>
        <v>4.1656685624539787E-2</v>
      </c>
      <c r="BM121" s="483">
        <f t="shared" si="191"/>
        <v>4.3340534532606508E-2</v>
      </c>
      <c r="BN121" s="483">
        <f t="shared" si="192"/>
        <v>4.4110637470448702E-2</v>
      </c>
      <c r="BO121" s="483">
        <f t="shared" si="193"/>
        <v>4.527382301538771E-2</v>
      </c>
      <c r="BP121" s="483">
        <f t="shared" si="194"/>
        <v>7.9213494588949052E-2</v>
      </c>
      <c r="BQ121" s="483">
        <f t="shared" si="195"/>
        <v>7.6665018448345723E-2</v>
      </c>
      <c r="BR121" s="483">
        <f t="shared" si="196"/>
        <v>7.8300848572295551E-2</v>
      </c>
      <c r="BS121" s="483">
        <f t="shared" si="197"/>
        <v>7.8036183091773348E-2</v>
      </c>
      <c r="BT121" s="483">
        <f t="shared" si="198"/>
        <v>4.3814260599074041E-2</v>
      </c>
      <c r="BU121" s="483">
        <f t="shared" si="199"/>
        <v>4.447114214539459E-2</v>
      </c>
      <c r="BV121" s="483">
        <f t="shared" si="200"/>
        <v>4.2754897057566479E-2</v>
      </c>
      <c r="BW121" s="483">
        <f t="shared" si="201"/>
        <v>4.1247907143504382E-2</v>
      </c>
      <c r="BX121" s="483">
        <f t="shared" si="202"/>
        <v>4.1656685624539787E-2</v>
      </c>
      <c r="BY121" s="483">
        <f t="shared" si="203"/>
        <v>4.3340534532606508E-2</v>
      </c>
      <c r="BZ121" s="483">
        <f t="shared" si="204"/>
        <v>4.4110637470448702E-2</v>
      </c>
      <c r="CA121" s="483">
        <f t="shared" si="205"/>
        <v>4.527382301538771E-2</v>
      </c>
      <c r="CB121" s="483">
        <f t="shared" si="206"/>
        <v>7.9213494588949052E-2</v>
      </c>
      <c r="CC121" s="483">
        <f t="shared" si="207"/>
        <v>7.6665018448345723E-2</v>
      </c>
      <c r="CD121" s="483">
        <f t="shared" si="208"/>
        <v>7.8300848572295551E-2</v>
      </c>
      <c r="CE121" s="483">
        <f t="shared" si="209"/>
        <v>7.8036183091773348E-2</v>
      </c>
      <c r="CF121" s="483">
        <f t="shared" si="210"/>
        <v>4.3814260599074041E-2</v>
      </c>
      <c r="CG121" s="483">
        <f t="shared" si="211"/>
        <v>4.447114214539459E-2</v>
      </c>
      <c r="CH121" s="483">
        <f t="shared" si="212"/>
        <v>4.2754897057566479E-2</v>
      </c>
    </row>
    <row r="122" spans="1:86" s="110" customFormat="1" ht="15.75" hidden="1" thickBot="1" x14ac:dyDescent="0.3">
      <c r="A122" s="641"/>
      <c r="B122" s="91" t="s">
        <v>8</v>
      </c>
      <c r="C122" s="453">
        <v>3.8325519266981398E-2</v>
      </c>
      <c r="D122" s="453">
        <v>3.8097015707161286E-2</v>
      </c>
      <c r="E122" s="453">
        <v>3.9024322120354706E-2</v>
      </c>
      <c r="F122" s="453">
        <v>4.090411042839532E-2</v>
      </c>
      <c r="G122" s="453">
        <v>4.1376731917408906E-2</v>
      </c>
      <c r="H122" s="453">
        <v>7.7419480223343495E-2</v>
      </c>
      <c r="I122" s="453">
        <v>7.5161523351541415E-2</v>
      </c>
      <c r="J122" s="453">
        <v>7.5431260863154562E-2</v>
      </c>
      <c r="K122" s="453">
        <v>7.2522025163075515E-2</v>
      </c>
      <c r="L122" s="453">
        <v>3.9688777653336546E-2</v>
      </c>
      <c r="M122" s="453">
        <v>4.0591960718796005E-2</v>
      </c>
      <c r="N122" s="453">
        <v>3.9423224025525838E-2</v>
      </c>
      <c r="O122" s="453">
        <f t="shared" si="213"/>
        <v>3.8325519266981398E-2</v>
      </c>
      <c r="P122" s="453">
        <f t="shared" si="161"/>
        <v>3.8097015707161286E-2</v>
      </c>
      <c r="Q122" s="453">
        <f t="shared" si="162"/>
        <v>3.9024322120354706E-2</v>
      </c>
      <c r="R122" s="453">
        <f t="shared" si="163"/>
        <v>4.090411042839532E-2</v>
      </c>
      <c r="S122" s="453">
        <f t="shared" si="164"/>
        <v>4.1376731917408906E-2</v>
      </c>
      <c r="T122" s="483">
        <v>8.6893191409087939E-2</v>
      </c>
      <c r="U122" s="483">
        <v>8.4190605855039818E-2</v>
      </c>
      <c r="V122" s="483">
        <v>8.6015766978155023E-2</v>
      </c>
      <c r="W122" s="483">
        <v>8.3792112821254691E-2</v>
      </c>
      <c r="X122" s="483">
        <v>4.6803350961697639E-2</v>
      </c>
      <c r="Y122" s="483">
        <v>4.7345343154337763E-2</v>
      </c>
      <c r="Z122" s="483">
        <v>4.5419135351062463E-2</v>
      </c>
      <c r="AA122" s="483">
        <v>4.3469369390233562E-2</v>
      </c>
      <c r="AB122" s="483">
        <v>4.3633251738060257E-2</v>
      </c>
      <c r="AC122" s="483">
        <v>4.5165729620078386E-2</v>
      </c>
      <c r="AD122" s="483">
        <v>4.7083326384571612E-2</v>
      </c>
      <c r="AE122" s="483">
        <v>4.8439928591634068E-2</v>
      </c>
      <c r="AF122" s="483">
        <v>8.6893191409087939E-2</v>
      </c>
      <c r="AG122" s="483">
        <v>8.4190605855039818E-2</v>
      </c>
      <c r="AH122" s="483">
        <v>8.6015766978155023E-2</v>
      </c>
      <c r="AI122" s="483">
        <v>8.3792112821254691E-2</v>
      </c>
      <c r="AJ122" s="483">
        <v>4.6803350961697639E-2</v>
      </c>
      <c r="AK122" s="483">
        <v>4.7345343154337763E-2</v>
      </c>
      <c r="AL122" s="483">
        <v>4.5419135351062463E-2</v>
      </c>
      <c r="AM122" s="483">
        <f t="shared" si="165"/>
        <v>4.3469369390233562E-2</v>
      </c>
      <c r="AN122" s="483">
        <f t="shared" si="166"/>
        <v>4.3633251738060257E-2</v>
      </c>
      <c r="AO122" s="483">
        <f t="shared" si="167"/>
        <v>4.5165729620078386E-2</v>
      </c>
      <c r="AP122" s="483">
        <f t="shared" si="168"/>
        <v>4.7083326384571612E-2</v>
      </c>
      <c r="AQ122" s="483">
        <f t="shared" si="169"/>
        <v>4.8439928591634068E-2</v>
      </c>
      <c r="AR122" s="483">
        <f t="shared" si="170"/>
        <v>8.6893191409087939E-2</v>
      </c>
      <c r="AS122" s="483">
        <f t="shared" si="171"/>
        <v>8.4190605855039818E-2</v>
      </c>
      <c r="AT122" s="483">
        <f t="shared" si="172"/>
        <v>8.6015766978155023E-2</v>
      </c>
      <c r="AU122" s="483">
        <f t="shared" si="173"/>
        <v>8.3792112821254691E-2</v>
      </c>
      <c r="AV122" s="483">
        <f t="shared" si="174"/>
        <v>4.6803350961697639E-2</v>
      </c>
      <c r="AW122" s="483">
        <f t="shared" si="175"/>
        <v>4.7345343154337763E-2</v>
      </c>
      <c r="AX122" s="483">
        <f t="shared" si="176"/>
        <v>4.5419135351062463E-2</v>
      </c>
      <c r="AY122" s="483">
        <f t="shared" si="177"/>
        <v>4.3469369390233562E-2</v>
      </c>
      <c r="AZ122" s="483">
        <f t="shared" si="178"/>
        <v>4.3633251738060257E-2</v>
      </c>
      <c r="BA122" s="483">
        <f t="shared" si="179"/>
        <v>4.5165729620078386E-2</v>
      </c>
      <c r="BB122" s="483">
        <f t="shared" si="180"/>
        <v>4.7083326384571612E-2</v>
      </c>
      <c r="BC122" s="483">
        <f t="shared" si="181"/>
        <v>4.8439928591634068E-2</v>
      </c>
      <c r="BD122" s="483">
        <f t="shared" si="182"/>
        <v>8.6893191409087939E-2</v>
      </c>
      <c r="BE122" s="483">
        <f t="shared" si="183"/>
        <v>8.4190605855039818E-2</v>
      </c>
      <c r="BF122" s="483">
        <f t="shared" si="184"/>
        <v>8.6015766978155023E-2</v>
      </c>
      <c r="BG122" s="483">
        <f t="shared" si="185"/>
        <v>8.3792112821254691E-2</v>
      </c>
      <c r="BH122" s="483">
        <f t="shared" si="186"/>
        <v>4.6803350961697639E-2</v>
      </c>
      <c r="BI122" s="483">
        <f t="shared" si="187"/>
        <v>4.7345343154337763E-2</v>
      </c>
      <c r="BJ122" s="483">
        <f t="shared" si="188"/>
        <v>4.5419135351062463E-2</v>
      </c>
      <c r="BK122" s="483">
        <f t="shared" si="189"/>
        <v>4.3469369390233562E-2</v>
      </c>
      <c r="BL122" s="483">
        <f t="shared" si="190"/>
        <v>4.3633251738060257E-2</v>
      </c>
      <c r="BM122" s="483">
        <f t="shared" si="191"/>
        <v>4.5165729620078386E-2</v>
      </c>
      <c r="BN122" s="483">
        <f t="shared" si="192"/>
        <v>4.7083326384571612E-2</v>
      </c>
      <c r="BO122" s="483">
        <f t="shared" si="193"/>
        <v>4.8439928591634068E-2</v>
      </c>
      <c r="BP122" s="483">
        <f t="shared" si="194"/>
        <v>8.6893191409087939E-2</v>
      </c>
      <c r="BQ122" s="483">
        <f t="shared" si="195"/>
        <v>8.4190605855039818E-2</v>
      </c>
      <c r="BR122" s="483">
        <f t="shared" si="196"/>
        <v>8.6015766978155023E-2</v>
      </c>
      <c r="BS122" s="483">
        <f t="shared" si="197"/>
        <v>8.3792112821254691E-2</v>
      </c>
      <c r="BT122" s="483">
        <f t="shared" si="198"/>
        <v>4.6803350961697639E-2</v>
      </c>
      <c r="BU122" s="483">
        <f t="shared" si="199"/>
        <v>4.7345343154337763E-2</v>
      </c>
      <c r="BV122" s="483">
        <f t="shared" si="200"/>
        <v>4.5419135351062463E-2</v>
      </c>
      <c r="BW122" s="483">
        <f t="shared" si="201"/>
        <v>4.3469369390233562E-2</v>
      </c>
      <c r="BX122" s="483">
        <f t="shared" si="202"/>
        <v>4.3633251738060257E-2</v>
      </c>
      <c r="BY122" s="483">
        <f t="shared" si="203"/>
        <v>4.5165729620078386E-2</v>
      </c>
      <c r="BZ122" s="483">
        <f t="shared" si="204"/>
        <v>4.7083326384571612E-2</v>
      </c>
      <c r="CA122" s="483">
        <f t="shared" si="205"/>
        <v>4.8439928591634068E-2</v>
      </c>
      <c r="CB122" s="483">
        <f t="shared" si="206"/>
        <v>8.6893191409087939E-2</v>
      </c>
      <c r="CC122" s="483">
        <f t="shared" si="207"/>
        <v>8.4190605855039818E-2</v>
      </c>
      <c r="CD122" s="483">
        <f t="shared" si="208"/>
        <v>8.6015766978155023E-2</v>
      </c>
      <c r="CE122" s="483">
        <f t="shared" si="209"/>
        <v>8.3792112821254691E-2</v>
      </c>
      <c r="CF122" s="483">
        <f t="shared" si="210"/>
        <v>4.6803350961697639E-2</v>
      </c>
      <c r="CG122" s="483">
        <f t="shared" si="211"/>
        <v>4.7345343154337763E-2</v>
      </c>
      <c r="CH122" s="483">
        <f t="shared" si="212"/>
        <v>4.5419135351062463E-2</v>
      </c>
    </row>
    <row r="123" spans="1:86" s="110" customFormat="1" hidden="1" x14ac:dyDescent="0.25">
      <c r="C123" s="111"/>
      <c r="D123" s="111"/>
      <c r="E123" s="111"/>
      <c r="F123" s="111"/>
      <c r="G123" s="111"/>
      <c r="H123" s="111"/>
      <c r="I123" s="111"/>
      <c r="J123" s="111"/>
      <c r="K123" s="111"/>
      <c r="L123" s="111"/>
      <c r="M123" s="111"/>
      <c r="N123" s="111"/>
      <c r="O123" s="454"/>
    </row>
    <row r="124" spans="1:86" s="110" customFormat="1" ht="15.75" hidden="1" thickBot="1" x14ac:dyDescent="0.3"/>
    <row r="125" spans="1:86" s="110" customFormat="1" ht="15.75" hidden="1" thickBot="1" x14ac:dyDescent="0.3">
      <c r="C125" s="642" t="s">
        <v>125</v>
      </c>
      <c r="D125" s="636"/>
      <c r="E125" s="636"/>
      <c r="F125" s="636"/>
      <c r="G125" s="636"/>
      <c r="H125" s="636"/>
      <c r="I125" s="636"/>
      <c r="J125" s="636"/>
      <c r="K125" s="636"/>
      <c r="L125" s="636"/>
      <c r="M125" s="636"/>
      <c r="N125" s="637"/>
      <c r="O125" s="635" t="s">
        <v>125</v>
      </c>
      <c r="P125" s="636"/>
      <c r="Q125" s="636"/>
      <c r="R125" s="636"/>
      <c r="S125" s="636"/>
      <c r="T125" s="636"/>
      <c r="U125" s="636"/>
      <c r="V125" s="636"/>
      <c r="W125" s="636"/>
      <c r="X125" s="636"/>
      <c r="Y125" s="636"/>
      <c r="Z125" s="637"/>
      <c r="AA125" s="635" t="s">
        <v>125</v>
      </c>
      <c r="AB125" s="636"/>
      <c r="AC125" s="636"/>
      <c r="AD125" s="636"/>
      <c r="AE125" s="636"/>
      <c r="AF125" s="636"/>
      <c r="AG125" s="636"/>
      <c r="AH125" s="636"/>
      <c r="AI125" s="636"/>
      <c r="AJ125" s="636"/>
      <c r="AK125" s="636"/>
      <c r="AL125" s="637"/>
      <c r="AM125" s="635" t="s">
        <v>125</v>
      </c>
      <c r="AN125" s="636"/>
      <c r="AO125" s="636"/>
      <c r="AP125" s="636"/>
      <c r="AQ125" s="636"/>
      <c r="AR125" s="636"/>
      <c r="AS125" s="636"/>
      <c r="AT125" s="636"/>
      <c r="AU125" s="636"/>
      <c r="AV125" s="636"/>
      <c r="AW125" s="636"/>
      <c r="AX125" s="637"/>
      <c r="AY125" s="635" t="s">
        <v>125</v>
      </c>
      <c r="AZ125" s="636"/>
      <c r="BA125" s="636"/>
      <c r="BB125" s="636"/>
      <c r="BC125" s="636"/>
      <c r="BD125" s="636"/>
      <c r="BE125" s="636"/>
      <c r="BF125" s="636"/>
      <c r="BG125" s="636"/>
      <c r="BH125" s="636"/>
      <c r="BI125" s="636"/>
      <c r="BJ125" s="637"/>
      <c r="BK125" s="635" t="s">
        <v>125</v>
      </c>
      <c r="BL125" s="636"/>
      <c r="BM125" s="636"/>
      <c r="BN125" s="636"/>
      <c r="BO125" s="636"/>
      <c r="BP125" s="636"/>
      <c r="BQ125" s="636"/>
      <c r="BR125" s="636"/>
      <c r="BS125" s="636"/>
      <c r="BT125" s="636"/>
      <c r="BU125" s="636"/>
      <c r="BV125" s="637"/>
      <c r="BW125" s="635" t="s">
        <v>125</v>
      </c>
      <c r="BX125" s="636"/>
      <c r="BY125" s="636"/>
      <c r="BZ125" s="636"/>
      <c r="CA125" s="636"/>
      <c r="CB125" s="636"/>
      <c r="CC125" s="636"/>
      <c r="CD125" s="636"/>
      <c r="CE125" s="636"/>
      <c r="CF125" s="636"/>
      <c r="CG125" s="636"/>
      <c r="CH125" s="638"/>
    </row>
    <row r="126" spans="1:86" s="110" customFormat="1" ht="15" hidden="1" customHeight="1" thickBot="1" x14ac:dyDescent="0.3">
      <c r="A126" s="639" t="s">
        <v>126</v>
      </c>
      <c r="B126" s="271" t="s">
        <v>124</v>
      </c>
      <c r="C126" s="162">
        <f>C$4</f>
        <v>45292</v>
      </c>
      <c r="D126" s="162">
        <f t="shared" ref="D126:BO126" si="214">D$4</f>
        <v>45323</v>
      </c>
      <c r="E126" s="162">
        <f t="shared" si="214"/>
        <v>45352</v>
      </c>
      <c r="F126" s="162">
        <f t="shared" si="214"/>
        <v>45383</v>
      </c>
      <c r="G126" s="162">
        <f t="shared" si="214"/>
        <v>45413</v>
      </c>
      <c r="H126" s="162">
        <f t="shared" si="214"/>
        <v>45444</v>
      </c>
      <c r="I126" s="162">
        <f t="shared" si="214"/>
        <v>45474</v>
      </c>
      <c r="J126" s="162">
        <f t="shared" si="214"/>
        <v>45505</v>
      </c>
      <c r="K126" s="162">
        <f t="shared" si="214"/>
        <v>45536</v>
      </c>
      <c r="L126" s="162">
        <f t="shared" si="214"/>
        <v>45566</v>
      </c>
      <c r="M126" s="162">
        <f t="shared" si="214"/>
        <v>45597</v>
      </c>
      <c r="N126" s="162">
        <f t="shared" si="214"/>
        <v>45627</v>
      </c>
      <c r="O126" s="162">
        <f t="shared" si="214"/>
        <v>45658</v>
      </c>
      <c r="P126" s="162">
        <f t="shared" si="214"/>
        <v>45689</v>
      </c>
      <c r="Q126" s="162">
        <f t="shared" si="214"/>
        <v>45717</v>
      </c>
      <c r="R126" s="162">
        <f t="shared" si="214"/>
        <v>45748</v>
      </c>
      <c r="S126" s="162">
        <f t="shared" si="214"/>
        <v>45778</v>
      </c>
      <c r="T126" s="162">
        <f t="shared" si="214"/>
        <v>45809</v>
      </c>
      <c r="U126" s="162">
        <f t="shared" si="214"/>
        <v>45839</v>
      </c>
      <c r="V126" s="162">
        <f t="shared" si="214"/>
        <v>45870</v>
      </c>
      <c r="W126" s="162">
        <f t="shared" si="214"/>
        <v>45901</v>
      </c>
      <c r="X126" s="162">
        <f t="shared" si="214"/>
        <v>45931</v>
      </c>
      <c r="Y126" s="162">
        <f t="shared" si="214"/>
        <v>45962</v>
      </c>
      <c r="Z126" s="162">
        <f t="shared" si="214"/>
        <v>45992</v>
      </c>
      <c r="AA126" s="162">
        <f t="shared" si="214"/>
        <v>46023</v>
      </c>
      <c r="AB126" s="162">
        <f t="shared" si="214"/>
        <v>46054</v>
      </c>
      <c r="AC126" s="162">
        <f t="shared" si="214"/>
        <v>46082</v>
      </c>
      <c r="AD126" s="162">
        <f t="shared" si="214"/>
        <v>46113</v>
      </c>
      <c r="AE126" s="162">
        <f t="shared" si="214"/>
        <v>46143</v>
      </c>
      <c r="AF126" s="162">
        <f t="shared" si="214"/>
        <v>46174</v>
      </c>
      <c r="AG126" s="162">
        <f t="shared" si="214"/>
        <v>46204</v>
      </c>
      <c r="AH126" s="162">
        <f t="shared" si="214"/>
        <v>46235</v>
      </c>
      <c r="AI126" s="162">
        <f t="shared" si="214"/>
        <v>46266</v>
      </c>
      <c r="AJ126" s="162">
        <f t="shared" si="214"/>
        <v>46296</v>
      </c>
      <c r="AK126" s="162">
        <f t="shared" si="214"/>
        <v>46327</v>
      </c>
      <c r="AL126" s="162">
        <f t="shared" si="214"/>
        <v>46357</v>
      </c>
      <c r="AM126" s="162">
        <f t="shared" si="214"/>
        <v>46388</v>
      </c>
      <c r="AN126" s="162">
        <f t="shared" si="214"/>
        <v>46419</v>
      </c>
      <c r="AO126" s="162">
        <f t="shared" si="214"/>
        <v>46447</v>
      </c>
      <c r="AP126" s="162">
        <f t="shared" si="214"/>
        <v>46478</v>
      </c>
      <c r="AQ126" s="162">
        <f t="shared" si="214"/>
        <v>46508</v>
      </c>
      <c r="AR126" s="162">
        <f t="shared" si="214"/>
        <v>46539</v>
      </c>
      <c r="AS126" s="162">
        <f t="shared" si="214"/>
        <v>46569</v>
      </c>
      <c r="AT126" s="162">
        <f t="shared" si="214"/>
        <v>46600</v>
      </c>
      <c r="AU126" s="162">
        <f t="shared" si="214"/>
        <v>46631</v>
      </c>
      <c r="AV126" s="162">
        <f t="shared" si="214"/>
        <v>46661</v>
      </c>
      <c r="AW126" s="162">
        <f t="shared" si="214"/>
        <v>46692</v>
      </c>
      <c r="AX126" s="162">
        <f t="shared" si="214"/>
        <v>46722</v>
      </c>
      <c r="AY126" s="162">
        <f t="shared" si="214"/>
        <v>46753</v>
      </c>
      <c r="AZ126" s="162">
        <f t="shared" si="214"/>
        <v>46784</v>
      </c>
      <c r="BA126" s="162">
        <f t="shared" si="214"/>
        <v>46813</v>
      </c>
      <c r="BB126" s="162">
        <f t="shared" si="214"/>
        <v>46844</v>
      </c>
      <c r="BC126" s="162">
        <f t="shared" si="214"/>
        <v>46874</v>
      </c>
      <c r="BD126" s="162">
        <f t="shared" si="214"/>
        <v>46905</v>
      </c>
      <c r="BE126" s="162">
        <f t="shared" si="214"/>
        <v>46935</v>
      </c>
      <c r="BF126" s="162">
        <f t="shared" si="214"/>
        <v>46966</v>
      </c>
      <c r="BG126" s="162">
        <f t="shared" si="214"/>
        <v>46997</v>
      </c>
      <c r="BH126" s="162">
        <f t="shared" si="214"/>
        <v>47027</v>
      </c>
      <c r="BI126" s="162">
        <f t="shared" si="214"/>
        <v>47058</v>
      </c>
      <c r="BJ126" s="162">
        <f t="shared" si="214"/>
        <v>47088</v>
      </c>
      <c r="BK126" s="162">
        <f t="shared" si="214"/>
        <v>47119</v>
      </c>
      <c r="BL126" s="162">
        <f t="shared" si="214"/>
        <v>47150</v>
      </c>
      <c r="BM126" s="162">
        <f t="shared" si="214"/>
        <v>47178</v>
      </c>
      <c r="BN126" s="162">
        <f t="shared" si="214"/>
        <v>47209</v>
      </c>
      <c r="BO126" s="162">
        <f t="shared" si="214"/>
        <v>47239</v>
      </c>
      <c r="BP126" s="162">
        <f t="shared" ref="BP126:CH126" si="215">BP$4</f>
        <v>47270</v>
      </c>
      <c r="BQ126" s="162">
        <f t="shared" si="215"/>
        <v>47300</v>
      </c>
      <c r="BR126" s="162">
        <f t="shared" si="215"/>
        <v>47331</v>
      </c>
      <c r="BS126" s="162">
        <f t="shared" si="215"/>
        <v>47362</v>
      </c>
      <c r="BT126" s="162">
        <f t="shared" si="215"/>
        <v>47392</v>
      </c>
      <c r="BU126" s="162">
        <f t="shared" si="215"/>
        <v>47423</v>
      </c>
      <c r="BV126" s="162">
        <f t="shared" si="215"/>
        <v>47453</v>
      </c>
      <c r="BW126" s="162">
        <f t="shared" si="215"/>
        <v>47484</v>
      </c>
      <c r="BX126" s="162">
        <f t="shared" si="215"/>
        <v>47515</v>
      </c>
      <c r="BY126" s="162">
        <f t="shared" si="215"/>
        <v>47543</v>
      </c>
      <c r="BZ126" s="162">
        <f t="shared" si="215"/>
        <v>47574</v>
      </c>
      <c r="CA126" s="162">
        <f t="shared" si="215"/>
        <v>47604</v>
      </c>
      <c r="CB126" s="162">
        <f t="shared" si="215"/>
        <v>47635</v>
      </c>
      <c r="CC126" s="162">
        <f t="shared" si="215"/>
        <v>47665</v>
      </c>
      <c r="CD126" s="162">
        <f t="shared" si="215"/>
        <v>47696</v>
      </c>
      <c r="CE126" s="162">
        <f t="shared" si="215"/>
        <v>47727</v>
      </c>
      <c r="CF126" s="162">
        <f t="shared" si="215"/>
        <v>47757</v>
      </c>
      <c r="CG126" s="162">
        <f t="shared" si="215"/>
        <v>47788</v>
      </c>
      <c r="CH126" s="163">
        <f t="shared" si="215"/>
        <v>47818</v>
      </c>
    </row>
    <row r="127" spans="1:86" s="110" customFormat="1" ht="15" hidden="1" customHeight="1" x14ac:dyDescent="0.25">
      <c r="A127" s="640"/>
      <c r="B127" s="270" t="s">
        <v>20</v>
      </c>
      <c r="C127" s="455">
        <v>2.4916508593498094E-3</v>
      </c>
      <c r="D127" s="455">
        <v>2.4497503990795811E-3</v>
      </c>
      <c r="E127" s="455">
        <v>2.6862760407139388E-3</v>
      </c>
      <c r="F127" s="455">
        <v>1.850484629739667E-3</v>
      </c>
      <c r="G127" s="455">
        <v>2.2665814293217354E-3</v>
      </c>
      <c r="H127" s="455">
        <v>9.736339643519696E-3</v>
      </c>
      <c r="I127" s="455">
        <v>8.6127213584202469E-3</v>
      </c>
      <c r="J127" s="455">
        <v>8.975252016225994E-3</v>
      </c>
      <c r="K127" s="455">
        <v>8.4182634800078395E-3</v>
      </c>
      <c r="L127" s="455">
        <v>3.0660784549366164E-3</v>
      </c>
      <c r="M127" s="455">
        <v>3.0709836142917028E-3</v>
      </c>
      <c r="N127" s="455">
        <v>2.4953650549465562E-3</v>
      </c>
      <c r="O127" s="455">
        <f t="shared" ref="O127:O139" si="216">C127</f>
        <v>2.4916508593498094E-3</v>
      </c>
      <c r="P127" s="455">
        <f t="shared" ref="P127:P139" si="217">D127</f>
        <v>2.4497503990795811E-3</v>
      </c>
      <c r="Q127" s="455">
        <f t="shared" ref="Q127:Q139" si="218">E127</f>
        <v>2.6862760407139388E-3</v>
      </c>
      <c r="R127" s="455">
        <f t="shared" ref="R127:R139" si="219">F127</f>
        <v>1.850484629739667E-3</v>
      </c>
      <c r="S127" s="455">
        <f t="shared" ref="S127:S139" si="220">G127</f>
        <v>2.2665814293217354E-3</v>
      </c>
      <c r="T127" s="484">
        <v>1.1378135330855667E-2</v>
      </c>
      <c r="U127" s="484">
        <v>1.0446251411946272E-2</v>
      </c>
      <c r="V127" s="484">
        <v>1.1256506136006953E-2</v>
      </c>
      <c r="W127" s="484">
        <v>1.0907414711384577E-2</v>
      </c>
      <c r="X127" s="484">
        <v>3.7168177962630029E-3</v>
      </c>
      <c r="Y127" s="484">
        <v>3.8032059105563587E-3</v>
      </c>
      <c r="Z127" s="484">
        <v>3.0470957789409956E-3</v>
      </c>
      <c r="AA127" s="484">
        <v>2.8528497354889915E-3</v>
      </c>
      <c r="AB127" s="484">
        <v>3.0246493972244039E-3</v>
      </c>
      <c r="AC127" s="484">
        <v>3.2193880415277657E-3</v>
      </c>
      <c r="AD127" s="484">
        <v>3.0707706725371983E-3</v>
      </c>
      <c r="AE127" s="484">
        <v>3.7265404573324575E-3</v>
      </c>
      <c r="AF127" s="484">
        <v>1.1378135330855667E-2</v>
      </c>
      <c r="AG127" s="484">
        <v>1.0446251411946272E-2</v>
      </c>
      <c r="AH127" s="484">
        <v>1.1256506136006953E-2</v>
      </c>
      <c r="AI127" s="484">
        <v>1.0907414711384577E-2</v>
      </c>
      <c r="AJ127" s="484">
        <v>3.7168177962630029E-3</v>
      </c>
      <c r="AK127" s="484">
        <v>3.8032059105563587E-3</v>
      </c>
      <c r="AL127" s="484">
        <v>3.0470957789409956E-3</v>
      </c>
      <c r="AM127" s="484">
        <f t="shared" ref="AM127:AM139" si="221">AA127</f>
        <v>2.8528497354889915E-3</v>
      </c>
      <c r="AN127" s="484">
        <f t="shared" ref="AN127:AN139" si="222">AB127</f>
        <v>3.0246493972244039E-3</v>
      </c>
      <c r="AO127" s="484">
        <f t="shared" ref="AO127:AO139" si="223">AC127</f>
        <v>3.2193880415277657E-3</v>
      </c>
      <c r="AP127" s="484">
        <f t="shared" ref="AP127:AP139" si="224">AD127</f>
        <v>3.0707706725371983E-3</v>
      </c>
      <c r="AQ127" s="484">
        <f t="shared" ref="AQ127:AQ139" si="225">AE127</f>
        <v>3.7265404573324575E-3</v>
      </c>
      <c r="AR127" s="484">
        <f t="shared" ref="AR127:AR139" si="226">AF127</f>
        <v>1.1378135330855667E-2</v>
      </c>
      <c r="AS127" s="484">
        <f t="shared" ref="AS127:AS139" si="227">AG127</f>
        <v>1.0446251411946272E-2</v>
      </c>
      <c r="AT127" s="484">
        <f t="shared" ref="AT127:AT139" si="228">AH127</f>
        <v>1.1256506136006953E-2</v>
      </c>
      <c r="AU127" s="484">
        <f t="shared" ref="AU127:AU139" si="229">AI127</f>
        <v>1.0907414711384577E-2</v>
      </c>
      <c r="AV127" s="484">
        <f t="shared" ref="AV127:AV139" si="230">AJ127</f>
        <v>3.7168177962630029E-3</v>
      </c>
      <c r="AW127" s="484">
        <f t="shared" ref="AW127:AW139" si="231">AK127</f>
        <v>3.8032059105563587E-3</v>
      </c>
      <c r="AX127" s="484">
        <f t="shared" ref="AX127:AX139" si="232">AL127</f>
        <v>3.0470957789409956E-3</v>
      </c>
      <c r="AY127" s="484">
        <f t="shared" ref="AY127:AY139" si="233">AM127</f>
        <v>2.8528497354889915E-3</v>
      </c>
      <c r="AZ127" s="484">
        <f t="shared" ref="AZ127:AZ139" si="234">AN127</f>
        <v>3.0246493972244039E-3</v>
      </c>
      <c r="BA127" s="484">
        <f t="shared" ref="BA127:BA139" si="235">AO127</f>
        <v>3.2193880415277657E-3</v>
      </c>
      <c r="BB127" s="484">
        <f t="shared" ref="BB127:BB139" si="236">AP127</f>
        <v>3.0707706725371983E-3</v>
      </c>
      <c r="BC127" s="484">
        <f t="shared" ref="BC127:BC139" si="237">AQ127</f>
        <v>3.7265404573324575E-3</v>
      </c>
      <c r="BD127" s="484">
        <f t="shared" ref="BD127:BD139" si="238">AR127</f>
        <v>1.1378135330855667E-2</v>
      </c>
      <c r="BE127" s="484">
        <f t="shared" ref="BE127:BE139" si="239">AS127</f>
        <v>1.0446251411946272E-2</v>
      </c>
      <c r="BF127" s="484">
        <f t="shared" ref="BF127:BF139" si="240">AT127</f>
        <v>1.1256506136006953E-2</v>
      </c>
      <c r="BG127" s="484">
        <f t="shared" ref="BG127:BG139" si="241">AU127</f>
        <v>1.0907414711384577E-2</v>
      </c>
      <c r="BH127" s="484">
        <f t="shared" ref="BH127:BH139" si="242">AV127</f>
        <v>3.7168177962630029E-3</v>
      </c>
      <c r="BI127" s="484">
        <f t="shared" ref="BI127:BI139" si="243">AW127</f>
        <v>3.8032059105563587E-3</v>
      </c>
      <c r="BJ127" s="484">
        <f t="shared" ref="BJ127:BJ139" si="244">AX127</f>
        <v>3.0470957789409956E-3</v>
      </c>
      <c r="BK127" s="484">
        <f t="shared" ref="BK127:BK139" si="245">AY127</f>
        <v>2.8528497354889915E-3</v>
      </c>
      <c r="BL127" s="484">
        <f t="shared" ref="BL127:BL139" si="246">AZ127</f>
        <v>3.0246493972244039E-3</v>
      </c>
      <c r="BM127" s="484">
        <f t="shared" ref="BM127:BM139" si="247">BA127</f>
        <v>3.2193880415277657E-3</v>
      </c>
      <c r="BN127" s="484">
        <f t="shared" ref="BN127:BN139" si="248">BB127</f>
        <v>3.0707706725371983E-3</v>
      </c>
      <c r="BO127" s="484">
        <f t="shared" ref="BO127:BO139" si="249">BC127</f>
        <v>3.7265404573324575E-3</v>
      </c>
      <c r="BP127" s="484">
        <f t="shared" ref="BP127:BP139" si="250">BD127</f>
        <v>1.1378135330855667E-2</v>
      </c>
      <c r="BQ127" s="484">
        <f t="shared" ref="BQ127:BQ139" si="251">BE127</f>
        <v>1.0446251411946272E-2</v>
      </c>
      <c r="BR127" s="484">
        <f t="shared" ref="BR127:BR139" si="252">BF127</f>
        <v>1.1256506136006953E-2</v>
      </c>
      <c r="BS127" s="484">
        <f t="shared" ref="BS127:BS139" si="253">BG127</f>
        <v>1.0907414711384577E-2</v>
      </c>
      <c r="BT127" s="484">
        <f t="shared" ref="BT127:BT139" si="254">BH127</f>
        <v>3.7168177962630029E-3</v>
      </c>
      <c r="BU127" s="484">
        <f t="shared" ref="BU127:BU139" si="255">BI127</f>
        <v>3.8032059105563587E-3</v>
      </c>
      <c r="BV127" s="484">
        <f t="shared" ref="BV127:BV139" si="256">BJ127</f>
        <v>3.0470957789409956E-3</v>
      </c>
      <c r="BW127" s="484">
        <f t="shared" ref="BW127:BW139" si="257">BK127</f>
        <v>2.8528497354889915E-3</v>
      </c>
      <c r="BX127" s="484">
        <f t="shared" ref="BX127:BX139" si="258">BL127</f>
        <v>3.0246493972244039E-3</v>
      </c>
      <c r="BY127" s="484">
        <f t="shared" ref="BY127:BY139" si="259">BM127</f>
        <v>3.2193880415277657E-3</v>
      </c>
      <c r="BZ127" s="484">
        <f t="shared" ref="BZ127:BZ139" si="260">BN127</f>
        <v>3.0707706725371983E-3</v>
      </c>
      <c r="CA127" s="484">
        <f t="shared" ref="CA127:CA139" si="261">BO127</f>
        <v>3.7265404573324575E-3</v>
      </c>
      <c r="CB127" s="484">
        <f t="shared" ref="CB127:CB139" si="262">BP127</f>
        <v>1.1378135330855667E-2</v>
      </c>
      <c r="CC127" s="484">
        <f t="shared" ref="CC127:CC139" si="263">BQ127</f>
        <v>1.0446251411946272E-2</v>
      </c>
      <c r="CD127" s="484">
        <f t="shared" ref="CD127:CD139" si="264">BR127</f>
        <v>1.1256506136006953E-2</v>
      </c>
      <c r="CE127" s="484">
        <f t="shared" ref="CE127:CE139" si="265">BS127</f>
        <v>1.0907414711384577E-2</v>
      </c>
      <c r="CF127" s="484">
        <f t="shared" ref="CF127:CF139" si="266">BT127</f>
        <v>3.7168177962630029E-3</v>
      </c>
      <c r="CG127" s="484">
        <f t="shared" ref="CG127:CG139" si="267">BU127</f>
        <v>3.8032059105563587E-3</v>
      </c>
      <c r="CH127" s="484">
        <f t="shared" ref="CH127:CH139" si="268">BV127</f>
        <v>3.0470957789409956E-3</v>
      </c>
    </row>
    <row r="128" spans="1:86" s="110" customFormat="1" hidden="1" x14ac:dyDescent="0.25">
      <c r="A128" s="640"/>
      <c r="B128" s="270" t="s">
        <v>0</v>
      </c>
      <c r="C128" s="455">
        <v>3.1925235200415754E-3</v>
      </c>
      <c r="D128" s="455">
        <v>3.4962713653485982E-3</v>
      </c>
      <c r="E128" s="455">
        <v>4.3145264251817734E-3</v>
      </c>
      <c r="F128" s="455">
        <v>1.9926481246929804E-3</v>
      </c>
      <c r="G128" s="455">
        <v>3.9087923266177584E-3</v>
      </c>
      <c r="H128" s="455">
        <v>1.7017050433728656E-2</v>
      </c>
      <c r="I128" s="455">
        <v>1.4180517777057172E-2</v>
      </c>
      <c r="J128" s="455">
        <v>1.5232643886582896E-2</v>
      </c>
      <c r="K128" s="455">
        <v>1.5647380810002672E-2</v>
      </c>
      <c r="L128" s="455">
        <v>3.2264643657163943E-3</v>
      </c>
      <c r="M128" s="455">
        <v>3.9058841084849108E-3</v>
      </c>
      <c r="N128" s="455">
        <v>2.8687338829045507E-3</v>
      </c>
      <c r="O128" s="455">
        <f t="shared" si="216"/>
        <v>3.1925235200415754E-3</v>
      </c>
      <c r="P128" s="455">
        <f t="shared" si="217"/>
        <v>3.4962713653485982E-3</v>
      </c>
      <c r="Q128" s="455">
        <f t="shared" si="218"/>
        <v>4.3145264251817734E-3</v>
      </c>
      <c r="R128" s="455">
        <f t="shared" si="219"/>
        <v>1.9926481246929804E-3</v>
      </c>
      <c r="S128" s="455">
        <f t="shared" si="220"/>
        <v>3.9087923266177584E-3</v>
      </c>
      <c r="T128" s="484">
        <v>1.9808503764057232E-2</v>
      </c>
      <c r="U128" s="484">
        <v>1.7140296654567694E-2</v>
      </c>
      <c r="V128" s="484">
        <v>1.9028211783022664E-2</v>
      </c>
      <c r="W128" s="484">
        <v>2.0159842092875902E-2</v>
      </c>
      <c r="X128" s="484">
        <v>3.8896843821252225E-3</v>
      </c>
      <c r="Y128" s="484">
        <v>4.8063264083100798E-3</v>
      </c>
      <c r="Z128" s="484">
        <v>3.4811209937932264E-3</v>
      </c>
      <c r="AA128" s="484">
        <v>3.6321718273535039E-3</v>
      </c>
      <c r="AB128" s="484">
        <v>4.2942619322454412E-3</v>
      </c>
      <c r="AC128" s="484">
        <v>5.146328670442811E-3</v>
      </c>
      <c r="AD128" s="484">
        <v>3.2755444895350076E-3</v>
      </c>
      <c r="AE128" s="484">
        <v>6.3802090878923067E-3</v>
      </c>
      <c r="AF128" s="484">
        <v>1.9808503764057232E-2</v>
      </c>
      <c r="AG128" s="484">
        <v>1.7140296654567694E-2</v>
      </c>
      <c r="AH128" s="484">
        <v>1.9028211783022664E-2</v>
      </c>
      <c r="AI128" s="484">
        <v>2.0159842092875902E-2</v>
      </c>
      <c r="AJ128" s="484">
        <v>3.8896843821252225E-3</v>
      </c>
      <c r="AK128" s="484">
        <v>4.8063264083100798E-3</v>
      </c>
      <c r="AL128" s="484">
        <v>3.4811209937932264E-3</v>
      </c>
      <c r="AM128" s="484">
        <f t="shared" si="221"/>
        <v>3.6321718273535039E-3</v>
      </c>
      <c r="AN128" s="484">
        <f t="shared" si="222"/>
        <v>4.2942619322454412E-3</v>
      </c>
      <c r="AO128" s="484">
        <f t="shared" si="223"/>
        <v>5.146328670442811E-3</v>
      </c>
      <c r="AP128" s="484">
        <f t="shared" si="224"/>
        <v>3.2755444895350076E-3</v>
      </c>
      <c r="AQ128" s="484">
        <f t="shared" si="225"/>
        <v>6.3802090878923067E-3</v>
      </c>
      <c r="AR128" s="484">
        <f t="shared" si="226"/>
        <v>1.9808503764057232E-2</v>
      </c>
      <c r="AS128" s="484">
        <f t="shared" si="227"/>
        <v>1.7140296654567694E-2</v>
      </c>
      <c r="AT128" s="484">
        <f t="shared" si="228"/>
        <v>1.9028211783022664E-2</v>
      </c>
      <c r="AU128" s="484">
        <f t="shared" si="229"/>
        <v>2.0159842092875902E-2</v>
      </c>
      <c r="AV128" s="484">
        <f t="shared" si="230"/>
        <v>3.8896843821252225E-3</v>
      </c>
      <c r="AW128" s="484">
        <f t="shared" si="231"/>
        <v>4.8063264083100798E-3</v>
      </c>
      <c r="AX128" s="484">
        <f t="shared" si="232"/>
        <v>3.4811209937932264E-3</v>
      </c>
      <c r="AY128" s="484">
        <f t="shared" si="233"/>
        <v>3.6321718273535039E-3</v>
      </c>
      <c r="AZ128" s="484">
        <f t="shared" si="234"/>
        <v>4.2942619322454412E-3</v>
      </c>
      <c r="BA128" s="484">
        <f t="shared" si="235"/>
        <v>5.146328670442811E-3</v>
      </c>
      <c r="BB128" s="484">
        <f t="shared" si="236"/>
        <v>3.2755444895350076E-3</v>
      </c>
      <c r="BC128" s="484">
        <f t="shared" si="237"/>
        <v>6.3802090878923067E-3</v>
      </c>
      <c r="BD128" s="484">
        <f t="shared" si="238"/>
        <v>1.9808503764057232E-2</v>
      </c>
      <c r="BE128" s="484">
        <f t="shared" si="239"/>
        <v>1.7140296654567694E-2</v>
      </c>
      <c r="BF128" s="484">
        <f t="shared" si="240"/>
        <v>1.9028211783022664E-2</v>
      </c>
      <c r="BG128" s="484">
        <f t="shared" si="241"/>
        <v>2.0159842092875902E-2</v>
      </c>
      <c r="BH128" s="484">
        <f t="shared" si="242"/>
        <v>3.8896843821252225E-3</v>
      </c>
      <c r="BI128" s="484">
        <f t="shared" si="243"/>
        <v>4.8063264083100798E-3</v>
      </c>
      <c r="BJ128" s="484">
        <f t="shared" si="244"/>
        <v>3.4811209937932264E-3</v>
      </c>
      <c r="BK128" s="484">
        <f t="shared" si="245"/>
        <v>3.6321718273535039E-3</v>
      </c>
      <c r="BL128" s="484">
        <f t="shared" si="246"/>
        <v>4.2942619322454412E-3</v>
      </c>
      <c r="BM128" s="484">
        <f t="shared" si="247"/>
        <v>5.146328670442811E-3</v>
      </c>
      <c r="BN128" s="484">
        <f t="shared" si="248"/>
        <v>3.2755444895350076E-3</v>
      </c>
      <c r="BO128" s="484">
        <f t="shared" si="249"/>
        <v>6.3802090878923067E-3</v>
      </c>
      <c r="BP128" s="484">
        <f t="shared" si="250"/>
        <v>1.9808503764057232E-2</v>
      </c>
      <c r="BQ128" s="484">
        <f t="shared" si="251"/>
        <v>1.7140296654567694E-2</v>
      </c>
      <c r="BR128" s="484">
        <f t="shared" si="252"/>
        <v>1.9028211783022664E-2</v>
      </c>
      <c r="BS128" s="484">
        <f t="shared" si="253"/>
        <v>2.0159842092875902E-2</v>
      </c>
      <c r="BT128" s="484">
        <f t="shared" si="254"/>
        <v>3.8896843821252225E-3</v>
      </c>
      <c r="BU128" s="484">
        <f t="shared" si="255"/>
        <v>4.8063264083100798E-3</v>
      </c>
      <c r="BV128" s="484">
        <f t="shared" si="256"/>
        <v>3.4811209937932264E-3</v>
      </c>
      <c r="BW128" s="484">
        <f t="shared" si="257"/>
        <v>3.6321718273535039E-3</v>
      </c>
      <c r="BX128" s="484">
        <f t="shared" si="258"/>
        <v>4.2942619322454412E-3</v>
      </c>
      <c r="BY128" s="484">
        <f t="shared" si="259"/>
        <v>5.146328670442811E-3</v>
      </c>
      <c r="BZ128" s="484">
        <f t="shared" si="260"/>
        <v>3.2755444895350076E-3</v>
      </c>
      <c r="CA128" s="484">
        <f t="shared" si="261"/>
        <v>6.3802090878923067E-3</v>
      </c>
      <c r="CB128" s="484">
        <f t="shared" si="262"/>
        <v>1.9808503764057232E-2</v>
      </c>
      <c r="CC128" s="484">
        <f t="shared" si="263"/>
        <v>1.7140296654567694E-2</v>
      </c>
      <c r="CD128" s="484">
        <f t="shared" si="264"/>
        <v>1.9028211783022664E-2</v>
      </c>
      <c r="CE128" s="484">
        <f t="shared" si="265"/>
        <v>2.0159842092875902E-2</v>
      </c>
      <c r="CF128" s="484">
        <f t="shared" si="266"/>
        <v>3.8896843821252225E-3</v>
      </c>
      <c r="CG128" s="484">
        <f t="shared" si="267"/>
        <v>4.8063264083100798E-3</v>
      </c>
      <c r="CH128" s="484">
        <f t="shared" si="268"/>
        <v>3.4811209937932264E-3</v>
      </c>
    </row>
    <row r="129" spans="1:86" s="110" customFormat="1" hidden="1" x14ac:dyDescent="0.25">
      <c r="A129" s="640"/>
      <c r="B129" s="270" t="s">
        <v>21</v>
      </c>
      <c r="C129" s="455">
        <v>2.6629930860492526E-3</v>
      </c>
      <c r="D129" s="455">
        <v>2.4727688230357296E-3</v>
      </c>
      <c r="E129" s="455">
        <v>2.7030910010354013E-3</v>
      </c>
      <c r="F129" s="455">
        <v>2.5797166882014369E-3</v>
      </c>
      <c r="G129" s="455">
        <v>2.728789878554066E-3</v>
      </c>
      <c r="H129" s="455">
        <v>1.195174193622311E-2</v>
      </c>
      <c r="I129" s="455">
        <v>1.0511944989637284E-2</v>
      </c>
      <c r="J129" s="455">
        <v>1.1024584986742849E-2</v>
      </c>
      <c r="K129" s="455">
        <v>1.013663510220685E-2</v>
      </c>
      <c r="L129" s="455">
        <v>3.6782024140982151E-3</v>
      </c>
      <c r="M129" s="455">
        <v>3.4040551368787527E-3</v>
      </c>
      <c r="N129" s="455">
        <v>2.7576910512523787E-3</v>
      </c>
      <c r="O129" s="455">
        <f t="shared" si="216"/>
        <v>2.6629930860492526E-3</v>
      </c>
      <c r="P129" s="455">
        <f t="shared" si="217"/>
        <v>2.4727688230357296E-3</v>
      </c>
      <c r="Q129" s="455">
        <f t="shared" si="218"/>
        <v>2.7030910010354013E-3</v>
      </c>
      <c r="R129" s="455">
        <f t="shared" si="219"/>
        <v>2.5797166882014369E-3</v>
      </c>
      <c r="S129" s="455">
        <f t="shared" si="220"/>
        <v>2.728789878554066E-3</v>
      </c>
      <c r="T129" s="484">
        <v>1.3946627444632178E-2</v>
      </c>
      <c r="U129" s="484">
        <v>1.2732788428053133E-2</v>
      </c>
      <c r="V129" s="484">
        <v>1.3804665290886141E-2</v>
      </c>
      <c r="W129" s="484">
        <v>1.3111820483239302E-2</v>
      </c>
      <c r="X129" s="484">
        <v>4.455587507367036E-3</v>
      </c>
      <c r="Y129" s="484">
        <v>4.2103959262954878E-3</v>
      </c>
      <c r="Z129" s="484">
        <v>3.3633166136025805E-3</v>
      </c>
      <c r="AA129" s="484">
        <v>3.0439020348470955E-3</v>
      </c>
      <c r="AB129" s="484">
        <v>3.0477943540780168E-3</v>
      </c>
      <c r="AC129" s="484">
        <v>3.2319504070269572E-3</v>
      </c>
      <c r="AD129" s="484">
        <v>4.2804198345567845E-3</v>
      </c>
      <c r="AE129" s="484">
        <v>4.4820649816542319E-3</v>
      </c>
      <c r="AF129" s="484">
        <v>1.3946627444632178E-2</v>
      </c>
      <c r="AG129" s="484">
        <v>1.2732788428053133E-2</v>
      </c>
      <c r="AH129" s="484">
        <v>1.3804665290886141E-2</v>
      </c>
      <c r="AI129" s="484">
        <v>1.3111820483239302E-2</v>
      </c>
      <c r="AJ129" s="484">
        <v>4.455587507367036E-3</v>
      </c>
      <c r="AK129" s="484">
        <v>4.2103959262954878E-3</v>
      </c>
      <c r="AL129" s="484">
        <v>3.3633166136025805E-3</v>
      </c>
      <c r="AM129" s="484">
        <f t="shared" si="221"/>
        <v>3.0439020348470955E-3</v>
      </c>
      <c r="AN129" s="484">
        <f t="shared" si="222"/>
        <v>3.0477943540780168E-3</v>
      </c>
      <c r="AO129" s="484">
        <f t="shared" si="223"/>
        <v>3.2319504070269572E-3</v>
      </c>
      <c r="AP129" s="484">
        <f t="shared" si="224"/>
        <v>4.2804198345567845E-3</v>
      </c>
      <c r="AQ129" s="484">
        <f t="shared" si="225"/>
        <v>4.4820649816542319E-3</v>
      </c>
      <c r="AR129" s="484">
        <f t="shared" si="226"/>
        <v>1.3946627444632178E-2</v>
      </c>
      <c r="AS129" s="484">
        <f t="shared" si="227"/>
        <v>1.2732788428053133E-2</v>
      </c>
      <c r="AT129" s="484">
        <f t="shared" si="228"/>
        <v>1.3804665290886141E-2</v>
      </c>
      <c r="AU129" s="484">
        <f t="shared" si="229"/>
        <v>1.3111820483239302E-2</v>
      </c>
      <c r="AV129" s="484">
        <f t="shared" si="230"/>
        <v>4.455587507367036E-3</v>
      </c>
      <c r="AW129" s="484">
        <f t="shared" si="231"/>
        <v>4.2103959262954878E-3</v>
      </c>
      <c r="AX129" s="484">
        <f t="shared" si="232"/>
        <v>3.3633166136025805E-3</v>
      </c>
      <c r="AY129" s="484">
        <f t="shared" si="233"/>
        <v>3.0439020348470955E-3</v>
      </c>
      <c r="AZ129" s="484">
        <f t="shared" si="234"/>
        <v>3.0477943540780168E-3</v>
      </c>
      <c r="BA129" s="484">
        <f t="shared" si="235"/>
        <v>3.2319504070269572E-3</v>
      </c>
      <c r="BB129" s="484">
        <f t="shared" si="236"/>
        <v>4.2804198345567845E-3</v>
      </c>
      <c r="BC129" s="484">
        <f t="shared" si="237"/>
        <v>4.4820649816542319E-3</v>
      </c>
      <c r="BD129" s="484">
        <f t="shared" si="238"/>
        <v>1.3946627444632178E-2</v>
      </c>
      <c r="BE129" s="484">
        <f t="shared" si="239"/>
        <v>1.2732788428053133E-2</v>
      </c>
      <c r="BF129" s="484">
        <f t="shared" si="240"/>
        <v>1.3804665290886141E-2</v>
      </c>
      <c r="BG129" s="484">
        <f t="shared" si="241"/>
        <v>1.3111820483239302E-2</v>
      </c>
      <c r="BH129" s="484">
        <f t="shared" si="242"/>
        <v>4.455587507367036E-3</v>
      </c>
      <c r="BI129" s="484">
        <f t="shared" si="243"/>
        <v>4.2103959262954878E-3</v>
      </c>
      <c r="BJ129" s="484">
        <f t="shared" si="244"/>
        <v>3.3633166136025805E-3</v>
      </c>
      <c r="BK129" s="484">
        <f t="shared" si="245"/>
        <v>3.0439020348470955E-3</v>
      </c>
      <c r="BL129" s="484">
        <f t="shared" si="246"/>
        <v>3.0477943540780168E-3</v>
      </c>
      <c r="BM129" s="484">
        <f t="shared" si="247"/>
        <v>3.2319504070269572E-3</v>
      </c>
      <c r="BN129" s="484">
        <f t="shared" si="248"/>
        <v>4.2804198345567845E-3</v>
      </c>
      <c r="BO129" s="484">
        <f t="shared" si="249"/>
        <v>4.4820649816542319E-3</v>
      </c>
      <c r="BP129" s="484">
        <f t="shared" si="250"/>
        <v>1.3946627444632178E-2</v>
      </c>
      <c r="BQ129" s="484">
        <f t="shared" si="251"/>
        <v>1.2732788428053133E-2</v>
      </c>
      <c r="BR129" s="484">
        <f t="shared" si="252"/>
        <v>1.3804665290886141E-2</v>
      </c>
      <c r="BS129" s="484">
        <f t="shared" si="253"/>
        <v>1.3111820483239302E-2</v>
      </c>
      <c r="BT129" s="484">
        <f t="shared" si="254"/>
        <v>4.455587507367036E-3</v>
      </c>
      <c r="BU129" s="484">
        <f t="shared" si="255"/>
        <v>4.2103959262954878E-3</v>
      </c>
      <c r="BV129" s="484">
        <f t="shared" si="256"/>
        <v>3.3633166136025805E-3</v>
      </c>
      <c r="BW129" s="484">
        <f t="shared" si="257"/>
        <v>3.0439020348470955E-3</v>
      </c>
      <c r="BX129" s="484">
        <f t="shared" si="258"/>
        <v>3.0477943540780168E-3</v>
      </c>
      <c r="BY129" s="484">
        <f t="shared" si="259"/>
        <v>3.2319504070269572E-3</v>
      </c>
      <c r="BZ129" s="484">
        <f t="shared" si="260"/>
        <v>4.2804198345567845E-3</v>
      </c>
      <c r="CA129" s="484">
        <f t="shared" si="261"/>
        <v>4.4820649816542319E-3</v>
      </c>
      <c r="CB129" s="484">
        <f t="shared" si="262"/>
        <v>1.3946627444632178E-2</v>
      </c>
      <c r="CC129" s="484">
        <f t="shared" si="263"/>
        <v>1.2732788428053133E-2</v>
      </c>
      <c r="CD129" s="484">
        <f t="shared" si="264"/>
        <v>1.3804665290886141E-2</v>
      </c>
      <c r="CE129" s="484">
        <f t="shared" si="265"/>
        <v>1.3111820483239302E-2</v>
      </c>
      <c r="CF129" s="484">
        <f t="shared" si="266"/>
        <v>4.455587507367036E-3</v>
      </c>
      <c r="CG129" s="484">
        <f t="shared" si="267"/>
        <v>4.2103959262954878E-3</v>
      </c>
      <c r="CH129" s="484">
        <f t="shared" si="268"/>
        <v>3.3633166136025805E-3</v>
      </c>
    </row>
    <row r="130" spans="1:86" s="110" customFormat="1" hidden="1" x14ac:dyDescent="0.25">
      <c r="A130" s="640"/>
      <c r="B130" s="270" t="s">
        <v>1</v>
      </c>
      <c r="C130" s="455">
        <v>0</v>
      </c>
      <c r="D130" s="455">
        <v>0</v>
      </c>
      <c r="E130" s="455">
        <v>0</v>
      </c>
      <c r="F130" s="455">
        <v>3.1222171257922686E-3</v>
      </c>
      <c r="G130" s="455">
        <v>5.8221841480127247E-3</v>
      </c>
      <c r="H130" s="455">
        <v>1.7396228744265621E-2</v>
      </c>
      <c r="I130" s="455">
        <v>1.4343067694591259E-2</v>
      </c>
      <c r="J130" s="455">
        <v>1.544908838021926E-2</v>
      </c>
      <c r="K130" s="455">
        <v>1.7167023309361904E-2</v>
      </c>
      <c r="L130" s="455">
        <v>4.1826249392668815E-3</v>
      </c>
      <c r="M130" s="455">
        <v>4.2448605475046029E-3</v>
      </c>
      <c r="N130" s="455">
        <v>0</v>
      </c>
      <c r="O130" s="455">
        <f t="shared" si="216"/>
        <v>0</v>
      </c>
      <c r="P130" s="455">
        <f t="shared" si="217"/>
        <v>0</v>
      </c>
      <c r="Q130" s="455">
        <f t="shared" si="218"/>
        <v>0</v>
      </c>
      <c r="R130" s="455">
        <f t="shared" si="219"/>
        <v>3.1222171257922686E-3</v>
      </c>
      <c r="S130" s="455">
        <f t="shared" si="220"/>
        <v>5.8221841480127247E-3</v>
      </c>
      <c r="T130" s="484">
        <v>2.0246692826984911E-2</v>
      </c>
      <c r="U130" s="484">
        <v>1.7335558422360828E-2</v>
      </c>
      <c r="V130" s="484">
        <v>1.9296193524131276E-2</v>
      </c>
      <c r="W130" s="484">
        <v>2.2099103542461983E-2</v>
      </c>
      <c r="X130" s="484">
        <v>5.024161679452026E-3</v>
      </c>
      <c r="Y130" s="484">
        <v>5.1935375936627143E-3</v>
      </c>
      <c r="Z130" s="484">
        <v>0</v>
      </c>
      <c r="AA130" s="484">
        <v>0</v>
      </c>
      <c r="AB130" s="484">
        <v>0</v>
      </c>
      <c r="AC130" s="484">
        <v>0</v>
      </c>
      <c r="AD130" s="484">
        <v>5.1100113005346998E-3</v>
      </c>
      <c r="AE130" s="484">
        <v>9.462444704480974E-3</v>
      </c>
      <c r="AF130" s="484">
        <v>2.0246692826984911E-2</v>
      </c>
      <c r="AG130" s="484">
        <v>1.7335558422360828E-2</v>
      </c>
      <c r="AH130" s="484">
        <v>1.9296193524131276E-2</v>
      </c>
      <c r="AI130" s="484">
        <v>2.2099103542461983E-2</v>
      </c>
      <c r="AJ130" s="484">
        <v>5.024161679452026E-3</v>
      </c>
      <c r="AK130" s="484">
        <v>5.1935375936627143E-3</v>
      </c>
      <c r="AL130" s="484">
        <v>0</v>
      </c>
      <c r="AM130" s="484">
        <f t="shared" si="221"/>
        <v>0</v>
      </c>
      <c r="AN130" s="484">
        <f t="shared" si="222"/>
        <v>0</v>
      </c>
      <c r="AO130" s="484">
        <f t="shared" si="223"/>
        <v>0</v>
      </c>
      <c r="AP130" s="484">
        <f t="shared" si="224"/>
        <v>5.1100113005346998E-3</v>
      </c>
      <c r="AQ130" s="484">
        <f t="shared" si="225"/>
        <v>9.462444704480974E-3</v>
      </c>
      <c r="AR130" s="484">
        <f t="shared" si="226"/>
        <v>2.0246692826984911E-2</v>
      </c>
      <c r="AS130" s="484">
        <f t="shared" si="227"/>
        <v>1.7335558422360828E-2</v>
      </c>
      <c r="AT130" s="484">
        <f t="shared" si="228"/>
        <v>1.9296193524131276E-2</v>
      </c>
      <c r="AU130" s="484">
        <f t="shared" si="229"/>
        <v>2.2099103542461983E-2</v>
      </c>
      <c r="AV130" s="484">
        <f t="shared" si="230"/>
        <v>5.024161679452026E-3</v>
      </c>
      <c r="AW130" s="484">
        <f t="shared" si="231"/>
        <v>5.1935375936627143E-3</v>
      </c>
      <c r="AX130" s="484">
        <f t="shared" si="232"/>
        <v>0</v>
      </c>
      <c r="AY130" s="484">
        <f t="shared" si="233"/>
        <v>0</v>
      </c>
      <c r="AZ130" s="484">
        <f t="shared" si="234"/>
        <v>0</v>
      </c>
      <c r="BA130" s="484">
        <f t="shared" si="235"/>
        <v>0</v>
      </c>
      <c r="BB130" s="484">
        <f t="shared" si="236"/>
        <v>5.1100113005346998E-3</v>
      </c>
      <c r="BC130" s="484">
        <f t="shared" si="237"/>
        <v>9.462444704480974E-3</v>
      </c>
      <c r="BD130" s="484">
        <f t="shared" si="238"/>
        <v>2.0246692826984911E-2</v>
      </c>
      <c r="BE130" s="484">
        <f t="shared" si="239"/>
        <v>1.7335558422360828E-2</v>
      </c>
      <c r="BF130" s="484">
        <f t="shared" si="240"/>
        <v>1.9296193524131276E-2</v>
      </c>
      <c r="BG130" s="484">
        <f t="shared" si="241"/>
        <v>2.2099103542461983E-2</v>
      </c>
      <c r="BH130" s="484">
        <f t="shared" si="242"/>
        <v>5.024161679452026E-3</v>
      </c>
      <c r="BI130" s="484">
        <f t="shared" si="243"/>
        <v>5.1935375936627143E-3</v>
      </c>
      <c r="BJ130" s="484">
        <f t="shared" si="244"/>
        <v>0</v>
      </c>
      <c r="BK130" s="484">
        <f t="shared" si="245"/>
        <v>0</v>
      </c>
      <c r="BL130" s="484">
        <f t="shared" si="246"/>
        <v>0</v>
      </c>
      <c r="BM130" s="484">
        <f t="shared" si="247"/>
        <v>0</v>
      </c>
      <c r="BN130" s="484">
        <f t="shared" si="248"/>
        <v>5.1100113005346998E-3</v>
      </c>
      <c r="BO130" s="484">
        <f t="shared" si="249"/>
        <v>9.462444704480974E-3</v>
      </c>
      <c r="BP130" s="484">
        <f t="shared" si="250"/>
        <v>2.0246692826984911E-2</v>
      </c>
      <c r="BQ130" s="484">
        <f t="shared" si="251"/>
        <v>1.7335558422360828E-2</v>
      </c>
      <c r="BR130" s="484">
        <f t="shared" si="252"/>
        <v>1.9296193524131276E-2</v>
      </c>
      <c r="BS130" s="484">
        <f t="shared" si="253"/>
        <v>2.2099103542461983E-2</v>
      </c>
      <c r="BT130" s="484">
        <f t="shared" si="254"/>
        <v>5.024161679452026E-3</v>
      </c>
      <c r="BU130" s="484">
        <f t="shared" si="255"/>
        <v>5.1935375936627143E-3</v>
      </c>
      <c r="BV130" s="484">
        <f t="shared" si="256"/>
        <v>0</v>
      </c>
      <c r="BW130" s="484">
        <f t="shared" si="257"/>
        <v>0</v>
      </c>
      <c r="BX130" s="484">
        <f t="shared" si="258"/>
        <v>0</v>
      </c>
      <c r="BY130" s="484">
        <f t="shared" si="259"/>
        <v>0</v>
      </c>
      <c r="BZ130" s="484">
        <f t="shared" si="260"/>
        <v>5.1100113005346998E-3</v>
      </c>
      <c r="CA130" s="484">
        <f t="shared" si="261"/>
        <v>9.462444704480974E-3</v>
      </c>
      <c r="CB130" s="484">
        <f t="shared" si="262"/>
        <v>2.0246692826984911E-2</v>
      </c>
      <c r="CC130" s="484">
        <f t="shared" si="263"/>
        <v>1.7335558422360828E-2</v>
      </c>
      <c r="CD130" s="484">
        <f t="shared" si="264"/>
        <v>1.9296193524131276E-2</v>
      </c>
      <c r="CE130" s="484">
        <f t="shared" si="265"/>
        <v>2.2099103542461983E-2</v>
      </c>
      <c r="CF130" s="484">
        <f t="shared" si="266"/>
        <v>5.024161679452026E-3</v>
      </c>
      <c r="CG130" s="484">
        <f t="shared" si="267"/>
        <v>5.1935375936627143E-3</v>
      </c>
      <c r="CH130" s="484">
        <f t="shared" si="268"/>
        <v>0</v>
      </c>
    </row>
    <row r="131" spans="1:86" s="110" customFormat="1" hidden="1" x14ac:dyDescent="0.25">
      <c r="A131" s="640"/>
      <c r="B131" s="270" t="s">
        <v>22</v>
      </c>
      <c r="C131" s="455">
        <v>6.5915051238926173E-6</v>
      </c>
      <c r="D131" s="455">
        <v>4.5945088940509152E-6</v>
      </c>
      <c r="E131" s="455">
        <v>6.4100772846335112E-6</v>
      </c>
      <c r="F131" s="455">
        <v>2.5953893920904227E-4</v>
      </c>
      <c r="G131" s="455">
        <v>4.4379390869346773E-5</v>
      </c>
      <c r="H131" s="455">
        <v>1.7012339341618805E-4</v>
      </c>
      <c r="I131" s="455">
        <v>1.4927522897211339E-4</v>
      </c>
      <c r="J131" s="455">
        <v>1.5627765746119139E-4</v>
      </c>
      <c r="K131" s="455">
        <v>1.5964603479263941E-4</v>
      </c>
      <c r="L131" s="455">
        <v>4.9000958173505205E-5</v>
      </c>
      <c r="M131" s="455">
        <v>5.0641074835279817E-5</v>
      </c>
      <c r="N131" s="455">
        <v>4.7854632434960921E-5</v>
      </c>
      <c r="O131" s="455">
        <f t="shared" si="216"/>
        <v>6.5915051238926173E-6</v>
      </c>
      <c r="P131" s="455">
        <f t="shared" si="217"/>
        <v>4.5945088940509152E-6</v>
      </c>
      <c r="Q131" s="455">
        <f t="shared" si="218"/>
        <v>6.4100772846335112E-6</v>
      </c>
      <c r="R131" s="455">
        <f t="shared" si="219"/>
        <v>2.5953893920904227E-4</v>
      </c>
      <c r="S131" s="455">
        <f t="shared" si="220"/>
        <v>4.4379390869346773E-5</v>
      </c>
      <c r="T131" s="484">
        <v>2.0073929252745502E-4</v>
      </c>
      <c r="U131" s="484">
        <v>1.8264771463761555E-4</v>
      </c>
      <c r="V131" s="484">
        <v>1.982836368212194E-4</v>
      </c>
      <c r="W131" s="484">
        <v>2.0968725682694926E-4</v>
      </c>
      <c r="X131" s="484">
        <v>5.9537287627227533E-5</v>
      </c>
      <c r="Y131" s="484">
        <v>6.2951822333519775E-5</v>
      </c>
      <c r="Z131" s="484">
        <v>5.8675155170725183E-5</v>
      </c>
      <c r="AA131" s="484">
        <v>7.5699667954240877E-6</v>
      </c>
      <c r="AB131" s="484">
        <v>5.7000704673533817E-6</v>
      </c>
      <c r="AC131" s="484">
        <v>7.7171468747752839E-6</v>
      </c>
      <c r="AD131" s="484">
        <v>4.3221271253918473E-4</v>
      </c>
      <c r="AE131" s="484">
        <v>7.3307961233904737E-5</v>
      </c>
      <c r="AF131" s="484">
        <v>2.0073929252745502E-4</v>
      </c>
      <c r="AG131" s="484">
        <v>1.8264771463761555E-4</v>
      </c>
      <c r="AH131" s="484">
        <v>1.982836368212194E-4</v>
      </c>
      <c r="AI131" s="484">
        <v>2.0968725682694926E-4</v>
      </c>
      <c r="AJ131" s="484">
        <v>5.9537287627227533E-5</v>
      </c>
      <c r="AK131" s="484">
        <v>6.2951822333519775E-5</v>
      </c>
      <c r="AL131" s="484">
        <v>5.8675155170725183E-5</v>
      </c>
      <c r="AM131" s="484">
        <f t="shared" si="221"/>
        <v>7.5699667954240877E-6</v>
      </c>
      <c r="AN131" s="484">
        <f t="shared" si="222"/>
        <v>5.7000704673533817E-6</v>
      </c>
      <c r="AO131" s="484">
        <f t="shared" si="223"/>
        <v>7.7171468747752839E-6</v>
      </c>
      <c r="AP131" s="484">
        <f t="shared" si="224"/>
        <v>4.3221271253918473E-4</v>
      </c>
      <c r="AQ131" s="484">
        <f t="shared" si="225"/>
        <v>7.3307961233904737E-5</v>
      </c>
      <c r="AR131" s="484">
        <f t="shared" si="226"/>
        <v>2.0073929252745502E-4</v>
      </c>
      <c r="AS131" s="484">
        <f t="shared" si="227"/>
        <v>1.8264771463761555E-4</v>
      </c>
      <c r="AT131" s="484">
        <f t="shared" si="228"/>
        <v>1.982836368212194E-4</v>
      </c>
      <c r="AU131" s="484">
        <f t="shared" si="229"/>
        <v>2.0968725682694926E-4</v>
      </c>
      <c r="AV131" s="484">
        <f t="shared" si="230"/>
        <v>5.9537287627227533E-5</v>
      </c>
      <c r="AW131" s="484">
        <f t="shared" si="231"/>
        <v>6.2951822333519775E-5</v>
      </c>
      <c r="AX131" s="484">
        <f t="shared" si="232"/>
        <v>5.8675155170725183E-5</v>
      </c>
      <c r="AY131" s="484">
        <f t="shared" si="233"/>
        <v>7.5699667954240877E-6</v>
      </c>
      <c r="AZ131" s="484">
        <f t="shared" si="234"/>
        <v>5.7000704673533817E-6</v>
      </c>
      <c r="BA131" s="484">
        <f t="shared" si="235"/>
        <v>7.7171468747752839E-6</v>
      </c>
      <c r="BB131" s="484">
        <f t="shared" si="236"/>
        <v>4.3221271253918473E-4</v>
      </c>
      <c r="BC131" s="484">
        <f t="shared" si="237"/>
        <v>7.3307961233904737E-5</v>
      </c>
      <c r="BD131" s="484">
        <f t="shared" si="238"/>
        <v>2.0073929252745502E-4</v>
      </c>
      <c r="BE131" s="484">
        <f t="shared" si="239"/>
        <v>1.8264771463761555E-4</v>
      </c>
      <c r="BF131" s="484">
        <f t="shared" si="240"/>
        <v>1.982836368212194E-4</v>
      </c>
      <c r="BG131" s="484">
        <f t="shared" si="241"/>
        <v>2.0968725682694926E-4</v>
      </c>
      <c r="BH131" s="484">
        <f t="shared" si="242"/>
        <v>5.9537287627227533E-5</v>
      </c>
      <c r="BI131" s="484">
        <f t="shared" si="243"/>
        <v>6.2951822333519775E-5</v>
      </c>
      <c r="BJ131" s="484">
        <f t="shared" si="244"/>
        <v>5.8675155170725183E-5</v>
      </c>
      <c r="BK131" s="484">
        <f t="shared" si="245"/>
        <v>7.5699667954240877E-6</v>
      </c>
      <c r="BL131" s="484">
        <f t="shared" si="246"/>
        <v>5.7000704673533817E-6</v>
      </c>
      <c r="BM131" s="484">
        <f t="shared" si="247"/>
        <v>7.7171468747752839E-6</v>
      </c>
      <c r="BN131" s="484">
        <f t="shared" si="248"/>
        <v>4.3221271253918473E-4</v>
      </c>
      <c r="BO131" s="484">
        <f t="shared" si="249"/>
        <v>7.3307961233904737E-5</v>
      </c>
      <c r="BP131" s="484">
        <f t="shared" si="250"/>
        <v>2.0073929252745502E-4</v>
      </c>
      <c r="BQ131" s="484">
        <f t="shared" si="251"/>
        <v>1.8264771463761555E-4</v>
      </c>
      <c r="BR131" s="484">
        <f t="shared" si="252"/>
        <v>1.982836368212194E-4</v>
      </c>
      <c r="BS131" s="484">
        <f t="shared" si="253"/>
        <v>2.0968725682694926E-4</v>
      </c>
      <c r="BT131" s="484">
        <f t="shared" si="254"/>
        <v>5.9537287627227533E-5</v>
      </c>
      <c r="BU131" s="484">
        <f t="shared" si="255"/>
        <v>6.2951822333519775E-5</v>
      </c>
      <c r="BV131" s="484">
        <f t="shared" si="256"/>
        <v>5.8675155170725183E-5</v>
      </c>
      <c r="BW131" s="484">
        <f t="shared" si="257"/>
        <v>7.5699667954240877E-6</v>
      </c>
      <c r="BX131" s="484">
        <f t="shared" si="258"/>
        <v>5.7000704673533817E-6</v>
      </c>
      <c r="BY131" s="484">
        <f t="shared" si="259"/>
        <v>7.7171468747752839E-6</v>
      </c>
      <c r="BZ131" s="484">
        <f t="shared" si="260"/>
        <v>4.3221271253918473E-4</v>
      </c>
      <c r="CA131" s="484">
        <f t="shared" si="261"/>
        <v>7.3307961233904737E-5</v>
      </c>
      <c r="CB131" s="484">
        <f t="shared" si="262"/>
        <v>2.0073929252745502E-4</v>
      </c>
      <c r="CC131" s="484">
        <f t="shared" si="263"/>
        <v>1.8264771463761555E-4</v>
      </c>
      <c r="CD131" s="484">
        <f t="shared" si="264"/>
        <v>1.982836368212194E-4</v>
      </c>
      <c r="CE131" s="484">
        <f t="shared" si="265"/>
        <v>2.0968725682694926E-4</v>
      </c>
      <c r="CF131" s="484">
        <f t="shared" si="266"/>
        <v>5.9537287627227533E-5</v>
      </c>
      <c r="CG131" s="484">
        <f t="shared" si="267"/>
        <v>6.2951822333519775E-5</v>
      </c>
      <c r="CH131" s="484">
        <f t="shared" si="268"/>
        <v>5.8675155170725183E-5</v>
      </c>
    </row>
    <row r="132" spans="1:86" s="110" customFormat="1" hidden="1" x14ac:dyDescent="0.25">
      <c r="A132" s="640"/>
      <c r="B132" s="89" t="s">
        <v>9</v>
      </c>
      <c r="C132" s="455">
        <v>3.1280176939500006E-3</v>
      </c>
      <c r="D132" s="455">
        <v>3.4331892894063059E-3</v>
      </c>
      <c r="E132" s="455">
        <v>4.3915869337947371E-3</v>
      </c>
      <c r="F132" s="455">
        <v>2.6264493332360116E-3</v>
      </c>
      <c r="G132" s="455">
        <v>1.9735660349772199E-3</v>
      </c>
      <c r="H132" s="455">
        <v>0</v>
      </c>
      <c r="I132" s="455">
        <v>0</v>
      </c>
      <c r="J132" s="455">
        <v>0</v>
      </c>
      <c r="K132" s="455">
        <v>9.2805932740415778E-3</v>
      </c>
      <c r="L132" s="455">
        <v>3.750023380324805E-3</v>
      </c>
      <c r="M132" s="455">
        <v>3.998774238181773E-3</v>
      </c>
      <c r="N132" s="455">
        <v>2.8079893442980912E-3</v>
      </c>
      <c r="O132" s="455">
        <f t="shared" si="216"/>
        <v>3.1280176939500006E-3</v>
      </c>
      <c r="P132" s="455">
        <f t="shared" si="217"/>
        <v>3.4331892894063059E-3</v>
      </c>
      <c r="Q132" s="455">
        <f t="shared" si="218"/>
        <v>4.3915869337947371E-3</v>
      </c>
      <c r="R132" s="455">
        <f t="shared" si="219"/>
        <v>2.6264493332360116E-3</v>
      </c>
      <c r="S132" s="455">
        <f t="shared" si="220"/>
        <v>1.9735660349772199E-3</v>
      </c>
      <c r="T132" s="484">
        <v>0</v>
      </c>
      <c r="U132" s="484">
        <v>0</v>
      </c>
      <c r="V132" s="484">
        <v>0</v>
      </c>
      <c r="W132" s="484">
        <v>1.2013892859257304E-2</v>
      </c>
      <c r="X132" s="484">
        <v>4.5556939580583518E-3</v>
      </c>
      <c r="Y132" s="484">
        <v>4.9708544003395144E-3</v>
      </c>
      <c r="Z132" s="484">
        <v>3.4361814836077875E-3</v>
      </c>
      <c r="AA132" s="484">
        <v>3.5941059230066496E-3</v>
      </c>
      <c r="AB132" s="484">
        <v>4.2534260234348585E-3</v>
      </c>
      <c r="AC132" s="484">
        <v>5.2938157849931698E-3</v>
      </c>
      <c r="AD132" s="484">
        <v>4.3474880492937558E-3</v>
      </c>
      <c r="AE132" s="484">
        <v>3.2550927721743169E-3</v>
      </c>
      <c r="AF132" s="484">
        <v>0</v>
      </c>
      <c r="AG132" s="484">
        <v>0</v>
      </c>
      <c r="AH132" s="484">
        <v>0</v>
      </c>
      <c r="AI132" s="484">
        <v>1.2013892859257304E-2</v>
      </c>
      <c r="AJ132" s="484">
        <v>4.5556939580583518E-3</v>
      </c>
      <c r="AK132" s="484">
        <v>4.9708544003395144E-3</v>
      </c>
      <c r="AL132" s="484">
        <v>3.4361814836077875E-3</v>
      </c>
      <c r="AM132" s="484">
        <f t="shared" si="221"/>
        <v>3.5941059230066496E-3</v>
      </c>
      <c r="AN132" s="484">
        <f t="shared" si="222"/>
        <v>4.2534260234348585E-3</v>
      </c>
      <c r="AO132" s="484">
        <f t="shared" si="223"/>
        <v>5.2938157849931698E-3</v>
      </c>
      <c r="AP132" s="484">
        <f t="shared" si="224"/>
        <v>4.3474880492937558E-3</v>
      </c>
      <c r="AQ132" s="484">
        <f t="shared" si="225"/>
        <v>3.2550927721743169E-3</v>
      </c>
      <c r="AR132" s="484">
        <f t="shared" si="226"/>
        <v>0</v>
      </c>
      <c r="AS132" s="484">
        <f t="shared" si="227"/>
        <v>0</v>
      </c>
      <c r="AT132" s="484">
        <f t="shared" si="228"/>
        <v>0</v>
      </c>
      <c r="AU132" s="484">
        <f t="shared" si="229"/>
        <v>1.2013892859257304E-2</v>
      </c>
      <c r="AV132" s="484">
        <f t="shared" si="230"/>
        <v>4.5556939580583518E-3</v>
      </c>
      <c r="AW132" s="484">
        <f t="shared" si="231"/>
        <v>4.9708544003395144E-3</v>
      </c>
      <c r="AX132" s="484">
        <f t="shared" si="232"/>
        <v>3.4361814836077875E-3</v>
      </c>
      <c r="AY132" s="484">
        <f t="shared" si="233"/>
        <v>3.5941059230066496E-3</v>
      </c>
      <c r="AZ132" s="484">
        <f t="shared" si="234"/>
        <v>4.2534260234348585E-3</v>
      </c>
      <c r="BA132" s="484">
        <f t="shared" si="235"/>
        <v>5.2938157849931698E-3</v>
      </c>
      <c r="BB132" s="484">
        <f t="shared" si="236"/>
        <v>4.3474880492937558E-3</v>
      </c>
      <c r="BC132" s="484">
        <f t="shared" si="237"/>
        <v>3.2550927721743169E-3</v>
      </c>
      <c r="BD132" s="484">
        <f t="shared" si="238"/>
        <v>0</v>
      </c>
      <c r="BE132" s="484">
        <f t="shared" si="239"/>
        <v>0</v>
      </c>
      <c r="BF132" s="484">
        <f t="shared" si="240"/>
        <v>0</v>
      </c>
      <c r="BG132" s="484">
        <f t="shared" si="241"/>
        <v>1.2013892859257304E-2</v>
      </c>
      <c r="BH132" s="484">
        <f t="shared" si="242"/>
        <v>4.5556939580583518E-3</v>
      </c>
      <c r="BI132" s="484">
        <f t="shared" si="243"/>
        <v>4.9708544003395144E-3</v>
      </c>
      <c r="BJ132" s="484">
        <f t="shared" si="244"/>
        <v>3.4361814836077875E-3</v>
      </c>
      <c r="BK132" s="484">
        <f t="shared" si="245"/>
        <v>3.5941059230066496E-3</v>
      </c>
      <c r="BL132" s="484">
        <f t="shared" si="246"/>
        <v>4.2534260234348585E-3</v>
      </c>
      <c r="BM132" s="484">
        <f t="shared" si="247"/>
        <v>5.2938157849931698E-3</v>
      </c>
      <c r="BN132" s="484">
        <f t="shared" si="248"/>
        <v>4.3474880492937558E-3</v>
      </c>
      <c r="BO132" s="484">
        <f t="shared" si="249"/>
        <v>3.2550927721743169E-3</v>
      </c>
      <c r="BP132" s="484">
        <f t="shared" si="250"/>
        <v>0</v>
      </c>
      <c r="BQ132" s="484">
        <f t="shared" si="251"/>
        <v>0</v>
      </c>
      <c r="BR132" s="484">
        <f t="shared" si="252"/>
        <v>0</v>
      </c>
      <c r="BS132" s="484">
        <f t="shared" si="253"/>
        <v>1.2013892859257304E-2</v>
      </c>
      <c r="BT132" s="484">
        <f t="shared" si="254"/>
        <v>4.5556939580583518E-3</v>
      </c>
      <c r="BU132" s="484">
        <f t="shared" si="255"/>
        <v>4.9708544003395144E-3</v>
      </c>
      <c r="BV132" s="484">
        <f t="shared" si="256"/>
        <v>3.4361814836077875E-3</v>
      </c>
      <c r="BW132" s="484">
        <f t="shared" si="257"/>
        <v>3.5941059230066496E-3</v>
      </c>
      <c r="BX132" s="484">
        <f t="shared" si="258"/>
        <v>4.2534260234348585E-3</v>
      </c>
      <c r="BY132" s="484">
        <f t="shared" si="259"/>
        <v>5.2938157849931698E-3</v>
      </c>
      <c r="BZ132" s="484">
        <f t="shared" si="260"/>
        <v>4.3474880492937558E-3</v>
      </c>
      <c r="CA132" s="484">
        <f t="shared" si="261"/>
        <v>3.2550927721743169E-3</v>
      </c>
      <c r="CB132" s="484">
        <f t="shared" si="262"/>
        <v>0</v>
      </c>
      <c r="CC132" s="484">
        <f t="shared" si="263"/>
        <v>0</v>
      </c>
      <c r="CD132" s="484">
        <f t="shared" si="264"/>
        <v>0</v>
      </c>
      <c r="CE132" s="484">
        <f t="shared" si="265"/>
        <v>1.2013892859257304E-2</v>
      </c>
      <c r="CF132" s="484">
        <f t="shared" si="266"/>
        <v>4.5556939580583518E-3</v>
      </c>
      <c r="CG132" s="484">
        <f t="shared" si="267"/>
        <v>4.9708544003395144E-3</v>
      </c>
      <c r="CH132" s="484">
        <f t="shared" si="268"/>
        <v>3.4361814836077875E-3</v>
      </c>
    </row>
    <row r="133" spans="1:86" s="110" customFormat="1" hidden="1" x14ac:dyDescent="0.25">
      <c r="A133" s="640"/>
      <c r="B133" s="89" t="s">
        <v>3</v>
      </c>
      <c r="C133" s="455">
        <v>3.1925235200415754E-3</v>
      </c>
      <c r="D133" s="455">
        <v>3.4962713653485982E-3</v>
      </c>
      <c r="E133" s="455">
        <v>4.3145264251817734E-3</v>
      </c>
      <c r="F133" s="455">
        <v>1.9926481246929804E-3</v>
      </c>
      <c r="G133" s="455">
        <v>3.9087923266177584E-3</v>
      </c>
      <c r="H133" s="455">
        <v>1.7017050433728656E-2</v>
      </c>
      <c r="I133" s="455">
        <v>1.4180517777057172E-2</v>
      </c>
      <c r="J133" s="455">
        <v>1.5232643886582896E-2</v>
      </c>
      <c r="K133" s="455">
        <v>1.5647380810002672E-2</v>
      </c>
      <c r="L133" s="455">
        <v>3.2264643657163943E-3</v>
      </c>
      <c r="M133" s="455">
        <v>3.9058841084849108E-3</v>
      </c>
      <c r="N133" s="455">
        <v>2.8687338829045507E-3</v>
      </c>
      <c r="O133" s="455">
        <f t="shared" si="216"/>
        <v>3.1925235200415754E-3</v>
      </c>
      <c r="P133" s="455">
        <f t="shared" si="217"/>
        <v>3.4962713653485982E-3</v>
      </c>
      <c r="Q133" s="455">
        <f t="shared" si="218"/>
        <v>4.3145264251817734E-3</v>
      </c>
      <c r="R133" s="455">
        <f t="shared" si="219"/>
        <v>1.9926481246929804E-3</v>
      </c>
      <c r="S133" s="455">
        <f t="shared" si="220"/>
        <v>3.9087923266177584E-3</v>
      </c>
      <c r="T133" s="484">
        <v>1.9808503764057232E-2</v>
      </c>
      <c r="U133" s="484">
        <v>1.7140296654567694E-2</v>
      </c>
      <c r="V133" s="484">
        <v>1.9028211783022664E-2</v>
      </c>
      <c r="W133" s="484">
        <v>2.0159842092875902E-2</v>
      </c>
      <c r="X133" s="484">
        <v>3.8896843821252225E-3</v>
      </c>
      <c r="Y133" s="484">
        <v>4.8063264083100798E-3</v>
      </c>
      <c r="Z133" s="484">
        <v>3.4811209937932264E-3</v>
      </c>
      <c r="AA133" s="484">
        <v>3.6321718273535039E-3</v>
      </c>
      <c r="AB133" s="484">
        <v>4.2942619322454412E-3</v>
      </c>
      <c r="AC133" s="484">
        <v>5.146328670442811E-3</v>
      </c>
      <c r="AD133" s="484">
        <v>3.2755444895350076E-3</v>
      </c>
      <c r="AE133" s="484">
        <v>6.3802090878923067E-3</v>
      </c>
      <c r="AF133" s="484">
        <v>1.9808503764057232E-2</v>
      </c>
      <c r="AG133" s="484">
        <v>1.7140296654567694E-2</v>
      </c>
      <c r="AH133" s="484">
        <v>1.9028211783022664E-2</v>
      </c>
      <c r="AI133" s="484">
        <v>2.0159842092875902E-2</v>
      </c>
      <c r="AJ133" s="484">
        <v>3.8896843821252225E-3</v>
      </c>
      <c r="AK133" s="484">
        <v>4.8063264083100798E-3</v>
      </c>
      <c r="AL133" s="484">
        <v>3.4811209937932264E-3</v>
      </c>
      <c r="AM133" s="484">
        <f t="shared" si="221"/>
        <v>3.6321718273535039E-3</v>
      </c>
      <c r="AN133" s="484">
        <f t="shared" si="222"/>
        <v>4.2942619322454412E-3</v>
      </c>
      <c r="AO133" s="484">
        <f t="shared" si="223"/>
        <v>5.146328670442811E-3</v>
      </c>
      <c r="AP133" s="484">
        <f t="shared" si="224"/>
        <v>3.2755444895350076E-3</v>
      </c>
      <c r="AQ133" s="484">
        <f t="shared" si="225"/>
        <v>6.3802090878923067E-3</v>
      </c>
      <c r="AR133" s="484">
        <f t="shared" si="226"/>
        <v>1.9808503764057232E-2</v>
      </c>
      <c r="AS133" s="484">
        <f t="shared" si="227"/>
        <v>1.7140296654567694E-2</v>
      </c>
      <c r="AT133" s="484">
        <f t="shared" si="228"/>
        <v>1.9028211783022664E-2</v>
      </c>
      <c r="AU133" s="484">
        <f t="shared" si="229"/>
        <v>2.0159842092875902E-2</v>
      </c>
      <c r="AV133" s="484">
        <f t="shared" si="230"/>
        <v>3.8896843821252225E-3</v>
      </c>
      <c r="AW133" s="484">
        <f t="shared" si="231"/>
        <v>4.8063264083100798E-3</v>
      </c>
      <c r="AX133" s="484">
        <f t="shared" si="232"/>
        <v>3.4811209937932264E-3</v>
      </c>
      <c r="AY133" s="484">
        <f t="shared" si="233"/>
        <v>3.6321718273535039E-3</v>
      </c>
      <c r="AZ133" s="484">
        <f t="shared" si="234"/>
        <v>4.2942619322454412E-3</v>
      </c>
      <c r="BA133" s="484">
        <f t="shared" si="235"/>
        <v>5.146328670442811E-3</v>
      </c>
      <c r="BB133" s="484">
        <f t="shared" si="236"/>
        <v>3.2755444895350076E-3</v>
      </c>
      <c r="BC133" s="484">
        <f t="shared" si="237"/>
        <v>6.3802090878923067E-3</v>
      </c>
      <c r="BD133" s="484">
        <f t="shared" si="238"/>
        <v>1.9808503764057232E-2</v>
      </c>
      <c r="BE133" s="484">
        <f t="shared" si="239"/>
        <v>1.7140296654567694E-2</v>
      </c>
      <c r="BF133" s="484">
        <f t="shared" si="240"/>
        <v>1.9028211783022664E-2</v>
      </c>
      <c r="BG133" s="484">
        <f t="shared" si="241"/>
        <v>2.0159842092875902E-2</v>
      </c>
      <c r="BH133" s="484">
        <f t="shared" si="242"/>
        <v>3.8896843821252225E-3</v>
      </c>
      <c r="BI133" s="484">
        <f t="shared" si="243"/>
        <v>4.8063264083100798E-3</v>
      </c>
      <c r="BJ133" s="484">
        <f t="shared" si="244"/>
        <v>3.4811209937932264E-3</v>
      </c>
      <c r="BK133" s="484">
        <f t="shared" si="245"/>
        <v>3.6321718273535039E-3</v>
      </c>
      <c r="BL133" s="484">
        <f t="shared" si="246"/>
        <v>4.2942619322454412E-3</v>
      </c>
      <c r="BM133" s="484">
        <f t="shared" si="247"/>
        <v>5.146328670442811E-3</v>
      </c>
      <c r="BN133" s="484">
        <f t="shared" si="248"/>
        <v>3.2755444895350076E-3</v>
      </c>
      <c r="BO133" s="484">
        <f t="shared" si="249"/>
        <v>6.3802090878923067E-3</v>
      </c>
      <c r="BP133" s="484">
        <f t="shared" si="250"/>
        <v>1.9808503764057232E-2</v>
      </c>
      <c r="BQ133" s="484">
        <f t="shared" si="251"/>
        <v>1.7140296654567694E-2</v>
      </c>
      <c r="BR133" s="484">
        <f t="shared" si="252"/>
        <v>1.9028211783022664E-2</v>
      </c>
      <c r="BS133" s="484">
        <f t="shared" si="253"/>
        <v>2.0159842092875902E-2</v>
      </c>
      <c r="BT133" s="484">
        <f t="shared" si="254"/>
        <v>3.8896843821252225E-3</v>
      </c>
      <c r="BU133" s="484">
        <f t="shared" si="255"/>
        <v>4.8063264083100798E-3</v>
      </c>
      <c r="BV133" s="484">
        <f t="shared" si="256"/>
        <v>3.4811209937932264E-3</v>
      </c>
      <c r="BW133" s="484">
        <f t="shared" si="257"/>
        <v>3.6321718273535039E-3</v>
      </c>
      <c r="BX133" s="484">
        <f t="shared" si="258"/>
        <v>4.2942619322454412E-3</v>
      </c>
      <c r="BY133" s="484">
        <f t="shared" si="259"/>
        <v>5.146328670442811E-3</v>
      </c>
      <c r="BZ133" s="484">
        <f t="shared" si="260"/>
        <v>3.2755444895350076E-3</v>
      </c>
      <c r="CA133" s="484">
        <f t="shared" si="261"/>
        <v>6.3802090878923067E-3</v>
      </c>
      <c r="CB133" s="484">
        <f t="shared" si="262"/>
        <v>1.9808503764057232E-2</v>
      </c>
      <c r="CC133" s="484">
        <f t="shared" si="263"/>
        <v>1.7140296654567694E-2</v>
      </c>
      <c r="CD133" s="484">
        <f t="shared" si="264"/>
        <v>1.9028211783022664E-2</v>
      </c>
      <c r="CE133" s="484">
        <f t="shared" si="265"/>
        <v>2.0159842092875902E-2</v>
      </c>
      <c r="CF133" s="484">
        <f t="shared" si="266"/>
        <v>3.8896843821252225E-3</v>
      </c>
      <c r="CG133" s="484">
        <f t="shared" si="267"/>
        <v>4.8063264083100798E-3</v>
      </c>
      <c r="CH133" s="484">
        <f t="shared" si="268"/>
        <v>3.4811209937932264E-3</v>
      </c>
    </row>
    <row r="134" spans="1:86" s="110" customFormat="1" hidden="1" x14ac:dyDescent="0.25">
      <c r="A134" s="640"/>
      <c r="B134" s="89" t="s">
        <v>4</v>
      </c>
      <c r="C134" s="455">
        <v>2.9763418386679493E-3</v>
      </c>
      <c r="D134" s="455">
        <v>2.7946142401718789E-3</v>
      </c>
      <c r="E134" s="455">
        <v>3.1417202303447573E-3</v>
      </c>
      <c r="F134" s="455">
        <v>2.4147636810405203E-3</v>
      </c>
      <c r="G134" s="455">
        <v>2.7866878334302752E-3</v>
      </c>
      <c r="H134" s="455">
        <v>1.1514854714852061E-2</v>
      </c>
      <c r="I134" s="455">
        <v>1.0180713390860409E-2</v>
      </c>
      <c r="J134" s="455">
        <v>1.058434111110167E-2</v>
      </c>
      <c r="K134" s="455">
        <v>9.2020461694362725E-3</v>
      </c>
      <c r="L134" s="455">
        <v>3.7991905608735104E-3</v>
      </c>
      <c r="M134" s="455">
        <v>3.4719250793811213E-3</v>
      </c>
      <c r="N134" s="455">
        <v>2.6520703484937858E-3</v>
      </c>
      <c r="O134" s="455">
        <f t="shared" si="216"/>
        <v>2.9763418386679493E-3</v>
      </c>
      <c r="P134" s="455">
        <f t="shared" si="217"/>
        <v>2.7946142401718789E-3</v>
      </c>
      <c r="Q134" s="455">
        <f t="shared" si="218"/>
        <v>3.1417202303447573E-3</v>
      </c>
      <c r="R134" s="455">
        <f t="shared" si="219"/>
        <v>2.4147636810405203E-3</v>
      </c>
      <c r="S134" s="455">
        <f t="shared" si="220"/>
        <v>2.7866878334302752E-3</v>
      </c>
      <c r="T134" s="484">
        <v>1.3440477899547816E-2</v>
      </c>
      <c r="U134" s="484">
        <v>1.233434431396364E-2</v>
      </c>
      <c r="V134" s="484">
        <v>1.3257849734897508E-2</v>
      </c>
      <c r="W134" s="484">
        <v>1.1913129413062102E-2</v>
      </c>
      <c r="X134" s="484">
        <v>4.6017907075895327E-3</v>
      </c>
      <c r="Y134" s="484">
        <v>4.2940037085269171E-3</v>
      </c>
      <c r="Z134" s="484">
        <v>3.2330600522607711E-3</v>
      </c>
      <c r="AA134" s="484">
        <v>3.4041586801543378E-3</v>
      </c>
      <c r="AB134" s="484">
        <v>3.4457150161004949E-3</v>
      </c>
      <c r="AC134" s="484">
        <v>3.7597087287678894E-3</v>
      </c>
      <c r="AD134" s="484">
        <v>4.0035334276839109E-3</v>
      </c>
      <c r="AE134" s="484">
        <v>4.5769106505439685E-3</v>
      </c>
      <c r="AF134" s="484">
        <v>1.3440477899547816E-2</v>
      </c>
      <c r="AG134" s="484">
        <v>1.233434431396364E-2</v>
      </c>
      <c r="AH134" s="484">
        <v>1.3257849734897508E-2</v>
      </c>
      <c r="AI134" s="484">
        <v>1.1913129413062102E-2</v>
      </c>
      <c r="AJ134" s="484">
        <v>4.6017907075895327E-3</v>
      </c>
      <c r="AK134" s="484">
        <v>4.2940037085269171E-3</v>
      </c>
      <c r="AL134" s="484">
        <v>3.2330600522607711E-3</v>
      </c>
      <c r="AM134" s="484">
        <f t="shared" si="221"/>
        <v>3.4041586801543378E-3</v>
      </c>
      <c r="AN134" s="484">
        <f t="shared" si="222"/>
        <v>3.4457150161004949E-3</v>
      </c>
      <c r="AO134" s="484">
        <f t="shared" si="223"/>
        <v>3.7597087287678894E-3</v>
      </c>
      <c r="AP134" s="484">
        <f t="shared" si="224"/>
        <v>4.0035334276839109E-3</v>
      </c>
      <c r="AQ134" s="484">
        <f t="shared" si="225"/>
        <v>4.5769106505439685E-3</v>
      </c>
      <c r="AR134" s="484">
        <f t="shared" si="226"/>
        <v>1.3440477899547816E-2</v>
      </c>
      <c r="AS134" s="484">
        <f t="shared" si="227"/>
        <v>1.233434431396364E-2</v>
      </c>
      <c r="AT134" s="484">
        <f t="shared" si="228"/>
        <v>1.3257849734897508E-2</v>
      </c>
      <c r="AU134" s="484">
        <f t="shared" si="229"/>
        <v>1.1913129413062102E-2</v>
      </c>
      <c r="AV134" s="484">
        <f t="shared" si="230"/>
        <v>4.6017907075895327E-3</v>
      </c>
      <c r="AW134" s="484">
        <f t="shared" si="231"/>
        <v>4.2940037085269171E-3</v>
      </c>
      <c r="AX134" s="484">
        <f t="shared" si="232"/>
        <v>3.2330600522607711E-3</v>
      </c>
      <c r="AY134" s="484">
        <f t="shared" si="233"/>
        <v>3.4041586801543378E-3</v>
      </c>
      <c r="AZ134" s="484">
        <f t="shared" si="234"/>
        <v>3.4457150161004949E-3</v>
      </c>
      <c r="BA134" s="484">
        <f t="shared" si="235"/>
        <v>3.7597087287678894E-3</v>
      </c>
      <c r="BB134" s="484">
        <f t="shared" si="236"/>
        <v>4.0035334276839109E-3</v>
      </c>
      <c r="BC134" s="484">
        <f t="shared" si="237"/>
        <v>4.5769106505439685E-3</v>
      </c>
      <c r="BD134" s="484">
        <f t="shared" si="238"/>
        <v>1.3440477899547816E-2</v>
      </c>
      <c r="BE134" s="484">
        <f t="shared" si="239"/>
        <v>1.233434431396364E-2</v>
      </c>
      <c r="BF134" s="484">
        <f t="shared" si="240"/>
        <v>1.3257849734897508E-2</v>
      </c>
      <c r="BG134" s="484">
        <f t="shared" si="241"/>
        <v>1.1913129413062102E-2</v>
      </c>
      <c r="BH134" s="484">
        <f t="shared" si="242"/>
        <v>4.6017907075895327E-3</v>
      </c>
      <c r="BI134" s="484">
        <f t="shared" si="243"/>
        <v>4.2940037085269171E-3</v>
      </c>
      <c r="BJ134" s="484">
        <f t="shared" si="244"/>
        <v>3.2330600522607711E-3</v>
      </c>
      <c r="BK134" s="484">
        <f t="shared" si="245"/>
        <v>3.4041586801543378E-3</v>
      </c>
      <c r="BL134" s="484">
        <f t="shared" si="246"/>
        <v>3.4457150161004949E-3</v>
      </c>
      <c r="BM134" s="484">
        <f t="shared" si="247"/>
        <v>3.7597087287678894E-3</v>
      </c>
      <c r="BN134" s="484">
        <f t="shared" si="248"/>
        <v>4.0035334276839109E-3</v>
      </c>
      <c r="BO134" s="484">
        <f t="shared" si="249"/>
        <v>4.5769106505439685E-3</v>
      </c>
      <c r="BP134" s="484">
        <f t="shared" si="250"/>
        <v>1.3440477899547816E-2</v>
      </c>
      <c r="BQ134" s="484">
        <f t="shared" si="251"/>
        <v>1.233434431396364E-2</v>
      </c>
      <c r="BR134" s="484">
        <f t="shared" si="252"/>
        <v>1.3257849734897508E-2</v>
      </c>
      <c r="BS134" s="484">
        <f t="shared" si="253"/>
        <v>1.1913129413062102E-2</v>
      </c>
      <c r="BT134" s="484">
        <f t="shared" si="254"/>
        <v>4.6017907075895327E-3</v>
      </c>
      <c r="BU134" s="484">
        <f t="shared" si="255"/>
        <v>4.2940037085269171E-3</v>
      </c>
      <c r="BV134" s="484">
        <f t="shared" si="256"/>
        <v>3.2330600522607711E-3</v>
      </c>
      <c r="BW134" s="484">
        <f t="shared" si="257"/>
        <v>3.4041586801543378E-3</v>
      </c>
      <c r="BX134" s="484">
        <f t="shared" si="258"/>
        <v>3.4457150161004949E-3</v>
      </c>
      <c r="BY134" s="484">
        <f t="shared" si="259"/>
        <v>3.7597087287678894E-3</v>
      </c>
      <c r="BZ134" s="484">
        <f t="shared" si="260"/>
        <v>4.0035334276839109E-3</v>
      </c>
      <c r="CA134" s="484">
        <f t="shared" si="261"/>
        <v>4.5769106505439685E-3</v>
      </c>
      <c r="CB134" s="484">
        <f t="shared" si="262"/>
        <v>1.3440477899547816E-2</v>
      </c>
      <c r="CC134" s="484">
        <f t="shared" si="263"/>
        <v>1.233434431396364E-2</v>
      </c>
      <c r="CD134" s="484">
        <f t="shared" si="264"/>
        <v>1.3257849734897508E-2</v>
      </c>
      <c r="CE134" s="484">
        <f t="shared" si="265"/>
        <v>1.1913129413062102E-2</v>
      </c>
      <c r="CF134" s="484">
        <f t="shared" si="266"/>
        <v>4.6017907075895327E-3</v>
      </c>
      <c r="CG134" s="484">
        <f t="shared" si="267"/>
        <v>4.2940037085269171E-3</v>
      </c>
      <c r="CH134" s="484">
        <f t="shared" si="268"/>
        <v>3.2330600522607711E-3</v>
      </c>
    </row>
    <row r="135" spans="1:86" s="110" customFormat="1" hidden="1" x14ac:dyDescent="0.25">
      <c r="A135" s="640"/>
      <c r="B135" s="89" t="s">
        <v>5</v>
      </c>
      <c r="C135" s="455">
        <v>2.4916508593498094E-3</v>
      </c>
      <c r="D135" s="455">
        <v>2.4497503990795811E-3</v>
      </c>
      <c r="E135" s="455">
        <v>2.6862760407139388E-3</v>
      </c>
      <c r="F135" s="455">
        <v>1.850484629739667E-3</v>
      </c>
      <c r="G135" s="455">
        <v>2.2665814293217354E-3</v>
      </c>
      <c r="H135" s="455">
        <v>9.736339643519696E-3</v>
      </c>
      <c r="I135" s="455">
        <v>8.6127213584202469E-3</v>
      </c>
      <c r="J135" s="455">
        <v>8.975252016225994E-3</v>
      </c>
      <c r="K135" s="455">
        <v>8.4182634800078395E-3</v>
      </c>
      <c r="L135" s="455">
        <v>3.0660784549366164E-3</v>
      </c>
      <c r="M135" s="455">
        <v>3.0709836142917028E-3</v>
      </c>
      <c r="N135" s="455">
        <v>2.4953650549465562E-3</v>
      </c>
      <c r="O135" s="455">
        <f t="shared" si="216"/>
        <v>2.4916508593498094E-3</v>
      </c>
      <c r="P135" s="455">
        <f t="shared" si="217"/>
        <v>2.4497503990795811E-3</v>
      </c>
      <c r="Q135" s="455">
        <f t="shared" si="218"/>
        <v>2.6862760407139388E-3</v>
      </c>
      <c r="R135" s="455">
        <f t="shared" si="219"/>
        <v>1.850484629739667E-3</v>
      </c>
      <c r="S135" s="455">
        <f t="shared" si="220"/>
        <v>2.2665814293217354E-3</v>
      </c>
      <c r="T135" s="484">
        <v>1.1378135330855667E-2</v>
      </c>
      <c r="U135" s="484">
        <v>1.0446251411946272E-2</v>
      </c>
      <c r="V135" s="484">
        <v>1.1256506136006953E-2</v>
      </c>
      <c r="W135" s="484">
        <v>1.0907414711384577E-2</v>
      </c>
      <c r="X135" s="484">
        <v>3.7168177962630029E-3</v>
      </c>
      <c r="Y135" s="484">
        <v>3.8032059105563587E-3</v>
      </c>
      <c r="Z135" s="484">
        <v>3.0470957789409956E-3</v>
      </c>
      <c r="AA135" s="484">
        <v>2.8528497354889915E-3</v>
      </c>
      <c r="AB135" s="484">
        <v>3.0246493972244039E-3</v>
      </c>
      <c r="AC135" s="484">
        <v>3.2193880415277657E-3</v>
      </c>
      <c r="AD135" s="484">
        <v>3.0707706725371983E-3</v>
      </c>
      <c r="AE135" s="484">
        <v>3.7265404573324575E-3</v>
      </c>
      <c r="AF135" s="484">
        <v>1.1378135330855667E-2</v>
      </c>
      <c r="AG135" s="484">
        <v>1.0446251411946272E-2</v>
      </c>
      <c r="AH135" s="484">
        <v>1.1256506136006953E-2</v>
      </c>
      <c r="AI135" s="484">
        <v>1.0907414711384577E-2</v>
      </c>
      <c r="AJ135" s="484">
        <v>3.7168177962630029E-3</v>
      </c>
      <c r="AK135" s="484">
        <v>3.8032059105563587E-3</v>
      </c>
      <c r="AL135" s="484">
        <v>3.0470957789409956E-3</v>
      </c>
      <c r="AM135" s="484">
        <f t="shared" si="221"/>
        <v>2.8528497354889915E-3</v>
      </c>
      <c r="AN135" s="484">
        <f t="shared" si="222"/>
        <v>3.0246493972244039E-3</v>
      </c>
      <c r="AO135" s="484">
        <f t="shared" si="223"/>
        <v>3.2193880415277657E-3</v>
      </c>
      <c r="AP135" s="484">
        <f t="shared" si="224"/>
        <v>3.0707706725371983E-3</v>
      </c>
      <c r="AQ135" s="484">
        <f t="shared" si="225"/>
        <v>3.7265404573324575E-3</v>
      </c>
      <c r="AR135" s="484">
        <f t="shared" si="226"/>
        <v>1.1378135330855667E-2</v>
      </c>
      <c r="AS135" s="484">
        <f t="shared" si="227"/>
        <v>1.0446251411946272E-2</v>
      </c>
      <c r="AT135" s="484">
        <f t="shared" si="228"/>
        <v>1.1256506136006953E-2</v>
      </c>
      <c r="AU135" s="484">
        <f t="shared" si="229"/>
        <v>1.0907414711384577E-2</v>
      </c>
      <c r="AV135" s="484">
        <f t="shared" si="230"/>
        <v>3.7168177962630029E-3</v>
      </c>
      <c r="AW135" s="484">
        <f t="shared" si="231"/>
        <v>3.8032059105563587E-3</v>
      </c>
      <c r="AX135" s="484">
        <f t="shared" si="232"/>
        <v>3.0470957789409956E-3</v>
      </c>
      <c r="AY135" s="484">
        <f t="shared" si="233"/>
        <v>2.8528497354889915E-3</v>
      </c>
      <c r="AZ135" s="484">
        <f t="shared" si="234"/>
        <v>3.0246493972244039E-3</v>
      </c>
      <c r="BA135" s="484">
        <f t="shared" si="235"/>
        <v>3.2193880415277657E-3</v>
      </c>
      <c r="BB135" s="484">
        <f t="shared" si="236"/>
        <v>3.0707706725371983E-3</v>
      </c>
      <c r="BC135" s="484">
        <f t="shared" si="237"/>
        <v>3.7265404573324575E-3</v>
      </c>
      <c r="BD135" s="484">
        <f t="shared" si="238"/>
        <v>1.1378135330855667E-2</v>
      </c>
      <c r="BE135" s="484">
        <f t="shared" si="239"/>
        <v>1.0446251411946272E-2</v>
      </c>
      <c r="BF135" s="484">
        <f t="shared" si="240"/>
        <v>1.1256506136006953E-2</v>
      </c>
      <c r="BG135" s="484">
        <f t="shared" si="241"/>
        <v>1.0907414711384577E-2</v>
      </c>
      <c r="BH135" s="484">
        <f t="shared" si="242"/>
        <v>3.7168177962630029E-3</v>
      </c>
      <c r="BI135" s="484">
        <f t="shared" si="243"/>
        <v>3.8032059105563587E-3</v>
      </c>
      <c r="BJ135" s="484">
        <f t="shared" si="244"/>
        <v>3.0470957789409956E-3</v>
      </c>
      <c r="BK135" s="484">
        <f t="shared" si="245"/>
        <v>2.8528497354889915E-3</v>
      </c>
      <c r="BL135" s="484">
        <f t="shared" si="246"/>
        <v>3.0246493972244039E-3</v>
      </c>
      <c r="BM135" s="484">
        <f t="shared" si="247"/>
        <v>3.2193880415277657E-3</v>
      </c>
      <c r="BN135" s="484">
        <f t="shared" si="248"/>
        <v>3.0707706725371983E-3</v>
      </c>
      <c r="BO135" s="484">
        <f t="shared" si="249"/>
        <v>3.7265404573324575E-3</v>
      </c>
      <c r="BP135" s="484">
        <f t="shared" si="250"/>
        <v>1.1378135330855667E-2</v>
      </c>
      <c r="BQ135" s="484">
        <f t="shared" si="251"/>
        <v>1.0446251411946272E-2</v>
      </c>
      <c r="BR135" s="484">
        <f t="shared" si="252"/>
        <v>1.1256506136006953E-2</v>
      </c>
      <c r="BS135" s="484">
        <f t="shared" si="253"/>
        <v>1.0907414711384577E-2</v>
      </c>
      <c r="BT135" s="484">
        <f t="shared" si="254"/>
        <v>3.7168177962630029E-3</v>
      </c>
      <c r="BU135" s="484">
        <f t="shared" si="255"/>
        <v>3.8032059105563587E-3</v>
      </c>
      <c r="BV135" s="484">
        <f t="shared" si="256"/>
        <v>3.0470957789409956E-3</v>
      </c>
      <c r="BW135" s="484">
        <f t="shared" si="257"/>
        <v>2.8528497354889915E-3</v>
      </c>
      <c r="BX135" s="484">
        <f t="shared" si="258"/>
        <v>3.0246493972244039E-3</v>
      </c>
      <c r="BY135" s="484">
        <f t="shared" si="259"/>
        <v>3.2193880415277657E-3</v>
      </c>
      <c r="BZ135" s="484">
        <f t="shared" si="260"/>
        <v>3.0707706725371983E-3</v>
      </c>
      <c r="CA135" s="484">
        <f t="shared" si="261"/>
        <v>3.7265404573324575E-3</v>
      </c>
      <c r="CB135" s="484">
        <f t="shared" si="262"/>
        <v>1.1378135330855667E-2</v>
      </c>
      <c r="CC135" s="484">
        <f t="shared" si="263"/>
        <v>1.0446251411946272E-2</v>
      </c>
      <c r="CD135" s="484">
        <f t="shared" si="264"/>
        <v>1.1256506136006953E-2</v>
      </c>
      <c r="CE135" s="484">
        <f t="shared" si="265"/>
        <v>1.0907414711384577E-2</v>
      </c>
      <c r="CF135" s="484">
        <f t="shared" si="266"/>
        <v>3.7168177962630029E-3</v>
      </c>
      <c r="CG135" s="484">
        <f t="shared" si="267"/>
        <v>3.8032059105563587E-3</v>
      </c>
      <c r="CH135" s="484">
        <f t="shared" si="268"/>
        <v>3.0470957789409956E-3</v>
      </c>
    </row>
    <row r="136" spans="1:86" s="110" customFormat="1" hidden="1" x14ac:dyDescent="0.25">
      <c r="A136" s="640"/>
      <c r="B136" s="89" t="s">
        <v>23</v>
      </c>
      <c r="C136" s="455">
        <v>2.4916508593498094E-3</v>
      </c>
      <c r="D136" s="455">
        <v>2.4497503990795811E-3</v>
      </c>
      <c r="E136" s="455">
        <v>2.6862760407139388E-3</v>
      </c>
      <c r="F136" s="455">
        <v>1.850484629739667E-3</v>
      </c>
      <c r="G136" s="455">
        <v>2.2665814293217354E-3</v>
      </c>
      <c r="H136" s="455">
        <v>9.736339643519696E-3</v>
      </c>
      <c r="I136" s="455">
        <v>8.6127213584202469E-3</v>
      </c>
      <c r="J136" s="455">
        <v>8.975252016225994E-3</v>
      </c>
      <c r="K136" s="455">
        <v>8.4182634800078395E-3</v>
      </c>
      <c r="L136" s="455">
        <v>3.0660784549366164E-3</v>
      </c>
      <c r="M136" s="455">
        <v>3.0709836142917028E-3</v>
      </c>
      <c r="N136" s="455">
        <v>2.4953650549465562E-3</v>
      </c>
      <c r="O136" s="455">
        <f t="shared" si="216"/>
        <v>2.4916508593498094E-3</v>
      </c>
      <c r="P136" s="455">
        <f t="shared" si="217"/>
        <v>2.4497503990795811E-3</v>
      </c>
      <c r="Q136" s="455">
        <f t="shared" si="218"/>
        <v>2.6862760407139388E-3</v>
      </c>
      <c r="R136" s="455">
        <f t="shared" si="219"/>
        <v>1.850484629739667E-3</v>
      </c>
      <c r="S136" s="455">
        <f t="shared" si="220"/>
        <v>2.2665814293217354E-3</v>
      </c>
      <c r="T136" s="484">
        <v>1.1378135330855667E-2</v>
      </c>
      <c r="U136" s="484">
        <v>1.0446251411946272E-2</v>
      </c>
      <c r="V136" s="484">
        <v>1.1256506136006953E-2</v>
      </c>
      <c r="W136" s="484">
        <v>1.0907414711384577E-2</v>
      </c>
      <c r="X136" s="484">
        <v>3.7168177962630029E-3</v>
      </c>
      <c r="Y136" s="484">
        <v>3.8032059105563587E-3</v>
      </c>
      <c r="Z136" s="484">
        <v>3.0470957789409956E-3</v>
      </c>
      <c r="AA136" s="484">
        <v>2.8528497354889915E-3</v>
      </c>
      <c r="AB136" s="484">
        <v>3.0246493972244039E-3</v>
      </c>
      <c r="AC136" s="484">
        <v>3.2193880415277657E-3</v>
      </c>
      <c r="AD136" s="484">
        <v>3.0707706725371983E-3</v>
      </c>
      <c r="AE136" s="484">
        <v>3.7265404573324575E-3</v>
      </c>
      <c r="AF136" s="484">
        <v>1.1378135330855667E-2</v>
      </c>
      <c r="AG136" s="484">
        <v>1.0446251411946272E-2</v>
      </c>
      <c r="AH136" s="484">
        <v>1.1256506136006953E-2</v>
      </c>
      <c r="AI136" s="484">
        <v>1.0907414711384577E-2</v>
      </c>
      <c r="AJ136" s="484">
        <v>3.7168177962630029E-3</v>
      </c>
      <c r="AK136" s="484">
        <v>3.8032059105563587E-3</v>
      </c>
      <c r="AL136" s="484">
        <v>3.0470957789409956E-3</v>
      </c>
      <c r="AM136" s="484">
        <f t="shared" si="221"/>
        <v>2.8528497354889915E-3</v>
      </c>
      <c r="AN136" s="484">
        <f t="shared" si="222"/>
        <v>3.0246493972244039E-3</v>
      </c>
      <c r="AO136" s="484">
        <f t="shared" si="223"/>
        <v>3.2193880415277657E-3</v>
      </c>
      <c r="AP136" s="484">
        <f t="shared" si="224"/>
        <v>3.0707706725371983E-3</v>
      </c>
      <c r="AQ136" s="484">
        <f t="shared" si="225"/>
        <v>3.7265404573324575E-3</v>
      </c>
      <c r="AR136" s="484">
        <f t="shared" si="226"/>
        <v>1.1378135330855667E-2</v>
      </c>
      <c r="AS136" s="484">
        <f t="shared" si="227"/>
        <v>1.0446251411946272E-2</v>
      </c>
      <c r="AT136" s="484">
        <f t="shared" si="228"/>
        <v>1.1256506136006953E-2</v>
      </c>
      <c r="AU136" s="484">
        <f t="shared" si="229"/>
        <v>1.0907414711384577E-2</v>
      </c>
      <c r="AV136" s="484">
        <f t="shared" si="230"/>
        <v>3.7168177962630029E-3</v>
      </c>
      <c r="AW136" s="484">
        <f t="shared" si="231"/>
        <v>3.8032059105563587E-3</v>
      </c>
      <c r="AX136" s="484">
        <f t="shared" si="232"/>
        <v>3.0470957789409956E-3</v>
      </c>
      <c r="AY136" s="484">
        <f t="shared" si="233"/>
        <v>2.8528497354889915E-3</v>
      </c>
      <c r="AZ136" s="484">
        <f t="shared" si="234"/>
        <v>3.0246493972244039E-3</v>
      </c>
      <c r="BA136" s="484">
        <f t="shared" si="235"/>
        <v>3.2193880415277657E-3</v>
      </c>
      <c r="BB136" s="484">
        <f t="shared" si="236"/>
        <v>3.0707706725371983E-3</v>
      </c>
      <c r="BC136" s="484">
        <f t="shared" si="237"/>
        <v>3.7265404573324575E-3</v>
      </c>
      <c r="BD136" s="484">
        <f t="shared" si="238"/>
        <v>1.1378135330855667E-2</v>
      </c>
      <c r="BE136" s="484">
        <f t="shared" si="239"/>
        <v>1.0446251411946272E-2</v>
      </c>
      <c r="BF136" s="484">
        <f t="shared" si="240"/>
        <v>1.1256506136006953E-2</v>
      </c>
      <c r="BG136" s="484">
        <f t="shared" si="241"/>
        <v>1.0907414711384577E-2</v>
      </c>
      <c r="BH136" s="484">
        <f t="shared" si="242"/>
        <v>3.7168177962630029E-3</v>
      </c>
      <c r="BI136" s="484">
        <f t="shared" si="243"/>
        <v>3.8032059105563587E-3</v>
      </c>
      <c r="BJ136" s="484">
        <f t="shared" si="244"/>
        <v>3.0470957789409956E-3</v>
      </c>
      <c r="BK136" s="484">
        <f t="shared" si="245"/>
        <v>2.8528497354889915E-3</v>
      </c>
      <c r="BL136" s="484">
        <f t="shared" si="246"/>
        <v>3.0246493972244039E-3</v>
      </c>
      <c r="BM136" s="484">
        <f t="shared" si="247"/>
        <v>3.2193880415277657E-3</v>
      </c>
      <c r="BN136" s="484">
        <f t="shared" si="248"/>
        <v>3.0707706725371983E-3</v>
      </c>
      <c r="BO136" s="484">
        <f t="shared" si="249"/>
        <v>3.7265404573324575E-3</v>
      </c>
      <c r="BP136" s="484">
        <f t="shared" si="250"/>
        <v>1.1378135330855667E-2</v>
      </c>
      <c r="BQ136" s="484">
        <f t="shared" si="251"/>
        <v>1.0446251411946272E-2</v>
      </c>
      <c r="BR136" s="484">
        <f t="shared" si="252"/>
        <v>1.1256506136006953E-2</v>
      </c>
      <c r="BS136" s="484">
        <f t="shared" si="253"/>
        <v>1.0907414711384577E-2</v>
      </c>
      <c r="BT136" s="484">
        <f t="shared" si="254"/>
        <v>3.7168177962630029E-3</v>
      </c>
      <c r="BU136" s="484">
        <f t="shared" si="255"/>
        <v>3.8032059105563587E-3</v>
      </c>
      <c r="BV136" s="484">
        <f t="shared" si="256"/>
        <v>3.0470957789409956E-3</v>
      </c>
      <c r="BW136" s="484">
        <f t="shared" si="257"/>
        <v>2.8528497354889915E-3</v>
      </c>
      <c r="BX136" s="484">
        <f t="shared" si="258"/>
        <v>3.0246493972244039E-3</v>
      </c>
      <c r="BY136" s="484">
        <f t="shared" si="259"/>
        <v>3.2193880415277657E-3</v>
      </c>
      <c r="BZ136" s="484">
        <f t="shared" si="260"/>
        <v>3.0707706725371983E-3</v>
      </c>
      <c r="CA136" s="484">
        <f t="shared" si="261"/>
        <v>3.7265404573324575E-3</v>
      </c>
      <c r="CB136" s="484">
        <f t="shared" si="262"/>
        <v>1.1378135330855667E-2</v>
      </c>
      <c r="CC136" s="484">
        <f t="shared" si="263"/>
        <v>1.0446251411946272E-2</v>
      </c>
      <c r="CD136" s="484">
        <f t="shared" si="264"/>
        <v>1.1256506136006953E-2</v>
      </c>
      <c r="CE136" s="484">
        <f t="shared" si="265"/>
        <v>1.0907414711384577E-2</v>
      </c>
      <c r="CF136" s="484">
        <f t="shared" si="266"/>
        <v>3.7168177962630029E-3</v>
      </c>
      <c r="CG136" s="484">
        <f t="shared" si="267"/>
        <v>3.8032059105563587E-3</v>
      </c>
      <c r="CH136" s="484">
        <f t="shared" si="268"/>
        <v>3.0470957789409956E-3</v>
      </c>
    </row>
    <row r="137" spans="1:86" s="110" customFormat="1" hidden="1" x14ac:dyDescent="0.25">
      <c r="A137" s="640"/>
      <c r="B137" s="89" t="s">
        <v>24</v>
      </c>
      <c r="C137" s="455">
        <v>2.4916508593498094E-3</v>
      </c>
      <c r="D137" s="455">
        <v>2.4497503990795811E-3</v>
      </c>
      <c r="E137" s="455">
        <v>2.6862760407139388E-3</v>
      </c>
      <c r="F137" s="455">
        <v>1.850484629739667E-3</v>
      </c>
      <c r="G137" s="455">
        <v>2.2665814293217354E-3</v>
      </c>
      <c r="H137" s="455">
        <v>9.736339643519696E-3</v>
      </c>
      <c r="I137" s="455">
        <v>8.6127213584202469E-3</v>
      </c>
      <c r="J137" s="455">
        <v>8.975252016225994E-3</v>
      </c>
      <c r="K137" s="455">
        <v>8.4182634800078395E-3</v>
      </c>
      <c r="L137" s="455">
        <v>3.0660784549366164E-3</v>
      </c>
      <c r="M137" s="455">
        <v>3.0709836142917028E-3</v>
      </c>
      <c r="N137" s="455">
        <v>2.4953650549465562E-3</v>
      </c>
      <c r="O137" s="455">
        <f t="shared" si="216"/>
        <v>2.4916508593498094E-3</v>
      </c>
      <c r="P137" s="455">
        <f t="shared" si="217"/>
        <v>2.4497503990795811E-3</v>
      </c>
      <c r="Q137" s="455">
        <f t="shared" si="218"/>
        <v>2.6862760407139388E-3</v>
      </c>
      <c r="R137" s="455">
        <f t="shared" si="219"/>
        <v>1.850484629739667E-3</v>
      </c>
      <c r="S137" s="455">
        <f t="shared" si="220"/>
        <v>2.2665814293217354E-3</v>
      </c>
      <c r="T137" s="484">
        <v>1.1378135330855667E-2</v>
      </c>
      <c r="U137" s="484">
        <v>1.0446251411946272E-2</v>
      </c>
      <c r="V137" s="484">
        <v>1.1256506136006953E-2</v>
      </c>
      <c r="W137" s="484">
        <v>1.0907414711384577E-2</v>
      </c>
      <c r="X137" s="484">
        <v>3.7168177962630029E-3</v>
      </c>
      <c r="Y137" s="484">
        <v>3.8032059105563587E-3</v>
      </c>
      <c r="Z137" s="484">
        <v>3.0470957789409956E-3</v>
      </c>
      <c r="AA137" s="484">
        <v>2.8528497354889915E-3</v>
      </c>
      <c r="AB137" s="484">
        <v>3.0246493972244039E-3</v>
      </c>
      <c r="AC137" s="484">
        <v>3.2193880415277657E-3</v>
      </c>
      <c r="AD137" s="484">
        <v>3.0707706725371983E-3</v>
      </c>
      <c r="AE137" s="484">
        <v>3.7265404573324575E-3</v>
      </c>
      <c r="AF137" s="484">
        <v>1.1378135330855667E-2</v>
      </c>
      <c r="AG137" s="484">
        <v>1.0446251411946272E-2</v>
      </c>
      <c r="AH137" s="484">
        <v>1.1256506136006953E-2</v>
      </c>
      <c r="AI137" s="484">
        <v>1.0907414711384577E-2</v>
      </c>
      <c r="AJ137" s="484">
        <v>3.7168177962630029E-3</v>
      </c>
      <c r="AK137" s="484">
        <v>3.8032059105563587E-3</v>
      </c>
      <c r="AL137" s="484">
        <v>3.0470957789409956E-3</v>
      </c>
      <c r="AM137" s="484">
        <f t="shared" si="221"/>
        <v>2.8528497354889915E-3</v>
      </c>
      <c r="AN137" s="484">
        <f t="shared" si="222"/>
        <v>3.0246493972244039E-3</v>
      </c>
      <c r="AO137" s="484">
        <f t="shared" si="223"/>
        <v>3.2193880415277657E-3</v>
      </c>
      <c r="AP137" s="484">
        <f t="shared" si="224"/>
        <v>3.0707706725371983E-3</v>
      </c>
      <c r="AQ137" s="484">
        <f t="shared" si="225"/>
        <v>3.7265404573324575E-3</v>
      </c>
      <c r="AR137" s="484">
        <f t="shared" si="226"/>
        <v>1.1378135330855667E-2</v>
      </c>
      <c r="AS137" s="484">
        <f t="shared" si="227"/>
        <v>1.0446251411946272E-2</v>
      </c>
      <c r="AT137" s="484">
        <f t="shared" si="228"/>
        <v>1.1256506136006953E-2</v>
      </c>
      <c r="AU137" s="484">
        <f t="shared" si="229"/>
        <v>1.0907414711384577E-2</v>
      </c>
      <c r="AV137" s="484">
        <f t="shared" si="230"/>
        <v>3.7168177962630029E-3</v>
      </c>
      <c r="AW137" s="484">
        <f t="shared" si="231"/>
        <v>3.8032059105563587E-3</v>
      </c>
      <c r="AX137" s="484">
        <f t="shared" si="232"/>
        <v>3.0470957789409956E-3</v>
      </c>
      <c r="AY137" s="484">
        <f t="shared" si="233"/>
        <v>2.8528497354889915E-3</v>
      </c>
      <c r="AZ137" s="484">
        <f t="shared" si="234"/>
        <v>3.0246493972244039E-3</v>
      </c>
      <c r="BA137" s="484">
        <f t="shared" si="235"/>
        <v>3.2193880415277657E-3</v>
      </c>
      <c r="BB137" s="484">
        <f t="shared" si="236"/>
        <v>3.0707706725371983E-3</v>
      </c>
      <c r="BC137" s="484">
        <f t="shared" si="237"/>
        <v>3.7265404573324575E-3</v>
      </c>
      <c r="BD137" s="484">
        <f t="shared" si="238"/>
        <v>1.1378135330855667E-2</v>
      </c>
      <c r="BE137" s="484">
        <f t="shared" si="239"/>
        <v>1.0446251411946272E-2</v>
      </c>
      <c r="BF137" s="484">
        <f t="shared" si="240"/>
        <v>1.1256506136006953E-2</v>
      </c>
      <c r="BG137" s="484">
        <f t="shared" si="241"/>
        <v>1.0907414711384577E-2</v>
      </c>
      <c r="BH137" s="484">
        <f t="shared" si="242"/>
        <v>3.7168177962630029E-3</v>
      </c>
      <c r="BI137" s="484">
        <f t="shared" si="243"/>
        <v>3.8032059105563587E-3</v>
      </c>
      <c r="BJ137" s="484">
        <f t="shared" si="244"/>
        <v>3.0470957789409956E-3</v>
      </c>
      <c r="BK137" s="484">
        <f t="shared" si="245"/>
        <v>2.8528497354889915E-3</v>
      </c>
      <c r="BL137" s="484">
        <f t="shared" si="246"/>
        <v>3.0246493972244039E-3</v>
      </c>
      <c r="BM137" s="484">
        <f t="shared" si="247"/>
        <v>3.2193880415277657E-3</v>
      </c>
      <c r="BN137" s="484">
        <f t="shared" si="248"/>
        <v>3.0707706725371983E-3</v>
      </c>
      <c r="BO137" s="484">
        <f t="shared" si="249"/>
        <v>3.7265404573324575E-3</v>
      </c>
      <c r="BP137" s="484">
        <f t="shared" si="250"/>
        <v>1.1378135330855667E-2</v>
      </c>
      <c r="BQ137" s="484">
        <f t="shared" si="251"/>
        <v>1.0446251411946272E-2</v>
      </c>
      <c r="BR137" s="484">
        <f t="shared" si="252"/>
        <v>1.1256506136006953E-2</v>
      </c>
      <c r="BS137" s="484">
        <f t="shared" si="253"/>
        <v>1.0907414711384577E-2</v>
      </c>
      <c r="BT137" s="484">
        <f t="shared" si="254"/>
        <v>3.7168177962630029E-3</v>
      </c>
      <c r="BU137" s="484">
        <f t="shared" si="255"/>
        <v>3.8032059105563587E-3</v>
      </c>
      <c r="BV137" s="484">
        <f t="shared" si="256"/>
        <v>3.0470957789409956E-3</v>
      </c>
      <c r="BW137" s="484">
        <f t="shared" si="257"/>
        <v>2.8528497354889915E-3</v>
      </c>
      <c r="BX137" s="484">
        <f t="shared" si="258"/>
        <v>3.0246493972244039E-3</v>
      </c>
      <c r="BY137" s="484">
        <f t="shared" si="259"/>
        <v>3.2193880415277657E-3</v>
      </c>
      <c r="BZ137" s="484">
        <f t="shared" si="260"/>
        <v>3.0707706725371983E-3</v>
      </c>
      <c r="CA137" s="484">
        <f t="shared" si="261"/>
        <v>3.7265404573324575E-3</v>
      </c>
      <c r="CB137" s="484">
        <f t="shared" si="262"/>
        <v>1.1378135330855667E-2</v>
      </c>
      <c r="CC137" s="484">
        <f t="shared" si="263"/>
        <v>1.0446251411946272E-2</v>
      </c>
      <c r="CD137" s="484">
        <f t="shared" si="264"/>
        <v>1.1256506136006953E-2</v>
      </c>
      <c r="CE137" s="484">
        <f t="shared" si="265"/>
        <v>1.0907414711384577E-2</v>
      </c>
      <c r="CF137" s="484">
        <f t="shared" si="266"/>
        <v>3.7168177962630029E-3</v>
      </c>
      <c r="CG137" s="484">
        <f t="shared" si="267"/>
        <v>3.8032059105563587E-3</v>
      </c>
      <c r="CH137" s="484">
        <f t="shared" si="268"/>
        <v>3.0470957789409956E-3</v>
      </c>
    </row>
    <row r="138" spans="1:86" s="110" customFormat="1" hidden="1" x14ac:dyDescent="0.25">
      <c r="A138" s="640"/>
      <c r="B138" s="89" t="s">
        <v>7</v>
      </c>
      <c r="C138" s="455">
        <v>2.0640152491911267E-3</v>
      </c>
      <c r="D138" s="455">
        <v>1.9772963017748563E-3</v>
      </c>
      <c r="E138" s="455">
        <v>2.1633322199865043E-3</v>
      </c>
      <c r="F138" s="455">
        <v>1.7583724904276549E-3</v>
      </c>
      <c r="G138" s="455">
        <v>1.9310412383942623E-3</v>
      </c>
      <c r="H138" s="455">
        <v>8.4642194466218838E-3</v>
      </c>
      <c r="I138" s="455">
        <v>7.4432636759063971E-3</v>
      </c>
      <c r="J138" s="455">
        <v>7.8272576606452163E-3</v>
      </c>
      <c r="K138" s="455">
        <v>7.2652329723402239E-3</v>
      </c>
      <c r="L138" s="455">
        <v>2.5904701392368166E-3</v>
      </c>
      <c r="M138" s="455">
        <v>2.5792233553480733E-3</v>
      </c>
      <c r="N138" s="455">
        <v>2.0889283112139703E-3</v>
      </c>
      <c r="O138" s="455">
        <f t="shared" si="216"/>
        <v>2.0640152491911267E-3</v>
      </c>
      <c r="P138" s="455">
        <f t="shared" si="217"/>
        <v>1.9772963017748563E-3</v>
      </c>
      <c r="Q138" s="455">
        <f t="shared" si="218"/>
        <v>2.1633322199865043E-3</v>
      </c>
      <c r="R138" s="455">
        <f t="shared" si="219"/>
        <v>1.7583724904276549E-3</v>
      </c>
      <c r="S138" s="455">
        <f t="shared" si="220"/>
        <v>1.9310412383942623E-3</v>
      </c>
      <c r="T138" s="484">
        <v>9.9005054110509506E-3</v>
      </c>
      <c r="U138" s="484">
        <v>9.0359815516542815E-3</v>
      </c>
      <c r="V138" s="484">
        <v>9.8271514277044527E-3</v>
      </c>
      <c r="W138" s="484">
        <v>9.4258169082266467E-3</v>
      </c>
      <c r="X138" s="484">
        <v>3.1417394009259549E-3</v>
      </c>
      <c r="Y138" s="484">
        <v>3.1958578546054071E-3</v>
      </c>
      <c r="Z138" s="484">
        <v>2.5521029424335211E-3</v>
      </c>
      <c r="AA138" s="484">
        <v>2.3640928564956144E-3</v>
      </c>
      <c r="AB138" s="484">
        <v>2.4423143754602156E-3</v>
      </c>
      <c r="AC138" s="484">
        <v>2.5934654673934938E-3</v>
      </c>
      <c r="AD138" s="484">
        <v>2.922362529551296E-3</v>
      </c>
      <c r="AE138" s="484">
        <v>3.1771769846122943E-3</v>
      </c>
      <c r="AF138" s="484">
        <v>9.9005054110509506E-3</v>
      </c>
      <c r="AG138" s="484">
        <v>9.0359815516542815E-3</v>
      </c>
      <c r="AH138" s="484">
        <v>9.8271514277044527E-3</v>
      </c>
      <c r="AI138" s="484">
        <v>9.4258169082266467E-3</v>
      </c>
      <c r="AJ138" s="484">
        <v>3.1417394009259549E-3</v>
      </c>
      <c r="AK138" s="484">
        <v>3.1958578546054071E-3</v>
      </c>
      <c r="AL138" s="484">
        <v>2.5521029424335211E-3</v>
      </c>
      <c r="AM138" s="484">
        <f t="shared" si="221"/>
        <v>2.3640928564956144E-3</v>
      </c>
      <c r="AN138" s="484">
        <f t="shared" si="222"/>
        <v>2.4423143754602156E-3</v>
      </c>
      <c r="AO138" s="484">
        <f t="shared" si="223"/>
        <v>2.5934654673934938E-3</v>
      </c>
      <c r="AP138" s="484">
        <f t="shared" si="224"/>
        <v>2.922362529551296E-3</v>
      </c>
      <c r="AQ138" s="484">
        <f t="shared" si="225"/>
        <v>3.1771769846122943E-3</v>
      </c>
      <c r="AR138" s="484">
        <f t="shared" si="226"/>
        <v>9.9005054110509506E-3</v>
      </c>
      <c r="AS138" s="484">
        <f t="shared" si="227"/>
        <v>9.0359815516542815E-3</v>
      </c>
      <c r="AT138" s="484">
        <f t="shared" si="228"/>
        <v>9.8271514277044527E-3</v>
      </c>
      <c r="AU138" s="484">
        <f t="shared" si="229"/>
        <v>9.4258169082266467E-3</v>
      </c>
      <c r="AV138" s="484">
        <f t="shared" si="230"/>
        <v>3.1417394009259549E-3</v>
      </c>
      <c r="AW138" s="484">
        <f t="shared" si="231"/>
        <v>3.1958578546054071E-3</v>
      </c>
      <c r="AX138" s="484">
        <f t="shared" si="232"/>
        <v>2.5521029424335211E-3</v>
      </c>
      <c r="AY138" s="484">
        <f t="shared" si="233"/>
        <v>2.3640928564956144E-3</v>
      </c>
      <c r="AZ138" s="484">
        <f t="shared" si="234"/>
        <v>2.4423143754602156E-3</v>
      </c>
      <c r="BA138" s="484">
        <f t="shared" si="235"/>
        <v>2.5934654673934938E-3</v>
      </c>
      <c r="BB138" s="484">
        <f t="shared" si="236"/>
        <v>2.922362529551296E-3</v>
      </c>
      <c r="BC138" s="484">
        <f t="shared" si="237"/>
        <v>3.1771769846122943E-3</v>
      </c>
      <c r="BD138" s="484">
        <f t="shared" si="238"/>
        <v>9.9005054110509506E-3</v>
      </c>
      <c r="BE138" s="484">
        <f t="shared" si="239"/>
        <v>9.0359815516542815E-3</v>
      </c>
      <c r="BF138" s="484">
        <f t="shared" si="240"/>
        <v>9.8271514277044527E-3</v>
      </c>
      <c r="BG138" s="484">
        <f t="shared" si="241"/>
        <v>9.4258169082266467E-3</v>
      </c>
      <c r="BH138" s="484">
        <f t="shared" si="242"/>
        <v>3.1417394009259549E-3</v>
      </c>
      <c r="BI138" s="484">
        <f t="shared" si="243"/>
        <v>3.1958578546054071E-3</v>
      </c>
      <c r="BJ138" s="484">
        <f t="shared" si="244"/>
        <v>2.5521029424335211E-3</v>
      </c>
      <c r="BK138" s="484">
        <f t="shared" si="245"/>
        <v>2.3640928564956144E-3</v>
      </c>
      <c r="BL138" s="484">
        <f t="shared" si="246"/>
        <v>2.4423143754602156E-3</v>
      </c>
      <c r="BM138" s="484">
        <f t="shared" si="247"/>
        <v>2.5934654673934938E-3</v>
      </c>
      <c r="BN138" s="484">
        <f t="shared" si="248"/>
        <v>2.922362529551296E-3</v>
      </c>
      <c r="BO138" s="484">
        <f t="shared" si="249"/>
        <v>3.1771769846122943E-3</v>
      </c>
      <c r="BP138" s="484">
        <f t="shared" si="250"/>
        <v>9.9005054110509506E-3</v>
      </c>
      <c r="BQ138" s="484">
        <f t="shared" si="251"/>
        <v>9.0359815516542815E-3</v>
      </c>
      <c r="BR138" s="484">
        <f t="shared" si="252"/>
        <v>9.8271514277044527E-3</v>
      </c>
      <c r="BS138" s="484">
        <f t="shared" si="253"/>
        <v>9.4258169082266467E-3</v>
      </c>
      <c r="BT138" s="484">
        <f t="shared" si="254"/>
        <v>3.1417394009259549E-3</v>
      </c>
      <c r="BU138" s="484">
        <f t="shared" si="255"/>
        <v>3.1958578546054071E-3</v>
      </c>
      <c r="BV138" s="484">
        <f t="shared" si="256"/>
        <v>2.5521029424335211E-3</v>
      </c>
      <c r="BW138" s="484">
        <f t="shared" si="257"/>
        <v>2.3640928564956144E-3</v>
      </c>
      <c r="BX138" s="484">
        <f t="shared" si="258"/>
        <v>2.4423143754602156E-3</v>
      </c>
      <c r="BY138" s="484">
        <f t="shared" si="259"/>
        <v>2.5934654673934938E-3</v>
      </c>
      <c r="BZ138" s="484">
        <f t="shared" si="260"/>
        <v>2.922362529551296E-3</v>
      </c>
      <c r="CA138" s="484">
        <f t="shared" si="261"/>
        <v>3.1771769846122943E-3</v>
      </c>
      <c r="CB138" s="484">
        <f t="shared" si="262"/>
        <v>9.9005054110509506E-3</v>
      </c>
      <c r="CC138" s="484">
        <f t="shared" si="263"/>
        <v>9.0359815516542815E-3</v>
      </c>
      <c r="CD138" s="484">
        <f t="shared" si="264"/>
        <v>9.8271514277044527E-3</v>
      </c>
      <c r="CE138" s="484">
        <f t="shared" si="265"/>
        <v>9.4258169082266467E-3</v>
      </c>
      <c r="CF138" s="484">
        <f t="shared" si="266"/>
        <v>3.1417394009259549E-3</v>
      </c>
      <c r="CG138" s="484">
        <f t="shared" si="267"/>
        <v>3.1958578546054071E-3</v>
      </c>
      <c r="CH138" s="484">
        <f t="shared" si="268"/>
        <v>2.5521029424335211E-3</v>
      </c>
    </row>
    <row r="139" spans="1:86" s="110" customFormat="1" ht="15.75" hidden="1" thickBot="1" x14ac:dyDescent="0.3">
      <c r="A139" s="641"/>
      <c r="B139" s="91" t="s">
        <v>8</v>
      </c>
      <c r="C139" s="456">
        <v>2.5294807330186069E-3</v>
      </c>
      <c r="D139" s="456">
        <v>2.2399842928387112E-3</v>
      </c>
      <c r="E139" s="456">
        <v>2.2916778796452913E-3</v>
      </c>
      <c r="F139" s="456">
        <v>2.4098895716046765E-3</v>
      </c>
      <c r="G139" s="456">
        <v>2.6252680825910963E-3</v>
      </c>
      <c r="H139" s="456">
        <v>1.1916519776656496E-2</v>
      </c>
      <c r="I139" s="456">
        <v>1.0512476648458587E-2</v>
      </c>
      <c r="J139" s="456">
        <v>1.0997739136845456E-2</v>
      </c>
      <c r="K139" s="456">
        <v>9.7499748369244844E-3</v>
      </c>
      <c r="L139" s="456">
        <v>3.5422223466634517E-3</v>
      </c>
      <c r="M139" s="456">
        <v>3.3530392812039923E-3</v>
      </c>
      <c r="N139" s="456">
        <v>2.7187759744741616E-3</v>
      </c>
      <c r="O139" s="456">
        <f t="shared" si="216"/>
        <v>2.5294807330186069E-3</v>
      </c>
      <c r="P139" s="456">
        <f t="shared" si="217"/>
        <v>2.2399842928387112E-3</v>
      </c>
      <c r="Q139" s="456">
        <f t="shared" si="218"/>
        <v>2.2916778796452913E-3</v>
      </c>
      <c r="R139" s="456">
        <f t="shared" si="219"/>
        <v>2.4098895716046765E-3</v>
      </c>
      <c r="S139" s="456">
        <f t="shared" si="220"/>
        <v>2.6252680825910963E-3</v>
      </c>
      <c r="T139" s="485">
        <v>1.3905808590912061E-2</v>
      </c>
      <c r="U139" s="485">
        <v>1.2733394144960167E-2</v>
      </c>
      <c r="V139" s="485">
        <v>1.3771233021844975E-2</v>
      </c>
      <c r="W139" s="485">
        <v>1.2615887178745301E-2</v>
      </c>
      <c r="X139" s="485">
        <v>4.2916490383023637E-3</v>
      </c>
      <c r="Y139" s="485">
        <v>4.1486568456622352E-3</v>
      </c>
      <c r="Z139" s="485">
        <v>3.3168646489375418E-3</v>
      </c>
      <c r="AA139" s="485">
        <v>2.8916306097664345E-3</v>
      </c>
      <c r="AB139" s="485">
        <v>2.7607482619397463E-3</v>
      </c>
      <c r="AC139" s="485">
        <v>2.7382703799216155E-3</v>
      </c>
      <c r="AD139" s="485">
        <v>3.9986736154283848E-3</v>
      </c>
      <c r="AE139" s="485">
        <v>4.3130714083659347E-3</v>
      </c>
      <c r="AF139" s="485">
        <v>1.3905808590912061E-2</v>
      </c>
      <c r="AG139" s="485">
        <v>1.2733394144960167E-2</v>
      </c>
      <c r="AH139" s="485">
        <v>1.3771233021844975E-2</v>
      </c>
      <c r="AI139" s="485">
        <v>1.2615887178745301E-2</v>
      </c>
      <c r="AJ139" s="485">
        <v>4.2916490383023637E-3</v>
      </c>
      <c r="AK139" s="485">
        <v>4.1486568456622352E-3</v>
      </c>
      <c r="AL139" s="485">
        <v>3.3168646489375418E-3</v>
      </c>
      <c r="AM139" s="485">
        <f t="shared" si="221"/>
        <v>2.8916306097664345E-3</v>
      </c>
      <c r="AN139" s="485">
        <f t="shared" si="222"/>
        <v>2.7607482619397463E-3</v>
      </c>
      <c r="AO139" s="485">
        <f t="shared" si="223"/>
        <v>2.7382703799216155E-3</v>
      </c>
      <c r="AP139" s="485">
        <f t="shared" si="224"/>
        <v>3.9986736154283848E-3</v>
      </c>
      <c r="AQ139" s="485">
        <f t="shared" si="225"/>
        <v>4.3130714083659347E-3</v>
      </c>
      <c r="AR139" s="485">
        <f t="shared" si="226"/>
        <v>1.3905808590912061E-2</v>
      </c>
      <c r="AS139" s="485">
        <f t="shared" si="227"/>
        <v>1.2733394144960167E-2</v>
      </c>
      <c r="AT139" s="485">
        <f t="shared" si="228"/>
        <v>1.3771233021844975E-2</v>
      </c>
      <c r="AU139" s="485">
        <f t="shared" si="229"/>
        <v>1.2615887178745301E-2</v>
      </c>
      <c r="AV139" s="485">
        <f t="shared" si="230"/>
        <v>4.2916490383023637E-3</v>
      </c>
      <c r="AW139" s="485">
        <f t="shared" si="231"/>
        <v>4.1486568456622352E-3</v>
      </c>
      <c r="AX139" s="485">
        <f t="shared" si="232"/>
        <v>3.3168646489375418E-3</v>
      </c>
      <c r="AY139" s="485">
        <f t="shared" si="233"/>
        <v>2.8916306097664345E-3</v>
      </c>
      <c r="AZ139" s="485">
        <f t="shared" si="234"/>
        <v>2.7607482619397463E-3</v>
      </c>
      <c r="BA139" s="485">
        <f t="shared" si="235"/>
        <v>2.7382703799216155E-3</v>
      </c>
      <c r="BB139" s="485">
        <f t="shared" si="236"/>
        <v>3.9986736154283848E-3</v>
      </c>
      <c r="BC139" s="485">
        <f t="shared" si="237"/>
        <v>4.3130714083659347E-3</v>
      </c>
      <c r="BD139" s="485">
        <f t="shared" si="238"/>
        <v>1.3905808590912061E-2</v>
      </c>
      <c r="BE139" s="485">
        <f t="shared" si="239"/>
        <v>1.2733394144960167E-2</v>
      </c>
      <c r="BF139" s="485">
        <f t="shared" si="240"/>
        <v>1.3771233021844975E-2</v>
      </c>
      <c r="BG139" s="485">
        <f t="shared" si="241"/>
        <v>1.2615887178745301E-2</v>
      </c>
      <c r="BH139" s="485">
        <f t="shared" si="242"/>
        <v>4.2916490383023637E-3</v>
      </c>
      <c r="BI139" s="485">
        <f t="shared" si="243"/>
        <v>4.1486568456622352E-3</v>
      </c>
      <c r="BJ139" s="485">
        <f t="shared" si="244"/>
        <v>3.3168646489375418E-3</v>
      </c>
      <c r="BK139" s="485">
        <f t="shared" si="245"/>
        <v>2.8916306097664345E-3</v>
      </c>
      <c r="BL139" s="485">
        <f t="shared" si="246"/>
        <v>2.7607482619397463E-3</v>
      </c>
      <c r="BM139" s="485">
        <f t="shared" si="247"/>
        <v>2.7382703799216155E-3</v>
      </c>
      <c r="BN139" s="485">
        <f t="shared" si="248"/>
        <v>3.9986736154283848E-3</v>
      </c>
      <c r="BO139" s="485">
        <f t="shared" si="249"/>
        <v>4.3130714083659347E-3</v>
      </c>
      <c r="BP139" s="485">
        <f t="shared" si="250"/>
        <v>1.3905808590912061E-2</v>
      </c>
      <c r="BQ139" s="485">
        <f t="shared" si="251"/>
        <v>1.2733394144960167E-2</v>
      </c>
      <c r="BR139" s="485">
        <f t="shared" si="252"/>
        <v>1.3771233021844975E-2</v>
      </c>
      <c r="BS139" s="485">
        <f t="shared" si="253"/>
        <v>1.2615887178745301E-2</v>
      </c>
      <c r="BT139" s="485">
        <f t="shared" si="254"/>
        <v>4.2916490383023637E-3</v>
      </c>
      <c r="BU139" s="485">
        <f t="shared" si="255"/>
        <v>4.1486568456622352E-3</v>
      </c>
      <c r="BV139" s="485">
        <f t="shared" si="256"/>
        <v>3.3168646489375418E-3</v>
      </c>
      <c r="BW139" s="485">
        <f t="shared" si="257"/>
        <v>2.8916306097664345E-3</v>
      </c>
      <c r="BX139" s="485">
        <f t="shared" si="258"/>
        <v>2.7607482619397463E-3</v>
      </c>
      <c r="BY139" s="485">
        <f t="shared" si="259"/>
        <v>2.7382703799216155E-3</v>
      </c>
      <c r="BZ139" s="485">
        <f t="shared" si="260"/>
        <v>3.9986736154283848E-3</v>
      </c>
      <c r="CA139" s="485">
        <f t="shared" si="261"/>
        <v>4.3130714083659347E-3</v>
      </c>
      <c r="CB139" s="485">
        <f t="shared" si="262"/>
        <v>1.3905808590912061E-2</v>
      </c>
      <c r="CC139" s="485">
        <f t="shared" si="263"/>
        <v>1.2733394144960167E-2</v>
      </c>
      <c r="CD139" s="485">
        <f t="shared" si="264"/>
        <v>1.3771233021844975E-2</v>
      </c>
      <c r="CE139" s="485">
        <f t="shared" si="265"/>
        <v>1.2615887178745301E-2</v>
      </c>
      <c r="CF139" s="485">
        <f t="shared" si="266"/>
        <v>4.2916490383023637E-3</v>
      </c>
      <c r="CG139" s="485">
        <f t="shared" si="267"/>
        <v>4.1486568456622352E-3</v>
      </c>
      <c r="CH139" s="485">
        <f t="shared" si="268"/>
        <v>3.3168646489375418E-3</v>
      </c>
    </row>
    <row r="140" spans="1:86" s="110" customFormat="1" ht="14.25" hidden="1" customHeight="1" x14ac:dyDescent="0.25">
      <c r="C140" s="112"/>
      <c r="D140" s="112"/>
      <c r="E140" s="112"/>
      <c r="F140" s="112"/>
      <c r="G140" s="112"/>
      <c r="H140" s="112"/>
      <c r="I140" s="112"/>
      <c r="J140" s="112"/>
      <c r="K140" s="112"/>
      <c r="L140" s="112"/>
      <c r="M140" s="112"/>
      <c r="N140" s="112"/>
    </row>
    <row r="141" spans="1:86" s="110" customFormat="1" ht="15.75" hidden="1" thickBot="1" x14ac:dyDescent="0.3">
      <c r="A141" s="110" t="s">
        <v>179</v>
      </c>
      <c r="C141" s="112"/>
      <c r="D141" s="112"/>
      <c r="E141" s="112"/>
      <c r="F141" s="112"/>
      <c r="G141" s="112"/>
      <c r="H141" s="112"/>
      <c r="I141" s="112"/>
      <c r="J141" s="112"/>
      <c r="K141" s="112"/>
      <c r="L141" s="112"/>
      <c r="M141" s="112"/>
      <c r="N141" s="112"/>
    </row>
    <row r="142" spans="1:86" ht="16.5" hidden="1" thickBot="1" x14ac:dyDescent="0.3">
      <c r="A142" s="629" t="s">
        <v>127</v>
      </c>
      <c r="B142" s="271" t="s">
        <v>124</v>
      </c>
      <c r="C142" s="162">
        <f>C$4</f>
        <v>45292</v>
      </c>
      <c r="D142" s="162">
        <f t="shared" ref="D142:BO142" si="269">D$4</f>
        <v>45323</v>
      </c>
      <c r="E142" s="162">
        <f t="shared" si="269"/>
        <v>45352</v>
      </c>
      <c r="F142" s="162">
        <f t="shared" si="269"/>
        <v>45383</v>
      </c>
      <c r="G142" s="162">
        <f t="shared" si="269"/>
        <v>45413</v>
      </c>
      <c r="H142" s="162">
        <f t="shared" si="269"/>
        <v>45444</v>
      </c>
      <c r="I142" s="162">
        <f t="shared" si="269"/>
        <v>45474</v>
      </c>
      <c r="J142" s="162">
        <f t="shared" si="269"/>
        <v>45505</v>
      </c>
      <c r="K142" s="162">
        <f t="shared" si="269"/>
        <v>45536</v>
      </c>
      <c r="L142" s="162">
        <f t="shared" si="269"/>
        <v>45566</v>
      </c>
      <c r="M142" s="162">
        <f t="shared" si="269"/>
        <v>45597</v>
      </c>
      <c r="N142" s="162">
        <f t="shared" si="269"/>
        <v>45627</v>
      </c>
      <c r="O142" s="162">
        <f t="shared" si="269"/>
        <v>45658</v>
      </c>
      <c r="P142" s="162">
        <f t="shared" si="269"/>
        <v>45689</v>
      </c>
      <c r="Q142" s="162">
        <f t="shared" si="269"/>
        <v>45717</v>
      </c>
      <c r="R142" s="162">
        <f t="shared" si="269"/>
        <v>45748</v>
      </c>
      <c r="S142" s="162">
        <f t="shared" si="269"/>
        <v>45778</v>
      </c>
      <c r="T142" s="162">
        <f t="shared" si="269"/>
        <v>45809</v>
      </c>
      <c r="U142" s="162">
        <f t="shared" si="269"/>
        <v>45839</v>
      </c>
      <c r="V142" s="162">
        <f t="shared" si="269"/>
        <v>45870</v>
      </c>
      <c r="W142" s="162">
        <f t="shared" si="269"/>
        <v>45901</v>
      </c>
      <c r="X142" s="162">
        <f t="shared" si="269"/>
        <v>45931</v>
      </c>
      <c r="Y142" s="162">
        <f t="shared" si="269"/>
        <v>45962</v>
      </c>
      <c r="Z142" s="162">
        <f t="shared" si="269"/>
        <v>45992</v>
      </c>
      <c r="AA142" s="162">
        <f t="shared" si="269"/>
        <v>46023</v>
      </c>
      <c r="AB142" s="162">
        <f t="shared" si="269"/>
        <v>46054</v>
      </c>
      <c r="AC142" s="162">
        <f t="shared" si="269"/>
        <v>46082</v>
      </c>
      <c r="AD142" s="162">
        <f t="shared" si="269"/>
        <v>46113</v>
      </c>
      <c r="AE142" s="162">
        <f t="shared" si="269"/>
        <v>46143</v>
      </c>
      <c r="AF142" s="162">
        <f t="shared" si="269"/>
        <v>46174</v>
      </c>
      <c r="AG142" s="162">
        <f t="shared" si="269"/>
        <v>46204</v>
      </c>
      <c r="AH142" s="162">
        <f t="shared" si="269"/>
        <v>46235</v>
      </c>
      <c r="AI142" s="162">
        <f t="shared" si="269"/>
        <v>46266</v>
      </c>
      <c r="AJ142" s="162">
        <f t="shared" si="269"/>
        <v>46296</v>
      </c>
      <c r="AK142" s="162">
        <f t="shared" si="269"/>
        <v>46327</v>
      </c>
      <c r="AL142" s="162">
        <f t="shared" si="269"/>
        <v>46357</v>
      </c>
      <c r="AM142" s="162">
        <f t="shared" si="269"/>
        <v>46388</v>
      </c>
      <c r="AN142" s="162">
        <f t="shared" si="269"/>
        <v>46419</v>
      </c>
      <c r="AO142" s="162">
        <f t="shared" si="269"/>
        <v>46447</v>
      </c>
      <c r="AP142" s="162">
        <f t="shared" si="269"/>
        <v>46478</v>
      </c>
      <c r="AQ142" s="162">
        <f t="shared" si="269"/>
        <v>46508</v>
      </c>
      <c r="AR142" s="162">
        <f t="shared" si="269"/>
        <v>46539</v>
      </c>
      <c r="AS142" s="162">
        <f t="shared" si="269"/>
        <v>46569</v>
      </c>
      <c r="AT142" s="162">
        <f t="shared" si="269"/>
        <v>46600</v>
      </c>
      <c r="AU142" s="162">
        <f t="shared" si="269"/>
        <v>46631</v>
      </c>
      <c r="AV142" s="162">
        <f t="shared" si="269"/>
        <v>46661</v>
      </c>
      <c r="AW142" s="162">
        <f t="shared" si="269"/>
        <v>46692</v>
      </c>
      <c r="AX142" s="162">
        <f t="shared" si="269"/>
        <v>46722</v>
      </c>
      <c r="AY142" s="162">
        <f t="shared" si="269"/>
        <v>46753</v>
      </c>
      <c r="AZ142" s="162">
        <f t="shared" si="269"/>
        <v>46784</v>
      </c>
      <c r="BA142" s="162">
        <f t="shared" si="269"/>
        <v>46813</v>
      </c>
      <c r="BB142" s="162">
        <f t="shared" si="269"/>
        <v>46844</v>
      </c>
      <c r="BC142" s="162">
        <f t="shared" si="269"/>
        <v>46874</v>
      </c>
      <c r="BD142" s="162">
        <f t="shared" si="269"/>
        <v>46905</v>
      </c>
      <c r="BE142" s="162">
        <f t="shared" si="269"/>
        <v>46935</v>
      </c>
      <c r="BF142" s="162">
        <f t="shared" si="269"/>
        <v>46966</v>
      </c>
      <c r="BG142" s="162">
        <f t="shared" si="269"/>
        <v>46997</v>
      </c>
      <c r="BH142" s="162">
        <f t="shared" si="269"/>
        <v>47027</v>
      </c>
      <c r="BI142" s="162">
        <f t="shared" si="269"/>
        <v>47058</v>
      </c>
      <c r="BJ142" s="162">
        <f t="shared" si="269"/>
        <v>47088</v>
      </c>
      <c r="BK142" s="162">
        <f t="shared" si="269"/>
        <v>47119</v>
      </c>
      <c r="BL142" s="162">
        <f t="shared" si="269"/>
        <v>47150</v>
      </c>
      <c r="BM142" s="162">
        <f t="shared" si="269"/>
        <v>47178</v>
      </c>
      <c r="BN142" s="162">
        <f t="shared" si="269"/>
        <v>47209</v>
      </c>
      <c r="BO142" s="162">
        <f t="shared" si="269"/>
        <v>47239</v>
      </c>
      <c r="BP142" s="162">
        <f t="shared" ref="BP142:CH142" si="270">BP$4</f>
        <v>47270</v>
      </c>
      <c r="BQ142" s="162">
        <f t="shared" si="270"/>
        <v>47300</v>
      </c>
      <c r="BR142" s="162">
        <f t="shared" si="270"/>
        <v>47331</v>
      </c>
      <c r="BS142" s="162">
        <f t="shared" si="270"/>
        <v>47362</v>
      </c>
      <c r="BT142" s="162">
        <f t="shared" si="270"/>
        <v>47392</v>
      </c>
      <c r="BU142" s="162">
        <f t="shared" si="270"/>
        <v>47423</v>
      </c>
      <c r="BV142" s="162">
        <f t="shared" si="270"/>
        <v>47453</v>
      </c>
      <c r="BW142" s="162">
        <f t="shared" si="270"/>
        <v>47484</v>
      </c>
      <c r="BX142" s="162">
        <f t="shared" si="270"/>
        <v>47515</v>
      </c>
      <c r="BY142" s="162">
        <f t="shared" si="270"/>
        <v>47543</v>
      </c>
      <c r="BZ142" s="162">
        <f t="shared" si="270"/>
        <v>47574</v>
      </c>
      <c r="CA142" s="162">
        <f t="shared" si="270"/>
        <v>47604</v>
      </c>
      <c r="CB142" s="162">
        <f t="shared" si="270"/>
        <v>47635</v>
      </c>
      <c r="CC142" s="162">
        <f t="shared" si="270"/>
        <v>47665</v>
      </c>
      <c r="CD142" s="162">
        <f t="shared" si="270"/>
        <v>47696</v>
      </c>
      <c r="CE142" s="162">
        <f t="shared" si="270"/>
        <v>47727</v>
      </c>
      <c r="CF142" s="162">
        <f t="shared" si="270"/>
        <v>47757</v>
      </c>
      <c r="CG142" s="162">
        <f t="shared" si="270"/>
        <v>47788</v>
      </c>
      <c r="CH142" s="163">
        <f t="shared" si="270"/>
        <v>47818</v>
      </c>
    </row>
    <row r="143" spans="1:86" hidden="1" x14ac:dyDescent="0.25">
      <c r="A143" s="630"/>
      <c r="B143" s="270" t="s">
        <v>20</v>
      </c>
      <c r="C143" s="25">
        <f>IF(C23=0,0,((C5*0.5)-C41)*C78*C110*C$2)</f>
        <v>0</v>
      </c>
      <c r="D143" s="25">
        <f>IF(D23=0,0,((D5*0.5)+C23-D41)*D78*D110*D$2)</f>
        <v>0</v>
      </c>
      <c r="E143" s="25">
        <f t="shared" ref="E143:BP143" si="271">IF(E23=0,0,((E5*0.5)+D23-E41)*E78*E110*E$2)</f>
        <v>56.477136188051013</v>
      </c>
      <c r="F143" s="25">
        <f t="shared" si="271"/>
        <v>107.26703780723223</v>
      </c>
      <c r="G143" s="25">
        <f t="shared" si="271"/>
        <v>116.57699266273869</v>
      </c>
      <c r="H143" s="25">
        <f t="shared" si="271"/>
        <v>414.10940281585715</v>
      </c>
      <c r="I143" s="25">
        <f t="shared" si="271"/>
        <v>620.97378810683574</v>
      </c>
      <c r="J143" s="25">
        <f t="shared" si="271"/>
        <v>761.60727566397406</v>
      </c>
      <c r="K143" s="25">
        <f t="shared" si="271"/>
        <v>1525.5989274075507</v>
      </c>
      <c r="L143" s="25">
        <f t="shared" si="271"/>
        <v>1245.9707232580117</v>
      </c>
      <c r="M143" s="25">
        <f t="shared" si="271"/>
        <v>1266.8658012591379</v>
      </c>
      <c r="N143" s="25">
        <f t="shared" si="271"/>
        <v>2010.820653667472</v>
      </c>
      <c r="O143" s="25">
        <f t="shared" si="271"/>
        <v>2650.7567972171219</v>
      </c>
      <c r="P143" s="25">
        <f t="shared" si="271"/>
        <v>2419.6852556188137</v>
      </c>
      <c r="Q143" s="25">
        <f t="shared" si="271"/>
        <v>2748.1881840086971</v>
      </c>
      <c r="R143" s="25">
        <f t="shared" si="271"/>
        <v>2609.8172263364436</v>
      </c>
      <c r="S143" s="25">
        <f t="shared" si="271"/>
        <v>2836.3293129476133</v>
      </c>
      <c r="T143" s="25">
        <f t="shared" si="271"/>
        <v>2431.8391420511521</v>
      </c>
      <c r="U143" s="25">
        <f t="shared" si="271"/>
        <v>2417.9850776464182</v>
      </c>
      <c r="V143" s="25">
        <f t="shared" si="271"/>
        <v>2468.3192967822142</v>
      </c>
      <c r="W143" s="25">
        <f t="shared" si="271"/>
        <v>2407.118892000015</v>
      </c>
      <c r="X143" s="25">
        <f t="shared" si="271"/>
        <v>1395.2761729897643</v>
      </c>
      <c r="Y143" s="25">
        <f t="shared" si="271"/>
        <v>1372.2658303313374</v>
      </c>
      <c r="Z143" s="25">
        <f t="shared" si="271"/>
        <v>1361.9784219611315</v>
      </c>
      <c r="AA143" s="25">
        <f t="shared" si="271"/>
        <v>1312.9291465028361</v>
      </c>
      <c r="AB143" s="25">
        <f t="shared" si="271"/>
        <v>1211.8465905414482</v>
      </c>
      <c r="AC143" s="25">
        <f t="shared" si="271"/>
        <v>1399.7881264180614</v>
      </c>
      <c r="AD143" s="25">
        <f t="shared" si="271"/>
        <v>1304.9070161688819</v>
      </c>
      <c r="AE143" s="25">
        <f t="shared" si="271"/>
        <v>1444.1250575879026</v>
      </c>
      <c r="AF143" s="25">
        <f t="shared" si="271"/>
        <v>2431.8391420511521</v>
      </c>
      <c r="AG143" s="25">
        <f t="shared" si="271"/>
        <v>2417.9850776464182</v>
      </c>
      <c r="AH143" s="25">
        <f t="shared" si="271"/>
        <v>2468.3192967822142</v>
      </c>
      <c r="AI143" s="25">
        <f t="shared" si="271"/>
        <v>2407.118892000015</v>
      </c>
      <c r="AJ143" s="25">
        <f t="shared" si="271"/>
        <v>1395.2761729897643</v>
      </c>
      <c r="AK143" s="25">
        <f t="shared" si="271"/>
        <v>1372.2658303313374</v>
      </c>
      <c r="AL143" s="25">
        <f t="shared" si="271"/>
        <v>1361.9784219611315</v>
      </c>
      <c r="AM143" s="25">
        <f t="shared" si="271"/>
        <v>1312.9291465028361</v>
      </c>
      <c r="AN143" s="25">
        <f t="shared" si="271"/>
        <v>1211.8465905414482</v>
      </c>
      <c r="AO143" s="25">
        <f t="shared" si="271"/>
        <v>1399.7881264180614</v>
      </c>
      <c r="AP143" s="25">
        <f t="shared" si="271"/>
        <v>1304.9070161688819</v>
      </c>
      <c r="AQ143" s="25">
        <f t="shared" si="271"/>
        <v>1444.1250575879026</v>
      </c>
      <c r="AR143" s="25">
        <f t="shared" si="271"/>
        <v>2431.8391420511521</v>
      </c>
      <c r="AS143" s="25">
        <f t="shared" si="271"/>
        <v>2417.9850776464182</v>
      </c>
      <c r="AT143" s="25">
        <f t="shared" si="271"/>
        <v>2468.3192967822142</v>
      </c>
      <c r="AU143" s="25">
        <f t="shared" si="271"/>
        <v>2407.118892000015</v>
      </c>
      <c r="AV143" s="25">
        <f t="shared" si="271"/>
        <v>1395.2761729897643</v>
      </c>
      <c r="AW143" s="25">
        <f t="shared" si="271"/>
        <v>1372.2658303313374</v>
      </c>
      <c r="AX143" s="25">
        <f t="shared" si="271"/>
        <v>1361.9784219611315</v>
      </c>
      <c r="AY143" s="25">
        <f t="shared" si="271"/>
        <v>1312.9291465028361</v>
      </c>
      <c r="AZ143" s="25">
        <f t="shared" si="271"/>
        <v>1211.8465905414482</v>
      </c>
      <c r="BA143" s="25">
        <f t="shared" si="271"/>
        <v>1399.7881264180614</v>
      </c>
      <c r="BB143" s="25">
        <f t="shared" si="271"/>
        <v>1304.9070161688819</v>
      </c>
      <c r="BC143" s="25">
        <f t="shared" si="271"/>
        <v>1444.1250575879026</v>
      </c>
      <c r="BD143" s="25">
        <f t="shared" si="271"/>
        <v>2431.8391420511521</v>
      </c>
      <c r="BE143" s="25">
        <f t="shared" si="271"/>
        <v>2417.9850776464182</v>
      </c>
      <c r="BF143" s="25">
        <f t="shared" si="271"/>
        <v>2468.3192967822142</v>
      </c>
      <c r="BG143" s="25">
        <f t="shared" si="271"/>
        <v>2407.118892000015</v>
      </c>
      <c r="BH143" s="25">
        <f t="shared" si="271"/>
        <v>1395.2761729897643</v>
      </c>
      <c r="BI143" s="25">
        <f t="shared" si="271"/>
        <v>1372.2658303313374</v>
      </c>
      <c r="BJ143" s="25">
        <f t="shared" si="271"/>
        <v>1361.9784219611315</v>
      </c>
      <c r="BK143" s="25">
        <f t="shared" si="271"/>
        <v>1312.9291465028361</v>
      </c>
      <c r="BL143" s="25">
        <f t="shared" si="271"/>
        <v>1211.8465905414482</v>
      </c>
      <c r="BM143" s="25">
        <f t="shared" si="271"/>
        <v>1399.7881264180614</v>
      </c>
      <c r="BN143" s="25">
        <f t="shared" si="271"/>
        <v>1304.9070161688819</v>
      </c>
      <c r="BO143" s="25">
        <f t="shared" si="271"/>
        <v>1444.1250575879026</v>
      </c>
      <c r="BP143" s="25">
        <f t="shared" si="271"/>
        <v>2431.8391420511521</v>
      </c>
      <c r="BQ143" s="25">
        <f t="shared" ref="BQ143:CH143" si="272">IF(BQ23=0,0,((BQ5*0.5)+BP23-BQ41)*BQ78*BQ110*BQ$2)</f>
        <v>2417.9850776464182</v>
      </c>
      <c r="BR143" s="25">
        <f t="shared" si="272"/>
        <v>2468.3192967822142</v>
      </c>
      <c r="BS143" s="25">
        <f t="shared" si="272"/>
        <v>2407.118892000015</v>
      </c>
      <c r="BT143" s="25">
        <f t="shared" si="272"/>
        <v>1395.2761729897643</v>
      </c>
      <c r="BU143" s="25">
        <f t="shared" si="272"/>
        <v>1372.2658303313374</v>
      </c>
      <c r="BV143" s="25">
        <f t="shared" si="272"/>
        <v>1361.9784219611315</v>
      </c>
      <c r="BW143" s="25">
        <f t="shared" si="272"/>
        <v>1312.9291465028361</v>
      </c>
      <c r="BX143" s="25">
        <f t="shared" si="272"/>
        <v>1211.8465905414482</v>
      </c>
      <c r="BY143" s="25">
        <f t="shared" si="272"/>
        <v>1399.7881264180614</v>
      </c>
      <c r="BZ143" s="25">
        <f t="shared" si="272"/>
        <v>1304.9070161688819</v>
      </c>
      <c r="CA143" s="25">
        <f t="shared" si="272"/>
        <v>1444.1250575879026</v>
      </c>
      <c r="CB143" s="25">
        <f t="shared" si="272"/>
        <v>2431.8391420511521</v>
      </c>
      <c r="CC143" s="25">
        <f t="shared" si="272"/>
        <v>2417.9850776464182</v>
      </c>
      <c r="CD143" s="25">
        <f t="shared" si="272"/>
        <v>2468.3192967822142</v>
      </c>
      <c r="CE143" s="25">
        <f t="shared" si="272"/>
        <v>2407.118892000015</v>
      </c>
      <c r="CF143" s="25">
        <f t="shared" si="272"/>
        <v>1395.2761729897643</v>
      </c>
      <c r="CG143" s="25">
        <f t="shared" si="272"/>
        <v>1372.2658303313374</v>
      </c>
      <c r="CH143" s="28">
        <f t="shared" si="272"/>
        <v>1361.9784219611315</v>
      </c>
    </row>
    <row r="144" spans="1:86" hidden="1" x14ac:dyDescent="0.25">
      <c r="A144" s="630"/>
      <c r="B144" s="270" t="s">
        <v>0</v>
      </c>
      <c r="C144" s="25">
        <f t="shared" ref="C144:C155" si="273">IF(C24=0,0,((C6*0.5)-C42)*C79*C111*C$2)</f>
        <v>0</v>
      </c>
      <c r="D144" s="25">
        <f t="shared" ref="D144:M155" si="274">IF(D24=0,0,((D6*0.5)+C24-D42)*D79*D111*D$2)</f>
        <v>0</v>
      </c>
      <c r="E144" s="25">
        <f t="shared" si="274"/>
        <v>0</v>
      </c>
      <c r="F144" s="25">
        <f t="shared" si="274"/>
        <v>0</v>
      </c>
      <c r="G144" s="25">
        <f t="shared" si="274"/>
        <v>0</v>
      </c>
      <c r="H144" s="25">
        <f t="shared" si="274"/>
        <v>0</v>
      </c>
      <c r="I144" s="25">
        <f t="shared" si="274"/>
        <v>0</v>
      </c>
      <c r="J144" s="25">
        <f t="shared" si="274"/>
        <v>0</v>
      </c>
      <c r="K144" s="25">
        <f t="shared" si="274"/>
        <v>0</v>
      </c>
      <c r="L144" s="25">
        <f t="shared" si="274"/>
        <v>0</v>
      </c>
      <c r="M144" s="25">
        <f t="shared" si="274"/>
        <v>0</v>
      </c>
      <c r="N144" s="25">
        <f t="shared" ref="N144:BY144" si="275">IF(N24=0,0,((N6*0.5)+M24-N42)*N79*N111*N$2)</f>
        <v>0</v>
      </c>
      <c r="O144" s="25">
        <f t="shared" si="275"/>
        <v>0</v>
      </c>
      <c r="P144" s="25">
        <f t="shared" si="275"/>
        <v>0</v>
      </c>
      <c r="Q144" s="25">
        <f t="shared" si="275"/>
        <v>0</v>
      </c>
      <c r="R144" s="25">
        <f t="shared" si="275"/>
        <v>0</v>
      </c>
      <c r="S144" s="25">
        <f t="shared" si="275"/>
        <v>0</v>
      </c>
      <c r="T144" s="25">
        <f t="shared" si="275"/>
        <v>0</v>
      </c>
      <c r="U144" s="25">
        <f t="shared" si="275"/>
        <v>0</v>
      </c>
      <c r="V144" s="25">
        <f t="shared" si="275"/>
        <v>0</v>
      </c>
      <c r="W144" s="25">
        <f t="shared" si="275"/>
        <v>0</v>
      </c>
      <c r="X144" s="25">
        <f t="shared" si="275"/>
        <v>0</v>
      </c>
      <c r="Y144" s="25">
        <f t="shared" si="275"/>
        <v>0</v>
      </c>
      <c r="Z144" s="25">
        <f t="shared" si="275"/>
        <v>0</v>
      </c>
      <c r="AA144" s="25">
        <f t="shared" si="275"/>
        <v>0</v>
      </c>
      <c r="AB144" s="25">
        <f t="shared" si="275"/>
        <v>0</v>
      </c>
      <c r="AC144" s="25">
        <f t="shared" si="275"/>
        <v>0</v>
      </c>
      <c r="AD144" s="25">
        <f t="shared" si="275"/>
        <v>0</v>
      </c>
      <c r="AE144" s="25">
        <f t="shared" si="275"/>
        <v>0</v>
      </c>
      <c r="AF144" s="25">
        <f t="shared" si="275"/>
        <v>0</v>
      </c>
      <c r="AG144" s="25">
        <f t="shared" si="275"/>
        <v>0</v>
      </c>
      <c r="AH144" s="25">
        <f t="shared" si="275"/>
        <v>0</v>
      </c>
      <c r="AI144" s="25">
        <f t="shared" si="275"/>
        <v>0</v>
      </c>
      <c r="AJ144" s="25">
        <f t="shared" si="275"/>
        <v>0</v>
      </c>
      <c r="AK144" s="25">
        <f t="shared" si="275"/>
        <v>0</v>
      </c>
      <c r="AL144" s="25">
        <f t="shared" si="275"/>
        <v>0</v>
      </c>
      <c r="AM144" s="25">
        <f t="shared" si="275"/>
        <v>0</v>
      </c>
      <c r="AN144" s="25">
        <f t="shared" si="275"/>
        <v>0</v>
      </c>
      <c r="AO144" s="25">
        <f t="shared" si="275"/>
        <v>0</v>
      </c>
      <c r="AP144" s="25">
        <f t="shared" si="275"/>
        <v>0</v>
      </c>
      <c r="AQ144" s="25">
        <f t="shared" si="275"/>
        <v>0</v>
      </c>
      <c r="AR144" s="25">
        <f t="shared" si="275"/>
        <v>0</v>
      </c>
      <c r="AS144" s="25">
        <f t="shared" si="275"/>
        <v>0</v>
      </c>
      <c r="AT144" s="25">
        <f t="shared" si="275"/>
        <v>0</v>
      </c>
      <c r="AU144" s="25">
        <f t="shared" si="275"/>
        <v>0</v>
      </c>
      <c r="AV144" s="25">
        <f t="shared" si="275"/>
        <v>0</v>
      </c>
      <c r="AW144" s="25">
        <f t="shared" si="275"/>
        <v>0</v>
      </c>
      <c r="AX144" s="25">
        <f t="shared" si="275"/>
        <v>0</v>
      </c>
      <c r="AY144" s="25">
        <f t="shared" si="275"/>
        <v>0</v>
      </c>
      <c r="AZ144" s="25">
        <f t="shared" si="275"/>
        <v>0</v>
      </c>
      <c r="BA144" s="25">
        <f t="shared" si="275"/>
        <v>0</v>
      </c>
      <c r="BB144" s="25">
        <f t="shared" si="275"/>
        <v>0</v>
      </c>
      <c r="BC144" s="25">
        <f t="shared" si="275"/>
        <v>0</v>
      </c>
      <c r="BD144" s="25">
        <f t="shared" si="275"/>
        <v>0</v>
      </c>
      <c r="BE144" s="25">
        <f t="shared" si="275"/>
        <v>0</v>
      </c>
      <c r="BF144" s="25">
        <f t="shared" si="275"/>
        <v>0</v>
      </c>
      <c r="BG144" s="25">
        <f t="shared" si="275"/>
        <v>0</v>
      </c>
      <c r="BH144" s="25">
        <f t="shared" si="275"/>
        <v>0</v>
      </c>
      <c r="BI144" s="25">
        <f t="shared" si="275"/>
        <v>0</v>
      </c>
      <c r="BJ144" s="25">
        <f t="shared" si="275"/>
        <v>0</v>
      </c>
      <c r="BK144" s="25">
        <f t="shared" si="275"/>
        <v>0</v>
      </c>
      <c r="BL144" s="25">
        <f t="shared" si="275"/>
        <v>0</v>
      </c>
      <c r="BM144" s="25">
        <f t="shared" si="275"/>
        <v>0</v>
      </c>
      <c r="BN144" s="25">
        <f t="shared" si="275"/>
        <v>0</v>
      </c>
      <c r="BO144" s="25">
        <f t="shared" si="275"/>
        <v>0</v>
      </c>
      <c r="BP144" s="25">
        <f t="shared" si="275"/>
        <v>0</v>
      </c>
      <c r="BQ144" s="25">
        <f t="shared" si="275"/>
        <v>0</v>
      </c>
      <c r="BR144" s="25">
        <f t="shared" si="275"/>
        <v>0</v>
      </c>
      <c r="BS144" s="25">
        <f t="shared" si="275"/>
        <v>0</v>
      </c>
      <c r="BT144" s="25">
        <f t="shared" si="275"/>
        <v>0</v>
      </c>
      <c r="BU144" s="25">
        <f t="shared" si="275"/>
        <v>0</v>
      </c>
      <c r="BV144" s="25">
        <f t="shared" si="275"/>
        <v>0</v>
      </c>
      <c r="BW144" s="25">
        <f t="shared" si="275"/>
        <v>0</v>
      </c>
      <c r="BX144" s="25">
        <f t="shared" si="275"/>
        <v>0</v>
      </c>
      <c r="BY144" s="25">
        <f t="shared" si="275"/>
        <v>0</v>
      </c>
      <c r="BZ144" s="25">
        <f t="shared" ref="BZ144:CH144" si="276">IF(BZ24=0,0,((BZ6*0.5)+BY24-BZ42)*BZ79*BZ111*BZ$2)</f>
        <v>0</v>
      </c>
      <c r="CA144" s="25">
        <f t="shared" si="276"/>
        <v>0</v>
      </c>
      <c r="CB144" s="25">
        <f t="shared" si="276"/>
        <v>0</v>
      </c>
      <c r="CC144" s="25">
        <f t="shared" si="276"/>
        <v>0</v>
      </c>
      <c r="CD144" s="25">
        <f t="shared" si="276"/>
        <v>0</v>
      </c>
      <c r="CE144" s="25">
        <f t="shared" si="276"/>
        <v>0</v>
      </c>
      <c r="CF144" s="25">
        <f t="shared" si="276"/>
        <v>0</v>
      </c>
      <c r="CG144" s="25">
        <f t="shared" si="276"/>
        <v>0</v>
      </c>
      <c r="CH144" s="28">
        <f t="shared" si="276"/>
        <v>0</v>
      </c>
    </row>
    <row r="145" spans="1:86" hidden="1" x14ac:dyDescent="0.25">
      <c r="A145" s="630"/>
      <c r="B145" s="270" t="s">
        <v>21</v>
      </c>
      <c r="C145" s="25">
        <f t="shared" si="273"/>
        <v>0</v>
      </c>
      <c r="D145" s="25">
        <f t="shared" si="274"/>
        <v>0</v>
      </c>
      <c r="E145" s="25">
        <f t="shared" si="274"/>
        <v>0</v>
      </c>
      <c r="F145" s="25">
        <f t="shared" si="274"/>
        <v>0</v>
      </c>
      <c r="G145" s="25">
        <f t="shared" si="274"/>
        <v>24.581954410779385</v>
      </c>
      <c r="H145" s="25">
        <f t="shared" si="274"/>
        <v>88.03949675984542</v>
      </c>
      <c r="I145" s="25">
        <f t="shared" si="274"/>
        <v>88.022813396948521</v>
      </c>
      <c r="J145" s="25">
        <f t="shared" si="274"/>
        <v>138.24101702150688</v>
      </c>
      <c r="K145" s="25">
        <f t="shared" si="274"/>
        <v>202.6105976458739</v>
      </c>
      <c r="L145" s="25">
        <f t="shared" si="274"/>
        <v>141.69152018168535</v>
      </c>
      <c r="M145" s="25">
        <f t="shared" si="274"/>
        <v>231.67184897161306</v>
      </c>
      <c r="N145" s="25">
        <f t="shared" ref="N145:BY145" si="277">IF(N25=0,0,((N7*0.5)+M25-N43)*N80*N112*N$2)</f>
        <v>332.89312578907931</v>
      </c>
      <c r="O145" s="25">
        <f t="shared" si="277"/>
        <v>345.24296451894918</v>
      </c>
      <c r="P145" s="25">
        <f t="shared" si="277"/>
        <v>314.07305474918365</v>
      </c>
      <c r="Q145" s="25">
        <f t="shared" si="277"/>
        <v>334.53719226180573</v>
      </c>
      <c r="R145" s="25">
        <f t="shared" si="277"/>
        <v>312.75876104915335</v>
      </c>
      <c r="S145" s="25">
        <f t="shared" si="277"/>
        <v>373.65273547970389</v>
      </c>
      <c r="T145" s="25">
        <f t="shared" si="277"/>
        <v>59.286884588485535</v>
      </c>
      <c r="U145" s="25">
        <f t="shared" si="277"/>
        <v>59.158322270083204</v>
      </c>
      <c r="V145" s="25">
        <f t="shared" si="277"/>
        <v>60.505499079924505</v>
      </c>
      <c r="W145" s="25">
        <f t="shared" si="277"/>
        <v>57.848388244575311</v>
      </c>
      <c r="X145" s="25">
        <f t="shared" si="277"/>
        <v>33.341662855559377</v>
      </c>
      <c r="Y145" s="25">
        <f t="shared" si="277"/>
        <v>32.595911496693724</v>
      </c>
      <c r="Z145" s="25">
        <f t="shared" si="277"/>
        <v>32.269589131498691</v>
      </c>
      <c r="AA145" s="25">
        <f t="shared" si="277"/>
        <v>30.929477107326637</v>
      </c>
      <c r="AB145" s="25">
        <f t="shared" si="277"/>
        <v>28.438680546120626</v>
      </c>
      <c r="AC145" s="25">
        <f t="shared" si="277"/>
        <v>30.728512896299382</v>
      </c>
      <c r="AD145" s="25">
        <f t="shared" si="277"/>
        <v>28.418970398143703</v>
      </c>
      <c r="AE145" s="25">
        <f t="shared" si="277"/>
        <v>34.515725422823003</v>
      </c>
      <c r="AF145" s="25">
        <f t="shared" si="277"/>
        <v>59.286884588485535</v>
      </c>
      <c r="AG145" s="25">
        <f t="shared" si="277"/>
        <v>59.158322270083204</v>
      </c>
      <c r="AH145" s="25">
        <f t="shared" si="277"/>
        <v>60.505499079924505</v>
      </c>
      <c r="AI145" s="25">
        <f t="shared" si="277"/>
        <v>57.848388244575311</v>
      </c>
      <c r="AJ145" s="25">
        <f t="shared" si="277"/>
        <v>33.341662855559377</v>
      </c>
      <c r="AK145" s="25">
        <f t="shared" si="277"/>
        <v>32.595911496693724</v>
      </c>
      <c r="AL145" s="25">
        <f t="shared" si="277"/>
        <v>32.269589131498691</v>
      </c>
      <c r="AM145" s="25">
        <f t="shared" si="277"/>
        <v>30.929477107326637</v>
      </c>
      <c r="AN145" s="25">
        <f t="shared" si="277"/>
        <v>28.438680546120626</v>
      </c>
      <c r="AO145" s="25">
        <f t="shared" si="277"/>
        <v>30.728512896299382</v>
      </c>
      <c r="AP145" s="25">
        <f t="shared" si="277"/>
        <v>28.418970398143703</v>
      </c>
      <c r="AQ145" s="25">
        <f t="shared" si="277"/>
        <v>34.515725422823003</v>
      </c>
      <c r="AR145" s="25">
        <f t="shared" si="277"/>
        <v>59.286884588485535</v>
      </c>
      <c r="AS145" s="25">
        <f t="shared" si="277"/>
        <v>59.158322270083204</v>
      </c>
      <c r="AT145" s="25">
        <f t="shared" si="277"/>
        <v>60.505499079924505</v>
      </c>
      <c r="AU145" s="25">
        <f t="shared" si="277"/>
        <v>57.848388244575311</v>
      </c>
      <c r="AV145" s="25">
        <f t="shared" si="277"/>
        <v>33.341662855559377</v>
      </c>
      <c r="AW145" s="25">
        <f t="shared" si="277"/>
        <v>32.595911496693724</v>
      </c>
      <c r="AX145" s="25">
        <f t="shared" si="277"/>
        <v>32.269589131498691</v>
      </c>
      <c r="AY145" s="25">
        <f t="shared" si="277"/>
        <v>30.929477107326637</v>
      </c>
      <c r="AZ145" s="25">
        <f t="shared" si="277"/>
        <v>28.438680546120626</v>
      </c>
      <c r="BA145" s="25">
        <f t="shared" si="277"/>
        <v>30.728512896299382</v>
      </c>
      <c r="BB145" s="25">
        <f t="shared" si="277"/>
        <v>28.418970398143703</v>
      </c>
      <c r="BC145" s="25">
        <f t="shared" si="277"/>
        <v>34.515725422823003</v>
      </c>
      <c r="BD145" s="25">
        <f t="shared" si="277"/>
        <v>59.286884588485535</v>
      </c>
      <c r="BE145" s="25">
        <f t="shared" si="277"/>
        <v>59.158322270083204</v>
      </c>
      <c r="BF145" s="25">
        <f t="shared" si="277"/>
        <v>60.505499079924505</v>
      </c>
      <c r="BG145" s="25">
        <f t="shared" si="277"/>
        <v>57.848388244575311</v>
      </c>
      <c r="BH145" s="25">
        <f t="shared" si="277"/>
        <v>33.341662855559377</v>
      </c>
      <c r="BI145" s="25">
        <f t="shared" si="277"/>
        <v>32.595911496693724</v>
      </c>
      <c r="BJ145" s="25">
        <f t="shared" si="277"/>
        <v>32.269589131498691</v>
      </c>
      <c r="BK145" s="25">
        <f t="shared" si="277"/>
        <v>30.929477107326637</v>
      </c>
      <c r="BL145" s="25">
        <f t="shared" si="277"/>
        <v>28.438680546120626</v>
      </c>
      <c r="BM145" s="25">
        <f t="shared" si="277"/>
        <v>30.728512896299382</v>
      </c>
      <c r="BN145" s="25">
        <f t="shared" si="277"/>
        <v>28.418970398143703</v>
      </c>
      <c r="BO145" s="25">
        <f t="shared" si="277"/>
        <v>34.515725422823003</v>
      </c>
      <c r="BP145" s="25">
        <f t="shared" si="277"/>
        <v>59.286884588485535</v>
      </c>
      <c r="BQ145" s="25">
        <f t="shared" si="277"/>
        <v>59.158322270083204</v>
      </c>
      <c r="BR145" s="25">
        <f t="shared" si="277"/>
        <v>60.505499079924505</v>
      </c>
      <c r="BS145" s="25">
        <f t="shared" si="277"/>
        <v>57.848388244575311</v>
      </c>
      <c r="BT145" s="25">
        <f t="shared" si="277"/>
        <v>33.341662855559377</v>
      </c>
      <c r="BU145" s="25">
        <f t="shared" si="277"/>
        <v>32.595911496693724</v>
      </c>
      <c r="BV145" s="25">
        <f t="shared" si="277"/>
        <v>32.269589131498691</v>
      </c>
      <c r="BW145" s="25">
        <f t="shared" si="277"/>
        <v>30.929477107326637</v>
      </c>
      <c r="BX145" s="25">
        <f t="shared" si="277"/>
        <v>28.438680546120626</v>
      </c>
      <c r="BY145" s="25">
        <f t="shared" si="277"/>
        <v>30.728512896299382</v>
      </c>
      <c r="BZ145" s="25">
        <f t="shared" ref="BZ145:CH145" si="278">IF(BZ25=0,0,((BZ7*0.5)+BY25-BZ43)*BZ80*BZ112*BZ$2)</f>
        <v>28.418970398143703</v>
      </c>
      <c r="CA145" s="25">
        <f t="shared" si="278"/>
        <v>34.515725422823003</v>
      </c>
      <c r="CB145" s="25">
        <f t="shared" si="278"/>
        <v>59.286884588485535</v>
      </c>
      <c r="CC145" s="25">
        <f t="shared" si="278"/>
        <v>59.158322270083204</v>
      </c>
      <c r="CD145" s="25">
        <f t="shared" si="278"/>
        <v>60.505499079924505</v>
      </c>
      <c r="CE145" s="25">
        <f t="shared" si="278"/>
        <v>57.848388244575311</v>
      </c>
      <c r="CF145" s="25">
        <f t="shared" si="278"/>
        <v>33.341662855559377</v>
      </c>
      <c r="CG145" s="25">
        <f t="shared" si="278"/>
        <v>32.595911496693724</v>
      </c>
      <c r="CH145" s="28">
        <f t="shared" si="278"/>
        <v>32.269589131498691</v>
      </c>
    </row>
    <row r="146" spans="1:86" hidden="1" x14ac:dyDescent="0.25">
      <c r="A146" s="630"/>
      <c r="B146" s="270" t="s">
        <v>1</v>
      </c>
      <c r="C146" s="25">
        <f t="shared" si="273"/>
        <v>0</v>
      </c>
      <c r="D146" s="25">
        <f t="shared" si="274"/>
        <v>0.31652935262324999</v>
      </c>
      <c r="E146" s="25">
        <f t="shared" si="274"/>
        <v>96.666730916535002</v>
      </c>
      <c r="F146" s="25">
        <f t="shared" si="274"/>
        <v>620.61073075977811</v>
      </c>
      <c r="G146" s="25">
        <f t="shared" si="274"/>
        <v>2405.7366061267662</v>
      </c>
      <c r="H146" s="25">
        <f t="shared" si="274"/>
        <v>19089.556868082891</v>
      </c>
      <c r="I146" s="25">
        <f t="shared" si="274"/>
        <v>29322.85475451831</v>
      </c>
      <c r="J146" s="25">
        <f t="shared" si="274"/>
        <v>31423.13658991448</v>
      </c>
      <c r="K146" s="25">
        <f t="shared" si="274"/>
        <v>16700.652681922795</v>
      </c>
      <c r="L146" s="25">
        <f t="shared" si="274"/>
        <v>2360.7231950978535</v>
      </c>
      <c r="M146" s="25">
        <f t="shared" si="274"/>
        <v>914.47025352287471</v>
      </c>
      <c r="N146" s="25">
        <f t="shared" ref="N146:BY146" si="279">IF(N26=0,0,((N8*0.5)+M26-N44)*N81*N113*N$2)</f>
        <v>11.850791235104589</v>
      </c>
      <c r="O146" s="25">
        <f t="shared" si="279"/>
        <v>1.2109909223879223</v>
      </c>
      <c r="P146" s="25">
        <f t="shared" si="279"/>
        <v>49.800661205731764</v>
      </c>
      <c r="Q146" s="25">
        <f t="shared" si="279"/>
        <v>1529.5341245881091</v>
      </c>
      <c r="R146" s="25">
        <f t="shared" si="279"/>
        <v>5102.2085848284296</v>
      </c>
      <c r="S146" s="25">
        <f t="shared" si="279"/>
        <v>15411.056419896475</v>
      </c>
      <c r="T146" s="25">
        <f t="shared" si="279"/>
        <v>16760.677784314426</v>
      </c>
      <c r="U146" s="25">
        <f t="shared" si="279"/>
        <v>21555.372439863146</v>
      </c>
      <c r="V146" s="25">
        <f t="shared" si="279"/>
        <v>20779.313449233057</v>
      </c>
      <c r="W146" s="25">
        <f t="shared" si="279"/>
        <v>8685.4257780772259</v>
      </c>
      <c r="X146" s="25">
        <f t="shared" si="279"/>
        <v>896.87545337839663</v>
      </c>
      <c r="Y146" s="25">
        <f t="shared" si="279"/>
        <v>265.27239136695567</v>
      </c>
      <c r="Z146" s="25">
        <f t="shared" si="279"/>
        <v>2.4966943315938002</v>
      </c>
      <c r="AA146" s="25">
        <f t="shared" si="279"/>
        <v>0.20681883101880003</v>
      </c>
      <c r="AB146" s="25">
        <f t="shared" si="279"/>
        <v>8.844970805096402</v>
      </c>
      <c r="AC146" s="25">
        <f t="shared" si="279"/>
        <v>268.73806820445003</v>
      </c>
      <c r="AD146" s="25">
        <f t="shared" si="279"/>
        <v>928.61868672329115</v>
      </c>
      <c r="AE146" s="25">
        <f t="shared" si="279"/>
        <v>2864.3887412879894</v>
      </c>
      <c r="AF146" s="25">
        <f t="shared" si="279"/>
        <v>16760.677784314426</v>
      </c>
      <c r="AG146" s="25">
        <f t="shared" si="279"/>
        <v>21555.372439863146</v>
      </c>
      <c r="AH146" s="25">
        <f t="shared" si="279"/>
        <v>20779.313449233057</v>
      </c>
      <c r="AI146" s="25">
        <f t="shared" si="279"/>
        <v>8685.4257780772259</v>
      </c>
      <c r="AJ146" s="25">
        <f t="shared" si="279"/>
        <v>896.87545337839663</v>
      </c>
      <c r="AK146" s="25">
        <f t="shared" si="279"/>
        <v>265.27239136695567</v>
      </c>
      <c r="AL146" s="25">
        <f t="shared" si="279"/>
        <v>2.4966943315938002</v>
      </c>
      <c r="AM146" s="25">
        <f t="shared" si="279"/>
        <v>0.20681883101880003</v>
      </c>
      <c r="AN146" s="25">
        <f t="shared" si="279"/>
        <v>8.844970805096402</v>
      </c>
      <c r="AO146" s="25">
        <f t="shared" si="279"/>
        <v>268.73806820445003</v>
      </c>
      <c r="AP146" s="25">
        <f t="shared" si="279"/>
        <v>928.61868672329115</v>
      </c>
      <c r="AQ146" s="25">
        <f t="shared" si="279"/>
        <v>2864.3887412879894</v>
      </c>
      <c r="AR146" s="25">
        <f t="shared" si="279"/>
        <v>16760.677784314426</v>
      </c>
      <c r="AS146" s="25">
        <f t="shared" si="279"/>
        <v>21555.372439863146</v>
      </c>
      <c r="AT146" s="25">
        <f t="shared" si="279"/>
        <v>20779.313449233057</v>
      </c>
      <c r="AU146" s="25">
        <f t="shared" si="279"/>
        <v>8685.4257780772259</v>
      </c>
      <c r="AV146" s="25">
        <f t="shared" si="279"/>
        <v>896.87545337839663</v>
      </c>
      <c r="AW146" s="25">
        <f t="shared" si="279"/>
        <v>265.27239136695567</v>
      </c>
      <c r="AX146" s="25">
        <f t="shared" si="279"/>
        <v>2.4966943315938002</v>
      </c>
      <c r="AY146" s="25">
        <f t="shared" si="279"/>
        <v>0.20681883101880003</v>
      </c>
      <c r="AZ146" s="25">
        <f t="shared" si="279"/>
        <v>8.844970805096402</v>
      </c>
      <c r="BA146" s="25">
        <f t="shared" si="279"/>
        <v>268.73806820445003</v>
      </c>
      <c r="BB146" s="25">
        <f t="shared" si="279"/>
        <v>928.61868672329115</v>
      </c>
      <c r="BC146" s="25">
        <f t="shared" si="279"/>
        <v>2864.3887412879894</v>
      </c>
      <c r="BD146" s="25">
        <f t="shared" si="279"/>
        <v>16760.677784314426</v>
      </c>
      <c r="BE146" s="25">
        <f t="shared" si="279"/>
        <v>21555.372439863146</v>
      </c>
      <c r="BF146" s="25">
        <f t="shared" si="279"/>
        <v>20779.313449233057</v>
      </c>
      <c r="BG146" s="25">
        <f t="shared" si="279"/>
        <v>8685.4257780772259</v>
      </c>
      <c r="BH146" s="25">
        <f t="shared" si="279"/>
        <v>896.87545337839663</v>
      </c>
      <c r="BI146" s="25">
        <f t="shared" si="279"/>
        <v>265.27239136695567</v>
      </c>
      <c r="BJ146" s="25">
        <f t="shared" si="279"/>
        <v>2.4966943315938002</v>
      </c>
      <c r="BK146" s="25">
        <f t="shared" si="279"/>
        <v>0.20681883101880003</v>
      </c>
      <c r="BL146" s="25">
        <f t="shared" si="279"/>
        <v>8.844970805096402</v>
      </c>
      <c r="BM146" s="25">
        <f t="shared" si="279"/>
        <v>268.73806820445003</v>
      </c>
      <c r="BN146" s="25">
        <f t="shared" si="279"/>
        <v>928.61868672329115</v>
      </c>
      <c r="BO146" s="25">
        <f t="shared" si="279"/>
        <v>2864.3887412879894</v>
      </c>
      <c r="BP146" s="25">
        <f t="shared" si="279"/>
        <v>16760.677784314426</v>
      </c>
      <c r="BQ146" s="25">
        <f t="shared" si="279"/>
        <v>21555.372439863146</v>
      </c>
      <c r="BR146" s="25">
        <f t="shared" si="279"/>
        <v>20779.313449233057</v>
      </c>
      <c r="BS146" s="25">
        <f t="shared" si="279"/>
        <v>8685.4257780772259</v>
      </c>
      <c r="BT146" s="25">
        <f t="shared" si="279"/>
        <v>896.87545337839663</v>
      </c>
      <c r="BU146" s="25">
        <f t="shared" si="279"/>
        <v>265.27239136695567</v>
      </c>
      <c r="BV146" s="25">
        <f t="shared" si="279"/>
        <v>2.4966943315938002</v>
      </c>
      <c r="BW146" s="25">
        <f t="shared" si="279"/>
        <v>0.20681883101880003</v>
      </c>
      <c r="BX146" s="25">
        <f t="shared" si="279"/>
        <v>8.844970805096402</v>
      </c>
      <c r="BY146" s="25">
        <f t="shared" si="279"/>
        <v>268.73806820445003</v>
      </c>
      <c r="BZ146" s="25">
        <f t="shared" ref="BZ146:CH146" si="280">IF(BZ26=0,0,((BZ8*0.5)+BY26-BZ44)*BZ81*BZ113*BZ$2)</f>
        <v>928.61868672329115</v>
      </c>
      <c r="CA146" s="25">
        <f t="shared" si="280"/>
        <v>2864.3887412879894</v>
      </c>
      <c r="CB146" s="25">
        <f t="shared" si="280"/>
        <v>16760.677784314426</v>
      </c>
      <c r="CC146" s="25">
        <f t="shared" si="280"/>
        <v>21555.372439863146</v>
      </c>
      <c r="CD146" s="25">
        <f t="shared" si="280"/>
        <v>20779.313449233057</v>
      </c>
      <c r="CE146" s="25">
        <f t="shared" si="280"/>
        <v>8685.4257780772259</v>
      </c>
      <c r="CF146" s="25">
        <f t="shared" si="280"/>
        <v>896.87545337839663</v>
      </c>
      <c r="CG146" s="25">
        <f t="shared" si="280"/>
        <v>265.27239136695567</v>
      </c>
      <c r="CH146" s="28">
        <f t="shared" si="280"/>
        <v>2.4966943315938002</v>
      </c>
    </row>
    <row r="147" spans="1:86" hidden="1" x14ac:dyDescent="0.25">
      <c r="A147" s="630"/>
      <c r="B147" s="270" t="s">
        <v>22</v>
      </c>
      <c r="C147" s="25">
        <f t="shared" si="273"/>
        <v>0</v>
      </c>
      <c r="D147" s="25">
        <f t="shared" si="274"/>
        <v>0</v>
      </c>
      <c r="E147" s="25">
        <f t="shared" si="274"/>
        <v>0</v>
      </c>
      <c r="F147" s="25">
        <f t="shared" si="274"/>
        <v>0</v>
      </c>
      <c r="G147" s="25">
        <f t="shared" si="274"/>
        <v>0</v>
      </c>
      <c r="H147" s="25">
        <f t="shared" si="274"/>
        <v>0</v>
      </c>
      <c r="I147" s="25">
        <f t="shared" si="274"/>
        <v>0</v>
      </c>
      <c r="J147" s="25">
        <f t="shared" si="274"/>
        <v>0</v>
      </c>
      <c r="K147" s="25">
        <f t="shared" si="274"/>
        <v>0</v>
      </c>
      <c r="L147" s="25">
        <f t="shared" si="274"/>
        <v>0</v>
      </c>
      <c r="M147" s="25">
        <f t="shared" si="274"/>
        <v>0</v>
      </c>
      <c r="N147" s="25">
        <f t="shared" ref="N147:BY147" si="281">IF(N27=0,0,((N9*0.5)+M27-N45)*N82*N114*N$2)</f>
        <v>0</v>
      </c>
      <c r="O147" s="25">
        <f t="shared" si="281"/>
        <v>0</v>
      </c>
      <c r="P147" s="25">
        <f t="shared" si="281"/>
        <v>0</v>
      </c>
      <c r="Q147" s="25">
        <f t="shared" si="281"/>
        <v>0</v>
      </c>
      <c r="R147" s="25">
        <f t="shared" si="281"/>
        <v>0</v>
      </c>
      <c r="S147" s="25">
        <f t="shared" si="281"/>
        <v>0</v>
      </c>
      <c r="T147" s="25">
        <f t="shared" si="281"/>
        <v>0</v>
      </c>
      <c r="U147" s="25">
        <f t="shared" si="281"/>
        <v>0</v>
      </c>
      <c r="V147" s="25">
        <f t="shared" si="281"/>
        <v>0</v>
      </c>
      <c r="W147" s="25">
        <f t="shared" si="281"/>
        <v>0</v>
      </c>
      <c r="X147" s="25">
        <f t="shared" si="281"/>
        <v>0</v>
      </c>
      <c r="Y147" s="25">
        <f t="shared" si="281"/>
        <v>0</v>
      </c>
      <c r="Z147" s="25">
        <f t="shared" si="281"/>
        <v>0</v>
      </c>
      <c r="AA147" s="25">
        <f t="shared" si="281"/>
        <v>0</v>
      </c>
      <c r="AB147" s="25">
        <f t="shared" si="281"/>
        <v>0</v>
      </c>
      <c r="AC147" s="25">
        <f t="shared" si="281"/>
        <v>0</v>
      </c>
      <c r="AD147" s="25">
        <f t="shared" si="281"/>
        <v>0</v>
      </c>
      <c r="AE147" s="25">
        <f t="shared" si="281"/>
        <v>0</v>
      </c>
      <c r="AF147" s="25">
        <f t="shared" si="281"/>
        <v>0</v>
      </c>
      <c r="AG147" s="25">
        <f t="shared" si="281"/>
        <v>0</v>
      </c>
      <c r="AH147" s="25">
        <f t="shared" si="281"/>
        <v>0</v>
      </c>
      <c r="AI147" s="25">
        <f t="shared" si="281"/>
        <v>0</v>
      </c>
      <c r="AJ147" s="25">
        <f t="shared" si="281"/>
        <v>0</v>
      </c>
      <c r="AK147" s="25">
        <f t="shared" si="281"/>
        <v>0</v>
      </c>
      <c r="AL147" s="25">
        <f t="shared" si="281"/>
        <v>0</v>
      </c>
      <c r="AM147" s="25">
        <f t="shared" si="281"/>
        <v>0</v>
      </c>
      <c r="AN147" s="25">
        <f t="shared" si="281"/>
        <v>0</v>
      </c>
      <c r="AO147" s="25">
        <f t="shared" si="281"/>
        <v>0</v>
      </c>
      <c r="AP147" s="25">
        <f t="shared" si="281"/>
        <v>0</v>
      </c>
      <c r="AQ147" s="25">
        <f t="shared" si="281"/>
        <v>0</v>
      </c>
      <c r="AR147" s="25">
        <f t="shared" si="281"/>
        <v>0</v>
      </c>
      <c r="AS147" s="25">
        <f t="shared" si="281"/>
        <v>0</v>
      </c>
      <c r="AT147" s="25">
        <f t="shared" si="281"/>
        <v>0</v>
      </c>
      <c r="AU147" s="25">
        <f t="shared" si="281"/>
        <v>0</v>
      </c>
      <c r="AV147" s="25">
        <f t="shared" si="281"/>
        <v>0</v>
      </c>
      <c r="AW147" s="25">
        <f t="shared" si="281"/>
        <v>0</v>
      </c>
      <c r="AX147" s="25">
        <f t="shared" si="281"/>
        <v>0</v>
      </c>
      <c r="AY147" s="25">
        <f t="shared" si="281"/>
        <v>0</v>
      </c>
      <c r="AZ147" s="25">
        <f t="shared" si="281"/>
        <v>0</v>
      </c>
      <c r="BA147" s="25">
        <f t="shared" si="281"/>
        <v>0</v>
      </c>
      <c r="BB147" s="25">
        <f t="shared" si="281"/>
        <v>0</v>
      </c>
      <c r="BC147" s="25">
        <f t="shared" si="281"/>
        <v>0</v>
      </c>
      <c r="BD147" s="25">
        <f t="shared" si="281"/>
        <v>0</v>
      </c>
      <c r="BE147" s="25">
        <f t="shared" si="281"/>
        <v>0</v>
      </c>
      <c r="BF147" s="25">
        <f t="shared" si="281"/>
        <v>0</v>
      </c>
      <c r="BG147" s="25">
        <f t="shared" si="281"/>
        <v>0</v>
      </c>
      <c r="BH147" s="25">
        <f t="shared" si="281"/>
        <v>0</v>
      </c>
      <c r="BI147" s="25">
        <f t="shared" si="281"/>
        <v>0</v>
      </c>
      <c r="BJ147" s="25">
        <f t="shared" si="281"/>
        <v>0</v>
      </c>
      <c r="BK147" s="25">
        <f t="shared" si="281"/>
        <v>0</v>
      </c>
      <c r="BL147" s="25">
        <f t="shared" si="281"/>
        <v>0</v>
      </c>
      <c r="BM147" s="25">
        <f t="shared" si="281"/>
        <v>0</v>
      </c>
      <c r="BN147" s="25">
        <f t="shared" si="281"/>
        <v>0</v>
      </c>
      <c r="BO147" s="25">
        <f t="shared" si="281"/>
        <v>0</v>
      </c>
      <c r="BP147" s="25">
        <f t="shared" si="281"/>
        <v>0</v>
      </c>
      <c r="BQ147" s="25">
        <f t="shared" si="281"/>
        <v>0</v>
      </c>
      <c r="BR147" s="25">
        <f t="shared" si="281"/>
        <v>0</v>
      </c>
      <c r="BS147" s="25">
        <f t="shared" si="281"/>
        <v>0</v>
      </c>
      <c r="BT147" s="25">
        <f t="shared" si="281"/>
        <v>0</v>
      </c>
      <c r="BU147" s="25">
        <f t="shared" si="281"/>
        <v>0</v>
      </c>
      <c r="BV147" s="25">
        <f t="shared" si="281"/>
        <v>0</v>
      </c>
      <c r="BW147" s="25">
        <f t="shared" si="281"/>
        <v>0</v>
      </c>
      <c r="BX147" s="25">
        <f t="shared" si="281"/>
        <v>0</v>
      </c>
      <c r="BY147" s="25">
        <f t="shared" si="281"/>
        <v>0</v>
      </c>
      <c r="BZ147" s="25">
        <f t="shared" ref="BZ147:CH147" si="282">IF(BZ27=0,0,((BZ9*0.5)+BY27-BZ45)*BZ82*BZ114*BZ$2)</f>
        <v>0</v>
      </c>
      <c r="CA147" s="25">
        <f t="shared" si="282"/>
        <v>0</v>
      </c>
      <c r="CB147" s="25">
        <f t="shared" si="282"/>
        <v>0</v>
      </c>
      <c r="CC147" s="25">
        <f t="shared" si="282"/>
        <v>0</v>
      </c>
      <c r="CD147" s="25">
        <f t="shared" si="282"/>
        <v>0</v>
      </c>
      <c r="CE147" s="25">
        <f t="shared" si="282"/>
        <v>0</v>
      </c>
      <c r="CF147" s="25">
        <f t="shared" si="282"/>
        <v>0</v>
      </c>
      <c r="CG147" s="25">
        <f t="shared" si="282"/>
        <v>0</v>
      </c>
      <c r="CH147" s="28">
        <f t="shared" si="282"/>
        <v>0</v>
      </c>
    </row>
    <row r="148" spans="1:86" hidden="1" x14ac:dyDescent="0.25">
      <c r="A148" s="630"/>
      <c r="B148" s="89" t="s">
        <v>9</v>
      </c>
      <c r="C148" s="25">
        <f t="shared" si="273"/>
        <v>0</v>
      </c>
      <c r="D148" s="25">
        <f t="shared" si="274"/>
        <v>0</v>
      </c>
      <c r="E148" s="25">
        <f t="shared" si="274"/>
        <v>0</v>
      </c>
      <c r="F148" s="25">
        <f t="shared" si="274"/>
        <v>0</v>
      </c>
      <c r="G148" s="25">
        <f t="shared" si="274"/>
        <v>0</v>
      </c>
      <c r="H148" s="25">
        <f t="shared" si="274"/>
        <v>0</v>
      </c>
      <c r="I148" s="25">
        <f t="shared" si="274"/>
        <v>0</v>
      </c>
      <c r="J148" s="25">
        <f t="shared" si="274"/>
        <v>0</v>
      </c>
      <c r="K148" s="25">
        <f t="shared" si="274"/>
        <v>0</v>
      </c>
      <c r="L148" s="25">
        <f t="shared" si="274"/>
        <v>42.571524996043195</v>
      </c>
      <c r="M148" s="25">
        <f t="shared" si="274"/>
        <v>186.9348343744258</v>
      </c>
      <c r="N148" s="25">
        <f t="shared" ref="N148:BY148" si="283">IF(N28=0,0,((N10*0.5)+M28-N46)*N83*N115*N$2)</f>
        <v>324.90142129514885</v>
      </c>
      <c r="O148" s="25">
        <f t="shared" si="283"/>
        <v>332.20187665316439</v>
      </c>
      <c r="P148" s="25">
        <f t="shared" si="283"/>
        <v>282.32711645564279</v>
      </c>
      <c r="Q148" s="25">
        <f t="shared" si="283"/>
        <v>216.7144651675996</v>
      </c>
      <c r="R148" s="25">
        <f t="shared" si="283"/>
        <v>102.07899663075544</v>
      </c>
      <c r="S148" s="25">
        <f t="shared" si="283"/>
        <v>44.13995018262117</v>
      </c>
      <c r="T148" s="25">
        <f t="shared" si="283"/>
        <v>0</v>
      </c>
      <c r="U148" s="25">
        <f t="shared" si="283"/>
        <v>0</v>
      </c>
      <c r="V148" s="25">
        <f t="shared" si="283"/>
        <v>0</v>
      </c>
      <c r="W148" s="25">
        <f t="shared" si="283"/>
        <v>0</v>
      </c>
      <c r="X148" s="25">
        <f t="shared" si="283"/>
        <v>0</v>
      </c>
      <c r="Y148" s="25">
        <f t="shared" si="283"/>
        <v>0</v>
      </c>
      <c r="Z148" s="25">
        <f t="shared" si="283"/>
        <v>0</v>
      </c>
      <c r="AA148" s="25">
        <f t="shared" si="283"/>
        <v>0</v>
      </c>
      <c r="AB148" s="25">
        <f t="shared" si="283"/>
        <v>0</v>
      </c>
      <c r="AC148" s="25">
        <f t="shared" si="283"/>
        <v>0</v>
      </c>
      <c r="AD148" s="25">
        <f t="shared" si="283"/>
        <v>0</v>
      </c>
      <c r="AE148" s="25">
        <f t="shared" si="283"/>
        <v>0</v>
      </c>
      <c r="AF148" s="25">
        <f t="shared" si="283"/>
        <v>0</v>
      </c>
      <c r="AG148" s="25">
        <f t="shared" si="283"/>
        <v>0</v>
      </c>
      <c r="AH148" s="25">
        <f t="shared" si="283"/>
        <v>0</v>
      </c>
      <c r="AI148" s="25">
        <f t="shared" si="283"/>
        <v>0</v>
      </c>
      <c r="AJ148" s="25">
        <f t="shared" si="283"/>
        <v>0</v>
      </c>
      <c r="AK148" s="25">
        <f t="shared" si="283"/>
        <v>0</v>
      </c>
      <c r="AL148" s="25">
        <f t="shared" si="283"/>
        <v>0</v>
      </c>
      <c r="AM148" s="25">
        <f t="shared" si="283"/>
        <v>0</v>
      </c>
      <c r="AN148" s="25">
        <f t="shared" si="283"/>
        <v>0</v>
      </c>
      <c r="AO148" s="25">
        <f t="shared" si="283"/>
        <v>0</v>
      </c>
      <c r="AP148" s="25">
        <f t="shared" si="283"/>
        <v>0</v>
      </c>
      <c r="AQ148" s="25">
        <f t="shared" si="283"/>
        <v>0</v>
      </c>
      <c r="AR148" s="25">
        <f t="shared" si="283"/>
        <v>0</v>
      </c>
      <c r="AS148" s="25">
        <f t="shared" si="283"/>
        <v>0</v>
      </c>
      <c r="AT148" s="25">
        <f t="shared" si="283"/>
        <v>0</v>
      </c>
      <c r="AU148" s="25">
        <f t="shared" si="283"/>
        <v>0</v>
      </c>
      <c r="AV148" s="25">
        <f t="shared" si="283"/>
        <v>0</v>
      </c>
      <c r="AW148" s="25">
        <f t="shared" si="283"/>
        <v>0</v>
      </c>
      <c r="AX148" s="25">
        <f t="shared" si="283"/>
        <v>0</v>
      </c>
      <c r="AY148" s="25">
        <f t="shared" si="283"/>
        <v>0</v>
      </c>
      <c r="AZ148" s="25">
        <f t="shared" si="283"/>
        <v>0</v>
      </c>
      <c r="BA148" s="25">
        <f t="shared" si="283"/>
        <v>0</v>
      </c>
      <c r="BB148" s="25">
        <f t="shared" si="283"/>
        <v>0</v>
      </c>
      <c r="BC148" s="25">
        <f t="shared" si="283"/>
        <v>0</v>
      </c>
      <c r="BD148" s="25">
        <f t="shared" si="283"/>
        <v>0</v>
      </c>
      <c r="BE148" s="25">
        <f t="shared" si="283"/>
        <v>0</v>
      </c>
      <c r="BF148" s="25">
        <f t="shared" si="283"/>
        <v>0</v>
      </c>
      <c r="BG148" s="25">
        <f t="shared" si="283"/>
        <v>0</v>
      </c>
      <c r="BH148" s="25">
        <f t="shared" si="283"/>
        <v>0</v>
      </c>
      <c r="BI148" s="25">
        <f t="shared" si="283"/>
        <v>0</v>
      </c>
      <c r="BJ148" s="25">
        <f t="shared" si="283"/>
        <v>0</v>
      </c>
      <c r="BK148" s="25">
        <f t="shared" si="283"/>
        <v>0</v>
      </c>
      <c r="BL148" s="25">
        <f t="shared" si="283"/>
        <v>0</v>
      </c>
      <c r="BM148" s="25">
        <f t="shared" si="283"/>
        <v>0</v>
      </c>
      <c r="BN148" s="25">
        <f t="shared" si="283"/>
        <v>0</v>
      </c>
      <c r="BO148" s="25">
        <f t="shared" si="283"/>
        <v>0</v>
      </c>
      <c r="BP148" s="25">
        <f t="shared" si="283"/>
        <v>0</v>
      </c>
      <c r="BQ148" s="25">
        <f t="shared" si="283"/>
        <v>0</v>
      </c>
      <c r="BR148" s="25">
        <f t="shared" si="283"/>
        <v>0</v>
      </c>
      <c r="BS148" s="25">
        <f t="shared" si="283"/>
        <v>0</v>
      </c>
      <c r="BT148" s="25">
        <f t="shared" si="283"/>
        <v>0</v>
      </c>
      <c r="BU148" s="25">
        <f t="shared" si="283"/>
        <v>0</v>
      </c>
      <c r="BV148" s="25">
        <f t="shared" si="283"/>
        <v>0</v>
      </c>
      <c r="BW148" s="25">
        <f t="shared" si="283"/>
        <v>0</v>
      </c>
      <c r="BX148" s="25">
        <f t="shared" si="283"/>
        <v>0</v>
      </c>
      <c r="BY148" s="25">
        <f t="shared" si="283"/>
        <v>0</v>
      </c>
      <c r="BZ148" s="25">
        <f t="shared" ref="BZ148:CH148" si="284">IF(BZ28=0,0,((BZ10*0.5)+BY28-BZ46)*BZ83*BZ115*BZ$2)</f>
        <v>0</v>
      </c>
      <c r="CA148" s="25">
        <f t="shared" si="284"/>
        <v>0</v>
      </c>
      <c r="CB148" s="25">
        <f t="shared" si="284"/>
        <v>0</v>
      </c>
      <c r="CC148" s="25">
        <f t="shared" si="284"/>
        <v>0</v>
      </c>
      <c r="CD148" s="25">
        <f t="shared" si="284"/>
        <v>0</v>
      </c>
      <c r="CE148" s="25">
        <f t="shared" si="284"/>
        <v>0</v>
      </c>
      <c r="CF148" s="25">
        <f t="shared" si="284"/>
        <v>0</v>
      </c>
      <c r="CG148" s="25">
        <f t="shared" si="284"/>
        <v>0</v>
      </c>
      <c r="CH148" s="28">
        <f t="shared" si="284"/>
        <v>0</v>
      </c>
    </row>
    <row r="149" spans="1:86" hidden="1" x14ac:dyDescent="0.25">
      <c r="A149" s="630"/>
      <c r="B149" s="89" t="s">
        <v>3</v>
      </c>
      <c r="C149" s="25">
        <f t="shared" si="273"/>
        <v>0</v>
      </c>
      <c r="D149" s="25">
        <f t="shared" si="274"/>
        <v>10.392996766630873</v>
      </c>
      <c r="E149" s="25">
        <f t="shared" si="274"/>
        <v>131.30751750421345</v>
      </c>
      <c r="F149" s="25">
        <f t="shared" si="274"/>
        <v>279.96023468290048</v>
      </c>
      <c r="G149" s="25">
        <f t="shared" si="274"/>
        <v>571.45034382312269</v>
      </c>
      <c r="H149" s="25">
        <f t="shared" si="274"/>
        <v>7171.9644911737741</v>
      </c>
      <c r="I149" s="25">
        <f t="shared" si="274"/>
        <v>14613.414172985658</v>
      </c>
      <c r="J149" s="25">
        <f t="shared" si="274"/>
        <v>15712.688102396012</v>
      </c>
      <c r="K149" s="25">
        <f t="shared" si="274"/>
        <v>9413.685621317225</v>
      </c>
      <c r="L149" s="25">
        <f t="shared" si="274"/>
        <v>4617.8210410258062</v>
      </c>
      <c r="M149" s="25">
        <f t="shared" si="274"/>
        <v>9441.0631322127338</v>
      </c>
      <c r="N149" s="25">
        <f t="shared" ref="N149:BY149" si="285">IF(N29=0,0,((N11*0.5)+M29-N47)*N84*N116*N$2)</f>
        <v>24306.303530031073</v>
      </c>
      <c r="O149" s="25">
        <f t="shared" si="285"/>
        <v>33142.441647649714</v>
      </c>
      <c r="P149" s="25">
        <f t="shared" si="285"/>
        <v>28151.181828493191</v>
      </c>
      <c r="Q149" s="25">
        <f t="shared" si="285"/>
        <v>22775.651257685473</v>
      </c>
      <c r="R149" s="25">
        <f t="shared" si="285"/>
        <v>13397.557416342392</v>
      </c>
      <c r="S149" s="25">
        <f t="shared" si="285"/>
        <v>14996.005192528553</v>
      </c>
      <c r="T149" s="25">
        <f t="shared" si="285"/>
        <v>15231.59763067044</v>
      </c>
      <c r="U149" s="25">
        <f t="shared" si="285"/>
        <v>19463.358977002667</v>
      </c>
      <c r="V149" s="25">
        <f t="shared" si="285"/>
        <v>18794.664059659051</v>
      </c>
      <c r="W149" s="25">
        <f t="shared" si="285"/>
        <v>8219.6307351825271</v>
      </c>
      <c r="X149" s="25">
        <f t="shared" si="285"/>
        <v>2832.3324484543268</v>
      </c>
      <c r="Y149" s="25">
        <f t="shared" si="285"/>
        <v>4586.8898645271065</v>
      </c>
      <c r="Z149" s="25">
        <f t="shared" si="285"/>
        <v>7232.0787365606921</v>
      </c>
      <c r="AA149" s="25">
        <f t="shared" si="285"/>
        <v>7262.9997382667307</v>
      </c>
      <c r="AB149" s="25">
        <f t="shared" si="285"/>
        <v>6274.8517622895442</v>
      </c>
      <c r="AC149" s="25">
        <f t="shared" si="285"/>
        <v>5197.6950483487026</v>
      </c>
      <c r="AD149" s="25">
        <f t="shared" si="285"/>
        <v>2924.1000770913224</v>
      </c>
      <c r="AE149" s="25">
        <f t="shared" si="285"/>
        <v>3343.1480325546677</v>
      </c>
      <c r="AF149" s="25">
        <f t="shared" si="285"/>
        <v>15231.59763067044</v>
      </c>
      <c r="AG149" s="25">
        <f t="shared" si="285"/>
        <v>19463.358977002667</v>
      </c>
      <c r="AH149" s="25">
        <f t="shared" si="285"/>
        <v>18794.664059659051</v>
      </c>
      <c r="AI149" s="25">
        <f t="shared" si="285"/>
        <v>8219.6307351825271</v>
      </c>
      <c r="AJ149" s="25">
        <f t="shared" si="285"/>
        <v>2832.3324484543268</v>
      </c>
      <c r="AK149" s="25">
        <f t="shared" si="285"/>
        <v>4586.8898645271065</v>
      </c>
      <c r="AL149" s="25">
        <f t="shared" si="285"/>
        <v>7232.0787365606921</v>
      </c>
      <c r="AM149" s="25">
        <f t="shared" si="285"/>
        <v>7262.9997382667307</v>
      </c>
      <c r="AN149" s="25">
        <f t="shared" si="285"/>
        <v>6274.8517622895442</v>
      </c>
      <c r="AO149" s="25">
        <f t="shared" si="285"/>
        <v>5197.6950483487026</v>
      </c>
      <c r="AP149" s="25">
        <f t="shared" si="285"/>
        <v>2924.1000770913224</v>
      </c>
      <c r="AQ149" s="25">
        <f t="shared" si="285"/>
        <v>3343.1480325546677</v>
      </c>
      <c r="AR149" s="25">
        <f t="shared" si="285"/>
        <v>15231.59763067044</v>
      </c>
      <c r="AS149" s="25">
        <f t="shared" si="285"/>
        <v>19463.358977002667</v>
      </c>
      <c r="AT149" s="25">
        <f t="shared" si="285"/>
        <v>18794.664059659051</v>
      </c>
      <c r="AU149" s="25">
        <f t="shared" si="285"/>
        <v>8219.6307351825271</v>
      </c>
      <c r="AV149" s="25">
        <f t="shared" si="285"/>
        <v>2832.3324484543268</v>
      </c>
      <c r="AW149" s="25">
        <f t="shared" si="285"/>
        <v>4586.8898645271065</v>
      </c>
      <c r="AX149" s="25">
        <f t="shared" si="285"/>
        <v>7232.0787365606921</v>
      </c>
      <c r="AY149" s="25">
        <f t="shared" si="285"/>
        <v>7262.9997382667307</v>
      </c>
      <c r="AZ149" s="25">
        <f t="shared" si="285"/>
        <v>6274.8517622895442</v>
      </c>
      <c r="BA149" s="25">
        <f t="shared" si="285"/>
        <v>5197.6950483487026</v>
      </c>
      <c r="BB149" s="25">
        <f t="shared" si="285"/>
        <v>2924.1000770913224</v>
      </c>
      <c r="BC149" s="25">
        <f t="shared" si="285"/>
        <v>3343.1480325546677</v>
      </c>
      <c r="BD149" s="25">
        <f t="shared" si="285"/>
        <v>15231.59763067044</v>
      </c>
      <c r="BE149" s="25">
        <f t="shared" si="285"/>
        <v>19463.358977002667</v>
      </c>
      <c r="BF149" s="25">
        <f t="shared" si="285"/>
        <v>18794.664059659051</v>
      </c>
      <c r="BG149" s="25">
        <f t="shared" si="285"/>
        <v>8219.6307351825271</v>
      </c>
      <c r="BH149" s="25">
        <f t="shared" si="285"/>
        <v>2832.3324484543268</v>
      </c>
      <c r="BI149" s="25">
        <f t="shared" si="285"/>
        <v>4586.8898645271065</v>
      </c>
      <c r="BJ149" s="25">
        <f t="shared" si="285"/>
        <v>7232.0787365606921</v>
      </c>
      <c r="BK149" s="25">
        <f t="shared" si="285"/>
        <v>7262.9997382667307</v>
      </c>
      <c r="BL149" s="25">
        <f t="shared" si="285"/>
        <v>6274.8517622895442</v>
      </c>
      <c r="BM149" s="25">
        <f t="shared" si="285"/>
        <v>5197.6950483487026</v>
      </c>
      <c r="BN149" s="25">
        <f t="shared" si="285"/>
        <v>2924.1000770913224</v>
      </c>
      <c r="BO149" s="25">
        <f t="shared" si="285"/>
        <v>3343.1480325546677</v>
      </c>
      <c r="BP149" s="25">
        <f t="shared" si="285"/>
        <v>15231.59763067044</v>
      </c>
      <c r="BQ149" s="25">
        <f t="shared" si="285"/>
        <v>19463.358977002667</v>
      </c>
      <c r="BR149" s="25">
        <f t="shared" si="285"/>
        <v>18794.664059659051</v>
      </c>
      <c r="BS149" s="25">
        <f t="shared" si="285"/>
        <v>8219.6307351825271</v>
      </c>
      <c r="BT149" s="25">
        <f t="shared" si="285"/>
        <v>2832.3324484543268</v>
      </c>
      <c r="BU149" s="25">
        <f t="shared" si="285"/>
        <v>4586.8898645271065</v>
      </c>
      <c r="BV149" s="25">
        <f t="shared" si="285"/>
        <v>7232.0787365606921</v>
      </c>
      <c r="BW149" s="25">
        <f t="shared" si="285"/>
        <v>7262.9997382667307</v>
      </c>
      <c r="BX149" s="25">
        <f t="shared" si="285"/>
        <v>6274.8517622895442</v>
      </c>
      <c r="BY149" s="25">
        <f t="shared" si="285"/>
        <v>5197.6950483487026</v>
      </c>
      <c r="BZ149" s="25">
        <f t="shared" ref="BZ149:CH149" si="286">IF(BZ29=0,0,((BZ11*0.5)+BY29-BZ47)*BZ84*BZ116*BZ$2)</f>
        <v>2924.1000770913224</v>
      </c>
      <c r="CA149" s="25">
        <f t="shared" si="286"/>
        <v>3343.1480325546677</v>
      </c>
      <c r="CB149" s="25">
        <f t="shared" si="286"/>
        <v>15231.59763067044</v>
      </c>
      <c r="CC149" s="25">
        <f t="shared" si="286"/>
        <v>19463.358977002667</v>
      </c>
      <c r="CD149" s="25">
        <f t="shared" si="286"/>
        <v>18794.664059659051</v>
      </c>
      <c r="CE149" s="25">
        <f t="shared" si="286"/>
        <v>8219.6307351825271</v>
      </c>
      <c r="CF149" s="25">
        <f t="shared" si="286"/>
        <v>2832.3324484543268</v>
      </c>
      <c r="CG149" s="25">
        <f t="shared" si="286"/>
        <v>4586.8898645271065</v>
      </c>
      <c r="CH149" s="28">
        <f t="shared" si="286"/>
        <v>7232.0787365606921</v>
      </c>
    </row>
    <row r="150" spans="1:86" ht="15.75" hidden="1" customHeight="1" x14ac:dyDescent="0.25">
      <c r="A150" s="630"/>
      <c r="B150" s="89" t="s">
        <v>4</v>
      </c>
      <c r="C150" s="25">
        <f t="shared" si="273"/>
        <v>0</v>
      </c>
      <c r="D150" s="25">
        <f t="shared" si="274"/>
        <v>267.79840614012477</v>
      </c>
      <c r="E150" s="25">
        <f t="shared" si="274"/>
        <v>1476.2501967325725</v>
      </c>
      <c r="F150" s="25">
        <f t="shared" si="274"/>
        <v>3825.1384067219078</v>
      </c>
      <c r="G150" s="25">
        <f t="shared" si="274"/>
        <v>8287.1476175396328</v>
      </c>
      <c r="H150" s="25">
        <f t="shared" si="274"/>
        <v>16208.586744522563</v>
      </c>
      <c r="I150" s="25">
        <f t="shared" si="274"/>
        <v>23182.21468011324</v>
      </c>
      <c r="J150" s="25">
        <f t="shared" si="274"/>
        <v>27860.748369213663</v>
      </c>
      <c r="K150" s="25">
        <f t="shared" si="274"/>
        <v>43186.567433293945</v>
      </c>
      <c r="L150" s="25">
        <f t="shared" si="274"/>
        <v>34554.710822670502</v>
      </c>
      <c r="M150" s="113">
        <f t="shared" si="274"/>
        <v>31851.797341985599</v>
      </c>
      <c r="N150" s="25">
        <f t="shared" ref="N150:BY150" si="287">IF(N30=0,0,((N12*0.5)+M30-N48)*N85*N117*N$2)</f>
        <v>45933.398337340557</v>
      </c>
      <c r="O150" s="25">
        <f t="shared" si="287"/>
        <v>62081.989433705181</v>
      </c>
      <c r="P150" s="25">
        <f t="shared" si="287"/>
        <v>47720.449422164718</v>
      </c>
      <c r="Q150" s="25">
        <f t="shared" si="287"/>
        <v>53245.720747639774</v>
      </c>
      <c r="R150" s="25">
        <f t="shared" si="287"/>
        <v>53795.504364999411</v>
      </c>
      <c r="S150" s="25">
        <f t="shared" si="287"/>
        <v>67217.083513778387</v>
      </c>
      <c r="T150" s="25">
        <f t="shared" si="287"/>
        <v>28249.353420201467</v>
      </c>
      <c r="U150" s="25">
        <f t="shared" si="287"/>
        <v>34851.210933162241</v>
      </c>
      <c r="V150" s="25">
        <f t="shared" si="287"/>
        <v>28471.048258890842</v>
      </c>
      <c r="W150" s="25">
        <f t="shared" si="287"/>
        <v>29178.58513064434</v>
      </c>
      <c r="X150" s="25">
        <f t="shared" si="287"/>
        <v>19401.106536577849</v>
      </c>
      <c r="Y150" s="25">
        <f t="shared" si="287"/>
        <v>15977.694580993681</v>
      </c>
      <c r="Z150" s="25">
        <f t="shared" si="287"/>
        <v>16692.803554439346</v>
      </c>
      <c r="AA150" s="25">
        <f t="shared" si="287"/>
        <v>18108.439275727174</v>
      </c>
      <c r="AB150" s="25">
        <f t="shared" si="287"/>
        <v>14050.440264960405</v>
      </c>
      <c r="AC150" s="25">
        <f t="shared" si="287"/>
        <v>15956.746763502073</v>
      </c>
      <c r="AD150" s="25">
        <f t="shared" si="287"/>
        <v>15812.473811096128</v>
      </c>
      <c r="AE150" s="25">
        <f t="shared" si="287"/>
        <v>20131.989492240598</v>
      </c>
      <c r="AF150" s="25">
        <f t="shared" si="287"/>
        <v>28249.353420201467</v>
      </c>
      <c r="AG150" s="25">
        <f t="shared" si="287"/>
        <v>34851.210933162241</v>
      </c>
      <c r="AH150" s="25">
        <f t="shared" si="287"/>
        <v>28471.048258890842</v>
      </c>
      <c r="AI150" s="25">
        <f t="shared" si="287"/>
        <v>29178.58513064434</v>
      </c>
      <c r="AJ150" s="25">
        <f t="shared" si="287"/>
        <v>19401.106536577849</v>
      </c>
      <c r="AK150" s="25">
        <f t="shared" si="287"/>
        <v>15977.694580993681</v>
      </c>
      <c r="AL150" s="25">
        <f t="shared" si="287"/>
        <v>16692.803554439346</v>
      </c>
      <c r="AM150" s="25">
        <f t="shared" si="287"/>
        <v>18108.439275727174</v>
      </c>
      <c r="AN150" s="25">
        <f t="shared" si="287"/>
        <v>14050.440264960405</v>
      </c>
      <c r="AO150" s="25">
        <f t="shared" si="287"/>
        <v>15956.746763502073</v>
      </c>
      <c r="AP150" s="25">
        <f t="shared" si="287"/>
        <v>15812.473811096128</v>
      </c>
      <c r="AQ150" s="25">
        <f t="shared" si="287"/>
        <v>20131.989492240598</v>
      </c>
      <c r="AR150" s="25">
        <f t="shared" si="287"/>
        <v>28249.353420201467</v>
      </c>
      <c r="AS150" s="25">
        <f t="shared" si="287"/>
        <v>34851.210933162241</v>
      </c>
      <c r="AT150" s="25">
        <f t="shared" si="287"/>
        <v>28471.048258890842</v>
      </c>
      <c r="AU150" s="25">
        <f t="shared" si="287"/>
        <v>29178.58513064434</v>
      </c>
      <c r="AV150" s="25">
        <f t="shared" si="287"/>
        <v>19401.106536577849</v>
      </c>
      <c r="AW150" s="25">
        <f t="shared" si="287"/>
        <v>15977.694580993681</v>
      </c>
      <c r="AX150" s="25">
        <f t="shared" si="287"/>
        <v>16692.803554439346</v>
      </c>
      <c r="AY150" s="25">
        <f t="shared" si="287"/>
        <v>18108.439275727174</v>
      </c>
      <c r="AZ150" s="25">
        <f t="shared" si="287"/>
        <v>14050.440264960405</v>
      </c>
      <c r="BA150" s="25">
        <f t="shared" si="287"/>
        <v>15956.746763502073</v>
      </c>
      <c r="BB150" s="25">
        <f t="shared" si="287"/>
        <v>15812.473811096128</v>
      </c>
      <c r="BC150" s="25">
        <f t="shared" si="287"/>
        <v>20131.989492240598</v>
      </c>
      <c r="BD150" s="25">
        <f t="shared" si="287"/>
        <v>28249.353420201467</v>
      </c>
      <c r="BE150" s="25">
        <f t="shared" si="287"/>
        <v>34851.210933162241</v>
      </c>
      <c r="BF150" s="25">
        <f t="shared" si="287"/>
        <v>28471.048258890842</v>
      </c>
      <c r="BG150" s="25">
        <f t="shared" si="287"/>
        <v>29178.58513064434</v>
      </c>
      <c r="BH150" s="25">
        <f t="shared" si="287"/>
        <v>19401.106536577849</v>
      </c>
      <c r="BI150" s="25">
        <f t="shared" si="287"/>
        <v>15977.694580993681</v>
      </c>
      <c r="BJ150" s="25">
        <f t="shared" si="287"/>
        <v>16692.803554439346</v>
      </c>
      <c r="BK150" s="25">
        <f t="shared" si="287"/>
        <v>18108.439275727174</v>
      </c>
      <c r="BL150" s="25">
        <f t="shared" si="287"/>
        <v>14050.440264960405</v>
      </c>
      <c r="BM150" s="25">
        <f t="shared" si="287"/>
        <v>15956.746763502073</v>
      </c>
      <c r="BN150" s="25">
        <f t="shared" si="287"/>
        <v>15812.473811096128</v>
      </c>
      <c r="BO150" s="25">
        <f t="shared" si="287"/>
        <v>20131.989492240598</v>
      </c>
      <c r="BP150" s="25">
        <f t="shared" si="287"/>
        <v>28249.353420201467</v>
      </c>
      <c r="BQ150" s="25">
        <f t="shared" si="287"/>
        <v>34851.210933162241</v>
      </c>
      <c r="BR150" s="25">
        <f t="shared" si="287"/>
        <v>28471.048258890842</v>
      </c>
      <c r="BS150" s="25">
        <f t="shared" si="287"/>
        <v>29178.58513064434</v>
      </c>
      <c r="BT150" s="25">
        <f t="shared" si="287"/>
        <v>19401.106536577849</v>
      </c>
      <c r="BU150" s="25">
        <f t="shared" si="287"/>
        <v>15977.694580993681</v>
      </c>
      <c r="BV150" s="25">
        <f t="shared" si="287"/>
        <v>16692.803554439346</v>
      </c>
      <c r="BW150" s="25">
        <f t="shared" si="287"/>
        <v>18108.439275727174</v>
      </c>
      <c r="BX150" s="25">
        <f t="shared" si="287"/>
        <v>14050.440264960405</v>
      </c>
      <c r="BY150" s="25">
        <f t="shared" si="287"/>
        <v>15956.746763502073</v>
      </c>
      <c r="BZ150" s="25">
        <f t="shared" ref="BZ150:CH150" si="288">IF(BZ30=0,0,((BZ12*0.5)+BY30-BZ48)*BZ85*BZ117*BZ$2)</f>
        <v>15812.473811096128</v>
      </c>
      <c r="CA150" s="25">
        <f t="shared" si="288"/>
        <v>20131.989492240598</v>
      </c>
      <c r="CB150" s="25">
        <f t="shared" si="288"/>
        <v>28249.353420201467</v>
      </c>
      <c r="CC150" s="25">
        <f t="shared" si="288"/>
        <v>34851.210933162241</v>
      </c>
      <c r="CD150" s="25">
        <f t="shared" si="288"/>
        <v>28471.048258890842</v>
      </c>
      <c r="CE150" s="25">
        <f t="shared" si="288"/>
        <v>29178.58513064434</v>
      </c>
      <c r="CF150" s="25">
        <f t="shared" si="288"/>
        <v>19401.106536577849</v>
      </c>
      <c r="CG150" s="25">
        <f t="shared" si="288"/>
        <v>15977.694580993681</v>
      </c>
      <c r="CH150" s="28">
        <f t="shared" si="288"/>
        <v>16692.803554439346</v>
      </c>
    </row>
    <row r="151" spans="1:86" hidden="1" x14ac:dyDescent="0.25">
      <c r="A151" s="630"/>
      <c r="B151" s="89" t="s">
        <v>5</v>
      </c>
      <c r="C151" s="25">
        <f t="shared" si="273"/>
        <v>0</v>
      </c>
      <c r="D151" s="25">
        <f t="shared" si="274"/>
        <v>0</v>
      </c>
      <c r="E151" s="25">
        <f t="shared" si="274"/>
        <v>13.615714144499522</v>
      </c>
      <c r="F151" s="25">
        <f t="shared" si="274"/>
        <v>25.86032901964851</v>
      </c>
      <c r="G151" s="25">
        <f t="shared" si="274"/>
        <v>51.525479352085171</v>
      </c>
      <c r="H151" s="25">
        <f t="shared" si="274"/>
        <v>142.6333571150443</v>
      </c>
      <c r="I151" s="25">
        <f t="shared" si="274"/>
        <v>163.93056472193322</v>
      </c>
      <c r="J151" s="25">
        <f t="shared" si="274"/>
        <v>175.15965051639546</v>
      </c>
      <c r="K151" s="25">
        <f t="shared" si="274"/>
        <v>447.64033500983726</v>
      </c>
      <c r="L151" s="25">
        <f t="shared" si="274"/>
        <v>447.62947254385972</v>
      </c>
      <c r="M151" s="25">
        <f t="shared" si="274"/>
        <v>501.75302028639703</v>
      </c>
      <c r="N151" s="25">
        <f t="shared" ref="N151:BY151" si="289">IF(N31=0,0,((N13*0.5)+M31-N49)*N86*N118*N$2)</f>
        <v>535.45214318404817</v>
      </c>
      <c r="O151" s="25">
        <f t="shared" si="289"/>
        <v>528.2383185304509</v>
      </c>
      <c r="P151" s="25">
        <f t="shared" si="289"/>
        <v>482.19077364731635</v>
      </c>
      <c r="Q151" s="25">
        <f t="shared" si="289"/>
        <v>547.6542800343143</v>
      </c>
      <c r="R151" s="25">
        <f t="shared" si="289"/>
        <v>520.0799502840423</v>
      </c>
      <c r="S151" s="25">
        <f t="shared" si="289"/>
        <v>565.21889471075258</v>
      </c>
      <c r="T151" s="25">
        <f t="shared" si="289"/>
        <v>24.652485969545211</v>
      </c>
      <c r="U151" s="25">
        <f t="shared" si="289"/>
        <v>24.512042005775957</v>
      </c>
      <c r="V151" s="25">
        <f t="shared" si="289"/>
        <v>25.022299287837228</v>
      </c>
      <c r="W151" s="25">
        <f t="shared" si="289"/>
        <v>24.401887314802245</v>
      </c>
      <c r="X151" s="25">
        <f t="shared" si="289"/>
        <v>14.144449640389654</v>
      </c>
      <c r="Y151" s="25">
        <f t="shared" si="289"/>
        <v>13.911184972619383</v>
      </c>
      <c r="Z151" s="25">
        <f t="shared" si="289"/>
        <v>13.806897568849918</v>
      </c>
      <c r="AA151" s="25">
        <f t="shared" si="289"/>
        <v>13.30966625361083</v>
      </c>
      <c r="AB151" s="25">
        <f t="shared" si="289"/>
        <v>12.284953619656747</v>
      </c>
      <c r="AC151" s="25">
        <f t="shared" si="289"/>
        <v>14.190189042582398</v>
      </c>
      <c r="AD151" s="25">
        <f t="shared" si="289"/>
        <v>13.228342842006862</v>
      </c>
      <c r="AE151" s="25">
        <f t="shared" si="289"/>
        <v>14.639649516631385</v>
      </c>
      <c r="AF151" s="25">
        <f t="shared" si="289"/>
        <v>24.652485969545211</v>
      </c>
      <c r="AG151" s="25">
        <f t="shared" si="289"/>
        <v>24.512042005775957</v>
      </c>
      <c r="AH151" s="25">
        <f t="shared" si="289"/>
        <v>25.022299287837228</v>
      </c>
      <c r="AI151" s="25">
        <f t="shared" si="289"/>
        <v>24.401887314802245</v>
      </c>
      <c r="AJ151" s="25">
        <f t="shared" si="289"/>
        <v>14.144449640389654</v>
      </c>
      <c r="AK151" s="25">
        <f t="shared" si="289"/>
        <v>13.911184972619383</v>
      </c>
      <c r="AL151" s="25">
        <f t="shared" si="289"/>
        <v>13.806897568849918</v>
      </c>
      <c r="AM151" s="25">
        <f t="shared" si="289"/>
        <v>13.30966625361083</v>
      </c>
      <c r="AN151" s="25">
        <f t="shared" si="289"/>
        <v>12.284953619656747</v>
      </c>
      <c r="AO151" s="25">
        <f t="shared" si="289"/>
        <v>14.190189042582398</v>
      </c>
      <c r="AP151" s="25">
        <f t="shared" si="289"/>
        <v>13.228342842006862</v>
      </c>
      <c r="AQ151" s="25">
        <f t="shared" si="289"/>
        <v>14.639649516631385</v>
      </c>
      <c r="AR151" s="25">
        <f t="shared" si="289"/>
        <v>24.652485969545211</v>
      </c>
      <c r="AS151" s="25">
        <f t="shared" si="289"/>
        <v>24.512042005775957</v>
      </c>
      <c r="AT151" s="25">
        <f t="shared" si="289"/>
        <v>25.022299287837228</v>
      </c>
      <c r="AU151" s="25">
        <f t="shared" si="289"/>
        <v>24.401887314802245</v>
      </c>
      <c r="AV151" s="25">
        <f t="shared" si="289"/>
        <v>14.144449640389654</v>
      </c>
      <c r="AW151" s="25">
        <f t="shared" si="289"/>
        <v>13.911184972619383</v>
      </c>
      <c r="AX151" s="25">
        <f t="shared" si="289"/>
        <v>13.806897568849918</v>
      </c>
      <c r="AY151" s="25">
        <f t="shared" si="289"/>
        <v>13.30966625361083</v>
      </c>
      <c r="AZ151" s="25">
        <f t="shared" si="289"/>
        <v>12.284953619656747</v>
      </c>
      <c r="BA151" s="25">
        <f t="shared" si="289"/>
        <v>14.190189042582398</v>
      </c>
      <c r="BB151" s="25">
        <f t="shared" si="289"/>
        <v>13.228342842006862</v>
      </c>
      <c r="BC151" s="25">
        <f t="shared" si="289"/>
        <v>14.639649516631385</v>
      </c>
      <c r="BD151" s="25">
        <f t="shared" si="289"/>
        <v>24.652485969545211</v>
      </c>
      <c r="BE151" s="25">
        <f t="shared" si="289"/>
        <v>24.512042005775957</v>
      </c>
      <c r="BF151" s="25">
        <f t="shared" si="289"/>
        <v>25.022299287837228</v>
      </c>
      <c r="BG151" s="25">
        <f t="shared" si="289"/>
        <v>24.401887314802245</v>
      </c>
      <c r="BH151" s="25">
        <f t="shared" si="289"/>
        <v>14.144449640389654</v>
      </c>
      <c r="BI151" s="25">
        <f t="shared" si="289"/>
        <v>13.911184972619383</v>
      </c>
      <c r="BJ151" s="25">
        <f t="shared" si="289"/>
        <v>13.806897568849918</v>
      </c>
      <c r="BK151" s="25">
        <f t="shared" si="289"/>
        <v>13.30966625361083</v>
      </c>
      <c r="BL151" s="25">
        <f t="shared" si="289"/>
        <v>12.284953619656747</v>
      </c>
      <c r="BM151" s="25">
        <f t="shared" si="289"/>
        <v>14.190189042582398</v>
      </c>
      <c r="BN151" s="25">
        <f t="shared" si="289"/>
        <v>13.228342842006862</v>
      </c>
      <c r="BO151" s="25">
        <f t="shared" si="289"/>
        <v>14.639649516631385</v>
      </c>
      <c r="BP151" s="25">
        <f t="shared" si="289"/>
        <v>24.652485969545211</v>
      </c>
      <c r="BQ151" s="25">
        <f t="shared" si="289"/>
        <v>24.512042005775957</v>
      </c>
      <c r="BR151" s="25">
        <f t="shared" si="289"/>
        <v>25.022299287837228</v>
      </c>
      <c r="BS151" s="25">
        <f t="shared" si="289"/>
        <v>24.401887314802245</v>
      </c>
      <c r="BT151" s="25">
        <f t="shared" si="289"/>
        <v>14.144449640389654</v>
      </c>
      <c r="BU151" s="25">
        <f t="shared" si="289"/>
        <v>13.911184972619383</v>
      </c>
      <c r="BV151" s="25">
        <f t="shared" si="289"/>
        <v>13.806897568849918</v>
      </c>
      <c r="BW151" s="25">
        <f t="shared" si="289"/>
        <v>13.30966625361083</v>
      </c>
      <c r="BX151" s="25">
        <f t="shared" si="289"/>
        <v>12.284953619656747</v>
      </c>
      <c r="BY151" s="25">
        <f t="shared" si="289"/>
        <v>14.190189042582398</v>
      </c>
      <c r="BZ151" s="25">
        <f t="shared" ref="BZ151:CH151" si="290">IF(BZ31=0,0,((BZ13*0.5)+BY31-BZ49)*BZ86*BZ118*BZ$2)</f>
        <v>13.228342842006862</v>
      </c>
      <c r="CA151" s="25">
        <f t="shared" si="290"/>
        <v>14.639649516631385</v>
      </c>
      <c r="CB151" s="25">
        <f t="shared" si="290"/>
        <v>24.652485969545211</v>
      </c>
      <c r="CC151" s="25">
        <f t="shared" si="290"/>
        <v>24.512042005775957</v>
      </c>
      <c r="CD151" s="25">
        <f t="shared" si="290"/>
        <v>25.022299287837228</v>
      </c>
      <c r="CE151" s="25">
        <f t="shared" si="290"/>
        <v>24.401887314802245</v>
      </c>
      <c r="CF151" s="25">
        <f t="shared" si="290"/>
        <v>14.144449640389654</v>
      </c>
      <c r="CG151" s="25">
        <f t="shared" si="290"/>
        <v>13.911184972619383</v>
      </c>
      <c r="CH151" s="28">
        <f t="shared" si="290"/>
        <v>13.806897568849918</v>
      </c>
    </row>
    <row r="152" spans="1:86" hidden="1" x14ac:dyDescent="0.25">
      <c r="A152" s="630"/>
      <c r="B152" s="89" t="s">
        <v>23</v>
      </c>
      <c r="C152" s="25">
        <f t="shared" si="273"/>
        <v>0</v>
      </c>
      <c r="D152" s="25">
        <f t="shared" si="274"/>
        <v>0</v>
      </c>
      <c r="E152" s="25">
        <f t="shared" si="274"/>
        <v>112.54626264698685</v>
      </c>
      <c r="F152" s="25">
        <f t="shared" si="274"/>
        <v>213.75914264171257</v>
      </c>
      <c r="G152" s="25">
        <f t="shared" si="274"/>
        <v>232.31179412373132</v>
      </c>
      <c r="H152" s="25">
        <f t="shared" si="274"/>
        <v>408.11345997704166</v>
      </c>
      <c r="I152" s="25">
        <f t="shared" si="274"/>
        <v>968.82304460480304</v>
      </c>
      <c r="J152" s="25">
        <f t="shared" si="274"/>
        <v>1646.4649743292603</v>
      </c>
      <c r="K152" s="25">
        <f t="shared" si="274"/>
        <v>1692.5151556951914</v>
      </c>
      <c r="L152" s="25">
        <f t="shared" si="274"/>
        <v>1003.0741498769357</v>
      </c>
      <c r="M152" s="25">
        <f t="shared" si="274"/>
        <v>1031.4767217322351</v>
      </c>
      <c r="N152" s="25">
        <f t="shared" ref="N152:BY152" si="291">IF(N32=0,0,((N14*0.5)+M32-N50)*N87*N119*N$2)</f>
        <v>1060.5035502802227</v>
      </c>
      <c r="O152" s="25">
        <f t="shared" si="291"/>
        <v>1058.3822213397407</v>
      </c>
      <c r="P152" s="25">
        <f t="shared" si="291"/>
        <v>966.12101814600851</v>
      </c>
      <c r="Q152" s="25">
        <f t="shared" si="291"/>
        <v>1097.2841861253967</v>
      </c>
      <c r="R152" s="25">
        <f t="shared" si="291"/>
        <v>1042.036054081063</v>
      </c>
      <c r="S152" s="25">
        <f t="shared" si="291"/>
        <v>1132.4767786467849</v>
      </c>
      <c r="T152" s="25">
        <f t="shared" si="291"/>
        <v>-113.43817798690303</v>
      </c>
      <c r="U152" s="25">
        <f t="shared" si="291"/>
        <v>-112.7919264332494</v>
      </c>
      <c r="V152" s="25">
        <f t="shared" si="291"/>
        <v>-115.13987042774497</v>
      </c>
      <c r="W152" s="25">
        <f t="shared" si="291"/>
        <v>-112.28505067815496</v>
      </c>
      <c r="X152" s="25">
        <f t="shared" si="291"/>
        <v>-65.085549498556645</v>
      </c>
      <c r="Y152" s="25">
        <f t="shared" si="291"/>
        <v>-64.012184364781945</v>
      </c>
      <c r="Z152" s="25">
        <f t="shared" si="291"/>
        <v>-63.532306875541842</v>
      </c>
      <c r="AA152" s="25">
        <f t="shared" si="291"/>
        <v>-61.24430174257332</v>
      </c>
      <c r="AB152" s="25">
        <f t="shared" si="291"/>
        <v>-56.52909637547517</v>
      </c>
      <c r="AC152" s="25">
        <f t="shared" si="291"/>
        <v>-65.2960189195053</v>
      </c>
      <c r="AD152" s="25">
        <f t="shared" si="291"/>
        <v>-60.870092843258682</v>
      </c>
      <c r="AE152" s="25">
        <f t="shared" si="291"/>
        <v>-67.364206984442589</v>
      </c>
      <c r="AF152" s="25">
        <f t="shared" si="291"/>
        <v>-113.43817798690303</v>
      </c>
      <c r="AG152" s="25">
        <f t="shared" si="291"/>
        <v>-112.7919264332494</v>
      </c>
      <c r="AH152" s="25">
        <f t="shared" si="291"/>
        <v>-115.13987042774497</v>
      </c>
      <c r="AI152" s="25">
        <f t="shared" si="291"/>
        <v>-112.28505067815496</v>
      </c>
      <c r="AJ152" s="25">
        <f t="shared" si="291"/>
        <v>-65.085549498556645</v>
      </c>
      <c r="AK152" s="25">
        <f t="shared" si="291"/>
        <v>-64.012184364781945</v>
      </c>
      <c r="AL152" s="25">
        <f t="shared" si="291"/>
        <v>-63.532306875541842</v>
      </c>
      <c r="AM152" s="25">
        <f t="shared" si="291"/>
        <v>-61.24430174257332</v>
      </c>
      <c r="AN152" s="25">
        <f t="shared" si="291"/>
        <v>-56.52909637547517</v>
      </c>
      <c r="AO152" s="25">
        <f t="shared" si="291"/>
        <v>-65.2960189195053</v>
      </c>
      <c r="AP152" s="25">
        <f t="shared" si="291"/>
        <v>-60.870092843258682</v>
      </c>
      <c r="AQ152" s="25">
        <f t="shared" si="291"/>
        <v>-67.364206984442589</v>
      </c>
      <c r="AR152" s="25">
        <f t="shared" si="291"/>
        <v>-113.43817798690303</v>
      </c>
      <c r="AS152" s="25">
        <f t="shared" si="291"/>
        <v>-112.7919264332494</v>
      </c>
      <c r="AT152" s="25">
        <f t="shared" si="291"/>
        <v>-115.13987042774497</v>
      </c>
      <c r="AU152" s="25">
        <f t="shared" si="291"/>
        <v>-112.28505067815496</v>
      </c>
      <c r="AV152" s="25">
        <f t="shared" si="291"/>
        <v>-65.085549498556645</v>
      </c>
      <c r="AW152" s="25">
        <f t="shared" si="291"/>
        <v>-64.012184364781945</v>
      </c>
      <c r="AX152" s="25">
        <f t="shared" si="291"/>
        <v>-63.532306875541842</v>
      </c>
      <c r="AY152" s="25">
        <f t="shared" si="291"/>
        <v>-61.24430174257332</v>
      </c>
      <c r="AZ152" s="25">
        <f t="shared" si="291"/>
        <v>-56.52909637547517</v>
      </c>
      <c r="BA152" s="25">
        <f t="shared" si="291"/>
        <v>-65.2960189195053</v>
      </c>
      <c r="BB152" s="25">
        <f t="shared" si="291"/>
        <v>-60.870092843258682</v>
      </c>
      <c r="BC152" s="25">
        <f t="shared" si="291"/>
        <v>-67.364206984442589</v>
      </c>
      <c r="BD152" s="25">
        <f t="shared" si="291"/>
        <v>-113.43817798690303</v>
      </c>
      <c r="BE152" s="25">
        <f t="shared" si="291"/>
        <v>-112.7919264332494</v>
      </c>
      <c r="BF152" s="25">
        <f t="shared" si="291"/>
        <v>-115.13987042774497</v>
      </c>
      <c r="BG152" s="25">
        <f t="shared" si="291"/>
        <v>-112.28505067815496</v>
      </c>
      <c r="BH152" s="25">
        <f t="shared" si="291"/>
        <v>-65.085549498556645</v>
      </c>
      <c r="BI152" s="25">
        <f t="shared" si="291"/>
        <v>-64.012184364781945</v>
      </c>
      <c r="BJ152" s="25">
        <f t="shared" si="291"/>
        <v>-63.532306875541842</v>
      </c>
      <c r="BK152" s="25">
        <f t="shared" si="291"/>
        <v>-61.24430174257332</v>
      </c>
      <c r="BL152" s="25">
        <f t="shared" si="291"/>
        <v>-56.52909637547517</v>
      </c>
      <c r="BM152" s="25">
        <f t="shared" si="291"/>
        <v>-65.2960189195053</v>
      </c>
      <c r="BN152" s="25">
        <f t="shared" si="291"/>
        <v>-60.870092843258682</v>
      </c>
      <c r="BO152" s="25">
        <f t="shared" si="291"/>
        <v>-67.364206984442589</v>
      </c>
      <c r="BP152" s="25">
        <f t="shared" si="291"/>
        <v>-113.43817798690303</v>
      </c>
      <c r="BQ152" s="25">
        <f t="shared" si="291"/>
        <v>-112.7919264332494</v>
      </c>
      <c r="BR152" s="25">
        <f t="shared" si="291"/>
        <v>-115.13987042774497</v>
      </c>
      <c r="BS152" s="25">
        <f t="shared" si="291"/>
        <v>-112.28505067815496</v>
      </c>
      <c r="BT152" s="25">
        <f t="shared" si="291"/>
        <v>-65.085549498556645</v>
      </c>
      <c r="BU152" s="25">
        <f t="shared" si="291"/>
        <v>-64.012184364781945</v>
      </c>
      <c r="BV152" s="25">
        <f t="shared" si="291"/>
        <v>-63.532306875541842</v>
      </c>
      <c r="BW152" s="25">
        <f t="shared" si="291"/>
        <v>-61.24430174257332</v>
      </c>
      <c r="BX152" s="25">
        <f t="shared" si="291"/>
        <v>-56.52909637547517</v>
      </c>
      <c r="BY152" s="25">
        <f t="shared" si="291"/>
        <v>-65.2960189195053</v>
      </c>
      <c r="BZ152" s="25">
        <f t="shared" ref="BZ152:CH152" si="292">IF(BZ32=0,0,((BZ14*0.5)+BY32-BZ50)*BZ87*BZ119*BZ$2)</f>
        <v>-60.870092843258682</v>
      </c>
      <c r="CA152" s="25">
        <f t="shared" si="292"/>
        <v>-67.364206984442589</v>
      </c>
      <c r="CB152" s="25">
        <f t="shared" si="292"/>
        <v>-113.43817798690303</v>
      </c>
      <c r="CC152" s="25">
        <f t="shared" si="292"/>
        <v>-112.7919264332494</v>
      </c>
      <c r="CD152" s="25">
        <f t="shared" si="292"/>
        <v>-115.13987042774497</v>
      </c>
      <c r="CE152" s="25">
        <f t="shared" si="292"/>
        <v>-112.28505067815496</v>
      </c>
      <c r="CF152" s="25">
        <f t="shared" si="292"/>
        <v>-65.085549498556645</v>
      </c>
      <c r="CG152" s="25">
        <f t="shared" si="292"/>
        <v>-64.012184364781945</v>
      </c>
      <c r="CH152" s="28">
        <f t="shared" si="292"/>
        <v>-63.532306875541842</v>
      </c>
    </row>
    <row r="153" spans="1:86" hidden="1" x14ac:dyDescent="0.25">
      <c r="A153" s="630"/>
      <c r="B153" s="89" t="s">
        <v>24</v>
      </c>
      <c r="C153" s="25">
        <f t="shared" si="273"/>
        <v>0</v>
      </c>
      <c r="D153" s="25">
        <f t="shared" si="274"/>
        <v>0</v>
      </c>
      <c r="E153" s="25">
        <f t="shared" si="274"/>
        <v>0</v>
      </c>
      <c r="F153" s="25">
        <f t="shared" si="274"/>
        <v>0</v>
      </c>
      <c r="G153" s="25">
        <f t="shared" si="274"/>
        <v>0</v>
      </c>
      <c r="H153" s="25">
        <f t="shared" si="274"/>
        <v>0</v>
      </c>
      <c r="I153" s="25">
        <f t="shared" si="274"/>
        <v>0</v>
      </c>
      <c r="J153" s="25">
        <f t="shared" si="274"/>
        <v>8777.2591002045829</v>
      </c>
      <c r="K153" s="25">
        <f t="shared" si="274"/>
        <v>17009.123598754599</v>
      </c>
      <c r="L153" s="25">
        <f t="shared" si="274"/>
        <v>9771.2332048544667</v>
      </c>
      <c r="M153" s="25">
        <f t="shared" si="274"/>
        <v>9706.3399154444651</v>
      </c>
      <c r="N153" s="25">
        <f t="shared" ref="N153:BY153" si="293">IF(N33=0,0,((N15*0.5)+M33-N51)*N88*N120*N$2)</f>
        <v>9771.908730438161</v>
      </c>
      <c r="O153" s="25">
        <f t="shared" si="293"/>
        <v>9533.7354975323942</v>
      </c>
      <c r="P153" s="25">
        <f t="shared" si="293"/>
        <v>8702.6615337051207</v>
      </c>
      <c r="Q153" s="25">
        <f t="shared" si="293"/>
        <v>9884.1580907343923</v>
      </c>
      <c r="R153" s="25">
        <f t="shared" si="293"/>
        <v>9386.4918724029103</v>
      </c>
      <c r="S153" s="25">
        <f t="shared" si="293"/>
        <v>10201.167259828939</v>
      </c>
      <c r="T153" s="25">
        <f t="shared" si="293"/>
        <v>0</v>
      </c>
      <c r="U153" s="25">
        <f t="shared" si="293"/>
        <v>0</v>
      </c>
      <c r="V153" s="25">
        <f t="shared" si="293"/>
        <v>0</v>
      </c>
      <c r="W153" s="25">
        <f t="shared" si="293"/>
        <v>0</v>
      </c>
      <c r="X153" s="25">
        <f t="shared" si="293"/>
        <v>0</v>
      </c>
      <c r="Y153" s="25">
        <f t="shared" si="293"/>
        <v>0</v>
      </c>
      <c r="Z153" s="25">
        <f t="shared" si="293"/>
        <v>0</v>
      </c>
      <c r="AA153" s="25">
        <f t="shared" si="293"/>
        <v>0</v>
      </c>
      <c r="AB153" s="25">
        <f t="shared" si="293"/>
        <v>0</v>
      </c>
      <c r="AC153" s="25">
        <f t="shared" si="293"/>
        <v>0</v>
      </c>
      <c r="AD153" s="25">
        <f t="shared" si="293"/>
        <v>0</v>
      </c>
      <c r="AE153" s="25">
        <f t="shared" si="293"/>
        <v>0</v>
      </c>
      <c r="AF153" s="25">
        <f t="shared" si="293"/>
        <v>0</v>
      </c>
      <c r="AG153" s="25">
        <f t="shared" si="293"/>
        <v>0</v>
      </c>
      <c r="AH153" s="25">
        <f t="shared" si="293"/>
        <v>0</v>
      </c>
      <c r="AI153" s="25">
        <f t="shared" si="293"/>
        <v>0</v>
      </c>
      <c r="AJ153" s="25">
        <f t="shared" si="293"/>
        <v>0</v>
      </c>
      <c r="AK153" s="25">
        <f t="shared" si="293"/>
        <v>0</v>
      </c>
      <c r="AL153" s="25">
        <f t="shared" si="293"/>
        <v>0</v>
      </c>
      <c r="AM153" s="25">
        <f t="shared" si="293"/>
        <v>0</v>
      </c>
      <c r="AN153" s="25">
        <f t="shared" si="293"/>
        <v>0</v>
      </c>
      <c r="AO153" s="25">
        <f t="shared" si="293"/>
        <v>0</v>
      </c>
      <c r="AP153" s="25">
        <f t="shared" si="293"/>
        <v>0</v>
      </c>
      <c r="AQ153" s="25">
        <f t="shared" si="293"/>
        <v>0</v>
      </c>
      <c r="AR153" s="25">
        <f t="shared" si="293"/>
        <v>0</v>
      </c>
      <c r="AS153" s="25">
        <f t="shared" si="293"/>
        <v>0</v>
      </c>
      <c r="AT153" s="25">
        <f t="shared" si="293"/>
        <v>0</v>
      </c>
      <c r="AU153" s="25">
        <f t="shared" si="293"/>
        <v>0</v>
      </c>
      <c r="AV153" s="25">
        <f t="shared" si="293"/>
        <v>0</v>
      </c>
      <c r="AW153" s="25">
        <f t="shared" si="293"/>
        <v>0</v>
      </c>
      <c r="AX153" s="25">
        <f t="shared" si="293"/>
        <v>0</v>
      </c>
      <c r="AY153" s="25">
        <f t="shared" si="293"/>
        <v>0</v>
      </c>
      <c r="AZ153" s="25">
        <f t="shared" si="293"/>
        <v>0</v>
      </c>
      <c r="BA153" s="25">
        <f t="shared" si="293"/>
        <v>0</v>
      </c>
      <c r="BB153" s="25">
        <f t="shared" si="293"/>
        <v>0</v>
      </c>
      <c r="BC153" s="25">
        <f t="shared" si="293"/>
        <v>0</v>
      </c>
      <c r="BD153" s="25">
        <f t="shared" si="293"/>
        <v>0</v>
      </c>
      <c r="BE153" s="25">
        <f t="shared" si="293"/>
        <v>0</v>
      </c>
      <c r="BF153" s="25">
        <f t="shared" si="293"/>
        <v>0</v>
      </c>
      <c r="BG153" s="25">
        <f t="shared" si="293"/>
        <v>0</v>
      </c>
      <c r="BH153" s="25">
        <f t="shared" si="293"/>
        <v>0</v>
      </c>
      <c r="BI153" s="25">
        <f t="shared" si="293"/>
        <v>0</v>
      </c>
      <c r="BJ153" s="25">
        <f t="shared" si="293"/>
        <v>0</v>
      </c>
      <c r="BK153" s="25">
        <f t="shared" si="293"/>
        <v>0</v>
      </c>
      <c r="BL153" s="25">
        <f t="shared" si="293"/>
        <v>0</v>
      </c>
      <c r="BM153" s="25">
        <f t="shared" si="293"/>
        <v>0</v>
      </c>
      <c r="BN153" s="25">
        <f t="shared" si="293"/>
        <v>0</v>
      </c>
      <c r="BO153" s="25">
        <f t="shared" si="293"/>
        <v>0</v>
      </c>
      <c r="BP153" s="25">
        <f t="shared" si="293"/>
        <v>0</v>
      </c>
      <c r="BQ153" s="25">
        <f t="shared" si="293"/>
        <v>0</v>
      </c>
      <c r="BR153" s="25">
        <f t="shared" si="293"/>
        <v>0</v>
      </c>
      <c r="BS153" s="25">
        <f t="shared" si="293"/>
        <v>0</v>
      </c>
      <c r="BT153" s="25">
        <f t="shared" si="293"/>
        <v>0</v>
      </c>
      <c r="BU153" s="25">
        <f t="shared" si="293"/>
        <v>0</v>
      </c>
      <c r="BV153" s="25">
        <f t="shared" si="293"/>
        <v>0</v>
      </c>
      <c r="BW153" s="25">
        <f t="shared" si="293"/>
        <v>0</v>
      </c>
      <c r="BX153" s="25">
        <f t="shared" si="293"/>
        <v>0</v>
      </c>
      <c r="BY153" s="25">
        <f t="shared" si="293"/>
        <v>0</v>
      </c>
      <c r="BZ153" s="25">
        <f t="shared" ref="BZ153:CH153" si="294">IF(BZ33=0,0,((BZ15*0.5)+BY33-BZ51)*BZ88*BZ120*BZ$2)</f>
        <v>0</v>
      </c>
      <c r="CA153" s="25">
        <f t="shared" si="294"/>
        <v>0</v>
      </c>
      <c r="CB153" s="25">
        <f t="shared" si="294"/>
        <v>0</v>
      </c>
      <c r="CC153" s="25">
        <f t="shared" si="294"/>
        <v>0</v>
      </c>
      <c r="CD153" s="25">
        <f t="shared" si="294"/>
        <v>0</v>
      </c>
      <c r="CE153" s="25">
        <f t="shared" si="294"/>
        <v>0</v>
      </c>
      <c r="CF153" s="25">
        <f t="shared" si="294"/>
        <v>0</v>
      </c>
      <c r="CG153" s="25">
        <f t="shared" si="294"/>
        <v>0</v>
      </c>
      <c r="CH153" s="28">
        <f t="shared" si="294"/>
        <v>0</v>
      </c>
    </row>
    <row r="154" spans="1:86" ht="15.75" hidden="1" customHeight="1" x14ac:dyDescent="0.25">
      <c r="A154" s="630"/>
      <c r="B154" s="89" t="s">
        <v>7</v>
      </c>
      <c r="C154" s="25">
        <f t="shared" si="273"/>
        <v>0</v>
      </c>
      <c r="D154" s="25">
        <f t="shared" si="274"/>
        <v>0</v>
      </c>
      <c r="E154" s="25">
        <f t="shared" si="274"/>
        <v>0</v>
      </c>
      <c r="F154" s="25">
        <f t="shared" si="274"/>
        <v>0</v>
      </c>
      <c r="G154" s="25">
        <f t="shared" si="274"/>
        <v>0</v>
      </c>
      <c r="H154" s="25">
        <f t="shared" si="274"/>
        <v>0</v>
      </c>
      <c r="I154" s="25">
        <f t="shared" si="274"/>
        <v>0</v>
      </c>
      <c r="J154" s="25">
        <f t="shared" si="274"/>
        <v>9.4652360007394023</v>
      </c>
      <c r="K154" s="25">
        <f t="shared" si="274"/>
        <v>46.679406769885517</v>
      </c>
      <c r="L154" s="25">
        <f t="shared" si="274"/>
        <v>-143.77508286762196</v>
      </c>
      <c r="M154" s="25">
        <f t="shared" si="274"/>
        <v>-127.56783718763644</v>
      </c>
      <c r="N154" s="25">
        <f t="shared" ref="N154:BY154" si="295">IF(N34=0,0,((N16*0.5)+M34-N52)*N89*N121*N$2)</f>
        <v>864.58793427864146</v>
      </c>
      <c r="O154" s="25">
        <f t="shared" si="295"/>
        <v>1630.7800885052548</v>
      </c>
      <c r="P154" s="25">
        <f t="shared" si="295"/>
        <v>1485.4922841392802</v>
      </c>
      <c r="Q154" s="25">
        <f t="shared" si="295"/>
        <v>1665.8059878348972</v>
      </c>
      <c r="R154" s="25">
        <f t="shared" si="295"/>
        <v>1661.8143228485239</v>
      </c>
      <c r="S154" s="25">
        <f t="shared" si="295"/>
        <v>1770.6760350859618</v>
      </c>
      <c r="T154" s="25">
        <f t="shared" si="295"/>
        <v>3424.1285693522441</v>
      </c>
      <c r="U154" s="25">
        <f t="shared" si="295"/>
        <v>3438.277264570127</v>
      </c>
      <c r="V154" s="25">
        <f t="shared" si="295"/>
        <v>3502.526390877752</v>
      </c>
      <c r="W154" s="25">
        <f t="shared" si="295"/>
        <v>3334.1807751421557</v>
      </c>
      <c r="X154" s="25">
        <f t="shared" si="295"/>
        <v>1899.9621269351032</v>
      </c>
      <c r="Y154" s="25">
        <f t="shared" si="295"/>
        <v>1849.7475837834502</v>
      </c>
      <c r="Z154" s="25">
        <f t="shared" si="295"/>
        <v>1822.3425885727966</v>
      </c>
      <c r="AA154" s="25">
        <f t="shared" si="295"/>
        <v>1765.894063949791</v>
      </c>
      <c r="AB154" s="25">
        <f t="shared" si="295"/>
        <v>1626.85676776574</v>
      </c>
      <c r="AC154" s="25">
        <f t="shared" si="295"/>
        <v>1852.3715413493294</v>
      </c>
      <c r="AD154" s="25">
        <f t="shared" si="295"/>
        <v>1827.3106548473852</v>
      </c>
      <c r="AE154" s="25">
        <f t="shared" si="295"/>
        <v>1976.4879988520124</v>
      </c>
      <c r="AF154" s="25">
        <f t="shared" si="295"/>
        <v>3424.1285693522441</v>
      </c>
      <c r="AG154" s="25">
        <f t="shared" si="295"/>
        <v>3438.277264570127</v>
      </c>
      <c r="AH154" s="25">
        <f t="shared" si="295"/>
        <v>3502.526390877752</v>
      </c>
      <c r="AI154" s="25">
        <f t="shared" si="295"/>
        <v>3334.1807751421557</v>
      </c>
      <c r="AJ154" s="25">
        <f t="shared" si="295"/>
        <v>1899.9621269351032</v>
      </c>
      <c r="AK154" s="25">
        <f t="shared" si="295"/>
        <v>1849.7475837834502</v>
      </c>
      <c r="AL154" s="25">
        <f t="shared" si="295"/>
        <v>1822.3425885727966</v>
      </c>
      <c r="AM154" s="25">
        <f t="shared" si="295"/>
        <v>1765.894063949791</v>
      </c>
      <c r="AN154" s="25">
        <f t="shared" si="295"/>
        <v>1626.85676776574</v>
      </c>
      <c r="AO154" s="25">
        <f t="shared" si="295"/>
        <v>1852.3715413493294</v>
      </c>
      <c r="AP154" s="25">
        <f t="shared" si="295"/>
        <v>1827.3106548473852</v>
      </c>
      <c r="AQ154" s="25">
        <f t="shared" si="295"/>
        <v>1976.4879988520124</v>
      </c>
      <c r="AR154" s="25">
        <f t="shared" si="295"/>
        <v>3424.1285693522441</v>
      </c>
      <c r="AS154" s="25">
        <f t="shared" si="295"/>
        <v>3438.277264570127</v>
      </c>
      <c r="AT154" s="25">
        <f t="shared" si="295"/>
        <v>3502.526390877752</v>
      </c>
      <c r="AU154" s="25">
        <f t="shared" si="295"/>
        <v>3334.1807751421557</v>
      </c>
      <c r="AV154" s="25">
        <f t="shared" si="295"/>
        <v>1899.9621269351032</v>
      </c>
      <c r="AW154" s="25">
        <f t="shared" si="295"/>
        <v>1849.7475837834502</v>
      </c>
      <c r="AX154" s="25">
        <f t="shared" si="295"/>
        <v>1822.3425885727966</v>
      </c>
      <c r="AY154" s="25">
        <f t="shared" si="295"/>
        <v>1765.894063949791</v>
      </c>
      <c r="AZ154" s="25">
        <f t="shared" si="295"/>
        <v>1626.85676776574</v>
      </c>
      <c r="BA154" s="25">
        <f t="shared" si="295"/>
        <v>1852.3715413493294</v>
      </c>
      <c r="BB154" s="25">
        <f t="shared" si="295"/>
        <v>1827.3106548473852</v>
      </c>
      <c r="BC154" s="25">
        <f t="shared" si="295"/>
        <v>1976.4879988520124</v>
      </c>
      <c r="BD154" s="25">
        <f t="shared" si="295"/>
        <v>3424.1285693522441</v>
      </c>
      <c r="BE154" s="25">
        <f t="shared" si="295"/>
        <v>3438.277264570127</v>
      </c>
      <c r="BF154" s="25">
        <f t="shared" si="295"/>
        <v>3502.526390877752</v>
      </c>
      <c r="BG154" s="25">
        <f t="shared" si="295"/>
        <v>3334.1807751421557</v>
      </c>
      <c r="BH154" s="25">
        <f t="shared" si="295"/>
        <v>1899.9621269351032</v>
      </c>
      <c r="BI154" s="25">
        <f t="shared" si="295"/>
        <v>1849.7475837834502</v>
      </c>
      <c r="BJ154" s="25">
        <f t="shared" si="295"/>
        <v>1822.3425885727966</v>
      </c>
      <c r="BK154" s="25">
        <f t="shared" si="295"/>
        <v>1765.894063949791</v>
      </c>
      <c r="BL154" s="25">
        <f t="shared" si="295"/>
        <v>1626.85676776574</v>
      </c>
      <c r="BM154" s="25">
        <f t="shared" si="295"/>
        <v>1852.3715413493294</v>
      </c>
      <c r="BN154" s="25">
        <f t="shared" si="295"/>
        <v>1827.3106548473852</v>
      </c>
      <c r="BO154" s="25">
        <f t="shared" si="295"/>
        <v>1976.4879988520124</v>
      </c>
      <c r="BP154" s="25">
        <f t="shared" si="295"/>
        <v>3424.1285693522441</v>
      </c>
      <c r="BQ154" s="25">
        <f t="shared" si="295"/>
        <v>3438.277264570127</v>
      </c>
      <c r="BR154" s="25">
        <f t="shared" si="295"/>
        <v>3502.526390877752</v>
      </c>
      <c r="BS154" s="25">
        <f t="shared" si="295"/>
        <v>3334.1807751421557</v>
      </c>
      <c r="BT154" s="25">
        <f t="shared" si="295"/>
        <v>1899.9621269351032</v>
      </c>
      <c r="BU154" s="25">
        <f t="shared" si="295"/>
        <v>1849.7475837834502</v>
      </c>
      <c r="BV154" s="25">
        <f t="shared" si="295"/>
        <v>1822.3425885727966</v>
      </c>
      <c r="BW154" s="25">
        <f t="shared" si="295"/>
        <v>1765.894063949791</v>
      </c>
      <c r="BX154" s="25">
        <f t="shared" si="295"/>
        <v>1626.85676776574</v>
      </c>
      <c r="BY154" s="25">
        <f t="shared" si="295"/>
        <v>1852.3715413493294</v>
      </c>
      <c r="BZ154" s="25">
        <f t="shared" ref="BZ154:CH154" si="296">IF(BZ34=0,0,((BZ16*0.5)+BY34-BZ52)*BZ89*BZ121*BZ$2)</f>
        <v>1827.3106548473852</v>
      </c>
      <c r="CA154" s="25">
        <f t="shared" si="296"/>
        <v>1976.4879988520124</v>
      </c>
      <c r="CB154" s="25">
        <f t="shared" si="296"/>
        <v>3424.1285693522441</v>
      </c>
      <c r="CC154" s="25">
        <f t="shared" si="296"/>
        <v>3438.277264570127</v>
      </c>
      <c r="CD154" s="25">
        <f t="shared" si="296"/>
        <v>3502.526390877752</v>
      </c>
      <c r="CE154" s="25">
        <f t="shared" si="296"/>
        <v>3334.1807751421557</v>
      </c>
      <c r="CF154" s="25">
        <f t="shared" si="296"/>
        <v>1899.9621269351032</v>
      </c>
      <c r="CG154" s="25">
        <f t="shared" si="296"/>
        <v>1849.7475837834502</v>
      </c>
      <c r="CH154" s="28">
        <f t="shared" si="296"/>
        <v>1822.3425885727966</v>
      </c>
    </row>
    <row r="155" spans="1:86" ht="15.75" hidden="1" customHeight="1" x14ac:dyDescent="0.25">
      <c r="A155" s="630"/>
      <c r="B155" s="89" t="s">
        <v>8</v>
      </c>
      <c r="C155" s="25">
        <f t="shared" si="273"/>
        <v>0</v>
      </c>
      <c r="D155" s="25">
        <f t="shared" si="274"/>
        <v>0</v>
      </c>
      <c r="E155" s="25">
        <f t="shared" si="274"/>
        <v>0</v>
      </c>
      <c r="F155" s="25">
        <f t="shared" si="274"/>
        <v>0</v>
      </c>
      <c r="G155" s="25">
        <f t="shared" si="274"/>
        <v>0</v>
      </c>
      <c r="H155" s="25">
        <f t="shared" si="274"/>
        <v>0</v>
      </c>
      <c r="I155" s="25">
        <f t="shared" si="274"/>
        <v>0</v>
      </c>
      <c r="J155" s="25">
        <f t="shared" si="274"/>
        <v>0</v>
      </c>
      <c r="K155" s="25">
        <f t="shared" si="274"/>
        <v>75.52795632465515</v>
      </c>
      <c r="L155" s="25">
        <f t="shared" si="274"/>
        <v>90.389280582970827</v>
      </c>
      <c r="M155" s="25">
        <f t="shared" si="274"/>
        <v>96.394917083247293</v>
      </c>
      <c r="N155" s="25">
        <f t="shared" ref="N155:BY155" si="297">IF(N35=0,0,((N17*0.5)+M35-N53)*N90*N122*N$2)</f>
        <v>102.13409160960221</v>
      </c>
      <c r="O155" s="25">
        <f t="shared" si="297"/>
        <v>114.10716692824155</v>
      </c>
      <c r="P155" s="25">
        <f t="shared" si="297"/>
        <v>95.429215345853393</v>
      </c>
      <c r="Q155" s="25">
        <f t="shared" si="297"/>
        <v>91.486227495332585</v>
      </c>
      <c r="R155" s="25">
        <f t="shared" si="297"/>
        <v>82.100862933809367</v>
      </c>
      <c r="S155" s="25">
        <f t="shared" si="297"/>
        <v>90.866244232879808</v>
      </c>
      <c r="T155" s="25">
        <f t="shared" si="297"/>
        <v>0</v>
      </c>
      <c r="U155" s="25">
        <f t="shared" si="297"/>
        <v>0</v>
      </c>
      <c r="V155" s="25">
        <f t="shared" si="297"/>
        <v>0</v>
      </c>
      <c r="W155" s="25">
        <f t="shared" si="297"/>
        <v>0</v>
      </c>
      <c r="X155" s="25">
        <f t="shared" si="297"/>
        <v>0</v>
      </c>
      <c r="Y155" s="25">
        <f t="shared" si="297"/>
        <v>0</v>
      </c>
      <c r="Z155" s="25">
        <f t="shared" si="297"/>
        <v>0</v>
      </c>
      <c r="AA155" s="25">
        <f t="shared" si="297"/>
        <v>0</v>
      </c>
      <c r="AB155" s="25">
        <f t="shared" si="297"/>
        <v>0</v>
      </c>
      <c r="AC155" s="25">
        <f t="shared" si="297"/>
        <v>0</v>
      </c>
      <c r="AD155" s="25">
        <f t="shared" si="297"/>
        <v>0</v>
      </c>
      <c r="AE155" s="25">
        <f t="shared" si="297"/>
        <v>0</v>
      </c>
      <c r="AF155" s="25">
        <f t="shared" si="297"/>
        <v>0</v>
      </c>
      <c r="AG155" s="25">
        <f t="shared" si="297"/>
        <v>0</v>
      </c>
      <c r="AH155" s="25">
        <f t="shared" si="297"/>
        <v>0</v>
      </c>
      <c r="AI155" s="25">
        <f t="shared" si="297"/>
        <v>0</v>
      </c>
      <c r="AJ155" s="25">
        <f t="shared" si="297"/>
        <v>0</v>
      </c>
      <c r="AK155" s="25">
        <f t="shared" si="297"/>
        <v>0</v>
      </c>
      <c r="AL155" s="25">
        <f t="shared" si="297"/>
        <v>0</v>
      </c>
      <c r="AM155" s="25">
        <f t="shared" si="297"/>
        <v>0</v>
      </c>
      <c r="AN155" s="25">
        <f t="shared" si="297"/>
        <v>0</v>
      </c>
      <c r="AO155" s="25">
        <f t="shared" si="297"/>
        <v>0</v>
      </c>
      <c r="AP155" s="25">
        <f t="shared" si="297"/>
        <v>0</v>
      </c>
      <c r="AQ155" s="25">
        <f t="shared" si="297"/>
        <v>0</v>
      </c>
      <c r="AR155" s="25">
        <f t="shared" si="297"/>
        <v>0</v>
      </c>
      <c r="AS155" s="25">
        <f t="shared" si="297"/>
        <v>0</v>
      </c>
      <c r="AT155" s="25">
        <f t="shared" si="297"/>
        <v>0</v>
      </c>
      <c r="AU155" s="25">
        <f t="shared" si="297"/>
        <v>0</v>
      </c>
      <c r="AV155" s="25">
        <f t="shared" si="297"/>
        <v>0</v>
      </c>
      <c r="AW155" s="25">
        <f t="shared" si="297"/>
        <v>0</v>
      </c>
      <c r="AX155" s="25">
        <f t="shared" si="297"/>
        <v>0</v>
      </c>
      <c r="AY155" s="25">
        <f t="shared" si="297"/>
        <v>0</v>
      </c>
      <c r="AZ155" s="25">
        <f t="shared" si="297"/>
        <v>0</v>
      </c>
      <c r="BA155" s="25">
        <f t="shared" si="297"/>
        <v>0</v>
      </c>
      <c r="BB155" s="25">
        <f t="shared" si="297"/>
        <v>0</v>
      </c>
      <c r="BC155" s="25">
        <f t="shared" si="297"/>
        <v>0</v>
      </c>
      <c r="BD155" s="25">
        <f t="shared" si="297"/>
        <v>0</v>
      </c>
      <c r="BE155" s="25">
        <f t="shared" si="297"/>
        <v>0</v>
      </c>
      <c r="BF155" s="25">
        <f t="shared" si="297"/>
        <v>0</v>
      </c>
      <c r="BG155" s="25">
        <f t="shared" si="297"/>
        <v>0</v>
      </c>
      <c r="BH155" s="25">
        <f t="shared" si="297"/>
        <v>0</v>
      </c>
      <c r="BI155" s="25">
        <f t="shared" si="297"/>
        <v>0</v>
      </c>
      <c r="BJ155" s="25">
        <f t="shared" si="297"/>
        <v>0</v>
      </c>
      <c r="BK155" s="25">
        <f t="shared" si="297"/>
        <v>0</v>
      </c>
      <c r="BL155" s="25">
        <f t="shared" si="297"/>
        <v>0</v>
      </c>
      <c r="BM155" s="25">
        <f t="shared" si="297"/>
        <v>0</v>
      </c>
      <c r="BN155" s="25">
        <f t="shared" si="297"/>
        <v>0</v>
      </c>
      <c r="BO155" s="25">
        <f t="shared" si="297"/>
        <v>0</v>
      </c>
      <c r="BP155" s="25">
        <f t="shared" si="297"/>
        <v>0</v>
      </c>
      <c r="BQ155" s="25">
        <f t="shared" si="297"/>
        <v>0</v>
      </c>
      <c r="BR155" s="25">
        <f t="shared" si="297"/>
        <v>0</v>
      </c>
      <c r="BS155" s="25">
        <f t="shared" si="297"/>
        <v>0</v>
      </c>
      <c r="BT155" s="25">
        <f t="shared" si="297"/>
        <v>0</v>
      </c>
      <c r="BU155" s="25">
        <f t="shared" si="297"/>
        <v>0</v>
      </c>
      <c r="BV155" s="25">
        <f t="shared" si="297"/>
        <v>0</v>
      </c>
      <c r="BW155" s="25">
        <f t="shared" si="297"/>
        <v>0</v>
      </c>
      <c r="BX155" s="25">
        <f t="shared" si="297"/>
        <v>0</v>
      </c>
      <c r="BY155" s="25">
        <f t="shared" si="297"/>
        <v>0</v>
      </c>
      <c r="BZ155" s="25">
        <f t="shared" ref="BZ155:CH155" si="298">IF(BZ35=0,0,((BZ17*0.5)+BY35-BZ53)*BZ90*BZ122*BZ$2)</f>
        <v>0</v>
      </c>
      <c r="CA155" s="25">
        <f t="shared" si="298"/>
        <v>0</v>
      </c>
      <c r="CB155" s="25">
        <f t="shared" si="298"/>
        <v>0</v>
      </c>
      <c r="CC155" s="25">
        <f t="shared" si="298"/>
        <v>0</v>
      </c>
      <c r="CD155" s="25">
        <f t="shared" si="298"/>
        <v>0</v>
      </c>
      <c r="CE155" s="25">
        <f t="shared" si="298"/>
        <v>0</v>
      </c>
      <c r="CF155" s="25">
        <f t="shared" si="298"/>
        <v>0</v>
      </c>
      <c r="CG155" s="25">
        <f t="shared" si="298"/>
        <v>0</v>
      </c>
      <c r="CH155" s="28">
        <f t="shared" si="298"/>
        <v>0</v>
      </c>
    </row>
    <row r="156" spans="1:86" ht="15.75" hidden="1" customHeight="1" x14ac:dyDescent="0.25">
      <c r="A156" s="630"/>
      <c r="B156" s="14"/>
      <c r="C156" s="3"/>
      <c r="D156" s="3">
        <f t="shared" ref="D156:M156" si="299">IF(D36=0,0,((D18*0.5)+C36-D54)*D91*D123*D$2)</f>
        <v>0</v>
      </c>
      <c r="E156" s="3">
        <f t="shared" si="299"/>
        <v>0</v>
      </c>
      <c r="F156" s="3">
        <f t="shared" si="299"/>
        <v>0</v>
      </c>
      <c r="G156" s="3">
        <f t="shared" si="299"/>
        <v>0</v>
      </c>
      <c r="H156" s="3">
        <f t="shared" si="299"/>
        <v>0</v>
      </c>
      <c r="I156" s="3">
        <f t="shared" si="299"/>
        <v>0</v>
      </c>
      <c r="J156" s="3">
        <f t="shared" si="299"/>
        <v>0</v>
      </c>
      <c r="K156" s="3">
        <f t="shared" si="299"/>
        <v>0</v>
      </c>
      <c r="L156" s="3">
        <f t="shared" si="299"/>
        <v>0</v>
      </c>
      <c r="M156" s="3">
        <f t="shared" si="299"/>
        <v>0</v>
      </c>
      <c r="N156" s="3">
        <f t="shared" ref="N156:BY156" si="300">IF(N36=0,0,((N18*0.5)+M36-N54)*N91*N123*N$2)</f>
        <v>0</v>
      </c>
      <c r="O156" s="3">
        <f t="shared" si="300"/>
        <v>0</v>
      </c>
      <c r="P156" s="3">
        <f t="shared" si="300"/>
        <v>0</v>
      </c>
      <c r="Q156" s="3">
        <f t="shared" si="300"/>
        <v>0</v>
      </c>
      <c r="R156" s="3">
        <f t="shared" si="300"/>
        <v>0</v>
      </c>
      <c r="S156" s="3">
        <f t="shared" si="300"/>
        <v>0</v>
      </c>
      <c r="T156" s="3">
        <f t="shared" si="300"/>
        <v>0</v>
      </c>
      <c r="U156" s="3">
        <f t="shared" si="300"/>
        <v>0</v>
      </c>
      <c r="V156" s="3">
        <f t="shared" si="300"/>
        <v>0</v>
      </c>
      <c r="W156" s="3">
        <f t="shared" si="300"/>
        <v>0</v>
      </c>
      <c r="X156" s="3">
        <f t="shared" si="300"/>
        <v>0</v>
      </c>
      <c r="Y156" s="3">
        <f t="shared" si="300"/>
        <v>0</v>
      </c>
      <c r="Z156" s="3">
        <f t="shared" si="300"/>
        <v>0</v>
      </c>
      <c r="AA156" s="3">
        <f t="shared" si="300"/>
        <v>0</v>
      </c>
      <c r="AB156" s="3">
        <f t="shared" si="300"/>
        <v>0</v>
      </c>
      <c r="AC156" s="3">
        <f t="shared" si="300"/>
        <v>0</v>
      </c>
      <c r="AD156" s="3">
        <f t="shared" si="300"/>
        <v>0</v>
      </c>
      <c r="AE156" s="3">
        <f t="shared" si="300"/>
        <v>0</v>
      </c>
      <c r="AF156" s="3">
        <f t="shared" si="300"/>
        <v>0</v>
      </c>
      <c r="AG156" s="3">
        <f t="shared" si="300"/>
        <v>0</v>
      </c>
      <c r="AH156" s="3">
        <f t="shared" si="300"/>
        <v>0</v>
      </c>
      <c r="AI156" s="3">
        <f t="shared" si="300"/>
        <v>0</v>
      </c>
      <c r="AJ156" s="3">
        <f t="shared" si="300"/>
        <v>0</v>
      </c>
      <c r="AK156" s="3">
        <f t="shared" si="300"/>
        <v>0</v>
      </c>
      <c r="AL156" s="3">
        <f t="shared" si="300"/>
        <v>0</v>
      </c>
      <c r="AM156" s="3">
        <f t="shared" si="300"/>
        <v>0</v>
      </c>
      <c r="AN156" s="3">
        <f t="shared" si="300"/>
        <v>0</v>
      </c>
      <c r="AO156" s="3">
        <f t="shared" si="300"/>
        <v>0</v>
      </c>
      <c r="AP156" s="3">
        <f t="shared" si="300"/>
        <v>0</v>
      </c>
      <c r="AQ156" s="3">
        <f t="shared" si="300"/>
        <v>0</v>
      </c>
      <c r="AR156" s="3">
        <f t="shared" si="300"/>
        <v>0</v>
      </c>
      <c r="AS156" s="3">
        <f t="shared" si="300"/>
        <v>0</v>
      </c>
      <c r="AT156" s="3">
        <f t="shared" si="300"/>
        <v>0</v>
      </c>
      <c r="AU156" s="3">
        <f t="shared" si="300"/>
        <v>0</v>
      </c>
      <c r="AV156" s="3">
        <f t="shared" si="300"/>
        <v>0</v>
      </c>
      <c r="AW156" s="3">
        <f t="shared" si="300"/>
        <v>0</v>
      </c>
      <c r="AX156" s="3">
        <f t="shared" si="300"/>
        <v>0</v>
      </c>
      <c r="AY156" s="3">
        <f t="shared" si="300"/>
        <v>0</v>
      </c>
      <c r="AZ156" s="3">
        <f t="shared" si="300"/>
        <v>0</v>
      </c>
      <c r="BA156" s="3">
        <f t="shared" si="300"/>
        <v>0</v>
      </c>
      <c r="BB156" s="3">
        <f t="shared" si="300"/>
        <v>0</v>
      </c>
      <c r="BC156" s="3">
        <f t="shared" si="300"/>
        <v>0</v>
      </c>
      <c r="BD156" s="3">
        <f t="shared" si="300"/>
        <v>0</v>
      </c>
      <c r="BE156" s="3">
        <f t="shared" si="300"/>
        <v>0</v>
      </c>
      <c r="BF156" s="3">
        <f t="shared" si="300"/>
        <v>0</v>
      </c>
      <c r="BG156" s="3">
        <f t="shared" si="300"/>
        <v>0</v>
      </c>
      <c r="BH156" s="3">
        <f t="shared" si="300"/>
        <v>0</v>
      </c>
      <c r="BI156" s="3">
        <f t="shared" si="300"/>
        <v>0</v>
      </c>
      <c r="BJ156" s="3">
        <f t="shared" si="300"/>
        <v>0</v>
      </c>
      <c r="BK156" s="3">
        <f t="shared" si="300"/>
        <v>0</v>
      </c>
      <c r="BL156" s="3">
        <f t="shared" si="300"/>
        <v>0</v>
      </c>
      <c r="BM156" s="3">
        <f t="shared" si="300"/>
        <v>0</v>
      </c>
      <c r="BN156" s="3">
        <f t="shared" si="300"/>
        <v>0</v>
      </c>
      <c r="BO156" s="3">
        <f t="shared" si="300"/>
        <v>0</v>
      </c>
      <c r="BP156" s="3">
        <f t="shared" si="300"/>
        <v>0</v>
      </c>
      <c r="BQ156" s="3">
        <f t="shared" si="300"/>
        <v>0</v>
      </c>
      <c r="BR156" s="3">
        <f t="shared" si="300"/>
        <v>0</v>
      </c>
      <c r="BS156" s="3">
        <f t="shared" si="300"/>
        <v>0</v>
      </c>
      <c r="BT156" s="3">
        <f t="shared" si="300"/>
        <v>0</v>
      </c>
      <c r="BU156" s="3">
        <f t="shared" si="300"/>
        <v>0</v>
      </c>
      <c r="BV156" s="3">
        <f t="shared" si="300"/>
        <v>0</v>
      </c>
      <c r="BW156" s="3">
        <f t="shared" si="300"/>
        <v>0</v>
      </c>
      <c r="BX156" s="3">
        <f t="shared" si="300"/>
        <v>0</v>
      </c>
      <c r="BY156" s="3">
        <f t="shared" si="300"/>
        <v>0</v>
      </c>
      <c r="BZ156" s="3">
        <f t="shared" ref="BZ156:CH156" si="301">IF(BZ36=0,0,((BZ18*0.5)+BY36-BZ54)*BZ91*BZ123*BZ$2)</f>
        <v>0</v>
      </c>
      <c r="CA156" s="3">
        <f t="shared" si="301"/>
        <v>0</v>
      </c>
      <c r="CB156" s="3">
        <f t="shared" si="301"/>
        <v>0</v>
      </c>
      <c r="CC156" s="3">
        <f t="shared" si="301"/>
        <v>0</v>
      </c>
      <c r="CD156" s="3">
        <f t="shared" si="301"/>
        <v>0</v>
      </c>
      <c r="CE156" s="3">
        <f t="shared" si="301"/>
        <v>0</v>
      </c>
      <c r="CF156" s="3">
        <f t="shared" si="301"/>
        <v>0</v>
      </c>
      <c r="CG156" s="3">
        <f t="shared" si="301"/>
        <v>0</v>
      </c>
      <c r="CH156" s="12">
        <f t="shared" si="301"/>
        <v>0</v>
      </c>
    </row>
    <row r="157" spans="1:86" ht="15.75" hidden="1" customHeight="1" x14ac:dyDescent="0.25">
      <c r="A157" s="630"/>
      <c r="B157" s="269" t="s">
        <v>26</v>
      </c>
      <c r="C157" s="25">
        <f>SUM(C143:C156)</f>
        <v>0</v>
      </c>
      <c r="D157" s="25">
        <f>SUM(D143:D156)</f>
        <v>278.50793225937889</v>
      </c>
      <c r="E157" s="113">
        <f t="shared" ref="E157:BP157" si="302">SUM(E143:E156)</f>
        <v>1886.8635581328583</v>
      </c>
      <c r="F157" s="113">
        <f t="shared" si="302"/>
        <v>5072.5958816331804</v>
      </c>
      <c r="G157" s="113">
        <f t="shared" si="302"/>
        <v>11689.330788038857</v>
      </c>
      <c r="H157" s="113">
        <f t="shared" si="302"/>
        <v>43523.003820447018</v>
      </c>
      <c r="I157" s="113">
        <f t="shared" si="302"/>
        <v>68960.233818447712</v>
      </c>
      <c r="J157" s="113">
        <f t="shared" si="302"/>
        <v>86504.770315260612</v>
      </c>
      <c r="K157" s="113">
        <f t="shared" si="302"/>
        <v>90300.60171414155</v>
      </c>
      <c r="L157" s="113">
        <f t="shared" si="302"/>
        <v>54132.039852220507</v>
      </c>
      <c r="M157" s="113">
        <f t="shared" si="302"/>
        <v>55101.199949685099</v>
      </c>
      <c r="N157" s="25">
        <f t="shared" si="302"/>
        <v>85254.75430914911</v>
      </c>
      <c r="O157" s="25">
        <f t="shared" si="302"/>
        <v>111419.0870035026</v>
      </c>
      <c r="P157" s="25">
        <f t="shared" si="302"/>
        <v>90669.412163670859</v>
      </c>
      <c r="Q157" s="25">
        <f t="shared" si="302"/>
        <v>94136.734743575798</v>
      </c>
      <c r="R157" s="25">
        <f t="shared" si="302"/>
        <v>88012.448412736936</v>
      </c>
      <c r="S157" s="25">
        <f t="shared" si="302"/>
        <v>114638.67233731867</v>
      </c>
      <c r="T157" s="25">
        <f t="shared" si="302"/>
        <v>66068.097739160861</v>
      </c>
      <c r="U157" s="25">
        <f t="shared" si="302"/>
        <v>81697.083130087223</v>
      </c>
      <c r="V157" s="25">
        <f t="shared" si="302"/>
        <v>73986.25938338296</v>
      </c>
      <c r="W157" s="25">
        <f t="shared" si="302"/>
        <v>51794.90653592749</v>
      </c>
      <c r="X157" s="25">
        <f t="shared" si="302"/>
        <v>26407.953301332833</v>
      </c>
      <c r="Y157" s="25">
        <f t="shared" si="302"/>
        <v>24034.365163107057</v>
      </c>
      <c r="Z157" s="25">
        <f t="shared" si="302"/>
        <v>27094.244175690365</v>
      </c>
      <c r="AA157" s="25">
        <f t="shared" si="302"/>
        <v>28433.463884895918</v>
      </c>
      <c r="AB157" s="25">
        <f t="shared" si="302"/>
        <v>23157.034894152537</v>
      </c>
      <c r="AC157" s="25">
        <f t="shared" si="302"/>
        <v>24654.962230841997</v>
      </c>
      <c r="AD157" s="25">
        <f t="shared" si="302"/>
        <v>22778.187466323896</v>
      </c>
      <c r="AE157" s="25">
        <f t="shared" si="302"/>
        <v>29741.930490478178</v>
      </c>
      <c r="AF157" s="25">
        <f t="shared" si="302"/>
        <v>66068.097739160861</v>
      </c>
      <c r="AG157" s="25">
        <f t="shared" si="302"/>
        <v>81697.083130087223</v>
      </c>
      <c r="AH157" s="25">
        <f t="shared" si="302"/>
        <v>73986.25938338296</v>
      </c>
      <c r="AI157" s="25">
        <f t="shared" si="302"/>
        <v>51794.90653592749</v>
      </c>
      <c r="AJ157" s="25">
        <f t="shared" si="302"/>
        <v>26407.953301332833</v>
      </c>
      <c r="AK157" s="25">
        <f t="shared" si="302"/>
        <v>24034.365163107057</v>
      </c>
      <c r="AL157" s="25">
        <f t="shared" si="302"/>
        <v>27094.244175690365</v>
      </c>
      <c r="AM157" s="25">
        <f t="shared" si="302"/>
        <v>28433.463884895918</v>
      </c>
      <c r="AN157" s="25">
        <f t="shared" si="302"/>
        <v>23157.034894152537</v>
      </c>
      <c r="AO157" s="25">
        <f t="shared" si="302"/>
        <v>24654.962230841997</v>
      </c>
      <c r="AP157" s="25">
        <f t="shared" si="302"/>
        <v>22778.187466323896</v>
      </c>
      <c r="AQ157" s="25">
        <f t="shared" si="302"/>
        <v>29741.930490478178</v>
      </c>
      <c r="AR157" s="25">
        <f t="shared" si="302"/>
        <v>66068.097739160861</v>
      </c>
      <c r="AS157" s="25">
        <f t="shared" si="302"/>
        <v>81697.083130087223</v>
      </c>
      <c r="AT157" s="25">
        <f t="shared" si="302"/>
        <v>73986.25938338296</v>
      </c>
      <c r="AU157" s="25">
        <f t="shared" si="302"/>
        <v>51794.90653592749</v>
      </c>
      <c r="AV157" s="25">
        <f t="shared" si="302"/>
        <v>26407.953301332833</v>
      </c>
      <c r="AW157" s="25">
        <f t="shared" si="302"/>
        <v>24034.365163107057</v>
      </c>
      <c r="AX157" s="25">
        <f t="shared" si="302"/>
        <v>27094.244175690365</v>
      </c>
      <c r="AY157" s="25">
        <f t="shared" si="302"/>
        <v>28433.463884895918</v>
      </c>
      <c r="AZ157" s="25">
        <f t="shared" si="302"/>
        <v>23157.034894152537</v>
      </c>
      <c r="BA157" s="25">
        <f t="shared" si="302"/>
        <v>24654.962230841997</v>
      </c>
      <c r="BB157" s="25">
        <f t="shared" si="302"/>
        <v>22778.187466323896</v>
      </c>
      <c r="BC157" s="25">
        <f t="shared" si="302"/>
        <v>29741.930490478178</v>
      </c>
      <c r="BD157" s="25">
        <f t="shared" si="302"/>
        <v>66068.097739160861</v>
      </c>
      <c r="BE157" s="25">
        <f t="shared" si="302"/>
        <v>81697.083130087223</v>
      </c>
      <c r="BF157" s="25">
        <f t="shared" si="302"/>
        <v>73986.25938338296</v>
      </c>
      <c r="BG157" s="25">
        <f t="shared" si="302"/>
        <v>51794.90653592749</v>
      </c>
      <c r="BH157" s="25">
        <f t="shared" si="302"/>
        <v>26407.953301332833</v>
      </c>
      <c r="BI157" s="25">
        <f t="shared" si="302"/>
        <v>24034.365163107057</v>
      </c>
      <c r="BJ157" s="25">
        <f t="shared" si="302"/>
        <v>27094.244175690365</v>
      </c>
      <c r="BK157" s="25">
        <f t="shared" si="302"/>
        <v>28433.463884895918</v>
      </c>
      <c r="BL157" s="25">
        <f t="shared" si="302"/>
        <v>23157.034894152537</v>
      </c>
      <c r="BM157" s="25">
        <f t="shared" si="302"/>
        <v>24654.962230841997</v>
      </c>
      <c r="BN157" s="25">
        <f t="shared" si="302"/>
        <v>22778.187466323896</v>
      </c>
      <c r="BO157" s="25">
        <f t="shared" si="302"/>
        <v>29741.930490478178</v>
      </c>
      <c r="BP157" s="25">
        <f t="shared" si="302"/>
        <v>66068.097739160861</v>
      </c>
      <c r="BQ157" s="25">
        <f t="shared" ref="BQ157:CH157" si="303">SUM(BQ143:BQ156)</f>
        <v>81697.083130087223</v>
      </c>
      <c r="BR157" s="25">
        <f t="shared" si="303"/>
        <v>73986.25938338296</v>
      </c>
      <c r="BS157" s="25">
        <f t="shared" si="303"/>
        <v>51794.90653592749</v>
      </c>
      <c r="BT157" s="25">
        <f t="shared" si="303"/>
        <v>26407.953301332833</v>
      </c>
      <c r="BU157" s="25">
        <f t="shared" si="303"/>
        <v>24034.365163107057</v>
      </c>
      <c r="BV157" s="25">
        <f t="shared" si="303"/>
        <v>27094.244175690365</v>
      </c>
      <c r="BW157" s="25">
        <f t="shared" si="303"/>
        <v>28433.463884895918</v>
      </c>
      <c r="BX157" s="25">
        <f t="shared" si="303"/>
        <v>23157.034894152537</v>
      </c>
      <c r="BY157" s="25">
        <f t="shared" si="303"/>
        <v>24654.962230841997</v>
      </c>
      <c r="BZ157" s="25">
        <f t="shared" si="303"/>
        <v>22778.187466323896</v>
      </c>
      <c r="CA157" s="25">
        <f t="shared" si="303"/>
        <v>29741.930490478178</v>
      </c>
      <c r="CB157" s="25">
        <f t="shared" si="303"/>
        <v>66068.097739160861</v>
      </c>
      <c r="CC157" s="25">
        <f t="shared" si="303"/>
        <v>81697.083130087223</v>
      </c>
      <c r="CD157" s="25">
        <f t="shared" si="303"/>
        <v>73986.25938338296</v>
      </c>
      <c r="CE157" s="25">
        <f t="shared" si="303"/>
        <v>51794.90653592749</v>
      </c>
      <c r="CF157" s="25">
        <f t="shared" si="303"/>
        <v>26407.953301332833</v>
      </c>
      <c r="CG157" s="25">
        <f t="shared" si="303"/>
        <v>24034.365163107057</v>
      </c>
      <c r="CH157" s="28">
        <f t="shared" si="303"/>
        <v>27094.244175690365</v>
      </c>
    </row>
    <row r="158" spans="1:86" ht="16.5" hidden="1" customHeight="1" thickBot="1" x14ac:dyDescent="0.3">
      <c r="A158" s="631"/>
      <c r="B158" s="144" t="s">
        <v>27</v>
      </c>
      <c r="C158" s="26">
        <f>C157</f>
        <v>0</v>
      </c>
      <c r="D158" s="26">
        <f>C158+D157</f>
        <v>278.50793225937889</v>
      </c>
      <c r="E158" s="26">
        <f t="shared" ref="E158:BP158" si="304">D158+E157</f>
        <v>2165.3714903922373</v>
      </c>
      <c r="F158" s="26">
        <f t="shared" si="304"/>
        <v>7237.9673720254177</v>
      </c>
      <c r="G158" s="26">
        <f t="shared" si="304"/>
        <v>18927.298160064274</v>
      </c>
      <c r="H158" s="26">
        <f t="shared" si="304"/>
        <v>62450.301980511293</v>
      </c>
      <c r="I158" s="26">
        <f t="shared" si="304"/>
        <v>131410.535798959</v>
      </c>
      <c r="J158" s="26">
        <f t="shared" si="304"/>
        <v>217915.30611421959</v>
      </c>
      <c r="K158" s="26">
        <f t="shared" si="304"/>
        <v>308215.90782836115</v>
      </c>
      <c r="L158" s="26">
        <f t="shared" si="304"/>
        <v>362347.94768058165</v>
      </c>
      <c r="M158" s="26">
        <f t="shared" si="304"/>
        <v>417449.14763026673</v>
      </c>
      <c r="N158" s="26">
        <f t="shared" si="304"/>
        <v>502703.90193941584</v>
      </c>
      <c r="O158" s="26">
        <f t="shared" si="304"/>
        <v>614122.98894291848</v>
      </c>
      <c r="P158" s="26">
        <f t="shared" si="304"/>
        <v>704792.40110658936</v>
      </c>
      <c r="Q158" s="26">
        <f t="shared" si="304"/>
        <v>798929.13585016516</v>
      </c>
      <c r="R158" s="26">
        <f t="shared" si="304"/>
        <v>886941.58426290215</v>
      </c>
      <c r="S158" s="26">
        <f t="shared" si="304"/>
        <v>1001580.2566002208</v>
      </c>
      <c r="T158" s="26">
        <f t="shared" si="304"/>
        <v>1067648.3543393817</v>
      </c>
      <c r="U158" s="26">
        <f t="shared" si="304"/>
        <v>1149345.4374694689</v>
      </c>
      <c r="V158" s="26">
        <f t="shared" si="304"/>
        <v>1223331.6968528519</v>
      </c>
      <c r="W158" s="26">
        <f t="shared" si="304"/>
        <v>1275126.6033887793</v>
      </c>
      <c r="X158" s="26">
        <f t="shared" si="304"/>
        <v>1301534.5566901122</v>
      </c>
      <c r="Y158" s="26">
        <f t="shared" si="304"/>
        <v>1325568.9218532194</v>
      </c>
      <c r="Z158" s="26">
        <f t="shared" si="304"/>
        <v>1352663.1660289099</v>
      </c>
      <c r="AA158" s="26">
        <f t="shared" si="304"/>
        <v>1381096.6299138058</v>
      </c>
      <c r="AB158" s="26">
        <f t="shared" si="304"/>
        <v>1404253.6648079583</v>
      </c>
      <c r="AC158" s="26">
        <f t="shared" si="304"/>
        <v>1428908.6270388004</v>
      </c>
      <c r="AD158" s="26">
        <f t="shared" si="304"/>
        <v>1451686.8145051242</v>
      </c>
      <c r="AE158" s="26">
        <f t="shared" si="304"/>
        <v>1481428.7449956024</v>
      </c>
      <c r="AF158" s="26">
        <f t="shared" si="304"/>
        <v>1547496.8427347632</v>
      </c>
      <c r="AG158" s="26">
        <f t="shared" si="304"/>
        <v>1629193.9258648504</v>
      </c>
      <c r="AH158" s="26">
        <f t="shared" si="304"/>
        <v>1703180.1852482334</v>
      </c>
      <c r="AI158" s="26">
        <f t="shared" si="304"/>
        <v>1754975.0917841608</v>
      </c>
      <c r="AJ158" s="26">
        <f t="shared" si="304"/>
        <v>1781383.0450854937</v>
      </c>
      <c r="AK158" s="26">
        <f t="shared" si="304"/>
        <v>1805417.4102486009</v>
      </c>
      <c r="AL158" s="26">
        <f t="shared" si="304"/>
        <v>1832511.6544242913</v>
      </c>
      <c r="AM158" s="26">
        <f t="shared" si="304"/>
        <v>1860945.1183091872</v>
      </c>
      <c r="AN158" s="26">
        <f t="shared" si="304"/>
        <v>1884102.1532033398</v>
      </c>
      <c r="AO158" s="26">
        <f t="shared" si="304"/>
        <v>1908757.1154341819</v>
      </c>
      <c r="AP158" s="26">
        <f t="shared" si="304"/>
        <v>1931535.3029005057</v>
      </c>
      <c r="AQ158" s="26">
        <f t="shared" si="304"/>
        <v>1961277.2333909839</v>
      </c>
      <c r="AR158" s="26">
        <f t="shared" si="304"/>
        <v>2027345.3311301447</v>
      </c>
      <c r="AS158" s="26">
        <f t="shared" si="304"/>
        <v>2109042.4142602319</v>
      </c>
      <c r="AT158" s="26">
        <f t="shared" si="304"/>
        <v>2183028.6736436146</v>
      </c>
      <c r="AU158" s="26">
        <f t="shared" si="304"/>
        <v>2234823.5801795423</v>
      </c>
      <c r="AV158" s="26">
        <f t="shared" si="304"/>
        <v>2261231.5334808752</v>
      </c>
      <c r="AW158" s="26">
        <f t="shared" si="304"/>
        <v>2285265.8986439821</v>
      </c>
      <c r="AX158" s="26">
        <f t="shared" si="304"/>
        <v>2312360.1428196724</v>
      </c>
      <c r="AY158" s="26">
        <f t="shared" si="304"/>
        <v>2340793.6067045685</v>
      </c>
      <c r="AZ158" s="26">
        <f t="shared" si="304"/>
        <v>2363950.641598721</v>
      </c>
      <c r="BA158" s="26">
        <f t="shared" si="304"/>
        <v>2388605.6038295631</v>
      </c>
      <c r="BB158" s="26">
        <f t="shared" si="304"/>
        <v>2411383.791295887</v>
      </c>
      <c r="BC158" s="26">
        <f t="shared" si="304"/>
        <v>2441125.7217863654</v>
      </c>
      <c r="BD158" s="26">
        <f t="shared" si="304"/>
        <v>2507193.8195255264</v>
      </c>
      <c r="BE158" s="26">
        <f t="shared" si="304"/>
        <v>2588890.9026556136</v>
      </c>
      <c r="BF158" s="26">
        <f t="shared" si="304"/>
        <v>2662877.1620389964</v>
      </c>
      <c r="BG158" s="26">
        <f t="shared" si="304"/>
        <v>2714672.068574924</v>
      </c>
      <c r="BH158" s="26">
        <f t="shared" si="304"/>
        <v>2741080.0218762569</v>
      </c>
      <c r="BI158" s="26">
        <f t="shared" si="304"/>
        <v>2765114.3870393638</v>
      </c>
      <c r="BJ158" s="26">
        <f t="shared" si="304"/>
        <v>2792208.6312150541</v>
      </c>
      <c r="BK158" s="26">
        <f t="shared" si="304"/>
        <v>2820642.0950999502</v>
      </c>
      <c r="BL158" s="26">
        <f t="shared" si="304"/>
        <v>2843799.1299941028</v>
      </c>
      <c r="BM158" s="26">
        <f t="shared" si="304"/>
        <v>2868454.0922249448</v>
      </c>
      <c r="BN158" s="26">
        <f t="shared" si="304"/>
        <v>2891232.2796912687</v>
      </c>
      <c r="BO158" s="26">
        <f t="shared" si="304"/>
        <v>2920974.2101817471</v>
      </c>
      <c r="BP158" s="26">
        <f t="shared" si="304"/>
        <v>2987042.3079209081</v>
      </c>
      <c r="BQ158" s="26">
        <f t="shared" ref="BQ158:CH158" si="305">BP158+BQ157</f>
        <v>3068739.3910509953</v>
      </c>
      <c r="BR158" s="26">
        <f t="shared" si="305"/>
        <v>3142725.6504343781</v>
      </c>
      <c r="BS158" s="26">
        <f t="shared" si="305"/>
        <v>3194520.5569703057</v>
      </c>
      <c r="BT158" s="26">
        <f t="shared" si="305"/>
        <v>3220928.5102716386</v>
      </c>
      <c r="BU158" s="26">
        <f t="shared" si="305"/>
        <v>3244962.8754347456</v>
      </c>
      <c r="BV158" s="26">
        <f t="shared" si="305"/>
        <v>3272057.1196104358</v>
      </c>
      <c r="BW158" s="26">
        <f t="shared" si="305"/>
        <v>3300490.5834953319</v>
      </c>
      <c r="BX158" s="26">
        <f t="shared" si="305"/>
        <v>3323647.6183894845</v>
      </c>
      <c r="BY158" s="26">
        <f t="shared" si="305"/>
        <v>3348302.5806203266</v>
      </c>
      <c r="BZ158" s="26">
        <f t="shared" si="305"/>
        <v>3371080.7680866504</v>
      </c>
      <c r="CA158" s="26">
        <f t="shared" si="305"/>
        <v>3400822.6985771288</v>
      </c>
      <c r="CB158" s="26">
        <f t="shared" si="305"/>
        <v>3466890.7963162898</v>
      </c>
      <c r="CC158" s="26">
        <f t="shared" si="305"/>
        <v>3548587.879446377</v>
      </c>
      <c r="CD158" s="26">
        <f t="shared" si="305"/>
        <v>3622574.1388297598</v>
      </c>
      <c r="CE158" s="26">
        <f t="shared" si="305"/>
        <v>3674369.0453656875</v>
      </c>
      <c r="CF158" s="26">
        <f t="shared" si="305"/>
        <v>3700776.9986670204</v>
      </c>
      <c r="CG158" s="26">
        <f t="shared" si="305"/>
        <v>3724811.3638301273</v>
      </c>
      <c r="CH158" s="29">
        <f t="shared" si="305"/>
        <v>3751905.6080058175</v>
      </c>
    </row>
    <row r="159" spans="1:86" hidden="1" x14ac:dyDescent="0.25">
      <c r="A159" s="110"/>
      <c r="B159" s="110"/>
      <c r="C159" s="234"/>
      <c r="D159" s="234"/>
      <c r="E159" s="234"/>
      <c r="F159" s="234"/>
      <c r="G159" s="234"/>
      <c r="H159" s="234"/>
      <c r="I159" s="234"/>
      <c r="J159" s="234"/>
      <c r="K159" s="234"/>
      <c r="L159" s="234"/>
      <c r="M159" s="234"/>
      <c r="N159" s="112"/>
    </row>
    <row r="160" spans="1:86" ht="15.75" hidden="1" thickBot="1" x14ac:dyDescent="0.3">
      <c r="A160" s="110"/>
      <c r="B160" s="110"/>
      <c r="C160" s="112"/>
      <c r="D160" s="112"/>
      <c r="E160" s="112"/>
      <c r="F160" s="112"/>
      <c r="G160" s="112"/>
      <c r="H160" s="112"/>
      <c r="I160" s="112"/>
      <c r="J160" s="112"/>
      <c r="K160" s="112"/>
      <c r="L160" s="112"/>
      <c r="M160" s="112"/>
      <c r="N160" s="112"/>
    </row>
    <row r="161" spans="1:86" ht="16.5" hidden="1" thickBot="1" x14ac:dyDescent="0.3">
      <c r="A161" s="629" t="s">
        <v>128</v>
      </c>
      <c r="B161" s="271" t="s">
        <v>124</v>
      </c>
      <c r="C161" s="162">
        <f>C$4</f>
        <v>45292</v>
      </c>
      <c r="D161" s="162">
        <f t="shared" ref="D161:BO161" si="306">D$4</f>
        <v>45323</v>
      </c>
      <c r="E161" s="162">
        <f t="shared" si="306"/>
        <v>45352</v>
      </c>
      <c r="F161" s="162">
        <f t="shared" si="306"/>
        <v>45383</v>
      </c>
      <c r="G161" s="162">
        <f t="shared" si="306"/>
        <v>45413</v>
      </c>
      <c r="H161" s="162">
        <f t="shared" si="306"/>
        <v>45444</v>
      </c>
      <c r="I161" s="162">
        <f t="shared" si="306"/>
        <v>45474</v>
      </c>
      <c r="J161" s="162">
        <f t="shared" si="306"/>
        <v>45505</v>
      </c>
      <c r="K161" s="162">
        <f t="shared" si="306"/>
        <v>45536</v>
      </c>
      <c r="L161" s="162">
        <f t="shared" si="306"/>
        <v>45566</v>
      </c>
      <c r="M161" s="162">
        <f t="shared" si="306"/>
        <v>45597</v>
      </c>
      <c r="N161" s="162">
        <f t="shared" si="306"/>
        <v>45627</v>
      </c>
      <c r="O161" s="162">
        <f t="shared" si="306"/>
        <v>45658</v>
      </c>
      <c r="P161" s="162">
        <f t="shared" si="306"/>
        <v>45689</v>
      </c>
      <c r="Q161" s="162">
        <f t="shared" si="306"/>
        <v>45717</v>
      </c>
      <c r="R161" s="162">
        <f t="shared" si="306"/>
        <v>45748</v>
      </c>
      <c r="S161" s="162">
        <f t="shared" si="306"/>
        <v>45778</v>
      </c>
      <c r="T161" s="162">
        <f t="shared" si="306"/>
        <v>45809</v>
      </c>
      <c r="U161" s="162">
        <f t="shared" si="306"/>
        <v>45839</v>
      </c>
      <c r="V161" s="162">
        <f t="shared" si="306"/>
        <v>45870</v>
      </c>
      <c r="W161" s="162">
        <f t="shared" si="306"/>
        <v>45901</v>
      </c>
      <c r="X161" s="162">
        <f t="shared" si="306"/>
        <v>45931</v>
      </c>
      <c r="Y161" s="162">
        <f t="shared" si="306"/>
        <v>45962</v>
      </c>
      <c r="Z161" s="162">
        <f t="shared" si="306"/>
        <v>45992</v>
      </c>
      <c r="AA161" s="162">
        <f t="shared" si="306"/>
        <v>46023</v>
      </c>
      <c r="AB161" s="162">
        <f t="shared" si="306"/>
        <v>46054</v>
      </c>
      <c r="AC161" s="162">
        <f t="shared" si="306"/>
        <v>46082</v>
      </c>
      <c r="AD161" s="162">
        <f t="shared" si="306"/>
        <v>46113</v>
      </c>
      <c r="AE161" s="162">
        <f t="shared" si="306"/>
        <v>46143</v>
      </c>
      <c r="AF161" s="162">
        <f t="shared" si="306"/>
        <v>46174</v>
      </c>
      <c r="AG161" s="162">
        <f t="shared" si="306"/>
        <v>46204</v>
      </c>
      <c r="AH161" s="162">
        <f t="shared" si="306"/>
        <v>46235</v>
      </c>
      <c r="AI161" s="162">
        <f t="shared" si="306"/>
        <v>46266</v>
      </c>
      <c r="AJ161" s="162">
        <f t="shared" si="306"/>
        <v>46296</v>
      </c>
      <c r="AK161" s="162">
        <f t="shared" si="306"/>
        <v>46327</v>
      </c>
      <c r="AL161" s="162">
        <f t="shared" si="306"/>
        <v>46357</v>
      </c>
      <c r="AM161" s="162">
        <f t="shared" si="306"/>
        <v>46388</v>
      </c>
      <c r="AN161" s="162">
        <f t="shared" si="306"/>
        <v>46419</v>
      </c>
      <c r="AO161" s="162">
        <f t="shared" si="306"/>
        <v>46447</v>
      </c>
      <c r="AP161" s="162">
        <f t="shared" si="306"/>
        <v>46478</v>
      </c>
      <c r="AQ161" s="162">
        <f t="shared" si="306"/>
        <v>46508</v>
      </c>
      <c r="AR161" s="162">
        <f t="shared" si="306"/>
        <v>46539</v>
      </c>
      <c r="AS161" s="162">
        <f t="shared" si="306"/>
        <v>46569</v>
      </c>
      <c r="AT161" s="162">
        <f t="shared" si="306"/>
        <v>46600</v>
      </c>
      <c r="AU161" s="162">
        <f t="shared" si="306"/>
        <v>46631</v>
      </c>
      <c r="AV161" s="162">
        <f t="shared" si="306"/>
        <v>46661</v>
      </c>
      <c r="AW161" s="162">
        <f t="shared" si="306"/>
        <v>46692</v>
      </c>
      <c r="AX161" s="162">
        <f t="shared" si="306"/>
        <v>46722</v>
      </c>
      <c r="AY161" s="162">
        <f t="shared" si="306"/>
        <v>46753</v>
      </c>
      <c r="AZ161" s="162">
        <f t="shared" si="306"/>
        <v>46784</v>
      </c>
      <c r="BA161" s="162">
        <f t="shared" si="306"/>
        <v>46813</v>
      </c>
      <c r="BB161" s="162">
        <f t="shared" si="306"/>
        <v>46844</v>
      </c>
      <c r="BC161" s="162">
        <f t="shared" si="306"/>
        <v>46874</v>
      </c>
      <c r="BD161" s="162">
        <f t="shared" si="306"/>
        <v>46905</v>
      </c>
      <c r="BE161" s="162">
        <f t="shared" si="306"/>
        <v>46935</v>
      </c>
      <c r="BF161" s="162">
        <f t="shared" si="306"/>
        <v>46966</v>
      </c>
      <c r="BG161" s="162">
        <f t="shared" si="306"/>
        <v>46997</v>
      </c>
      <c r="BH161" s="162">
        <f t="shared" si="306"/>
        <v>47027</v>
      </c>
      <c r="BI161" s="162">
        <f t="shared" si="306"/>
        <v>47058</v>
      </c>
      <c r="BJ161" s="162">
        <f t="shared" si="306"/>
        <v>47088</v>
      </c>
      <c r="BK161" s="162">
        <f t="shared" si="306"/>
        <v>47119</v>
      </c>
      <c r="BL161" s="162">
        <f t="shared" si="306"/>
        <v>47150</v>
      </c>
      <c r="BM161" s="162">
        <f t="shared" si="306"/>
        <v>47178</v>
      </c>
      <c r="BN161" s="162">
        <f t="shared" si="306"/>
        <v>47209</v>
      </c>
      <c r="BO161" s="162">
        <f t="shared" si="306"/>
        <v>47239</v>
      </c>
      <c r="BP161" s="162">
        <f t="shared" ref="BP161:CH161" si="307">BP$4</f>
        <v>47270</v>
      </c>
      <c r="BQ161" s="162">
        <f t="shared" si="307"/>
        <v>47300</v>
      </c>
      <c r="BR161" s="162">
        <f t="shared" si="307"/>
        <v>47331</v>
      </c>
      <c r="BS161" s="162">
        <f t="shared" si="307"/>
        <v>47362</v>
      </c>
      <c r="BT161" s="162">
        <f t="shared" si="307"/>
        <v>47392</v>
      </c>
      <c r="BU161" s="162">
        <f t="shared" si="307"/>
        <v>47423</v>
      </c>
      <c r="BV161" s="162">
        <f t="shared" si="307"/>
        <v>47453</v>
      </c>
      <c r="BW161" s="162">
        <f t="shared" si="307"/>
        <v>47484</v>
      </c>
      <c r="BX161" s="162">
        <f t="shared" si="307"/>
        <v>47515</v>
      </c>
      <c r="BY161" s="162">
        <f t="shared" si="307"/>
        <v>47543</v>
      </c>
      <c r="BZ161" s="162">
        <f t="shared" si="307"/>
        <v>47574</v>
      </c>
      <c r="CA161" s="162">
        <f t="shared" si="307"/>
        <v>47604</v>
      </c>
      <c r="CB161" s="162">
        <f t="shared" si="307"/>
        <v>47635</v>
      </c>
      <c r="CC161" s="162">
        <f t="shared" si="307"/>
        <v>47665</v>
      </c>
      <c r="CD161" s="162">
        <f t="shared" si="307"/>
        <v>47696</v>
      </c>
      <c r="CE161" s="162">
        <f t="shared" si="307"/>
        <v>47727</v>
      </c>
      <c r="CF161" s="162">
        <f t="shared" si="307"/>
        <v>47757</v>
      </c>
      <c r="CG161" s="162">
        <f t="shared" si="307"/>
        <v>47788</v>
      </c>
      <c r="CH161" s="163">
        <f t="shared" si="307"/>
        <v>47818</v>
      </c>
    </row>
    <row r="162" spans="1:86" hidden="1" x14ac:dyDescent="0.25">
      <c r="A162" s="630"/>
      <c r="B162" s="270" t="s">
        <v>20</v>
      </c>
      <c r="C162" s="25">
        <f>IF(C23=0,0,((C5*0.5)-C41)*C78*C127*C$2)</f>
        <v>0</v>
      </c>
      <c r="D162" s="25">
        <f>IF(D23=0,0,((D5*0.5)+C23-D41)*D78*D127*D$2)</f>
        <v>0</v>
      </c>
      <c r="E162" s="25">
        <f t="shared" ref="E162:BP163" si="308">IF(E23=0,0,((E5*0.5)+D23-E41)*E78*E127*E$2)</f>
        <v>3.9555278236689881</v>
      </c>
      <c r="F162" s="25">
        <f t="shared" si="308"/>
        <v>5.0485388730878151</v>
      </c>
      <c r="G162" s="25">
        <f t="shared" si="308"/>
        <v>6.6129862512113124</v>
      </c>
      <c r="H162" s="25">
        <f t="shared" si="308"/>
        <v>55.191827042512855</v>
      </c>
      <c r="I162" s="25">
        <f t="shared" si="308"/>
        <v>75.385907424040269</v>
      </c>
      <c r="J162" s="25">
        <f t="shared" si="308"/>
        <v>96.299698597721644</v>
      </c>
      <c r="K162" s="25">
        <f t="shared" si="308"/>
        <v>184.28673111785733</v>
      </c>
      <c r="L162" s="25">
        <f t="shared" si="308"/>
        <v>99.315025784257173</v>
      </c>
      <c r="M162" s="25">
        <f t="shared" si="308"/>
        <v>98.824489378786993</v>
      </c>
      <c r="N162" s="25">
        <f t="shared" si="308"/>
        <v>130.94755588558201</v>
      </c>
      <c r="O162" s="25">
        <f t="shared" si="308"/>
        <v>176.40284346865536</v>
      </c>
      <c r="P162" s="25">
        <f t="shared" si="308"/>
        <v>158.3687886826724</v>
      </c>
      <c r="Q162" s="25">
        <f t="shared" si="308"/>
        <v>192.47673590122037</v>
      </c>
      <c r="R162" s="25">
        <f t="shared" si="308"/>
        <v>122.83143068135897</v>
      </c>
      <c r="S162" s="25">
        <f t="shared" si="308"/>
        <v>160.8945841028316</v>
      </c>
      <c r="T162" s="25">
        <f t="shared" si="308"/>
        <v>337.14516074219927</v>
      </c>
      <c r="U162" s="25">
        <f t="shared" si="308"/>
        <v>317.47517468741955</v>
      </c>
      <c r="V162" s="25">
        <f t="shared" si="308"/>
        <v>342.50665250860209</v>
      </c>
      <c r="W162" s="25">
        <f t="shared" si="308"/>
        <v>325.23509678612135</v>
      </c>
      <c r="X162" s="25">
        <f t="shared" si="308"/>
        <v>114.54117944692899</v>
      </c>
      <c r="Y162" s="25">
        <f t="shared" si="308"/>
        <v>113.50905607959201</v>
      </c>
      <c r="Z162" s="25">
        <f t="shared" si="308"/>
        <v>93.859410401696522</v>
      </c>
      <c r="AA162" s="25">
        <f t="shared" si="308"/>
        <v>87.74307495422957</v>
      </c>
      <c r="AB162" s="25">
        <f t="shared" si="308"/>
        <v>84.9451049274642</v>
      </c>
      <c r="AC162" s="25">
        <f t="shared" si="308"/>
        <v>100.21125285724976</v>
      </c>
      <c r="AD162" s="25">
        <f t="shared" si="308"/>
        <v>88.549674904250608</v>
      </c>
      <c r="AE162" s="25">
        <f t="shared" si="308"/>
        <v>114.91891012847535</v>
      </c>
      <c r="AF162" s="25">
        <f t="shared" si="308"/>
        <v>337.14516074219927</v>
      </c>
      <c r="AG162" s="25">
        <f t="shared" si="308"/>
        <v>317.47517468741955</v>
      </c>
      <c r="AH162" s="25">
        <f t="shared" si="308"/>
        <v>342.50665250860209</v>
      </c>
      <c r="AI162" s="25">
        <f t="shared" si="308"/>
        <v>325.23509678612135</v>
      </c>
      <c r="AJ162" s="25">
        <f t="shared" si="308"/>
        <v>114.54117944692899</v>
      </c>
      <c r="AK162" s="25">
        <f t="shared" si="308"/>
        <v>113.50905607959201</v>
      </c>
      <c r="AL162" s="25">
        <f t="shared" si="308"/>
        <v>93.859410401696522</v>
      </c>
      <c r="AM162" s="25">
        <f t="shared" si="308"/>
        <v>87.74307495422957</v>
      </c>
      <c r="AN162" s="25">
        <f t="shared" si="308"/>
        <v>84.9451049274642</v>
      </c>
      <c r="AO162" s="25">
        <f t="shared" si="308"/>
        <v>100.21125285724976</v>
      </c>
      <c r="AP162" s="25">
        <f t="shared" si="308"/>
        <v>88.549674904250608</v>
      </c>
      <c r="AQ162" s="25">
        <f t="shared" si="308"/>
        <v>114.91891012847535</v>
      </c>
      <c r="AR162" s="25">
        <f t="shared" si="308"/>
        <v>337.14516074219927</v>
      </c>
      <c r="AS162" s="25">
        <f t="shared" si="308"/>
        <v>317.47517468741955</v>
      </c>
      <c r="AT162" s="25">
        <f t="shared" si="308"/>
        <v>342.50665250860209</v>
      </c>
      <c r="AU162" s="25">
        <f t="shared" si="308"/>
        <v>325.23509678612135</v>
      </c>
      <c r="AV162" s="25">
        <f t="shared" si="308"/>
        <v>114.54117944692899</v>
      </c>
      <c r="AW162" s="25">
        <f t="shared" si="308"/>
        <v>113.50905607959201</v>
      </c>
      <c r="AX162" s="25">
        <f t="shared" si="308"/>
        <v>93.859410401696522</v>
      </c>
      <c r="AY162" s="25">
        <f t="shared" si="308"/>
        <v>87.74307495422957</v>
      </c>
      <c r="AZ162" s="25">
        <f t="shared" si="308"/>
        <v>84.9451049274642</v>
      </c>
      <c r="BA162" s="25">
        <f t="shared" si="308"/>
        <v>100.21125285724976</v>
      </c>
      <c r="BB162" s="25">
        <f t="shared" si="308"/>
        <v>88.549674904250608</v>
      </c>
      <c r="BC162" s="25">
        <f t="shared" si="308"/>
        <v>114.91891012847535</v>
      </c>
      <c r="BD162" s="25">
        <f t="shared" si="308"/>
        <v>337.14516074219927</v>
      </c>
      <c r="BE162" s="25">
        <f t="shared" si="308"/>
        <v>317.47517468741955</v>
      </c>
      <c r="BF162" s="25">
        <f t="shared" si="308"/>
        <v>342.50665250860209</v>
      </c>
      <c r="BG162" s="25">
        <f t="shared" si="308"/>
        <v>325.23509678612135</v>
      </c>
      <c r="BH162" s="25">
        <f t="shared" si="308"/>
        <v>114.54117944692899</v>
      </c>
      <c r="BI162" s="25">
        <f t="shared" si="308"/>
        <v>113.50905607959201</v>
      </c>
      <c r="BJ162" s="25">
        <f t="shared" si="308"/>
        <v>93.859410401696522</v>
      </c>
      <c r="BK162" s="25">
        <f t="shared" si="308"/>
        <v>87.74307495422957</v>
      </c>
      <c r="BL162" s="25">
        <f t="shared" si="308"/>
        <v>84.9451049274642</v>
      </c>
      <c r="BM162" s="25">
        <f t="shared" si="308"/>
        <v>100.21125285724976</v>
      </c>
      <c r="BN162" s="25">
        <f t="shared" si="308"/>
        <v>88.549674904250608</v>
      </c>
      <c r="BO162" s="25">
        <f t="shared" si="308"/>
        <v>114.91891012847535</v>
      </c>
      <c r="BP162" s="25">
        <f t="shared" si="308"/>
        <v>337.14516074219927</v>
      </c>
      <c r="BQ162" s="25">
        <f t="shared" ref="BQ162:CH166" si="309">IF(BQ23=0,0,((BQ5*0.5)+BP23-BQ41)*BQ78*BQ127*BQ$2)</f>
        <v>317.47517468741955</v>
      </c>
      <c r="BR162" s="25">
        <f t="shared" si="309"/>
        <v>342.50665250860209</v>
      </c>
      <c r="BS162" s="25">
        <f t="shared" si="309"/>
        <v>325.23509678612135</v>
      </c>
      <c r="BT162" s="25">
        <f t="shared" si="309"/>
        <v>114.54117944692899</v>
      </c>
      <c r="BU162" s="25">
        <f t="shared" si="309"/>
        <v>113.50905607959201</v>
      </c>
      <c r="BV162" s="25">
        <f t="shared" si="309"/>
        <v>93.859410401696522</v>
      </c>
      <c r="BW162" s="25">
        <f t="shared" si="309"/>
        <v>87.74307495422957</v>
      </c>
      <c r="BX162" s="25">
        <f t="shared" si="309"/>
        <v>84.9451049274642</v>
      </c>
      <c r="BY162" s="25">
        <f t="shared" si="309"/>
        <v>100.21125285724976</v>
      </c>
      <c r="BZ162" s="25">
        <f t="shared" si="309"/>
        <v>88.549674904250608</v>
      </c>
      <c r="CA162" s="25">
        <f t="shared" si="309"/>
        <v>114.91891012847535</v>
      </c>
      <c r="CB162" s="25">
        <f t="shared" si="309"/>
        <v>337.14516074219927</v>
      </c>
      <c r="CC162" s="25">
        <f t="shared" si="309"/>
        <v>317.47517468741955</v>
      </c>
      <c r="CD162" s="25">
        <f t="shared" si="309"/>
        <v>342.50665250860209</v>
      </c>
      <c r="CE162" s="25">
        <f t="shared" si="309"/>
        <v>325.23509678612135</v>
      </c>
      <c r="CF162" s="25">
        <f t="shared" si="309"/>
        <v>114.54117944692899</v>
      </c>
      <c r="CG162" s="25">
        <f t="shared" si="309"/>
        <v>113.50905607959201</v>
      </c>
      <c r="CH162" s="28">
        <f t="shared" si="309"/>
        <v>93.859410401696522</v>
      </c>
    </row>
    <row r="163" spans="1:86" hidden="1" x14ac:dyDescent="0.25">
      <c r="A163" s="630"/>
      <c r="B163" s="270" t="s">
        <v>0</v>
      </c>
      <c r="C163" s="25">
        <f t="shared" ref="C163:C174" si="310">IF(C24=0,0,((C6*0.5)-C42)*C79*C128*C$2)</f>
        <v>0</v>
      </c>
      <c r="D163" s="25">
        <f t="shared" ref="D163:S174" si="311">IF(D24=0,0,((D6*0.5)+C24-D42)*D79*D128*D$2)</f>
        <v>0</v>
      </c>
      <c r="E163" s="25">
        <f t="shared" si="311"/>
        <v>0</v>
      </c>
      <c r="F163" s="25">
        <f t="shared" si="311"/>
        <v>0</v>
      </c>
      <c r="G163" s="25">
        <f t="shared" si="311"/>
        <v>0</v>
      </c>
      <c r="H163" s="25">
        <f t="shared" si="311"/>
        <v>0</v>
      </c>
      <c r="I163" s="25">
        <f t="shared" si="311"/>
        <v>0</v>
      </c>
      <c r="J163" s="25">
        <f t="shared" si="311"/>
        <v>0</v>
      </c>
      <c r="K163" s="25">
        <f t="shared" si="311"/>
        <v>0</v>
      </c>
      <c r="L163" s="25">
        <f t="shared" si="311"/>
        <v>0</v>
      </c>
      <c r="M163" s="25">
        <f t="shared" si="311"/>
        <v>0</v>
      </c>
      <c r="N163" s="25">
        <f t="shared" si="311"/>
        <v>0</v>
      </c>
      <c r="O163" s="25">
        <f t="shared" si="311"/>
        <v>0</v>
      </c>
      <c r="P163" s="25">
        <f t="shared" si="311"/>
        <v>0</v>
      </c>
      <c r="Q163" s="25">
        <f t="shared" si="311"/>
        <v>0</v>
      </c>
      <c r="R163" s="25">
        <f t="shared" si="311"/>
        <v>0</v>
      </c>
      <c r="S163" s="25">
        <f t="shared" si="311"/>
        <v>0</v>
      </c>
      <c r="T163" s="25">
        <f t="shared" si="308"/>
        <v>0</v>
      </c>
      <c r="U163" s="25">
        <f t="shared" si="308"/>
        <v>0</v>
      </c>
      <c r="V163" s="25">
        <f t="shared" si="308"/>
        <v>0</v>
      </c>
      <c r="W163" s="25">
        <f t="shared" si="308"/>
        <v>0</v>
      </c>
      <c r="X163" s="25">
        <f t="shared" si="308"/>
        <v>0</v>
      </c>
      <c r="Y163" s="25">
        <f t="shared" si="308"/>
        <v>0</v>
      </c>
      <c r="Z163" s="25">
        <f t="shared" si="308"/>
        <v>0</v>
      </c>
      <c r="AA163" s="25">
        <f t="shared" si="308"/>
        <v>0</v>
      </c>
      <c r="AB163" s="25">
        <f t="shared" si="308"/>
        <v>0</v>
      </c>
      <c r="AC163" s="25">
        <f t="shared" si="308"/>
        <v>0</v>
      </c>
      <c r="AD163" s="25">
        <f t="shared" si="308"/>
        <v>0</v>
      </c>
      <c r="AE163" s="25">
        <f t="shared" si="308"/>
        <v>0</v>
      </c>
      <c r="AF163" s="25">
        <f t="shared" si="308"/>
        <v>0</v>
      </c>
      <c r="AG163" s="25">
        <f t="shared" si="308"/>
        <v>0</v>
      </c>
      <c r="AH163" s="25">
        <f t="shared" si="308"/>
        <v>0</v>
      </c>
      <c r="AI163" s="25">
        <f t="shared" si="308"/>
        <v>0</v>
      </c>
      <c r="AJ163" s="25">
        <f t="shared" si="308"/>
        <v>0</v>
      </c>
      <c r="AK163" s="25">
        <f t="shared" si="308"/>
        <v>0</v>
      </c>
      <c r="AL163" s="25">
        <f t="shared" si="308"/>
        <v>0</v>
      </c>
      <c r="AM163" s="25">
        <f t="shared" si="308"/>
        <v>0</v>
      </c>
      <c r="AN163" s="25">
        <f t="shared" si="308"/>
        <v>0</v>
      </c>
      <c r="AO163" s="25">
        <f t="shared" si="308"/>
        <v>0</v>
      </c>
      <c r="AP163" s="25">
        <f t="shared" si="308"/>
        <v>0</v>
      </c>
      <c r="AQ163" s="25">
        <f t="shared" si="308"/>
        <v>0</v>
      </c>
      <c r="AR163" s="25">
        <f t="shared" si="308"/>
        <v>0</v>
      </c>
      <c r="AS163" s="25">
        <f t="shared" si="308"/>
        <v>0</v>
      </c>
      <c r="AT163" s="25">
        <f t="shared" si="308"/>
        <v>0</v>
      </c>
      <c r="AU163" s="25">
        <f t="shared" si="308"/>
        <v>0</v>
      </c>
      <c r="AV163" s="25">
        <f t="shared" si="308"/>
        <v>0</v>
      </c>
      <c r="AW163" s="25">
        <f t="shared" si="308"/>
        <v>0</v>
      </c>
      <c r="AX163" s="25">
        <f t="shared" si="308"/>
        <v>0</v>
      </c>
      <c r="AY163" s="25">
        <f t="shared" si="308"/>
        <v>0</v>
      </c>
      <c r="AZ163" s="25">
        <f t="shared" si="308"/>
        <v>0</v>
      </c>
      <c r="BA163" s="25">
        <f t="shared" si="308"/>
        <v>0</v>
      </c>
      <c r="BB163" s="25">
        <f t="shared" si="308"/>
        <v>0</v>
      </c>
      <c r="BC163" s="25">
        <f t="shared" si="308"/>
        <v>0</v>
      </c>
      <c r="BD163" s="25">
        <f t="shared" si="308"/>
        <v>0</v>
      </c>
      <c r="BE163" s="25">
        <f t="shared" si="308"/>
        <v>0</v>
      </c>
      <c r="BF163" s="25">
        <f t="shared" si="308"/>
        <v>0</v>
      </c>
      <c r="BG163" s="25">
        <f t="shared" si="308"/>
        <v>0</v>
      </c>
      <c r="BH163" s="25">
        <f t="shared" si="308"/>
        <v>0</v>
      </c>
      <c r="BI163" s="25">
        <f t="shared" si="308"/>
        <v>0</v>
      </c>
      <c r="BJ163" s="25">
        <f t="shared" si="308"/>
        <v>0</v>
      </c>
      <c r="BK163" s="25">
        <f t="shared" si="308"/>
        <v>0</v>
      </c>
      <c r="BL163" s="25">
        <f t="shared" si="308"/>
        <v>0</v>
      </c>
      <c r="BM163" s="25">
        <f t="shared" si="308"/>
        <v>0</v>
      </c>
      <c r="BN163" s="25">
        <f t="shared" si="308"/>
        <v>0</v>
      </c>
      <c r="BO163" s="25">
        <f t="shared" si="308"/>
        <v>0</v>
      </c>
      <c r="BP163" s="25">
        <f t="shared" si="308"/>
        <v>0</v>
      </c>
      <c r="BQ163" s="25">
        <f t="shared" si="309"/>
        <v>0</v>
      </c>
      <c r="BR163" s="25">
        <f t="shared" si="309"/>
        <v>0</v>
      </c>
      <c r="BS163" s="25">
        <f t="shared" si="309"/>
        <v>0</v>
      </c>
      <c r="BT163" s="25">
        <f t="shared" si="309"/>
        <v>0</v>
      </c>
      <c r="BU163" s="25">
        <f t="shared" si="309"/>
        <v>0</v>
      </c>
      <c r="BV163" s="25">
        <f t="shared" si="309"/>
        <v>0</v>
      </c>
      <c r="BW163" s="25">
        <f t="shared" si="309"/>
        <v>0</v>
      </c>
      <c r="BX163" s="25">
        <f t="shared" si="309"/>
        <v>0</v>
      </c>
      <c r="BY163" s="25">
        <f t="shared" si="309"/>
        <v>0</v>
      </c>
      <c r="BZ163" s="25">
        <f t="shared" si="309"/>
        <v>0</v>
      </c>
      <c r="CA163" s="25">
        <f t="shared" si="309"/>
        <v>0</v>
      </c>
      <c r="CB163" s="25">
        <f t="shared" si="309"/>
        <v>0</v>
      </c>
      <c r="CC163" s="25">
        <f t="shared" si="309"/>
        <v>0</v>
      </c>
      <c r="CD163" s="25">
        <f t="shared" si="309"/>
        <v>0</v>
      </c>
      <c r="CE163" s="25">
        <f t="shared" si="309"/>
        <v>0</v>
      </c>
      <c r="CF163" s="25">
        <f t="shared" si="309"/>
        <v>0</v>
      </c>
      <c r="CG163" s="25">
        <f t="shared" si="309"/>
        <v>0</v>
      </c>
      <c r="CH163" s="28">
        <f t="shared" si="309"/>
        <v>0</v>
      </c>
    </row>
    <row r="164" spans="1:86" hidden="1" x14ac:dyDescent="0.25">
      <c r="A164" s="630"/>
      <c r="B164" s="270" t="s">
        <v>21</v>
      </c>
      <c r="C164" s="25">
        <f t="shared" si="310"/>
        <v>0</v>
      </c>
      <c r="D164" s="25">
        <f t="shared" si="311"/>
        <v>0</v>
      </c>
      <c r="E164" s="25">
        <f t="shared" ref="E164:BP167" si="312">IF(E25=0,0,((E7*0.5)+D25-E43)*E80*E129*E$2)</f>
        <v>0</v>
      </c>
      <c r="F164" s="25">
        <f t="shared" si="312"/>
        <v>0</v>
      </c>
      <c r="G164" s="25">
        <f t="shared" si="312"/>
        <v>1.6056743346562465</v>
      </c>
      <c r="H164" s="25">
        <f t="shared" si="312"/>
        <v>13.578983355378082</v>
      </c>
      <c r="I164" s="25">
        <f t="shared" si="312"/>
        <v>12.310940593833466</v>
      </c>
      <c r="J164" s="25">
        <f t="shared" si="312"/>
        <v>20.188921063167864</v>
      </c>
      <c r="K164" s="25">
        <f t="shared" si="312"/>
        <v>28.004683547582385</v>
      </c>
      <c r="L164" s="25">
        <f t="shared" si="312"/>
        <v>13.018252651930659</v>
      </c>
      <c r="M164" s="25">
        <f t="shared" si="312"/>
        <v>19.267647444904938</v>
      </c>
      <c r="N164" s="25">
        <f t="shared" si="312"/>
        <v>23.11667133726122</v>
      </c>
      <c r="O164" s="25">
        <f t="shared" si="312"/>
        <v>23.768244440129209</v>
      </c>
      <c r="P164" s="25">
        <f t="shared" si="312"/>
        <v>20.151152035734846</v>
      </c>
      <c r="Q164" s="25">
        <f t="shared" si="312"/>
        <v>22.851676777539279</v>
      </c>
      <c r="R164" s="25">
        <f t="shared" si="312"/>
        <v>19.508752283773227</v>
      </c>
      <c r="S164" s="25">
        <f t="shared" si="312"/>
        <v>24.406708978793432</v>
      </c>
      <c r="T164" s="25">
        <f t="shared" si="312"/>
        <v>9.5072846926361638</v>
      </c>
      <c r="U164" s="25">
        <f t="shared" si="312"/>
        <v>8.9471131414484937</v>
      </c>
      <c r="V164" s="25">
        <f t="shared" si="312"/>
        <v>9.7032401869592526</v>
      </c>
      <c r="W164" s="25">
        <f t="shared" si="312"/>
        <v>8.9576275906196976</v>
      </c>
      <c r="X164" s="25">
        <f t="shared" si="312"/>
        <v>3.1455607803465275</v>
      </c>
      <c r="Y164" s="25">
        <f t="shared" si="312"/>
        <v>2.8771479029386864</v>
      </c>
      <c r="Z164" s="25">
        <f t="shared" si="312"/>
        <v>2.3741353368400056</v>
      </c>
      <c r="AA164" s="25">
        <f t="shared" si="312"/>
        <v>2.1448021001909674</v>
      </c>
      <c r="AB164" s="25">
        <f t="shared" si="312"/>
        <v>1.9607919368615758</v>
      </c>
      <c r="AC164" s="25">
        <f t="shared" si="312"/>
        <v>2.1570071410914142</v>
      </c>
      <c r="AD164" s="25">
        <f t="shared" si="312"/>
        <v>2.5554850101006901</v>
      </c>
      <c r="AE164" s="25">
        <f t="shared" si="312"/>
        <v>3.1648036064032024</v>
      </c>
      <c r="AF164" s="25">
        <f t="shared" si="312"/>
        <v>9.5072846926361638</v>
      </c>
      <c r="AG164" s="25">
        <f t="shared" si="312"/>
        <v>8.9471131414484937</v>
      </c>
      <c r="AH164" s="25">
        <f t="shared" si="312"/>
        <v>9.7032401869592526</v>
      </c>
      <c r="AI164" s="25">
        <f t="shared" si="312"/>
        <v>8.9576275906196976</v>
      </c>
      <c r="AJ164" s="25">
        <f t="shared" si="312"/>
        <v>3.1455607803465275</v>
      </c>
      <c r="AK164" s="25">
        <f t="shared" si="312"/>
        <v>2.8771479029386864</v>
      </c>
      <c r="AL164" s="25">
        <f t="shared" si="312"/>
        <v>2.3741353368400056</v>
      </c>
      <c r="AM164" s="25">
        <f t="shared" si="312"/>
        <v>2.1448021001909674</v>
      </c>
      <c r="AN164" s="25">
        <f t="shared" si="312"/>
        <v>1.9607919368615758</v>
      </c>
      <c r="AO164" s="25">
        <f t="shared" si="312"/>
        <v>2.1570071410914142</v>
      </c>
      <c r="AP164" s="25">
        <f t="shared" si="312"/>
        <v>2.5554850101006901</v>
      </c>
      <c r="AQ164" s="25">
        <f t="shared" si="312"/>
        <v>3.1648036064032024</v>
      </c>
      <c r="AR164" s="25">
        <f t="shared" si="312"/>
        <v>9.5072846926361638</v>
      </c>
      <c r="AS164" s="25">
        <f t="shared" si="312"/>
        <v>8.9471131414484937</v>
      </c>
      <c r="AT164" s="25">
        <f t="shared" si="312"/>
        <v>9.7032401869592526</v>
      </c>
      <c r="AU164" s="25">
        <f t="shared" si="312"/>
        <v>8.9576275906196976</v>
      </c>
      <c r="AV164" s="25">
        <f t="shared" si="312"/>
        <v>3.1455607803465275</v>
      </c>
      <c r="AW164" s="25">
        <f t="shared" si="312"/>
        <v>2.8771479029386864</v>
      </c>
      <c r="AX164" s="25">
        <f t="shared" si="312"/>
        <v>2.3741353368400056</v>
      </c>
      <c r="AY164" s="25">
        <f t="shared" si="312"/>
        <v>2.1448021001909674</v>
      </c>
      <c r="AZ164" s="25">
        <f t="shared" si="312"/>
        <v>1.9607919368615758</v>
      </c>
      <c r="BA164" s="25">
        <f t="shared" si="312"/>
        <v>2.1570071410914142</v>
      </c>
      <c r="BB164" s="25">
        <f t="shared" si="312"/>
        <v>2.5554850101006901</v>
      </c>
      <c r="BC164" s="25">
        <f t="shared" si="312"/>
        <v>3.1648036064032024</v>
      </c>
      <c r="BD164" s="25">
        <f t="shared" si="312"/>
        <v>9.5072846926361638</v>
      </c>
      <c r="BE164" s="25">
        <f t="shared" si="312"/>
        <v>8.9471131414484937</v>
      </c>
      <c r="BF164" s="25">
        <f t="shared" si="312"/>
        <v>9.7032401869592526</v>
      </c>
      <c r="BG164" s="25">
        <f t="shared" si="312"/>
        <v>8.9576275906196976</v>
      </c>
      <c r="BH164" s="25">
        <f t="shared" si="312"/>
        <v>3.1455607803465275</v>
      </c>
      <c r="BI164" s="25">
        <f t="shared" si="312"/>
        <v>2.8771479029386864</v>
      </c>
      <c r="BJ164" s="25">
        <f t="shared" si="312"/>
        <v>2.3741353368400056</v>
      </c>
      <c r="BK164" s="25">
        <f t="shared" si="312"/>
        <v>2.1448021001909674</v>
      </c>
      <c r="BL164" s="25">
        <f t="shared" si="312"/>
        <v>1.9607919368615758</v>
      </c>
      <c r="BM164" s="25">
        <f t="shared" si="312"/>
        <v>2.1570071410914142</v>
      </c>
      <c r="BN164" s="25">
        <f t="shared" si="312"/>
        <v>2.5554850101006901</v>
      </c>
      <c r="BO164" s="25">
        <f t="shared" si="312"/>
        <v>3.1648036064032024</v>
      </c>
      <c r="BP164" s="25">
        <f t="shared" si="312"/>
        <v>9.5072846926361638</v>
      </c>
      <c r="BQ164" s="25">
        <f t="shared" si="309"/>
        <v>8.9471131414484937</v>
      </c>
      <c r="BR164" s="25">
        <f t="shared" si="309"/>
        <v>9.7032401869592526</v>
      </c>
      <c r="BS164" s="25">
        <f t="shared" si="309"/>
        <v>8.9576275906196976</v>
      </c>
      <c r="BT164" s="25">
        <f t="shared" si="309"/>
        <v>3.1455607803465275</v>
      </c>
      <c r="BU164" s="25">
        <f t="shared" si="309"/>
        <v>2.8771479029386864</v>
      </c>
      <c r="BV164" s="25">
        <f t="shared" si="309"/>
        <v>2.3741353368400056</v>
      </c>
      <c r="BW164" s="25">
        <f t="shared" si="309"/>
        <v>2.1448021001909674</v>
      </c>
      <c r="BX164" s="25">
        <f t="shared" si="309"/>
        <v>1.9607919368615758</v>
      </c>
      <c r="BY164" s="25">
        <f t="shared" si="309"/>
        <v>2.1570071410914142</v>
      </c>
      <c r="BZ164" s="25">
        <f t="shared" si="309"/>
        <v>2.5554850101006901</v>
      </c>
      <c r="CA164" s="25">
        <f t="shared" si="309"/>
        <v>3.1648036064032024</v>
      </c>
      <c r="CB164" s="25">
        <f t="shared" si="309"/>
        <v>9.5072846926361638</v>
      </c>
      <c r="CC164" s="25">
        <f t="shared" si="309"/>
        <v>8.9471131414484937</v>
      </c>
      <c r="CD164" s="25">
        <f t="shared" si="309"/>
        <v>9.7032401869592526</v>
      </c>
      <c r="CE164" s="25">
        <f t="shared" si="309"/>
        <v>8.9576275906196976</v>
      </c>
      <c r="CF164" s="25">
        <f t="shared" si="309"/>
        <v>3.1455607803465275</v>
      </c>
      <c r="CG164" s="25">
        <f t="shared" si="309"/>
        <v>2.8771479029386864</v>
      </c>
      <c r="CH164" s="28">
        <f t="shared" si="309"/>
        <v>2.3741353368400056</v>
      </c>
    </row>
    <row r="165" spans="1:86" hidden="1" x14ac:dyDescent="0.25">
      <c r="A165" s="630"/>
      <c r="B165" s="270" t="s">
        <v>1</v>
      </c>
      <c r="C165" s="25">
        <f t="shared" si="310"/>
        <v>0</v>
      </c>
      <c r="D165" s="25">
        <f t="shared" si="311"/>
        <v>0</v>
      </c>
      <c r="E165" s="25">
        <f t="shared" si="312"/>
        <v>0</v>
      </c>
      <c r="F165" s="25">
        <f t="shared" si="312"/>
        <v>39.261847846908061</v>
      </c>
      <c r="G165" s="25">
        <f t="shared" si="312"/>
        <v>272.81688652680469</v>
      </c>
      <c r="H165" s="25">
        <f t="shared" si="312"/>
        <v>3769.2203631051671</v>
      </c>
      <c r="I165" s="25">
        <f t="shared" si="312"/>
        <v>5039.1195124050046</v>
      </c>
      <c r="J165" s="25">
        <f t="shared" si="312"/>
        <v>5712.7647068263295</v>
      </c>
      <c r="K165" s="25">
        <f t="shared" si="312"/>
        <v>3267.3174320920189</v>
      </c>
      <c r="L165" s="25">
        <f t="shared" si="312"/>
        <v>198.84296538924431</v>
      </c>
      <c r="M165" s="25">
        <f t="shared" si="312"/>
        <v>78.612117264218838</v>
      </c>
      <c r="N165" s="25">
        <f t="shared" si="312"/>
        <v>0</v>
      </c>
      <c r="O165" s="25">
        <f t="shared" si="312"/>
        <v>0</v>
      </c>
      <c r="P165" s="25">
        <f t="shared" si="312"/>
        <v>0</v>
      </c>
      <c r="Q165" s="25">
        <f t="shared" si="312"/>
        <v>0</v>
      </c>
      <c r="R165" s="25">
        <f t="shared" si="312"/>
        <v>322.78226464998278</v>
      </c>
      <c r="S165" s="25">
        <f t="shared" si="312"/>
        <v>1747.6545104138213</v>
      </c>
      <c r="T165" s="25">
        <f t="shared" si="312"/>
        <v>3437.8899242621733</v>
      </c>
      <c r="U165" s="25">
        <f t="shared" si="312"/>
        <v>4004.8942143451695</v>
      </c>
      <c r="V165" s="25">
        <f t="shared" si="312"/>
        <v>4153.1577037539519</v>
      </c>
      <c r="W165" s="25">
        <f t="shared" si="312"/>
        <v>1913.3570087901471</v>
      </c>
      <c r="X165" s="25">
        <f t="shared" si="312"/>
        <v>78.610980162333135</v>
      </c>
      <c r="Y165" s="25">
        <f t="shared" si="312"/>
        <v>24.945509563326286</v>
      </c>
      <c r="Z165" s="25">
        <f t="shared" si="312"/>
        <v>0</v>
      </c>
      <c r="AA165" s="25">
        <f t="shared" si="312"/>
        <v>0</v>
      </c>
      <c r="AB165" s="25">
        <f t="shared" si="312"/>
        <v>0</v>
      </c>
      <c r="AC165" s="25">
        <f t="shared" si="312"/>
        <v>0</v>
      </c>
      <c r="AD165" s="25">
        <f t="shared" si="312"/>
        <v>88.290346830868103</v>
      </c>
      <c r="AE165" s="25">
        <f t="shared" si="312"/>
        <v>474.69843386976976</v>
      </c>
      <c r="AF165" s="25">
        <f t="shared" si="312"/>
        <v>3437.8899242621733</v>
      </c>
      <c r="AG165" s="25">
        <f t="shared" si="312"/>
        <v>4004.8942143451695</v>
      </c>
      <c r="AH165" s="25">
        <f t="shared" si="312"/>
        <v>4153.1577037539519</v>
      </c>
      <c r="AI165" s="25">
        <f t="shared" si="312"/>
        <v>1913.3570087901471</v>
      </c>
      <c r="AJ165" s="25">
        <f t="shared" si="312"/>
        <v>78.610980162333135</v>
      </c>
      <c r="AK165" s="25">
        <f t="shared" si="312"/>
        <v>24.945509563326286</v>
      </c>
      <c r="AL165" s="25">
        <f t="shared" si="312"/>
        <v>0</v>
      </c>
      <c r="AM165" s="25">
        <f t="shared" si="312"/>
        <v>0</v>
      </c>
      <c r="AN165" s="25">
        <f t="shared" si="312"/>
        <v>0</v>
      </c>
      <c r="AO165" s="25">
        <f t="shared" si="312"/>
        <v>0</v>
      </c>
      <c r="AP165" s="25">
        <f t="shared" si="312"/>
        <v>88.290346830868103</v>
      </c>
      <c r="AQ165" s="25">
        <f t="shared" si="312"/>
        <v>474.69843386976976</v>
      </c>
      <c r="AR165" s="25">
        <f t="shared" si="312"/>
        <v>3437.8899242621733</v>
      </c>
      <c r="AS165" s="25">
        <f t="shared" si="312"/>
        <v>4004.8942143451695</v>
      </c>
      <c r="AT165" s="25">
        <f t="shared" si="312"/>
        <v>4153.1577037539519</v>
      </c>
      <c r="AU165" s="25">
        <f t="shared" si="312"/>
        <v>1913.3570087901471</v>
      </c>
      <c r="AV165" s="25">
        <f t="shared" si="312"/>
        <v>78.610980162333135</v>
      </c>
      <c r="AW165" s="25">
        <f t="shared" si="312"/>
        <v>24.945509563326286</v>
      </c>
      <c r="AX165" s="25">
        <f t="shared" si="312"/>
        <v>0</v>
      </c>
      <c r="AY165" s="25">
        <f t="shared" si="312"/>
        <v>0</v>
      </c>
      <c r="AZ165" s="25">
        <f t="shared" si="312"/>
        <v>0</v>
      </c>
      <c r="BA165" s="25">
        <f t="shared" si="312"/>
        <v>0</v>
      </c>
      <c r="BB165" s="25">
        <f t="shared" si="312"/>
        <v>88.290346830868103</v>
      </c>
      <c r="BC165" s="25">
        <f t="shared" si="312"/>
        <v>474.69843386976976</v>
      </c>
      <c r="BD165" s="25">
        <f t="shared" si="312"/>
        <v>3437.8899242621733</v>
      </c>
      <c r="BE165" s="25">
        <f t="shared" si="312"/>
        <v>4004.8942143451695</v>
      </c>
      <c r="BF165" s="25">
        <f t="shared" si="312"/>
        <v>4153.1577037539519</v>
      </c>
      <c r="BG165" s="25">
        <f t="shared" si="312"/>
        <v>1913.3570087901471</v>
      </c>
      <c r="BH165" s="25">
        <f t="shared" si="312"/>
        <v>78.610980162333135</v>
      </c>
      <c r="BI165" s="25">
        <f t="shared" si="312"/>
        <v>24.945509563326286</v>
      </c>
      <c r="BJ165" s="25">
        <f t="shared" si="312"/>
        <v>0</v>
      </c>
      <c r="BK165" s="25">
        <f t="shared" si="312"/>
        <v>0</v>
      </c>
      <c r="BL165" s="25">
        <f t="shared" si="312"/>
        <v>0</v>
      </c>
      <c r="BM165" s="25">
        <f t="shared" si="312"/>
        <v>0</v>
      </c>
      <c r="BN165" s="25">
        <f t="shared" si="312"/>
        <v>88.290346830868103</v>
      </c>
      <c r="BO165" s="25">
        <f t="shared" si="312"/>
        <v>474.69843386976976</v>
      </c>
      <c r="BP165" s="25">
        <f t="shared" si="312"/>
        <v>3437.8899242621733</v>
      </c>
      <c r="BQ165" s="25">
        <f t="shared" si="309"/>
        <v>4004.8942143451695</v>
      </c>
      <c r="BR165" s="25">
        <f t="shared" si="309"/>
        <v>4153.1577037539519</v>
      </c>
      <c r="BS165" s="25">
        <f t="shared" si="309"/>
        <v>1913.3570087901471</v>
      </c>
      <c r="BT165" s="25">
        <f t="shared" si="309"/>
        <v>78.610980162333135</v>
      </c>
      <c r="BU165" s="25">
        <f t="shared" si="309"/>
        <v>24.945509563326286</v>
      </c>
      <c r="BV165" s="25">
        <f t="shared" si="309"/>
        <v>0</v>
      </c>
      <c r="BW165" s="25">
        <f t="shared" si="309"/>
        <v>0</v>
      </c>
      <c r="BX165" s="25">
        <f t="shared" si="309"/>
        <v>0</v>
      </c>
      <c r="BY165" s="25">
        <f t="shared" si="309"/>
        <v>0</v>
      </c>
      <c r="BZ165" s="25">
        <f t="shared" si="309"/>
        <v>88.290346830868103</v>
      </c>
      <c r="CA165" s="25">
        <f t="shared" si="309"/>
        <v>474.69843386976976</v>
      </c>
      <c r="CB165" s="25">
        <f t="shared" si="309"/>
        <v>3437.8899242621733</v>
      </c>
      <c r="CC165" s="25">
        <f t="shared" si="309"/>
        <v>4004.8942143451695</v>
      </c>
      <c r="CD165" s="25">
        <f t="shared" si="309"/>
        <v>4153.1577037539519</v>
      </c>
      <c r="CE165" s="25">
        <f t="shared" si="309"/>
        <v>1913.3570087901471</v>
      </c>
      <c r="CF165" s="25">
        <f t="shared" si="309"/>
        <v>78.610980162333135</v>
      </c>
      <c r="CG165" s="25">
        <f t="shared" si="309"/>
        <v>24.945509563326286</v>
      </c>
      <c r="CH165" s="28">
        <f t="shared" si="309"/>
        <v>0</v>
      </c>
    </row>
    <row r="166" spans="1:86" hidden="1" x14ac:dyDescent="0.25">
      <c r="A166" s="630"/>
      <c r="B166" s="270" t="s">
        <v>22</v>
      </c>
      <c r="C166" s="25">
        <f t="shared" si="310"/>
        <v>0</v>
      </c>
      <c r="D166" s="25">
        <f t="shared" si="311"/>
        <v>0</v>
      </c>
      <c r="E166" s="25">
        <f t="shared" si="312"/>
        <v>0</v>
      </c>
      <c r="F166" s="25">
        <f t="shared" si="312"/>
        <v>0</v>
      </c>
      <c r="G166" s="25">
        <f t="shared" si="312"/>
        <v>0</v>
      </c>
      <c r="H166" s="25">
        <f t="shared" si="312"/>
        <v>0</v>
      </c>
      <c r="I166" s="25">
        <f t="shared" si="312"/>
        <v>0</v>
      </c>
      <c r="J166" s="25">
        <f t="shared" si="312"/>
        <v>0</v>
      </c>
      <c r="K166" s="25">
        <f t="shared" si="312"/>
        <v>0</v>
      </c>
      <c r="L166" s="25">
        <f t="shared" si="312"/>
        <v>0</v>
      </c>
      <c r="M166" s="25">
        <f t="shared" si="312"/>
        <v>0</v>
      </c>
      <c r="N166" s="25">
        <f t="shared" si="312"/>
        <v>0</v>
      </c>
      <c r="O166" s="25">
        <f t="shared" si="312"/>
        <v>0</v>
      </c>
      <c r="P166" s="25">
        <f t="shared" si="312"/>
        <v>0</v>
      </c>
      <c r="Q166" s="25">
        <f t="shared" si="312"/>
        <v>0</v>
      </c>
      <c r="R166" s="25">
        <f t="shared" si="312"/>
        <v>0</v>
      </c>
      <c r="S166" s="25">
        <f t="shared" si="312"/>
        <v>0</v>
      </c>
      <c r="T166" s="25">
        <f t="shared" si="312"/>
        <v>0</v>
      </c>
      <c r="U166" s="25">
        <f t="shared" si="312"/>
        <v>0</v>
      </c>
      <c r="V166" s="25">
        <f t="shared" si="312"/>
        <v>0</v>
      </c>
      <c r="W166" s="25">
        <f t="shared" si="312"/>
        <v>0</v>
      </c>
      <c r="X166" s="25">
        <f t="shared" si="312"/>
        <v>0</v>
      </c>
      <c r="Y166" s="25">
        <f t="shared" si="312"/>
        <v>0</v>
      </c>
      <c r="Z166" s="25">
        <f t="shared" si="312"/>
        <v>0</v>
      </c>
      <c r="AA166" s="25">
        <f t="shared" si="312"/>
        <v>0</v>
      </c>
      <c r="AB166" s="25">
        <f t="shared" si="312"/>
        <v>0</v>
      </c>
      <c r="AC166" s="25">
        <f t="shared" si="312"/>
        <v>0</v>
      </c>
      <c r="AD166" s="25">
        <f t="shared" si="312"/>
        <v>0</v>
      </c>
      <c r="AE166" s="25">
        <f t="shared" si="312"/>
        <v>0</v>
      </c>
      <c r="AF166" s="25">
        <f t="shared" si="312"/>
        <v>0</v>
      </c>
      <c r="AG166" s="25">
        <f t="shared" si="312"/>
        <v>0</v>
      </c>
      <c r="AH166" s="25">
        <f t="shared" si="312"/>
        <v>0</v>
      </c>
      <c r="AI166" s="25">
        <f t="shared" si="312"/>
        <v>0</v>
      </c>
      <c r="AJ166" s="25">
        <f t="shared" si="312"/>
        <v>0</v>
      </c>
      <c r="AK166" s="25">
        <f t="shared" si="312"/>
        <v>0</v>
      </c>
      <c r="AL166" s="25">
        <f t="shared" si="312"/>
        <v>0</v>
      </c>
      <c r="AM166" s="25">
        <f t="shared" si="312"/>
        <v>0</v>
      </c>
      <c r="AN166" s="25">
        <f t="shared" si="312"/>
        <v>0</v>
      </c>
      <c r="AO166" s="25">
        <f t="shared" si="312"/>
        <v>0</v>
      </c>
      <c r="AP166" s="25">
        <f t="shared" si="312"/>
        <v>0</v>
      </c>
      <c r="AQ166" s="25">
        <f t="shared" si="312"/>
        <v>0</v>
      </c>
      <c r="AR166" s="25">
        <f t="shared" si="312"/>
        <v>0</v>
      </c>
      <c r="AS166" s="25">
        <f t="shared" si="312"/>
        <v>0</v>
      </c>
      <c r="AT166" s="25">
        <f t="shared" si="312"/>
        <v>0</v>
      </c>
      <c r="AU166" s="25">
        <f t="shared" si="312"/>
        <v>0</v>
      </c>
      <c r="AV166" s="25">
        <f t="shared" si="312"/>
        <v>0</v>
      </c>
      <c r="AW166" s="25">
        <f t="shared" si="312"/>
        <v>0</v>
      </c>
      <c r="AX166" s="25">
        <f t="shared" si="312"/>
        <v>0</v>
      </c>
      <c r="AY166" s="25">
        <f t="shared" si="312"/>
        <v>0</v>
      </c>
      <c r="AZ166" s="25">
        <f t="shared" si="312"/>
        <v>0</v>
      </c>
      <c r="BA166" s="25">
        <f t="shared" si="312"/>
        <v>0</v>
      </c>
      <c r="BB166" s="25">
        <f t="shared" si="312"/>
        <v>0</v>
      </c>
      <c r="BC166" s="25">
        <f t="shared" si="312"/>
        <v>0</v>
      </c>
      <c r="BD166" s="25">
        <f t="shared" si="312"/>
        <v>0</v>
      </c>
      <c r="BE166" s="25">
        <f t="shared" si="312"/>
        <v>0</v>
      </c>
      <c r="BF166" s="25">
        <f t="shared" si="312"/>
        <v>0</v>
      </c>
      <c r="BG166" s="25">
        <f t="shared" si="312"/>
        <v>0</v>
      </c>
      <c r="BH166" s="25">
        <f t="shared" si="312"/>
        <v>0</v>
      </c>
      <c r="BI166" s="25">
        <f t="shared" si="312"/>
        <v>0</v>
      </c>
      <c r="BJ166" s="25">
        <f t="shared" si="312"/>
        <v>0</v>
      </c>
      <c r="BK166" s="25">
        <f t="shared" si="312"/>
        <v>0</v>
      </c>
      <c r="BL166" s="25">
        <f t="shared" si="312"/>
        <v>0</v>
      </c>
      <c r="BM166" s="25">
        <f t="shared" si="312"/>
        <v>0</v>
      </c>
      <c r="BN166" s="25">
        <f t="shared" si="312"/>
        <v>0</v>
      </c>
      <c r="BO166" s="25">
        <f t="shared" si="312"/>
        <v>0</v>
      </c>
      <c r="BP166" s="25">
        <f t="shared" si="312"/>
        <v>0</v>
      </c>
      <c r="BQ166" s="25">
        <f t="shared" si="309"/>
        <v>0</v>
      </c>
      <c r="BR166" s="25">
        <f t="shared" si="309"/>
        <v>0</v>
      </c>
      <c r="BS166" s="25">
        <f t="shared" si="309"/>
        <v>0</v>
      </c>
      <c r="BT166" s="25">
        <f t="shared" si="309"/>
        <v>0</v>
      </c>
      <c r="BU166" s="25">
        <f t="shared" si="309"/>
        <v>0</v>
      </c>
      <c r="BV166" s="25">
        <f t="shared" si="309"/>
        <v>0</v>
      </c>
      <c r="BW166" s="25">
        <f t="shared" si="309"/>
        <v>0</v>
      </c>
      <c r="BX166" s="25">
        <f t="shared" si="309"/>
        <v>0</v>
      </c>
      <c r="BY166" s="25">
        <f t="shared" si="309"/>
        <v>0</v>
      </c>
      <c r="BZ166" s="25">
        <f t="shared" si="309"/>
        <v>0</v>
      </c>
      <c r="CA166" s="25">
        <f t="shared" si="309"/>
        <v>0</v>
      </c>
      <c r="CB166" s="25">
        <f t="shared" si="309"/>
        <v>0</v>
      </c>
      <c r="CC166" s="25">
        <f t="shared" si="309"/>
        <v>0</v>
      </c>
      <c r="CD166" s="25">
        <f t="shared" si="309"/>
        <v>0</v>
      </c>
      <c r="CE166" s="25">
        <f t="shared" si="309"/>
        <v>0</v>
      </c>
      <c r="CF166" s="25">
        <f t="shared" si="309"/>
        <v>0</v>
      </c>
      <c r="CG166" s="25">
        <f t="shared" si="309"/>
        <v>0</v>
      </c>
      <c r="CH166" s="28">
        <f t="shared" si="309"/>
        <v>0</v>
      </c>
    </row>
    <row r="167" spans="1:86" hidden="1" x14ac:dyDescent="0.25">
      <c r="A167" s="630"/>
      <c r="B167" s="89" t="s">
        <v>9</v>
      </c>
      <c r="C167" s="25">
        <f t="shared" si="310"/>
        <v>0</v>
      </c>
      <c r="D167" s="25">
        <f t="shared" si="311"/>
        <v>0</v>
      </c>
      <c r="E167" s="25">
        <f t="shared" si="312"/>
        <v>0</v>
      </c>
      <c r="F167" s="25">
        <f t="shared" si="312"/>
        <v>0</v>
      </c>
      <c r="G167" s="25">
        <f t="shared" si="312"/>
        <v>0</v>
      </c>
      <c r="H167" s="25">
        <f t="shared" si="312"/>
        <v>0</v>
      </c>
      <c r="I167" s="25">
        <f t="shared" si="312"/>
        <v>0</v>
      </c>
      <c r="J167" s="25">
        <f t="shared" si="312"/>
        <v>0</v>
      </c>
      <c r="K167" s="25">
        <f t="shared" si="312"/>
        <v>0</v>
      </c>
      <c r="L167" s="25">
        <f t="shared" si="312"/>
        <v>4.2471019013505478</v>
      </c>
      <c r="M167" s="25">
        <f t="shared" si="312"/>
        <v>19.087531042324621</v>
      </c>
      <c r="N167" s="25">
        <f t="shared" si="312"/>
        <v>23.844009065637707</v>
      </c>
      <c r="O167" s="25">
        <f t="shared" si="312"/>
        <v>27.558845694566688</v>
      </c>
      <c r="P167" s="25">
        <f t="shared" si="312"/>
        <v>25.50890207088289</v>
      </c>
      <c r="Q167" s="25">
        <f t="shared" si="312"/>
        <v>24.260378608983526</v>
      </c>
      <c r="R167" s="25">
        <f t="shared" si="312"/>
        <v>6.5679004388478157</v>
      </c>
      <c r="S167" s="25">
        <f t="shared" si="312"/>
        <v>2.212259603898679</v>
      </c>
      <c r="T167" s="25">
        <f t="shared" si="312"/>
        <v>0</v>
      </c>
      <c r="U167" s="25">
        <f t="shared" si="312"/>
        <v>0</v>
      </c>
      <c r="V167" s="25">
        <f t="shared" si="312"/>
        <v>0</v>
      </c>
      <c r="W167" s="25">
        <f t="shared" si="312"/>
        <v>0</v>
      </c>
      <c r="X167" s="25">
        <f t="shared" si="312"/>
        <v>0</v>
      </c>
      <c r="Y167" s="25">
        <f t="shared" si="312"/>
        <v>0</v>
      </c>
      <c r="Z167" s="25">
        <f t="shared" si="312"/>
        <v>0</v>
      </c>
      <c r="AA167" s="25">
        <f t="shared" si="312"/>
        <v>0</v>
      </c>
      <c r="AB167" s="25">
        <f t="shared" si="312"/>
        <v>0</v>
      </c>
      <c r="AC167" s="25">
        <f t="shared" si="312"/>
        <v>0</v>
      </c>
      <c r="AD167" s="25">
        <f t="shared" si="312"/>
        <v>0</v>
      </c>
      <c r="AE167" s="25">
        <f t="shared" si="312"/>
        <v>0</v>
      </c>
      <c r="AF167" s="25">
        <f t="shared" si="312"/>
        <v>0</v>
      </c>
      <c r="AG167" s="25">
        <f t="shared" si="312"/>
        <v>0</v>
      </c>
      <c r="AH167" s="25">
        <f t="shared" si="312"/>
        <v>0</v>
      </c>
      <c r="AI167" s="25">
        <f t="shared" si="312"/>
        <v>0</v>
      </c>
      <c r="AJ167" s="25">
        <f t="shared" si="312"/>
        <v>0</v>
      </c>
      <c r="AK167" s="25">
        <f t="shared" si="312"/>
        <v>0</v>
      </c>
      <c r="AL167" s="25">
        <f t="shared" si="312"/>
        <v>0</v>
      </c>
      <c r="AM167" s="25">
        <f t="shared" si="312"/>
        <v>0</v>
      </c>
      <c r="AN167" s="25">
        <f t="shared" si="312"/>
        <v>0</v>
      </c>
      <c r="AO167" s="25">
        <f t="shared" si="312"/>
        <v>0</v>
      </c>
      <c r="AP167" s="25">
        <f t="shared" si="312"/>
        <v>0</v>
      </c>
      <c r="AQ167" s="25">
        <f t="shared" si="312"/>
        <v>0</v>
      </c>
      <c r="AR167" s="25">
        <f t="shared" si="312"/>
        <v>0</v>
      </c>
      <c r="AS167" s="25">
        <f t="shared" si="312"/>
        <v>0</v>
      </c>
      <c r="AT167" s="25">
        <f t="shared" si="312"/>
        <v>0</v>
      </c>
      <c r="AU167" s="25">
        <f t="shared" si="312"/>
        <v>0</v>
      </c>
      <c r="AV167" s="25">
        <f t="shared" si="312"/>
        <v>0</v>
      </c>
      <c r="AW167" s="25">
        <f t="shared" si="312"/>
        <v>0</v>
      </c>
      <c r="AX167" s="25">
        <f t="shared" si="312"/>
        <v>0</v>
      </c>
      <c r="AY167" s="25">
        <f t="shared" si="312"/>
        <v>0</v>
      </c>
      <c r="AZ167" s="25">
        <f t="shared" si="312"/>
        <v>0</v>
      </c>
      <c r="BA167" s="25">
        <f t="shared" si="312"/>
        <v>0</v>
      </c>
      <c r="BB167" s="25">
        <f t="shared" si="312"/>
        <v>0</v>
      </c>
      <c r="BC167" s="25">
        <f t="shared" si="312"/>
        <v>0</v>
      </c>
      <c r="BD167" s="25">
        <f t="shared" si="312"/>
        <v>0</v>
      </c>
      <c r="BE167" s="25">
        <f t="shared" si="312"/>
        <v>0</v>
      </c>
      <c r="BF167" s="25">
        <f t="shared" si="312"/>
        <v>0</v>
      </c>
      <c r="BG167" s="25">
        <f t="shared" si="312"/>
        <v>0</v>
      </c>
      <c r="BH167" s="25">
        <f t="shared" si="312"/>
        <v>0</v>
      </c>
      <c r="BI167" s="25">
        <f t="shared" si="312"/>
        <v>0</v>
      </c>
      <c r="BJ167" s="25">
        <f t="shared" si="312"/>
        <v>0</v>
      </c>
      <c r="BK167" s="25">
        <f t="shared" si="312"/>
        <v>0</v>
      </c>
      <c r="BL167" s="25">
        <f t="shared" si="312"/>
        <v>0</v>
      </c>
      <c r="BM167" s="25">
        <f t="shared" si="312"/>
        <v>0</v>
      </c>
      <c r="BN167" s="25">
        <f t="shared" si="312"/>
        <v>0</v>
      </c>
      <c r="BO167" s="25">
        <f t="shared" si="312"/>
        <v>0</v>
      </c>
      <c r="BP167" s="25">
        <f t="shared" ref="BP167:CH170" si="313">IF(BP28=0,0,((BP10*0.5)+BO28-BP46)*BP83*BP132*BP$2)</f>
        <v>0</v>
      </c>
      <c r="BQ167" s="25">
        <f t="shared" si="313"/>
        <v>0</v>
      </c>
      <c r="BR167" s="25">
        <f t="shared" si="313"/>
        <v>0</v>
      </c>
      <c r="BS167" s="25">
        <f t="shared" si="313"/>
        <v>0</v>
      </c>
      <c r="BT167" s="25">
        <f t="shared" si="313"/>
        <v>0</v>
      </c>
      <c r="BU167" s="25">
        <f t="shared" si="313"/>
        <v>0</v>
      </c>
      <c r="BV167" s="25">
        <f t="shared" si="313"/>
        <v>0</v>
      </c>
      <c r="BW167" s="25">
        <f t="shared" si="313"/>
        <v>0</v>
      </c>
      <c r="BX167" s="25">
        <f t="shared" si="313"/>
        <v>0</v>
      </c>
      <c r="BY167" s="25">
        <f t="shared" si="313"/>
        <v>0</v>
      </c>
      <c r="BZ167" s="25">
        <f t="shared" si="313"/>
        <v>0</v>
      </c>
      <c r="CA167" s="25">
        <f t="shared" si="313"/>
        <v>0</v>
      </c>
      <c r="CB167" s="25">
        <f t="shared" si="313"/>
        <v>0</v>
      </c>
      <c r="CC167" s="25">
        <f t="shared" si="313"/>
        <v>0</v>
      </c>
      <c r="CD167" s="25">
        <f t="shared" si="313"/>
        <v>0</v>
      </c>
      <c r="CE167" s="25">
        <f t="shared" si="313"/>
        <v>0</v>
      </c>
      <c r="CF167" s="25">
        <f t="shared" si="313"/>
        <v>0</v>
      </c>
      <c r="CG167" s="25">
        <f t="shared" si="313"/>
        <v>0</v>
      </c>
      <c r="CH167" s="28">
        <f t="shared" si="313"/>
        <v>0</v>
      </c>
    </row>
    <row r="168" spans="1:86" hidden="1" x14ac:dyDescent="0.25">
      <c r="A168" s="630"/>
      <c r="B168" s="89" t="s">
        <v>3</v>
      </c>
      <c r="C168" s="25">
        <f t="shared" si="310"/>
        <v>0</v>
      </c>
      <c r="D168" s="25">
        <f t="shared" si="311"/>
        <v>0.87766231492372659</v>
      </c>
      <c r="E168" s="25">
        <f t="shared" ref="E168:BP171" si="314">IF(E29=0,0,((E11*0.5)+D29-E47)*E84*E133*E$2)</f>
        <v>13.21368420088757</v>
      </c>
      <c r="F168" s="25">
        <f t="shared" si="314"/>
        <v>12.804593637596595</v>
      </c>
      <c r="G168" s="25">
        <f t="shared" si="314"/>
        <v>49.414208281820613</v>
      </c>
      <c r="H168" s="25">
        <f t="shared" si="314"/>
        <v>1396.7880413436669</v>
      </c>
      <c r="I168" s="25">
        <f t="shared" si="314"/>
        <v>2493.2271812810432</v>
      </c>
      <c r="J168" s="25">
        <f t="shared" si="314"/>
        <v>2831.8457850479449</v>
      </c>
      <c r="K168" s="25">
        <f t="shared" si="314"/>
        <v>1739.3687989919731</v>
      </c>
      <c r="L168" s="25">
        <f t="shared" si="314"/>
        <v>340.38639084107143</v>
      </c>
      <c r="M168" s="25">
        <f t="shared" si="314"/>
        <v>836.71268577354442</v>
      </c>
      <c r="N168" s="25">
        <f t="shared" si="314"/>
        <v>1659.3578192160933</v>
      </c>
      <c r="O168" s="25">
        <f t="shared" si="314"/>
        <v>2570.6219538844862</v>
      </c>
      <c r="P168" s="25">
        <f t="shared" si="314"/>
        <v>2377.2961703175333</v>
      </c>
      <c r="Q168" s="25">
        <f t="shared" si="314"/>
        <v>2291.9499881562119</v>
      </c>
      <c r="R168" s="25">
        <f t="shared" si="314"/>
        <v>612.76659039431377</v>
      </c>
      <c r="S168" s="25">
        <f t="shared" si="314"/>
        <v>1296.728109429979</v>
      </c>
      <c r="T168" s="25">
        <f t="shared" si="314"/>
        <v>3081.823777979926</v>
      </c>
      <c r="U168" s="25">
        <f t="shared" si="314"/>
        <v>3590.2026625577118</v>
      </c>
      <c r="V168" s="25">
        <f t="shared" si="314"/>
        <v>3723.7959241007661</v>
      </c>
      <c r="W168" s="25">
        <f t="shared" si="314"/>
        <v>1708.5049634280579</v>
      </c>
      <c r="X168" s="25">
        <f t="shared" si="314"/>
        <v>216.78527457115729</v>
      </c>
      <c r="Y168" s="25">
        <f t="shared" si="314"/>
        <v>437.58153146232149</v>
      </c>
      <c r="Z168" s="25">
        <f t="shared" si="314"/>
        <v>530.48601508959996</v>
      </c>
      <c r="AA168" s="25">
        <f t="shared" si="314"/>
        <v>574.12700346322822</v>
      </c>
      <c r="AB168" s="25">
        <f t="shared" si="314"/>
        <v>573.19734507872545</v>
      </c>
      <c r="AC168" s="25">
        <f t="shared" si="314"/>
        <v>536.66961127890261</v>
      </c>
      <c r="AD168" s="25">
        <f t="shared" si="314"/>
        <v>197.7358648913995</v>
      </c>
      <c r="AE168" s="25">
        <f t="shared" si="314"/>
        <v>415.50736022270888</v>
      </c>
      <c r="AF168" s="25">
        <f t="shared" si="314"/>
        <v>3081.823777979926</v>
      </c>
      <c r="AG168" s="25">
        <f t="shared" si="314"/>
        <v>3590.2026625577118</v>
      </c>
      <c r="AH168" s="25">
        <f t="shared" si="314"/>
        <v>3723.7959241007661</v>
      </c>
      <c r="AI168" s="25">
        <f t="shared" si="314"/>
        <v>1708.5049634280579</v>
      </c>
      <c r="AJ168" s="25">
        <f t="shared" si="314"/>
        <v>216.78527457115729</v>
      </c>
      <c r="AK168" s="25">
        <f t="shared" si="314"/>
        <v>437.58153146232149</v>
      </c>
      <c r="AL168" s="25">
        <f t="shared" si="314"/>
        <v>530.48601508959996</v>
      </c>
      <c r="AM168" s="25">
        <f t="shared" si="314"/>
        <v>574.12700346322822</v>
      </c>
      <c r="AN168" s="25">
        <f t="shared" si="314"/>
        <v>573.19734507872545</v>
      </c>
      <c r="AO168" s="25">
        <f t="shared" si="314"/>
        <v>536.66961127890261</v>
      </c>
      <c r="AP168" s="25">
        <f t="shared" si="314"/>
        <v>197.7358648913995</v>
      </c>
      <c r="AQ168" s="25">
        <f t="shared" si="314"/>
        <v>415.50736022270888</v>
      </c>
      <c r="AR168" s="25">
        <f t="shared" si="314"/>
        <v>3081.823777979926</v>
      </c>
      <c r="AS168" s="25">
        <f t="shared" si="314"/>
        <v>3590.2026625577118</v>
      </c>
      <c r="AT168" s="25">
        <f t="shared" si="314"/>
        <v>3723.7959241007661</v>
      </c>
      <c r="AU168" s="25">
        <f t="shared" si="314"/>
        <v>1708.5049634280579</v>
      </c>
      <c r="AV168" s="25">
        <f t="shared" si="314"/>
        <v>216.78527457115729</v>
      </c>
      <c r="AW168" s="25">
        <f t="shared" si="314"/>
        <v>437.58153146232149</v>
      </c>
      <c r="AX168" s="25">
        <f t="shared" si="314"/>
        <v>530.48601508959996</v>
      </c>
      <c r="AY168" s="25">
        <f t="shared" si="314"/>
        <v>574.12700346322822</v>
      </c>
      <c r="AZ168" s="25">
        <f t="shared" si="314"/>
        <v>573.19734507872545</v>
      </c>
      <c r="BA168" s="25">
        <f t="shared" si="314"/>
        <v>536.66961127890261</v>
      </c>
      <c r="BB168" s="25">
        <f t="shared" si="314"/>
        <v>197.7358648913995</v>
      </c>
      <c r="BC168" s="25">
        <f t="shared" si="314"/>
        <v>415.50736022270888</v>
      </c>
      <c r="BD168" s="25">
        <f t="shared" si="314"/>
        <v>3081.823777979926</v>
      </c>
      <c r="BE168" s="25">
        <f t="shared" si="314"/>
        <v>3590.2026625577118</v>
      </c>
      <c r="BF168" s="25">
        <f t="shared" si="314"/>
        <v>3723.7959241007661</v>
      </c>
      <c r="BG168" s="25">
        <f t="shared" si="314"/>
        <v>1708.5049634280579</v>
      </c>
      <c r="BH168" s="25">
        <f t="shared" si="314"/>
        <v>216.78527457115729</v>
      </c>
      <c r="BI168" s="25">
        <f t="shared" si="314"/>
        <v>437.58153146232149</v>
      </c>
      <c r="BJ168" s="25">
        <f t="shared" si="314"/>
        <v>530.48601508959996</v>
      </c>
      <c r="BK168" s="25">
        <f t="shared" si="314"/>
        <v>574.12700346322822</v>
      </c>
      <c r="BL168" s="25">
        <f t="shared" si="314"/>
        <v>573.19734507872545</v>
      </c>
      <c r="BM168" s="25">
        <f t="shared" si="314"/>
        <v>536.66961127890261</v>
      </c>
      <c r="BN168" s="25">
        <f t="shared" si="314"/>
        <v>197.7358648913995</v>
      </c>
      <c r="BO168" s="25">
        <f t="shared" si="314"/>
        <v>415.50736022270888</v>
      </c>
      <c r="BP168" s="25">
        <f t="shared" si="314"/>
        <v>3081.823777979926</v>
      </c>
      <c r="BQ168" s="25">
        <f t="shared" si="313"/>
        <v>3590.2026625577118</v>
      </c>
      <c r="BR168" s="25">
        <f t="shared" si="313"/>
        <v>3723.7959241007661</v>
      </c>
      <c r="BS168" s="25">
        <f t="shared" si="313"/>
        <v>1708.5049634280579</v>
      </c>
      <c r="BT168" s="25">
        <f t="shared" si="313"/>
        <v>216.78527457115729</v>
      </c>
      <c r="BU168" s="25">
        <f t="shared" si="313"/>
        <v>437.58153146232149</v>
      </c>
      <c r="BV168" s="25">
        <f t="shared" si="313"/>
        <v>530.48601508959996</v>
      </c>
      <c r="BW168" s="25">
        <f t="shared" si="313"/>
        <v>574.12700346322822</v>
      </c>
      <c r="BX168" s="25">
        <f t="shared" si="313"/>
        <v>573.19734507872545</v>
      </c>
      <c r="BY168" s="25">
        <f t="shared" si="313"/>
        <v>536.66961127890261</v>
      </c>
      <c r="BZ168" s="25">
        <f t="shared" si="313"/>
        <v>197.7358648913995</v>
      </c>
      <c r="CA168" s="25">
        <f t="shared" si="313"/>
        <v>415.50736022270888</v>
      </c>
      <c r="CB168" s="25">
        <f t="shared" si="313"/>
        <v>3081.823777979926</v>
      </c>
      <c r="CC168" s="25">
        <f t="shared" si="313"/>
        <v>3590.2026625577118</v>
      </c>
      <c r="CD168" s="25">
        <f t="shared" si="313"/>
        <v>3723.7959241007661</v>
      </c>
      <c r="CE168" s="25">
        <f t="shared" si="313"/>
        <v>1708.5049634280579</v>
      </c>
      <c r="CF168" s="25">
        <f t="shared" si="313"/>
        <v>216.78527457115729</v>
      </c>
      <c r="CG168" s="25">
        <f t="shared" si="313"/>
        <v>437.58153146232149</v>
      </c>
      <c r="CH168" s="28">
        <f t="shared" si="313"/>
        <v>530.48601508959996</v>
      </c>
    </row>
    <row r="169" spans="1:86" ht="15.75" hidden="1" customHeight="1" x14ac:dyDescent="0.25">
      <c r="A169" s="630"/>
      <c r="B169" s="89" t="s">
        <v>4</v>
      </c>
      <c r="C169" s="25">
        <f t="shared" si="310"/>
        <v>0</v>
      </c>
      <c r="D169" s="25">
        <f t="shared" si="311"/>
        <v>19.209574912400434</v>
      </c>
      <c r="E169" s="25">
        <f t="shared" si="314"/>
        <v>115.8758948048972</v>
      </c>
      <c r="F169" s="25">
        <f t="shared" si="314"/>
        <v>223.05608759050321</v>
      </c>
      <c r="G169" s="25">
        <f t="shared" si="314"/>
        <v>549.62329213462749</v>
      </c>
      <c r="H169" s="25">
        <f t="shared" si="314"/>
        <v>2435.8748593703417</v>
      </c>
      <c r="I169" s="25">
        <f t="shared" si="314"/>
        <v>3170.9065512942525</v>
      </c>
      <c r="J169" s="25">
        <f t="shared" si="314"/>
        <v>3956.7016064239542</v>
      </c>
      <c r="K169" s="25">
        <f t="shared" si="314"/>
        <v>5568.9388396380464</v>
      </c>
      <c r="L169" s="25">
        <f t="shared" si="314"/>
        <v>3264.0614916363143</v>
      </c>
      <c r="M169" s="113">
        <f t="shared" si="314"/>
        <v>2688.1269019391239</v>
      </c>
      <c r="N169" s="25">
        <f t="shared" si="314"/>
        <v>3063.1602309518257</v>
      </c>
      <c r="O169" s="25">
        <f t="shared" si="314"/>
        <v>4726.8895247728879</v>
      </c>
      <c r="P169" s="25">
        <f t="shared" si="314"/>
        <v>3423.0582670041504</v>
      </c>
      <c r="Q169" s="25">
        <f t="shared" si="314"/>
        <v>4179.4375708267125</v>
      </c>
      <c r="R169" s="25">
        <f t="shared" si="314"/>
        <v>3136.9883799571962</v>
      </c>
      <c r="S169" s="25">
        <f t="shared" si="314"/>
        <v>4457.9964583156989</v>
      </c>
      <c r="T169" s="25">
        <f t="shared" si="314"/>
        <v>4414.3482297325518</v>
      </c>
      <c r="U169" s="25">
        <f t="shared" si="314"/>
        <v>5154.9797975719066</v>
      </c>
      <c r="V169" s="25">
        <f t="shared" si="314"/>
        <v>4439.5541500691661</v>
      </c>
      <c r="W169" s="25">
        <f t="shared" si="314"/>
        <v>4211.6022800688543</v>
      </c>
      <c r="X169" s="25">
        <f t="shared" si="314"/>
        <v>1880.7153453167291</v>
      </c>
      <c r="Y169" s="25">
        <f t="shared" si="314"/>
        <v>1430.9789361001399</v>
      </c>
      <c r="Z169" s="25">
        <f t="shared" si="314"/>
        <v>1181.1198052438888</v>
      </c>
      <c r="AA169" s="25">
        <f t="shared" si="314"/>
        <v>1383.7397094557689</v>
      </c>
      <c r="AB169" s="25">
        <f t="shared" si="314"/>
        <v>1080.2486813110079</v>
      </c>
      <c r="AC169" s="25">
        <f t="shared" si="314"/>
        <v>1280.1371462605337</v>
      </c>
      <c r="AD169" s="25">
        <f t="shared" si="314"/>
        <v>1331.1705439855318</v>
      </c>
      <c r="AE169" s="25">
        <f t="shared" si="314"/>
        <v>1874.0267995525567</v>
      </c>
      <c r="AF169" s="25">
        <f t="shared" si="314"/>
        <v>4414.3482297325518</v>
      </c>
      <c r="AG169" s="25">
        <f t="shared" si="314"/>
        <v>5154.9797975719066</v>
      </c>
      <c r="AH169" s="25">
        <f t="shared" si="314"/>
        <v>4439.5541500691661</v>
      </c>
      <c r="AI169" s="25">
        <f t="shared" si="314"/>
        <v>4211.6022800688543</v>
      </c>
      <c r="AJ169" s="25">
        <f t="shared" si="314"/>
        <v>1880.7153453167291</v>
      </c>
      <c r="AK169" s="25">
        <f t="shared" si="314"/>
        <v>1430.9789361001399</v>
      </c>
      <c r="AL169" s="25">
        <f t="shared" si="314"/>
        <v>1181.1198052438888</v>
      </c>
      <c r="AM169" s="25">
        <f t="shared" si="314"/>
        <v>1383.7397094557689</v>
      </c>
      <c r="AN169" s="25">
        <f t="shared" si="314"/>
        <v>1080.2486813110079</v>
      </c>
      <c r="AO169" s="25">
        <f t="shared" si="314"/>
        <v>1280.1371462605337</v>
      </c>
      <c r="AP169" s="25">
        <f t="shared" si="314"/>
        <v>1331.1705439855318</v>
      </c>
      <c r="AQ169" s="25">
        <f t="shared" si="314"/>
        <v>1874.0267995525567</v>
      </c>
      <c r="AR169" s="25">
        <f t="shared" si="314"/>
        <v>4414.3482297325518</v>
      </c>
      <c r="AS169" s="25">
        <f t="shared" si="314"/>
        <v>5154.9797975719066</v>
      </c>
      <c r="AT169" s="25">
        <f t="shared" si="314"/>
        <v>4439.5541500691661</v>
      </c>
      <c r="AU169" s="25">
        <f t="shared" si="314"/>
        <v>4211.6022800688543</v>
      </c>
      <c r="AV169" s="25">
        <f t="shared" si="314"/>
        <v>1880.7153453167291</v>
      </c>
      <c r="AW169" s="25">
        <f t="shared" si="314"/>
        <v>1430.9789361001399</v>
      </c>
      <c r="AX169" s="25">
        <f t="shared" si="314"/>
        <v>1181.1198052438888</v>
      </c>
      <c r="AY169" s="25">
        <f t="shared" si="314"/>
        <v>1383.7397094557689</v>
      </c>
      <c r="AZ169" s="25">
        <f t="shared" si="314"/>
        <v>1080.2486813110079</v>
      </c>
      <c r="BA169" s="25">
        <f t="shared" si="314"/>
        <v>1280.1371462605337</v>
      </c>
      <c r="BB169" s="25">
        <f t="shared" si="314"/>
        <v>1331.1705439855318</v>
      </c>
      <c r="BC169" s="25">
        <f t="shared" si="314"/>
        <v>1874.0267995525567</v>
      </c>
      <c r="BD169" s="25">
        <f t="shared" si="314"/>
        <v>4414.3482297325518</v>
      </c>
      <c r="BE169" s="25">
        <f t="shared" si="314"/>
        <v>5154.9797975719066</v>
      </c>
      <c r="BF169" s="25">
        <f t="shared" si="314"/>
        <v>4439.5541500691661</v>
      </c>
      <c r="BG169" s="25">
        <f t="shared" si="314"/>
        <v>4211.6022800688543</v>
      </c>
      <c r="BH169" s="25">
        <f t="shared" si="314"/>
        <v>1880.7153453167291</v>
      </c>
      <c r="BI169" s="25">
        <f t="shared" si="314"/>
        <v>1430.9789361001399</v>
      </c>
      <c r="BJ169" s="25">
        <f t="shared" si="314"/>
        <v>1181.1198052438888</v>
      </c>
      <c r="BK169" s="25">
        <f t="shared" si="314"/>
        <v>1383.7397094557689</v>
      </c>
      <c r="BL169" s="25">
        <f t="shared" si="314"/>
        <v>1080.2486813110079</v>
      </c>
      <c r="BM169" s="25">
        <f t="shared" si="314"/>
        <v>1280.1371462605337</v>
      </c>
      <c r="BN169" s="25">
        <f t="shared" si="314"/>
        <v>1331.1705439855318</v>
      </c>
      <c r="BO169" s="25">
        <f t="shared" si="314"/>
        <v>1874.0267995525567</v>
      </c>
      <c r="BP169" s="25">
        <f t="shared" si="314"/>
        <v>4414.3482297325518</v>
      </c>
      <c r="BQ169" s="25">
        <f t="shared" si="313"/>
        <v>5154.9797975719066</v>
      </c>
      <c r="BR169" s="25">
        <f t="shared" si="313"/>
        <v>4439.5541500691661</v>
      </c>
      <c r="BS169" s="25">
        <f t="shared" si="313"/>
        <v>4211.6022800688543</v>
      </c>
      <c r="BT169" s="25">
        <f t="shared" si="313"/>
        <v>1880.7153453167291</v>
      </c>
      <c r="BU169" s="25">
        <f t="shared" si="313"/>
        <v>1430.9789361001399</v>
      </c>
      <c r="BV169" s="25">
        <f t="shared" si="313"/>
        <v>1181.1198052438888</v>
      </c>
      <c r="BW169" s="25">
        <f t="shared" si="313"/>
        <v>1383.7397094557689</v>
      </c>
      <c r="BX169" s="25">
        <f t="shared" si="313"/>
        <v>1080.2486813110079</v>
      </c>
      <c r="BY169" s="25">
        <f t="shared" si="313"/>
        <v>1280.1371462605337</v>
      </c>
      <c r="BZ169" s="25">
        <f t="shared" si="313"/>
        <v>1331.1705439855318</v>
      </c>
      <c r="CA169" s="25">
        <f t="shared" si="313"/>
        <v>1874.0267995525567</v>
      </c>
      <c r="CB169" s="25">
        <f t="shared" si="313"/>
        <v>4414.3482297325518</v>
      </c>
      <c r="CC169" s="25">
        <f t="shared" si="313"/>
        <v>5154.9797975719066</v>
      </c>
      <c r="CD169" s="25">
        <f t="shared" si="313"/>
        <v>4439.5541500691661</v>
      </c>
      <c r="CE169" s="25">
        <f t="shared" si="313"/>
        <v>4211.6022800688543</v>
      </c>
      <c r="CF169" s="25">
        <f t="shared" si="313"/>
        <v>1880.7153453167291</v>
      </c>
      <c r="CG169" s="25">
        <f t="shared" si="313"/>
        <v>1430.9789361001399</v>
      </c>
      <c r="CH169" s="28">
        <f t="shared" si="313"/>
        <v>1181.1198052438888</v>
      </c>
    </row>
    <row r="170" spans="1:86" hidden="1" x14ac:dyDescent="0.25">
      <c r="A170" s="630"/>
      <c r="B170" s="89" t="s">
        <v>5</v>
      </c>
      <c r="C170" s="25">
        <f t="shared" si="310"/>
        <v>0</v>
      </c>
      <c r="D170" s="25">
        <f t="shared" si="311"/>
        <v>0</v>
      </c>
      <c r="E170" s="25">
        <f t="shared" si="314"/>
        <v>0.95361308615867757</v>
      </c>
      <c r="F170" s="25">
        <f t="shared" si="314"/>
        <v>1.2171201796506954</v>
      </c>
      <c r="G170" s="25">
        <f t="shared" si="314"/>
        <v>2.9228519175149468</v>
      </c>
      <c r="H170" s="25">
        <f t="shared" si="314"/>
        <v>19.009941631021213</v>
      </c>
      <c r="I170" s="25">
        <f t="shared" si="314"/>
        <v>19.901088601137783</v>
      </c>
      <c r="J170" s="25">
        <f t="shared" si="314"/>
        <v>22.147663356426925</v>
      </c>
      <c r="K170" s="25">
        <f t="shared" si="314"/>
        <v>54.073303653698659</v>
      </c>
      <c r="L170" s="25">
        <f t="shared" si="314"/>
        <v>35.680078012780868</v>
      </c>
      <c r="M170" s="25">
        <f t="shared" si="314"/>
        <v>39.140283031386851</v>
      </c>
      <c r="N170" s="25">
        <f t="shared" si="314"/>
        <v>34.869419764395779</v>
      </c>
      <c r="O170" s="25">
        <f t="shared" si="314"/>
        <v>35.153259444887624</v>
      </c>
      <c r="P170" s="25">
        <f t="shared" si="314"/>
        <v>31.559463595176037</v>
      </c>
      <c r="Q170" s="25">
        <f t="shared" si="314"/>
        <v>38.356437465493478</v>
      </c>
      <c r="R170" s="25">
        <f t="shared" si="314"/>
        <v>24.477639168530651</v>
      </c>
      <c r="S170" s="25">
        <f t="shared" si="314"/>
        <v>32.062799822436688</v>
      </c>
      <c r="T170" s="25">
        <f t="shared" si="314"/>
        <v>3.4177697863217897</v>
      </c>
      <c r="U170" s="25">
        <f t="shared" si="314"/>
        <v>3.2183675944368435</v>
      </c>
      <c r="V170" s="25">
        <f t="shared" si="314"/>
        <v>3.4721212844375717</v>
      </c>
      <c r="W170" s="25">
        <f t="shared" si="314"/>
        <v>3.2970329006057608</v>
      </c>
      <c r="X170" s="25">
        <f t="shared" si="314"/>
        <v>1.1611478614777484</v>
      </c>
      <c r="Y170" s="25">
        <f t="shared" si="314"/>
        <v>1.1506848310938167</v>
      </c>
      <c r="Z170" s="25">
        <f t="shared" si="314"/>
        <v>0.95148883740968193</v>
      </c>
      <c r="AA170" s="25">
        <f t="shared" si="314"/>
        <v>0.88948519942376958</v>
      </c>
      <c r="AB170" s="25">
        <f t="shared" si="314"/>
        <v>0.86112110426825617</v>
      </c>
      <c r="AC170" s="25">
        <f t="shared" si="314"/>
        <v>1.0158799002512036</v>
      </c>
      <c r="AD170" s="25">
        <f t="shared" si="314"/>
        <v>0.89766201244034027</v>
      </c>
      <c r="AE170" s="25">
        <f t="shared" si="314"/>
        <v>1.1649770622526128</v>
      </c>
      <c r="AF170" s="25">
        <f t="shared" si="314"/>
        <v>3.4177697863217897</v>
      </c>
      <c r="AG170" s="25">
        <f t="shared" si="314"/>
        <v>3.2183675944368435</v>
      </c>
      <c r="AH170" s="25">
        <f t="shared" si="314"/>
        <v>3.4721212844375717</v>
      </c>
      <c r="AI170" s="25">
        <f t="shared" si="314"/>
        <v>3.2970329006057608</v>
      </c>
      <c r="AJ170" s="25">
        <f t="shared" si="314"/>
        <v>1.1611478614777484</v>
      </c>
      <c r="AK170" s="25">
        <f t="shared" si="314"/>
        <v>1.1506848310938167</v>
      </c>
      <c r="AL170" s="25">
        <f t="shared" si="314"/>
        <v>0.95148883740968193</v>
      </c>
      <c r="AM170" s="25">
        <f t="shared" si="314"/>
        <v>0.88948519942376958</v>
      </c>
      <c r="AN170" s="25">
        <f t="shared" si="314"/>
        <v>0.86112110426825617</v>
      </c>
      <c r="AO170" s="25">
        <f t="shared" si="314"/>
        <v>1.0158799002512036</v>
      </c>
      <c r="AP170" s="25">
        <f t="shared" si="314"/>
        <v>0.89766201244034027</v>
      </c>
      <c r="AQ170" s="25">
        <f t="shared" si="314"/>
        <v>1.1649770622526128</v>
      </c>
      <c r="AR170" s="25">
        <f t="shared" si="314"/>
        <v>3.4177697863217897</v>
      </c>
      <c r="AS170" s="25">
        <f t="shared" si="314"/>
        <v>3.2183675944368435</v>
      </c>
      <c r="AT170" s="25">
        <f t="shared" si="314"/>
        <v>3.4721212844375717</v>
      </c>
      <c r="AU170" s="25">
        <f t="shared" si="314"/>
        <v>3.2970329006057608</v>
      </c>
      <c r="AV170" s="25">
        <f t="shared" si="314"/>
        <v>1.1611478614777484</v>
      </c>
      <c r="AW170" s="25">
        <f t="shared" si="314"/>
        <v>1.1506848310938167</v>
      </c>
      <c r="AX170" s="25">
        <f t="shared" si="314"/>
        <v>0.95148883740968193</v>
      </c>
      <c r="AY170" s="25">
        <f t="shared" si="314"/>
        <v>0.88948519942376958</v>
      </c>
      <c r="AZ170" s="25">
        <f t="shared" si="314"/>
        <v>0.86112110426825617</v>
      </c>
      <c r="BA170" s="25">
        <f t="shared" si="314"/>
        <v>1.0158799002512036</v>
      </c>
      <c r="BB170" s="25">
        <f t="shared" si="314"/>
        <v>0.89766201244034027</v>
      </c>
      <c r="BC170" s="25">
        <f t="shared" si="314"/>
        <v>1.1649770622526128</v>
      </c>
      <c r="BD170" s="25">
        <f t="shared" si="314"/>
        <v>3.4177697863217897</v>
      </c>
      <c r="BE170" s="25">
        <f t="shared" si="314"/>
        <v>3.2183675944368435</v>
      </c>
      <c r="BF170" s="25">
        <f t="shared" si="314"/>
        <v>3.4721212844375717</v>
      </c>
      <c r="BG170" s="25">
        <f t="shared" si="314"/>
        <v>3.2970329006057608</v>
      </c>
      <c r="BH170" s="25">
        <f t="shared" si="314"/>
        <v>1.1611478614777484</v>
      </c>
      <c r="BI170" s="25">
        <f t="shared" si="314"/>
        <v>1.1506848310938167</v>
      </c>
      <c r="BJ170" s="25">
        <f t="shared" si="314"/>
        <v>0.95148883740968193</v>
      </c>
      <c r="BK170" s="25">
        <f t="shared" si="314"/>
        <v>0.88948519942376958</v>
      </c>
      <c r="BL170" s="25">
        <f t="shared" si="314"/>
        <v>0.86112110426825617</v>
      </c>
      <c r="BM170" s="25">
        <f t="shared" si="314"/>
        <v>1.0158799002512036</v>
      </c>
      <c r="BN170" s="25">
        <f t="shared" si="314"/>
        <v>0.89766201244034027</v>
      </c>
      <c r="BO170" s="25">
        <f t="shared" si="314"/>
        <v>1.1649770622526128</v>
      </c>
      <c r="BP170" s="25">
        <f t="shared" si="314"/>
        <v>3.4177697863217897</v>
      </c>
      <c r="BQ170" s="25">
        <f t="shared" si="313"/>
        <v>3.2183675944368435</v>
      </c>
      <c r="BR170" s="25">
        <f t="shared" si="313"/>
        <v>3.4721212844375717</v>
      </c>
      <c r="BS170" s="25">
        <f t="shared" si="313"/>
        <v>3.2970329006057608</v>
      </c>
      <c r="BT170" s="25">
        <f t="shared" si="313"/>
        <v>1.1611478614777484</v>
      </c>
      <c r="BU170" s="25">
        <f t="shared" si="313"/>
        <v>1.1506848310938167</v>
      </c>
      <c r="BV170" s="25">
        <f t="shared" si="313"/>
        <v>0.95148883740968193</v>
      </c>
      <c r="BW170" s="25">
        <f t="shared" si="313"/>
        <v>0.88948519942376958</v>
      </c>
      <c r="BX170" s="25">
        <f t="shared" si="313"/>
        <v>0.86112110426825617</v>
      </c>
      <c r="BY170" s="25">
        <f t="shared" si="313"/>
        <v>1.0158799002512036</v>
      </c>
      <c r="BZ170" s="25">
        <f t="shared" si="313"/>
        <v>0.89766201244034027</v>
      </c>
      <c r="CA170" s="25">
        <f t="shared" si="313"/>
        <v>1.1649770622526128</v>
      </c>
      <c r="CB170" s="25">
        <f t="shared" si="313"/>
        <v>3.4177697863217897</v>
      </c>
      <c r="CC170" s="25">
        <f t="shared" si="313"/>
        <v>3.2183675944368435</v>
      </c>
      <c r="CD170" s="25">
        <f t="shared" si="313"/>
        <v>3.4721212844375717</v>
      </c>
      <c r="CE170" s="25">
        <f t="shared" si="313"/>
        <v>3.2970329006057608</v>
      </c>
      <c r="CF170" s="25">
        <f t="shared" si="313"/>
        <v>1.1611478614777484</v>
      </c>
      <c r="CG170" s="25">
        <f t="shared" si="313"/>
        <v>1.1506848310938167</v>
      </c>
      <c r="CH170" s="28">
        <f t="shared" si="313"/>
        <v>0.95148883740968193</v>
      </c>
    </row>
    <row r="171" spans="1:86" hidden="1" x14ac:dyDescent="0.25">
      <c r="A171" s="630"/>
      <c r="B171" s="89" t="s">
        <v>23</v>
      </c>
      <c r="C171" s="25">
        <f t="shared" si="310"/>
        <v>0</v>
      </c>
      <c r="D171" s="25">
        <f t="shared" si="311"/>
        <v>0</v>
      </c>
      <c r="E171" s="25">
        <f t="shared" si="314"/>
        <v>7.8824795908171748</v>
      </c>
      <c r="F171" s="25">
        <f t="shared" si="314"/>
        <v>10.060605412111498</v>
      </c>
      <c r="G171" s="25">
        <f t="shared" si="314"/>
        <v>13.178198077033644</v>
      </c>
      <c r="H171" s="25">
        <f t="shared" si="314"/>
        <v>54.392697542273389</v>
      </c>
      <c r="I171" s="25">
        <f t="shared" si="314"/>
        <v>117.61463325773916</v>
      </c>
      <c r="J171" s="25">
        <f t="shared" si="314"/>
        <v>208.1835164210909</v>
      </c>
      <c r="K171" s="25">
        <f t="shared" si="314"/>
        <v>204.44959668431557</v>
      </c>
      <c r="L171" s="25">
        <f t="shared" si="314"/>
        <v>79.95399345986128</v>
      </c>
      <c r="M171" s="25">
        <f t="shared" si="314"/>
        <v>80.462476949002763</v>
      </c>
      <c r="N171" s="25">
        <f t="shared" si="314"/>
        <v>69.061528517670808</v>
      </c>
      <c r="O171" s="25">
        <f t="shared" si="314"/>
        <v>70.433331913742308</v>
      </c>
      <c r="P171" s="25">
        <f t="shared" si="314"/>
        <v>63.232775837006216</v>
      </c>
      <c r="Q171" s="25">
        <f t="shared" si="314"/>
        <v>76.851243204666631</v>
      </c>
      <c r="R171" s="25">
        <f t="shared" si="314"/>
        <v>49.043579777427098</v>
      </c>
      <c r="S171" s="25">
        <f t="shared" si="314"/>
        <v>64.24126404318352</v>
      </c>
      <c r="T171" s="25">
        <f t="shared" si="314"/>
        <v>-15.726834925207472</v>
      </c>
      <c r="U171" s="25">
        <f t="shared" si="314"/>
        <v>-14.809287649773792</v>
      </c>
      <c r="V171" s="25">
        <f t="shared" si="314"/>
        <v>-15.976932823031227</v>
      </c>
      <c r="W171" s="25">
        <f t="shared" si="314"/>
        <v>-15.171265302397055</v>
      </c>
      <c r="X171" s="25">
        <f t="shared" si="314"/>
        <v>-5.3430107593264582</v>
      </c>
      <c r="Y171" s="25">
        <f t="shared" si="314"/>
        <v>-5.2948652252638473</v>
      </c>
      <c r="Z171" s="25">
        <f t="shared" si="314"/>
        <v>-4.3782667688755668</v>
      </c>
      <c r="AA171" s="25">
        <f t="shared" si="314"/>
        <v>-4.0929576227565718</v>
      </c>
      <c r="AB171" s="25">
        <f t="shared" si="314"/>
        <v>-3.9624405106623417</v>
      </c>
      <c r="AC171" s="25">
        <f t="shared" si="314"/>
        <v>-4.6745616275931008</v>
      </c>
      <c r="AD171" s="25">
        <f t="shared" si="314"/>
        <v>-4.1305831495081238</v>
      </c>
      <c r="AE171" s="25">
        <f t="shared" si="314"/>
        <v>-5.3606307900034178</v>
      </c>
      <c r="AF171" s="25">
        <f t="shared" si="314"/>
        <v>-15.726834925207472</v>
      </c>
      <c r="AG171" s="25">
        <f t="shared" si="314"/>
        <v>-14.809287649773792</v>
      </c>
      <c r="AH171" s="25">
        <f t="shared" si="314"/>
        <v>-15.976932823031227</v>
      </c>
      <c r="AI171" s="25">
        <f t="shared" si="314"/>
        <v>-15.171265302397055</v>
      </c>
      <c r="AJ171" s="25">
        <f t="shared" si="314"/>
        <v>-5.3430107593264582</v>
      </c>
      <c r="AK171" s="25">
        <f t="shared" si="314"/>
        <v>-5.2948652252638473</v>
      </c>
      <c r="AL171" s="25">
        <f t="shared" si="314"/>
        <v>-4.3782667688755668</v>
      </c>
      <c r="AM171" s="25">
        <f t="shared" si="314"/>
        <v>-4.0929576227565718</v>
      </c>
      <c r="AN171" s="25">
        <f t="shared" si="314"/>
        <v>-3.9624405106623417</v>
      </c>
      <c r="AO171" s="25">
        <f t="shared" si="314"/>
        <v>-4.6745616275931008</v>
      </c>
      <c r="AP171" s="25">
        <f t="shared" si="314"/>
        <v>-4.1305831495081238</v>
      </c>
      <c r="AQ171" s="25">
        <f t="shared" si="314"/>
        <v>-5.3606307900034178</v>
      </c>
      <c r="AR171" s="25">
        <f t="shared" si="314"/>
        <v>-15.726834925207472</v>
      </c>
      <c r="AS171" s="25">
        <f t="shared" si="314"/>
        <v>-14.809287649773792</v>
      </c>
      <c r="AT171" s="25">
        <f t="shared" si="314"/>
        <v>-15.976932823031227</v>
      </c>
      <c r="AU171" s="25">
        <f t="shared" si="314"/>
        <v>-15.171265302397055</v>
      </c>
      <c r="AV171" s="25">
        <f t="shared" si="314"/>
        <v>-5.3430107593264582</v>
      </c>
      <c r="AW171" s="25">
        <f t="shared" si="314"/>
        <v>-5.2948652252638473</v>
      </c>
      <c r="AX171" s="25">
        <f t="shared" si="314"/>
        <v>-4.3782667688755668</v>
      </c>
      <c r="AY171" s="25">
        <f t="shared" si="314"/>
        <v>-4.0929576227565718</v>
      </c>
      <c r="AZ171" s="25">
        <f t="shared" si="314"/>
        <v>-3.9624405106623417</v>
      </c>
      <c r="BA171" s="25">
        <f t="shared" si="314"/>
        <v>-4.6745616275931008</v>
      </c>
      <c r="BB171" s="25">
        <f t="shared" si="314"/>
        <v>-4.1305831495081238</v>
      </c>
      <c r="BC171" s="25">
        <f t="shared" si="314"/>
        <v>-5.3606307900034178</v>
      </c>
      <c r="BD171" s="25">
        <f t="shared" si="314"/>
        <v>-15.726834925207472</v>
      </c>
      <c r="BE171" s="25">
        <f t="shared" si="314"/>
        <v>-14.809287649773792</v>
      </c>
      <c r="BF171" s="25">
        <f t="shared" si="314"/>
        <v>-15.976932823031227</v>
      </c>
      <c r="BG171" s="25">
        <f t="shared" si="314"/>
        <v>-15.171265302397055</v>
      </c>
      <c r="BH171" s="25">
        <f t="shared" si="314"/>
        <v>-5.3430107593264582</v>
      </c>
      <c r="BI171" s="25">
        <f t="shared" si="314"/>
        <v>-5.2948652252638473</v>
      </c>
      <c r="BJ171" s="25">
        <f t="shared" si="314"/>
        <v>-4.3782667688755668</v>
      </c>
      <c r="BK171" s="25">
        <f t="shared" si="314"/>
        <v>-4.0929576227565718</v>
      </c>
      <c r="BL171" s="25">
        <f t="shared" si="314"/>
        <v>-3.9624405106623417</v>
      </c>
      <c r="BM171" s="25">
        <f t="shared" si="314"/>
        <v>-4.6745616275931008</v>
      </c>
      <c r="BN171" s="25">
        <f t="shared" si="314"/>
        <v>-4.1305831495081238</v>
      </c>
      <c r="BO171" s="25">
        <f t="shared" si="314"/>
        <v>-5.3606307900034178</v>
      </c>
      <c r="BP171" s="25">
        <f t="shared" ref="BP171:CH174" si="315">IF(BP32=0,0,((BP14*0.5)+BO32-BP50)*BP87*BP136*BP$2)</f>
        <v>-15.726834925207472</v>
      </c>
      <c r="BQ171" s="25">
        <f t="shared" si="315"/>
        <v>-14.809287649773792</v>
      </c>
      <c r="BR171" s="25">
        <f t="shared" si="315"/>
        <v>-15.976932823031227</v>
      </c>
      <c r="BS171" s="25">
        <f t="shared" si="315"/>
        <v>-15.171265302397055</v>
      </c>
      <c r="BT171" s="25">
        <f t="shared" si="315"/>
        <v>-5.3430107593264582</v>
      </c>
      <c r="BU171" s="25">
        <f t="shared" si="315"/>
        <v>-5.2948652252638473</v>
      </c>
      <c r="BV171" s="25">
        <f t="shared" si="315"/>
        <v>-4.3782667688755668</v>
      </c>
      <c r="BW171" s="25">
        <f t="shared" si="315"/>
        <v>-4.0929576227565718</v>
      </c>
      <c r="BX171" s="25">
        <f t="shared" si="315"/>
        <v>-3.9624405106623417</v>
      </c>
      <c r="BY171" s="25">
        <f t="shared" si="315"/>
        <v>-4.6745616275931008</v>
      </c>
      <c r="BZ171" s="25">
        <f t="shared" si="315"/>
        <v>-4.1305831495081238</v>
      </c>
      <c r="CA171" s="25">
        <f t="shared" si="315"/>
        <v>-5.3606307900034178</v>
      </c>
      <c r="CB171" s="25">
        <f t="shared" si="315"/>
        <v>-15.726834925207472</v>
      </c>
      <c r="CC171" s="25">
        <f t="shared" si="315"/>
        <v>-14.809287649773792</v>
      </c>
      <c r="CD171" s="25">
        <f t="shared" si="315"/>
        <v>-15.976932823031227</v>
      </c>
      <c r="CE171" s="25">
        <f t="shared" si="315"/>
        <v>-15.171265302397055</v>
      </c>
      <c r="CF171" s="25">
        <f t="shared" si="315"/>
        <v>-5.3430107593264582</v>
      </c>
      <c r="CG171" s="25">
        <f t="shared" si="315"/>
        <v>-5.2948652252638473</v>
      </c>
      <c r="CH171" s="28">
        <f t="shared" si="315"/>
        <v>-4.3782667688755668</v>
      </c>
    </row>
    <row r="172" spans="1:86" hidden="1" x14ac:dyDescent="0.25">
      <c r="A172" s="630"/>
      <c r="B172" s="89" t="s">
        <v>24</v>
      </c>
      <c r="C172" s="25">
        <f t="shared" si="310"/>
        <v>0</v>
      </c>
      <c r="D172" s="25">
        <f t="shared" si="311"/>
        <v>0</v>
      </c>
      <c r="E172" s="25">
        <f t="shared" ref="E172:BP174" si="316">IF(E33=0,0,((E15*0.5)+D33-E51)*E88*E137*E$2)</f>
        <v>0</v>
      </c>
      <c r="F172" s="25">
        <f t="shared" si="316"/>
        <v>0</v>
      </c>
      <c r="G172" s="25">
        <f t="shared" si="316"/>
        <v>0</v>
      </c>
      <c r="H172" s="25">
        <f t="shared" si="316"/>
        <v>0</v>
      </c>
      <c r="I172" s="25">
        <f t="shared" si="316"/>
        <v>0</v>
      </c>
      <c r="J172" s="25">
        <f t="shared" si="316"/>
        <v>1109.820550397078</v>
      </c>
      <c r="K172" s="25">
        <f t="shared" si="316"/>
        <v>2054.6394801946012</v>
      </c>
      <c r="L172" s="25">
        <f t="shared" si="316"/>
        <v>778.85479937007915</v>
      </c>
      <c r="M172" s="25">
        <f t="shared" si="316"/>
        <v>757.16313829559931</v>
      </c>
      <c r="N172" s="25">
        <f t="shared" si="316"/>
        <v>636.36086204606158</v>
      </c>
      <c r="O172" s="25">
        <f t="shared" si="316"/>
        <v>634.45203739866781</v>
      </c>
      <c r="P172" s="25">
        <f t="shared" si="316"/>
        <v>569.59059539158852</v>
      </c>
      <c r="Q172" s="25">
        <f t="shared" si="316"/>
        <v>692.26354203339861</v>
      </c>
      <c r="R172" s="25">
        <f t="shared" si="316"/>
        <v>441.77661720191452</v>
      </c>
      <c r="S172" s="25">
        <f t="shared" si="316"/>
        <v>578.67489368781719</v>
      </c>
      <c r="T172" s="25">
        <f t="shared" si="316"/>
        <v>0</v>
      </c>
      <c r="U172" s="25">
        <f t="shared" si="316"/>
        <v>0</v>
      </c>
      <c r="V172" s="25">
        <f t="shared" si="316"/>
        <v>0</v>
      </c>
      <c r="W172" s="25">
        <f t="shared" si="316"/>
        <v>0</v>
      </c>
      <c r="X172" s="25">
        <f t="shared" si="316"/>
        <v>0</v>
      </c>
      <c r="Y172" s="25">
        <f t="shared" si="316"/>
        <v>0</v>
      </c>
      <c r="Z172" s="25">
        <f t="shared" si="316"/>
        <v>0</v>
      </c>
      <c r="AA172" s="25">
        <f t="shared" si="316"/>
        <v>0</v>
      </c>
      <c r="AB172" s="25">
        <f t="shared" si="316"/>
        <v>0</v>
      </c>
      <c r="AC172" s="25">
        <f t="shared" si="316"/>
        <v>0</v>
      </c>
      <c r="AD172" s="25">
        <f t="shared" si="316"/>
        <v>0</v>
      </c>
      <c r="AE172" s="25">
        <f t="shared" si="316"/>
        <v>0</v>
      </c>
      <c r="AF172" s="25">
        <f t="shared" si="316"/>
        <v>0</v>
      </c>
      <c r="AG172" s="25">
        <f t="shared" si="316"/>
        <v>0</v>
      </c>
      <c r="AH172" s="25">
        <f t="shared" si="316"/>
        <v>0</v>
      </c>
      <c r="AI172" s="25">
        <f t="shared" si="316"/>
        <v>0</v>
      </c>
      <c r="AJ172" s="25">
        <f t="shared" si="316"/>
        <v>0</v>
      </c>
      <c r="AK172" s="25">
        <f t="shared" si="316"/>
        <v>0</v>
      </c>
      <c r="AL172" s="25">
        <f t="shared" si="316"/>
        <v>0</v>
      </c>
      <c r="AM172" s="25">
        <f t="shared" si="316"/>
        <v>0</v>
      </c>
      <c r="AN172" s="25">
        <f t="shared" si="316"/>
        <v>0</v>
      </c>
      <c r="AO172" s="25">
        <f t="shared" si="316"/>
        <v>0</v>
      </c>
      <c r="AP172" s="25">
        <f t="shared" si="316"/>
        <v>0</v>
      </c>
      <c r="AQ172" s="25">
        <f t="shared" si="316"/>
        <v>0</v>
      </c>
      <c r="AR172" s="25">
        <f t="shared" si="316"/>
        <v>0</v>
      </c>
      <c r="AS172" s="25">
        <f t="shared" si="316"/>
        <v>0</v>
      </c>
      <c r="AT172" s="25">
        <f t="shared" si="316"/>
        <v>0</v>
      </c>
      <c r="AU172" s="25">
        <f t="shared" si="316"/>
        <v>0</v>
      </c>
      <c r="AV172" s="25">
        <f t="shared" si="316"/>
        <v>0</v>
      </c>
      <c r="AW172" s="25">
        <f t="shared" si="316"/>
        <v>0</v>
      </c>
      <c r="AX172" s="25">
        <f t="shared" si="316"/>
        <v>0</v>
      </c>
      <c r="AY172" s="25">
        <f t="shared" si="316"/>
        <v>0</v>
      </c>
      <c r="AZ172" s="25">
        <f t="shared" si="316"/>
        <v>0</v>
      </c>
      <c r="BA172" s="25">
        <f t="shared" si="316"/>
        <v>0</v>
      </c>
      <c r="BB172" s="25">
        <f t="shared" si="316"/>
        <v>0</v>
      </c>
      <c r="BC172" s="25">
        <f t="shared" si="316"/>
        <v>0</v>
      </c>
      <c r="BD172" s="25">
        <f t="shared" si="316"/>
        <v>0</v>
      </c>
      <c r="BE172" s="25">
        <f t="shared" si="316"/>
        <v>0</v>
      </c>
      <c r="BF172" s="25">
        <f t="shared" si="316"/>
        <v>0</v>
      </c>
      <c r="BG172" s="25">
        <f t="shared" si="316"/>
        <v>0</v>
      </c>
      <c r="BH172" s="25">
        <f t="shared" si="316"/>
        <v>0</v>
      </c>
      <c r="BI172" s="25">
        <f t="shared" si="316"/>
        <v>0</v>
      </c>
      <c r="BJ172" s="25">
        <f t="shared" si="316"/>
        <v>0</v>
      </c>
      <c r="BK172" s="25">
        <f t="shared" si="316"/>
        <v>0</v>
      </c>
      <c r="BL172" s="25">
        <f t="shared" si="316"/>
        <v>0</v>
      </c>
      <c r="BM172" s="25">
        <f t="shared" si="316"/>
        <v>0</v>
      </c>
      <c r="BN172" s="25">
        <f t="shared" si="316"/>
        <v>0</v>
      </c>
      <c r="BO172" s="25">
        <f t="shared" si="316"/>
        <v>0</v>
      </c>
      <c r="BP172" s="25">
        <f t="shared" si="316"/>
        <v>0</v>
      </c>
      <c r="BQ172" s="25">
        <f t="shared" si="315"/>
        <v>0</v>
      </c>
      <c r="BR172" s="25">
        <f t="shared" si="315"/>
        <v>0</v>
      </c>
      <c r="BS172" s="25">
        <f t="shared" si="315"/>
        <v>0</v>
      </c>
      <c r="BT172" s="25">
        <f t="shared" si="315"/>
        <v>0</v>
      </c>
      <c r="BU172" s="25">
        <f t="shared" si="315"/>
        <v>0</v>
      </c>
      <c r="BV172" s="25">
        <f t="shared" si="315"/>
        <v>0</v>
      </c>
      <c r="BW172" s="25">
        <f t="shared" si="315"/>
        <v>0</v>
      </c>
      <c r="BX172" s="25">
        <f t="shared" si="315"/>
        <v>0</v>
      </c>
      <c r="BY172" s="25">
        <f t="shared" si="315"/>
        <v>0</v>
      </c>
      <c r="BZ172" s="25">
        <f t="shared" si="315"/>
        <v>0</v>
      </c>
      <c r="CA172" s="25">
        <f t="shared" si="315"/>
        <v>0</v>
      </c>
      <c r="CB172" s="25">
        <f t="shared" si="315"/>
        <v>0</v>
      </c>
      <c r="CC172" s="25">
        <f t="shared" si="315"/>
        <v>0</v>
      </c>
      <c r="CD172" s="25">
        <f t="shared" si="315"/>
        <v>0</v>
      </c>
      <c r="CE172" s="25">
        <f t="shared" si="315"/>
        <v>0</v>
      </c>
      <c r="CF172" s="25">
        <f t="shared" si="315"/>
        <v>0</v>
      </c>
      <c r="CG172" s="25">
        <f t="shared" si="315"/>
        <v>0</v>
      </c>
      <c r="CH172" s="28">
        <f t="shared" si="315"/>
        <v>0</v>
      </c>
    </row>
    <row r="173" spans="1:86" ht="15.75" hidden="1" customHeight="1" x14ac:dyDescent="0.25">
      <c r="A173" s="630"/>
      <c r="B173" s="89" t="s">
        <v>7</v>
      </c>
      <c r="C173" s="25">
        <f t="shared" si="310"/>
        <v>0</v>
      </c>
      <c r="D173" s="25">
        <f t="shared" si="311"/>
        <v>0</v>
      </c>
      <c r="E173" s="25">
        <f t="shared" si="316"/>
        <v>0</v>
      </c>
      <c r="F173" s="25">
        <f t="shared" si="316"/>
        <v>0</v>
      </c>
      <c r="G173" s="25">
        <f t="shared" si="316"/>
        <v>0</v>
      </c>
      <c r="H173" s="25">
        <f t="shared" si="316"/>
        <v>0</v>
      </c>
      <c r="I173" s="25">
        <f t="shared" si="316"/>
        <v>0</v>
      </c>
      <c r="J173" s="25">
        <f t="shared" si="316"/>
        <v>1.0828758935805987</v>
      </c>
      <c r="K173" s="25">
        <f t="shared" si="316"/>
        <v>5.0463951679118155</v>
      </c>
      <c r="L173" s="25">
        <f t="shared" si="316"/>
        <v>-9.9849803829905444</v>
      </c>
      <c r="M173" s="25">
        <f t="shared" si="316"/>
        <v>-8.6311448513405971</v>
      </c>
      <c r="N173" s="157">
        <f t="shared" si="316"/>
        <v>48.70839886735547</v>
      </c>
      <c r="O173" s="25">
        <f t="shared" si="316"/>
        <v>92.864216378532404</v>
      </c>
      <c r="P173" s="25">
        <f t="shared" si="316"/>
        <v>81.153849968875093</v>
      </c>
      <c r="Q173" s="25">
        <f t="shared" si="316"/>
        <v>97.169467667077868</v>
      </c>
      <c r="R173" s="25">
        <f t="shared" si="316"/>
        <v>76.551323067446617</v>
      </c>
      <c r="S173" s="25">
        <f t="shared" si="316"/>
        <v>88.59543185782212</v>
      </c>
      <c r="T173" s="25">
        <f t="shared" si="316"/>
        <v>427.96500274254356</v>
      </c>
      <c r="U173" s="25">
        <f t="shared" si="316"/>
        <v>405.24623303991922</v>
      </c>
      <c r="V173" s="25">
        <f t="shared" si="316"/>
        <v>439.58472801104836</v>
      </c>
      <c r="W173" s="25">
        <f t="shared" si="316"/>
        <v>402.72827655421634</v>
      </c>
      <c r="X173" s="25">
        <f t="shared" si="316"/>
        <v>136.23842540858138</v>
      </c>
      <c r="Y173" s="25">
        <f t="shared" si="316"/>
        <v>132.92958218488002</v>
      </c>
      <c r="Z173" s="25">
        <f t="shared" si="316"/>
        <v>108.77832020403578</v>
      </c>
      <c r="AA173" s="25">
        <f t="shared" si="316"/>
        <v>101.21089361909935</v>
      </c>
      <c r="AB173" s="25">
        <f t="shared" si="316"/>
        <v>95.381944366412952</v>
      </c>
      <c r="AC173" s="25">
        <f t="shared" si="316"/>
        <v>110.84454026882597</v>
      </c>
      <c r="AD173" s="25">
        <f t="shared" si="316"/>
        <v>121.06068952536314</v>
      </c>
      <c r="AE173" s="25">
        <f t="shared" si="316"/>
        <v>138.70381960411629</v>
      </c>
      <c r="AF173" s="25">
        <f t="shared" si="316"/>
        <v>427.96500274254356</v>
      </c>
      <c r="AG173" s="25">
        <f t="shared" si="316"/>
        <v>405.24623303991922</v>
      </c>
      <c r="AH173" s="25">
        <f t="shared" si="316"/>
        <v>439.58472801104836</v>
      </c>
      <c r="AI173" s="25">
        <f t="shared" si="316"/>
        <v>402.72827655421634</v>
      </c>
      <c r="AJ173" s="25">
        <f t="shared" si="316"/>
        <v>136.23842540858138</v>
      </c>
      <c r="AK173" s="25">
        <f t="shared" si="316"/>
        <v>132.92958218488002</v>
      </c>
      <c r="AL173" s="25">
        <f t="shared" si="316"/>
        <v>108.77832020403578</v>
      </c>
      <c r="AM173" s="25">
        <f t="shared" si="316"/>
        <v>101.21089361909935</v>
      </c>
      <c r="AN173" s="25">
        <f t="shared" si="316"/>
        <v>95.381944366412952</v>
      </c>
      <c r="AO173" s="25">
        <f t="shared" si="316"/>
        <v>110.84454026882597</v>
      </c>
      <c r="AP173" s="25">
        <f t="shared" si="316"/>
        <v>121.06068952536314</v>
      </c>
      <c r="AQ173" s="25">
        <f t="shared" si="316"/>
        <v>138.70381960411629</v>
      </c>
      <c r="AR173" s="25">
        <f t="shared" si="316"/>
        <v>427.96500274254356</v>
      </c>
      <c r="AS173" s="25">
        <f t="shared" si="316"/>
        <v>405.24623303991922</v>
      </c>
      <c r="AT173" s="25">
        <f t="shared" si="316"/>
        <v>439.58472801104836</v>
      </c>
      <c r="AU173" s="25">
        <f t="shared" si="316"/>
        <v>402.72827655421634</v>
      </c>
      <c r="AV173" s="25">
        <f t="shared" si="316"/>
        <v>136.23842540858138</v>
      </c>
      <c r="AW173" s="25">
        <f t="shared" si="316"/>
        <v>132.92958218488002</v>
      </c>
      <c r="AX173" s="25">
        <f t="shared" si="316"/>
        <v>108.77832020403578</v>
      </c>
      <c r="AY173" s="25">
        <f t="shared" si="316"/>
        <v>101.21089361909935</v>
      </c>
      <c r="AZ173" s="25">
        <f t="shared" si="316"/>
        <v>95.381944366412952</v>
      </c>
      <c r="BA173" s="25">
        <f t="shared" si="316"/>
        <v>110.84454026882597</v>
      </c>
      <c r="BB173" s="25">
        <f t="shared" si="316"/>
        <v>121.06068952536314</v>
      </c>
      <c r="BC173" s="25">
        <f t="shared" si="316"/>
        <v>138.70381960411629</v>
      </c>
      <c r="BD173" s="25">
        <f t="shared" si="316"/>
        <v>427.96500274254356</v>
      </c>
      <c r="BE173" s="25">
        <f t="shared" si="316"/>
        <v>405.24623303991922</v>
      </c>
      <c r="BF173" s="25">
        <f t="shared" si="316"/>
        <v>439.58472801104836</v>
      </c>
      <c r="BG173" s="25">
        <f t="shared" si="316"/>
        <v>402.72827655421634</v>
      </c>
      <c r="BH173" s="25">
        <f t="shared" si="316"/>
        <v>136.23842540858138</v>
      </c>
      <c r="BI173" s="25">
        <f t="shared" si="316"/>
        <v>132.92958218488002</v>
      </c>
      <c r="BJ173" s="25">
        <f t="shared" si="316"/>
        <v>108.77832020403578</v>
      </c>
      <c r="BK173" s="25">
        <f t="shared" si="316"/>
        <v>101.21089361909935</v>
      </c>
      <c r="BL173" s="25">
        <f t="shared" si="316"/>
        <v>95.381944366412952</v>
      </c>
      <c r="BM173" s="25">
        <f t="shared" si="316"/>
        <v>110.84454026882597</v>
      </c>
      <c r="BN173" s="25">
        <f t="shared" si="316"/>
        <v>121.06068952536314</v>
      </c>
      <c r="BO173" s="25">
        <f t="shared" si="316"/>
        <v>138.70381960411629</v>
      </c>
      <c r="BP173" s="25">
        <f t="shared" si="316"/>
        <v>427.96500274254356</v>
      </c>
      <c r="BQ173" s="25">
        <f t="shared" si="315"/>
        <v>405.24623303991922</v>
      </c>
      <c r="BR173" s="25">
        <f t="shared" si="315"/>
        <v>439.58472801104836</v>
      </c>
      <c r="BS173" s="25">
        <f t="shared" si="315"/>
        <v>402.72827655421634</v>
      </c>
      <c r="BT173" s="25">
        <f t="shared" si="315"/>
        <v>136.23842540858138</v>
      </c>
      <c r="BU173" s="25">
        <f t="shared" si="315"/>
        <v>132.92958218488002</v>
      </c>
      <c r="BV173" s="25">
        <f t="shared" si="315"/>
        <v>108.77832020403578</v>
      </c>
      <c r="BW173" s="25">
        <f t="shared" si="315"/>
        <v>101.21089361909935</v>
      </c>
      <c r="BX173" s="25">
        <f t="shared" si="315"/>
        <v>95.381944366412952</v>
      </c>
      <c r="BY173" s="25">
        <f t="shared" si="315"/>
        <v>110.84454026882597</v>
      </c>
      <c r="BZ173" s="25">
        <f t="shared" si="315"/>
        <v>121.06068952536314</v>
      </c>
      <c r="CA173" s="25">
        <f t="shared" si="315"/>
        <v>138.70381960411629</v>
      </c>
      <c r="CB173" s="25">
        <f t="shared" si="315"/>
        <v>427.96500274254356</v>
      </c>
      <c r="CC173" s="25">
        <f t="shared" si="315"/>
        <v>405.24623303991922</v>
      </c>
      <c r="CD173" s="25">
        <f t="shared" si="315"/>
        <v>439.58472801104836</v>
      </c>
      <c r="CE173" s="25">
        <f t="shared" si="315"/>
        <v>402.72827655421634</v>
      </c>
      <c r="CF173" s="25">
        <f t="shared" si="315"/>
        <v>136.23842540858138</v>
      </c>
      <c r="CG173" s="25">
        <f t="shared" si="315"/>
        <v>132.92958218488002</v>
      </c>
      <c r="CH173" s="28">
        <f t="shared" si="315"/>
        <v>108.77832020403578</v>
      </c>
    </row>
    <row r="174" spans="1:86" ht="15.75" hidden="1" customHeight="1" x14ac:dyDescent="0.25">
      <c r="A174" s="630"/>
      <c r="B174" s="89" t="s">
        <v>8</v>
      </c>
      <c r="C174" s="25">
        <f t="shared" si="310"/>
        <v>0</v>
      </c>
      <c r="D174" s="25">
        <f t="shared" si="311"/>
        <v>0</v>
      </c>
      <c r="E174" s="25">
        <f t="shared" si="316"/>
        <v>0</v>
      </c>
      <c r="F174" s="25">
        <f t="shared" si="316"/>
        <v>0</v>
      </c>
      <c r="G174" s="25">
        <f t="shared" si="316"/>
        <v>0</v>
      </c>
      <c r="H174" s="25">
        <f t="shared" si="316"/>
        <v>0</v>
      </c>
      <c r="I174" s="25">
        <f t="shared" si="316"/>
        <v>0</v>
      </c>
      <c r="J174" s="25">
        <f t="shared" si="316"/>
        <v>0</v>
      </c>
      <c r="K174" s="25">
        <f t="shared" si="316"/>
        <v>10.154096938052055</v>
      </c>
      <c r="L174" s="25">
        <f t="shared" si="316"/>
        <v>8.0672408804435776</v>
      </c>
      <c r="M174" s="25">
        <f t="shared" si="316"/>
        <v>7.9625605111227244</v>
      </c>
      <c r="N174" s="25">
        <f t="shared" si="316"/>
        <v>7.043556718322602</v>
      </c>
      <c r="O174" s="25">
        <f t="shared" si="316"/>
        <v>7.5310624817284646</v>
      </c>
      <c r="P174" s="25">
        <f t="shared" si="316"/>
        <v>5.6109366963473981</v>
      </c>
      <c r="Q174" s="25">
        <f t="shared" si="316"/>
        <v>5.3724690770194181</v>
      </c>
      <c r="R174" s="25">
        <f t="shared" si="316"/>
        <v>4.8370203222066257</v>
      </c>
      <c r="S174" s="25">
        <f t="shared" si="316"/>
        <v>5.7652753060746083</v>
      </c>
      <c r="T174" s="25">
        <f t="shared" si="316"/>
        <v>0</v>
      </c>
      <c r="U174" s="25">
        <f t="shared" si="316"/>
        <v>0</v>
      </c>
      <c r="V174" s="25">
        <f t="shared" si="316"/>
        <v>0</v>
      </c>
      <c r="W174" s="25">
        <f t="shared" si="316"/>
        <v>0</v>
      </c>
      <c r="X174" s="25">
        <f t="shared" si="316"/>
        <v>0</v>
      </c>
      <c r="Y174" s="25">
        <f t="shared" si="316"/>
        <v>0</v>
      </c>
      <c r="Z174" s="25">
        <f t="shared" si="316"/>
        <v>0</v>
      </c>
      <c r="AA174" s="25">
        <f t="shared" si="316"/>
        <v>0</v>
      </c>
      <c r="AB174" s="25">
        <f t="shared" si="316"/>
        <v>0</v>
      </c>
      <c r="AC174" s="25">
        <f t="shared" si="316"/>
        <v>0</v>
      </c>
      <c r="AD174" s="25">
        <f t="shared" si="316"/>
        <v>0</v>
      </c>
      <c r="AE174" s="25">
        <f t="shared" si="316"/>
        <v>0</v>
      </c>
      <c r="AF174" s="25">
        <f t="shared" si="316"/>
        <v>0</v>
      </c>
      <c r="AG174" s="25">
        <f t="shared" si="316"/>
        <v>0</v>
      </c>
      <c r="AH174" s="25">
        <f t="shared" si="316"/>
        <v>0</v>
      </c>
      <c r="AI174" s="25">
        <f t="shared" si="316"/>
        <v>0</v>
      </c>
      <c r="AJ174" s="25">
        <f t="shared" si="316"/>
        <v>0</v>
      </c>
      <c r="AK174" s="25">
        <f t="shared" si="316"/>
        <v>0</v>
      </c>
      <c r="AL174" s="25">
        <f t="shared" si="316"/>
        <v>0</v>
      </c>
      <c r="AM174" s="25">
        <f t="shared" si="316"/>
        <v>0</v>
      </c>
      <c r="AN174" s="25">
        <f t="shared" si="316"/>
        <v>0</v>
      </c>
      <c r="AO174" s="25">
        <f t="shared" si="316"/>
        <v>0</v>
      </c>
      <c r="AP174" s="25">
        <f t="shared" si="316"/>
        <v>0</v>
      </c>
      <c r="AQ174" s="25">
        <f t="shared" si="316"/>
        <v>0</v>
      </c>
      <c r="AR174" s="25">
        <f t="shared" si="316"/>
        <v>0</v>
      </c>
      <c r="AS174" s="25">
        <f t="shared" si="316"/>
        <v>0</v>
      </c>
      <c r="AT174" s="25">
        <f t="shared" si="316"/>
        <v>0</v>
      </c>
      <c r="AU174" s="25">
        <f t="shared" si="316"/>
        <v>0</v>
      </c>
      <c r="AV174" s="25">
        <f t="shared" si="316"/>
        <v>0</v>
      </c>
      <c r="AW174" s="25">
        <f t="shared" si="316"/>
        <v>0</v>
      </c>
      <c r="AX174" s="25">
        <f t="shared" si="316"/>
        <v>0</v>
      </c>
      <c r="AY174" s="25">
        <f t="shared" si="316"/>
        <v>0</v>
      </c>
      <c r="AZ174" s="25">
        <f t="shared" si="316"/>
        <v>0</v>
      </c>
      <c r="BA174" s="25">
        <f t="shared" si="316"/>
        <v>0</v>
      </c>
      <c r="BB174" s="25">
        <f t="shared" si="316"/>
        <v>0</v>
      </c>
      <c r="BC174" s="25">
        <f t="shared" si="316"/>
        <v>0</v>
      </c>
      <c r="BD174" s="25">
        <f t="shared" si="316"/>
        <v>0</v>
      </c>
      <c r="BE174" s="25">
        <f t="shared" si="316"/>
        <v>0</v>
      </c>
      <c r="BF174" s="25">
        <f t="shared" si="316"/>
        <v>0</v>
      </c>
      <c r="BG174" s="25">
        <f t="shared" si="316"/>
        <v>0</v>
      </c>
      <c r="BH174" s="25">
        <f t="shared" si="316"/>
        <v>0</v>
      </c>
      <c r="BI174" s="25">
        <f t="shared" si="316"/>
        <v>0</v>
      </c>
      <c r="BJ174" s="25">
        <f t="shared" si="316"/>
        <v>0</v>
      </c>
      <c r="BK174" s="25">
        <f t="shared" si="316"/>
        <v>0</v>
      </c>
      <c r="BL174" s="25">
        <f t="shared" si="316"/>
        <v>0</v>
      </c>
      <c r="BM174" s="25">
        <f t="shared" si="316"/>
        <v>0</v>
      </c>
      <c r="BN174" s="25">
        <f t="shared" si="316"/>
        <v>0</v>
      </c>
      <c r="BO174" s="25">
        <f t="shared" si="316"/>
        <v>0</v>
      </c>
      <c r="BP174" s="25">
        <f t="shared" si="316"/>
        <v>0</v>
      </c>
      <c r="BQ174" s="25">
        <f t="shared" si="315"/>
        <v>0</v>
      </c>
      <c r="BR174" s="25">
        <f t="shared" si="315"/>
        <v>0</v>
      </c>
      <c r="BS174" s="25">
        <f t="shared" si="315"/>
        <v>0</v>
      </c>
      <c r="BT174" s="25">
        <f t="shared" si="315"/>
        <v>0</v>
      </c>
      <c r="BU174" s="25">
        <f t="shared" si="315"/>
        <v>0</v>
      </c>
      <c r="BV174" s="25">
        <f t="shared" si="315"/>
        <v>0</v>
      </c>
      <c r="BW174" s="25">
        <f t="shared" si="315"/>
        <v>0</v>
      </c>
      <c r="BX174" s="25">
        <f t="shared" si="315"/>
        <v>0</v>
      </c>
      <c r="BY174" s="25">
        <f t="shared" si="315"/>
        <v>0</v>
      </c>
      <c r="BZ174" s="25">
        <f t="shared" si="315"/>
        <v>0</v>
      </c>
      <c r="CA174" s="25">
        <f t="shared" si="315"/>
        <v>0</v>
      </c>
      <c r="CB174" s="25">
        <f t="shared" si="315"/>
        <v>0</v>
      </c>
      <c r="CC174" s="25">
        <f t="shared" si="315"/>
        <v>0</v>
      </c>
      <c r="CD174" s="25">
        <f t="shared" si="315"/>
        <v>0</v>
      </c>
      <c r="CE174" s="25">
        <f t="shared" si="315"/>
        <v>0</v>
      </c>
      <c r="CF174" s="25">
        <f t="shared" si="315"/>
        <v>0</v>
      </c>
      <c r="CG174" s="25">
        <f t="shared" si="315"/>
        <v>0</v>
      </c>
      <c r="CH174" s="28">
        <f t="shared" si="315"/>
        <v>0</v>
      </c>
    </row>
    <row r="175" spans="1:86" ht="15.75" hidden="1" customHeight="1" x14ac:dyDescent="0.25">
      <c r="A175" s="630"/>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25">
      <c r="A176" s="630"/>
      <c r="B176" s="269" t="s">
        <v>26</v>
      </c>
      <c r="C176" s="25">
        <f>SUM(C162:C175)</f>
        <v>0</v>
      </c>
      <c r="D176" s="25">
        <f>SUM(D162:D175)</f>
        <v>20.08723722732416</v>
      </c>
      <c r="E176" s="25">
        <f t="shared" ref="E176:BP176" si="317">SUM(E162:E175)</f>
        <v>141.8811995064296</v>
      </c>
      <c r="F176" s="25">
        <f t="shared" si="317"/>
        <v>291.44879353985789</v>
      </c>
      <c r="G176" s="25">
        <f t="shared" si="317"/>
        <v>896.17409752366893</v>
      </c>
      <c r="H176" s="25">
        <f t="shared" si="317"/>
        <v>7744.0567133903623</v>
      </c>
      <c r="I176" s="25">
        <f t="shared" si="317"/>
        <v>10928.465814857051</v>
      </c>
      <c r="J176" s="25">
        <f t="shared" si="317"/>
        <v>13959.035324027296</v>
      </c>
      <c r="K176" s="25">
        <f t="shared" si="317"/>
        <v>13116.279358026057</v>
      </c>
      <c r="L176" s="25">
        <f t="shared" si="317"/>
        <v>4812.4423595443432</v>
      </c>
      <c r="M176" s="113">
        <f t="shared" si="317"/>
        <v>4616.7286867786743</v>
      </c>
      <c r="N176" s="25">
        <f t="shared" si="317"/>
        <v>5696.4700523702058</v>
      </c>
      <c r="O176" s="25">
        <f t="shared" si="317"/>
        <v>8365.6753198782826</v>
      </c>
      <c r="P176" s="25">
        <f t="shared" si="317"/>
        <v>6755.5309015999665</v>
      </c>
      <c r="Q176" s="25">
        <f t="shared" si="317"/>
        <v>7620.9895097183235</v>
      </c>
      <c r="R176" s="25">
        <f t="shared" si="317"/>
        <v>4818.131497942999</v>
      </c>
      <c r="S176" s="25">
        <f t="shared" si="317"/>
        <v>8459.2322955623567</v>
      </c>
      <c r="T176" s="25">
        <f t="shared" si="317"/>
        <v>11696.370315013144</v>
      </c>
      <c r="U176" s="25">
        <f t="shared" si="317"/>
        <v>13470.154275288238</v>
      </c>
      <c r="V176" s="25">
        <f t="shared" si="317"/>
        <v>13095.7975870919</v>
      </c>
      <c r="W176" s="25">
        <f t="shared" si="317"/>
        <v>8558.5110208162259</v>
      </c>
      <c r="X176" s="25">
        <f t="shared" si="317"/>
        <v>2425.8549027882282</v>
      </c>
      <c r="Y176" s="25">
        <f t="shared" si="317"/>
        <v>2138.677582899028</v>
      </c>
      <c r="Z176" s="25">
        <f t="shared" si="317"/>
        <v>1913.1909083445951</v>
      </c>
      <c r="AA176" s="25">
        <f t="shared" si="317"/>
        <v>2145.762011169184</v>
      </c>
      <c r="AB176" s="25">
        <f t="shared" si="317"/>
        <v>1832.6325482140778</v>
      </c>
      <c r="AC176" s="25">
        <f t="shared" si="317"/>
        <v>2026.3608760792615</v>
      </c>
      <c r="AD176" s="25">
        <f t="shared" si="317"/>
        <v>1826.1296840104462</v>
      </c>
      <c r="AE176" s="25">
        <f t="shared" si="317"/>
        <v>3016.8244732562794</v>
      </c>
      <c r="AF176" s="25">
        <f t="shared" si="317"/>
        <v>11696.370315013144</v>
      </c>
      <c r="AG176" s="25">
        <f t="shared" si="317"/>
        <v>13470.154275288238</v>
      </c>
      <c r="AH176" s="25">
        <f t="shared" si="317"/>
        <v>13095.7975870919</v>
      </c>
      <c r="AI176" s="25">
        <f t="shared" si="317"/>
        <v>8558.5110208162259</v>
      </c>
      <c r="AJ176" s="25">
        <f t="shared" si="317"/>
        <v>2425.8549027882282</v>
      </c>
      <c r="AK176" s="25">
        <f t="shared" si="317"/>
        <v>2138.677582899028</v>
      </c>
      <c r="AL176" s="25">
        <f t="shared" si="317"/>
        <v>1913.1909083445951</v>
      </c>
      <c r="AM176" s="25">
        <f t="shared" si="317"/>
        <v>2145.762011169184</v>
      </c>
      <c r="AN176" s="25">
        <f t="shared" si="317"/>
        <v>1832.6325482140778</v>
      </c>
      <c r="AO176" s="25">
        <f t="shared" si="317"/>
        <v>2026.3608760792615</v>
      </c>
      <c r="AP176" s="25">
        <f t="shared" si="317"/>
        <v>1826.1296840104462</v>
      </c>
      <c r="AQ176" s="25">
        <f t="shared" si="317"/>
        <v>3016.8244732562794</v>
      </c>
      <c r="AR176" s="25">
        <f t="shared" si="317"/>
        <v>11696.370315013144</v>
      </c>
      <c r="AS176" s="25">
        <f t="shared" si="317"/>
        <v>13470.154275288238</v>
      </c>
      <c r="AT176" s="25">
        <f t="shared" si="317"/>
        <v>13095.7975870919</v>
      </c>
      <c r="AU176" s="25">
        <f t="shared" si="317"/>
        <v>8558.5110208162259</v>
      </c>
      <c r="AV176" s="25">
        <f t="shared" si="317"/>
        <v>2425.8549027882282</v>
      </c>
      <c r="AW176" s="25">
        <f t="shared" si="317"/>
        <v>2138.677582899028</v>
      </c>
      <c r="AX176" s="25">
        <f t="shared" si="317"/>
        <v>1913.1909083445951</v>
      </c>
      <c r="AY176" s="25">
        <f t="shared" si="317"/>
        <v>2145.762011169184</v>
      </c>
      <c r="AZ176" s="25">
        <f t="shared" si="317"/>
        <v>1832.6325482140778</v>
      </c>
      <c r="BA176" s="25">
        <f t="shared" si="317"/>
        <v>2026.3608760792615</v>
      </c>
      <c r="BB176" s="25">
        <f t="shared" si="317"/>
        <v>1826.1296840104462</v>
      </c>
      <c r="BC176" s="25">
        <f t="shared" si="317"/>
        <v>3016.8244732562794</v>
      </c>
      <c r="BD176" s="25">
        <f t="shared" si="317"/>
        <v>11696.370315013144</v>
      </c>
      <c r="BE176" s="25">
        <f t="shared" si="317"/>
        <v>13470.154275288238</v>
      </c>
      <c r="BF176" s="25">
        <f t="shared" si="317"/>
        <v>13095.7975870919</v>
      </c>
      <c r="BG176" s="25">
        <f t="shared" si="317"/>
        <v>8558.5110208162259</v>
      </c>
      <c r="BH176" s="25">
        <f t="shared" si="317"/>
        <v>2425.8549027882282</v>
      </c>
      <c r="BI176" s="25">
        <f t="shared" si="317"/>
        <v>2138.677582899028</v>
      </c>
      <c r="BJ176" s="25">
        <f t="shared" si="317"/>
        <v>1913.1909083445951</v>
      </c>
      <c r="BK176" s="25">
        <f t="shared" si="317"/>
        <v>2145.762011169184</v>
      </c>
      <c r="BL176" s="25">
        <f t="shared" si="317"/>
        <v>1832.6325482140778</v>
      </c>
      <c r="BM176" s="25">
        <f t="shared" si="317"/>
        <v>2026.3608760792615</v>
      </c>
      <c r="BN176" s="25">
        <f t="shared" si="317"/>
        <v>1826.1296840104462</v>
      </c>
      <c r="BO176" s="25">
        <f t="shared" si="317"/>
        <v>3016.8244732562794</v>
      </c>
      <c r="BP176" s="25">
        <f t="shared" si="317"/>
        <v>11696.370315013144</v>
      </c>
      <c r="BQ176" s="25">
        <f t="shared" ref="BQ176:CH176" si="318">SUM(BQ162:BQ175)</f>
        <v>13470.154275288238</v>
      </c>
      <c r="BR176" s="25">
        <f t="shared" si="318"/>
        <v>13095.7975870919</v>
      </c>
      <c r="BS176" s="25">
        <f t="shared" si="318"/>
        <v>8558.5110208162259</v>
      </c>
      <c r="BT176" s="25">
        <f t="shared" si="318"/>
        <v>2425.8549027882282</v>
      </c>
      <c r="BU176" s="25">
        <f t="shared" si="318"/>
        <v>2138.677582899028</v>
      </c>
      <c r="BV176" s="25">
        <f t="shared" si="318"/>
        <v>1913.1909083445951</v>
      </c>
      <c r="BW176" s="25">
        <f t="shared" si="318"/>
        <v>2145.762011169184</v>
      </c>
      <c r="BX176" s="25">
        <f t="shared" si="318"/>
        <v>1832.6325482140778</v>
      </c>
      <c r="BY176" s="25">
        <f t="shared" si="318"/>
        <v>2026.3608760792615</v>
      </c>
      <c r="BZ176" s="25">
        <f t="shared" si="318"/>
        <v>1826.1296840104462</v>
      </c>
      <c r="CA176" s="25">
        <f t="shared" si="318"/>
        <v>3016.8244732562794</v>
      </c>
      <c r="CB176" s="25">
        <f t="shared" si="318"/>
        <v>11696.370315013144</v>
      </c>
      <c r="CC176" s="25">
        <f t="shared" si="318"/>
        <v>13470.154275288238</v>
      </c>
      <c r="CD176" s="25">
        <f t="shared" si="318"/>
        <v>13095.7975870919</v>
      </c>
      <c r="CE176" s="25">
        <f t="shared" si="318"/>
        <v>8558.5110208162259</v>
      </c>
      <c r="CF176" s="25">
        <f t="shared" si="318"/>
        <v>2425.8549027882282</v>
      </c>
      <c r="CG176" s="25">
        <f t="shared" si="318"/>
        <v>2138.677582899028</v>
      </c>
      <c r="CH176" s="28">
        <f t="shared" si="318"/>
        <v>1913.1909083445951</v>
      </c>
    </row>
    <row r="177" spans="1:86" ht="16.5" hidden="1" customHeight="1" thickBot="1" x14ac:dyDescent="0.3">
      <c r="A177" s="631"/>
      <c r="B177" s="144" t="s">
        <v>27</v>
      </c>
      <c r="C177" s="26">
        <f>C176</f>
        <v>0</v>
      </c>
      <c r="D177" s="26">
        <f>C177+D176</f>
        <v>20.08723722732416</v>
      </c>
      <c r="E177" s="26">
        <f t="shared" ref="E177:BP177" si="319">D177+E176</f>
        <v>161.96843673375375</v>
      </c>
      <c r="F177" s="26">
        <f t="shared" si="319"/>
        <v>453.41723027361161</v>
      </c>
      <c r="G177" s="26">
        <f t="shared" si="319"/>
        <v>1349.5913277972804</v>
      </c>
      <c r="H177" s="26">
        <f t="shared" si="319"/>
        <v>9093.6480411876437</v>
      </c>
      <c r="I177" s="26">
        <f t="shared" si="319"/>
        <v>20022.113856044693</v>
      </c>
      <c r="J177" s="26">
        <f t="shared" si="319"/>
        <v>33981.149180071989</v>
      </c>
      <c r="K177" s="26">
        <f t="shared" si="319"/>
        <v>47097.428538098044</v>
      </c>
      <c r="L177" s="26">
        <f t="shared" si="319"/>
        <v>51909.870897642388</v>
      </c>
      <c r="M177" s="26">
        <f t="shared" si="319"/>
        <v>56526.599584421063</v>
      </c>
      <c r="N177" s="26">
        <f t="shared" si="319"/>
        <v>62223.069636791268</v>
      </c>
      <c r="O177" s="26">
        <f t="shared" si="319"/>
        <v>70588.744956669543</v>
      </c>
      <c r="P177" s="26">
        <f t="shared" si="319"/>
        <v>77344.27585826951</v>
      </c>
      <c r="Q177" s="26">
        <f t="shared" si="319"/>
        <v>84965.265367987828</v>
      </c>
      <c r="R177" s="26">
        <f t="shared" si="319"/>
        <v>89783.39686593083</v>
      </c>
      <c r="S177" s="26">
        <f t="shared" si="319"/>
        <v>98242.629161493183</v>
      </c>
      <c r="T177" s="26">
        <f t="shared" si="319"/>
        <v>109938.99947650633</v>
      </c>
      <c r="U177" s="26">
        <f t="shared" si="319"/>
        <v>123409.15375179457</v>
      </c>
      <c r="V177" s="26">
        <f t="shared" si="319"/>
        <v>136504.95133888646</v>
      </c>
      <c r="W177" s="26">
        <f t="shared" si="319"/>
        <v>145063.46235970268</v>
      </c>
      <c r="X177" s="26">
        <f t="shared" si="319"/>
        <v>147489.31726249092</v>
      </c>
      <c r="Y177" s="26">
        <f t="shared" si="319"/>
        <v>149627.99484538994</v>
      </c>
      <c r="Z177" s="26">
        <f t="shared" si="319"/>
        <v>151541.18575373455</v>
      </c>
      <c r="AA177" s="26">
        <f t="shared" si="319"/>
        <v>153686.94776490374</v>
      </c>
      <c r="AB177" s="26">
        <f t="shared" si="319"/>
        <v>155519.58031311783</v>
      </c>
      <c r="AC177" s="26">
        <f t="shared" si="319"/>
        <v>157545.9411891971</v>
      </c>
      <c r="AD177" s="26">
        <f t="shared" si="319"/>
        <v>159372.07087320753</v>
      </c>
      <c r="AE177" s="26">
        <f t="shared" si="319"/>
        <v>162388.8953464638</v>
      </c>
      <c r="AF177" s="26">
        <f t="shared" si="319"/>
        <v>174085.26566147694</v>
      </c>
      <c r="AG177" s="26">
        <f t="shared" si="319"/>
        <v>187555.41993676516</v>
      </c>
      <c r="AH177" s="26">
        <f t="shared" si="319"/>
        <v>200651.21752385705</v>
      </c>
      <c r="AI177" s="26">
        <f t="shared" si="319"/>
        <v>209209.72854467327</v>
      </c>
      <c r="AJ177" s="26">
        <f t="shared" si="319"/>
        <v>211635.58344746151</v>
      </c>
      <c r="AK177" s="26">
        <f t="shared" si="319"/>
        <v>213774.26103036053</v>
      </c>
      <c r="AL177" s="26">
        <f t="shared" si="319"/>
        <v>215687.45193870514</v>
      </c>
      <c r="AM177" s="26">
        <f t="shared" si="319"/>
        <v>217833.21394987433</v>
      </c>
      <c r="AN177" s="26">
        <f t="shared" si="319"/>
        <v>219665.84649808842</v>
      </c>
      <c r="AO177" s="26">
        <f t="shared" si="319"/>
        <v>221692.20737416769</v>
      </c>
      <c r="AP177" s="26">
        <f t="shared" si="319"/>
        <v>223518.33705817812</v>
      </c>
      <c r="AQ177" s="26">
        <f t="shared" si="319"/>
        <v>226535.16153143439</v>
      </c>
      <c r="AR177" s="26">
        <f t="shared" si="319"/>
        <v>238231.53184644753</v>
      </c>
      <c r="AS177" s="26">
        <f t="shared" si="319"/>
        <v>251701.68612173578</v>
      </c>
      <c r="AT177" s="26">
        <f t="shared" si="319"/>
        <v>264797.4837088277</v>
      </c>
      <c r="AU177" s="26">
        <f t="shared" si="319"/>
        <v>273355.99472964392</v>
      </c>
      <c r="AV177" s="26">
        <f t="shared" si="319"/>
        <v>275781.84963243216</v>
      </c>
      <c r="AW177" s="26">
        <f t="shared" si="319"/>
        <v>277920.52721533121</v>
      </c>
      <c r="AX177" s="26">
        <f t="shared" si="319"/>
        <v>279833.71812367579</v>
      </c>
      <c r="AY177" s="26">
        <f t="shared" si="319"/>
        <v>281979.48013484495</v>
      </c>
      <c r="AZ177" s="26">
        <f t="shared" si="319"/>
        <v>283812.11268305901</v>
      </c>
      <c r="BA177" s="26">
        <f t="shared" si="319"/>
        <v>285838.47355913825</v>
      </c>
      <c r="BB177" s="26">
        <f t="shared" si="319"/>
        <v>287664.60324314871</v>
      </c>
      <c r="BC177" s="26">
        <f t="shared" si="319"/>
        <v>290681.42771640501</v>
      </c>
      <c r="BD177" s="26">
        <f t="shared" si="319"/>
        <v>302377.79803141818</v>
      </c>
      <c r="BE177" s="26">
        <f t="shared" si="319"/>
        <v>315847.9523067064</v>
      </c>
      <c r="BF177" s="26">
        <f t="shared" si="319"/>
        <v>328943.74989379832</v>
      </c>
      <c r="BG177" s="26">
        <f t="shared" si="319"/>
        <v>337502.26091461454</v>
      </c>
      <c r="BH177" s="26">
        <f t="shared" si="319"/>
        <v>339928.11581740278</v>
      </c>
      <c r="BI177" s="26">
        <f t="shared" si="319"/>
        <v>342066.79340030183</v>
      </c>
      <c r="BJ177" s="26">
        <f t="shared" si="319"/>
        <v>343979.98430864641</v>
      </c>
      <c r="BK177" s="26">
        <f t="shared" si="319"/>
        <v>346125.74631981557</v>
      </c>
      <c r="BL177" s="26">
        <f t="shared" si="319"/>
        <v>347958.37886802963</v>
      </c>
      <c r="BM177" s="26">
        <f t="shared" si="319"/>
        <v>349984.73974410887</v>
      </c>
      <c r="BN177" s="26">
        <f t="shared" si="319"/>
        <v>351810.86942811933</v>
      </c>
      <c r="BO177" s="26">
        <f t="shared" si="319"/>
        <v>354827.69390137563</v>
      </c>
      <c r="BP177" s="26">
        <f t="shared" si="319"/>
        <v>366524.0642163888</v>
      </c>
      <c r="BQ177" s="26">
        <f t="shared" ref="BQ177:CH177" si="320">BP177+BQ176</f>
        <v>379994.21849167702</v>
      </c>
      <c r="BR177" s="26">
        <f t="shared" si="320"/>
        <v>393090.01607876894</v>
      </c>
      <c r="BS177" s="26">
        <f t="shared" si="320"/>
        <v>401648.52709958516</v>
      </c>
      <c r="BT177" s="26">
        <f t="shared" si="320"/>
        <v>404074.3820023734</v>
      </c>
      <c r="BU177" s="26">
        <f t="shared" si="320"/>
        <v>406213.05958527245</v>
      </c>
      <c r="BV177" s="26">
        <f t="shared" si="320"/>
        <v>408126.25049361703</v>
      </c>
      <c r="BW177" s="26">
        <f t="shared" si="320"/>
        <v>410272.01250478619</v>
      </c>
      <c r="BX177" s="26">
        <f t="shared" si="320"/>
        <v>412104.64505300025</v>
      </c>
      <c r="BY177" s="26">
        <f t="shared" si="320"/>
        <v>414131.00592907949</v>
      </c>
      <c r="BZ177" s="26">
        <f t="shared" si="320"/>
        <v>415957.13561308995</v>
      </c>
      <c r="CA177" s="26">
        <f t="shared" si="320"/>
        <v>418973.96008634625</v>
      </c>
      <c r="CB177" s="26">
        <f t="shared" si="320"/>
        <v>430670.33040135942</v>
      </c>
      <c r="CC177" s="26">
        <f t="shared" si="320"/>
        <v>444140.48467664764</v>
      </c>
      <c r="CD177" s="26">
        <f t="shared" si="320"/>
        <v>457236.28226373956</v>
      </c>
      <c r="CE177" s="26">
        <f t="shared" si="320"/>
        <v>465794.79328455578</v>
      </c>
      <c r="CF177" s="26">
        <f t="shared" si="320"/>
        <v>468220.64818734402</v>
      </c>
      <c r="CG177" s="26">
        <f t="shared" si="320"/>
        <v>470359.32577024307</v>
      </c>
      <c r="CH177" s="29">
        <f t="shared" si="320"/>
        <v>472272.51667858765</v>
      </c>
    </row>
    <row r="178" spans="1:86" hidden="1" x14ac:dyDescent="0.25">
      <c r="A178" s="110"/>
      <c r="B178" s="235" t="s">
        <v>129</v>
      </c>
      <c r="C178" s="114">
        <f t="shared" ref="C178:BN178" si="321">C157+C176</f>
        <v>0</v>
      </c>
      <c r="D178" s="114">
        <f t="shared" si="321"/>
        <v>298.59516948670307</v>
      </c>
      <c r="E178" s="114">
        <f t="shared" si="321"/>
        <v>2028.7447576392879</v>
      </c>
      <c r="F178" s="114">
        <f t="shared" si="321"/>
        <v>5364.0446751730378</v>
      </c>
      <c r="G178" s="114">
        <f t="shared" si="321"/>
        <v>12585.504885562525</v>
      </c>
      <c r="H178" s="114">
        <f t="shared" si="321"/>
        <v>51267.060533837379</v>
      </c>
      <c r="I178" s="114">
        <f t="shared" si="321"/>
        <v>79888.699633304757</v>
      </c>
      <c r="J178" s="114">
        <f t="shared" si="321"/>
        <v>100463.80563928791</v>
      </c>
      <c r="K178" s="114">
        <f t="shared" si="321"/>
        <v>103416.88107216761</v>
      </c>
      <c r="L178" s="114">
        <f t="shared" si="321"/>
        <v>58944.482211764851</v>
      </c>
      <c r="M178" s="114">
        <f t="shared" si="321"/>
        <v>59717.928636463774</v>
      </c>
      <c r="N178" s="114">
        <f t="shared" si="321"/>
        <v>90951.224361519315</v>
      </c>
      <c r="O178" s="114">
        <f t="shared" si="321"/>
        <v>119784.76232338088</v>
      </c>
      <c r="P178" s="114">
        <f t="shared" si="321"/>
        <v>97424.943065270825</v>
      </c>
      <c r="Q178" s="114">
        <f t="shared" si="321"/>
        <v>101757.72425329412</v>
      </c>
      <c r="R178" s="114">
        <f t="shared" si="321"/>
        <v>92830.579910679939</v>
      </c>
      <c r="S178" s="114">
        <f t="shared" si="321"/>
        <v>123097.90463288102</v>
      </c>
      <c r="T178" s="114">
        <f t="shared" si="321"/>
        <v>77764.468054174009</v>
      </c>
      <c r="U178" s="114">
        <f t="shared" si="321"/>
        <v>95167.237405375461</v>
      </c>
      <c r="V178" s="114">
        <f t="shared" si="321"/>
        <v>87082.056970474863</v>
      </c>
      <c r="W178" s="114">
        <f t="shared" si="321"/>
        <v>60353.41755674372</v>
      </c>
      <c r="X178" s="114">
        <f t="shared" si="321"/>
        <v>28833.808204121062</v>
      </c>
      <c r="Y178" s="114">
        <f t="shared" si="321"/>
        <v>26173.042746006086</v>
      </c>
      <c r="Z178" s="114">
        <f t="shared" si="321"/>
        <v>29007.435084034958</v>
      </c>
      <c r="AA178" s="114">
        <f t="shared" si="321"/>
        <v>30579.225896065102</v>
      </c>
      <c r="AB178" s="114">
        <f t="shared" si="321"/>
        <v>24989.667442366615</v>
      </c>
      <c r="AC178" s="114">
        <f t="shared" si="321"/>
        <v>26681.32310692126</v>
      </c>
      <c r="AD178" s="114">
        <f t="shared" si="321"/>
        <v>24604.317150334344</v>
      </c>
      <c r="AE178" s="114">
        <f t="shared" si="321"/>
        <v>32758.754963734456</v>
      </c>
      <c r="AF178" s="114">
        <f t="shared" si="321"/>
        <v>77764.468054174009</v>
      </c>
      <c r="AG178" s="114">
        <f t="shared" si="321"/>
        <v>95167.237405375461</v>
      </c>
      <c r="AH178" s="114">
        <f t="shared" si="321"/>
        <v>87082.056970474863</v>
      </c>
      <c r="AI178" s="114">
        <f t="shared" si="321"/>
        <v>60353.41755674372</v>
      </c>
      <c r="AJ178" s="114">
        <f t="shared" si="321"/>
        <v>28833.808204121062</v>
      </c>
      <c r="AK178" s="114">
        <f t="shared" si="321"/>
        <v>26173.042746006086</v>
      </c>
      <c r="AL178" s="114">
        <f t="shared" si="321"/>
        <v>29007.435084034958</v>
      </c>
      <c r="AM178" s="114">
        <f t="shared" si="321"/>
        <v>30579.225896065102</v>
      </c>
      <c r="AN178" s="114">
        <f t="shared" si="321"/>
        <v>24989.667442366615</v>
      </c>
      <c r="AO178" s="114">
        <f t="shared" si="321"/>
        <v>26681.32310692126</v>
      </c>
      <c r="AP178" s="114">
        <f t="shared" si="321"/>
        <v>24604.317150334344</v>
      </c>
      <c r="AQ178" s="114">
        <f t="shared" si="321"/>
        <v>32758.754963734456</v>
      </c>
      <c r="AR178" s="114">
        <f t="shared" si="321"/>
        <v>77764.468054174009</v>
      </c>
      <c r="AS178" s="114">
        <f t="shared" si="321"/>
        <v>95167.237405375461</v>
      </c>
      <c r="AT178" s="114">
        <f t="shared" si="321"/>
        <v>87082.056970474863</v>
      </c>
      <c r="AU178" s="114">
        <f t="shared" si="321"/>
        <v>60353.41755674372</v>
      </c>
      <c r="AV178" s="114">
        <f t="shared" si="321"/>
        <v>28833.808204121062</v>
      </c>
      <c r="AW178" s="114">
        <f t="shared" si="321"/>
        <v>26173.042746006086</v>
      </c>
      <c r="AX178" s="114">
        <f t="shared" si="321"/>
        <v>29007.435084034958</v>
      </c>
      <c r="AY178" s="114">
        <f t="shared" si="321"/>
        <v>30579.225896065102</v>
      </c>
      <c r="AZ178" s="114">
        <f t="shared" si="321"/>
        <v>24989.667442366615</v>
      </c>
      <c r="BA178" s="114">
        <f t="shared" si="321"/>
        <v>26681.32310692126</v>
      </c>
      <c r="BB178" s="114">
        <f t="shared" si="321"/>
        <v>24604.317150334344</v>
      </c>
      <c r="BC178" s="114">
        <f t="shared" si="321"/>
        <v>32758.754963734456</v>
      </c>
      <c r="BD178" s="114">
        <f t="shared" si="321"/>
        <v>77764.468054174009</v>
      </c>
      <c r="BE178" s="114">
        <f t="shared" si="321"/>
        <v>95167.237405375461</v>
      </c>
      <c r="BF178" s="114">
        <f t="shared" si="321"/>
        <v>87082.056970474863</v>
      </c>
      <c r="BG178" s="114">
        <f t="shared" si="321"/>
        <v>60353.41755674372</v>
      </c>
      <c r="BH178" s="114">
        <f t="shared" si="321"/>
        <v>28833.808204121062</v>
      </c>
      <c r="BI178" s="114">
        <f t="shared" si="321"/>
        <v>26173.042746006086</v>
      </c>
      <c r="BJ178" s="114">
        <f t="shared" si="321"/>
        <v>29007.435084034958</v>
      </c>
      <c r="BK178" s="114">
        <f t="shared" si="321"/>
        <v>30579.225896065102</v>
      </c>
      <c r="BL178" s="114">
        <f t="shared" si="321"/>
        <v>24989.667442366615</v>
      </c>
      <c r="BM178" s="114">
        <f t="shared" si="321"/>
        <v>26681.32310692126</v>
      </c>
      <c r="BN178" s="114">
        <f t="shared" si="321"/>
        <v>24604.317150334344</v>
      </c>
      <c r="BO178" s="114">
        <f t="shared" ref="BO178:CH178" si="322">BO157+BO176</f>
        <v>32758.754963734456</v>
      </c>
      <c r="BP178" s="114">
        <f t="shared" si="322"/>
        <v>77764.468054174009</v>
      </c>
      <c r="BQ178" s="114">
        <f t="shared" si="322"/>
        <v>95167.237405375461</v>
      </c>
      <c r="BR178" s="114">
        <f t="shared" si="322"/>
        <v>87082.056970474863</v>
      </c>
      <c r="BS178" s="114">
        <f t="shared" si="322"/>
        <v>60353.41755674372</v>
      </c>
      <c r="BT178" s="114">
        <f t="shared" si="322"/>
        <v>28833.808204121062</v>
      </c>
      <c r="BU178" s="114">
        <f t="shared" si="322"/>
        <v>26173.042746006086</v>
      </c>
      <c r="BV178" s="114">
        <f t="shared" si="322"/>
        <v>29007.435084034958</v>
      </c>
      <c r="BW178" s="114">
        <f t="shared" si="322"/>
        <v>30579.225896065102</v>
      </c>
      <c r="BX178" s="114">
        <f t="shared" si="322"/>
        <v>24989.667442366615</v>
      </c>
      <c r="BY178" s="114">
        <f t="shared" si="322"/>
        <v>26681.32310692126</v>
      </c>
      <c r="BZ178" s="114">
        <f t="shared" si="322"/>
        <v>24604.317150334344</v>
      </c>
      <c r="CA178" s="114">
        <f t="shared" si="322"/>
        <v>32758.754963734456</v>
      </c>
      <c r="CB178" s="114">
        <f t="shared" si="322"/>
        <v>77764.468054174009</v>
      </c>
      <c r="CC178" s="114">
        <f t="shared" si="322"/>
        <v>95167.237405375461</v>
      </c>
      <c r="CD178" s="114">
        <f t="shared" si="322"/>
        <v>87082.056970474863</v>
      </c>
      <c r="CE178" s="114">
        <f t="shared" si="322"/>
        <v>60353.41755674372</v>
      </c>
      <c r="CF178" s="114">
        <f t="shared" si="322"/>
        <v>28833.808204121062</v>
      </c>
      <c r="CG178" s="114">
        <f t="shared" si="322"/>
        <v>26173.042746006086</v>
      </c>
      <c r="CH178" s="114">
        <f t="shared" si="322"/>
        <v>29007.435084034958</v>
      </c>
    </row>
    <row r="179" spans="1:86" hidden="1" x14ac:dyDescent="0.25">
      <c r="A179" s="110"/>
      <c r="B179" s="236" t="s">
        <v>183</v>
      </c>
      <c r="C179" s="112">
        <f>C178-C73</f>
        <v>0</v>
      </c>
      <c r="D179" s="112">
        <f t="shared" ref="D179:BO179" si="323">D178-D73</f>
        <v>0</v>
      </c>
      <c r="E179" s="112">
        <f t="shared" si="323"/>
        <v>0</v>
      </c>
      <c r="F179" s="112">
        <f t="shared" si="323"/>
        <v>0</v>
      </c>
      <c r="G179" s="112">
        <f t="shared" si="323"/>
        <v>0</v>
      </c>
      <c r="H179" s="112">
        <f t="shared" si="323"/>
        <v>0</v>
      </c>
      <c r="I179" s="112">
        <f t="shared" si="323"/>
        <v>0</v>
      </c>
      <c r="J179" s="112">
        <f t="shared" si="323"/>
        <v>0</v>
      </c>
      <c r="K179" s="112">
        <f t="shared" si="323"/>
        <v>0</v>
      </c>
      <c r="L179" s="112">
        <f t="shared" si="323"/>
        <v>0</v>
      </c>
      <c r="M179" s="112">
        <f t="shared" si="323"/>
        <v>0</v>
      </c>
      <c r="N179" s="112">
        <f t="shared" si="323"/>
        <v>0</v>
      </c>
      <c r="O179" s="112">
        <f t="shared" si="323"/>
        <v>0</v>
      </c>
      <c r="P179" s="112">
        <f t="shared" si="323"/>
        <v>0</v>
      </c>
      <c r="Q179" s="112">
        <f t="shared" si="323"/>
        <v>0</v>
      </c>
      <c r="R179" s="112">
        <f t="shared" si="323"/>
        <v>0</v>
      </c>
      <c r="S179" s="112">
        <f t="shared" si="323"/>
        <v>0</v>
      </c>
      <c r="T179" s="112">
        <f t="shared" si="323"/>
        <v>0</v>
      </c>
      <c r="U179" s="112">
        <f t="shared" si="323"/>
        <v>0</v>
      </c>
      <c r="V179" s="112">
        <f t="shared" si="323"/>
        <v>0</v>
      </c>
      <c r="W179" s="112">
        <f t="shared" si="323"/>
        <v>0</v>
      </c>
      <c r="X179" s="112">
        <f t="shared" si="323"/>
        <v>0</v>
      </c>
      <c r="Y179" s="112">
        <f t="shared" si="323"/>
        <v>0</v>
      </c>
      <c r="Z179" s="112">
        <f t="shared" si="323"/>
        <v>0</v>
      </c>
      <c r="AA179" s="112">
        <f t="shared" si="323"/>
        <v>0</v>
      </c>
      <c r="AB179" s="112">
        <f t="shared" si="323"/>
        <v>0</v>
      </c>
      <c r="AC179" s="112">
        <f t="shared" si="323"/>
        <v>0</v>
      </c>
      <c r="AD179" s="112">
        <f t="shared" si="323"/>
        <v>0</v>
      </c>
      <c r="AE179" s="112">
        <f t="shared" si="323"/>
        <v>0</v>
      </c>
      <c r="AF179" s="112">
        <f t="shared" si="323"/>
        <v>0</v>
      </c>
      <c r="AG179" s="112">
        <f t="shared" si="323"/>
        <v>0</v>
      </c>
      <c r="AH179" s="112">
        <f t="shared" si="323"/>
        <v>0</v>
      </c>
      <c r="AI179" s="112">
        <f t="shared" si="323"/>
        <v>0</v>
      </c>
      <c r="AJ179" s="112">
        <f t="shared" si="323"/>
        <v>0</v>
      </c>
      <c r="AK179" s="112">
        <f t="shared" si="323"/>
        <v>0</v>
      </c>
      <c r="AL179" s="112">
        <f t="shared" si="323"/>
        <v>0</v>
      </c>
      <c r="AM179" s="112">
        <f t="shared" si="323"/>
        <v>0</v>
      </c>
      <c r="AN179" s="112">
        <f t="shared" si="323"/>
        <v>0</v>
      </c>
      <c r="AO179" s="112">
        <f t="shared" si="323"/>
        <v>0</v>
      </c>
      <c r="AP179" s="112">
        <f t="shared" si="323"/>
        <v>0</v>
      </c>
      <c r="AQ179" s="112">
        <f t="shared" si="323"/>
        <v>0</v>
      </c>
      <c r="AR179" s="112">
        <f t="shared" si="323"/>
        <v>0</v>
      </c>
      <c r="AS179" s="112">
        <f t="shared" si="323"/>
        <v>0</v>
      </c>
      <c r="AT179" s="112">
        <f t="shared" si="323"/>
        <v>0</v>
      </c>
      <c r="AU179" s="112">
        <f t="shared" si="323"/>
        <v>0</v>
      </c>
      <c r="AV179" s="112">
        <f t="shared" si="323"/>
        <v>0</v>
      </c>
      <c r="AW179" s="112">
        <f t="shared" si="323"/>
        <v>0</v>
      </c>
      <c r="AX179" s="112">
        <f t="shared" si="323"/>
        <v>0</v>
      </c>
      <c r="AY179" s="112">
        <f t="shared" si="323"/>
        <v>0</v>
      </c>
      <c r="AZ179" s="112">
        <f t="shared" si="323"/>
        <v>0</v>
      </c>
      <c r="BA179" s="112">
        <f t="shared" si="323"/>
        <v>0</v>
      </c>
      <c r="BB179" s="112">
        <f t="shared" si="323"/>
        <v>0</v>
      </c>
      <c r="BC179" s="112">
        <f t="shared" si="323"/>
        <v>0</v>
      </c>
      <c r="BD179" s="112">
        <f t="shared" si="323"/>
        <v>0</v>
      </c>
      <c r="BE179" s="112">
        <f t="shared" si="323"/>
        <v>0</v>
      </c>
      <c r="BF179" s="112">
        <f t="shared" si="323"/>
        <v>0</v>
      </c>
      <c r="BG179" s="112">
        <f t="shared" si="323"/>
        <v>0</v>
      </c>
      <c r="BH179" s="112">
        <f t="shared" si="323"/>
        <v>0</v>
      </c>
      <c r="BI179" s="112">
        <f t="shared" si="323"/>
        <v>0</v>
      </c>
      <c r="BJ179" s="112">
        <f t="shared" si="323"/>
        <v>0</v>
      </c>
      <c r="BK179" s="112">
        <f t="shared" si="323"/>
        <v>0</v>
      </c>
      <c r="BL179" s="112">
        <f t="shared" si="323"/>
        <v>0</v>
      </c>
      <c r="BM179" s="112">
        <f t="shared" si="323"/>
        <v>0</v>
      </c>
      <c r="BN179" s="112">
        <f t="shared" si="323"/>
        <v>0</v>
      </c>
      <c r="BO179" s="112">
        <f t="shared" si="323"/>
        <v>0</v>
      </c>
      <c r="BP179" s="112">
        <f t="shared" ref="BP179:CH179" si="324">BP178-BP73</f>
        <v>0</v>
      </c>
      <c r="BQ179" s="112">
        <f t="shared" si="324"/>
        <v>0</v>
      </c>
      <c r="BR179" s="112">
        <f t="shared" si="324"/>
        <v>0</v>
      </c>
      <c r="BS179" s="112">
        <f t="shared" si="324"/>
        <v>0</v>
      </c>
      <c r="BT179" s="112">
        <f t="shared" si="324"/>
        <v>0</v>
      </c>
      <c r="BU179" s="112">
        <f t="shared" si="324"/>
        <v>0</v>
      </c>
      <c r="BV179" s="112">
        <f t="shared" si="324"/>
        <v>0</v>
      </c>
      <c r="BW179" s="112">
        <f t="shared" si="324"/>
        <v>0</v>
      </c>
      <c r="BX179" s="112">
        <f t="shared" si="324"/>
        <v>0</v>
      </c>
      <c r="BY179" s="112">
        <f t="shared" si="324"/>
        <v>0</v>
      </c>
      <c r="BZ179" s="112">
        <f t="shared" si="324"/>
        <v>0</v>
      </c>
      <c r="CA179" s="112">
        <f t="shared" si="324"/>
        <v>0</v>
      </c>
      <c r="CB179" s="112">
        <f t="shared" si="324"/>
        <v>0</v>
      </c>
      <c r="CC179" s="112">
        <f t="shared" si="324"/>
        <v>0</v>
      </c>
      <c r="CD179" s="112">
        <f t="shared" si="324"/>
        <v>0</v>
      </c>
      <c r="CE179" s="112">
        <f t="shared" si="324"/>
        <v>0</v>
      </c>
      <c r="CF179" s="112">
        <f t="shared" si="324"/>
        <v>0</v>
      </c>
      <c r="CG179" s="112">
        <f t="shared" si="324"/>
        <v>0</v>
      </c>
      <c r="CH179" s="112">
        <f t="shared" si="324"/>
        <v>0</v>
      </c>
    </row>
    <row r="180" spans="1:86" ht="15.75" hidden="1" thickBot="1" x14ac:dyDescent="0.3">
      <c r="A180" s="190" t="s">
        <v>179</v>
      </c>
      <c r="B180" s="110"/>
      <c r="C180" s="234"/>
      <c r="D180" s="234"/>
      <c r="E180" s="234"/>
      <c r="F180" s="234"/>
      <c r="G180" s="234"/>
      <c r="H180" s="234"/>
      <c r="I180" s="234"/>
      <c r="J180" s="234"/>
      <c r="K180" s="234"/>
      <c r="L180" s="234"/>
      <c r="M180" s="234"/>
      <c r="N180" s="112"/>
    </row>
    <row r="181" spans="1:86" ht="15.75" hidden="1" thickBot="1" x14ac:dyDescent="0.3">
      <c r="A181" s="110"/>
      <c r="B181" s="272" t="s">
        <v>39</v>
      </c>
      <c r="C181" s="162">
        <f>C$4</f>
        <v>45292</v>
      </c>
      <c r="D181" s="162">
        <f t="shared" ref="D181:BO181" si="325">D$4</f>
        <v>45323</v>
      </c>
      <c r="E181" s="162">
        <f t="shared" si="325"/>
        <v>45352</v>
      </c>
      <c r="F181" s="162">
        <f t="shared" si="325"/>
        <v>45383</v>
      </c>
      <c r="G181" s="162">
        <f t="shared" si="325"/>
        <v>45413</v>
      </c>
      <c r="H181" s="162">
        <f t="shared" si="325"/>
        <v>45444</v>
      </c>
      <c r="I181" s="162">
        <f t="shared" si="325"/>
        <v>45474</v>
      </c>
      <c r="J181" s="162">
        <f t="shared" si="325"/>
        <v>45505</v>
      </c>
      <c r="K181" s="162">
        <f t="shared" si="325"/>
        <v>45536</v>
      </c>
      <c r="L181" s="162">
        <f t="shared" si="325"/>
        <v>45566</v>
      </c>
      <c r="M181" s="162">
        <f t="shared" si="325"/>
        <v>45597</v>
      </c>
      <c r="N181" s="162">
        <f t="shared" si="325"/>
        <v>45627</v>
      </c>
      <c r="O181" s="162">
        <f t="shared" si="325"/>
        <v>45658</v>
      </c>
      <c r="P181" s="162">
        <f t="shared" si="325"/>
        <v>45689</v>
      </c>
      <c r="Q181" s="162">
        <f t="shared" si="325"/>
        <v>45717</v>
      </c>
      <c r="R181" s="162">
        <f t="shared" si="325"/>
        <v>45748</v>
      </c>
      <c r="S181" s="162">
        <f t="shared" si="325"/>
        <v>45778</v>
      </c>
      <c r="T181" s="162">
        <f t="shared" si="325"/>
        <v>45809</v>
      </c>
      <c r="U181" s="162">
        <f t="shared" si="325"/>
        <v>45839</v>
      </c>
      <c r="V181" s="162">
        <f t="shared" si="325"/>
        <v>45870</v>
      </c>
      <c r="W181" s="162">
        <f t="shared" si="325"/>
        <v>45901</v>
      </c>
      <c r="X181" s="162">
        <f t="shared" si="325"/>
        <v>45931</v>
      </c>
      <c r="Y181" s="162">
        <f t="shared" si="325"/>
        <v>45962</v>
      </c>
      <c r="Z181" s="162">
        <f t="shared" si="325"/>
        <v>45992</v>
      </c>
      <c r="AA181" s="162">
        <f t="shared" si="325"/>
        <v>46023</v>
      </c>
      <c r="AB181" s="162">
        <f t="shared" si="325"/>
        <v>46054</v>
      </c>
      <c r="AC181" s="162">
        <f t="shared" si="325"/>
        <v>46082</v>
      </c>
      <c r="AD181" s="162">
        <f t="shared" si="325"/>
        <v>46113</v>
      </c>
      <c r="AE181" s="162">
        <f t="shared" si="325"/>
        <v>46143</v>
      </c>
      <c r="AF181" s="162">
        <f t="shared" si="325"/>
        <v>46174</v>
      </c>
      <c r="AG181" s="162">
        <f t="shared" si="325"/>
        <v>46204</v>
      </c>
      <c r="AH181" s="162">
        <f t="shared" si="325"/>
        <v>46235</v>
      </c>
      <c r="AI181" s="162">
        <f t="shared" si="325"/>
        <v>46266</v>
      </c>
      <c r="AJ181" s="162">
        <f t="shared" si="325"/>
        <v>46296</v>
      </c>
      <c r="AK181" s="162">
        <f t="shared" si="325"/>
        <v>46327</v>
      </c>
      <c r="AL181" s="162">
        <f t="shared" si="325"/>
        <v>46357</v>
      </c>
      <c r="AM181" s="162">
        <f t="shared" si="325"/>
        <v>46388</v>
      </c>
      <c r="AN181" s="162">
        <f t="shared" si="325"/>
        <v>46419</v>
      </c>
      <c r="AO181" s="162">
        <f t="shared" si="325"/>
        <v>46447</v>
      </c>
      <c r="AP181" s="162">
        <f t="shared" si="325"/>
        <v>46478</v>
      </c>
      <c r="AQ181" s="162">
        <f t="shared" si="325"/>
        <v>46508</v>
      </c>
      <c r="AR181" s="162">
        <f t="shared" si="325"/>
        <v>46539</v>
      </c>
      <c r="AS181" s="162">
        <f t="shared" si="325"/>
        <v>46569</v>
      </c>
      <c r="AT181" s="162">
        <f t="shared" si="325"/>
        <v>46600</v>
      </c>
      <c r="AU181" s="162">
        <f t="shared" si="325"/>
        <v>46631</v>
      </c>
      <c r="AV181" s="162">
        <f t="shared" si="325"/>
        <v>46661</v>
      </c>
      <c r="AW181" s="162">
        <f t="shared" si="325"/>
        <v>46692</v>
      </c>
      <c r="AX181" s="162">
        <f t="shared" si="325"/>
        <v>46722</v>
      </c>
      <c r="AY181" s="162">
        <f t="shared" si="325"/>
        <v>46753</v>
      </c>
      <c r="AZ181" s="162">
        <f t="shared" si="325"/>
        <v>46784</v>
      </c>
      <c r="BA181" s="162">
        <f t="shared" si="325"/>
        <v>46813</v>
      </c>
      <c r="BB181" s="162">
        <f t="shared" si="325"/>
        <v>46844</v>
      </c>
      <c r="BC181" s="162">
        <f t="shared" si="325"/>
        <v>46874</v>
      </c>
      <c r="BD181" s="162">
        <f t="shared" si="325"/>
        <v>46905</v>
      </c>
      <c r="BE181" s="162">
        <f t="shared" si="325"/>
        <v>46935</v>
      </c>
      <c r="BF181" s="162">
        <f t="shared" si="325"/>
        <v>46966</v>
      </c>
      <c r="BG181" s="162">
        <f t="shared" si="325"/>
        <v>46997</v>
      </c>
      <c r="BH181" s="162">
        <f t="shared" si="325"/>
        <v>47027</v>
      </c>
      <c r="BI181" s="162">
        <f t="shared" si="325"/>
        <v>47058</v>
      </c>
      <c r="BJ181" s="162">
        <f t="shared" si="325"/>
        <v>47088</v>
      </c>
      <c r="BK181" s="162">
        <f t="shared" si="325"/>
        <v>47119</v>
      </c>
      <c r="BL181" s="162">
        <f t="shared" si="325"/>
        <v>47150</v>
      </c>
      <c r="BM181" s="162">
        <f t="shared" si="325"/>
        <v>47178</v>
      </c>
      <c r="BN181" s="162">
        <f t="shared" si="325"/>
        <v>47209</v>
      </c>
      <c r="BO181" s="162">
        <f t="shared" si="325"/>
        <v>47239</v>
      </c>
      <c r="BP181" s="162">
        <f t="shared" ref="BP181:CH181" si="326">BP$4</f>
        <v>47270</v>
      </c>
      <c r="BQ181" s="162">
        <f t="shared" si="326"/>
        <v>47300</v>
      </c>
      <c r="BR181" s="162">
        <f t="shared" si="326"/>
        <v>47331</v>
      </c>
      <c r="BS181" s="162">
        <f t="shared" si="326"/>
        <v>47362</v>
      </c>
      <c r="BT181" s="162">
        <f t="shared" si="326"/>
        <v>47392</v>
      </c>
      <c r="BU181" s="162">
        <f t="shared" si="326"/>
        <v>47423</v>
      </c>
      <c r="BV181" s="162">
        <f t="shared" si="326"/>
        <v>47453</v>
      </c>
      <c r="BW181" s="162">
        <f t="shared" si="326"/>
        <v>47484</v>
      </c>
      <c r="BX181" s="162">
        <f t="shared" si="326"/>
        <v>47515</v>
      </c>
      <c r="BY181" s="162">
        <f t="shared" si="326"/>
        <v>47543</v>
      </c>
      <c r="BZ181" s="162">
        <f t="shared" si="326"/>
        <v>47574</v>
      </c>
      <c r="CA181" s="162">
        <f t="shared" si="326"/>
        <v>47604</v>
      </c>
      <c r="CB181" s="162">
        <f t="shared" si="326"/>
        <v>47635</v>
      </c>
      <c r="CC181" s="162">
        <f t="shared" si="326"/>
        <v>47665</v>
      </c>
      <c r="CD181" s="162">
        <f t="shared" si="326"/>
        <v>47696</v>
      </c>
      <c r="CE181" s="162">
        <f t="shared" si="326"/>
        <v>47727</v>
      </c>
      <c r="CF181" s="162">
        <f t="shared" si="326"/>
        <v>47757</v>
      </c>
      <c r="CG181" s="162">
        <f t="shared" si="326"/>
        <v>47788</v>
      </c>
      <c r="CH181" s="163">
        <f t="shared" si="326"/>
        <v>47818</v>
      </c>
    </row>
    <row r="182" spans="1:86" hidden="1" x14ac:dyDescent="0.25">
      <c r="A182" s="110"/>
      <c r="B182" s="281" t="s">
        <v>130</v>
      </c>
      <c r="C182" s="122">
        <f>C157*'YTD PROGRAM SUMMARY'!C39</f>
        <v>0</v>
      </c>
      <c r="D182" s="122">
        <f>D157*'YTD PROGRAM SUMMARY'!D39</f>
        <v>278.50793225937889</v>
      </c>
      <c r="E182" s="122">
        <f>E157*'YTD PROGRAM SUMMARY'!E39</f>
        <v>1886.8635581328583</v>
      </c>
      <c r="F182" s="122">
        <f>F157*'YTD PROGRAM SUMMARY'!F39</f>
        <v>5072.5958816331804</v>
      </c>
      <c r="G182" s="122">
        <f>G157*'YTD PROGRAM SUMMARY'!G39</f>
        <v>11689.330788038857</v>
      </c>
      <c r="H182" s="122">
        <f>H157*'YTD PROGRAM SUMMARY'!H39</f>
        <v>43523.003820447018</v>
      </c>
      <c r="I182" s="122">
        <f>I157*'YTD PROGRAM SUMMARY'!I39</f>
        <v>68960.233818447712</v>
      </c>
      <c r="J182" s="122">
        <f>J157*'YTD PROGRAM SUMMARY'!J39</f>
        <v>86504.770315260612</v>
      </c>
      <c r="K182" s="122">
        <f>K157*'YTD PROGRAM SUMMARY'!K39</f>
        <v>90300.60171414155</v>
      </c>
      <c r="L182" s="122">
        <f>L157*'YTD PROGRAM SUMMARY'!L39</f>
        <v>54132.039852220507</v>
      </c>
      <c r="M182" s="122">
        <f>M157*'YTD PROGRAM SUMMARY'!M39</f>
        <v>55101.199949685099</v>
      </c>
      <c r="N182" s="122">
        <f>N157*'YTD PROGRAM SUMMARY'!N39</f>
        <v>84445.456401375093</v>
      </c>
      <c r="O182" s="246">
        <f>O157*'YTD PROGRAM SUMMARY'!O39</f>
        <v>0</v>
      </c>
      <c r="P182" s="246">
        <f>P157*'YTD PROGRAM SUMMARY'!P39</f>
        <v>0</v>
      </c>
      <c r="Q182" s="246">
        <f>Q157*'YTD PROGRAM SUMMARY'!Q39</f>
        <v>0</v>
      </c>
      <c r="R182" s="246">
        <f>R157*'YTD PROGRAM SUMMARY'!R39</f>
        <v>0</v>
      </c>
      <c r="S182" s="246">
        <f>S157*'YTD PROGRAM SUMMARY'!S39</f>
        <v>0</v>
      </c>
      <c r="T182" s="246">
        <f>T157*'YTD PROGRAM SUMMARY'!T39</f>
        <v>0</v>
      </c>
      <c r="U182" s="246">
        <f>U157*'YTD PROGRAM SUMMARY'!U39</f>
        <v>0</v>
      </c>
      <c r="V182" s="246">
        <f>V157*'YTD PROGRAM SUMMARY'!V39</f>
        <v>0</v>
      </c>
      <c r="W182" s="246">
        <f>W157*'YTD PROGRAM SUMMARY'!W39</f>
        <v>0</v>
      </c>
      <c r="X182" s="246">
        <f>X157*'YTD PROGRAM SUMMARY'!X39</f>
        <v>0</v>
      </c>
      <c r="Y182" s="246">
        <f>Y157*'YTD PROGRAM SUMMARY'!Y39</f>
        <v>0</v>
      </c>
      <c r="Z182" s="246">
        <f>Z157*'YTD PROGRAM SUMMARY'!Z39</f>
        <v>0</v>
      </c>
      <c r="AA182" s="246">
        <f>AA157*'YTD PROGRAM SUMMARY'!AA39</f>
        <v>0</v>
      </c>
      <c r="AB182" s="246">
        <f>AB157*'YTD PROGRAM SUMMARY'!AB39</f>
        <v>0</v>
      </c>
      <c r="AC182" s="246">
        <f>AC157*'YTD PROGRAM SUMMARY'!AC39</f>
        <v>0</v>
      </c>
      <c r="AD182" s="246">
        <f>AD157*'YTD PROGRAM SUMMARY'!AD39</f>
        <v>0</v>
      </c>
      <c r="AE182" s="246">
        <f>AE157*'YTD PROGRAM SUMMARY'!AE39</f>
        <v>0</v>
      </c>
      <c r="AF182" s="246">
        <f>AF157*'YTD PROGRAM SUMMARY'!AF39</f>
        <v>0</v>
      </c>
      <c r="AG182" s="246">
        <f>AG157*'YTD PROGRAM SUMMARY'!AG39</f>
        <v>0</v>
      </c>
      <c r="AH182" s="246">
        <f>AH157*'YTD PROGRAM SUMMARY'!AH39</f>
        <v>0</v>
      </c>
      <c r="AI182" s="246">
        <f>AI157*'YTD PROGRAM SUMMARY'!AI39</f>
        <v>0</v>
      </c>
      <c r="AJ182" s="246">
        <f>AJ157*'YTD PROGRAM SUMMARY'!AJ39</f>
        <v>0</v>
      </c>
      <c r="AK182" s="246">
        <f>AK157*'YTD PROGRAM SUMMARY'!AK39</f>
        <v>0</v>
      </c>
      <c r="AL182" s="246">
        <f>AL157*'YTD PROGRAM SUMMARY'!AL39</f>
        <v>0</v>
      </c>
      <c r="AM182" s="246">
        <f>AM157*'YTD PROGRAM SUMMARY'!AM39</f>
        <v>0</v>
      </c>
      <c r="AN182" s="246">
        <f>AN157*'YTD PROGRAM SUMMARY'!AN39</f>
        <v>0</v>
      </c>
      <c r="AO182" s="246">
        <f>AO157*'YTD PROGRAM SUMMARY'!AO39</f>
        <v>0</v>
      </c>
      <c r="AP182" s="246">
        <f>AP157*'YTD PROGRAM SUMMARY'!AP39</f>
        <v>0</v>
      </c>
      <c r="AQ182" s="246">
        <f>AQ157*'YTD PROGRAM SUMMARY'!AQ39</f>
        <v>0</v>
      </c>
      <c r="AR182" s="246">
        <f>AR157*'YTD PROGRAM SUMMARY'!AR39</f>
        <v>0</v>
      </c>
      <c r="AS182" s="246">
        <f>AS157*'YTD PROGRAM SUMMARY'!AS39</f>
        <v>0</v>
      </c>
      <c r="AT182" s="246">
        <f>AT157*'YTD PROGRAM SUMMARY'!AT39</f>
        <v>0</v>
      </c>
      <c r="AU182" s="246">
        <f>AU157*'YTD PROGRAM SUMMARY'!AU39</f>
        <v>0</v>
      </c>
      <c r="AV182" s="246">
        <f>AV157*'YTD PROGRAM SUMMARY'!AV39</f>
        <v>0</v>
      </c>
      <c r="AW182" s="246">
        <f>AW157*'YTD PROGRAM SUMMARY'!AW39</f>
        <v>0</v>
      </c>
      <c r="AX182" s="246">
        <f>AX157*'YTD PROGRAM SUMMARY'!AX39</f>
        <v>0</v>
      </c>
      <c r="AY182" s="246">
        <f>AY157*'YTD PROGRAM SUMMARY'!AY39</f>
        <v>0</v>
      </c>
      <c r="AZ182" s="246">
        <f>AZ157*'YTD PROGRAM SUMMARY'!AZ39</f>
        <v>0</v>
      </c>
      <c r="BA182" s="246">
        <f>BA157*'YTD PROGRAM SUMMARY'!BA39</f>
        <v>0</v>
      </c>
      <c r="BB182" s="246">
        <f>BB157*'YTD PROGRAM SUMMARY'!BB39</f>
        <v>0</v>
      </c>
      <c r="BC182" s="246">
        <f>BC157*'YTD PROGRAM SUMMARY'!BC39</f>
        <v>0</v>
      </c>
      <c r="BD182" s="246">
        <f>BD157*'YTD PROGRAM SUMMARY'!BD39</f>
        <v>0</v>
      </c>
      <c r="BE182" s="246">
        <f>BE157*'YTD PROGRAM SUMMARY'!BE39</f>
        <v>0</v>
      </c>
      <c r="BF182" s="246">
        <f>BF157*'YTD PROGRAM SUMMARY'!BF39</f>
        <v>0</v>
      </c>
      <c r="BG182" s="246">
        <f>BG157*'YTD PROGRAM SUMMARY'!BG39</f>
        <v>0</v>
      </c>
      <c r="BH182" s="246">
        <f>BH157*'YTD PROGRAM SUMMARY'!BH39</f>
        <v>0</v>
      </c>
      <c r="BI182" s="246">
        <f>BI157*'YTD PROGRAM SUMMARY'!BI39</f>
        <v>0</v>
      </c>
      <c r="BJ182" s="246">
        <f>BJ157*'YTD PROGRAM SUMMARY'!BJ39</f>
        <v>0</v>
      </c>
      <c r="BK182" s="246">
        <f>BK157*'YTD PROGRAM SUMMARY'!BK39</f>
        <v>0</v>
      </c>
      <c r="BL182" s="246">
        <f>BL157*'YTD PROGRAM SUMMARY'!BL39</f>
        <v>0</v>
      </c>
      <c r="BM182" s="246">
        <f>BM157*'YTD PROGRAM SUMMARY'!BM39</f>
        <v>0</v>
      </c>
      <c r="BN182" s="246">
        <f>BN157*'YTD PROGRAM SUMMARY'!BN39</f>
        <v>0</v>
      </c>
      <c r="BO182" s="246">
        <f>BO157*'YTD PROGRAM SUMMARY'!BO39</f>
        <v>0</v>
      </c>
      <c r="BP182" s="246">
        <f>BP157*'YTD PROGRAM SUMMARY'!BP39</f>
        <v>0</v>
      </c>
      <c r="BQ182" s="246">
        <f>BQ157*'YTD PROGRAM SUMMARY'!BQ39</f>
        <v>0</v>
      </c>
      <c r="BR182" s="246">
        <f>BR157*'YTD PROGRAM SUMMARY'!BR39</f>
        <v>0</v>
      </c>
      <c r="BS182" s="246">
        <f>BS157*'YTD PROGRAM SUMMARY'!BS39</f>
        <v>0</v>
      </c>
      <c r="BT182" s="246">
        <f>BT157*'YTD PROGRAM SUMMARY'!BT39</f>
        <v>0</v>
      </c>
      <c r="BU182" s="246">
        <f>BU157*'YTD PROGRAM SUMMARY'!BU39</f>
        <v>0</v>
      </c>
      <c r="BV182" s="246">
        <f>BV157*'YTD PROGRAM SUMMARY'!BV39</f>
        <v>0</v>
      </c>
      <c r="BW182" s="246">
        <f>BW157*'YTD PROGRAM SUMMARY'!BW39</f>
        <v>0</v>
      </c>
      <c r="BX182" s="246">
        <f>BX157*'YTD PROGRAM SUMMARY'!BX39</f>
        <v>0</v>
      </c>
      <c r="BY182" s="246">
        <f>BY157*'YTD PROGRAM SUMMARY'!BY39</f>
        <v>0</v>
      </c>
      <c r="BZ182" s="246">
        <f>BZ157*'YTD PROGRAM SUMMARY'!BZ39</f>
        <v>0</v>
      </c>
      <c r="CA182" s="246">
        <f>CA157*'YTD PROGRAM SUMMARY'!CA39</f>
        <v>0</v>
      </c>
      <c r="CB182" s="246">
        <f>CB157*'YTD PROGRAM SUMMARY'!CB39</f>
        <v>0</v>
      </c>
      <c r="CC182" s="246">
        <f>CC157*'YTD PROGRAM SUMMARY'!CC39</f>
        <v>0</v>
      </c>
      <c r="CD182" s="246">
        <f>CD157*'YTD PROGRAM SUMMARY'!CD39</f>
        <v>0</v>
      </c>
      <c r="CE182" s="246">
        <f>CE157*'YTD PROGRAM SUMMARY'!CE39</f>
        <v>0</v>
      </c>
      <c r="CF182" s="246">
        <f>CF157*'YTD PROGRAM SUMMARY'!CF39</f>
        <v>0</v>
      </c>
      <c r="CG182" s="246">
        <f>CG157*'YTD PROGRAM SUMMARY'!CG39</f>
        <v>0</v>
      </c>
      <c r="CH182" s="247">
        <f>CH157*'YTD PROGRAM SUMMARY'!CH39</f>
        <v>0</v>
      </c>
    </row>
    <row r="183" spans="1:86" ht="15.75" hidden="1" thickBot="1" x14ac:dyDescent="0.3">
      <c r="A183" s="110"/>
      <c r="B183" s="91" t="s">
        <v>131</v>
      </c>
      <c r="C183" s="115">
        <f>C176*'YTD PROGRAM SUMMARY'!C39</f>
        <v>0</v>
      </c>
      <c r="D183" s="115">
        <f>D176*'YTD PROGRAM SUMMARY'!D39</f>
        <v>20.08723722732416</v>
      </c>
      <c r="E183" s="115">
        <f>E176*'YTD PROGRAM SUMMARY'!E39</f>
        <v>141.8811995064296</v>
      </c>
      <c r="F183" s="115">
        <f>F176*'YTD PROGRAM SUMMARY'!F39</f>
        <v>291.44879353985789</v>
      </c>
      <c r="G183" s="115">
        <f>G176*'YTD PROGRAM SUMMARY'!G39</f>
        <v>896.17409752366893</v>
      </c>
      <c r="H183" s="115">
        <f>H176*'YTD PROGRAM SUMMARY'!H39</f>
        <v>7744.0567133903623</v>
      </c>
      <c r="I183" s="115">
        <f>I176*'YTD PROGRAM SUMMARY'!I39</f>
        <v>10928.465814857051</v>
      </c>
      <c r="J183" s="115">
        <f>J176*'YTD PROGRAM SUMMARY'!J39</f>
        <v>13959.035324027296</v>
      </c>
      <c r="K183" s="115">
        <f>K176*'YTD PROGRAM SUMMARY'!K39</f>
        <v>13116.279358026057</v>
      </c>
      <c r="L183" s="115">
        <f>L176*'YTD PROGRAM SUMMARY'!L39</f>
        <v>4812.4423595443432</v>
      </c>
      <c r="M183" s="115">
        <f>M176*'YTD PROGRAM SUMMARY'!M39</f>
        <v>4616.7286867786743</v>
      </c>
      <c r="N183" s="115">
        <f>N176*'YTD PROGRAM SUMMARY'!N39</f>
        <v>5642.3951643192313</v>
      </c>
      <c r="O183" s="238">
        <f>O176*'YTD PROGRAM SUMMARY'!O39</f>
        <v>0</v>
      </c>
      <c r="P183" s="238">
        <f>P176*'YTD PROGRAM SUMMARY'!P39</f>
        <v>0</v>
      </c>
      <c r="Q183" s="238">
        <f>Q176*'YTD PROGRAM SUMMARY'!Q39</f>
        <v>0</v>
      </c>
      <c r="R183" s="238">
        <f>R176*'YTD PROGRAM SUMMARY'!R39</f>
        <v>0</v>
      </c>
      <c r="S183" s="238">
        <f>S176*'YTD PROGRAM SUMMARY'!S39</f>
        <v>0</v>
      </c>
      <c r="T183" s="238">
        <f>T176*'YTD PROGRAM SUMMARY'!T39</f>
        <v>0</v>
      </c>
      <c r="U183" s="238">
        <f>U176*'YTD PROGRAM SUMMARY'!U39</f>
        <v>0</v>
      </c>
      <c r="V183" s="238">
        <f>V176*'YTD PROGRAM SUMMARY'!V39</f>
        <v>0</v>
      </c>
      <c r="W183" s="238">
        <f>W176*'YTD PROGRAM SUMMARY'!W39</f>
        <v>0</v>
      </c>
      <c r="X183" s="238">
        <f>X176*'YTD PROGRAM SUMMARY'!X39</f>
        <v>0</v>
      </c>
      <c r="Y183" s="238">
        <f>Y176*'YTD PROGRAM SUMMARY'!Y39</f>
        <v>0</v>
      </c>
      <c r="Z183" s="238">
        <f>Z176*'YTD PROGRAM SUMMARY'!Z39</f>
        <v>0</v>
      </c>
      <c r="AA183" s="238">
        <f>AA176*'YTD PROGRAM SUMMARY'!AA39</f>
        <v>0</v>
      </c>
      <c r="AB183" s="238">
        <f>AB176*'YTD PROGRAM SUMMARY'!AB39</f>
        <v>0</v>
      </c>
      <c r="AC183" s="238">
        <f>AC176*'YTD PROGRAM SUMMARY'!AC39</f>
        <v>0</v>
      </c>
      <c r="AD183" s="238">
        <f>AD176*'YTD PROGRAM SUMMARY'!AD39</f>
        <v>0</v>
      </c>
      <c r="AE183" s="238">
        <f>AE176*'YTD PROGRAM SUMMARY'!AE39</f>
        <v>0</v>
      </c>
      <c r="AF183" s="238">
        <f>AF176*'YTD PROGRAM SUMMARY'!AF39</f>
        <v>0</v>
      </c>
      <c r="AG183" s="238">
        <f>AG176*'YTD PROGRAM SUMMARY'!AG39</f>
        <v>0</v>
      </c>
      <c r="AH183" s="238">
        <f>AH176*'YTD PROGRAM SUMMARY'!AH39</f>
        <v>0</v>
      </c>
      <c r="AI183" s="238">
        <f>AI176*'YTD PROGRAM SUMMARY'!AI39</f>
        <v>0</v>
      </c>
      <c r="AJ183" s="238">
        <f>AJ176*'YTD PROGRAM SUMMARY'!AJ39</f>
        <v>0</v>
      </c>
      <c r="AK183" s="238">
        <f>AK176*'YTD PROGRAM SUMMARY'!AK39</f>
        <v>0</v>
      </c>
      <c r="AL183" s="238">
        <f>AL176*'YTD PROGRAM SUMMARY'!AL39</f>
        <v>0</v>
      </c>
      <c r="AM183" s="238">
        <f>AM176*'YTD PROGRAM SUMMARY'!AM39</f>
        <v>0</v>
      </c>
      <c r="AN183" s="238">
        <f>AN176*'YTD PROGRAM SUMMARY'!AN39</f>
        <v>0</v>
      </c>
      <c r="AO183" s="238">
        <f>AO176*'YTD PROGRAM SUMMARY'!AO39</f>
        <v>0</v>
      </c>
      <c r="AP183" s="238">
        <f>AP176*'YTD PROGRAM SUMMARY'!AP39</f>
        <v>0</v>
      </c>
      <c r="AQ183" s="238">
        <f>AQ176*'YTD PROGRAM SUMMARY'!AQ39</f>
        <v>0</v>
      </c>
      <c r="AR183" s="238">
        <f>AR176*'YTD PROGRAM SUMMARY'!AR39</f>
        <v>0</v>
      </c>
      <c r="AS183" s="238">
        <f>AS176*'YTD PROGRAM SUMMARY'!AS39</f>
        <v>0</v>
      </c>
      <c r="AT183" s="238">
        <f>AT176*'YTD PROGRAM SUMMARY'!AT39</f>
        <v>0</v>
      </c>
      <c r="AU183" s="238">
        <f>AU176*'YTD PROGRAM SUMMARY'!AU39</f>
        <v>0</v>
      </c>
      <c r="AV183" s="238">
        <f>AV176*'YTD PROGRAM SUMMARY'!AV39</f>
        <v>0</v>
      </c>
      <c r="AW183" s="238">
        <f>AW176*'YTD PROGRAM SUMMARY'!AW39</f>
        <v>0</v>
      </c>
      <c r="AX183" s="238">
        <f>AX176*'YTD PROGRAM SUMMARY'!AX39</f>
        <v>0</v>
      </c>
      <c r="AY183" s="238">
        <f>AY176*'YTD PROGRAM SUMMARY'!AY39</f>
        <v>0</v>
      </c>
      <c r="AZ183" s="238">
        <f>AZ176*'YTD PROGRAM SUMMARY'!AZ39</f>
        <v>0</v>
      </c>
      <c r="BA183" s="238">
        <f>BA176*'YTD PROGRAM SUMMARY'!BA39</f>
        <v>0</v>
      </c>
      <c r="BB183" s="238">
        <f>BB176*'YTD PROGRAM SUMMARY'!BB39</f>
        <v>0</v>
      </c>
      <c r="BC183" s="238">
        <f>BC176*'YTD PROGRAM SUMMARY'!BC39</f>
        <v>0</v>
      </c>
      <c r="BD183" s="238">
        <f>BD176*'YTD PROGRAM SUMMARY'!BD39</f>
        <v>0</v>
      </c>
      <c r="BE183" s="238">
        <f>BE176*'YTD PROGRAM SUMMARY'!BE39</f>
        <v>0</v>
      </c>
      <c r="BF183" s="238">
        <f>BF176*'YTD PROGRAM SUMMARY'!BF39</f>
        <v>0</v>
      </c>
      <c r="BG183" s="238">
        <f>BG176*'YTD PROGRAM SUMMARY'!BG39</f>
        <v>0</v>
      </c>
      <c r="BH183" s="238">
        <f>BH176*'YTD PROGRAM SUMMARY'!BH39</f>
        <v>0</v>
      </c>
      <c r="BI183" s="238">
        <f>BI176*'YTD PROGRAM SUMMARY'!BI39</f>
        <v>0</v>
      </c>
      <c r="BJ183" s="238">
        <f>BJ176*'YTD PROGRAM SUMMARY'!BJ39</f>
        <v>0</v>
      </c>
      <c r="BK183" s="238">
        <f>BK176*'YTD PROGRAM SUMMARY'!BK39</f>
        <v>0</v>
      </c>
      <c r="BL183" s="238">
        <f>BL176*'YTD PROGRAM SUMMARY'!BL39</f>
        <v>0</v>
      </c>
      <c r="BM183" s="238">
        <f>BM176*'YTD PROGRAM SUMMARY'!BM39</f>
        <v>0</v>
      </c>
      <c r="BN183" s="238">
        <f>BN176*'YTD PROGRAM SUMMARY'!BN39</f>
        <v>0</v>
      </c>
      <c r="BO183" s="238">
        <f>BO176*'YTD PROGRAM SUMMARY'!BO39</f>
        <v>0</v>
      </c>
      <c r="BP183" s="238">
        <f>BP176*'YTD PROGRAM SUMMARY'!BP39</f>
        <v>0</v>
      </c>
      <c r="BQ183" s="238">
        <f>BQ176*'YTD PROGRAM SUMMARY'!BQ39</f>
        <v>0</v>
      </c>
      <c r="BR183" s="238">
        <f>BR176*'YTD PROGRAM SUMMARY'!BR39</f>
        <v>0</v>
      </c>
      <c r="BS183" s="238">
        <f>BS176*'YTD PROGRAM SUMMARY'!BS39</f>
        <v>0</v>
      </c>
      <c r="BT183" s="238">
        <f>BT176*'YTD PROGRAM SUMMARY'!BT39</f>
        <v>0</v>
      </c>
      <c r="BU183" s="238">
        <f>BU176*'YTD PROGRAM SUMMARY'!BU39</f>
        <v>0</v>
      </c>
      <c r="BV183" s="238">
        <f>BV176*'YTD PROGRAM SUMMARY'!BV39</f>
        <v>0</v>
      </c>
      <c r="BW183" s="238">
        <f>BW176*'YTD PROGRAM SUMMARY'!BW39</f>
        <v>0</v>
      </c>
      <c r="BX183" s="238">
        <f>BX176*'YTD PROGRAM SUMMARY'!BX39</f>
        <v>0</v>
      </c>
      <c r="BY183" s="238">
        <f>BY176*'YTD PROGRAM SUMMARY'!BY39</f>
        <v>0</v>
      </c>
      <c r="BZ183" s="238">
        <f>BZ176*'YTD PROGRAM SUMMARY'!BZ39</f>
        <v>0</v>
      </c>
      <c r="CA183" s="238">
        <f>CA176*'YTD PROGRAM SUMMARY'!CA39</f>
        <v>0</v>
      </c>
      <c r="CB183" s="238">
        <f>CB176*'YTD PROGRAM SUMMARY'!CB39</f>
        <v>0</v>
      </c>
      <c r="CC183" s="238">
        <f>CC176*'YTD PROGRAM SUMMARY'!CC39</f>
        <v>0</v>
      </c>
      <c r="CD183" s="238">
        <f>CD176*'YTD PROGRAM SUMMARY'!CD39</f>
        <v>0</v>
      </c>
      <c r="CE183" s="238">
        <f>CE176*'YTD PROGRAM SUMMARY'!CE39</f>
        <v>0</v>
      </c>
      <c r="CF183" s="238">
        <f>CF176*'YTD PROGRAM SUMMARY'!CF39</f>
        <v>0</v>
      </c>
      <c r="CG183" s="238">
        <f>CG176*'YTD PROGRAM SUMMARY'!CG39</f>
        <v>0</v>
      </c>
      <c r="CH183" s="239">
        <f>CH176*'YTD PROGRAM SUMMARY'!CH39</f>
        <v>0</v>
      </c>
    </row>
    <row r="184" spans="1:86" hidden="1" x14ac:dyDescent="0.25">
      <c r="A184" s="110"/>
      <c r="B184" s="281" t="s">
        <v>132</v>
      </c>
      <c r="C184" s="116">
        <f>IFERROR(C182/C73,0)</f>
        <v>0</v>
      </c>
      <c r="D184" s="116">
        <f t="shared" ref="D184:N184" si="327">IFERROR(D182/D73,0)</f>
        <v>0.93272752113888868</v>
      </c>
      <c r="E184" s="116">
        <f t="shared" si="327"/>
        <v>0.93006453918257936</v>
      </c>
      <c r="F184" s="116">
        <f t="shared" si="327"/>
        <v>0.94566622554640545</v>
      </c>
      <c r="G184" s="116">
        <f t="shared" si="327"/>
        <v>0.92879315484977354</v>
      </c>
      <c r="H184" s="116">
        <f t="shared" si="327"/>
        <v>0.84894673826132239</v>
      </c>
      <c r="I184" s="116">
        <f t="shared" si="327"/>
        <v>0.86320385905616748</v>
      </c>
      <c r="J184" s="116">
        <f t="shared" si="327"/>
        <v>0.86105408574559905</v>
      </c>
      <c r="K184" s="116">
        <f t="shared" si="327"/>
        <v>0.87317080903964683</v>
      </c>
      <c r="L184" s="116">
        <f t="shared" si="327"/>
        <v>0.91835635535392279</v>
      </c>
      <c r="M184" s="116">
        <f t="shared" si="327"/>
        <v>0.92269107800300199</v>
      </c>
      <c r="N184" s="116">
        <f t="shared" si="327"/>
        <v>0.92846970443977039</v>
      </c>
      <c r="O184" s="240">
        <f t="shared" ref="O184:BZ184" si="328">IFERROR(O182/O73,0)</f>
        <v>0</v>
      </c>
      <c r="P184" s="240">
        <f t="shared" si="328"/>
        <v>0</v>
      </c>
      <c r="Q184" s="240">
        <f t="shared" si="328"/>
        <v>0</v>
      </c>
      <c r="R184" s="240">
        <f t="shared" si="328"/>
        <v>0</v>
      </c>
      <c r="S184" s="240">
        <f t="shared" si="328"/>
        <v>0</v>
      </c>
      <c r="T184" s="240">
        <f t="shared" si="328"/>
        <v>0</v>
      </c>
      <c r="U184" s="240">
        <f t="shared" si="328"/>
        <v>0</v>
      </c>
      <c r="V184" s="240">
        <f t="shared" si="328"/>
        <v>0</v>
      </c>
      <c r="W184" s="240">
        <f t="shared" si="328"/>
        <v>0</v>
      </c>
      <c r="X184" s="240">
        <f t="shared" si="328"/>
        <v>0</v>
      </c>
      <c r="Y184" s="240">
        <f t="shared" si="328"/>
        <v>0</v>
      </c>
      <c r="Z184" s="240">
        <f t="shared" si="328"/>
        <v>0</v>
      </c>
      <c r="AA184" s="240">
        <f t="shared" si="328"/>
        <v>0</v>
      </c>
      <c r="AB184" s="240">
        <f t="shared" si="328"/>
        <v>0</v>
      </c>
      <c r="AC184" s="240">
        <f t="shared" si="328"/>
        <v>0</v>
      </c>
      <c r="AD184" s="240">
        <f t="shared" si="328"/>
        <v>0</v>
      </c>
      <c r="AE184" s="240">
        <f t="shared" si="328"/>
        <v>0</v>
      </c>
      <c r="AF184" s="240">
        <f t="shared" si="328"/>
        <v>0</v>
      </c>
      <c r="AG184" s="240">
        <f t="shared" si="328"/>
        <v>0</v>
      </c>
      <c r="AH184" s="240">
        <f t="shared" si="328"/>
        <v>0</v>
      </c>
      <c r="AI184" s="240">
        <f t="shared" si="328"/>
        <v>0</v>
      </c>
      <c r="AJ184" s="240">
        <f t="shared" si="328"/>
        <v>0</v>
      </c>
      <c r="AK184" s="240">
        <f t="shared" si="328"/>
        <v>0</v>
      </c>
      <c r="AL184" s="240">
        <f t="shared" si="328"/>
        <v>0</v>
      </c>
      <c r="AM184" s="240">
        <f t="shared" si="328"/>
        <v>0</v>
      </c>
      <c r="AN184" s="240">
        <f t="shared" si="328"/>
        <v>0</v>
      </c>
      <c r="AO184" s="240">
        <f t="shared" si="328"/>
        <v>0</v>
      </c>
      <c r="AP184" s="240">
        <f t="shared" si="328"/>
        <v>0</v>
      </c>
      <c r="AQ184" s="240">
        <f t="shared" si="328"/>
        <v>0</v>
      </c>
      <c r="AR184" s="240">
        <f t="shared" si="328"/>
        <v>0</v>
      </c>
      <c r="AS184" s="240">
        <f t="shared" si="328"/>
        <v>0</v>
      </c>
      <c r="AT184" s="240">
        <f t="shared" si="328"/>
        <v>0</v>
      </c>
      <c r="AU184" s="240">
        <f t="shared" si="328"/>
        <v>0</v>
      </c>
      <c r="AV184" s="240">
        <f t="shared" si="328"/>
        <v>0</v>
      </c>
      <c r="AW184" s="240">
        <f t="shared" si="328"/>
        <v>0</v>
      </c>
      <c r="AX184" s="240">
        <f t="shared" si="328"/>
        <v>0</v>
      </c>
      <c r="AY184" s="240">
        <f t="shared" si="328"/>
        <v>0</v>
      </c>
      <c r="AZ184" s="240">
        <f t="shared" si="328"/>
        <v>0</v>
      </c>
      <c r="BA184" s="240">
        <f t="shared" si="328"/>
        <v>0</v>
      </c>
      <c r="BB184" s="240">
        <f t="shared" si="328"/>
        <v>0</v>
      </c>
      <c r="BC184" s="240">
        <f t="shared" si="328"/>
        <v>0</v>
      </c>
      <c r="BD184" s="240">
        <f t="shared" si="328"/>
        <v>0</v>
      </c>
      <c r="BE184" s="240">
        <f t="shared" si="328"/>
        <v>0</v>
      </c>
      <c r="BF184" s="240">
        <f t="shared" si="328"/>
        <v>0</v>
      </c>
      <c r="BG184" s="240">
        <f t="shared" si="328"/>
        <v>0</v>
      </c>
      <c r="BH184" s="240">
        <f t="shared" si="328"/>
        <v>0</v>
      </c>
      <c r="BI184" s="240">
        <f t="shared" si="328"/>
        <v>0</v>
      </c>
      <c r="BJ184" s="240">
        <f t="shared" si="328"/>
        <v>0</v>
      </c>
      <c r="BK184" s="240">
        <f t="shared" si="328"/>
        <v>0</v>
      </c>
      <c r="BL184" s="240">
        <f t="shared" si="328"/>
        <v>0</v>
      </c>
      <c r="BM184" s="240">
        <f t="shared" si="328"/>
        <v>0</v>
      </c>
      <c r="BN184" s="240">
        <f t="shared" si="328"/>
        <v>0</v>
      </c>
      <c r="BO184" s="240">
        <f t="shared" si="328"/>
        <v>0</v>
      </c>
      <c r="BP184" s="240">
        <f t="shared" si="328"/>
        <v>0</v>
      </c>
      <c r="BQ184" s="240">
        <f t="shared" si="328"/>
        <v>0</v>
      </c>
      <c r="BR184" s="240">
        <f t="shared" si="328"/>
        <v>0</v>
      </c>
      <c r="BS184" s="240">
        <f t="shared" si="328"/>
        <v>0</v>
      </c>
      <c r="BT184" s="240">
        <f t="shared" si="328"/>
        <v>0</v>
      </c>
      <c r="BU184" s="240">
        <f t="shared" si="328"/>
        <v>0</v>
      </c>
      <c r="BV184" s="240">
        <f t="shared" si="328"/>
        <v>0</v>
      </c>
      <c r="BW184" s="240">
        <f t="shared" si="328"/>
        <v>0</v>
      </c>
      <c r="BX184" s="240">
        <f t="shared" si="328"/>
        <v>0</v>
      </c>
      <c r="BY184" s="240">
        <f t="shared" si="328"/>
        <v>0</v>
      </c>
      <c r="BZ184" s="240">
        <f t="shared" si="328"/>
        <v>0</v>
      </c>
      <c r="CA184" s="240">
        <f t="shared" ref="CA184:CH184" si="329">IFERROR(CA182/CA73,0)</f>
        <v>0</v>
      </c>
      <c r="CB184" s="240">
        <f t="shared" si="329"/>
        <v>0</v>
      </c>
      <c r="CC184" s="240">
        <f t="shared" si="329"/>
        <v>0</v>
      </c>
      <c r="CD184" s="240">
        <f t="shared" si="329"/>
        <v>0</v>
      </c>
      <c r="CE184" s="240">
        <f t="shared" si="329"/>
        <v>0</v>
      </c>
      <c r="CF184" s="240">
        <f t="shared" si="329"/>
        <v>0</v>
      </c>
      <c r="CG184" s="240">
        <f t="shared" si="329"/>
        <v>0</v>
      </c>
      <c r="CH184" s="248">
        <f t="shared" si="329"/>
        <v>0</v>
      </c>
    </row>
    <row r="185" spans="1:86" ht="15.75" hidden="1" thickBot="1" x14ac:dyDescent="0.3">
      <c r="A185" s="110"/>
      <c r="B185" s="91" t="s">
        <v>133</v>
      </c>
      <c r="C185" s="117">
        <f>IFERROR(C183/C73,0)</f>
        <v>0</v>
      </c>
      <c r="D185" s="117">
        <f t="shared" ref="D185:N185" si="330">IFERROR(D183/D73,0)</f>
        <v>6.7272478861111235E-2</v>
      </c>
      <c r="E185" s="117">
        <f t="shared" si="330"/>
        <v>6.9935460817420456E-2</v>
      </c>
      <c r="F185" s="117">
        <f t="shared" si="330"/>
        <v>5.4333774453594788E-2</v>
      </c>
      <c r="G185" s="117">
        <f t="shared" si="330"/>
        <v>7.1206845150226419E-2</v>
      </c>
      <c r="H185" s="117">
        <f t="shared" si="330"/>
        <v>0.1510532617386775</v>
      </c>
      <c r="I185" s="117">
        <f t="shared" si="330"/>
        <v>0.13679614094383238</v>
      </c>
      <c r="J185" s="117">
        <f t="shared" si="330"/>
        <v>0.13894591425440092</v>
      </c>
      <c r="K185" s="117">
        <f t="shared" si="330"/>
        <v>0.12682919096035294</v>
      </c>
      <c r="L185" s="117">
        <f t="shared" si="330"/>
        <v>8.164364464607711E-2</v>
      </c>
      <c r="M185" s="117">
        <f t="shared" si="330"/>
        <v>7.7308921996998056E-2</v>
      </c>
      <c r="N185" s="117">
        <f t="shared" si="330"/>
        <v>6.2037594369169148E-2</v>
      </c>
      <c r="O185" s="241">
        <f>IFERROR(O183/O73,0)</f>
        <v>0</v>
      </c>
      <c r="P185" s="241">
        <f t="shared" ref="P185:Z185" si="331">IFERROR(P183/P73,0)</f>
        <v>0</v>
      </c>
      <c r="Q185" s="241">
        <f t="shared" si="331"/>
        <v>0</v>
      </c>
      <c r="R185" s="241">
        <f t="shared" si="331"/>
        <v>0</v>
      </c>
      <c r="S185" s="241">
        <f t="shared" si="331"/>
        <v>0</v>
      </c>
      <c r="T185" s="241">
        <f t="shared" si="331"/>
        <v>0</v>
      </c>
      <c r="U185" s="241">
        <f t="shared" si="331"/>
        <v>0</v>
      </c>
      <c r="V185" s="241">
        <f t="shared" si="331"/>
        <v>0</v>
      </c>
      <c r="W185" s="241">
        <f t="shared" si="331"/>
        <v>0</v>
      </c>
      <c r="X185" s="241">
        <f t="shared" si="331"/>
        <v>0</v>
      </c>
      <c r="Y185" s="241">
        <f t="shared" si="331"/>
        <v>0</v>
      </c>
      <c r="Z185" s="241">
        <f t="shared" si="331"/>
        <v>0</v>
      </c>
      <c r="AA185" s="241">
        <f>IFERROR(AA183/AA73,0)</f>
        <v>0</v>
      </c>
      <c r="AB185" s="241">
        <f t="shared" ref="AB185:AL185" si="332">IFERROR(AB183/AB73,0)</f>
        <v>0</v>
      </c>
      <c r="AC185" s="241">
        <f t="shared" si="332"/>
        <v>0</v>
      </c>
      <c r="AD185" s="241">
        <f t="shared" si="332"/>
        <v>0</v>
      </c>
      <c r="AE185" s="241">
        <f t="shared" si="332"/>
        <v>0</v>
      </c>
      <c r="AF185" s="241">
        <f t="shared" si="332"/>
        <v>0</v>
      </c>
      <c r="AG185" s="241">
        <f t="shared" si="332"/>
        <v>0</v>
      </c>
      <c r="AH185" s="241">
        <f t="shared" si="332"/>
        <v>0</v>
      </c>
      <c r="AI185" s="241">
        <f t="shared" si="332"/>
        <v>0</v>
      </c>
      <c r="AJ185" s="241">
        <f t="shared" si="332"/>
        <v>0</v>
      </c>
      <c r="AK185" s="241">
        <f t="shared" si="332"/>
        <v>0</v>
      </c>
      <c r="AL185" s="241">
        <f t="shared" si="332"/>
        <v>0</v>
      </c>
      <c r="AM185" s="241">
        <f>IFERROR(AM183/AM73,0)</f>
        <v>0</v>
      </c>
      <c r="AN185" s="241">
        <f t="shared" ref="AN185:AX185" si="333">IFERROR(AN183/AN73,0)</f>
        <v>0</v>
      </c>
      <c r="AO185" s="241">
        <f t="shared" si="333"/>
        <v>0</v>
      </c>
      <c r="AP185" s="241">
        <f t="shared" si="333"/>
        <v>0</v>
      </c>
      <c r="AQ185" s="241">
        <f t="shared" si="333"/>
        <v>0</v>
      </c>
      <c r="AR185" s="241">
        <f t="shared" si="333"/>
        <v>0</v>
      </c>
      <c r="AS185" s="241">
        <f t="shared" si="333"/>
        <v>0</v>
      </c>
      <c r="AT185" s="241">
        <f t="shared" si="333"/>
        <v>0</v>
      </c>
      <c r="AU185" s="241">
        <f t="shared" si="333"/>
        <v>0</v>
      </c>
      <c r="AV185" s="241">
        <f t="shared" si="333"/>
        <v>0</v>
      </c>
      <c r="AW185" s="241">
        <f t="shared" si="333"/>
        <v>0</v>
      </c>
      <c r="AX185" s="241">
        <f t="shared" si="333"/>
        <v>0</v>
      </c>
      <c r="AY185" s="241">
        <f>IFERROR(AY183/AY73,0)</f>
        <v>0</v>
      </c>
      <c r="AZ185" s="241">
        <f t="shared" ref="AZ185:BJ185" si="334">IFERROR(AZ183/AZ73,0)</f>
        <v>0</v>
      </c>
      <c r="BA185" s="241">
        <f t="shared" si="334"/>
        <v>0</v>
      </c>
      <c r="BB185" s="241">
        <f t="shared" si="334"/>
        <v>0</v>
      </c>
      <c r="BC185" s="241">
        <f t="shared" si="334"/>
        <v>0</v>
      </c>
      <c r="BD185" s="241">
        <f t="shared" si="334"/>
        <v>0</v>
      </c>
      <c r="BE185" s="241">
        <f t="shared" si="334"/>
        <v>0</v>
      </c>
      <c r="BF185" s="241">
        <f t="shared" si="334"/>
        <v>0</v>
      </c>
      <c r="BG185" s="241">
        <f t="shared" si="334"/>
        <v>0</v>
      </c>
      <c r="BH185" s="241">
        <f t="shared" si="334"/>
        <v>0</v>
      </c>
      <c r="BI185" s="241">
        <f t="shared" si="334"/>
        <v>0</v>
      </c>
      <c r="BJ185" s="241">
        <f t="shared" si="334"/>
        <v>0</v>
      </c>
      <c r="BK185" s="241">
        <f>IFERROR(BK183/BK73,0)</f>
        <v>0</v>
      </c>
      <c r="BL185" s="241">
        <f t="shared" ref="BL185:BV185" si="335">IFERROR(BL183/BL73,0)</f>
        <v>0</v>
      </c>
      <c r="BM185" s="241">
        <f t="shared" si="335"/>
        <v>0</v>
      </c>
      <c r="BN185" s="241">
        <f t="shared" si="335"/>
        <v>0</v>
      </c>
      <c r="BO185" s="241">
        <f t="shared" si="335"/>
        <v>0</v>
      </c>
      <c r="BP185" s="241">
        <f t="shared" si="335"/>
        <v>0</v>
      </c>
      <c r="BQ185" s="241">
        <f t="shared" si="335"/>
        <v>0</v>
      </c>
      <c r="BR185" s="241">
        <f t="shared" si="335"/>
        <v>0</v>
      </c>
      <c r="BS185" s="241">
        <f t="shared" si="335"/>
        <v>0</v>
      </c>
      <c r="BT185" s="241">
        <f t="shared" si="335"/>
        <v>0</v>
      </c>
      <c r="BU185" s="241">
        <f t="shared" si="335"/>
        <v>0</v>
      </c>
      <c r="BV185" s="241">
        <f t="shared" si="335"/>
        <v>0</v>
      </c>
      <c r="BW185" s="241">
        <f>IFERROR(BW183/BW73,0)</f>
        <v>0</v>
      </c>
      <c r="BX185" s="241">
        <f t="shared" ref="BX185:CH185" si="336">IFERROR(BX183/BX73,0)</f>
        <v>0</v>
      </c>
      <c r="BY185" s="241">
        <f t="shared" si="336"/>
        <v>0</v>
      </c>
      <c r="BZ185" s="241">
        <f t="shared" si="336"/>
        <v>0</v>
      </c>
      <c r="CA185" s="241">
        <f t="shared" si="336"/>
        <v>0</v>
      </c>
      <c r="CB185" s="241">
        <f t="shared" si="336"/>
        <v>0</v>
      </c>
      <c r="CC185" s="241">
        <f t="shared" si="336"/>
        <v>0</v>
      </c>
      <c r="CD185" s="241">
        <f t="shared" si="336"/>
        <v>0</v>
      </c>
      <c r="CE185" s="241">
        <f t="shared" si="336"/>
        <v>0</v>
      </c>
      <c r="CF185" s="241">
        <f t="shared" si="336"/>
        <v>0</v>
      </c>
      <c r="CG185" s="241">
        <f t="shared" si="336"/>
        <v>0</v>
      </c>
      <c r="CH185" s="242">
        <f t="shared" si="336"/>
        <v>0</v>
      </c>
    </row>
    <row r="186" spans="1:86" s="1" customFormat="1" ht="15.75" hidden="1" thickBot="1" x14ac:dyDescent="0.3">
      <c r="A186" s="118"/>
      <c r="B186" s="273" t="s">
        <v>134</v>
      </c>
      <c r="C186" s="274">
        <f>C184+C185</f>
        <v>0</v>
      </c>
      <c r="D186" s="274">
        <f t="shared" ref="D186:N186" si="337">D184+D185</f>
        <v>0.99999999999999989</v>
      </c>
      <c r="E186" s="275">
        <f t="shared" si="337"/>
        <v>0.99999999999999978</v>
      </c>
      <c r="F186" s="275">
        <f t="shared" si="337"/>
        <v>1.0000000000000002</v>
      </c>
      <c r="G186" s="275">
        <f t="shared" si="337"/>
        <v>1</v>
      </c>
      <c r="H186" s="275">
        <f t="shared" si="337"/>
        <v>0.99999999999999989</v>
      </c>
      <c r="I186" s="275">
        <f t="shared" si="337"/>
        <v>0.99999999999999989</v>
      </c>
      <c r="J186" s="275">
        <f t="shared" si="337"/>
        <v>1</v>
      </c>
      <c r="K186" s="275">
        <f t="shared" si="337"/>
        <v>0.99999999999999978</v>
      </c>
      <c r="L186" s="275">
        <f t="shared" si="337"/>
        <v>0.99999999999999989</v>
      </c>
      <c r="M186" s="276">
        <f t="shared" si="337"/>
        <v>1</v>
      </c>
      <c r="N186" s="276">
        <f t="shared" si="337"/>
        <v>0.99050729880893951</v>
      </c>
      <c r="O186" s="277">
        <f>O184+O185</f>
        <v>0</v>
      </c>
      <c r="P186" s="277">
        <f t="shared" ref="P186:Z186" si="338">P184+P185</f>
        <v>0</v>
      </c>
      <c r="Q186" s="278">
        <f t="shared" si="338"/>
        <v>0</v>
      </c>
      <c r="R186" s="278">
        <f t="shared" si="338"/>
        <v>0</v>
      </c>
      <c r="S186" s="278">
        <f t="shared" si="338"/>
        <v>0</v>
      </c>
      <c r="T186" s="278">
        <f t="shared" si="338"/>
        <v>0</v>
      </c>
      <c r="U186" s="278">
        <f t="shared" si="338"/>
        <v>0</v>
      </c>
      <c r="V186" s="278">
        <f t="shared" si="338"/>
        <v>0</v>
      </c>
      <c r="W186" s="278">
        <f t="shared" si="338"/>
        <v>0</v>
      </c>
      <c r="X186" s="278">
        <f t="shared" si="338"/>
        <v>0</v>
      </c>
      <c r="Y186" s="279">
        <f t="shared" si="338"/>
        <v>0</v>
      </c>
      <c r="Z186" s="279">
        <f t="shared" si="338"/>
        <v>0</v>
      </c>
      <c r="AA186" s="277">
        <f>AA184+AA185</f>
        <v>0</v>
      </c>
      <c r="AB186" s="277">
        <f t="shared" ref="AB186:AL186" si="339">AB184+AB185</f>
        <v>0</v>
      </c>
      <c r="AC186" s="278">
        <f t="shared" si="339"/>
        <v>0</v>
      </c>
      <c r="AD186" s="278">
        <f t="shared" si="339"/>
        <v>0</v>
      </c>
      <c r="AE186" s="278">
        <f t="shared" si="339"/>
        <v>0</v>
      </c>
      <c r="AF186" s="278">
        <f t="shared" si="339"/>
        <v>0</v>
      </c>
      <c r="AG186" s="278">
        <f t="shared" si="339"/>
        <v>0</v>
      </c>
      <c r="AH186" s="278">
        <f t="shared" si="339"/>
        <v>0</v>
      </c>
      <c r="AI186" s="278">
        <f t="shared" si="339"/>
        <v>0</v>
      </c>
      <c r="AJ186" s="278">
        <f t="shared" si="339"/>
        <v>0</v>
      </c>
      <c r="AK186" s="279">
        <f t="shared" si="339"/>
        <v>0</v>
      </c>
      <c r="AL186" s="279">
        <f t="shared" si="339"/>
        <v>0</v>
      </c>
      <c r="AM186" s="277">
        <f>AM184+AM185</f>
        <v>0</v>
      </c>
      <c r="AN186" s="277">
        <f t="shared" ref="AN186:AX186" si="340">AN184+AN185</f>
        <v>0</v>
      </c>
      <c r="AO186" s="278">
        <f t="shared" si="340"/>
        <v>0</v>
      </c>
      <c r="AP186" s="278">
        <f t="shared" si="340"/>
        <v>0</v>
      </c>
      <c r="AQ186" s="278">
        <f t="shared" si="340"/>
        <v>0</v>
      </c>
      <c r="AR186" s="278">
        <f t="shared" si="340"/>
        <v>0</v>
      </c>
      <c r="AS186" s="278">
        <f t="shared" si="340"/>
        <v>0</v>
      </c>
      <c r="AT186" s="278">
        <f t="shared" si="340"/>
        <v>0</v>
      </c>
      <c r="AU186" s="278">
        <f t="shared" si="340"/>
        <v>0</v>
      </c>
      <c r="AV186" s="278">
        <f t="shared" si="340"/>
        <v>0</v>
      </c>
      <c r="AW186" s="279">
        <f t="shared" si="340"/>
        <v>0</v>
      </c>
      <c r="AX186" s="279">
        <f t="shared" si="340"/>
        <v>0</v>
      </c>
      <c r="AY186" s="277">
        <f>AY184+AY185</f>
        <v>0</v>
      </c>
      <c r="AZ186" s="277">
        <f t="shared" ref="AZ186:BJ186" si="341">AZ184+AZ185</f>
        <v>0</v>
      </c>
      <c r="BA186" s="278">
        <f t="shared" si="341"/>
        <v>0</v>
      </c>
      <c r="BB186" s="278">
        <f t="shared" si="341"/>
        <v>0</v>
      </c>
      <c r="BC186" s="278">
        <f t="shared" si="341"/>
        <v>0</v>
      </c>
      <c r="BD186" s="278">
        <f t="shared" si="341"/>
        <v>0</v>
      </c>
      <c r="BE186" s="278">
        <f t="shared" si="341"/>
        <v>0</v>
      </c>
      <c r="BF186" s="278">
        <f t="shared" si="341"/>
        <v>0</v>
      </c>
      <c r="BG186" s="278">
        <f t="shared" si="341"/>
        <v>0</v>
      </c>
      <c r="BH186" s="278">
        <f t="shared" si="341"/>
        <v>0</v>
      </c>
      <c r="BI186" s="279">
        <f t="shared" si="341"/>
        <v>0</v>
      </c>
      <c r="BJ186" s="279">
        <f t="shared" si="341"/>
        <v>0</v>
      </c>
      <c r="BK186" s="277">
        <f>BK184+BK185</f>
        <v>0</v>
      </c>
      <c r="BL186" s="277">
        <f t="shared" ref="BL186:BV186" si="342">BL184+BL185</f>
        <v>0</v>
      </c>
      <c r="BM186" s="278">
        <f t="shared" si="342"/>
        <v>0</v>
      </c>
      <c r="BN186" s="278">
        <f t="shared" si="342"/>
        <v>0</v>
      </c>
      <c r="BO186" s="278">
        <f t="shared" si="342"/>
        <v>0</v>
      </c>
      <c r="BP186" s="278">
        <f t="shared" si="342"/>
        <v>0</v>
      </c>
      <c r="BQ186" s="278">
        <f t="shared" si="342"/>
        <v>0</v>
      </c>
      <c r="BR186" s="278">
        <f t="shared" si="342"/>
        <v>0</v>
      </c>
      <c r="BS186" s="278">
        <f t="shared" si="342"/>
        <v>0</v>
      </c>
      <c r="BT186" s="278">
        <f t="shared" si="342"/>
        <v>0</v>
      </c>
      <c r="BU186" s="279">
        <f t="shared" si="342"/>
        <v>0</v>
      </c>
      <c r="BV186" s="279">
        <f t="shared" si="342"/>
        <v>0</v>
      </c>
      <c r="BW186" s="277">
        <f>BW184+BW185</f>
        <v>0</v>
      </c>
      <c r="BX186" s="277">
        <f t="shared" ref="BX186:CH186" si="343">BX184+BX185</f>
        <v>0</v>
      </c>
      <c r="BY186" s="278">
        <f t="shared" si="343"/>
        <v>0</v>
      </c>
      <c r="BZ186" s="278">
        <f t="shared" si="343"/>
        <v>0</v>
      </c>
      <c r="CA186" s="278">
        <f t="shared" si="343"/>
        <v>0</v>
      </c>
      <c r="CB186" s="278">
        <f t="shared" si="343"/>
        <v>0</v>
      </c>
      <c r="CC186" s="278">
        <f t="shared" si="343"/>
        <v>0</v>
      </c>
      <c r="CD186" s="278">
        <f t="shared" si="343"/>
        <v>0</v>
      </c>
      <c r="CE186" s="278">
        <f t="shared" si="343"/>
        <v>0</v>
      </c>
      <c r="CF186" s="278">
        <f t="shared" si="343"/>
        <v>0</v>
      </c>
      <c r="CG186" s="279">
        <f t="shared" si="343"/>
        <v>0</v>
      </c>
      <c r="CH186" s="280">
        <f t="shared" si="343"/>
        <v>0</v>
      </c>
    </row>
    <row r="187" spans="1:86" ht="15.75" hidden="1" thickBot="1" x14ac:dyDescent="0.3">
      <c r="A187" s="110"/>
      <c r="B187" s="110"/>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row>
    <row r="188" spans="1:86" ht="15.75" hidden="1" thickBot="1" x14ac:dyDescent="0.3">
      <c r="A188" s="110"/>
      <c r="B188" s="272" t="s">
        <v>37</v>
      </c>
      <c r="C188" s="162">
        <f>C$4</f>
        <v>45292</v>
      </c>
      <c r="D188" s="162">
        <f t="shared" ref="D188:BO188" si="344">D$4</f>
        <v>45323</v>
      </c>
      <c r="E188" s="162">
        <f t="shared" si="344"/>
        <v>45352</v>
      </c>
      <c r="F188" s="162">
        <f t="shared" si="344"/>
        <v>45383</v>
      </c>
      <c r="G188" s="162">
        <f t="shared" si="344"/>
        <v>45413</v>
      </c>
      <c r="H188" s="162">
        <f t="shared" si="344"/>
        <v>45444</v>
      </c>
      <c r="I188" s="162">
        <f t="shared" si="344"/>
        <v>45474</v>
      </c>
      <c r="J188" s="162">
        <f t="shared" si="344"/>
        <v>45505</v>
      </c>
      <c r="K188" s="162">
        <f t="shared" si="344"/>
        <v>45536</v>
      </c>
      <c r="L188" s="162">
        <f t="shared" si="344"/>
        <v>45566</v>
      </c>
      <c r="M188" s="162">
        <f t="shared" si="344"/>
        <v>45597</v>
      </c>
      <c r="N188" s="162">
        <f t="shared" si="344"/>
        <v>45627</v>
      </c>
      <c r="O188" s="162">
        <f t="shared" si="344"/>
        <v>45658</v>
      </c>
      <c r="P188" s="162">
        <f t="shared" si="344"/>
        <v>45689</v>
      </c>
      <c r="Q188" s="162">
        <f t="shared" si="344"/>
        <v>45717</v>
      </c>
      <c r="R188" s="162">
        <f t="shared" si="344"/>
        <v>45748</v>
      </c>
      <c r="S188" s="162">
        <f t="shared" si="344"/>
        <v>45778</v>
      </c>
      <c r="T188" s="162">
        <f t="shared" si="344"/>
        <v>45809</v>
      </c>
      <c r="U188" s="162">
        <f t="shared" si="344"/>
        <v>45839</v>
      </c>
      <c r="V188" s="162">
        <f t="shared" si="344"/>
        <v>45870</v>
      </c>
      <c r="W188" s="162">
        <f t="shared" si="344"/>
        <v>45901</v>
      </c>
      <c r="X188" s="162">
        <f t="shared" si="344"/>
        <v>45931</v>
      </c>
      <c r="Y188" s="162">
        <f t="shared" si="344"/>
        <v>45962</v>
      </c>
      <c r="Z188" s="162">
        <f t="shared" si="344"/>
        <v>45992</v>
      </c>
      <c r="AA188" s="162">
        <f t="shared" si="344"/>
        <v>46023</v>
      </c>
      <c r="AB188" s="162">
        <f t="shared" si="344"/>
        <v>46054</v>
      </c>
      <c r="AC188" s="162">
        <f t="shared" si="344"/>
        <v>46082</v>
      </c>
      <c r="AD188" s="162">
        <f t="shared" si="344"/>
        <v>46113</v>
      </c>
      <c r="AE188" s="162">
        <f t="shared" si="344"/>
        <v>46143</v>
      </c>
      <c r="AF188" s="162">
        <f t="shared" si="344"/>
        <v>46174</v>
      </c>
      <c r="AG188" s="162">
        <f t="shared" si="344"/>
        <v>46204</v>
      </c>
      <c r="AH188" s="162">
        <f t="shared" si="344"/>
        <v>46235</v>
      </c>
      <c r="AI188" s="162">
        <f t="shared" si="344"/>
        <v>46266</v>
      </c>
      <c r="AJ188" s="162">
        <f t="shared" si="344"/>
        <v>46296</v>
      </c>
      <c r="AK188" s="162">
        <f t="shared" si="344"/>
        <v>46327</v>
      </c>
      <c r="AL188" s="162">
        <f t="shared" si="344"/>
        <v>46357</v>
      </c>
      <c r="AM188" s="162">
        <f t="shared" si="344"/>
        <v>46388</v>
      </c>
      <c r="AN188" s="162">
        <f t="shared" si="344"/>
        <v>46419</v>
      </c>
      <c r="AO188" s="162">
        <f t="shared" si="344"/>
        <v>46447</v>
      </c>
      <c r="AP188" s="162">
        <f t="shared" si="344"/>
        <v>46478</v>
      </c>
      <c r="AQ188" s="162">
        <f t="shared" si="344"/>
        <v>46508</v>
      </c>
      <c r="AR188" s="162">
        <f t="shared" si="344"/>
        <v>46539</v>
      </c>
      <c r="AS188" s="162">
        <f t="shared" si="344"/>
        <v>46569</v>
      </c>
      <c r="AT188" s="162">
        <f t="shared" si="344"/>
        <v>46600</v>
      </c>
      <c r="AU188" s="162">
        <f t="shared" si="344"/>
        <v>46631</v>
      </c>
      <c r="AV188" s="162">
        <f t="shared" si="344"/>
        <v>46661</v>
      </c>
      <c r="AW188" s="162">
        <f t="shared" si="344"/>
        <v>46692</v>
      </c>
      <c r="AX188" s="162">
        <f t="shared" si="344"/>
        <v>46722</v>
      </c>
      <c r="AY188" s="162">
        <f t="shared" si="344"/>
        <v>46753</v>
      </c>
      <c r="AZ188" s="162">
        <f t="shared" si="344"/>
        <v>46784</v>
      </c>
      <c r="BA188" s="162">
        <f t="shared" si="344"/>
        <v>46813</v>
      </c>
      <c r="BB188" s="162">
        <f t="shared" si="344"/>
        <v>46844</v>
      </c>
      <c r="BC188" s="162">
        <f t="shared" si="344"/>
        <v>46874</v>
      </c>
      <c r="BD188" s="162">
        <f t="shared" si="344"/>
        <v>46905</v>
      </c>
      <c r="BE188" s="162">
        <f t="shared" si="344"/>
        <v>46935</v>
      </c>
      <c r="BF188" s="162">
        <f t="shared" si="344"/>
        <v>46966</v>
      </c>
      <c r="BG188" s="162">
        <f t="shared" si="344"/>
        <v>46997</v>
      </c>
      <c r="BH188" s="162">
        <f t="shared" si="344"/>
        <v>47027</v>
      </c>
      <c r="BI188" s="162">
        <f t="shared" si="344"/>
        <v>47058</v>
      </c>
      <c r="BJ188" s="162">
        <f t="shared" si="344"/>
        <v>47088</v>
      </c>
      <c r="BK188" s="162">
        <f t="shared" si="344"/>
        <v>47119</v>
      </c>
      <c r="BL188" s="162">
        <f t="shared" si="344"/>
        <v>47150</v>
      </c>
      <c r="BM188" s="162">
        <f t="shared" si="344"/>
        <v>47178</v>
      </c>
      <c r="BN188" s="162">
        <f t="shared" si="344"/>
        <v>47209</v>
      </c>
      <c r="BO188" s="162">
        <f t="shared" si="344"/>
        <v>47239</v>
      </c>
      <c r="BP188" s="162">
        <f t="shared" ref="BP188:CH188" si="345">BP$4</f>
        <v>47270</v>
      </c>
      <c r="BQ188" s="162">
        <f t="shared" si="345"/>
        <v>47300</v>
      </c>
      <c r="BR188" s="162">
        <f t="shared" si="345"/>
        <v>47331</v>
      </c>
      <c r="BS188" s="162">
        <f t="shared" si="345"/>
        <v>47362</v>
      </c>
      <c r="BT188" s="162">
        <f t="shared" si="345"/>
        <v>47392</v>
      </c>
      <c r="BU188" s="162">
        <f t="shared" si="345"/>
        <v>47423</v>
      </c>
      <c r="BV188" s="162">
        <f t="shared" si="345"/>
        <v>47453</v>
      </c>
      <c r="BW188" s="162">
        <f t="shared" si="345"/>
        <v>47484</v>
      </c>
      <c r="BX188" s="162">
        <f t="shared" si="345"/>
        <v>47515</v>
      </c>
      <c r="BY188" s="162">
        <f t="shared" si="345"/>
        <v>47543</v>
      </c>
      <c r="BZ188" s="162">
        <f t="shared" si="345"/>
        <v>47574</v>
      </c>
      <c r="CA188" s="162">
        <f t="shared" si="345"/>
        <v>47604</v>
      </c>
      <c r="CB188" s="162">
        <f t="shared" si="345"/>
        <v>47635</v>
      </c>
      <c r="CC188" s="162">
        <f t="shared" si="345"/>
        <v>47665</v>
      </c>
      <c r="CD188" s="162">
        <f t="shared" si="345"/>
        <v>47696</v>
      </c>
      <c r="CE188" s="162">
        <f t="shared" si="345"/>
        <v>47727</v>
      </c>
      <c r="CF188" s="162">
        <f t="shared" si="345"/>
        <v>47757</v>
      </c>
      <c r="CG188" s="162">
        <f t="shared" si="345"/>
        <v>47788</v>
      </c>
      <c r="CH188" s="163">
        <f t="shared" si="345"/>
        <v>47818</v>
      </c>
    </row>
    <row r="189" spans="1:86" hidden="1" x14ac:dyDescent="0.25">
      <c r="A189" s="110"/>
      <c r="B189" s="281" t="s">
        <v>135</v>
      </c>
      <c r="C189" s="122">
        <f>C157*'YTD PROGRAM SUMMARY'!C40</f>
        <v>0</v>
      </c>
      <c r="D189" s="122">
        <f>D157*'YTD PROGRAM SUMMARY'!D40</f>
        <v>0</v>
      </c>
      <c r="E189" s="122">
        <f>E157*'YTD PROGRAM SUMMARY'!E40</f>
        <v>0</v>
      </c>
      <c r="F189" s="122">
        <f>F157*'YTD PROGRAM SUMMARY'!F40</f>
        <v>0</v>
      </c>
      <c r="G189" s="122">
        <f>G157*'YTD PROGRAM SUMMARY'!G40</f>
        <v>0</v>
      </c>
      <c r="H189" s="122">
        <f>H157*'YTD PROGRAM SUMMARY'!H40</f>
        <v>0</v>
      </c>
      <c r="I189" s="122">
        <f>I157*'YTD PROGRAM SUMMARY'!I40</f>
        <v>0</v>
      </c>
      <c r="J189" s="122">
        <f>J157*'YTD PROGRAM SUMMARY'!J40</f>
        <v>0</v>
      </c>
      <c r="K189" s="122">
        <f>K157*'YTD PROGRAM SUMMARY'!K40</f>
        <v>0</v>
      </c>
      <c r="L189" s="122">
        <f>L157*'YTD PROGRAM SUMMARY'!L40</f>
        <v>0</v>
      </c>
      <c r="M189" s="122">
        <f>M157*'YTD PROGRAM SUMMARY'!M40</f>
        <v>0</v>
      </c>
      <c r="N189" s="122">
        <f>N157*'YTD PROGRAM SUMMARY'!N40</f>
        <v>809.297907774019</v>
      </c>
      <c r="O189" s="246">
        <f>O157*'YTD PROGRAM SUMMARY'!O40</f>
        <v>0</v>
      </c>
      <c r="P189" s="246">
        <f>P157*'YTD PROGRAM SUMMARY'!P40</f>
        <v>0</v>
      </c>
      <c r="Q189" s="246">
        <f>Q157*'YTD PROGRAM SUMMARY'!Q40</f>
        <v>0</v>
      </c>
      <c r="R189" s="246">
        <f>R157*'YTD PROGRAM SUMMARY'!R40</f>
        <v>0</v>
      </c>
      <c r="S189" s="246">
        <f>S157*'YTD PROGRAM SUMMARY'!S40</f>
        <v>0</v>
      </c>
      <c r="T189" s="246">
        <f>T157*'YTD PROGRAM SUMMARY'!T40</f>
        <v>0</v>
      </c>
      <c r="U189" s="246">
        <f>U157*'YTD PROGRAM SUMMARY'!U40</f>
        <v>0</v>
      </c>
      <c r="V189" s="246">
        <f>V157*'YTD PROGRAM SUMMARY'!V40</f>
        <v>0</v>
      </c>
      <c r="W189" s="246">
        <f>W157*'YTD PROGRAM SUMMARY'!W40</f>
        <v>0</v>
      </c>
      <c r="X189" s="246">
        <f>X157*'YTD PROGRAM SUMMARY'!X40</f>
        <v>0</v>
      </c>
      <c r="Y189" s="246">
        <f>Y157*'YTD PROGRAM SUMMARY'!Y40</f>
        <v>0</v>
      </c>
      <c r="Z189" s="246">
        <f>Z157*'YTD PROGRAM SUMMARY'!Z40</f>
        <v>0</v>
      </c>
      <c r="AA189" s="246">
        <f>AA157*'YTD PROGRAM SUMMARY'!AA40</f>
        <v>0</v>
      </c>
      <c r="AB189" s="246">
        <f>AB157*'YTD PROGRAM SUMMARY'!AB40</f>
        <v>0</v>
      </c>
      <c r="AC189" s="246">
        <f>AC157*'YTD PROGRAM SUMMARY'!AC40</f>
        <v>0</v>
      </c>
      <c r="AD189" s="246">
        <f>AD157*'YTD PROGRAM SUMMARY'!AD40</f>
        <v>0</v>
      </c>
      <c r="AE189" s="246">
        <f>AE157*'YTD PROGRAM SUMMARY'!AE40</f>
        <v>0</v>
      </c>
      <c r="AF189" s="246">
        <f>AF157*'YTD PROGRAM SUMMARY'!AF40</f>
        <v>0</v>
      </c>
      <c r="AG189" s="246">
        <f>AG157*'YTD PROGRAM SUMMARY'!AG40</f>
        <v>0</v>
      </c>
      <c r="AH189" s="246">
        <f>AH157*'YTD PROGRAM SUMMARY'!AH40</f>
        <v>0</v>
      </c>
      <c r="AI189" s="246">
        <f>AI157*'YTD PROGRAM SUMMARY'!AI40</f>
        <v>0</v>
      </c>
      <c r="AJ189" s="246">
        <f>AJ157*'YTD PROGRAM SUMMARY'!AJ40</f>
        <v>0</v>
      </c>
      <c r="AK189" s="246">
        <f>AK157*'YTD PROGRAM SUMMARY'!AK40</f>
        <v>0</v>
      </c>
      <c r="AL189" s="246">
        <f>AL157*'YTD PROGRAM SUMMARY'!AL40</f>
        <v>0</v>
      </c>
      <c r="AM189" s="246">
        <f>AM157*'YTD PROGRAM SUMMARY'!AM40</f>
        <v>0</v>
      </c>
      <c r="AN189" s="246">
        <f>AN157*'YTD PROGRAM SUMMARY'!AN40</f>
        <v>0</v>
      </c>
      <c r="AO189" s="246">
        <f>AO157*'YTD PROGRAM SUMMARY'!AO40</f>
        <v>0</v>
      </c>
      <c r="AP189" s="246">
        <f>AP157*'YTD PROGRAM SUMMARY'!AP40</f>
        <v>0</v>
      </c>
      <c r="AQ189" s="246">
        <f>AQ157*'YTD PROGRAM SUMMARY'!AQ40</f>
        <v>0</v>
      </c>
      <c r="AR189" s="246">
        <f>AR157*'YTD PROGRAM SUMMARY'!AR40</f>
        <v>0</v>
      </c>
      <c r="AS189" s="246">
        <f>AS157*'YTD PROGRAM SUMMARY'!AS40</f>
        <v>0</v>
      </c>
      <c r="AT189" s="246">
        <f>AT157*'YTD PROGRAM SUMMARY'!AT40</f>
        <v>0</v>
      </c>
      <c r="AU189" s="246">
        <f>AU157*'YTD PROGRAM SUMMARY'!AU40</f>
        <v>0</v>
      </c>
      <c r="AV189" s="246">
        <f>AV157*'YTD PROGRAM SUMMARY'!AV40</f>
        <v>0</v>
      </c>
      <c r="AW189" s="246">
        <f>AW157*'YTD PROGRAM SUMMARY'!AW40</f>
        <v>0</v>
      </c>
      <c r="AX189" s="246">
        <f>AX157*'YTD PROGRAM SUMMARY'!AX40</f>
        <v>0</v>
      </c>
      <c r="AY189" s="246">
        <f>AY157*'YTD PROGRAM SUMMARY'!AY40</f>
        <v>0</v>
      </c>
      <c r="AZ189" s="246">
        <f>AZ157*'YTD PROGRAM SUMMARY'!AZ40</f>
        <v>0</v>
      </c>
      <c r="BA189" s="246">
        <f>BA157*'YTD PROGRAM SUMMARY'!BA40</f>
        <v>0</v>
      </c>
      <c r="BB189" s="246">
        <f>BB157*'YTD PROGRAM SUMMARY'!BB40</f>
        <v>0</v>
      </c>
      <c r="BC189" s="246">
        <f>BC157*'YTD PROGRAM SUMMARY'!BC40</f>
        <v>0</v>
      </c>
      <c r="BD189" s="246">
        <f>BD157*'YTD PROGRAM SUMMARY'!BD40</f>
        <v>0</v>
      </c>
      <c r="BE189" s="246">
        <f>BE157*'YTD PROGRAM SUMMARY'!BE40</f>
        <v>0</v>
      </c>
      <c r="BF189" s="246">
        <f>BF157*'YTD PROGRAM SUMMARY'!BF40</f>
        <v>0</v>
      </c>
      <c r="BG189" s="246">
        <f>BG157*'YTD PROGRAM SUMMARY'!BG40</f>
        <v>0</v>
      </c>
      <c r="BH189" s="246">
        <f>BH157*'YTD PROGRAM SUMMARY'!BH40</f>
        <v>0</v>
      </c>
      <c r="BI189" s="246">
        <f>BI157*'YTD PROGRAM SUMMARY'!BI40</f>
        <v>0</v>
      </c>
      <c r="BJ189" s="246">
        <f>BJ157*'YTD PROGRAM SUMMARY'!BJ40</f>
        <v>0</v>
      </c>
      <c r="BK189" s="246">
        <f>BK157*'YTD PROGRAM SUMMARY'!BK40</f>
        <v>0</v>
      </c>
      <c r="BL189" s="246">
        <f>BL157*'YTD PROGRAM SUMMARY'!BL40</f>
        <v>0</v>
      </c>
      <c r="BM189" s="246">
        <f>BM157*'YTD PROGRAM SUMMARY'!BM40</f>
        <v>0</v>
      </c>
      <c r="BN189" s="246">
        <f>BN157*'YTD PROGRAM SUMMARY'!BN40</f>
        <v>0</v>
      </c>
      <c r="BO189" s="246">
        <f>BO157*'YTD PROGRAM SUMMARY'!BO40</f>
        <v>0</v>
      </c>
      <c r="BP189" s="246">
        <f>BP157*'YTD PROGRAM SUMMARY'!BP40</f>
        <v>0</v>
      </c>
      <c r="BQ189" s="246">
        <f>BQ157*'YTD PROGRAM SUMMARY'!BQ40</f>
        <v>0</v>
      </c>
      <c r="BR189" s="246">
        <f>BR157*'YTD PROGRAM SUMMARY'!BR40</f>
        <v>0</v>
      </c>
      <c r="BS189" s="246">
        <f>BS157*'YTD PROGRAM SUMMARY'!BS40</f>
        <v>0</v>
      </c>
      <c r="BT189" s="246">
        <f>BT157*'YTD PROGRAM SUMMARY'!BT40</f>
        <v>0</v>
      </c>
      <c r="BU189" s="246">
        <f>BU157*'YTD PROGRAM SUMMARY'!BU40</f>
        <v>0</v>
      </c>
      <c r="BV189" s="246">
        <f>BV157*'YTD PROGRAM SUMMARY'!BV40</f>
        <v>0</v>
      </c>
      <c r="BW189" s="246">
        <f>BW157*'YTD PROGRAM SUMMARY'!BW40</f>
        <v>0</v>
      </c>
      <c r="BX189" s="246">
        <f>BX157*'YTD PROGRAM SUMMARY'!BX40</f>
        <v>0</v>
      </c>
      <c r="BY189" s="246">
        <f>BY157*'YTD PROGRAM SUMMARY'!BY40</f>
        <v>0</v>
      </c>
      <c r="BZ189" s="246">
        <f>BZ157*'YTD PROGRAM SUMMARY'!BZ40</f>
        <v>0</v>
      </c>
      <c r="CA189" s="246">
        <f>CA157*'YTD PROGRAM SUMMARY'!CA40</f>
        <v>0</v>
      </c>
      <c r="CB189" s="246">
        <f>CB157*'YTD PROGRAM SUMMARY'!CB40</f>
        <v>0</v>
      </c>
      <c r="CC189" s="246">
        <f>CC157*'YTD PROGRAM SUMMARY'!CC40</f>
        <v>0</v>
      </c>
      <c r="CD189" s="246">
        <f>CD157*'YTD PROGRAM SUMMARY'!CD40</f>
        <v>0</v>
      </c>
      <c r="CE189" s="246">
        <f>CE157*'YTD PROGRAM SUMMARY'!CE40</f>
        <v>0</v>
      </c>
      <c r="CF189" s="246">
        <f>CF157*'YTD PROGRAM SUMMARY'!CF40</f>
        <v>0</v>
      </c>
      <c r="CG189" s="246">
        <f>CG157*'YTD PROGRAM SUMMARY'!CG40</f>
        <v>0</v>
      </c>
      <c r="CH189" s="247">
        <f>CH157*'YTD PROGRAM SUMMARY'!CH40</f>
        <v>0</v>
      </c>
    </row>
    <row r="190" spans="1:86" ht="15.75" hidden="1" thickBot="1" x14ac:dyDescent="0.3">
      <c r="A190" s="110"/>
      <c r="B190" s="91" t="s">
        <v>136</v>
      </c>
      <c r="C190" s="115">
        <f>C176*'YTD PROGRAM SUMMARY'!C40</f>
        <v>0</v>
      </c>
      <c r="D190" s="115">
        <f>D176*'YTD PROGRAM SUMMARY'!D40</f>
        <v>0</v>
      </c>
      <c r="E190" s="115">
        <f>E176*'YTD PROGRAM SUMMARY'!E40</f>
        <v>0</v>
      </c>
      <c r="F190" s="115">
        <f>F176*'YTD PROGRAM SUMMARY'!F40</f>
        <v>0</v>
      </c>
      <c r="G190" s="115">
        <f>G176*'YTD PROGRAM SUMMARY'!G40</f>
        <v>0</v>
      </c>
      <c r="H190" s="115">
        <f>H176*'YTD PROGRAM SUMMARY'!H40</f>
        <v>0</v>
      </c>
      <c r="I190" s="115">
        <f>I176*'YTD PROGRAM SUMMARY'!I40</f>
        <v>0</v>
      </c>
      <c r="J190" s="115">
        <f>J176*'YTD PROGRAM SUMMARY'!J40</f>
        <v>0</v>
      </c>
      <c r="K190" s="115">
        <f>K176*'YTD PROGRAM SUMMARY'!K40</f>
        <v>0</v>
      </c>
      <c r="L190" s="115">
        <f>L176*'YTD PROGRAM SUMMARY'!L40</f>
        <v>0</v>
      </c>
      <c r="M190" s="115">
        <f>M176*'YTD PROGRAM SUMMARY'!M40</f>
        <v>0</v>
      </c>
      <c r="N190" s="115">
        <f>N176*'YTD PROGRAM SUMMARY'!N40</f>
        <v>54.07488805097438</v>
      </c>
      <c r="O190" s="238">
        <f>O176*'YTD PROGRAM SUMMARY'!O40</f>
        <v>0</v>
      </c>
      <c r="P190" s="238">
        <f>P176*'YTD PROGRAM SUMMARY'!P40</f>
        <v>0</v>
      </c>
      <c r="Q190" s="238">
        <f>Q176*'YTD PROGRAM SUMMARY'!Q40</f>
        <v>0</v>
      </c>
      <c r="R190" s="238">
        <f>R176*'YTD PROGRAM SUMMARY'!R40</f>
        <v>0</v>
      </c>
      <c r="S190" s="238">
        <f>S176*'YTD PROGRAM SUMMARY'!S40</f>
        <v>0</v>
      </c>
      <c r="T190" s="238">
        <f>T176*'YTD PROGRAM SUMMARY'!T40</f>
        <v>0</v>
      </c>
      <c r="U190" s="238">
        <f>U176*'YTD PROGRAM SUMMARY'!U40</f>
        <v>0</v>
      </c>
      <c r="V190" s="238">
        <f>V176*'YTD PROGRAM SUMMARY'!V40</f>
        <v>0</v>
      </c>
      <c r="W190" s="238">
        <f>W176*'YTD PROGRAM SUMMARY'!W40</f>
        <v>0</v>
      </c>
      <c r="X190" s="238">
        <f>X176*'YTD PROGRAM SUMMARY'!X40</f>
        <v>0</v>
      </c>
      <c r="Y190" s="238">
        <f>Y176*'YTD PROGRAM SUMMARY'!Y40</f>
        <v>0</v>
      </c>
      <c r="Z190" s="238">
        <f>Z176*'YTD PROGRAM SUMMARY'!Z40</f>
        <v>0</v>
      </c>
      <c r="AA190" s="238">
        <f>AA176*'YTD PROGRAM SUMMARY'!AA40</f>
        <v>0</v>
      </c>
      <c r="AB190" s="238">
        <f>AB176*'YTD PROGRAM SUMMARY'!AB40</f>
        <v>0</v>
      </c>
      <c r="AC190" s="238">
        <f>AC176*'YTD PROGRAM SUMMARY'!AC40</f>
        <v>0</v>
      </c>
      <c r="AD190" s="238">
        <f>AD176*'YTD PROGRAM SUMMARY'!AD40</f>
        <v>0</v>
      </c>
      <c r="AE190" s="238">
        <f>AE176*'YTD PROGRAM SUMMARY'!AE40</f>
        <v>0</v>
      </c>
      <c r="AF190" s="238">
        <f>AF176*'YTD PROGRAM SUMMARY'!AF40</f>
        <v>0</v>
      </c>
      <c r="AG190" s="238">
        <f>AG176*'YTD PROGRAM SUMMARY'!AG40</f>
        <v>0</v>
      </c>
      <c r="AH190" s="238">
        <f>AH176*'YTD PROGRAM SUMMARY'!AH40</f>
        <v>0</v>
      </c>
      <c r="AI190" s="238">
        <f>AI176*'YTD PROGRAM SUMMARY'!AI40</f>
        <v>0</v>
      </c>
      <c r="AJ190" s="238">
        <f>AJ176*'YTD PROGRAM SUMMARY'!AJ40</f>
        <v>0</v>
      </c>
      <c r="AK190" s="238">
        <f>AK176*'YTD PROGRAM SUMMARY'!AK40</f>
        <v>0</v>
      </c>
      <c r="AL190" s="238">
        <f>AL176*'YTD PROGRAM SUMMARY'!AL40</f>
        <v>0</v>
      </c>
      <c r="AM190" s="238">
        <f>AM176*'YTD PROGRAM SUMMARY'!AM40</f>
        <v>0</v>
      </c>
      <c r="AN190" s="238">
        <f>AN176*'YTD PROGRAM SUMMARY'!AN40</f>
        <v>0</v>
      </c>
      <c r="AO190" s="238">
        <f>AO176*'YTD PROGRAM SUMMARY'!AO40</f>
        <v>0</v>
      </c>
      <c r="AP190" s="238">
        <f>AP176*'YTD PROGRAM SUMMARY'!AP40</f>
        <v>0</v>
      </c>
      <c r="AQ190" s="238">
        <f>AQ176*'YTD PROGRAM SUMMARY'!AQ40</f>
        <v>0</v>
      </c>
      <c r="AR190" s="238">
        <f>AR176*'YTD PROGRAM SUMMARY'!AR40</f>
        <v>0</v>
      </c>
      <c r="AS190" s="238">
        <f>AS176*'YTD PROGRAM SUMMARY'!AS40</f>
        <v>0</v>
      </c>
      <c r="AT190" s="238">
        <f>AT176*'YTD PROGRAM SUMMARY'!AT40</f>
        <v>0</v>
      </c>
      <c r="AU190" s="238">
        <f>AU176*'YTD PROGRAM SUMMARY'!AU40</f>
        <v>0</v>
      </c>
      <c r="AV190" s="238">
        <f>AV176*'YTD PROGRAM SUMMARY'!AV40</f>
        <v>0</v>
      </c>
      <c r="AW190" s="238">
        <f>AW176*'YTD PROGRAM SUMMARY'!AW40</f>
        <v>0</v>
      </c>
      <c r="AX190" s="238">
        <f>AX176*'YTD PROGRAM SUMMARY'!AX40</f>
        <v>0</v>
      </c>
      <c r="AY190" s="238">
        <f>AY176*'YTD PROGRAM SUMMARY'!AY40</f>
        <v>0</v>
      </c>
      <c r="AZ190" s="238">
        <f>AZ176*'YTD PROGRAM SUMMARY'!AZ40</f>
        <v>0</v>
      </c>
      <c r="BA190" s="238">
        <f>BA176*'YTD PROGRAM SUMMARY'!BA40</f>
        <v>0</v>
      </c>
      <c r="BB190" s="238">
        <f>BB176*'YTD PROGRAM SUMMARY'!BB40</f>
        <v>0</v>
      </c>
      <c r="BC190" s="238">
        <f>BC176*'YTD PROGRAM SUMMARY'!BC40</f>
        <v>0</v>
      </c>
      <c r="BD190" s="238">
        <f>BD176*'YTD PROGRAM SUMMARY'!BD40</f>
        <v>0</v>
      </c>
      <c r="BE190" s="238">
        <f>BE176*'YTD PROGRAM SUMMARY'!BE40</f>
        <v>0</v>
      </c>
      <c r="BF190" s="238">
        <f>BF176*'YTD PROGRAM SUMMARY'!BF40</f>
        <v>0</v>
      </c>
      <c r="BG190" s="238">
        <f>BG176*'YTD PROGRAM SUMMARY'!BG40</f>
        <v>0</v>
      </c>
      <c r="BH190" s="238">
        <f>BH176*'YTD PROGRAM SUMMARY'!BH40</f>
        <v>0</v>
      </c>
      <c r="BI190" s="238">
        <f>BI176*'YTD PROGRAM SUMMARY'!BI40</f>
        <v>0</v>
      </c>
      <c r="BJ190" s="238">
        <f>BJ176*'YTD PROGRAM SUMMARY'!BJ40</f>
        <v>0</v>
      </c>
      <c r="BK190" s="238">
        <f>BK176*'YTD PROGRAM SUMMARY'!BK40</f>
        <v>0</v>
      </c>
      <c r="BL190" s="238">
        <f>BL176*'YTD PROGRAM SUMMARY'!BL40</f>
        <v>0</v>
      </c>
      <c r="BM190" s="238">
        <f>BM176*'YTD PROGRAM SUMMARY'!BM40</f>
        <v>0</v>
      </c>
      <c r="BN190" s="238">
        <f>BN176*'YTD PROGRAM SUMMARY'!BN40</f>
        <v>0</v>
      </c>
      <c r="BO190" s="238">
        <f>BO176*'YTD PROGRAM SUMMARY'!BO40</f>
        <v>0</v>
      </c>
      <c r="BP190" s="238">
        <f>BP176*'YTD PROGRAM SUMMARY'!BP40</f>
        <v>0</v>
      </c>
      <c r="BQ190" s="238">
        <f>BQ176*'YTD PROGRAM SUMMARY'!BQ40</f>
        <v>0</v>
      </c>
      <c r="BR190" s="238">
        <f>BR176*'YTD PROGRAM SUMMARY'!BR40</f>
        <v>0</v>
      </c>
      <c r="BS190" s="238">
        <f>BS176*'YTD PROGRAM SUMMARY'!BS40</f>
        <v>0</v>
      </c>
      <c r="BT190" s="238">
        <f>BT176*'YTD PROGRAM SUMMARY'!BT40</f>
        <v>0</v>
      </c>
      <c r="BU190" s="238">
        <f>BU176*'YTD PROGRAM SUMMARY'!BU40</f>
        <v>0</v>
      </c>
      <c r="BV190" s="238">
        <f>BV176*'YTD PROGRAM SUMMARY'!BV40</f>
        <v>0</v>
      </c>
      <c r="BW190" s="238">
        <f>BW176*'YTD PROGRAM SUMMARY'!BW40</f>
        <v>0</v>
      </c>
      <c r="BX190" s="238">
        <f>BX176*'YTD PROGRAM SUMMARY'!BX40</f>
        <v>0</v>
      </c>
      <c r="BY190" s="238">
        <f>BY176*'YTD PROGRAM SUMMARY'!BY40</f>
        <v>0</v>
      </c>
      <c r="BZ190" s="238">
        <f>BZ176*'YTD PROGRAM SUMMARY'!BZ40</f>
        <v>0</v>
      </c>
      <c r="CA190" s="238">
        <f>CA176*'YTD PROGRAM SUMMARY'!CA40</f>
        <v>0</v>
      </c>
      <c r="CB190" s="238">
        <f>CB176*'YTD PROGRAM SUMMARY'!CB40</f>
        <v>0</v>
      </c>
      <c r="CC190" s="238">
        <f>CC176*'YTD PROGRAM SUMMARY'!CC40</f>
        <v>0</v>
      </c>
      <c r="CD190" s="238">
        <f>CD176*'YTD PROGRAM SUMMARY'!CD40</f>
        <v>0</v>
      </c>
      <c r="CE190" s="238">
        <f>CE176*'YTD PROGRAM SUMMARY'!CE40</f>
        <v>0</v>
      </c>
      <c r="CF190" s="238">
        <f>CF176*'YTD PROGRAM SUMMARY'!CF40</f>
        <v>0</v>
      </c>
      <c r="CG190" s="238">
        <f>CG176*'YTD PROGRAM SUMMARY'!CG40</f>
        <v>0</v>
      </c>
      <c r="CH190" s="239">
        <f>CH176*'YTD PROGRAM SUMMARY'!CH40</f>
        <v>0</v>
      </c>
    </row>
    <row r="191" spans="1:86" hidden="1" x14ac:dyDescent="0.25">
      <c r="A191" s="110"/>
      <c r="B191" s="281" t="s">
        <v>137</v>
      </c>
      <c r="C191" s="116">
        <f t="shared" ref="C191" si="346">IFERROR(C189/C73,0)</f>
        <v>0</v>
      </c>
      <c r="D191" s="116">
        <f t="shared" ref="D191:N191" si="347">IFERROR(D189/D73,0)</f>
        <v>0</v>
      </c>
      <c r="E191" s="116">
        <f t="shared" si="347"/>
        <v>0</v>
      </c>
      <c r="F191" s="116">
        <f t="shared" si="347"/>
        <v>0</v>
      </c>
      <c r="G191" s="116">
        <f t="shared" si="347"/>
        <v>0</v>
      </c>
      <c r="H191" s="116">
        <f t="shared" si="347"/>
        <v>0</v>
      </c>
      <c r="I191" s="116">
        <f t="shared" si="347"/>
        <v>0</v>
      </c>
      <c r="J191" s="116">
        <f t="shared" si="347"/>
        <v>0</v>
      </c>
      <c r="K191" s="116">
        <f t="shared" si="347"/>
        <v>0</v>
      </c>
      <c r="L191" s="116">
        <f t="shared" si="347"/>
        <v>0</v>
      </c>
      <c r="M191" s="116">
        <f t="shared" si="347"/>
        <v>0</v>
      </c>
      <c r="N191" s="116">
        <f t="shared" si="347"/>
        <v>8.8981529765576849E-3</v>
      </c>
      <c r="O191" s="240">
        <f>IFERROR(O189/O73,0)</f>
        <v>0</v>
      </c>
      <c r="P191" s="240">
        <f t="shared" ref="P191:Y191" si="348">IFERROR(P189/P73,0)</f>
        <v>0</v>
      </c>
      <c r="Q191" s="240">
        <f t="shared" si="348"/>
        <v>0</v>
      </c>
      <c r="R191" s="240">
        <f t="shared" si="348"/>
        <v>0</v>
      </c>
      <c r="S191" s="240">
        <f t="shared" si="348"/>
        <v>0</v>
      </c>
      <c r="T191" s="240">
        <f t="shared" si="348"/>
        <v>0</v>
      </c>
      <c r="U191" s="240">
        <f t="shared" si="348"/>
        <v>0</v>
      </c>
      <c r="V191" s="240">
        <f t="shared" si="348"/>
        <v>0</v>
      </c>
      <c r="W191" s="240">
        <f t="shared" si="348"/>
        <v>0</v>
      </c>
      <c r="X191" s="240">
        <f t="shared" si="348"/>
        <v>0</v>
      </c>
      <c r="Y191" s="240">
        <f t="shared" si="348"/>
        <v>0</v>
      </c>
      <c r="Z191" s="240">
        <f>IFERROR(Z189/Z80,0)</f>
        <v>0</v>
      </c>
      <c r="AA191" s="240">
        <f>IFERROR(AA189/AA73,0)</f>
        <v>0</v>
      </c>
      <c r="AB191" s="240">
        <f t="shared" ref="AB191:AK191" si="349">IFERROR(AB189/AB73,0)</f>
        <v>0</v>
      </c>
      <c r="AC191" s="240">
        <f t="shared" si="349"/>
        <v>0</v>
      </c>
      <c r="AD191" s="240">
        <f t="shared" si="349"/>
        <v>0</v>
      </c>
      <c r="AE191" s="240">
        <f t="shared" si="349"/>
        <v>0</v>
      </c>
      <c r="AF191" s="240">
        <f t="shared" si="349"/>
        <v>0</v>
      </c>
      <c r="AG191" s="240">
        <f t="shared" si="349"/>
        <v>0</v>
      </c>
      <c r="AH191" s="240">
        <f t="shared" si="349"/>
        <v>0</v>
      </c>
      <c r="AI191" s="240">
        <f t="shared" si="349"/>
        <v>0</v>
      </c>
      <c r="AJ191" s="240">
        <f t="shared" si="349"/>
        <v>0</v>
      </c>
      <c r="AK191" s="240">
        <f t="shared" si="349"/>
        <v>0</v>
      </c>
      <c r="AL191" s="240">
        <f>IFERROR(AL189/AL80,0)</f>
        <v>0</v>
      </c>
      <c r="AM191" s="240">
        <f>IFERROR(AM189/AM73,0)</f>
        <v>0</v>
      </c>
      <c r="AN191" s="240">
        <f t="shared" ref="AN191:AW191" si="350">IFERROR(AN189/AN73,0)</f>
        <v>0</v>
      </c>
      <c r="AO191" s="240">
        <f t="shared" si="350"/>
        <v>0</v>
      </c>
      <c r="AP191" s="240">
        <f t="shared" si="350"/>
        <v>0</v>
      </c>
      <c r="AQ191" s="240">
        <f t="shared" si="350"/>
        <v>0</v>
      </c>
      <c r="AR191" s="240">
        <f t="shared" si="350"/>
        <v>0</v>
      </c>
      <c r="AS191" s="240">
        <f t="shared" si="350"/>
        <v>0</v>
      </c>
      <c r="AT191" s="240">
        <f t="shared" si="350"/>
        <v>0</v>
      </c>
      <c r="AU191" s="240">
        <f t="shared" si="350"/>
        <v>0</v>
      </c>
      <c r="AV191" s="240">
        <f t="shared" si="350"/>
        <v>0</v>
      </c>
      <c r="AW191" s="240">
        <f t="shared" si="350"/>
        <v>0</v>
      </c>
      <c r="AX191" s="240">
        <f>IFERROR(AX189/AX80,0)</f>
        <v>0</v>
      </c>
      <c r="AY191" s="240">
        <f>IFERROR(AY189/AY73,0)</f>
        <v>0</v>
      </c>
      <c r="AZ191" s="240">
        <f t="shared" ref="AZ191:BI191" si="351">IFERROR(AZ189/AZ73,0)</f>
        <v>0</v>
      </c>
      <c r="BA191" s="240">
        <f t="shared" si="351"/>
        <v>0</v>
      </c>
      <c r="BB191" s="240">
        <f t="shared" si="351"/>
        <v>0</v>
      </c>
      <c r="BC191" s="240">
        <f t="shared" si="351"/>
        <v>0</v>
      </c>
      <c r="BD191" s="240">
        <f t="shared" si="351"/>
        <v>0</v>
      </c>
      <c r="BE191" s="240">
        <f t="shared" si="351"/>
        <v>0</v>
      </c>
      <c r="BF191" s="240">
        <f t="shared" si="351"/>
        <v>0</v>
      </c>
      <c r="BG191" s="240">
        <f t="shared" si="351"/>
        <v>0</v>
      </c>
      <c r="BH191" s="240">
        <f t="shared" si="351"/>
        <v>0</v>
      </c>
      <c r="BI191" s="240">
        <f t="shared" si="351"/>
        <v>0</v>
      </c>
      <c r="BJ191" s="240">
        <f>IFERROR(BJ189/BJ80,0)</f>
        <v>0</v>
      </c>
      <c r="BK191" s="240">
        <f>IFERROR(BK189/BK73,0)</f>
        <v>0</v>
      </c>
      <c r="BL191" s="240">
        <f t="shared" ref="BL191:BU191" si="352">IFERROR(BL189/BL73,0)</f>
        <v>0</v>
      </c>
      <c r="BM191" s="240">
        <f t="shared" si="352"/>
        <v>0</v>
      </c>
      <c r="BN191" s="240">
        <f t="shared" si="352"/>
        <v>0</v>
      </c>
      <c r="BO191" s="240">
        <f t="shared" si="352"/>
        <v>0</v>
      </c>
      <c r="BP191" s="240">
        <f t="shared" si="352"/>
        <v>0</v>
      </c>
      <c r="BQ191" s="240">
        <f t="shared" si="352"/>
        <v>0</v>
      </c>
      <c r="BR191" s="240">
        <f t="shared" si="352"/>
        <v>0</v>
      </c>
      <c r="BS191" s="240">
        <f t="shared" si="352"/>
        <v>0</v>
      </c>
      <c r="BT191" s="240">
        <f t="shared" si="352"/>
        <v>0</v>
      </c>
      <c r="BU191" s="240">
        <f t="shared" si="352"/>
        <v>0</v>
      </c>
      <c r="BV191" s="240">
        <f>IFERROR(BV189/BV80,0)</f>
        <v>0</v>
      </c>
      <c r="BW191" s="240">
        <f>IFERROR(BW189/BW73,0)</f>
        <v>0</v>
      </c>
      <c r="BX191" s="240">
        <f t="shared" ref="BX191:CG191" si="353">IFERROR(BX189/BX73,0)</f>
        <v>0</v>
      </c>
      <c r="BY191" s="240">
        <f t="shared" si="353"/>
        <v>0</v>
      </c>
      <c r="BZ191" s="240">
        <f t="shared" si="353"/>
        <v>0</v>
      </c>
      <c r="CA191" s="240">
        <f t="shared" si="353"/>
        <v>0</v>
      </c>
      <c r="CB191" s="240">
        <f t="shared" si="353"/>
        <v>0</v>
      </c>
      <c r="CC191" s="240">
        <f t="shared" si="353"/>
        <v>0</v>
      </c>
      <c r="CD191" s="240">
        <f t="shared" si="353"/>
        <v>0</v>
      </c>
      <c r="CE191" s="240">
        <f t="shared" si="353"/>
        <v>0</v>
      </c>
      <c r="CF191" s="240">
        <f t="shared" si="353"/>
        <v>0</v>
      </c>
      <c r="CG191" s="240">
        <f t="shared" si="353"/>
        <v>0</v>
      </c>
      <c r="CH191" s="248">
        <f>IFERROR(CH189/CH80,0)</f>
        <v>0</v>
      </c>
    </row>
    <row r="192" spans="1:86" ht="15.75" hidden="1" thickBot="1" x14ac:dyDescent="0.3">
      <c r="A192" s="110"/>
      <c r="B192" s="91" t="s">
        <v>138</v>
      </c>
      <c r="C192" s="117">
        <f t="shared" ref="C192" si="354">IFERROR(C190/C73,0)</f>
        <v>0</v>
      </c>
      <c r="D192" s="117">
        <f t="shared" ref="D192:N192" si="355">IFERROR(D190/D73,0)</f>
        <v>0</v>
      </c>
      <c r="E192" s="117">
        <f t="shared" si="355"/>
        <v>0</v>
      </c>
      <c r="F192" s="117">
        <f t="shared" si="355"/>
        <v>0</v>
      </c>
      <c r="G192" s="117">
        <f t="shared" si="355"/>
        <v>0</v>
      </c>
      <c r="H192" s="117">
        <f t="shared" si="355"/>
        <v>0</v>
      </c>
      <c r="I192" s="117">
        <f t="shared" si="355"/>
        <v>0</v>
      </c>
      <c r="J192" s="117">
        <f t="shared" si="355"/>
        <v>0</v>
      </c>
      <c r="K192" s="117">
        <f t="shared" si="355"/>
        <v>0</v>
      </c>
      <c r="L192" s="117">
        <f t="shared" si="355"/>
        <v>0</v>
      </c>
      <c r="M192" s="117">
        <f t="shared" si="355"/>
        <v>0</v>
      </c>
      <c r="N192" s="117">
        <f t="shared" si="355"/>
        <v>5.9454821450268447E-4</v>
      </c>
      <c r="O192" s="241">
        <f>IFERROR(O190/O73,0)</f>
        <v>0</v>
      </c>
      <c r="P192" s="241">
        <f t="shared" ref="P192:Y192" si="356">IFERROR(P190/P73,0)</f>
        <v>0</v>
      </c>
      <c r="Q192" s="241">
        <f t="shared" si="356"/>
        <v>0</v>
      </c>
      <c r="R192" s="241">
        <f t="shared" si="356"/>
        <v>0</v>
      </c>
      <c r="S192" s="241">
        <f t="shared" si="356"/>
        <v>0</v>
      </c>
      <c r="T192" s="241">
        <f t="shared" si="356"/>
        <v>0</v>
      </c>
      <c r="U192" s="241">
        <f t="shared" si="356"/>
        <v>0</v>
      </c>
      <c r="V192" s="241">
        <f t="shared" si="356"/>
        <v>0</v>
      </c>
      <c r="W192" s="241">
        <f t="shared" si="356"/>
        <v>0</v>
      </c>
      <c r="X192" s="241">
        <f t="shared" si="356"/>
        <v>0</v>
      </c>
      <c r="Y192" s="241">
        <f t="shared" si="356"/>
        <v>0</v>
      </c>
      <c r="Z192" s="241">
        <f>IFERROR(Z190/Z81,0)</f>
        <v>0</v>
      </c>
      <c r="AA192" s="241">
        <f>IFERROR(AA190/AA73,0)</f>
        <v>0</v>
      </c>
      <c r="AB192" s="241">
        <f t="shared" ref="AB192:AK192" si="357">IFERROR(AB190/AB73,0)</f>
        <v>0</v>
      </c>
      <c r="AC192" s="241">
        <f t="shared" si="357"/>
        <v>0</v>
      </c>
      <c r="AD192" s="241">
        <f t="shared" si="357"/>
        <v>0</v>
      </c>
      <c r="AE192" s="241">
        <f t="shared" si="357"/>
        <v>0</v>
      </c>
      <c r="AF192" s="241">
        <f t="shared" si="357"/>
        <v>0</v>
      </c>
      <c r="AG192" s="241">
        <f t="shared" si="357"/>
        <v>0</v>
      </c>
      <c r="AH192" s="241">
        <f t="shared" si="357"/>
        <v>0</v>
      </c>
      <c r="AI192" s="241">
        <f t="shared" si="357"/>
        <v>0</v>
      </c>
      <c r="AJ192" s="241">
        <f t="shared" si="357"/>
        <v>0</v>
      </c>
      <c r="AK192" s="241">
        <f t="shared" si="357"/>
        <v>0</v>
      </c>
      <c r="AL192" s="241">
        <f>IFERROR(AL190/AL81,0)</f>
        <v>0</v>
      </c>
      <c r="AM192" s="241">
        <f>IFERROR(AM190/AM73,0)</f>
        <v>0</v>
      </c>
      <c r="AN192" s="241">
        <f t="shared" ref="AN192:AW192" si="358">IFERROR(AN190/AN73,0)</f>
        <v>0</v>
      </c>
      <c r="AO192" s="241">
        <f t="shared" si="358"/>
        <v>0</v>
      </c>
      <c r="AP192" s="241">
        <f t="shared" si="358"/>
        <v>0</v>
      </c>
      <c r="AQ192" s="241">
        <f t="shared" si="358"/>
        <v>0</v>
      </c>
      <c r="AR192" s="241">
        <f t="shared" si="358"/>
        <v>0</v>
      </c>
      <c r="AS192" s="241">
        <f t="shared" si="358"/>
        <v>0</v>
      </c>
      <c r="AT192" s="241">
        <f t="shared" si="358"/>
        <v>0</v>
      </c>
      <c r="AU192" s="241">
        <f t="shared" si="358"/>
        <v>0</v>
      </c>
      <c r="AV192" s="241">
        <f t="shared" si="358"/>
        <v>0</v>
      </c>
      <c r="AW192" s="241">
        <f t="shared" si="358"/>
        <v>0</v>
      </c>
      <c r="AX192" s="241">
        <f>IFERROR(AX190/AX81,0)</f>
        <v>0</v>
      </c>
      <c r="AY192" s="241">
        <f>IFERROR(AY190/AY73,0)</f>
        <v>0</v>
      </c>
      <c r="AZ192" s="241">
        <f t="shared" ref="AZ192:BI192" si="359">IFERROR(AZ190/AZ73,0)</f>
        <v>0</v>
      </c>
      <c r="BA192" s="241">
        <f t="shared" si="359"/>
        <v>0</v>
      </c>
      <c r="BB192" s="241">
        <f t="shared" si="359"/>
        <v>0</v>
      </c>
      <c r="BC192" s="241">
        <f t="shared" si="359"/>
        <v>0</v>
      </c>
      <c r="BD192" s="241">
        <f t="shared" si="359"/>
        <v>0</v>
      </c>
      <c r="BE192" s="241">
        <f t="shared" si="359"/>
        <v>0</v>
      </c>
      <c r="BF192" s="241">
        <f t="shared" si="359"/>
        <v>0</v>
      </c>
      <c r="BG192" s="241">
        <f t="shared" si="359"/>
        <v>0</v>
      </c>
      <c r="BH192" s="241">
        <f t="shared" si="359"/>
        <v>0</v>
      </c>
      <c r="BI192" s="241">
        <f t="shared" si="359"/>
        <v>0</v>
      </c>
      <c r="BJ192" s="241">
        <f>IFERROR(BJ190/BJ81,0)</f>
        <v>0</v>
      </c>
      <c r="BK192" s="241">
        <f>IFERROR(BK190/BK73,0)</f>
        <v>0</v>
      </c>
      <c r="BL192" s="241">
        <f t="shared" ref="BL192:BU192" si="360">IFERROR(BL190/BL73,0)</f>
        <v>0</v>
      </c>
      <c r="BM192" s="241">
        <f t="shared" si="360"/>
        <v>0</v>
      </c>
      <c r="BN192" s="241">
        <f t="shared" si="360"/>
        <v>0</v>
      </c>
      <c r="BO192" s="241">
        <f t="shared" si="360"/>
        <v>0</v>
      </c>
      <c r="BP192" s="241">
        <f t="shared" si="360"/>
        <v>0</v>
      </c>
      <c r="BQ192" s="241">
        <f t="shared" si="360"/>
        <v>0</v>
      </c>
      <c r="BR192" s="241">
        <f t="shared" si="360"/>
        <v>0</v>
      </c>
      <c r="BS192" s="241">
        <f t="shared" si="360"/>
        <v>0</v>
      </c>
      <c r="BT192" s="241">
        <f t="shared" si="360"/>
        <v>0</v>
      </c>
      <c r="BU192" s="241">
        <f t="shared" si="360"/>
        <v>0</v>
      </c>
      <c r="BV192" s="241">
        <f>IFERROR(BV190/BV81,0)</f>
        <v>0</v>
      </c>
      <c r="BW192" s="241">
        <f>IFERROR(BW190/BW73,0)</f>
        <v>0</v>
      </c>
      <c r="BX192" s="241">
        <f t="shared" ref="BX192:CG192" si="361">IFERROR(BX190/BX73,0)</f>
        <v>0</v>
      </c>
      <c r="BY192" s="241">
        <f t="shared" si="361"/>
        <v>0</v>
      </c>
      <c r="BZ192" s="241">
        <f t="shared" si="361"/>
        <v>0</v>
      </c>
      <c r="CA192" s="241">
        <f t="shared" si="361"/>
        <v>0</v>
      </c>
      <c r="CB192" s="241">
        <f t="shared" si="361"/>
        <v>0</v>
      </c>
      <c r="CC192" s="241">
        <f t="shared" si="361"/>
        <v>0</v>
      </c>
      <c r="CD192" s="241">
        <f t="shared" si="361"/>
        <v>0</v>
      </c>
      <c r="CE192" s="241">
        <f t="shared" si="361"/>
        <v>0</v>
      </c>
      <c r="CF192" s="241">
        <f t="shared" si="361"/>
        <v>0</v>
      </c>
      <c r="CG192" s="241">
        <f t="shared" si="361"/>
        <v>0</v>
      </c>
      <c r="CH192" s="242">
        <f>IFERROR(CH190/CH81,0)</f>
        <v>0</v>
      </c>
    </row>
    <row r="193" spans="1:86" s="1" customFormat="1" ht="15.75" hidden="1" thickBot="1" x14ac:dyDescent="0.3">
      <c r="A193" s="118"/>
      <c r="B193" s="273" t="s">
        <v>139</v>
      </c>
      <c r="C193" s="274">
        <f>C191+C192</f>
        <v>0</v>
      </c>
      <c r="D193" s="274">
        <f t="shared" ref="D193:N193" si="362">D191+D192</f>
        <v>0</v>
      </c>
      <c r="E193" s="275">
        <f t="shared" si="362"/>
        <v>0</v>
      </c>
      <c r="F193" s="275">
        <f t="shared" si="362"/>
        <v>0</v>
      </c>
      <c r="G193" s="275">
        <f t="shared" si="362"/>
        <v>0</v>
      </c>
      <c r="H193" s="275">
        <f t="shared" si="362"/>
        <v>0</v>
      </c>
      <c r="I193" s="275">
        <f t="shared" si="362"/>
        <v>0</v>
      </c>
      <c r="J193" s="275">
        <f t="shared" si="362"/>
        <v>0</v>
      </c>
      <c r="K193" s="275">
        <f t="shared" si="362"/>
        <v>0</v>
      </c>
      <c r="L193" s="275">
        <f t="shared" si="362"/>
        <v>0</v>
      </c>
      <c r="M193" s="276">
        <f t="shared" si="362"/>
        <v>0</v>
      </c>
      <c r="N193" s="276">
        <f t="shared" si="362"/>
        <v>9.4927011910603699E-3</v>
      </c>
      <c r="O193" s="277">
        <f>O191+O192</f>
        <v>0</v>
      </c>
      <c r="P193" s="277">
        <f t="shared" ref="P193:X193" si="363">P191+P192</f>
        <v>0</v>
      </c>
      <c r="Q193" s="278">
        <f t="shared" si="363"/>
        <v>0</v>
      </c>
      <c r="R193" s="278">
        <f t="shared" si="363"/>
        <v>0</v>
      </c>
      <c r="S193" s="278">
        <f t="shared" si="363"/>
        <v>0</v>
      </c>
      <c r="T193" s="278">
        <f t="shared" si="363"/>
        <v>0</v>
      </c>
      <c r="U193" s="278">
        <f t="shared" si="363"/>
        <v>0</v>
      </c>
      <c r="V193" s="278">
        <f t="shared" si="363"/>
        <v>0</v>
      </c>
      <c r="W193" s="278">
        <f t="shared" si="363"/>
        <v>0</v>
      </c>
      <c r="X193" s="278">
        <f t="shared" si="363"/>
        <v>0</v>
      </c>
      <c r="Y193" s="279">
        <f>Y191+Y192</f>
        <v>0</v>
      </c>
      <c r="Z193" s="279">
        <f>Z191+Z192</f>
        <v>0</v>
      </c>
      <c r="AA193" s="277">
        <f>AA191+AA192</f>
        <v>0</v>
      </c>
      <c r="AB193" s="277">
        <f t="shared" ref="AB193:AJ193" si="364">AB191+AB192</f>
        <v>0</v>
      </c>
      <c r="AC193" s="278">
        <f t="shared" si="364"/>
        <v>0</v>
      </c>
      <c r="AD193" s="278">
        <f t="shared" si="364"/>
        <v>0</v>
      </c>
      <c r="AE193" s="278">
        <f t="shared" si="364"/>
        <v>0</v>
      </c>
      <c r="AF193" s="278">
        <f t="shared" si="364"/>
        <v>0</v>
      </c>
      <c r="AG193" s="278">
        <f t="shared" si="364"/>
        <v>0</v>
      </c>
      <c r="AH193" s="278">
        <f t="shared" si="364"/>
        <v>0</v>
      </c>
      <c r="AI193" s="278">
        <f t="shared" si="364"/>
        <v>0</v>
      </c>
      <c r="AJ193" s="278">
        <f t="shared" si="364"/>
        <v>0</v>
      </c>
      <c r="AK193" s="279">
        <f>AK191+AK192</f>
        <v>0</v>
      </c>
      <c r="AL193" s="279">
        <f>AL191+AL192</f>
        <v>0</v>
      </c>
      <c r="AM193" s="277">
        <f>AM191+AM192</f>
        <v>0</v>
      </c>
      <c r="AN193" s="277">
        <f t="shared" ref="AN193:AV193" si="365">AN191+AN192</f>
        <v>0</v>
      </c>
      <c r="AO193" s="278">
        <f t="shared" si="365"/>
        <v>0</v>
      </c>
      <c r="AP193" s="278">
        <f t="shared" si="365"/>
        <v>0</v>
      </c>
      <c r="AQ193" s="278">
        <f t="shared" si="365"/>
        <v>0</v>
      </c>
      <c r="AR193" s="278">
        <f t="shared" si="365"/>
        <v>0</v>
      </c>
      <c r="AS193" s="278">
        <f t="shared" si="365"/>
        <v>0</v>
      </c>
      <c r="AT193" s="278">
        <f t="shared" si="365"/>
        <v>0</v>
      </c>
      <c r="AU193" s="278">
        <f t="shared" si="365"/>
        <v>0</v>
      </c>
      <c r="AV193" s="278">
        <f t="shared" si="365"/>
        <v>0</v>
      </c>
      <c r="AW193" s="279">
        <f>AW191+AW192</f>
        <v>0</v>
      </c>
      <c r="AX193" s="279">
        <f>AX191+AX192</f>
        <v>0</v>
      </c>
      <c r="AY193" s="277">
        <f>AY191+AY192</f>
        <v>0</v>
      </c>
      <c r="AZ193" s="277">
        <f t="shared" ref="AZ193:BH193" si="366">AZ191+AZ192</f>
        <v>0</v>
      </c>
      <c r="BA193" s="278">
        <f t="shared" si="366"/>
        <v>0</v>
      </c>
      <c r="BB193" s="278">
        <f t="shared" si="366"/>
        <v>0</v>
      </c>
      <c r="BC193" s="278">
        <f t="shared" si="366"/>
        <v>0</v>
      </c>
      <c r="BD193" s="278">
        <f t="shared" si="366"/>
        <v>0</v>
      </c>
      <c r="BE193" s="278">
        <f t="shared" si="366"/>
        <v>0</v>
      </c>
      <c r="BF193" s="278">
        <f t="shared" si="366"/>
        <v>0</v>
      </c>
      <c r="BG193" s="278">
        <f t="shared" si="366"/>
        <v>0</v>
      </c>
      <c r="BH193" s="278">
        <f t="shared" si="366"/>
        <v>0</v>
      </c>
      <c r="BI193" s="279">
        <f>BI191+BI192</f>
        <v>0</v>
      </c>
      <c r="BJ193" s="279">
        <f>BJ191+BJ192</f>
        <v>0</v>
      </c>
      <c r="BK193" s="277">
        <f>BK191+BK192</f>
        <v>0</v>
      </c>
      <c r="BL193" s="277">
        <f t="shared" ref="BL193:BT193" si="367">BL191+BL192</f>
        <v>0</v>
      </c>
      <c r="BM193" s="278">
        <f t="shared" si="367"/>
        <v>0</v>
      </c>
      <c r="BN193" s="278">
        <f t="shared" si="367"/>
        <v>0</v>
      </c>
      <c r="BO193" s="278">
        <f t="shared" si="367"/>
        <v>0</v>
      </c>
      <c r="BP193" s="278">
        <f t="shared" si="367"/>
        <v>0</v>
      </c>
      <c r="BQ193" s="278">
        <f t="shared" si="367"/>
        <v>0</v>
      </c>
      <c r="BR193" s="278">
        <f t="shared" si="367"/>
        <v>0</v>
      </c>
      <c r="BS193" s="278">
        <f t="shared" si="367"/>
        <v>0</v>
      </c>
      <c r="BT193" s="278">
        <f t="shared" si="367"/>
        <v>0</v>
      </c>
      <c r="BU193" s="279">
        <f>BU191+BU192</f>
        <v>0</v>
      </c>
      <c r="BV193" s="279">
        <f>BV191+BV192</f>
        <v>0</v>
      </c>
      <c r="BW193" s="277">
        <f>BW191+BW192</f>
        <v>0</v>
      </c>
      <c r="BX193" s="277">
        <f t="shared" ref="BX193:CF193" si="368">BX191+BX192</f>
        <v>0</v>
      </c>
      <c r="BY193" s="278">
        <f t="shared" si="368"/>
        <v>0</v>
      </c>
      <c r="BZ193" s="278">
        <f t="shared" si="368"/>
        <v>0</v>
      </c>
      <c r="CA193" s="278">
        <f t="shared" si="368"/>
        <v>0</v>
      </c>
      <c r="CB193" s="278">
        <f t="shared" si="368"/>
        <v>0</v>
      </c>
      <c r="CC193" s="278">
        <f t="shared" si="368"/>
        <v>0</v>
      </c>
      <c r="CD193" s="278">
        <f t="shared" si="368"/>
        <v>0</v>
      </c>
      <c r="CE193" s="278">
        <f t="shared" si="368"/>
        <v>0</v>
      </c>
      <c r="CF193" s="278">
        <f t="shared" si="368"/>
        <v>0</v>
      </c>
      <c r="CG193" s="279">
        <f>CG191+CG192</f>
        <v>0</v>
      </c>
      <c r="CH193" s="280">
        <f>CH191+CH192</f>
        <v>0</v>
      </c>
    </row>
    <row r="194" spans="1:86" hidden="1" x14ac:dyDescent="0.25">
      <c r="A194" s="110"/>
      <c r="B194" s="110" t="s">
        <v>140</v>
      </c>
      <c r="C194" s="123">
        <f>C186+C193</f>
        <v>0</v>
      </c>
      <c r="D194" s="123">
        <f t="shared" ref="D194:N194" si="369">D186+D193</f>
        <v>0.99999999999999989</v>
      </c>
      <c r="E194" s="123">
        <f t="shared" si="369"/>
        <v>0.99999999999999978</v>
      </c>
      <c r="F194" s="123">
        <f t="shared" si="369"/>
        <v>1.0000000000000002</v>
      </c>
      <c r="G194" s="123">
        <f t="shared" si="369"/>
        <v>1</v>
      </c>
      <c r="H194" s="123">
        <f t="shared" si="369"/>
        <v>0.99999999999999989</v>
      </c>
      <c r="I194" s="123">
        <f t="shared" si="369"/>
        <v>0.99999999999999989</v>
      </c>
      <c r="J194" s="123">
        <f t="shared" si="369"/>
        <v>1</v>
      </c>
      <c r="K194" s="123">
        <f t="shared" si="369"/>
        <v>0.99999999999999978</v>
      </c>
      <c r="L194" s="123">
        <f t="shared" si="369"/>
        <v>0.99999999999999989</v>
      </c>
      <c r="M194" s="123">
        <f t="shared" si="369"/>
        <v>1</v>
      </c>
      <c r="N194" s="123">
        <f t="shared" si="369"/>
        <v>0.99999999999999989</v>
      </c>
      <c r="O194" s="250">
        <f>O186+O193</f>
        <v>0</v>
      </c>
      <c r="P194" s="250">
        <f t="shared" ref="P194:Z194" si="370">P186+P193</f>
        <v>0</v>
      </c>
      <c r="Q194" s="250">
        <f t="shared" si="370"/>
        <v>0</v>
      </c>
      <c r="R194" s="250">
        <f t="shared" si="370"/>
        <v>0</v>
      </c>
      <c r="S194" s="250">
        <f t="shared" si="370"/>
        <v>0</v>
      </c>
      <c r="T194" s="250">
        <f t="shared" si="370"/>
        <v>0</v>
      </c>
      <c r="U194" s="250">
        <f t="shared" si="370"/>
        <v>0</v>
      </c>
      <c r="V194" s="250">
        <f t="shared" si="370"/>
        <v>0</v>
      </c>
      <c r="W194" s="250">
        <f t="shared" si="370"/>
        <v>0</v>
      </c>
      <c r="X194" s="250">
        <f t="shared" si="370"/>
        <v>0</v>
      </c>
      <c r="Y194" s="250">
        <f t="shared" si="370"/>
        <v>0</v>
      </c>
      <c r="Z194" s="250">
        <f t="shared" si="370"/>
        <v>0</v>
      </c>
      <c r="AA194" s="250">
        <f>AA186+AA193</f>
        <v>0</v>
      </c>
      <c r="AB194" s="250">
        <f t="shared" ref="AB194:AL194" si="371">AB186+AB193</f>
        <v>0</v>
      </c>
      <c r="AC194" s="250">
        <f t="shared" si="371"/>
        <v>0</v>
      </c>
      <c r="AD194" s="250">
        <f t="shared" si="371"/>
        <v>0</v>
      </c>
      <c r="AE194" s="250">
        <f t="shared" si="371"/>
        <v>0</v>
      </c>
      <c r="AF194" s="250">
        <f t="shared" si="371"/>
        <v>0</v>
      </c>
      <c r="AG194" s="250">
        <f t="shared" si="371"/>
        <v>0</v>
      </c>
      <c r="AH194" s="250">
        <f t="shared" si="371"/>
        <v>0</v>
      </c>
      <c r="AI194" s="250">
        <f t="shared" si="371"/>
        <v>0</v>
      </c>
      <c r="AJ194" s="250">
        <f t="shared" si="371"/>
        <v>0</v>
      </c>
      <c r="AK194" s="250">
        <f t="shared" si="371"/>
        <v>0</v>
      </c>
      <c r="AL194" s="250">
        <f t="shared" si="371"/>
        <v>0</v>
      </c>
      <c r="AM194" s="250">
        <f>AM186+AM193</f>
        <v>0</v>
      </c>
      <c r="AN194" s="250">
        <f t="shared" ref="AN194:AX194" si="372">AN186+AN193</f>
        <v>0</v>
      </c>
      <c r="AO194" s="250">
        <f t="shared" si="372"/>
        <v>0</v>
      </c>
      <c r="AP194" s="250">
        <f t="shared" si="372"/>
        <v>0</v>
      </c>
      <c r="AQ194" s="250">
        <f t="shared" si="372"/>
        <v>0</v>
      </c>
      <c r="AR194" s="250">
        <f t="shared" si="372"/>
        <v>0</v>
      </c>
      <c r="AS194" s="250">
        <f t="shared" si="372"/>
        <v>0</v>
      </c>
      <c r="AT194" s="250">
        <f t="shared" si="372"/>
        <v>0</v>
      </c>
      <c r="AU194" s="250">
        <f t="shared" si="372"/>
        <v>0</v>
      </c>
      <c r="AV194" s="250">
        <f t="shared" si="372"/>
        <v>0</v>
      </c>
      <c r="AW194" s="250">
        <f t="shared" si="372"/>
        <v>0</v>
      </c>
      <c r="AX194" s="250">
        <f t="shared" si="372"/>
        <v>0</v>
      </c>
      <c r="AY194" s="250">
        <f>AY186+AY193</f>
        <v>0</v>
      </c>
      <c r="AZ194" s="250">
        <f t="shared" ref="AZ194:BJ194" si="373">AZ186+AZ193</f>
        <v>0</v>
      </c>
      <c r="BA194" s="250">
        <f t="shared" si="373"/>
        <v>0</v>
      </c>
      <c r="BB194" s="250">
        <f t="shared" si="373"/>
        <v>0</v>
      </c>
      <c r="BC194" s="250">
        <f t="shared" si="373"/>
        <v>0</v>
      </c>
      <c r="BD194" s="250">
        <f t="shared" si="373"/>
        <v>0</v>
      </c>
      <c r="BE194" s="250">
        <f t="shared" si="373"/>
        <v>0</v>
      </c>
      <c r="BF194" s="250">
        <f t="shared" si="373"/>
        <v>0</v>
      </c>
      <c r="BG194" s="250">
        <f t="shared" si="373"/>
        <v>0</v>
      </c>
      <c r="BH194" s="250">
        <f t="shared" si="373"/>
        <v>0</v>
      </c>
      <c r="BI194" s="250">
        <f t="shared" si="373"/>
        <v>0</v>
      </c>
      <c r="BJ194" s="250">
        <f t="shared" si="373"/>
        <v>0</v>
      </c>
      <c r="BK194" s="250">
        <f>BK186+BK193</f>
        <v>0</v>
      </c>
      <c r="BL194" s="250">
        <f t="shared" ref="BL194:BV194" si="374">BL186+BL193</f>
        <v>0</v>
      </c>
      <c r="BM194" s="250">
        <f t="shared" si="374"/>
        <v>0</v>
      </c>
      <c r="BN194" s="250">
        <f t="shared" si="374"/>
        <v>0</v>
      </c>
      <c r="BO194" s="250">
        <f t="shared" si="374"/>
        <v>0</v>
      </c>
      <c r="BP194" s="250">
        <f t="shared" si="374"/>
        <v>0</v>
      </c>
      <c r="BQ194" s="250">
        <f t="shared" si="374"/>
        <v>0</v>
      </c>
      <c r="BR194" s="250">
        <f t="shared" si="374"/>
        <v>0</v>
      </c>
      <c r="BS194" s="250">
        <f t="shared" si="374"/>
        <v>0</v>
      </c>
      <c r="BT194" s="250">
        <f t="shared" si="374"/>
        <v>0</v>
      </c>
      <c r="BU194" s="250">
        <f t="shared" si="374"/>
        <v>0</v>
      </c>
      <c r="BV194" s="250">
        <f t="shared" si="374"/>
        <v>0</v>
      </c>
      <c r="BW194" s="250">
        <f>BW186+BW193</f>
        <v>0</v>
      </c>
      <c r="BX194" s="250">
        <f t="shared" ref="BX194:CH194" si="375">BX186+BX193</f>
        <v>0</v>
      </c>
      <c r="BY194" s="250">
        <f t="shared" si="375"/>
        <v>0</v>
      </c>
      <c r="BZ194" s="250">
        <f t="shared" si="375"/>
        <v>0</v>
      </c>
      <c r="CA194" s="250">
        <f t="shared" si="375"/>
        <v>0</v>
      </c>
      <c r="CB194" s="250">
        <f t="shared" si="375"/>
        <v>0</v>
      </c>
      <c r="CC194" s="250">
        <f t="shared" si="375"/>
        <v>0</v>
      </c>
      <c r="CD194" s="250">
        <f t="shared" si="375"/>
        <v>0</v>
      </c>
      <c r="CE194" s="250">
        <f t="shared" si="375"/>
        <v>0</v>
      </c>
      <c r="CF194" s="250">
        <f t="shared" si="375"/>
        <v>0</v>
      </c>
      <c r="CG194" s="250">
        <f t="shared" si="375"/>
        <v>0</v>
      </c>
      <c r="CH194" s="250">
        <f t="shared" si="375"/>
        <v>0</v>
      </c>
    </row>
    <row r="195" spans="1:86" hidden="1" x14ac:dyDescent="0.25">
      <c r="A195" s="110"/>
      <c r="B195" s="110"/>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c r="AO195" s="112"/>
      <c r="AP195" s="112"/>
      <c r="AQ195" s="112"/>
      <c r="AR195" s="112"/>
      <c r="AS195" s="112"/>
      <c r="AT195" s="112"/>
      <c r="AU195" s="112"/>
      <c r="AV195" s="112"/>
      <c r="AW195" s="112"/>
      <c r="AX195" s="112"/>
      <c r="AY195" s="112"/>
      <c r="AZ195" s="112"/>
      <c r="BA195" s="112"/>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row>
    <row r="196" spans="1:86" hidden="1" x14ac:dyDescent="0.25">
      <c r="A196" s="110"/>
      <c r="B196" s="110" t="s">
        <v>141</v>
      </c>
      <c r="C196" s="124">
        <f t="shared" ref="C196" si="376">SUM(C182:C183)</f>
        <v>0</v>
      </c>
      <c r="D196" s="124">
        <f t="shared" ref="D196:BO196" si="377">SUM(D182:D183)</f>
        <v>298.59516948670307</v>
      </c>
      <c r="E196" s="125">
        <f t="shared" si="377"/>
        <v>2028.7447576392879</v>
      </c>
      <c r="F196" s="125">
        <f t="shared" si="377"/>
        <v>5364.0446751730378</v>
      </c>
      <c r="G196" s="125">
        <f t="shared" si="377"/>
        <v>12585.504885562525</v>
      </c>
      <c r="H196" s="125">
        <f t="shared" si="377"/>
        <v>51267.060533837379</v>
      </c>
      <c r="I196" s="125">
        <f t="shared" si="377"/>
        <v>79888.699633304757</v>
      </c>
      <c r="J196" s="125">
        <f t="shared" si="377"/>
        <v>100463.80563928791</v>
      </c>
      <c r="K196" s="125">
        <f t="shared" si="377"/>
        <v>103416.88107216761</v>
      </c>
      <c r="L196" s="125">
        <f t="shared" si="377"/>
        <v>58944.482211764851</v>
      </c>
      <c r="M196" s="126">
        <f t="shared" si="377"/>
        <v>59717.928636463774</v>
      </c>
      <c r="N196" s="126">
        <f t="shared" si="377"/>
        <v>90087.85156569432</v>
      </c>
      <c r="O196" s="251">
        <f t="shared" si="377"/>
        <v>0</v>
      </c>
      <c r="P196" s="251">
        <f t="shared" si="377"/>
        <v>0</v>
      </c>
      <c r="Q196" s="252">
        <f t="shared" si="377"/>
        <v>0</v>
      </c>
      <c r="R196" s="252">
        <f t="shared" si="377"/>
        <v>0</v>
      </c>
      <c r="S196" s="252">
        <f t="shared" si="377"/>
        <v>0</v>
      </c>
      <c r="T196" s="252">
        <f t="shared" si="377"/>
        <v>0</v>
      </c>
      <c r="U196" s="252">
        <f t="shared" si="377"/>
        <v>0</v>
      </c>
      <c r="V196" s="252">
        <f t="shared" si="377"/>
        <v>0</v>
      </c>
      <c r="W196" s="252">
        <f t="shared" si="377"/>
        <v>0</v>
      </c>
      <c r="X196" s="252">
        <f t="shared" si="377"/>
        <v>0</v>
      </c>
      <c r="Y196" s="253">
        <f t="shared" si="377"/>
        <v>0</v>
      </c>
      <c r="Z196" s="253">
        <f t="shared" si="377"/>
        <v>0</v>
      </c>
      <c r="AA196" s="251">
        <f t="shared" si="377"/>
        <v>0</v>
      </c>
      <c r="AB196" s="251">
        <f t="shared" si="377"/>
        <v>0</v>
      </c>
      <c r="AC196" s="252">
        <f t="shared" si="377"/>
        <v>0</v>
      </c>
      <c r="AD196" s="252">
        <f t="shared" si="377"/>
        <v>0</v>
      </c>
      <c r="AE196" s="252">
        <f t="shared" si="377"/>
        <v>0</v>
      </c>
      <c r="AF196" s="252">
        <f t="shared" si="377"/>
        <v>0</v>
      </c>
      <c r="AG196" s="252">
        <f t="shared" si="377"/>
        <v>0</v>
      </c>
      <c r="AH196" s="252">
        <f t="shared" si="377"/>
        <v>0</v>
      </c>
      <c r="AI196" s="252">
        <f t="shared" si="377"/>
        <v>0</v>
      </c>
      <c r="AJ196" s="252">
        <f t="shared" si="377"/>
        <v>0</v>
      </c>
      <c r="AK196" s="253">
        <f t="shared" si="377"/>
        <v>0</v>
      </c>
      <c r="AL196" s="253">
        <f t="shared" si="377"/>
        <v>0</v>
      </c>
      <c r="AM196" s="251">
        <f t="shared" si="377"/>
        <v>0</v>
      </c>
      <c r="AN196" s="251">
        <f t="shared" si="377"/>
        <v>0</v>
      </c>
      <c r="AO196" s="252">
        <f t="shared" si="377"/>
        <v>0</v>
      </c>
      <c r="AP196" s="252">
        <f t="shared" si="377"/>
        <v>0</v>
      </c>
      <c r="AQ196" s="252">
        <f t="shared" si="377"/>
        <v>0</v>
      </c>
      <c r="AR196" s="252">
        <f t="shared" si="377"/>
        <v>0</v>
      </c>
      <c r="AS196" s="252">
        <f t="shared" si="377"/>
        <v>0</v>
      </c>
      <c r="AT196" s="252">
        <f t="shared" si="377"/>
        <v>0</v>
      </c>
      <c r="AU196" s="252">
        <f t="shared" si="377"/>
        <v>0</v>
      </c>
      <c r="AV196" s="252">
        <f t="shared" si="377"/>
        <v>0</v>
      </c>
      <c r="AW196" s="253">
        <f t="shared" si="377"/>
        <v>0</v>
      </c>
      <c r="AX196" s="253">
        <f t="shared" si="377"/>
        <v>0</v>
      </c>
      <c r="AY196" s="251">
        <f t="shared" si="377"/>
        <v>0</v>
      </c>
      <c r="AZ196" s="251">
        <f t="shared" si="377"/>
        <v>0</v>
      </c>
      <c r="BA196" s="252">
        <f t="shared" si="377"/>
        <v>0</v>
      </c>
      <c r="BB196" s="252">
        <f t="shared" si="377"/>
        <v>0</v>
      </c>
      <c r="BC196" s="252">
        <f t="shared" si="377"/>
        <v>0</v>
      </c>
      <c r="BD196" s="252">
        <f t="shared" si="377"/>
        <v>0</v>
      </c>
      <c r="BE196" s="252">
        <f t="shared" si="377"/>
        <v>0</v>
      </c>
      <c r="BF196" s="252">
        <f t="shared" si="377"/>
        <v>0</v>
      </c>
      <c r="BG196" s="252">
        <f t="shared" si="377"/>
        <v>0</v>
      </c>
      <c r="BH196" s="252">
        <f t="shared" si="377"/>
        <v>0</v>
      </c>
      <c r="BI196" s="253">
        <f t="shared" si="377"/>
        <v>0</v>
      </c>
      <c r="BJ196" s="253">
        <f t="shared" si="377"/>
        <v>0</v>
      </c>
      <c r="BK196" s="251">
        <f t="shared" si="377"/>
        <v>0</v>
      </c>
      <c r="BL196" s="251">
        <f t="shared" si="377"/>
        <v>0</v>
      </c>
      <c r="BM196" s="252">
        <f t="shared" si="377"/>
        <v>0</v>
      </c>
      <c r="BN196" s="252">
        <f t="shared" si="377"/>
        <v>0</v>
      </c>
      <c r="BO196" s="252">
        <f t="shared" si="377"/>
        <v>0</v>
      </c>
      <c r="BP196" s="252">
        <f t="shared" ref="BP196:CH196" si="378">SUM(BP182:BP183)</f>
        <v>0</v>
      </c>
      <c r="BQ196" s="252">
        <f t="shared" si="378"/>
        <v>0</v>
      </c>
      <c r="BR196" s="252">
        <f t="shared" si="378"/>
        <v>0</v>
      </c>
      <c r="BS196" s="252">
        <f t="shared" si="378"/>
        <v>0</v>
      </c>
      <c r="BT196" s="252">
        <f t="shared" si="378"/>
        <v>0</v>
      </c>
      <c r="BU196" s="253">
        <f t="shared" si="378"/>
        <v>0</v>
      </c>
      <c r="BV196" s="253">
        <f t="shared" si="378"/>
        <v>0</v>
      </c>
      <c r="BW196" s="251">
        <f t="shared" si="378"/>
        <v>0</v>
      </c>
      <c r="BX196" s="251">
        <f t="shared" si="378"/>
        <v>0</v>
      </c>
      <c r="BY196" s="252">
        <f t="shared" si="378"/>
        <v>0</v>
      </c>
      <c r="BZ196" s="252">
        <f t="shared" si="378"/>
        <v>0</v>
      </c>
      <c r="CA196" s="252">
        <f t="shared" si="378"/>
        <v>0</v>
      </c>
      <c r="CB196" s="252">
        <f t="shared" si="378"/>
        <v>0</v>
      </c>
      <c r="CC196" s="252">
        <f t="shared" si="378"/>
        <v>0</v>
      </c>
      <c r="CD196" s="252">
        <f t="shared" si="378"/>
        <v>0</v>
      </c>
      <c r="CE196" s="252">
        <f t="shared" si="378"/>
        <v>0</v>
      </c>
      <c r="CF196" s="252">
        <f t="shared" si="378"/>
        <v>0</v>
      </c>
      <c r="CG196" s="253">
        <f t="shared" si="378"/>
        <v>0</v>
      </c>
      <c r="CH196" s="253">
        <f t="shared" si="378"/>
        <v>0</v>
      </c>
    </row>
    <row r="197" spans="1:86" hidden="1" x14ac:dyDescent="0.25">
      <c r="A197" s="110"/>
      <c r="B197" s="110" t="s">
        <v>142</v>
      </c>
      <c r="C197" s="124">
        <f t="shared" ref="C197" si="379">SUM(C189:C190)</f>
        <v>0</v>
      </c>
      <c r="D197" s="124">
        <f t="shared" ref="D197:BO197" si="380">SUM(D189:D190)</f>
        <v>0</v>
      </c>
      <c r="E197" s="125">
        <f t="shared" si="380"/>
        <v>0</v>
      </c>
      <c r="F197" s="125">
        <f t="shared" si="380"/>
        <v>0</v>
      </c>
      <c r="G197" s="125">
        <f t="shared" si="380"/>
        <v>0</v>
      </c>
      <c r="H197" s="125">
        <f t="shared" si="380"/>
        <v>0</v>
      </c>
      <c r="I197" s="125">
        <f t="shared" si="380"/>
        <v>0</v>
      </c>
      <c r="J197" s="125">
        <f t="shared" si="380"/>
        <v>0</v>
      </c>
      <c r="K197" s="125">
        <f t="shared" si="380"/>
        <v>0</v>
      </c>
      <c r="L197" s="125">
        <f t="shared" si="380"/>
        <v>0</v>
      </c>
      <c r="M197" s="126">
        <f t="shared" si="380"/>
        <v>0</v>
      </c>
      <c r="N197" s="126">
        <f t="shared" si="380"/>
        <v>863.37279582499332</v>
      </c>
      <c r="O197" s="251">
        <f t="shared" si="380"/>
        <v>0</v>
      </c>
      <c r="P197" s="251">
        <f t="shared" si="380"/>
        <v>0</v>
      </c>
      <c r="Q197" s="252">
        <f t="shared" si="380"/>
        <v>0</v>
      </c>
      <c r="R197" s="252">
        <f t="shared" si="380"/>
        <v>0</v>
      </c>
      <c r="S197" s="252">
        <f t="shared" si="380"/>
        <v>0</v>
      </c>
      <c r="T197" s="252">
        <f t="shared" si="380"/>
        <v>0</v>
      </c>
      <c r="U197" s="252">
        <f t="shared" si="380"/>
        <v>0</v>
      </c>
      <c r="V197" s="252">
        <f t="shared" si="380"/>
        <v>0</v>
      </c>
      <c r="W197" s="252">
        <f t="shared" si="380"/>
        <v>0</v>
      </c>
      <c r="X197" s="252">
        <f t="shared" si="380"/>
        <v>0</v>
      </c>
      <c r="Y197" s="253">
        <f t="shared" si="380"/>
        <v>0</v>
      </c>
      <c r="Z197" s="253">
        <f t="shared" si="380"/>
        <v>0</v>
      </c>
      <c r="AA197" s="251">
        <f t="shared" si="380"/>
        <v>0</v>
      </c>
      <c r="AB197" s="251">
        <f t="shared" si="380"/>
        <v>0</v>
      </c>
      <c r="AC197" s="252">
        <f t="shared" si="380"/>
        <v>0</v>
      </c>
      <c r="AD197" s="252">
        <f t="shared" si="380"/>
        <v>0</v>
      </c>
      <c r="AE197" s="252">
        <f t="shared" si="380"/>
        <v>0</v>
      </c>
      <c r="AF197" s="252">
        <f t="shared" si="380"/>
        <v>0</v>
      </c>
      <c r="AG197" s="252">
        <f t="shared" si="380"/>
        <v>0</v>
      </c>
      <c r="AH197" s="252">
        <f t="shared" si="380"/>
        <v>0</v>
      </c>
      <c r="AI197" s="252">
        <f t="shared" si="380"/>
        <v>0</v>
      </c>
      <c r="AJ197" s="252">
        <f t="shared" si="380"/>
        <v>0</v>
      </c>
      <c r="AK197" s="253">
        <f t="shared" si="380"/>
        <v>0</v>
      </c>
      <c r="AL197" s="253">
        <f t="shared" si="380"/>
        <v>0</v>
      </c>
      <c r="AM197" s="251">
        <f t="shared" si="380"/>
        <v>0</v>
      </c>
      <c r="AN197" s="251">
        <f t="shared" si="380"/>
        <v>0</v>
      </c>
      <c r="AO197" s="252">
        <f t="shared" si="380"/>
        <v>0</v>
      </c>
      <c r="AP197" s="252">
        <f t="shared" si="380"/>
        <v>0</v>
      </c>
      <c r="AQ197" s="252">
        <f t="shared" si="380"/>
        <v>0</v>
      </c>
      <c r="AR197" s="252">
        <f t="shared" si="380"/>
        <v>0</v>
      </c>
      <c r="AS197" s="252">
        <f t="shared" si="380"/>
        <v>0</v>
      </c>
      <c r="AT197" s="252">
        <f t="shared" si="380"/>
        <v>0</v>
      </c>
      <c r="AU197" s="252">
        <f t="shared" si="380"/>
        <v>0</v>
      </c>
      <c r="AV197" s="252">
        <f t="shared" si="380"/>
        <v>0</v>
      </c>
      <c r="AW197" s="253">
        <f t="shared" si="380"/>
        <v>0</v>
      </c>
      <c r="AX197" s="253">
        <f t="shared" si="380"/>
        <v>0</v>
      </c>
      <c r="AY197" s="251">
        <f t="shared" si="380"/>
        <v>0</v>
      </c>
      <c r="AZ197" s="251">
        <f t="shared" si="380"/>
        <v>0</v>
      </c>
      <c r="BA197" s="252">
        <f t="shared" si="380"/>
        <v>0</v>
      </c>
      <c r="BB197" s="252">
        <f t="shared" si="380"/>
        <v>0</v>
      </c>
      <c r="BC197" s="252">
        <f t="shared" si="380"/>
        <v>0</v>
      </c>
      <c r="BD197" s="252">
        <f t="shared" si="380"/>
        <v>0</v>
      </c>
      <c r="BE197" s="252">
        <f t="shared" si="380"/>
        <v>0</v>
      </c>
      <c r="BF197" s="252">
        <f t="shared" si="380"/>
        <v>0</v>
      </c>
      <c r="BG197" s="252">
        <f t="shared" si="380"/>
        <v>0</v>
      </c>
      <c r="BH197" s="252">
        <f t="shared" si="380"/>
        <v>0</v>
      </c>
      <c r="BI197" s="253">
        <f t="shared" si="380"/>
        <v>0</v>
      </c>
      <c r="BJ197" s="253">
        <f t="shared" si="380"/>
        <v>0</v>
      </c>
      <c r="BK197" s="251">
        <f t="shared" si="380"/>
        <v>0</v>
      </c>
      <c r="BL197" s="251">
        <f t="shared" si="380"/>
        <v>0</v>
      </c>
      <c r="BM197" s="252">
        <f t="shared" si="380"/>
        <v>0</v>
      </c>
      <c r="BN197" s="252">
        <f t="shared" si="380"/>
        <v>0</v>
      </c>
      <c r="BO197" s="252">
        <f t="shared" si="380"/>
        <v>0</v>
      </c>
      <c r="BP197" s="252">
        <f t="shared" ref="BP197:CH197" si="381">SUM(BP189:BP190)</f>
        <v>0</v>
      </c>
      <c r="BQ197" s="252">
        <f t="shared" si="381"/>
        <v>0</v>
      </c>
      <c r="BR197" s="252">
        <f t="shared" si="381"/>
        <v>0</v>
      </c>
      <c r="BS197" s="252">
        <f t="shared" si="381"/>
        <v>0</v>
      </c>
      <c r="BT197" s="252">
        <f t="shared" si="381"/>
        <v>0</v>
      </c>
      <c r="BU197" s="253">
        <f t="shared" si="381"/>
        <v>0</v>
      </c>
      <c r="BV197" s="253">
        <f t="shared" si="381"/>
        <v>0</v>
      </c>
      <c r="BW197" s="251">
        <f t="shared" si="381"/>
        <v>0</v>
      </c>
      <c r="BX197" s="251">
        <f t="shared" si="381"/>
        <v>0</v>
      </c>
      <c r="BY197" s="252">
        <f t="shared" si="381"/>
        <v>0</v>
      </c>
      <c r="BZ197" s="252">
        <f t="shared" si="381"/>
        <v>0</v>
      </c>
      <c r="CA197" s="252">
        <f t="shared" si="381"/>
        <v>0</v>
      </c>
      <c r="CB197" s="252">
        <f t="shared" si="381"/>
        <v>0</v>
      </c>
      <c r="CC197" s="252">
        <f t="shared" si="381"/>
        <v>0</v>
      </c>
      <c r="CD197" s="252">
        <f t="shared" si="381"/>
        <v>0</v>
      </c>
      <c r="CE197" s="252">
        <f t="shared" si="381"/>
        <v>0</v>
      </c>
      <c r="CF197" s="252">
        <f t="shared" si="381"/>
        <v>0</v>
      </c>
      <c r="CG197" s="253">
        <f t="shared" si="381"/>
        <v>0</v>
      </c>
      <c r="CH197" s="253">
        <f t="shared" si="381"/>
        <v>0</v>
      </c>
    </row>
    <row r="198" spans="1:86" hidden="1" x14ac:dyDescent="0.25">
      <c r="A198" s="110"/>
      <c r="B198" s="110" t="s">
        <v>129</v>
      </c>
      <c r="C198" s="127">
        <f t="shared" ref="C198" si="382">SUM(C196:C197)</f>
        <v>0</v>
      </c>
      <c r="D198" s="127">
        <f t="shared" ref="D198:BO198" si="383">SUM(D196:D197)</f>
        <v>298.59516948670307</v>
      </c>
      <c r="E198" s="127">
        <f t="shared" si="383"/>
        <v>2028.7447576392879</v>
      </c>
      <c r="F198" s="127">
        <f t="shared" si="383"/>
        <v>5364.0446751730378</v>
      </c>
      <c r="G198" s="127">
        <f t="shared" si="383"/>
        <v>12585.504885562525</v>
      </c>
      <c r="H198" s="127">
        <f t="shared" si="383"/>
        <v>51267.060533837379</v>
      </c>
      <c r="I198" s="127">
        <f t="shared" si="383"/>
        <v>79888.699633304757</v>
      </c>
      <c r="J198" s="127">
        <f t="shared" si="383"/>
        <v>100463.80563928791</v>
      </c>
      <c r="K198" s="127">
        <f t="shared" si="383"/>
        <v>103416.88107216761</v>
      </c>
      <c r="L198" s="127">
        <f t="shared" si="383"/>
        <v>58944.482211764851</v>
      </c>
      <c r="M198" s="128">
        <f t="shared" si="383"/>
        <v>59717.928636463774</v>
      </c>
      <c r="N198" s="128">
        <f t="shared" si="383"/>
        <v>90951.224361519315</v>
      </c>
      <c r="O198" s="254">
        <f t="shared" si="383"/>
        <v>0</v>
      </c>
      <c r="P198" s="254">
        <f t="shared" si="383"/>
        <v>0</v>
      </c>
      <c r="Q198" s="254">
        <f t="shared" si="383"/>
        <v>0</v>
      </c>
      <c r="R198" s="254">
        <f t="shared" si="383"/>
        <v>0</v>
      </c>
      <c r="S198" s="254">
        <f t="shared" si="383"/>
        <v>0</v>
      </c>
      <c r="T198" s="254">
        <f t="shared" si="383"/>
        <v>0</v>
      </c>
      <c r="U198" s="254">
        <f t="shared" si="383"/>
        <v>0</v>
      </c>
      <c r="V198" s="254">
        <f t="shared" si="383"/>
        <v>0</v>
      </c>
      <c r="W198" s="254">
        <f t="shared" si="383"/>
        <v>0</v>
      </c>
      <c r="X198" s="254">
        <f t="shared" si="383"/>
        <v>0</v>
      </c>
      <c r="Y198" s="255">
        <f t="shared" si="383"/>
        <v>0</v>
      </c>
      <c r="Z198" s="255">
        <f t="shared" si="383"/>
        <v>0</v>
      </c>
      <c r="AA198" s="254">
        <f t="shared" si="383"/>
        <v>0</v>
      </c>
      <c r="AB198" s="254">
        <f t="shared" si="383"/>
        <v>0</v>
      </c>
      <c r="AC198" s="254">
        <f t="shared" si="383"/>
        <v>0</v>
      </c>
      <c r="AD198" s="254">
        <f t="shared" si="383"/>
        <v>0</v>
      </c>
      <c r="AE198" s="254">
        <f t="shared" si="383"/>
        <v>0</v>
      </c>
      <c r="AF198" s="254">
        <f t="shared" si="383"/>
        <v>0</v>
      </c>
      <c r="AG198" s="254">
        <f t="shared" si="383"/>
        <v>0</v>
      </c>
      <c r="AH198" s="254">
        <f t="shared" si="383"/>
        <v>0</v>
      </c>
      <c r="AI198" s="254">
        <f t="shared" si="383"/>
        <v>0</v>
      </c>
      <c r="AJ198" s="254">
        <f t="shared" si="383"/>
        <v>0</v>
      </c>
      <c r="AK198" s="255">
        <f t="shared" si="383"/>
        <v>0</v>
      </c>
      <c r="AL198" s="255">
        <f t="shared" si="383"/>
        <v>0</v>
      </c>
      <c r="AM198" s="254">
        <f t="shared" si="383"/>
        <v>0</v>
      </c>
      <c r="AN198" s="254">
        <f t="shared" si="383"/>
        <v>0</v>
      </c>
      <c r="AO198" s="254">
        <f t="shared" si="383"/>
        <v>0</v>
      </c>
      <c r="AP198" s="254">
        <f t="shared" si="383"/>
        <v>0</v>
      </c>
      <c r="AQ198" s="254">
        <f t="shared" si="383"/>
        <v>0</v>
      </c>
      <c r="AR198" s="254">
        <f t="shared" si="383"/>
        <v>0</v>
      </c>
      <c r="AS198" s="254">
        <f t="shared" si="383"/>
        <v>0</v>
      </c>
      <c r="AT198" s="254">
        <f t="shared" si="383"/>
        <v>0</v>
      </c>
      <c r="AU198" s="254">
        <f t="shared" si="383"/>
        <v>0</v>
      </c>
      <c r="AV198" s="254">
        <f t="shared" si="383"/>
        <v>0</v>
      </c>
      <c r="AW198" s="255">
        <f t="shared" si="383"/>
        <v>0</v>
      </c>
      <c r="AX198" s="255">
        <f t="shared" si="383"/>
        <v>0</v>
      </c>
      <c r="AY198" s="254">
        <f t="shared" si="383"/>
        <v>0</v>
      </c>
      <c r="AZ198" s="254">
        <f t="shared" si="383"/>
        <v>0</v>
      </c>
      <c r="BA198" s="254">
        <f t="shared" si="383"/>
        <v>0</v>
      </c>
      <c r="BB198" s="254">
        <f t="shared" si="383"/>
        <v>0</v>
      </c>
      <c r="BC198" s="254">
        <f t="shared" si="383"/>
        <v>0</v>
      </c>
      <c r="BD198" s="254">
        <f t="shared" si="383"/>
        <v>0</v>
      </c>
      <c r="BE198" s="254">
        <f t="shared" si="383"/>
        <v>0</v>
      </c>
      <c r="BF198" s="254">
        <f t="shared" si="383"/>
        <v>0</v>
      </c>
      <c r="BG198" s="254">
        <f t="shared" si="383"/>
        <v>0</v>
      </c>
      <c r="BH198" s="254">
        <f t="shared" si="383"/>
        <v>0</v>
      </c>
      <c r="BI198" s="255">
        <f t="shared" si="383"/>
        <v>0</v>
      </c>
      <c r="BJ198" s="255">
        <f t="shared" si="383"/>
        <v>0</v>
      </c>
      <c r="BK198" s="254">
        <f t="shared" si="383"/>
        <v>0</v>
      </c>
      <c r="BL198" s="254">
        <f t="shared" si="383"/>
        <v>0</v>
      </c>
      <c r="BM198" s="254">
        <f t="shared" si="383"/>
        <v>0</v>
      </c>
      <c r="BN198" s="254">
        <f t="shared" si="383"/>
        <v>0</v>
      </c>
      <c r="BO198" s="254">
        <f t="shared" si="383"/>
        <v>0</v>
      </c>
      <c r="BP198" s="254">
        <f t="shared" ref="BP198:CH198" si="384">SUM(BP196:BP197)</f>
        <v>0</v>
      </c>
      <c r="BQ198" s="254">
        <f t="shared" si="384"/>
        <v>0</v>
      </c>
      <c r="BR198" s="254">
        <f t="shared" si="384"/>
        <v>0</v>
      </c>
      <c r="BS198" s="254">
        <f t="shared" si="384"/>
        <v>0</v>
      </c>
      <c r="BT198" s="254">
        <f t="shared" si="384"/>
        <v>0</v>
      </c>
      <c r="BU198" s="255">
        <f t="shared" si="384"/>
        <v>0</v>
      </c>
      <c r="BV198" s="255">
        <f t="shared" si="384"/>
        <v>0</v>
      </c>
      <c r="BW198" s="254">
        <f t="shared" si="384"/>
        <v>0</v>
      </c>
      <c r="BX198" s="254">
        <f t="shared" si="384"/>
        <v>0</v>
      </c>
      <c r="BY198" s="254">
        <f t="shared" si="384"/>
        <v>0</v>
      </c>
      <c r="BZ198" s="254">
        <f t="shared" si="384"/>
        <v>0</v>
      </c>
      <c r="CA198" s="254">
        <f t="shared" si="384"/>
        <v>0</v>
      </c>
      <c r="CB198" s="254">
        <f t="shared" si="384"/>
        <v>0</v>
      </c>
      <c r="CC198" s="254">
        <f t="shared" si="384"/>
        <v>0</v>
      </c>
      <c r="CD198" s="254">
        <f t="shared" si="384"/>
        <v>0</v>
      </c>
      <c r="CE198" s="254">
        <f t="shared" si="384"/>
        <v>0</v>
      </c>
      <c r="CF198" s="254">
        <f t="shared" si="384"/>
        <v>0</v>
      </c>
      <c r="CG198" s="255">
        <f t="shared" si="384"/>
        <v>0</v>
      </c>
      <c r="CH198" s="255">
        <f t="shared" si="384"/>
        <v>0</v>
      </c>
    </row>
    <row r="199" spans="1:86" hidden="1" x14ac:dyDescent="0.25"/>
    <row r="200" spans="1:86" hidden="1" x14ac:dyDescent="0.25">
      <c r="B200" s="190" t="s">
        <v>225</v>
      </c>
      <c r="C200" s="385">
        <f>IF('YTD PROGRAM SUMMARY'!C4=0,0,C198-C73)</f>
        <v>0</v>
      </c>
      <c r="D200" s="385">
        <f>IF('YTD PROGRAM SUMMARY'!D4=0,0,D198-D73)</f>
        <v>0</v>
      </c>
      <c r="E200" s="385">
        <f>IF('YTD PROGRAM SUMMARY'!E4=0,0,E198-E73)</f>
        <v>-4.5474735088646412E-13</v>
      </c>
      <c r="F200" s="385">
        <f>IF('YTD PROGRAM SUMMARY'!F4=0,0,F198-F73)</f>
        <v>9.0949470177292824E-13</v>
      </c>
      <c r="G200" s="385">
        <f>IF('YTD PROGRAM SUMMARY'!G4=0,0,G198-G73)</f>
        <v>-1.8189894035458565E-12</v>
      </c>
      <c r="H200" s="385">
        <f>IF('YTD PROGRAM SUMMARY'!H4=0,0,H198-H73)</f>
        <v>-7.2759576141834259E-12</v>
      </c>
      <c r="I200" s="385">
        <f>IF('YTD PROGRAM SUMMARY'!I4=0,0,I198-I73)</f>
        <v>-1.4551915228366852E-11</v>
      </c>
      <c r="J200" s="385">
        <f>IF('YTD PROGRAM SUMMARY'!J4=0,0,J198-J73)</f>
        <v>0</v>
      </c>
      <c r="K200" s="385">
        <f>IF('YTD PROGRAM SUMMARY'!K4=0,0,K198-K73)</f>
        <v>-1.4551915228366852E-11</v>
      </c>
      <c r="L200" s="385">
        <f>IF('YTD PROGRAM SUMMARY'!L4=0,0,L198-L73)</f>
        <v>-7.2759576141834259E-12</v>
      </c>
      <c r="M200" s="385">
        <f>IF('YTD PROGRAM SUMMARY'!M4=0,0,M198-M73)</f>
        <v>0</v>
      </c>
      <c r="N200" s="385">
        <f>IF('YTD PROGRAM SUMMARY'!N4=0,0,N198-N73)</f>
        <v>-1.4551915228366852E-11</v>
      </c>
      <c r="BW200" s="318">
        <f>BW93-BW110-BW127</f>
        <v>0</v>
      </c>
      <c r="BX200" s="318">
        <f t="shared" ref="BX200:CH200" si="385">BX93-BX110-BX127</f>
        <v>0</v>
      </c>
      <c r="BY200" s="318">
        <f t="shared" si="385"/>
        <v>5.2041704279304213E-18</v>
      </c>
      <c r="BZ200" s="318">
        <f t="shared" si="385"/>
        <v>0</v>
      </c>
      <c r="CA200" s="318">
        <f t="shared" si="385"/>
        <v>0</v>
      </c>
      <c r="CB200" s="318">
        <f t="shared" si="385"/>
        <v>0</v>
      </c>
      <c r="CC200" s="318">
        <f t="shared" si="385"/>
        <v>0</v>
      </c>
      <c r="CD200" s="318">
        <f t="shared" si="385"/>
        <v>0</v>
      </c>
      <c r="CE200" s="318">
        <f t="shared" si="385"/>
        <v>0</v>
      </c>
      <c r="CF200" s="318">
        <f t="shared" si="385"/>
        <v>0</v>
      </c>
      <c r="CG200" s="318">
        <f t="shared" si="385"/>
        <v>0</v>
      </c>
      <c r="CH200" s="318">
        <f t="shared" si="385"/>
        <v>0</v>
      </c>
    </row>
    <row r="201" spans="1:86" hidden="1" x14ac:dyDescent="0.25">
      <c r="B201" s="190" t="s">
        <v>226</v>
      </c>
      <c r="C201" s="190"/>
      <c r="D201" s="190"/>
      <c r="E201" s="190"/>
      <c r="F201" s="190"/>
      <c r="G201" s="190"/>
      <c r="H201" s="190"/>
      <c r="I201" s="190"/>
      <c r="J201" s="190"/>
      <c r="K201" s="190"/>
      <c r="L201" s="190"/>
      <c r="M201" s="190"/>
      <c r="N201" s="190"/>
      <c r="BW201" s="318">
        <f t="shared" ref="BW201:CH201" si="386">BW94-BW111-BW128</f>
        <v>0</v>
      </c>
      <c r="BX201" s="318">
        <f t="shared" si="386"/>
        <v>-6.9388939039072284E-18</v>
      </c>
      <c r="BY201" s="318">
        <f t="shared" si="386"/>
        <v>0</v>
      </c>
      <c r="BZ201" s="318">
        <f t="shared" si="386"/>
        <v>0</v>
      </c>
      <c r="CA201" s="318">
        <f t="shared" si="386"/>
        <v>0</v>
      </c>
      <c r="CB201" s="318">
        <f t="shared" si="386"/>
        <v>0</v>
      </c>
      <c r="CC201" s="318">
        <f t="shared" si="386"/>
        <v>0</v>
      </c>
      <c r="CD201" s="318">
        <f t="shared" si="386"/>
        <v>0</v>
      </c>
      <c r="CE201" s="318">
        <f t="shared" si="386"/>
        <v>0</v>
      </c>
      <c r="CF201" s="318">
        <f t="shared" si="386"/>
        <v>-4.7704895589362195E-18</v>
      </c>
      <c r="CG201" s="318">
        <f t="shared" si="386"/>
        <v>0</v>
      </c>
      <c r="CH201" s="318">
        <f t="shared" si="386"/>
        <v>-7.8062556418956319E-18</v>
      </c>
    </row>
    <row r="202" spans="1:86" hidden="1" x14ac:dyDescent="0.25">
      <c r="BW202" s="318">
        <f t="shared" ref="BW202:CH202" si="387">BW95-BW112-BW129</f>
        <v>0</v>
      </c>
      <c r="BX202" s="318">
        <f t="shared" si="387"/>
        <v>0</v>
      </c>
      <c r="BY202" s="318">
        <f t="shared" si="387"/>
        <v>0</v>
      </c>
      <c r="BZ202" s="318">
        <f t="shared" si="387"/>
        <v>7.8062556418956319E-18</v>
      </c>
      <c r="CA202" s="318">
        <f t="shared" si="387"/>
        <v>0</v>
      </c>
      <c r="CB202" s="318">
        <f t="shared" si="387"/>
        <v>0</v>
      </c>
      <c r="CC202" s="318">
        <f t="shared" si="387"/>
        <v>0</v>
      </c>
      <c r="CD202" s="318">
        <f t="shared" si="387"/>
        <v>0</v>
      </c>
      <c r="CE202" s="318">
        <f t="shared" si="387"/>
        <v>0</v>
      </c>
      <c r="CF202" s="318">
        <f t="shared" si="387"/>
        <v>0</v>
      </c>
      <c r="CG202" s="318">
        <f t="shared" si="387"/>
        <v>0</v>
      </c>
      <c r="CH202" s="318">
        <f t="shared" si="387"/>
        <v>0</v>
      </c>
    </row>
    <row r="203" spans="1:86" x14ac:dyDescent="0.25">
      <c r="BW203" s="318">
        <f t="shared" ref="BW203:CH203" si="388">BW96-BW113-BW130</f>
        <v>0</v>
      </c>
      <c r="BX203" s="318">
        <f t="shared" si="388"/>
        <v>0</v>
      </c>
      <c r="BY203" s="318">
        <f t="shared" si="388"/>
        <v>0</v>
      </c>
      <c r="BZ203" s="318">
        <f t="shared" si="388"/>
        <v>-7.8062556418956319E-18</v>
      </c>
      <c r="CA203" s="318">
        <f t="shared" si="388"/>
        <v>0</v>
      </c>
      <c r="CB203" s="318">
        <f t="shared" si="388"/>
        <v>0</v>
      </c>
      <c r="CC203" s="318">
        <f t="shared" si="388"/>
        <v>0</v>
      </c>
      <c r="CD203" s="318">
        <f t="shared" si="388"/>
        <v>0</v>
      </c>
      <c r="CE203" s="318">
        <f t="shared" si="388"/>
        <v>0</v>
      </c>
      <c r="CF203" s="318">
        <f t="shared" si="388"/>
        <v>0</v>
      </c>
      <c r="CG203" s="318">
        <f t="shared" si="388"/>
        <v>0</v>
      </c>
      <c r="CH203" s="318">
        <f t="shared" si="388"/>
        <v>0</v>
      </c>
    </row>
    <row r="204" spans="1:86" x14ac:dyDescent="0.25">
      <c r="BW204" s="318">
        <f t="shared" ref="BW204:CH204" si="389">BW97-BW114-BW131</f>
        <v>-3.6524060685605431E-18</v>
      </c>
      <c r="BX204" s="318">
        <f t="shared" si="389"/>
        <v>-1.8338263308055602E-18</v>
      </c>
      <c r="BY204" s="318">
        <f t="shared" si="389"/>
        <v>-1.6889836968250749E-18</v>
      </c>
      <c r="BZ204" s="318">
        <f t="shared" si="389"/>
        <v>-3.0357660829594124E-18</v>
      </c>
      <c r="CA204" s="318">
        <f t="shared" si="389"/>
        <v>1.8566962203814263E-18</v>
      </c>
      <c r="CB204" s="318">
        <f t="shared" si="389"/>
        <v>-2.9815559743351372E-18</v>
      </c>
      <c r="CC204" s="318">
        <f t="shared" si="389"/>
        <v>5.4210108624275222E-18</v>
      </c>
      <c r="CD204" s="318">
        <f t="shared" si="389"/>
        <v>1.8431436932253575E-18</v>
      </c>
      <c r="CE204" s="318">
        <f t="shared" si="389"/>
        <v>-5.9631119486702744E-19</v>
      </c>
      <c r="CF204" s="318">
        <f t="shared" si="389"/>
        <v>-1.5449880957918438E-18</v>
      </c>
      <c r="CG204" s="318">
        <f t="shared" si="389"/>
        <v>-4.6078592330633938E-19</v>
      </c>
      <c r="CH204" s="318">
        <f t="shared" si="389"/>
        <v>-6.0308745844506184E-19</v>
      </c>
    </row>
    <row r="205" spans="1:86" x14ac:dyDescent="0.25">
      <c r="BW205" s="318">
        <f t="shared" ref="BW205:CH205" si="390">BW98-BW115-BW132</f>
        <v>0</v>
      </c>
      <c r="BX205" s="318">
        <f t="shared" si="390"/>
        <v>0</v>
      </c>
      <c r="BY205" s="318">
        <f t="shared" si="390"/>
        <v>0</v>
      </c>
      <c r="BZ205" s="318">
        <f t="shared" si="390"/>
        <v>0</v>
      </c>
      <c r="CA205" s="318">
        <f t="shared" si="390"/>
        <v>-5.2041704279304213E-18</v>
      </c>
      <c r="CB205" s="318">
        <f t="shared" si="390"/>
        <v>0</v>
      </c>
      <c r="CC205" s="318">
        <f t="shared" si="390"/>
        <v>0</v>
      </c>
      <c r="CD205" s="318">
        <f t="shared" si="390"/>
        <v>0</v>
      </c>
      <c r="CE205" s="318">
        <f t="shared" si="390"/>
        <v>0</v>
      </c>
      <c r="CF205" s="318">
        <f t="shared" si="390"/>
        <v>0</v>
      </c>
      <c r="CG205" s="318">
        <f t="shared" si="390"/>
        <v>0</v>
      </c>
      <c r="CH205" s="318">
        <f t="shared" si="390"/>
        <v>-5.2041704279304213E-18</v>
      </c>
    </row>
    <row r="206" spans="1:86" x14ac:dyDescent="0.25">
      <c r="BW206" s="318">
        <f t="shared" ref="BW206:CH206" si="391">BW99-BW116-BW133</f>
        <v>0</v>
      </c>
      <c r="BX206" s="318">
        <f t="shared" si="391"/>
        <v>-6.9388939039072284E-18</v>
      </c>
      <c r="BY206" s="318">
        <f t="shared" si="391"/>
        <v>0</v>
      </c>
      <c r="BZ206" s="318">
        <f t="shared" si="391"/>
        <v>0</v>
      </c>
      <c r="CA206" s="318">
        <f t="shared" si="391"/>
        <v>0</v>
      </c>
      <c r="CB206" s="318">
        <f t="shared" si="391"/>
        <v>0</v>
      </c>
      <c r="CC206" s="318">
        <f t="shared" si="391"/>
        <v>0</v>
      </c>
      <c r="CD206" s="318">
        <f t="shared" si="391"/>
        <v>0</v>
      </c>
      <c r="CE206" s="318">
        <f t="shared" si="391"/>
        <v>0</v>
      </c>
      <c r="CF206" s="318">
        <f t="shared" si="391"/>
        <v>-4.7704895589362195E-18</v>
      </c>
      <c r="CG206" s="318">
        <f t="shared" si="391"/>
        <v>0</v>
      </c>
      <c r="CH206" s="318">
        <f t="shared" si="391"/>
        <v>-7.8062556418956319E-18</v>
      </c>
    </row>
    <row r="207" spans="1:86" x14ac:dyDescent="0.25">
      <c r="BW207" s="318">
        <f t="shared" ref="BW207:CH207" si="392">BW100-BW117-BW134</f>
        <v>-4.7704895589362195E-18</v>
      </c>
      <c r="BX207" s="318">
        <f t="shared" si="392"/>
        <v>-3.903127820947816E-18</v>
      </c>
      <c r="BY207" s="318">
        <f t="shared" si="392"/>
        <v>4.3368086899420177E-18</v>
      </c>
      <c r="BZ207" s="318">
        <f t="shared" si="392"/>
        <v>0</v>
      </c>
      <c r="CA207" s="318">
        <f t="shared" si="392"/>
        <v>0</v>
      </c>
      <c r="CB207" s="318">
        <f t="shared" si="392"/>
        <v>0</v>
      </c>
      <c r="CC207" s="318">
        <f t="shared" si="392"/>
        <v>0</v>
      </c>
      <c r="CD207" s="318">
        <f t="shared" si="392"/>
        <v>0</v>
      </c>
      <c r="CE207" s="318">
        <f t="shared" si="392"/>
        <v>0</v>
      </c>
      <c r="CF207" s="318">
        <f t="shared" si="392"/>
        <v>0</v>
      </c>
      <c r="CG207" s="318">
        <f t="shared" si="392"/>
        <v>0</v>
      </c>
      <c r="CH207" s="318">
        <f t="shared" si="392"/>
        <v>3.903127820947816E-18</v>
      </c>
    </row>
    <row r="208" spans="1:86" x14ac:dyDescent="0.25">
      <c r="BW208" s="318">
        <f t="shared" ref="BW208:CH208" si="393">BW101-BW118-BW135</f>
        <v>0</v>
      </c>
      <c r="BX208" s="318">
        <f t="shared" si="393"/>
        <v>0</v>
      </c>
      <c r="BY208" s="318">
        <f t="shared" si="393"/>
        <v>5.2041704279304213E-18</v>
      </c>
      <c r="BZ208" s="318">
        <f t="shared" si="393"/>
        <v>0</v>
      </c>
      <c r="CA208" s="318">
        <f t="shared" si="393"/>
        <v>0</v>
      </c>
      <c r="CB208" s="318">
        <f t="shared" si="393"/>
        <v>0</v>
      </c>
      <c r="CC208" s="318">
        <f t="shared" si="393"/>
        <v>0</v>
      </c>
      <c r="CD208" s="318">
        <f t="shared" si="393"/>
        <v>0</v>
      </c>
      <c r="CE208" s="318">
        <f t="shared" si="393"/>
        <v>0</v>
      </c>
      <c r="CF208" s="318">
        <f t="shared" si="393"/>
        <v>0</v>
      </c>
      <c r="CG208" s="318">
        <f t="shared" si="393"/>
        <v>0</v>
      </c>
      <c r="CH208" s="318">
        <f t="shared" si="393"/>
        <v>0</v>
      </c>
    </row>
    <row r="209" spans="75:86" x14ac:dyDescent="0.25">
      <c r="BW209" s="318">
        <f t="shared" ref="BW209:CH209" si="394">BW102-BW119-BW136</f>
        <v>0</v>
      </c>
      <c r="BX209" s="318">
        <f t="shared" si="394"/>
        <v>0</v>
      </c>
      <c r="BY209" s="318">
        <f t="shared" si="394"/>
        <v>5.2041704279304213E-18</v>
      </c>
      <c r="BZ209" s="318">
        <f t="shared" si="394"/>
        <v>0</v>
      </c>
      <c r="CA209" s="318">
        <f t="shared" si="394"/>
        <v>0</v>
      </c>
      <c r="CB209" s="318">
        <f t="shared" si="394"/>
        <v>0</v>
      </c>
      <c r="CC209" s="318">
        <f t="shared" si="394"/>
        <v>0</v>
      </c>
      <c r="CD209" s="318">
        <f t="shared" si="394"/>
        <v>0</v>
      </c>
      <c r="CE209" s="318">
        <f t="shared" si="394"/>
        <v>0</v>
      </c>
      <c r="CF209" s="318">
        <f t="shared" si="394"/>
        <v>0</v>
      </c>
      <c r="CG209" s="318">
        <f t="shared" si="394"/>
        <v>0</v>
      </c>
      <c r="CH209" s="318">
        <f t="shared" si="394"/>
        <v>0</v>
      </c>
    </row>
    <row r="210" spans="75:86" x14ac:dyDescent="0.25">
      <c r="BW210" s="318">
        <f t="shared" ref="BW210:CH210" si="395">BW103-BW120-BW137</f>
        <v>0</v>
      </c>
      <c r="BX210" s="318">
        <f t="shared" si="395"/>
        <v>0</v>
      </c>
      <c r="BY210" s="318">
        <f t="shared" si="395"/>
        <v>5.2041704279304213E-18</v>
      </c>
      <c r="BZ210" s="318">
        <f t="shared" si="395"/>
        <v>0</v>
      </c>
      <c r="CA210" s="318">
        <f t="shared" si="395"/>
        <v>0</v>
      </c>
      <c r="CB210" s="318">
        <f t="shared" si="395"/>
        <v>0</v>
      </c>
      <c r="CC210" s="318">
        <f t="shared" si="395"/>
        <v>0</v>
      </c>
      <c r="CD210" s="318">
        <f t="shared" si="395"/>
        <v>0</v>
      </c>
      <c r="CE210" s="318">
        <f t="shared" si="395"/>
        <v>0</v>
      </c>
      <c r="CF210" s="318">
        <f t="shared" si="395"/>
        <v>0</v>
      </c>
      <c r="CG210" s="318">
        <f t="shared" si="395"/>
        <v>0</v>
      </c>
      <c r="CH210" s="318">
        <f t="shared" si="395"/>
        <v>0</v>
      </c>
    </row>
    <row r="211" spans="75:86" x14ac:dyDescent="0.25">
      <c r="BW211" s="318">
        <f t="shared" ref="BW211:CH211" si="396">BW104-BW121-BW138</f>
        <v>0</v>
      </c>
      <c r="BX211" s="318">
        <f t="shared" si="396"/>
        <v>0</v>
      </c>
      <c r="BY211" s="318">
        <f t="shared" si="396"/>
        <v>0</v>
      </c>
      <c r="BZ211" s="318">
        <f t="shared" si="396"/>
        <v>0</v>
      </c>
      <c r="CA211" s="318">
        <f t="shared" si="396"/>
        <v>0</v>
      </c>
      <c r="CB211" s="318">
        <f t="shared" si="396"/>
        <v>0</v>
      </c>
      <c r="CC211" s="318">
        <f t="shared" si="396"/>
        <v>0</v>
      </c>
      <c r="CD211" s="318">
        <f t="shared" si="396"/>
        <v>0</v>
      </c>
      <c r="CE211" s="318">
        <f t="shared" si="396"/>
        <v>0</v>
      </c>
      <c r="CF211" s="318">
        <f t="shared" si="396"/>
        <v>0</v>
      </c>
      <c r="CG211" s="318">
        <f t="shared" si="396"/>
        <v>3.4694469519536142E-18</v>
      </c>
      <c r="CH211" s="318">
        <f t="shared" si="396"/>
        <v>0</v>
      </c>
    </row>
    <row r="212" spans="75:86" x14ac:dyDescent="0.25">
      <c r="BW212" s="318">
        <f t="shared" ref="BW212:CH212" si="397">BW105-BW122-BW139</f>
        <v>3.4694469519536142E-18</v>
      </c>
      <c r="BX212" s="318">
        <f t="shared" si="397"/>
        <v>-5.2041704279304213E-18</v>
      </c>
      <c r="BY212" s="318">
        <f t="shared" si="397"/>
        <v>0</v>
      </c>
      <c r="BZ212" s="318">
        <f t="shared" si="397"/>
        <v>0</v>
      </c>
      <c r="CA212" s="318">
        <f t="shared" si="397"/>
        <v>0</v>
      </c>
      <c r="CB212" s="318">
        <f t="shared" si="397"/>
        <v>0</v>
      </c>
      <c r="CC212" s="318">
        <f t="shared" si="397"/>
        <v>0</v>
      </c>
      <c r="CD212" s="318">
        <f t="shared" si="397"/>
        <v>0</v>
      </c>
      <c r="CE212" s="318">
        <f t="shared" si="397"/>
        <v>0</v>
      </c>
      <c r="CF212" s="318">
        <f t="shared" si="397"/>
        <v>0</v>
      </c>
      <c r="CG212" s="318">
        <f t="shared" si="397"/>
        <v>0</v>
      </c>
      <c r="CH212" s="318">
        <f t="shared" si="397"/>
        <v>-3.4694469519536142E-18</v>
      </c>
    </row>
  </sheetData>
  <mergeCells count="31">
    <mergeCell ref="A92:A105"/>
    <mergeCell ref="A77:A90"/>
    <mergeCell ref="A4:A19"/>
    <mergeCell ref="A22:A37"/>
    <mergeCell ref="A40:A55"/>
    <mergeCell ref="A58:A74"/>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BK125:BV125"/>
    <mergeCell ref="BW125:CH125"/>
    <mergeCell ref="A126:A139"/>
    <mergeCell ref="A142:A158"/>
    <mergeCell ref="A161:A177"/>
    <mergeCell ref="C125:N125"/>
    <mergeCell ref="O125:Z125"/>
    <mergeCell ref="AA125:AL125"/>
    <mergeCell ref="AM125:AX125"/>
    <mergeCell ref="AY125:BJ125"/>
  </mergeCells>
  <conditionalFormatting sqref="C179:CH179">
    <cfRule type="cellIs" dxfId="1" priority="1" operator="equal">
      <formula>"TD ERROR"</formula>
    </cfRule>
  </conditionalFormatting>
  <pageMargins left="0.7" right="0.7" top="0.75" bottom="0.75" header="0.3" footer="0.3"/>
  <pageSetup orientation="portrait" horizontalDpi="1200" verticalDpi="1200" r:id="rId1"/>
  <headerFooter>
    <oddFooter>&amp;RSchedule JNG-D5.B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CJ212"/>
  <sheetViews>
    <sheetView tabSelected="1" zoomScale="80" zoomScaleNormal="80" workbookViewId="0">
      <pane xSplit="2" topLeftCell="K1" activePane="topRight" state="frozen"/>
      <selection activeCell="F24" sqref="F24"/>
      <selection pane="topRight" activeCell="F24" sqref="F24"/>
    </sheetView>
  </sheetViews>
  <sheetFormatPr defaultRowHeight="15" x14ac:dyDescent="0.25"/>
  <cols>
    <col min="1" max="1" width="11.5703125" customWidth="1"/>
    <col min="2" max="2" width="24.7109375" customWidth="1"/>
    <col min="3" max="3" width="15.7109375" bestFit="1" customWidth="1"/>
    <col min="4" max="10" width="13.7109375" customWidth="1"/>
    <col min="11" max="11" width="15.28515625" customWidth="1"/>
    <col min="12" max="18" width="13.7109375" customWidth="1"/>
    <col min="19" max="19" width="14" customWidth="1"/>
    <col min="20" max="24" width="13.7109375" customWidth="1"/>
    <col min="25" max="30" width="14.28515625" customWidth="1"/>
    <col min="31" max="86" width="13.7109375" customWidth="1"/>
    <col min="87" max="87" width="10.5703125" bestFit="1" customWidth="1"/>
    <col min="88" max="88" width="16.42578125"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367">
        <f>' 1M - RES'!C2</f>
        <v>0.65</v>
      </c>
      <c r="D2" s="367">
        <f>C2</f>
        <v>0.65</v>
      </c>
      <c r="E2" s="360">
        <f t="shared" ref="E2:BP2" si="0">D2</f>
        <v>0.65</v>
      </c>
      <c r="F2" s="369">
        <f t="shared" si="0"/>
        <v>0.65</v>
      </c>
      <c r="G2" s="369">
        <f t="shared" si="0"/>
        <v>0.65</v>
      </c>
      <c r="H2" s="369">
        <f t="shared" si="0"/>
        <v>0.65</v>
      </c>
      <c r="I2" s="369">
        <f t="shared" si="0"/>
        <v>0.65</v>
      </c>
      <c r="J2" s="369">
        <f t="shared" si="0"/>
        <v>0.65</v>
      </c>
      <c r="K2" s="369">
        <f t="shared" si="0"/>
        <v>0.65</v>
      </c>
      <c r="L2" s="369">
        <f t="shared" si="0"/>
        <v>0.65</v>
      </c>
      <c r="M2" s="369">
        <f t="shared" si="0"/>
        <v>0.65</v>
      </c>
      <c r="N2" s="369">
        <f t="shared" si="0"/>
        <v>0.65</v>
      </c>
      <c r="O2" s="369">
        <f t="shared" si="0"/>
        <v>0.65</v>
      </c>
      <c r="P2" s="369">
        <f t="shared" si="0"/>
        <v>0.65</v>
      </c>
      <c r="Q2" s="369">
        <f t="shared" si="0"/>
        <v>0.65</v>
      </c>
      <c r="R2" s="369">
        <f t="shared" si="0"/>
        <v>0.65</v>
      </c>
      <c r="S2" s="369">
        <f t="shared" si="0"/>
        <v>0.65</v>
      </c>
      <c r="T2" s="369">
        <f t="shared" si="0"/>
        <v>0.65</v>
      </c>
      <c r="U2" s="369">
        <f t="shared" si="0"/>
        <v>0.65</v>
      </c>
      <c r="V2" s="369">
        <f t="shared" si="0"/>
        <v>0.65</v>
      </c>
      <c r="W2" s="369">
        <f t="shared" si="0"/>
        <v>0.65</v>
      </c>
      <c r="X2" s="369">
        <f t="shared" si="0"/>
        <v>0.65</v>
      </c>
      <c r="Y2" s="369">
        <f t="shared" si="0"/>
        <v>0.65</v>
      </c>
      <c r="Z2" s="369">
        <f t="shared" si="0"/>
        <v>0.65</v>
      </c>
      <c r="AA2" s="369">
        <f t="shared" si="0"/>
        <v>0.65</v>
      </c>
      <c r="AB2" s="369">
        <f t="shared" si="0"/>
        <v>0.65</v>
      </c>
      <c r="AC2" s="369">
        <f t="shared" si="0"/>
        <v>0.65</v>
      </c>
      <c r="AD2" s="369">
        <f t="shared" si="0"/>
        <v>0.65</v>
      </c>
      <c r="AE2" s="369">
        <f t="shared" si="0"/>
        <v>0.65</v>
      </c>
      <c r="AF2" s="369">
        <f t="shared" si="0"/>
        <v>0.65</v>
      </c>
      <c r="AG2" s="369">
        <f t="shared" si="0"/>
        <v>0.65</v>
      </c>
      <c r="AH2" s="369">
        <f t="shared" si="0"/>
        <v>0.65</v>
      </c>
      <c r="AI2" s="369">
        <f t="shared" si="0"/>
        <v>0.65</v>
      </c>
      <c r="AJ2" s="369">
        <f t="shared" si="0"/>
        <v>0.65</v>
      </c>
      <c r="AK2" s="369">
        <f t="shared" si="0"/>
        <v>0.65</v>
      </c>
      <c r="AL2" s="369">
        <f t="shared" si="0"/>
        <v>0.65</v>
      </c>
      <c r="AM2" s="369">
        <f t="shared" si="0"/>
        <v>0.65</v>
      </c>
      <c r="AN2" s="369">
        <f t="shared" si="0"/>
        <v>0.65</v>
      </c>
      <c r="AO2" s="369">
        <f t="shared" si="0"/>
        <v>0.65</v>
      </c>
      <c r="AP2" s="369">
        <f t="shared" si="0"/>
        <v>0.65</v>
      </c>
      <c r="AQ2" s="369">
        <f t="shared" si="0"/>
        <v>0.65</v>
      </c>
      <c r="AR2" s="369">
        <f t="shared" si="0"/>
        <v>0.65</v>
      </c>
      <c r="AS2" s="369">
        <f t="shared" si="0"/>
        <v>0.65</v>
      </c>
      <c r="AT2" s="369">
        <f t="shared" si="0"/>
        <v>0.65</v>
      </c>
      <c r="AU2" s="369">
        <f t="shared" si="0"/>
        <v>0.65</v>
      </c>
      <c r="AV2" s="369">
        <f t="shared" si="0"/>
        <v>0.65</v>
      </c>
      <c r="AW2" s="369">
        <f t="shared" si="0"/>
        <v>0.65</v>
      </c>
      <c r="AX2" s="369">
        <f t="shared" si="0"/>
        <v>0.65</v>
      </c>
      <c r="AY2" s="369">
        <f t="shared" si="0"/>
        <v>0.65</v>
      </c>
      <c r="AZ2" s="369">
        <f t="shared" si="0"/>
        <v>0.65</v>
      </c>
      <c r="BA2" s="369">
        <f t="shared" si="0"/>
        <v>0.65</v>
      </c>
      <c r="BB2" s="369">
        <f t="shared" si="0"/>
        <v>0.65</v>
      </c>
      <c r="BC2" s="369">
        <f t="shared" si="0"/>
        <v>0.65</v>
      </c>
      <c r="BD2" s="369">
        <f t="shared" si="0"/>
        <v>0.65</v>
      </c>
      <c r="BE2" s="369">
        <f t="shared" si="0"/>
        <v>0.65</v>
      </c>
      <c r="BF2" s="369">
        <f t="shared" si="0"/>
        <v>0.65</v>
      </c>
      <c r="BG2" s="369">
        <f t="shared" si="0"/>
        <v>0.65</v>
      </c>
      <c r="BH2" s="369">
        <f t="shared" si="0"/>
        <v>0.65</v>
      </c>
      <c r="BI2" s="369">
        <f t="shared" si="0"/>
        <v>0.65</v>
      </c>
      <c r="BJ2" s="369">
        <f t="shared" si="0"/>
        <v>0.65</v>
      </c>
      <c r="BK2" s="369">
        <f t="shared" si="0"/>
        <v>0.65</v>
      </c>
      <c r="BL2" s="369">
        <f t="shared" si="0"/>
        <v>0.65</v>
      </c>
      <c r="BM2" s="369">
        <f t="shared" si="0"/>
        <v>0.65</v>
      </c>
      <c r="BN2" s="369">
        <f t="shared" si="0"/>
        <v>0.65</v>
      </c>
      <c r="BO2" s="369">
        <f t="shared" si="0"/>
        <v>0.65</v>
      </c>
      <c r="BP2" s="369">
        <f t="shared" si="0"/>
        <v>0.65</v>
      </c>
      <c r="BQ2" s="369">
        <f t="shared" ref="BQ2:CH2" si="1">BP2</f>
        <v>0.65</v>
      </c>
      <c r="BR2" s="369">
        <f t="shared" si="1"/>
        <v>0.65</v>
      </c>
      <c r="BS2" s="369">
        <f t="shared" si="1"/>
        <v>0.65</v>
      </c>
      <c r="BT2" s="369">
        <f t="shared" si="1"/>
        <v>0.65</v>
      </c>
      <c r="BU2" s="369">
        <f t="shared" si="1"/>
        <v>0.65</v>
      </c>
      <c r="BV2" s="369">
        <f t="shared" si="1"/>
        <v>0.65</v>
      </c>
      <c r="BW2" s="369">
        <f t="shared" si="1"/>
        <v>0.65</v>
      </c>
      <c r="BX2" s="369">
        <f t="shared" si="1"/>
        <v>0.65</v>
      </c>
      <c r="BY2" s="369">
        <f t="shared" si="1"/>
        <v>0.65</v>
      </c>
      <c r="BZ2" s="369">
        <f t="shared" si="1"/>
        <v>0.65</v>
      </c>
      <c r="CA2" s="369">
        <f t="shared" si="1"/>
        <v>0.65</v>
      </c>
      <c r="CB2" s="369">
        <f t="shared" si="1"/>
        <v>0.65</v>
      </c>
      <c r="CC2" s="369">
        <f t="shared" si="1"/>
        <v>0.65</v>
      </c>
      <c r="CD2" s="369">
        <f t="shared" si="1"/>
        <v>0.65</v>
      </c>
      <c r="CE2" s="369">
        <f t="shared" si="1"/>
        <v>0.65</v>
      </c>
      <c r="CF2" s="369">
        <f t="shared" si="1"/>
        <v>0.65</v>
      </c>
      <c r="CG2" s="369">
        <f t="shared" si="1"/>
        <v>0.65</v>
      </c>
      <c r="CH2" s="370">
        <f t="shared" si="1"/>
        <v>0.65</v>
      </c>
    </row>
    <row r="3" spans="1:88" s="7" customFormat="1" ht="15.75" thickBot="1" x14ac:dyDescent="0.3">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
      <c r="A4" s="620" t="s">
        <v>14</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20</v>
      </c>
      <c r="C5" s="3">
        <f>'BIZ kWh ENTRY'!AI164</f>
        <v>0</v>
      </c>
      <c r="D5" s="3">
        <f>'BIZ kWh ENTRY'!AJ164</f>
        <v>0</v>
      </c>
      <c r="E5" s="3">
        <f>'BIZ kWh ENTRY'!AK164</f>
        <v>0</v>
      </c>
      <c r="F5" s="3">
        <f>'BIZ kWh ENTRY'!AL164</f>
        <v>0</v>
      </c>
      <c r="G5" s="3">
        <f>'BIZ kWh ENTRY'!AM164</f>
        <v>0</v>
      </c>
      <c r="H5" s="3">
        <f>'BIZ kWh ENTRY'!AN164</f>
        <v>210400</v>
      </c>
      <c r="I5" s="3">
        <f>'BIZ kWh ENTRY'!AO164</f>
        <v>0</v>
      </c>
      <c r="J5" s="3">
        <f>'BIZ kWh ENTRY'!AP164</f>
        <v>168378</v>
      </c>
      <c r="K5" s="3">
        <f>'BIZ kWh ENTRY'!AQ164</f>
        <v>434344</v>
      </c>
      <c r="L5" s="3">
        <f>'BIZ kWh ENTRY'!AR164</f>
        <v>0</v>
      </c>
      <c r="M5" s="3">
        <f>'BIZ kWh ENTRY'!AS164</f>
        <v>0</v>
      </c>
      <c r="N5" s="3">
        <f>'BIZ kWh ENTRY'!AT164</f>
        <v>642843</v>
      </c>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225"/>
    </row>
    <row r="6" spans="1:88" x14ac:dyDescent="0.25">
      <c r="A6" s="621"/>
      <c r="B6" s="13"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8" x14ac:dyDescent="0.25">
      <c r="A7" s="621"/>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8" x14ac:dyDescent="0.25">
      <c r="A8" s="621"/>
      <c r="B8" s="11" t="s">
        <v>1</v>
      </c>
      <c r="C8" s="3">
        <f>'BIZ kWh ENTRY'!AI167</f>
        <v>0</v>
      </c>
      <c r="D8" s="3">
        <f>'BIZ kWh ENTRY'!AJ167</f>
        <v>10004</v>
      </c>
      <c r="E8" s="3">
        <f>'BIZ kWh ENTRY'!AK167</f>
        <v>0</v>
      </c>
      <c r="F8" s="3">
        <f>'BIZ kWh ENTRY'!AL167</f>
        <v>52450</v>
      </c>
      <c r="G8" s="3">
        <f>'BIZ kWh ENTRY'!AM167</f>
        <v>105734</v>
      </c>
      <c r="H8" s="3">
        <f>'BIZ kWh ENTRY'!AN167</f>
        <v>153276</v>
      </c>
      <c r="I8" s="3">
        <f>'BIZ kWh ENTRY'!AO167</f>
        <v>1581</v>
      </c>
      <c r="J8" s="3">
        <f>'BIZ kWh ENTRY'!AP167</f>
        <v>20805</v>
      </c>
      <c r="K8" s="3">
        <f>'BIZ kWh ENTRY'!AQ167</f>
        <v>271382</v>
      </c>
      <c r="L8" s="3">
        <f>'BIZ kWh ENTRY'!AR167</f>
        <v>15021</v>
      </c>
      <c r="M8" s="3">
        <f>'BIZ kWh ENTRY'!AS167</f>
        <v>522334</v>
      </c>
      <c r="N8" s="3">
        <f>'BIZ kWh ENTRY'!AT167</f>
        <v>1527673</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8" x14ac:dyDescent="0.25">
      <c r="A9" s="621"/>
      <c r="B9" s="13"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8" x14ac:dyDescent="0.25">
      <c r="A10" s="621"/>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8" x14ac:dyDescent="0.25">
      <c r="A11" s="621"/>
      <c r="B11" s="11" t="s">
        <v>3</v>
      </c>
      <c r="C11" s="3">
        <f>'BIZ kWh ENTRY'!AI170</f>
        <v>0</v>
      </c>
      <c r="D11" s="3">
        <f>'BIZ kWh ENTRY'!AJ170</f>
        <v>0</v>
      </c>
      <c r="E11" s="3">
        <f>'BIZ kWh ENTRY'!AK170</f>
        <v>19731</v>
      </c>
      <c r="F11" s="3">
        <f>'BIZ kWh ENTRY'!AL170</f>
        <v>0</v>
      </c>
      <c r="G11" s="3">
        <f>'BIZ kWh ENTRY'!AM170</f>
        <v>45364</v>
      </c>
      <c r="H11" s="3">
        <f>'BIZ kWh ENTRY'!AN170</f>
        <v>133075</v>
      </c>
      <c r="I11" s="3">
        <f>'BIZ kWh ENTRY'!AO170</f>
        <v>0</v>
      </c>
      <c r="J11" s="3">
        <f>'BIZ kWh ENTRY'!AP170</f>
        <v>71925</v>
      </c>
      <c r="K11" s="3">
        <f>'BIZ kWh ENTRY'!AQ170</f>
        <v>10790</v>
      </c>
      <c r="L11" s="3">
        <f>'BIZ kWh ENTRY'!AR170</f>
        <v>0</v>
      </c>
      <c r="M11" s="3">
        <f>'BIZ kWh ENTRY'!AS170</f>
        <v>331612</v>
      </c>
      <c r="N11" s="3">
        <f>'BIZ kWh ENTRY'!AT170</f>
        <v>2655838</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8" x14ac:dyDescent="0.25">
      <c r="A12" s="621"/>
      <c r="B12" s="11" t="s">
        <v>4</v>
      </c>
      <c r="C12" s="3">
        <f>'BIZ kWh ENTRY'!AI171</f>
        <v>0</v>
      </c>
      <c r="D12" s="3">
        <f>'BIZ kWh ENTRY'!AJ171</f>
        <v>78762</v>
      </c>
      <c r="E12" s="3">
        <f>'BIZ kWh ENTRY'!AK171</f>
        <v>131137</v>
      </c>
      <c r="F12" s="3">
        <f>'BIZ kWh ENTRY'!AL171</f>
        <v>43165</v>
      </c>
      <c r="G12" s="3">
        <f>'BIZ kWh ENTRY'!AM171</f>
        <v>517940</v>
      </c>
      <c r="H12" s="3">
        <f>'BIZ kWh ENTRY'!AN171</f>
        <v>310948</v>
      </c>
      <c r="I12" s="3">
        <f>'BIZ kWh ENTRY'!AO171</f>
        <v>124715</v>
      </c>
      <c r="J12" s="3">
        <f>'BIZ kWh ENTRY'!AP171</f>
        <v>453383</v>
      </c>
      <c r="K12" s="3">
        <f>'BIZ kWh ENTRY'!AQ171</f>
        <v>1137754</v>
      </c>
      <c r="L12" s="3">
        <f>'BIZ kWh ENTRY'!AR171</f>
        <v>368302</v>
      </c>
      <c r="M12" s="3">
        <f>'BIZ kWh ENTRY'!AS171</f>
        <v>3016233</v>
      </c>
      <c r="N12" s="3">
        <f>'BIZ kWh ENTRY'!AT171</f>
        <v>2453971</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8" x14ac:dyDescent="0.25">
      <c r="A13" s="621"/>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8" x14ac:dyDescent="0.25">
      <c r="A14" s="621"/>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812174</v>
      </c>
      <c r="K14" s="3">
        <f>'BIZ kWh ENTRY'!AQ173</f>
        <v>0</v>
      </c>
      <c r="L14" s="3">
        <f>'BIZ kWh ENTRY'!AR173</f>
        <v>0</v>
      </c>
      <c r="M14" s="3">
        <f>'BIZ kWh ENTRY'!AS173</f>
        <v>0</v>
      </c>
      <c r="N14" s="3">
        <f>'BIZ kWh ENTRY'!AT173</f>
        <v>0</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8" x14ac:dyDescent="0.25">
      <c r="A15" s="621"/>
      <c r="B15" s="11" t="s">
        <v>24</v>
      </c>
      <c r="C15" s="3">
        <f>'BIZ kWh ENTRY'!AI174</f>
        <v>0</v>
      </c>
      <c r="D15" s="3">
        <f>'BIZ kWh ENTRY'!AJ174</f>
        <v>0</v>
      </c>
      <c r="E15" s="3">
        <f>'BIZ kWh ENTRY'!AK174</f>
        <v>0</v>
      </c>
      <c r="F15" s="3">
        <f>'BIZ kWh ENTRY'!AL174</f>
        <v>0</v>
      </c>
      <c r="G15" s="3">
        <f>'BIZ kWh ENTRY'!AM174</f>
        <v>154300</v>
      </c>
      <c r="H15" s="3">
        <f>'BIZ kWh ENTRY'!AN174</f>
        <v>0</v>
      </c>
      <c r="I15" s="3">
        <f>'BIZ kWh ENTRY'!AO174</f>
        <v>9261</v>
      </c>
      <c r="J15" s="3">
        <f>'BIZ kWh ENTRY'!AP174</f>
        <v>1168166</v>
      </c>
      <c r="K15" s="3">
        <f>'BIZ kWh ENTRY'!AQ174</f>
        <v>0</v>
      </c>
      <c r="L15" s="3">
        <f>'BIZ kWh ENTRY'!AR174</f>
        <v>0</v>
      </c>
      <c r="M15" s="3">
        <f>'BIZ kWh ENTRY'!AS174</f>
        <v>2377322</v>
      </c>
      <c r="N15" s="3">
        <f>'BIZ kWh ENTRY'!AT174</f>
        <v>6477359</v>
      </c>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225"/>
    </row>
    <row r="16" spans="1:88" x14ac:dyDescent="0.25">
      <c r="A16" s="621"/>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225"/>
    </row>
    <row r="17" spans="1:86" x14ac:dyDescent="0.25">
      <c r="A17" s="621"/>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42312</v>
      </c>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c r="CG17" s="172"/>
      <c r="CH17" s="225"/>
    </row>
    <row r="18" spans="1:86" x14ac:dyDescent="0.25">
      <c r="A18" s="621"/>
      <c r="B18" s="11" t="s">
        <v>11</v>
      </c>
      <c r="C18" s="3"/>
      <c r="D18" s="3"/>
      <c r="E18" s="263"/>
      <c r="F18" s="263"/>
      <c r="G18" s="263"/>
      <c r="H18" s="263"/>
      <c r="I18" s="263"/>
      <c r="J18" s="263"/>
      <c r="K18" s="263"/>
      <c r="L18" s="263"/>
      <c r="M18" s="263"/>
      <c r="N18" s="263"/>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225"/>
    </row>
    <row r="19" spans="1:86" ht="15.75" thickBot="1" x14ac:dyDescent="0.3">
      <c r="A19" s="622"/>
      <c r="B19" s="209" t="str">
        <f>' 1M - RES'!B16</f>
        <v>Monthly kWh</v>
      </c>
      <c r="C19" s="264">
        <f>SUM(C5:C18)</f>
        <v>0</v>
      </c>
      <c r="D19" s="264">
        <f t="shared" ref="D19:BO19" si="2">SUM(D5:D18)</f>
        <v>88766</v>
      </c>
      <c r="E19" s="264">
        <f t="shared" si="2"/>
        <v>150868</v>
      </c>
      <c r="F19" s="264">
        <f t="shared" si="2"/>
        <v>95615</v>
      </c>
      <c r="G19" s="264">
        <f t="shared" si="2"/>
        <v>823338</v>
      </c>
      <c r="H19" s="264">
        <f t="shared" si="2"/>
        <v>807699</v>
      </c>
      <c r="I19" s="264">
        <f t="shared" si="2"/>
        <v>135557</v>
      </c>
      <c r="J19" s="264">
        <f t="shared" si="2"/>
        <v>2694831</v>
      </c>
      <c r="K19" s="264">
        <f t="shared" si="2"/>
        <v>1854270</v>
      </c>
      <c r="L19" s="264">
        <f t="shared" si="2"/>
        <v>383323</v>
      </c>
      <c r="M19" s="264">
        <f t="shared" si="2"/>
        <v>6247501</v>
      </c>
      <c r="N19" s="264">
        <f t="shared" si="2"/>
        <v>13799996</v>
      </c>
      <c r="O19" s="265">
        <f t="shared" si="2"/>
        <v>0</v>
      </c>
      <c r="P19" s="265">
        <f t="shared" si="2"/>
        <v>0</v>
      </c>
      <c r="Q19" s="265">
        <f t="shared" si="2"/>
        <v>0</v>
      </c>
      <c r="R19" s="265">
        <f t="shared" si="2"/>
        <v>0</v>
      </c>
      <c r="S19" s="265">
        <f t="shared" si="2"/>
        <v>0</v>
      </c>
      <c r="T19" s="265">
        <f t="shared" si="2"/>
        <v>0</v>
      </c>
      <c r="U19" s="265">
        <f t="shared" si="2"/>
        <v>0</v>
      </c>
      <c r="V19" s="265">
        <f t="shared" si="2"/>
        <v>0</v>
      </c>
      <c r="W19" s="265">
        <f t="shared" si="2"/>
        <v>0</v>
      </c>
      <c r="X19" s="265">
        <f t="shared" si="2"/>
        <v>0</v>
      </c>
      <c r="Y19" s="265">
        <f t="shared" si="2"/>
        <v>0</v>
      </c>
      <c r="Z19" s="265">
        <f t="shared" si="2"/>
        <v>0</v>
      </c>
      <c r="AA19" s="265">
        <f t="shared" si="2"/>
        <v>0</v>
      </c>
      <c r="AB19" s="265">
        <f t="shared" si="2"/>
        <v>0</v>
      </c>
      <c r="AC19" s="265">
        <f t="shared" si="2"/>
        <v>0</v>
      </c>
      <c r="AD19" s="265">
        <f t="shared" si="2"/>
        <v>0</v>
      </c>
      <c r="AE19" s="265">
        <f t="shared" si="2"/>
        <v>0</v>
      </c>
      <c r="AF19" s="265">
        <f t="shared" si="2"/>
        <v>0</v>
      </c>
      <c r="AG19" s="265">
        <f t="shared" si="2"/>
        <v>0</v>
      </c>
      <c r="AH19" s="265">
        <f t="shared" si="2"/>
        <v>0</v>
      </c>
      <c r="AI19" s="265">
        <f t="shared" si="2"/>
        <v>0</v>
      </c>
      <c r="AJ19" s="265">
        <f t="shared" si="2"/>
        <v>0</v>
      </c>
      <c r="AK19" s="265">
        <f t="shared" si="2"/>
        <v>0</v>
      </c>
      <c r="AL19" s="265">
        <f t="shared" si="2"/>
        <v>0</v>
      </c>
      <c r="AM19" s="265">
        <f t="shared" si="2"/>
        <v>0</v>
      </c>
      <c r="AN19" s="265">
        <f t="shared" si="2"/>
        <v>0</v>
      </c>
      <c r="AO19" s="265">
        <f t="shared" si="2"/>
        <v>0</v>
      </c>
      <c r="AP19" s="265">
        <f t="shared" si="2"/>
        <v>0</v>
      </c>
      <c r="AQ19" s="265">
        <f t="shared" si="2"/>
        <v>0</v>
      </c>
      <c r="AR19" s="265">
        <f t="shared" si="2"/>
        <v>0</v>
      </c>
      <c r="AS19" s="265">
        <f t="shared" si="2"/>
        <v>0</v>
      </c>
      <c r="AT19" s="265">
        <f t="shared" si="2"/>
        <v>0</v>
      </c>
      <c r="AU19" s="265">
        <f t="shared" si="2"/>
        <v>0</v>
      </c>
      <c r="AV19" s="265">
        <f t="shared" si="2"/>
        <v>0</v>
      </c>
      <c r="AW19" s="265">
        <f t="shared" si="2"/>
        <v>0</v>
      </c>
      <c r="AX19" s="265">
        <f t="shared" si="2"/>
        <v>0</v>
      </c>
      <c r="AY19" s="265">
        <f t="shared" si="2"/>
        <v>0</v>
      </c>
      <c r="AZ19" s="265">
        <f t="shared" si="2"/>
        <v>0</v>
      </c>
      <c r="BA19" s="265">
        <f t="shared" si="2"/>
        <v>0</v>
      </c>
      <c r="BB19" s="265">
        <f t="shared" si="2"/>
        <v>0</v>
      </c>
      <c r="BC19" s="265">
        <f t="shared" si="2"/>
        <v>0</v>
      </c>
      <c r="BD19" s="265">
        <f t="shared" si="2"/>
        <v>0</v>
      </c>
      <c r="BE19" s="265">
        <f t="shared" si="2"/>
        <v>0</v>
      </c>
      <c r="BF19" s="265">
        <f t="shared" si="2"/>
        <v>0</v>
      </c>
      <c r="BG19" s="265">
        <f t="shared" si="2"/>
        <v>0</v>
      </c>
      <c r="BH19" s="265">
        <f t="shared" si="2"/>
        <v>0</v>
      </c>
      <c r="BI19" s="265">
        <f t="shared" si="2"/>
        <v>0</v>
      </c>
      <c r="BJ19" s="265">
        <f t="shared" si="2"/>
        <v>0</v>
      </c>
      <c r="BK19" s="265">
        <f t="shared" si="2"/>
        <v>0</v>
      </c>
      <c r="BL19" s="265">
        <f t="shared" si="2"/>
        <v>0</v>
      </c>
      <c r="BM19" s="265">
        <f t="shared" si="2"/>
        <v>0</v>
      </c>
      <c r="BN19" s="265">
        <f t="shared" si="2"/>
        <v>0</v>
      </c>
      <c r="BO19" s="265">
        <f t="shared" si="2"/>
        <v>0</v>
      </c>
      <c r="BP19" s="265">
        <f t="shared" ref="BP19:CH19" si="3">SUM(BP5:BP18)</f>
        <v>0</v>
      </c>
      <c r="BQ19" s="265">
        <f t="shared" si="3"/>
        <v>0</v>
      </c>
      <c r="BR19" s="265">
        <f t="shared" si="3"/>
        <v>0</v>
      </c>
      <c r="BS19" s="265">
        <f t="shared" si="3"/>
        <v>0</v>
      </c>
      <c r="BT19" s="265">
        <f t="shared" si="3"/>
        <v>0</v>
      </c>
      <c r="BU19" s="265">
        <f t="shared" si="3"/>
        <v>0</v>
      </c>
      <c r="BV19" s="265">
        <f t="shared" si="3"/>
        <v>0</v>
      </c>
      <c r="BW19" s="265">
        <f t="shared" si="3"/>
        <v>0</v>
      </c>
      <c r="BX19" s="265">
        <f t="shared" si="3"/>
        <v>0</v>
      </c>
      <c r="BY19" s="265">
        <f t="shared" si="3"/>
        <v>0</v>
      </c>
      <c r="BZ19" s="265">
        <f t="shared" si="3"/>
        <v>0</v>
      </c>
      <c r="CA19" s="265">
        <f t="shared" si="3"/>
        <v>0</v>
      </c>
      <c r="CB19" s="265">
        <f t="shared" si="3"/>
        <v>0</v>
      </c>
      <c r="CC19" s="265">
        <f t="shared" si="3"/>
        <v>0</v>
      </c>
      <c r="CD19" s="265">
        <f t="shared" si="3"/>
        <v>0</v>
      </c>
      <c r="CE19" s="265">
        <f t="shared" si="3"/>
        <v>0</v>
      </c>
      <c r="CF19" s="265">
        <f t="shared" si="3"/>
        <v>0</v>
      </c>
      <c r="CG19" s="265">
        <f t="shared" si="3"/>
        <v>0</v>
      </c>
      <c r="CH19" s="266">
        <f t="shared" si="3"/>
        <v>0</v>
      </c>
    </row>
    <row r="20" spans="1:86" x14ac:dyDescent="0.25">
      <c r="A20" s="282"/>
      <c r="B20" s="135"/>
      <c r="C20" s="9"/>
      <c r="D20" s="32"/>
      <c r="E20" s="9"/>
      <c r="F20" s="32"/>
      <c r="G20" s="32"/>
      <c r="H20" s="9"/>
      <c r="I20" s="32"/>
      <c r="J20" s="32"/>
      <c r="K20" s="9"/>
      <c r="L20" s="32"/>
      <c r="M20" s="32"/>
      <c r="N20" s="9"/>
      <c r="O20" s="32"/>
      <c r="P20" s="32"/>
      <c r="Q20" s="9"/>
      <c r="R20" s="32"/>
      <c r="S20" s="32"/>
      <c r="T20" s="9"/>
      <c r="U20" s="32"/>
      <c r="V20" s="32"/>
      <c r="W20" s="9"/>
      <c r="X20" s="32"/>
      <c r="Y20" s="32"/>
      <c r="Z20" s="9"/>
      <c r="AA20" s="32"/>
      <c r="AB20" s="32"/>
      <c r="AC20" s="9"/>
      <c r="AD20" s="32"/>
      <c r="AE20" s="32"/>
      <c r="AF20" s="9"/>
      <c r="AG20" s="32"/>
      <c r="AH20" s="32"/>
      <c r="AI20" s="9"/>
      <c r="AJ20" s="32"/>
      <c r="AK20" s="32"/>
      <c r="AL20" s="9"/>
      <c r="AM20" s="32"/>
      <c r="AN20" s="32"/>
      <c r="AO20" s="9"/>
      <c r="AP20" s="32"/>
      <c r="AQ20" s="32"/>
      <c r="AR20" s="9"/>
      <c r="AS20" s="32"/>
      <c r="AT20" s="32"/>
      <c r="AU20" s="9"/>
      <c r="AV20" s="32"/>
      <c r="AW20" s="32"/>
      <c r="AX20" s="9"/>
      <c r="AY20" s="32"/>
      <c r="AZ20" s="32"/>
      <c r="BA20" s="9"/>
      <c r="BB20" s="32"/>
      <c r="BC20" s="32"/>
      <c r="BD20" s="9"/>
      <c r="BE20" s="32"/>
      <c r="BF20" s="32"/>
      <c r="BG20" s="9"/>
      <c r="BH20" s="32"/>
      <c r="BI20" s="32"/>
      <c r="BJ20" s="9"/>
      <c r="BK20" s="32"/>
      <c r="BL20" s="32"/>
      <c r="BM20" s="9"/>
      <c r="BN20" s="32"/>
      <c r="BO20" s="32"/>
      <c r="BP20" s="9"/>
      <c r="BQ20" s="32"/>
      <c r="BR20" s="32"/>
      <c r="BS20" s="9"/>
      <c r="BT20" s="32"/>
      <c r="BU20" s="32"/>
      <c r="BV20" s="9"/>
      <c r="BW20" s="32"/>
      <c r="BX20" s="32"/>
      <c r="BY20" s="9"/>
      <c r="BZ20" s="32"/>
      <c r="CA20" s="32"/>
      <c r="CB20" s="9"/>
      <c r="CC20" s="32"/>
      <c r="CD20" s="32"/>
      <c r="CE20" s="9"/>
      <c r="CF20" s="32"/>
      <c r="CG20" s="32"/>
      <c r="CH20" s="137"/>
    </row>
    <row r="21" spans="1:86" ht="15.75" thickBot="1" x14ac:dyDescent="0.3">
      <c r="A21" s="136"/>
      <c r="B21" s="136"/>
      <c r="C21" s="286"/>
      <c r="D21" s="136"/>
      <c r="E21" s="286"/>
      <c r="F21" s="136"/>
      <c r="G21" s="136"/>
      <c r="H21" s="286"/>
      <c r="I21" s="136"/>
      <c r="J21" s="136"/>
      <c r="K21" s="286"/>
      <c r="L21" s="136"/>
      <c r="M21" s="136"/>
      <c r="N21" s="286"/>
      <c r="O21" s="136"/>
      <c r="P21" s="136"/>
      <c r="Q21" s="286"/>
      <c r="R21" s="136"/>
      <c r="S21" s="136"/>
      <c r="T21" s="286"/>
      <c r="U21" s="136"/>
      <c r="V21" s="136"/>
      <c r="W21" s="286"/>
      <c r="X21" s="136"/>
      <c r="Y21" s="136"/>
      <c r="Z21" s="286"/>
      <c r="AA21" s="136"/>
      <c r="AB21" s="136"/>
      <c r="AC21" s="286"/>
      <c r="AD21" s="136"/>
      <c r="AE21" s="136"/>
      <c r="AF21" s="286"/>
      <c r="AG21" s="136"/>
      <c r="AH21" s="136"/>
      <c r="AI21" s="286"/>
      <c r="AJ21" s="136"/>
      <c r="AK21" s="136"/>
      <c r="AL21" s="286"/>
      <c r="AM21" s="136"/>
      <c r="AN21" s="136"/>
      <c r="AO21" s="286"/>
      <c r="AP21" s="136"/>
      <c r="AQ21" s="136"/>
      <c r="AR21" s="286"/>
      <c r="AS21" s="136"/>
      <c r="AT21" s="136"/>
      <c r="AU21" s="286"/>
      <c r="AV21" s="136"/>
      <c r="AW21" s="136"/>
      <c r="AX21" s="286"/>
      <c r="AY21" s="136"/>
      <c r="AZ21" s="136"/>
      <c r="BA21" s="286"/>
      <c r="BB21" s="136"/>
      <c r="BC21" s="136"/>
      <c r="BD21" s="286"/>
      <c r="BE21" s="136"/>
      <c r="BF21" s="136"/>
      <c r="BG21" s="286"/>
      <c r="BH21" s="136"/>
      <c r="BI21" s="136"/>
      <c r="BJ21" s="286"/>
      <c r="BK21" s="136"/>
      <c r="BL21" s="136"/>
      <c r="BM21" s="286"/>
      <c r="BN21" s="136"/>
      <c r="BO21" s="136"/>
      <c r="BP21" s="286"/>
      <c r="BQ21" s="136"/>
      <c r="BR21" s="136"/>
      <c r="BS21" s="286"/>
      <c r="BT21" s="136"/>
      <c r="BU21" s="136"/>
      <c r="BV21" s="286"/>
      <c r="BW21" s="136"/>
      <c r="BX21" s="136"/>
      <c r="BY21" s="286"/>
      <c r="BZ21" s="136"/>
      <c r="CA21" s="136"/>
      <c r="CB21" s="286"/>
      <c r="CC21" s="136"/>
      <c r="CD21" s="136"/>
      <c r="CE21" s="286"/>
      <c r="CF21" s="136"/>
      <c r="CG21" s="136"/>
      <c r="CH21" s="286"/>
    </row>
    <row r="22" spans="1:86" ht="16.5" thickBot="1" x14ac:dyDescent="0.3">
      <c r="A22" s="623" t="s">
        <v>15</v>
      </c>
      <c r="B22" s="18" t="s">
        <v>10</v>
      </c>
      <c r="C22" s="162">
        <f>C$4</f>
        <v>45292</v>
      </c>
      <c r="D22" s="162">
        <f t="shared" ref="D22:BO22" si="4">D$4</f>
        <v>45323</v>
      </c>
      <c r="E22" s="162">
        <f t="shared" si="4"/>
        <v>45352</v>
      </c>
      <c r="F22" s="162">
        <f t="shared" si="4"/>
        <v>45383</v>
      </c>
      <c r="G22" s="162">
        <f t="shared" si="4"/>
        <v>45413</v>
      </c>
      <c r="H22" s="162">
        <f t="shared" si="4"/>
        <v>45444</v>
      </c>
      <c r="I22" s="162">
        <f t="shared" si="4"/>
        <v>45474</v>
      </c>
      <c r="J22" s="162">
        <f t="shared" si="4"/>
        <v>45505</v>
      </c>
      <c r="K22" s="162">
        <f t="shared" si="4"/>
        <v>45536</v>
      </c>
      <c r="L22" s="162">
        <f t="shared" si="4"/>
        <v>45566</v>
      </c>
      <c r="M22" s="162">
        <f t="shared" si="4"/>
        <v>45597</v>
      </c>
      <c r="N22" s="162">
        <f t="shared" si="4"/>
        <v>45627</v>
      </c>
      <c r="O22" s="162">
        <f t="shared" si="4"/>
        <v>45658</v>
      </c>
      <c r="P22" s="162">
        <f t="shared" si="4"/>
        <v>45689</v>
      </c>
      <c r="Q22" s="162">
        <f t="shared" si="4"/>
        <v>45717</v>
      </c>
      <c r="R22" s="162">
        <f t="shared" si="4"/>
        <v>45748</v>
      </c>
      <c r="S22" s="162">
        <f t="shared" si="4"/>
        <v>45778</v>
      </c>
      <c r="T22" s="162">
        <f t="shared" si="4"/>
        <v>45809</v>
      </c>
      <c r="U22" s="162">
        <f t="shared" si="4"/>
        <v>45839</v>
      </c>
      <c r="V22" s="162">
        <f t="shared" si="4"/>
        <v>45870</v>
      </c>
      <c r="W22" s="162">
        <f t="shared" si="4"/>
        <v>45901</v>
      </c>
      <c r="X22" s="162">
        <f t="shared" si="4"/>
        <v>45931</v>
      </c>
      <c r="Y22" s="162">
        <f t="shared" si="4"/>
        <v>45962</v>
      </c>
      <c r="Z22" s="162">
        <f t="shared" si="4"/>
        <v>45992</v>
      </c>
      <c r="AA22" s="162">
        <f t="shared" si="4"/>
        <v>46023</v>
      </c>
      <c r="AB22" s="162">
        <f t="shared" si="4"/>
        <v>46054</v>
      </c>
      <c r="AC22" s="162">
        <f t="shared" si="4"/>
        <v>46082</v>
      </c>
      <c r="AD22" s="162">
        <f t="shared" si="4"/>
        <v>46113</v>
      </c>
      <c r="AE22" s="162">
        <f t="shared" si="4"/>
        <v>46143</v>
      </c>
      <c r="AF22" s="162">
        <f t="shared" si="4"/>
        <v>46174</v>
      </c>
      <c r="AG22" s="162">
        <f t="shared" si="4"/>
        <v>46204</v>
      </c>
      <c r="AH22" s="162">
        <f t="shared" si="4"/>
        <v>46235</v>
      </c>
      <c r="AI22" s="162">
        <f t="shared" si="4"/>
        <v>46266</v>
      </c>
      <c r="AJ22" s="162">
        <f t="shared" si="4"/>
        <v>46296</v>
      </c>
      <c r="AK22" s="162">
        <f t="shared" si="4"/>
        <v>46327</v>
      </c>
      <c r="AL22" s="162">
        <f t="shared" si="4"/>
        <v>46357</v>
      </c>
      <c r="AM22" s="162">
        <f t="shared" si="4"/>
        <v>46388</v>
      </c>
      <c r="AN22" s="162">
        <f t="shared" si="4"/>
        <v>46419</v>
      </c>
      <c r="AO22" s="162">
        <f t="shared" si="4"/>
        <v>46447</v>
      </c>
      <c r="AP22" s="162">
        <f t="shared" si="4"/>
        <v>46478</v>
      </c>
      <c r="AQ22" s="162">
        <f t="shared" si="4"/>
        <v>46508</v>
      </c>
      <c r="AR22" s="162">
        <f t="shared" si="4"/>
        <v>46539</v>
      </c>
      <c r="AS22" s="162">
        <f t="shared" si="4"/>
        <v>46569</v>
      </c>
      <c r="AT22" s="162">
        <f t="shared" si="4"/>
        <v>46600</v>
      </c>
      <c r="AU22" s="162">
        <f t="shared" si="4"/>
        <v>46631</v>
      </c>
      <c r="AV22" s="162">
        <f t="shared" si="4"/>
        <v>46661</v>
      </c>
      <c r="AW22" s="162">
        <f t="shared" si="4"/>
        <v>46692</v>
      </c>
      <c r="AX22" s="162">
        <f t="shared" si="4"/>
        <v>46722</v>
      </c>
      <c r="AY22" s="162">
        <f t="shared" si="4"/>
        <v>46753</v>
      </c>
      <c r="AZ22" s="162">
        <f t="shared" si="4"/>
        <v>46784</v>
      </c>
      <c r="BA22" s="162">
        <f t="shared" si="4"/>
        <v>46813</v>
      </c>
      <c r="BB22" s="162">
        <f t="shared" si="4"/>
        <v>46844</v>
      </c>
      <c r="BC22" s="162">
        <f t="shared" si="4"/>
        <v>46874</v>
      </c>
      <c r="BD22" s="162">
        <f t="shared" si="4"/>
        <v>46905</v>
      </c>
      <c r="BE22" s="162">
        <f t="shared" si="4"/>
        <v>46935</v>
      </c>
      <c r="BF22" s="162">
        <f t="shared" si="4"/>
        <v>46966</v>
      </c>
      <c r="BG22" s="162">
        <f t="shared" si="4"/>
        <v>46997</v>
      </c>
      <c r="BH22" s="162">
        <f t="shared" si="4"/>
        <v>47027</v>
      </c>
      <c r="BI22" s="162">
        <f t="shared" si="4"/>
        <v>47058</v>
      </c>
      <c r="BJ22" s="162">
        <f t="shared" si="4"/>
        <v>47088</v>
      </c>
      <c r="BK22" s="162">
        <f t="shared" si="4"/>
        <v>47119</v>
      </c>
      <c r="BL22" s="162">
        <f t="shared" si="4"/>
        <v>47150</v>
      </c>
      <c r="BM22" s="162">
        <f t="shared" si="4"/>
        <v>47178</v>
      </c>
      <c r="BN22" s="162">
        <f t="shared" si="4"/>
        <v>47209</v>
      </c>
      <c r="BO22" s="162">
        <f t="shared" si="4"/>
        <v>47239</v>
      </c>
      <c r="BP22" s="162">
        <f t="shared" ref="BP22:CH22" si="5">BP$4</f>
        <v>47270</v>
      </c>
      <c r="BQ22" s="162">
        <f t="shared" si="5"/>
        <v>47300</v>
      </c>
      <c r="BR22" s="162">
        <f t="shared" si="5"/>
        <v>47331</v>
      </c>
      <c r="BS22" s="162">
        <f t="shared" si="5"/>
        <v>47362</v>
      </c>
      <c r="BT22" s="162">
        <f t="shared" si="5"/>
        <v>47392</v>
      </c>
      <c r="BU22" s="162">
        <f t="shared" si="5"/>
        <v>47423</v>
      </c>
      <c r="BV22" s="162">
        <f t="shared" si="5"/>
        <v>47453</v>
      </c>
      <c r="BW22" s="162">
        <f t="shared" si="5"/>
        <v>47484</v>
      </c>
      <c r="BX22" s="162">
        <f t="shared" si="5"/>
        <v>47515</v>
      </c>
      <c r="BY22" s="162">
        <f t="shared" si="5"/>
        <v>47543</v>
      </c>
      <c r="BZ22" s="162">
        <f t="shared" si="5"/>
        <v>47574</v>
      </c>
      <c r="CA22" s="162">
        <f t="shared" si="5"/>
        <v>47604</v>
      </c>
      <c r="CB22" s="162">
        <f t="shared" si="5"/>
        <v>47635</v>
      </c>
      <c r="CC22" s="162">
        <f t="shared" si="5"/>
        <v>47665</v>
      </c>
      <c r="CD22" s="162">
        <f t="shared" si="5"/>
        <v>47696</v>
      </c>
      <c r="CE22" s="162">
        <f t="shared" si="5"/>
        <v>47727</v>
      </c>
      <c r="CF22" s="162">
        <f t="shared" si="5"/>
        <v>47757</v>
      </c>
      <c r="CG22" s="162">
        <f t="shared" si="5"/>
        <v>47788</v>
      </c>
      <c r="CH22" s="163">
        <f t="shared" si="5"/>
        <v>47818</v>
      </c>
    </row>
    <row r="23" spans="1:86" ht="15" customHeight="1" x14ac:dyDescent="0.25">
      <c r="A23" s="624"/>
      <c r="B23" s="11" t="str">
        <f t="shared" ref="B23:C37" si="6">B5</f>
        <v>Air Comp</v>
      </c>
      <c r="C23" s="3">
        <f>C5</f>
        <v>0</v>
      </c>
      <c r="D23" s="3">
        <f>IF(SUM($C$19:$N$19)=0,0,C23+D5)</f>
        <v>0</v>
      </c>
      <c r="E23" s="3">
        <f t="shared" ref="E23:BP23" si="7">IF(SUM($C$19:$N$19)=0,0,D23+E5)</f>
        <v>0</v>
      </c>
      <c r="F23" s="3">
        <f t="shared" si="7"/>
        <v>0</v>
      </c>
      <c r="G23" s="3">
        <f t="shared" si="7"/>
        <v>0</v>
      </c>
      <c r="H23" s="3">
        <f t="shared" si="7"/>
        <v>210400</v>
      </c>
      <c r="I23" s="3">
        <f t="shared" si="7"/>
        <v>210400</v>
      </c>
      <c r="J23" s="3">
        <f t="shared" si="7"/>
        <v>378778</v>
      </c>
      <c r="K23" s="3">
        <f t="shared" si="7"/>
        <v>813122</v>
      </c>
      <c r="L23" s="3">
        <f t="shared" si="7"/>
        <v>813122</v>
      </c>
      <c r="M23" s="3">
        <f t="shared" si="7"/>
        <v>813122</v>
      </c>
      <c r="N23" s="491">
        <f t="shared" si="7"/>
        <v>1455965</v>
      </c>
      <c r="O23" s="3">
        <f t="shared" si="7"/>
        <v>1455965</v>
      </c>
      <c r="P23" s="3">
        <f t="shared" si="7"/>
        <v>1455965</v>
      </c>
      <c r="Q23" s="3">
        <f t="shared" si="7"/>
        <v>1455965</v>
      </c>
      <c r="R23" s="3">
        <f t="shared" si="7"/>
        <v>1455965</v>
      </c>
      <c r="S23" s="3">
        <f t="shared" si="7"/>
        <v>1455965</v>
      </c>
      <c r="T23" s="3">
        <f t="shared" si="7"/>
        <v>1455965</v>
      </c>
      <c r="U23" s="3">
        <f t="shared" si="7"/>
        <v>1455965</v>
      </c>
      <c r="V23" s="3">
        <f t="shared" si="7"/>
        <v>1455965</v>
      </c>
      <c r="W23" s="3">
        <f t="shared" si="7"/>
        <v>1455965</v>
      </c>
      <c r="X23" s="3">
        <f t="shared" si="7"/>
        <v>1455965</v>
      </c>
      <c r="Y23" s="3">
        <f t="shared" si="7"/>
        <v>1455965</v>
      </c>
      <c r="Z23" s="3">
        <f t="shared" si="7"/>
        <v>1455965</v>
      </c>
      <c r="AA23" s="3">
        <f t="shared" si="7"/>
        <v>1455965</v>
      </c>
      <c r="AB23" s="3">
        <f t="shared" si="7"/>
        <v>1455965</v>
      </c>
      <c r="AC23" s="3">
        <f t="shared" si="7"/>
        <v>1455965</v>
      </c>
      <c r="AD23" s="3">
        <f t="shared" si="7"/>
        <v>1455965</v>
      </c>
      <c r="AE23" s="3">
        <f t="shared" si="7"/>
        <v>1455965</v>
      </c>
      <c r="AF23" s="3">
        <f t="shared" si="7"/>
        <v>1455965</v>
      </c>
      <c r="AG23" s="3">
        <f t="shared" si="7"/>
        <v>1455965</v>
      </c>
      <c r="AH23" s="3">
        <f t="shared" si="7"/>
        <v>1455965</v>
      </c>
      <c r="AI23" s="3">
        <f t="shared" si="7"/>
        <v>1455965</v>
      </c>
      <c r="AJ23" s="3">
        <f t="shared" si="7"/>
        <v>1455965</v>
      </c>
      <c r="AK23" s="3">
        <f t="shared" si="7"/>
        <v>1455965</v>
      </c>
      <c r="AL23" s="3">
        <f t="shared" si="7"/>
        <v>1455965</v>
      </c>
      <c r="AM23" s="3">
        <f t="shared" si="7"/>
        <v>1455965</v>
      </c>
      <c r="AN23" s="3">
        <f t="shared" si="7"/>
        <v>1455965</v>
      </c>
      <c r="AO23" s="3">
        <f t="shared" si="7"/>
        <v>1455965</v>
      </c>
      <c r="AP23" s="3">
        <f t="shared" si="7"/>
        <v>1455965</v>
      </c>
      <c r="AQ23" s="3">
        <f t="shared" si="7"/>
        <v>1455965</v>
      </c>
      <c r="AR23" s="3">
        <f t="shared" si="7"/>
        <v>1455965</v>
      </c>
      <c r="AS23" s="3">
        <f t="shared" si="7"/>
        <v>1455965</v>
      </c>
      <c r="AT23" s="3">
        <f t="shared" si="7"/>
        <v>1455965</v>
      </c>
      <c r="AU23" s="3">
        <f t="shared" si="7"/>
        <v>1455965</v>
      </c>
      <c r="AV23" s="3">
        <f t="shared" si="7"/>
        <v>1455965</v>
      </c>
      <c r="AW23" s="3">
        <f t="shared" si="7"/>
        <v>1455965</v>
      </c>
      <c r="AX23" s="3">
        <f t="shared" si="7"/>
        <v>1455965</v>
      </c>
      <c r="AY23" s="3">
        <f t="shared" si="7"/>
        <v>1455965</v>
      </c>
      <c r="AZ23" s="3">
        <f t="shared" si="7"/>
        <v>1455965</v>
      </c>
      <c r="BA23" s="3">
        <f t="shared" si="7"/>
        <v>1455965</v>
      </c>
      <c r="BB23" s="3">
        <f t="shared" si="7"/>
        <v>1455965</v>
      </c>
      <c r="BC23" s="3">
        <f t="shared" si="7"/>
        <v>1455965</v>
      </c>
      <c r="BD23" s="3">
        <f t="shared" si="7"/>
        <v>1455965</v>
      </c>
      <c r="BE23" s="3">
        <f t="shared" si="7"/>
        <v>1455965</v>
      </c>
      <c r="BF23" s="3">
        <f t="shared" si="7"/>
        <v>1455965</v>
      </c>
      <c r="BG23" s="3">
        <f t="shared" si="7"/>
        <v>1455965</v>
      </c>
      <c r="BH23" s="3">
        <f t="shared" si="7"/>
        <v>1455965</v>
      </c>
      <c r="BI23" s="3">
        <f t="shared" si="7"/>
        <v>1455965</v>
      </c>
      <c r="BJ23" s="3">
        <f t="shared" si="7"/>
        <v>1455965</v>
      </c>
      <c r="BK23" s="3">
        <f t="shared" si="7"/>
        <v>1455965</v>
      </c>
      <c r="BL23" s="3">
        <f t="shared" si="7"/>
        <v>1455965</v>
      </c>
      <c r="BM23" s="3">
        <f t="shared" si="7"/>
        <v>1455965</v>
      </c>
      <c r="BN23" s="3">
        <f t="shared" si="7"/>
        <v>1455965</v>
      </c>
      <c r="BO23" s="3">
        <f t="shared" si="7"/>
        <v>1455965</v>
      </c>
      <c r="BP23" s="3">
        <f t="shared" si="7"/>
        <v>1455965</v>
      </c>
      <c r="BQ23" s="3">
        <f t="shared" ref="BQ23:CH23" si="8">IF(SUM($C$19:$N$19)=0,0,BP23+BQ5)</f>
        <v>1455965</v>
      </c>
      <c r="BR23" s="3">
        <f t="shared" si="8"/>
        <v>1455965</v>
      </c>
      <c r="BS23" s="3">
        <f t="shared" si="8"/>
        <v>1455965</v>
      </c>
      <c r="BT23" s="3">
        <f t="shared" si="8"/>
        <v>1455965</v>
      </c>
      <c r="BU23" s="3">
        <f t="shared" si="8"/>
        <v>1455965</v>
      </c>
      <c r="BV23" s="3">
        <f t="shared" si="8"/>
        <v>1455965</v>
      </c>
      <c r="BW23" s="3">
        <f t="shared" si="8"/>
        <v>1455965</v>
      </c>
      <c r="BX23" s="3">
        <f t="shared" si="8"/>
        <v>1455965</v>
      </c>
      <c r="BY23" s="3">
        <f t="shared" si="8"/>
        <v>1455965</v>
      </c>
      <c r="BZ23" s="3">
        <f t="shared" si="8"/>
        <v>1455965</v>
      </c>
      <c r="CA23" s="3">
        <f t="shared" si="8"/>
        <v>1455965</v>
      </c>
      <c r="CB23" s="3">
        <f t="shared" si="8"/>
        <v>1455965</v>
      </c>
      <c r="CC23" s="3">
        <f t="shared" si="8"/>
        <v>1455965</v>
      </c>
      <c r="CD23" s="3">
        <f t="shared" si="8"/>
        <v>1455965</v>
      </c>
      <c r="CE23" s="3">
        <f t="shared" si="8"/>
        <v>1455965</v>
      </c>
      <c r="CF23" s="3">
        <f t="shared" si="8"/>
        <v>1455965</v>
      </c>
      <c r="CG23" s="3">
        <f t="shared" si="8"/>
        <v>1455965</v>
      </c>
      <c r="CH23" s="12">
        <f t="shared" si="8"/>
        <v>1455965</v>
      </c>
    </row>
    <row r="24" spans="1:86" x14ac:dyDescent="0.25">
      <c r="A24" s="624"/>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491">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25">
      <c r="A25" s="624"/>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491">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25">
      <c r="A26" s="624"/>
      <c r="B26" s="11" t="str">
        <f t="shared" si="6"/>
        <v>Cooling</v>
      </c>
      <c r="C26" s="3">
        <f t="shared" si="6"/>
        <v>0</v>
      </c>
      <c r="D26" s="3">
        <f t="shared" ref="D26:BO26" si="13">IF(SUM($C$19:$N$19)=0,0,C26+D8)</f>
        <v>10004</v>
      </c>
      <c r="E26" s="3">
        <f t="shared" si="13"/>
        <v>10004</v>
      </c>
      <c r="F26" s="3">
        <f t="shared" si="13"/>
        <v>62454</v>
      </c>
      <c r="G26" s="3">
        <f t="shared" si="13"/>
        <v>168188</v>
      </c>
      <c r="H26" s="3">
        <f t="shared" si="13"/>
        <v>321464</v>
      </c>
      <c r="I26" s="3">
        <f t="shared" si="13"/>
        <v>323045</v>
      </c>
      <c r="J26" s="3">
        <f t="shared" si="13"/>
        <v>343850</v>
      </c>
      <c r="K26" s="3">
        <f t="shared" si="13"/>
        <v>615232</v>
      </c>
      <c r="L26" s="3">
        <f t="shared" si="13"/>
        <v>630253</v>
      </c>
      <c r="M26" s="3">
        <f t="shared" si="13"/>
        <v>1152587</v>
      </c>
      <c r="N26" s="491">
        <f t="shared" si="13"/>
        <v>2680260</v>
      </c>
      <c r="O26" s="3">
        <f t="shared" si="13"/>
        <v>2680260</v>
      </c>
      <c r="P26" s="3">
        <f t="shared" si="13"/>
        <v>2680260</v>
      </c>
      <c r="Q26" s="3">
        <f t="shared" si="13"/>
        <v>2680260</v>
      </c>
      <c r="R26" s="3">
        <f t="shared" si="13"/>
        <v>2680260</v>
      </c>
      <c r="S26" s="3">
        <f t="shared" si="13"/>
        <v>2680260</v>
      </c>
      <c r="T26" s="3">
        <f t="shared" si="13"/>
        <v>2680260</v>
      </c>
      <c r="U26" s="3">
        <f t="shared" si="13"/>
        <v>2680260</v>
      </c>
      <c r="V26" s="3">
        <f t="shared" si="13"/>
        <v>2680260</v>
      </c>
      <c r="W26" s="3">
        <f t="shared" si="13"/>
        <v>2680260</v>
      </c>
      <c r="X26" s="3">
        <f t="shared" si="13"/>
        <v>2680260</v>
      </c>
      <c r="Y26" s="3">
        <f t="shared" si="13"/>
        <v>2680260</v>
      </c>
      <c r="Z26" s="3">
        <f t="shared" si="13"/>
        <v>2680260</v>
      </c>
      <c r="AA26" s="3">
        <f t="shared" si="13"/>
        <v>2680260</v>
      </c>
      <c r="AB26" s="3">
        <f t="shared" si="13"/>
        <v>2680260</v>
      </c>
      <c r="AC26" s="3">
        <f t="shared" si="13"/>
        <v>2680260</v>
      </c>
      <c r="AD26" s="3">
        <f t="shared" si="13"/>
        <v>2680260</v>
      </c>
      <c r="AE26" s="3">
        <f t="shared" si="13"/>
        <v>2680260</v>
      </c>
      <c r="AF26" s="3">
        <f t="shared" si="13"/>
        <v>2680260</v>
      </c>
      <c r="AG26" s="3">
        <f t="shared" si="13"/>
        <v>2680260</v>
      </c>
      <c r="AH26" s="3">
        <f t="shared" si="13"/>
        <v>2680260</v>
      </c>
      <c r="AI26" s="3">
        <f t="shared" si="13"/>
        <v>2680260</v>
      </c>
      <c r="AJ26" s="3">
        <f t="shared" si="13"/>
        <v>2680260</v>
      </c>
      <c r="AK26" s="3">
        <f t="shared" si="13"/>
        <v>2680260</v>
      </c>
      <c r="AL26" s="3">
        <f t="shared" si="13"/>
        <v>2680260</v>
      </c>
      <c r="AM26" s="3">
        <f t="shared" si="13"/>
        <v>2680260</v>
      </c>
      <c r="AN26" s="3">
        <f t="shared" si="13"/>
        <v>2680260</v>
      </c>
      <c r="AO26" s="3">
        <f t="shared" si="13"/>
        <v>2680260</v>
      </c>
      <c r="AP26" s="3">
        <f t="shared" si="13"/>
        <v>2680260</v>
      </c>
      <c r="AQ26" s="3">
        <f t="shared" si="13"/>
        <v>2680260</v>
      </c>
      <c r="AR26" s="3">
        <f t="shared" si="13"/>
        <v>2680260</v>
      </c>
      <c r="AS26" s="3">
        <f t="shared" si="13"/>
        <v>2680260</v>
      </c>
      <c r="AT26" s="3">
        <f t="shared" si="13"/>
        <v>2680260</v>
      </c>
      <c r="AU26" s="3">
        <f t="shared" si="13"/>
        <v>2680260</v>
      </c>
      <c r="AV26" s="3">
        <f t="shared" si="13"/>
        <v>2680260</v>
      </c>
      <c r="AW26" s="3">
        <f t="shared" si="13"/>
        <v>2680260</v>
      </c>
      <c r="AX26" s="3">
        <f t="shared" si="13"/>
        <v>2680260</v>
      </c>
      <c r="AY26" s="3">
        <f t="shared" si="13"/>
        <v>2680260</v>
      </c>
      <c r="AZ26" s="3">
        <f t="shared" si="13"/>
        <v>2680260</v>
      </c>
      <c r="BA26" s="3">
        <f t="shared" si="13"/>
        <v>2680260</v>
      </c>
      <c r="BB26" s="3">
        <f t="shared" si="13"/>
        <v>2680260</v>
      </c>
      <c r="BC26" s="3">
        <f t="shared" si="13"/>
        <v>2680260</v>
      </c>
      <c r="BD26" s="3">
        <f t="shared" si="13"/>
        <v>2680260</v>
      </c>
      <c r="BE26" s="3">
        <f t="shared" si="13"/>
        <v>2680260</v>
      </c>
      <c r="BF26" s="3">
        <f t="shared" si="13"/>
        <v>2680260</v>
      </c>
      <c r="BG26" s="3">
        <f t="shared" si="13"/>
        <v>2680260</v>
      </c>
      <c r="BH26" s="3">
        <f t="shared" si="13"/>
        <v>2680260</v>
      </c>
      <c r="BI26" s="3">
        <f t="shared" si="13"/>
        <v>2680260</v>
      </c>
      <c r="BJ26" s="3">
        <f t="shared" si="13"/>
        <v>2680260</v>
      </c>
      <c r="BK26" s="3">
        <f t="shared" si="13"/>
        <v>2680260</v>
      </c>
      <c r="BL26" s="3">
        <f t="shared" si="13"/>
        <v>2680260</v>
      </c>
      <c r="BM26" s="3">
        <f t="shared" si="13"/>
        <v>2680260</v>
      </c>
      <c r="BN26" s="3">
        <f t="shared" si="13"/>
        <v>2680260</v>
      </c>
      <c r="BO26" s="3">
        <f t="shared" si="13"/>
        <v>2680260</v>
      </c>
      <c r="BP26" s="3">
        <f t="shared" ref="BP26:CH26" si="14">IF(SUM($C$19:$N$19)=0,0,BO26+BP8)</f>
        <v>2680260</v>
      </c>
      <c r="BQ26" s="3">
        <f t="shared" si="14"/>
        <v>2680260</v>
      </c>
      <c r="BR26" s="3">
        <f t="shared" si="14"/>
        <v>2680260</v>
      </c>
      <c r="BS26" s="3">
        <f t="shared" si="14"/>
        <v>2680260</v>
      </c>
      <c r="BT26" s="3">
        <f t="shared" si="14"/>
        <v>2680260</v>
      </c>
      <c r="BU26" s="3">
        <f t="shared" si="14"/>
        <v>2680260</v>
      </c>
      <c r="BV26" s="3">
        <f t="shared" si="14"/>
        <v>2680260</v>
      </c>
      <c r="BW26" s="3">
        <f t="shared" si="14"/>
        <v>2680260</v>
      </c>
      <c r="BX26" s="3">
        <f t="shared" si="14"/>
        <v>2680260</v>
      </c>
      <c r="BY26" s="3">
        <f t="shared" si="14"/>
        <v>2680260</v>
      </c>
      <c r="BZ26" s="3">
        <f t="shared" si="14"/>
        <v>2680260</v>
      </c>
      <c r="CA26" s="3">
        <f t="shared" si="14"/>
        <v>2680260</v>
      </c>
      <c r="CB26" s="3">
        <f t="shared" si="14"/>
        <v>2680260</v>
      </c>
      <c r="CC26" s="3">
        <f t="shared" si="14"/>
        <v>2680260</v>
      </c>
      <c r="CD26" s="3">
        <f t="shared" si="14"/>
        <v>2680260</v>
      </c>
      <c r="CE26" s="3">
        <f t="shared" si="14"/>
        <v>2680260</v>
      </c>
      <c r="CF26" s="3">
        <f t="shared" si="14"/>
        <v>2680260</v>
      </c>
      <c r="CG26" s="3">
        <f t="shared" si="14"/>
        <v>2680260</v>
      </c>
      <c r="CH26" s="12">
        <f t="shared" si="14"/>
        <v>2680260</v>
      </c>
    </row>
    <row r="27" spans="1:86" x14ac:dyDescent="0.25">
      <c r="A27" s="624"/>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491">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25">
      <c r="A28" s="624"/>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491">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25">
      <c r="A29" s="624"/>
      <c r="B29" s="11" t="str">
        <f t="shared" si="6"/>
        <v>HVAC</v>
      </c>
      <c r="C29" s="3">
        <f t="shared" si="6"/>
        <v>0</v>
      </c>
      <c r="D29" s="3">
        <f t="shared" ref="D29:BO29" si="19">IF(SUM($C$19:$N$19)=0,0,C29+D11)</f>
        <v>0</v>
      </c>
      <c r="E29" s="3">
        <f t="shared" si="19"/>
        <v>19731</v>
      </c>
      <c r="F29" s="3">
        <f t="shared" si="19"/>
        <v>19731</v>
      </c>
      <c r="G29" s="3">
        <f t="shared" si="19"/>
        <v>65095</v>
      </c>
      <c r="H29" s="3">
        <f t="shared" si="19"/>
        <v>198170</v>
      </c>
      <c r="I29" s="3">
        <f t="shared" si="19"/>
        <v>198170</v>
      </c>
      <c r="J29" s="3">
        <f t="shared" si="19"/>
        <v>270095</v>
      </c>
      <c r="K29" s="3">
        <f t="shared" si="19"/>
        <v>280885</v>
      </c>
      <c r="L29" s="3">
        <f t="shared" si="19"/>
        <v>280885</v>
      </c>
      <c r="M29" s="3">
        <f t="shared" si="19"/>
        <v>612497</v>
      </c>
      <c r="N29" s="491">
        <f t="shared" si="19"/>
        <v>3268335</v>
      </c>
      <c r="O29" s="3">
        <f t="shared" si="19"/>
        <v>3268335</v>
      </c>
      <c r="P29" s="3">
        <f t="shared" si="19"/>
        <v>3268335</v>
      </c>
      <c r="Q29" s="3">
        <f t="shared" si="19"/>
        <v>3268335</v>
      </c>
      <c r="R29" s="3">
        <f t="shared" si="19"/>
        <v>3268335</v>
      </c>
      <c r="S29" s="3">
        <f t="shared" si="19"/>
        <v>3268335</v>
      </c>
      <c r="T29" s="3">
        <f t="shared" si="19"/>
        <v>3268335</v>
      </c>
      <c r="U29" s="3">
        <f t="shared" si="19"/>
        <v>3268335</v>
      </c>
      <c r="V29" s="3">
        <f t="shared" si="19"/>
        <v>3268335</v>
      </c>
      <c r="W29" s="3">
        <f t="shared" si="19"/>
        <v>3268335</v>
      </c>
      <c r="X29" s="3">
        <f t="shared" si="19"/>
        <v>3268335</v>
      </c>
      <c r="Y29" s="3">
        <f t="shared" si="19"/>
        <v>3268335</v>
      </c>
      <c r="Z29" s="3">
        <f t="shared" si="19"/>
        <v>3268335</v>
      </c>
      <c r="AA29" s="3">
        <f t="shared" si="19"/>
        <v>3268335</v>
      </c>
      <c r="AB29" s="3">
        <f t="shared" si="19"/>
        <v>3268335</v>
      </c>
      <c r="AC29" s="3">
        <f t="shared" si="19"/>
        <v>3268335</v>
      </c>
      <c r="AD29" s="3">
        <f t="shared" si="19"/>
        <v>3268335</v>
      </c>
      <c r="AE29" s="3">
        <f t="shared" si="19"/>
        <v>3268335</v>
      </c>
      <c r="AF29" s="3">
        <f t="shared" si="19"/>
        <v>3268335</v>
      </c>
      <c r="AG29" s="3">
        <f t="shared" si="19"/>
        <v>3268335</v>
      </c>
      <c r="AH29" s="3">
        <f t="shared" si="19"/>
        <v>3268335</v>
      </c>
      <c r="AI29" s="3">
        <f t="shared" si="19"/>
        <v>3268335</v>
      </c>
      <c r="AJ29" s="3">
        <f t="shared" si="19"/>
        <v>3268335</v>
      </c>
      <c r="AK29" s="3">
        <f t="shared" si="19"/>
        <v>3268335</v>
      </c>
      <c r="AL29" s="3">
        <f t="shared" si="19"/>
        <v>3268335</v>
      </c>
      <c r="AM29" s="3">
        <f t="shared" si="19"/>
        <v>3268335</v>
      </c>
      <c r="AN29" s="3">
        <f t="shared" si="19"/>
        <v>3268335</v>
      </c>
      <c r="AO29" s="3">
        <f t="shared" si="19"/>
        <v>3268335</v>
      </c>
      <c r="AP29" s="3">
        <f t="shared" si="19"/>
        <v>3268335</v>
      </c>
      <c r="AQ29" s="3">
        <f t="shared" si="19"/>
        <v>3268335</v>
      </c>
      <c r="AR29" s="3">
        <f t="shared" si="19"/>
        <v>3268335</v>
      </c>
      <c r="AS29" s="3">
        <f t="shared" si="19"/>
        <v>3268335</v>
      </c>
      <c r="AT29" s="3">
        <f t="shared" si="19"/>
        <v>3268335</v>
      </c>
      <c r="AU29" s="3">
        <f t="shared" si="19"/>
        <v>3268335</v>
      </c>
      <c r="AV29" s="3">
        <f t="shared" si="19"/>
        <v>3268335</v>
      </c>
      <c r="AW29" s="3">
        <f t="shared" si="19"/>
        <v>3268335</v>
      </c>
      <c r="AX29" s="3">
        <f t="shared" si="19"/>
        <v>3268335</v>
      </c>
      <c r="AY29" s="3">
        <f t="shared" si="19"/>
        <v>3268335</v>
      </c>
      <c r="AZ29" s="3">
        <f t="shared" si="19"/>
        <v>3268335</v>
      </c>
      <c r="BA29" s="3">
        <f t="shared" si="19"/>
        <v>3268335</v>
      </c>
      <c r="BB29" s="3">
        <f t="shared" si="19"/>
        <v>3268335</v>
      </c>
      <c r="BC29" s="3">
        <f t="shared" si="19"/>
        <v>3268335</v>
      </c>
      <c r="BD29" s="3">
        <f t="shared" si="19"/>
        <v>3268335</v>
      </c>
      <c r="BE29" s="3">
        <f t="shared" si="19"/>
        <v>3268335</v>
      </c>
      <c r="BF29" s="3">
        <f t="shared" si="19"/>
        <v>3268335</v>
      </c>
      <c r="BG29" s="3">
        <f t="shared" si="19"/>
        <v>3268335</v>
      </c>
      <c r="BH29" s="3">
        <f t="shared" si="19"/>
        <v>3268335</v>
      </c>
      <c r="BI29" s="3">
        <f t="shared" si="19"/>
        <v>3268335</v>
      </c>
      <c r="BJ29" s="3">
        <f t="shared" si="19"/>
        <v>3268335</v>
      </c>
      <c r="BK29" s="3">
        <f t="shared" si="19"/>
        <v>3268335</v>
      </c>
      <c r="BL29" s="3">
        <f t="shared" si="19"/>
        <v>3268335</v>
      </c>
      <c r="BM29" s="3">
        <f t="shared" si="19"/>
        <v>3268335</v>
      </c>
      <c r="BN29" s="3">
        <f t="shared" si="19"/>
        <v>3268335</v>
      </c>
      <c r="BO29" s="3">
        <f t="shared" si="19"/>
        <v>3268335</v>
      </c>
      <c r="BP29" s="3">
        <f t="shared" ref="BP29:CH29" si="20">IF(SUM($C$19:$N$19)=0,0,BO29+BP11)</f>
        <v>3268335</v>
      </c>
      <c r="BQ29" s="3">
        <f t="shared" si="20"/>
        <v>3268335</v>
      </c>
      <c r="BR29" s="3">
        <f t="shared" si="20"/>
        <v>3268335</v>
      </c>
      <c r="BS29" s="3">
        <f t="shared" si="20"/>
        <v>3268335</v>
      </c>
      <c r="BT29" s="3">
        <f t="shared" si="20"/>
        <v>3268335</v>
      </c>
      <c r="BU29" s="3">
        <f t="shared" si="20"/>
        <v>3268335</v>
      </c>
      <c r="BV29" s="3">
        <f t="shared" si="20"/>
        <v>3268335</v>
      </c>
      <c r="BW29" s="3">
        <f t="shared" si="20"/>
        <v>3268335</v>
      </c>
      <c r="BX29" s="3">
        <f t="shared" si="20"/>
        <v>3268335</v>
      </c>
      <c r="BY29" s="3">
        <f t="shared" si="20"/>
        <v>3268335</v>
      </c>
      <c r="BZ29" s="3">
        <f t="shared" si="20"/>
        <v>3268335</v>
      </c>
      <c r="CA29" s="3">
        <f t="shared" si="20"/>
        <v>3268335</v>
      </c>
      <c r="CB29" s="3">
        <f t="shared" si="20"/>
        <v>3268335</v>
      </c>
      <c r="CC29" s="3">
        <f t="shared" si="20"/>
        <v>3268335</v>
      </c>
      <c r="CD29" s="3">
        <f t="shared" si="20"/>
        <v>3268335</v>
      </c>
      <c r="CE29" s="3">
        <f t="shared" si="20"/>
        <v>3268335</v>
      </c>
      <c r="CF29" s="3">
        <f t="shared" si="20"/>
        <v>3268335</v>
      </c>
      <c r="CG29" s="3">
        <f t="shared" si="20"/>
        <v>3268335</v>
      </c>
      <c r="CH29" s="12">
        <f t="shared" si="20"/>
        <v>3268335</v>
      </c>
    </row>
    <row r="30" spans="1:86" x14ac:dyDescent="0.25">
      <c r="A30" s="624"/>
      <c r="B30" s="11" t="str">
        <f t="shared" si="6"/>
        <v>Lighting</v>
      </c>
      <c r="C30" s="3">
        <f t="shared" si="6"/>
        <v>0</v>
      </c>
      <c r="D30" s="3">
        <f t="shared" ref="D30:BO30" si="21">IF(SUM($C$19:$N$19)=0,0,C30+D12)</f>
        <v>78762</v>
      </c>
      <c r="E30" s="3">
        <f t="shared" si="21"/>
        <v>209899</v>
      </c>
      <c r="F30" s="3">
        <f t="shared" si="21"/>
        <v>253064</v>
      </c>
      <c r="G30" s="3">
        <f t="shared" si="21"/>
        <v>771004</v>
      </c>
      <c r="H30" s="3">
        <f t="shared" si="21"/>
        <v>1081952</v>
      </c>
      <c r="I30" s="3">
        <f t="shared" si="21"/>
        <v>1206667</v>
      </c>
      <c r="J30" s="3">
        <f t="shared" si="21"/>
        <v>1660050</v>
      </c>
      <c r="K30" s="3">
        <f t="shared" si="21"/>
        <v>2797804</v>
      </c>
      <c r="L30" s="3">
        <f t="shared" si="21"/>
        <v>3166106</v>
      </c>
      <c r="M30" s="3">
        <f t="shared" si="21"/>
        <v>6182339</v>
      </c>
      <c r="N30" s="491">
        <f t="shared" si="21"/>
        <v>8636310</v>
      </c>
      <c r="O30" s="3">
        <f t="shared" si="21"/>
        <v>8636310</v>
      </c>
      <c r="P30" s="3">
        <f t="shared" si="21"/>
        <v>8636310</v>
      </c>
      <c r="Q30" s="3">
        <f t="shared" si="21"/>
        <v>8636310</v>
      </c>
      <c r="R30" s="3">
        <f t="shared" si="21"/>
        <v>8636310</v>
      </c>
      <c r="S30" s="3">
        <f t="shared" si="21"/>
        <v>8636310</v>
      </c>
      <c r="T30" s="3">
        <f t="shared" si="21"/>
        <v>8636310</v>
      </c>
      <c r="U30" s="3">
        <f t="shared" si="21"/>
        <v>8636310</v>
      </c>
      <c r="V30" s="3">
        <f t="shared" si="21"/>
        <v>8636310</v>
      </c>
      <c r="W30" s="3">
        <f t="shared" si="21"/>
        <v>8636310</v>
      </c>
      <c r="X30" s="3">
        <f t="shared" si="21"/>
        <v>8636310</v>
      </c>
      <c r="Y30" s="3">
        <f t="shared" si="21"/>
        <v>8636310</v>
      </c>
      <c r="Z30" s="3">
        <f t="shared" si="21"/>
        <v>8636310</v>
      </c>
      <c r="AA30" s="3">
        <f t="shared" si="21"/>
        <v>8636310</v>
      </c>
      <c r="AB30" s="3">
        <f t="shared" si="21"/>
        <v>8636310</v>
      </c>
      <c r="AC30" s="3">
        <f t="shared" si="21"/>
        <v>8636310</v>
      </c>
      <c r="AD30" s="3">
        <f t="shared" si="21"/>
        <v>8636310</v>
      </c>
      <c r="AE30" s="3">
        <f t="shared" si="21"/>
        <v>8636310</v>
      </c>
      <c r="AF30" s="3">
        <f t="shared" si="21"/>
        <v>8636310</v>
      </c>
      <c r="AG30" s="3">
        <f t="shared" si="21"/>
        <v>8636310</v>
      </c>
      <c r="AH30" s="3">
        <f t="shared" si="21"/>
        <v>8636310</v>
      </c>
      <c r="AI30" s="3">
        <f t="shared" si="21"/>
        <v>8636310</v>
      </c>
      <c r="AJ30" s="3">
        <f t="shared" si="21"/>
        <v>8636310</v>
      </c>
      <c r="AK30" s="3">
        <f t="shared" si="21"/>
        <v>8636310</v>
      </c>
      <c r="AL30" s="3">
        <f t="shared" si="21"/>
        <v>8636310</v>
      </c>
      <c r="AM30" s="3">
        <f t="shared" si="21"/>
        <v>8636310</v>
      </c>
      <c r="AN30" s="3">
        <f t="shared" si="21"/>
        <v>8636310</v>
      </c>
      <c r="AO30" s="3">
        <f t="shared" si="21"/>
        <v>8636310</v>
      </c>
      <c r="AP30" s="3">
        <f t="shared" si="21"/>
        <v>8636310</v>
      </c>
      <c r="AQ30" s="3">
        <f t="shared" si="21"/>
        <v>8636310</v>
      </c>
      <c r="AR30" s="3">
        <f t="shared" si="21"/>
        <v>8636310</v>
      </c>
      <c r="AS30" s="3">
        <f t="shared" si="21"/>
        <v>8636310</v>
      </c>
      <c r="AT30" s="3">
        <f t="shared" si="21"/>
        <v>8636310</v>
      </c>
      <c r="AU30" s="3">
        <f t="shared" si="21"/>
        <v>8636310</v>
      </c>
      <c r="AV30" s="3">
        <f t="shared" si="21"/>
        <v>8636310</v>
      </c>
      <c r="AW30" s="3">
        <f t="shared" si="21"/>
        <v>8636310</v>
      </c>
      <c r="AX30" s="3">
        <f t="shared" si="21"/>
        <v>8636310</v>
      </c>
      <c r="AY30" s="3">
        <f t="shared" si="21"/>
        <v>8636310</v>
      </c>
      <c r="AZ30" s="3">
        <f t="shared" si="21"/>
        <v>8636310</v>
      </c>
      <c r="BA30" s="3">
        <f t="shared" si="21"/>
        <v>8636310</v>
      </c>
      <c r="BB30" s="3">
        <f t="shared" si="21"/>
        <v>8636310</v>
      </c>
      <c r="BC30" s="3">
        <f t="shared" si="21"/>
        <v>8636310</v>
      </c>
      <c r="BD30" s="3">
        <f t="shared" si="21"/>
        <v>8636310</v>
      </c>
      <c r="BE30" s="3">
        <f t="shared" si="21"/>
        <v>8636310</v>
      </c>
      <c r="BF30" s="3">
        <f t="shared" si="21"/>
        <v>8636310</v>
      </c>
      <c r="BG30" s="3">
        <f t="shared" si="21"/>
        <v>8636310</v>
      </c>
      <c r="BH30" s="3">
        <f t="shared" si="21"/>
        <v>8636310</v>
      </c>
      <c r="BI30" s="3">
        <f t="shared" si="21"/>
        <v>8636310</v>
      </c>
      <c r="BJ30" s="3">
        <f t="shared" si="21"/>
        <v>8636310</v>
      </c>
      <c r="BK30" s="3">
        <f t="shared" si="21"/>
        <v>8636310</v>
      </c>
      <c r="BL30" s="3">
        <f t="shared" si="21"/>
        <v>8636310</v>
      </c>
      <c r="BM30" s="3">
        <f t="shared" si="21"/>
        <v>8636310</v>
      </c>
      <c r="BN30" s="3">
        <f t="shared" si="21"/>
        <v>8636310</v>
      </c>
      <c r="BO30" s="3">
        <f t="shared" si="21"/>
        <v>8636310</v>
      </c>
      <c r="BP30" s="3">
        <f t="shared" ref="BP30:CH30" si="22">IF(SUM($C$19:$N$19)=0,0,BO30+BP12)</f>
        <v>8636310</v>
      </c>
      <c r="BQ30" s="3">
        <f t="shared" si="22"/>
        <v>8636310</v>
      </c>
      <c r="BR30" s="3">
        <f t="shared" si="22"/>
        <v>8636310</v>
      </c>
      <c r="BS30" s="3">
        <f t="shared" si="22"/>
        <v>8636310</v>
      </c>
      <c r="BT30" s="3">
        <f t="shared" si="22"/>
        <v>8636310</v>
      </c>
      <c r="BU30" s="3">
        <f t="shared" si="22"/>
        <v>8636310</v>
      </c>
      <c r="BV30" s="3">
        <f t="shared" si="22"/>
        <v>8636310</v>
      </c>
      <c r="BW30" s="3">
        <f t="shared" si="22"/>
        <v>8636310</v>
      </c>
      <c r="BX30" s="3">
        <f t="shared" si="22"/>
        <v>8636310</v>
      </c>
      <c r="BY30" s="3">
        <f t="shared" si="22"/>
        <v>8636310</v>
      </c>
      <c r="BZ30" s="3">
        <f t="shared" si="22"/>
        <v>8636310</v>
      </c>
      <c r="CA30" s="3">
        <f t="shared" si="22"/>
        <v>8636310</v>
      </c>
      <c r="CB30" s="3">
        <f t="shared" si="22"/>
        <v>8636310</v>
      </c>
      <c r="CC30" s="3">
        <f t="shared" si="22"/>
        <v>8636310</v>
      </c>
      <c r="CD30" s="3">
        <f t="shared" si="22"/>
        <v>8636310</v>
      </c>
      <c r="CE30" s="3">
        <f t="shared" si="22"/>
        <v>8636310</v>
      </c>
      <c r="CF30" s="3">
        <f t="shared" si="22"/>
        <v>8636310</v>
      </c>
      <c r="CG30" s="3">
        <f t="shared" si="22"/>
        <v>8636310</v>
      </c>
      <c r="CH30" s="12">
        <f t="shared" si="22"/>
        <v>8636310</v>
      </c>
    </row>
    <row r="31" spans="1:86" x14ac:dyDescent="0.25">
      <c r="A31" s="624"/>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491">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25">
      <c r="A32" s="624"/>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812174</v>
      </c>
      <c r="K32" s="3">
        <f t="shared" si="25"/>
        <v>812174</v>
      </c>
      <c r="L32" s="3">
        <f t="shared" si="25"/>
        <v>812174</v>
      </c>
      <c r="M32" s="3">
        <f t="shared" si="25"/>
        <v>812174</v>
      </c>
      <c r="N32" s="491">
        <f t="shared" si="25"/>
        <v>812174</v>
      </c>
      <c r="O32" s="3">
        <f t="shared" si="25"/>
        <v>812174</v>
      </c>
      <c r="P32" s="3">
        <f t="shared" si="25"/>
        <v>812174</v>
      </c>
      <c r="Q32" s="3">
        <f t="shared" si="25"/>
        <v>812174</v>
      </c>
      <c r="R32" s="3">
        <f t="shared" si="25"/>
        <v>812174</v>
      </c>
      <c r="S32" s="3">
        <f t="shared" si="25"/>
        <v>812174</v>
      </c>
      <c r="T32" s="3">
        <f t="shared" si="25"/>
        <v>812174</v>
      </c>
      <c r="U32" s="3">
        <f t="shared" si="25"/>
        <v>812174</v>
      </c>
      <c r="V32" s="3">
        <f t="shared" si="25"/>
        <v>812174</v>
      </c>
      <c r="W32" s="3">
        <f t="shared" si="25"/>
        <v>812174</v>
      </c>
      <c r="X32" s="3">
        <f t="shared" si="25"/>
        <v>812174</v>
      </c>
      <c r="Y32" s="3">
        <f t="shared" si="25"/>
        <v>812174</v>
      </c>
      <c r="Z32" s="3">
        <f t="shared" si="25"/>
        <v>812174</v>
      </c>
      <c r="AA32" s="3">
        <f t="shared" si="25"/>
        <v>812174</v>
      </c>
      <c r="AB32" s="3">
        <f t="shared" si="25"/>
        <v>812174</v>
      </c>
      <c r="AC32" s="3">
        <f t="shared" si="25"/>
        <v>812174</v>
      </c>
      <c r="AD32" s="3">
        <f t="shared" si="25"/>
        <v>812174</v>
      </c>
      <c r="AE32" s="3">
        <f t="shared" si="25"/>
        <v>812174</v>
      </c>
      <c r="AF32" s="3">
        <f t="shared" si="25"/>
        <v>812174</v>
      </c>
      <c r="AG32" s="3">
        <f t="shared" si="25"/>
        <v>812174</v>
      </c>
      <c r="AH32" s="3">
        <f t="shared" si="25"/>
        <v>812174</v>
      </c>
      <c r="AI32" s="3">
        <f t="shared" si="25"/>
        <v>812174</v>
      </c>
      <c r="AJ32" s="3">
        <f t="shared" si="25"/>
        <v>812174</v>
      </c>
      <c r="AK32" s="3">
        <f t="shared" si="25"/>
        <v>812174</v>
      </c>
      <c r="AL32" s="3">
        <f t="shared" si="25"/>
        <v>812174</v>
      </c>
      <c r="AM32" s="3">
        <f t="shared" si="25"/>
        <v>812174</v>
      </c>
      <c r="AN32" s="3">
        <f t="shared" si="25"/>
        <v>812174</v>
      </c>
      <c r="AO32" s="3">
        <f t="shared" si="25"/>
        <v>812174</v>
      </c>
      <c r="AP32" s="3">
        <f t="shared" si="25"/>
        <v>812174</v>
      </c>
      <c r="AQ32" s="3">
        <f t="shared" si="25"/>
        <v>812174</v>
      </c>
      <c r="AR32" s="3">
        <f t="shared" si="25"/>
        <v>812174</v>
      </c>
      <c r="AS32" s="3">
        <f t="shared" si="25"/>
        <v>812174</v>
      </c>
      <c r="AT32" s="3">
        <f t="shared" si="25"/>
        <v>812174</v>
      </c>
      <c r="AU32" s="3">
        <f t="shared" si="25"/>
        <v>812174</v>
      </c>
      <c r="AV32" s="3">
        <f t="shared" si="25"/>
        <v>812174</v>
      </c>
      <c r="AW32" s="3">
        <f t="shared" si="25"/>
        <v>812174</v>
      </c>
      <c r="AX32" s="3">
        <f t="shared" si="25"/>
        <v>812174</v>
      </c>
      <c r="AY32" s="3">
        <f t="shared" si="25"/>
        <v>812174</v>
      </c>
      <c r="AZ32" s="3">
        <f t="shared" si="25"/>
        <v>812174</v>
      </c>
      <c r="BA32" s="3">
        <f t="shared" si="25"/>
        <v>812174</v>
      </c>
      <c r="BB32" s="3">
        <f t="shared" si="25"/>
        <v>812174</v>
      </c>
      <c r="BC32" s="3">
        <f t="shared" si="25"/>
        <v>812174</v>
      </c>
      <c r="BD32" s="3">
        <f t="shared" si="25"/>
        <v>812174</v>
      </c>
      <c r="BE32" s="3">
        <f t="shared" si="25"/>
        <v>812174</v>
      </c>
      <c r="BF32" s="3">
        <f t="shared" si="25"/>
        <v>812174</v>
      </c>
      <c r="BG32" s="3">
        <f t="shared" si="25"/>
        <v>812174</v>
      </c>
      <c r="BH32" s="3">
        <f t="shared" si="25"/>
        <v>812174</v>
      </c>
      <c r="BI32" s="3">
        <f t="shared" si="25"/>
        <v>812174</v>
      </c>
      <c r="BJ32" s="3">
        <f t="shared" si="25"/>
        <v>812174</v>
      </c>
      <c r="BK32" s="3">
        <f t="shared" si="25"/>
        <v>812174</v>
      </c>
      <c r="BL32" s="3">
        <f t="shared" si="25"/>
        <v>812174</v>
      </c>
      <c r="BM32" s="3">
        <f t="shared" si="25"/>
        <v>812174</v>
      </c>
      <c r="BN32" s="3">
        <f t="shared" si="25"/>
        <v>812174</v>
      </c>
      <c r="BO32" s="3">
        <f t="shared" si="25"/>
        <v>812174</v>
      </c>
      <c r="BP32" s="3">
        <f t="shared" ref="BP32:CH32" si="26">IF(SUM($C$19:$N$19)=0,0,BO32+BP14)</f>
        <v>812174</v>
      </c>
      <c r="BQ32" s="3">
        <f t="shared" si="26"/>
        <v>812174</v>
      </c>
      <c r="BR32" s="3">
        <f t="shared" si="26"/>
        <v>812174</v>
      </c>
      <c r="BS32" s="3">
        <f t="shared" si="26"/>
        <v>812174</v>
      </c>
      <c r="BT32" s="3">
        <f t="shared" si="26"/>
        <v>812174</v>
      </c>
      <c r="BU32" s="3">
        <f t="shared" si="26"/>
        <v>812174</v>
      </c>
      <c r="BV32" s="3">
        <f t="shared" si="26"/>
        <v>812174</v>
      </c>
      <c r="BW32" s="3">
        <f t="shared" si="26"/>
        <v>812174</v>
      </c>
      <c r="BX32" s="3">
        <f t="shared" si="26"/>
        <v>812174</v>
      </c>
      <c r="BY32" s="3">
        <f t="shared" si="26"/>
        <v>812174</v>
      </c>
      <c r="BZ32" s="3">
        <f t="shared" si="26"/>
        <v>812174</v>
      </c>
      <c r="CA32" s="3">
        <f t="shared" si="26"/>
        <v>812174</v>
      </c>
      <c r="CB32" s="3">
        <f t="shared" si="26"/>
        <v>812174</v>
      </c>
      <c r="CC32" s="3">
        <f t="shared" si="26"/>
        <v>812174</v>
      </c>
      <c r="CD32" s="3">
        <f t="shared" si="26"/>
        <v>812174</v>
      </c>
      <c r="CE32" s="3">
        <f t="shared" si="26"/>
        <v>812174</v>
      </c>
      <c r="CF32" s="3">
        <f t="shared" si="26"/>
        <v>812174</v>
      </c>
      <c r="CG32" s="3">
        <f t="shared" si="26"/>
        <v>812174</v>
      </c>
      <c r="CH32" s="12">
        <f t="shared" si="26"/>
        <v>812174</v>
      </c>
    </row>
    <row r="33" spans="1:86" x14ac:dyDescent="0.25">
      <c r="A33" s="624"/>
      <c r="B33" s="11" t="str">
        <f t="shared" si="6"/>
        <v>Process</v>
      </c>
      <c r="C33" s="3">
        <f t="shared" si="6"/>
        <v>0</v>
      </c>
      <c r="D33" s="3">
        <f t="shared" ref="D33:BO33" si="27">IF(SUM($C$19:$N$19)=0,0,C33+D15)</f>
        <v>0</v>
      </c>
      <c r="E33" s="3">
        <f t="shared" si="27"/>
        <v>0</v>
      </c>
      <c r="F33" s="3">
        <f t="shared" si="27"/>
        <v>0</v>
      </c>
      <c r="G33" s="3">
        <f t="shared" si="27"/>
        <v>154300</v>
      </c>
      <c r="H33" s="3">
        <f t="shared" si="27"/>
        <v>154300</v>
      </c>
      <c r="I33" s="3">
        <f t="shared" si="27"/>
        <v>163561</v>
      </c>
      <c r="J33" s="3">
        <f t="shared" si="27"/>
        <v>1331727</v>
      </c>
      <c r="K33" s="3">
        <f t="shared" si="27"/>
        <v>1331727</v>
      </c>
      <c r="L33" s="3">
        <f t="shared" si="27"/>
        <v>1331727</v>
      </c>
      <c r="M33" s="3">
        <f t="shared" si="27"/>
        <v>3709049</v>
      </c>
      <c r="N33" s="491">
        <f t="shared" si="27"/>
        <v>10186408</v>
      </c>
      <c r="O33" s="3">
        <f t="shared" si="27"/>
        <v>10186408</v>
      </c>
      <c r="P33" s="3">
        <f t="shared" si="27"/>
        <v>10186408</v>
      </c>
      <c r="Q33" s="3">
        <f t="shared" si="27"/>
        <v>10186408</v>
      </c>
      <c r="R33" s="3">
        <f t="shared" si="27"/>
        <v>10186408</v>
      </c>
      <c r="S33" s="3">
        <f t="shared" si="27"/>
        <v>10186408</v>
      </c>
      <c r="T33" s="3">
        <f t="shared" si="27"/>
        <v>10186408</v>
      </c>
      <c r="U33" s="3">
        <f t="shared" si="27"/>
        <v>10186408</v>
      </c>
      <c r="V33" s="3">
        <f t="shared" si="27"/>
        <v>10186408</v>
      </c>
      <c r="W33" s="3">
        <f t="shared" si="27"/>
        <v>10186408</v>
      </c>
      <c r="X33" s="3">
        <f t="shared" si="27"/>
        <v>10186408</v>
      </c>
      <c r="Y33" s="3">
        <f t="shared" si="27"/>
        <v>10186408</v>
      </c>
      <c r="Z33" s="3">
        <f t="shared" si="27"/>
        <v>10186408</v>
      </c>
      <c r="AA33" s="3">
        <f t="shared" si="27"/>
        <v>10186408</v>
      </c>
      <c r="AB33" s="3">
        <f t="shared" si="27"/>
        <v>10186408</v>
      </c>
      <c r="AC33" s="3">
        <f t="shared" si="27"/>
        <v>10186408</v>
      </c>
      <c r="AD33" s="3">
        <f t="shared" si="27"/>
        <v>10186408</v>
      </c>
      <c r="AE33" s="3">
        <f t="shared" si="27"/>
        <v>10186408</v>
      </c>
      <c r="AF33" s="3">
        <f t="shared" si="27"/>
        <v>10186408</v>
      </c>
      <c r="AG33" s="3">
        <f t="shared" si="27"/>
        <v>10186408</v>
      </c>
      <c r="AH33" s="3">
        <f t="shared" si="27"/>
        <v>10186408</v>
      </c>
      <c r="AI33" s="3">
        <f t="shared" si="27"/>
        <v>10186408</v>
      </c>
      <c r="AJ33" s="3">
        <f t="shared" si="27"/>
        <v>10186408</v>
      </c>
      <c r="AK33" s="3">
        <f t="shared" si="27"/>
        <v>10186408</v>
      </c>
      <c r="AL33" s="3">
        <f t="shared" si="27"/>
        <v>10186408</v>
      </c>
      <c r="AM33" s="3">
        <f t="shared" si="27"/>
        <v>10186408</v>
      </c>
      <c r="AN33" s="3">
        <f t="shared" si="27"/>
        <v>10186408</v>
      </c>
      <c r="AO33" s="3">
        <f t="shared" si="27"/>
        <v>10186408</v>
      </c>
      <c r="AP33" s="3">
        <f t="shared" si="27"/>
        <v>10186408</v>
      </c>
      <c r="AQ33" s="3">
        <f t="shared" si="27"/>
        <v>10186408</v>
      </c>
      <c r="AR33" s="3">
        <f t="shared" si="27"/>
        <v>10186408</v>
      </c>
      <c r="AS33" s="3">
        <f t="shared" si="27"/>
        <v>10186408</v>
      </c>
      <c r="AT33" s="3">
        <f t="shared" si="27"/>
        <v>10186408</v>
      </c>
      <c r="AU33" s="3">
        <f t="shared" si="27"/>
        <v>10186408</v>
      </c>
      <c r="AV33" s="3">
        <f t="shared" si="27"/>
        <v>10186408</v>
      </c>
      <c r="AW33" s="3">
        <f t="shared" si="27"/>
        <v>10186408</v>
      </c>
      <c r="AX33" s="3">
        <f t="shared" si="27"/>
        <v>10186408</v>
      </c>
      <c r="AY33" s="3">
        <f t="shared" si="27"/>
        <v>10186408</v>
      </c>
      <c r="AZ33" s="3">
        <f t="shared" si="27"/>
        <v>10186408</v>
      </c>
      <c r="BA33" s="3">
        <f t="shared" si="27"/>
        <v>10186408</v>
      </c>
      <c r="BB33" s="3">
        <f t="shared" si="27"/>
        <v>10186408</v>
      </c>
      <c r="BC33" s="3">
        <f t="shared" si="27"/>
        <v>10186408</v>
      </c>
      <c r="BD33" s="3">
        <f t="shared" si="27"/>
        <v>10186408</v>
      </c>
      <c r="BE33" s="3">
        <f t="shared" si="27"/>
        <v>10186408</v>
      </c>
      <c r="BF33" s="3">
        <f t="shared" si="27"/>
        <v>10186408</v>
      </c>
      <c r="BG33" s="3">
        <f t="shared" si="27"/>
        <v>10186408</v>
      </c>
      <c r="BH33" s="3">
        <f t="shared" si="27"/>
        <v>10186408</v>
      </c>
      <c r="BI33" s="3">
        <f t="shared" si="27"/>
        <v>10186408</v>
      </c>
      <c r="BJ33" s="3">
        <f t="shared" si="27"/>
        <v>10186408</v>
      </c>
      <c r="BK33" s="3">
        <f t="shared" si="27"/>
        <v>10186408</v>
      </c>
      <c r="BL33" s="3">
        <f t="shared" si="27"/>
        <v>10186408</v>
      </c>
      <c r="BM33" s="3">
        <f t="shared" si="27"/>
        <v>10186408</v>
      </c>
      <c r="BN33" s="3">
        <f t="shared" si="27"/>
        <v>10186408</v>
      </c>
      <c r="BO33" s="3">
        <f t="shared" si="27"/>
        <v>10186408</v>
      </c>
      <c r="BP33" s="3">
        <f t="shared" ref="BP33:CH33" si="28">IF(SUM($C$19:$N$19)=0,0,BO33+BP15)</f>
        <v>10186408</v>
      </c>
      <c r="BQ33" s="3">
        <f t="shared" si="28"/>
        <v>10186408</v>
      </c>
      <c r="BR33" s="3">
        <f t="shared" si="28"/>
        <v>10186408</v>
      </c>
      <c r="BS33" s="3">
        <f t="shared" si="28"/>
        <v>10186408</v>
      </c>
      <c r="BT33" s="3">
        <f t="shared" si="28"/>
        <v>10186408</v>
      </c>
      <c r="BU33" s="3">
        <f t="shared" si="28"/>
        <v>10186408</v>
      </c>
      <c r="BV33" s="3">
        <f t="shared" si="28"/>
        <v>10186408</v>
      </c>
      <c r="BW33" s="3">
        <f t="shared" si="28"/>
        <v>10186408</v>
      </c>
      <c r="BX33" s="3">
        <f t="shared" si="28"/>
        <v>10186408</v>
      </c>
      <c r="BY33" s="3">
        <f t="shared" si="28"/>
        <v>10186408</v>
      </c>
      <c r="BZ33" s="3">
        <f t="shared" si="28"/>
        <v>10186408</v>
      </c>
      <c r="CA33" s="3">
        <f t="shared" si="28"/>
        <v>10186408</v>
      </c>
      <c r="CB33" s="3">
        <f t="shared" si="28"/>
        <v>10186408</v>
      </c>
      <c r="CC33" s="3">
        <f t="shared" si="28"/>
        <v>10186408</v>
      </c>
      <c r="CD33" s="3">
        <f t="shared" si="28"/>
        <v>10186408</v>
      </c>
      <c r="CE33" s="3">
        <f t="shared" si="28"/>
        <v>10186408</v>
      </c>
      <c r="CF33" s="3">
        <f t="shared" si="28"/>
        <v>10186408</v>
      </c>
      <c r="CG33" s="3">
        <f t="shared" si="28"/>
        <v>10186408</v>
      </c>
      <c r="CH33" s="12">
        <f t="shared" si="28"/>
        <v>10186408</v>
      </c>
    </row>
    <row r="34" spans="1:86" x14ac:dyDescent="0.25">
      <c r="A34" s="624"/>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491">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25">
      <c r="A35" s="624"/>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491">
        <f t="shared" si="31"/>
        <v>42312</v>
      </c>
      <c r="O35" s="3">
        <f t="shared" si="31"/>
        <v>42312</v>
      </c>
      <c r="P35" s="3">
        <f t="shared" si="31"/>
        <v>42312</v>
      </c>
      <c r="Q35" s="3">
        <f t="shared" si="31"/>
        <v>42312</v>
      </c>
      <c r="R35" s="3">
        <f t="shared" si="31"/>
        <v>42312</v>
      </c>
      <c r="S35" s="3">
        <f t="shared" si="31"/>
        <v>42312</v>
      </c>
      <c r="T35" s="3">
        <f t="shared" si="31"/>
        <v>42312</v>
      </c>
      <c r="U35" s="3">
        <f t="shared" si="31"/>
        <v>42312</v>
      </c>
      <c r="V35" s="3">
        <f t="shared" si="31"/>
        <v>42312</v>
      </c>
      <c r="W35" s="3">
        <f t="shared" si="31"/>
        <v>42312</v>
      </c>
      <c r="X35" s="3">
        <f t="shared" si="31"/>
        <v>42312</v>
      </c>
      <c r="Y35" s="3">
        <f t="shared" si="31"/>
        <v>42312</v>
      </c>
      <c r="Z35" s="3">
        <f t="shared" si="31"/>
        <v>42312</v>
      </c>
      <c r="AA35" s="3">
        <f t="shared" si="31"/>
        <v>42312</v>
      </c>
      <c r="AB35" s="3">
        <f t="shared" si="31"/>
        <v>42312</v>
      </c>
      <c r="AC35" s="3">
        <f t="shared" si="31"/>
        <v>42312</v>
      </c>
      <c r="AD35" s="3">
        <f t="shared" si="31"/>
        <v>42312</v>
      </c>
      <c r="AE35" s="3">
        <f t="shared" si="31"/>
        <v>42312</v>
      </c>
      <c r="AF35" s="3">
        <f t="shared" si="31"/>
        <v>42312</v>
      </c>
      <c r="AG35" s="3">
        <f t="shared" si="31"/>
        <v>42312</v>
      </c>
      <c r="AH35" s="3">
        <f t="shared" si="31"/>
        <v>42312</v>
      </c>
      <c r="AI35" s="3">
        <f t="shared" si="31"/>
        <v>42312</v>
      </c>
      <c r="AJ35" s="3">
        <f t="shared" si="31"/>
        <v>42312</v>
      </c>
      <c r="AK35" s="3">
        <f t="shared" si="31"/>
        <v>42312</v>
      </c>
      <c r="AL35" s="3">
        <f t="shared" si="31"/>
        <v>42312</v>
      </c>
      <c r="AM35" s="3">
        <f t="shared" si="31"/>
        <v>42312</v>
      </c>
      <c r="AN35" s="3">
        <f t="shared" si="31"/>
        <v>42312</v>
      </c>
      <c r="AO35" s="3">
        <f t="shared" si="31"/>
        <v>42312</v>
      </c>
      <c r="AP35" s="3">
        <f t="shared" si="31"/>
        <v>42312</v>
      </c>
      <c r="AQ35" s="3">
        <f t="shared" si="31"/>
        <v>42312</v>
      </c>
      <c r="AR35" s="3">
        <f t="shared" si="31"/>
        <v>42312</v>
      </c>
      <c r="AS35" s="3">
        <f t="shared" si="31"/>
        <v>42312</v>
      </c>
      <c r="AT35" s="3">
        <f t="shared" si="31"/>
        <v>42312</v>
      </c>
      <c r="AU35" s="3">
        <f t="shared" si="31"/>
        <v>42312</v>
      </c>
      <c r="AV35" s="3">
        <f t="shared" si="31"/>
        <v>42312</v>
      </c>
      <c r="AW35" s="3">
        <f t="shared" si="31"/>
        <v>42312</v>
      </c>
      <c r="AX35" s="3">
        <f t="shared" si="31"/>
        <v>42312</v>
      </c>
      <c r="AY35" s="3">
        <f t="shared" si="31"/>
        <v>42312</v>
      </c>
      <c r="AZ35" s="3">
        <f t="shared" si="31"/>
        <v>42312</v>
      </c>
      <c r="BA35" s="3">
        <f t="shared" si="31"/>
        <v>42312</v>
      </c>
      <c r="BB35" s="3">
        <f t="shared" si="31"/>
        <v>42312</v>
      </c>
      <c r="BC35" s="3">
        <f t="shared" si="31"/>
        <v>42312</v>
      </c>
      <c r="BD35" s="3">
        <f t="shared" si="31"/>
        <v>42312</v>
      </c>
      <c r="BE35" s="3">
        <f t="shared" si="31"/>
        <v>42312</v>
      </c>
      <c r="BF35" s="3">
        <f t="shared" si="31"/>
        <v>42312</v>
      </c>
      <c r="BG35" s="3">
        <f t="shared" si="31"/>
        <v>42312</v>
      </c>
      <c r="BH35" s="3">
        <f t="shared" si="31"/>
        <v>42312</v>
      </c>
      <c r="BI35" s="3">
        <f t="shared" si="31"/>
        <v>42312</v>
      </c>
      <c r="BJ35" s="3">
        <f t="shared" si="31"/>
        <v>42312</v>
      </c>
      <c r="BK35" s="3">
        <f t="shared" si="31"/>
        <v>42312</v>
      </c>
      <c r="BL35" s="3">
        <f t="shared" si="31"/>
        <v>42312</v>
      </c>
      <c r="BM35" s="3">
        <f t="shared" si="31"/>
        <v>42312</v>
      </c>
      <c r="BN35" s="3">
        <f t="shared" si="31"/>
        <v>42312</v>
      </c>
      <c r="BO35" s="3">
        <f t="shared" si="31"/>
        <v>42312</v>
      </c>
      <c r="BP35" s="3">
        <f t="shared" ref="BP35:CH35" si="32">IF(SUM($C$19:$N$19)=0,0,BO35+BP17)</f>
        <v>42312</v>
      </c>
      <c r="BQ35" s="3">
        <f t="shared" si="32"/>
        <v>42312</v>
      </c>
      <c r="BR35" s="3">
        <f t="shared" si="32"/>
        <v>42312</v>
      </c>
      <c r="BS35" s="3">
        <f t="shared" si="32"/>
        <v>42312</v>
      </c>
      <c r="BT35" s="3">
        <f t="shared" si="32"/>
        <v>42312</v>
      </c>
      <c r="BU35" s="3">
        <f t="shared" si="32"/>
        <v>42312</v>
      </c>
      <c r="BV35" s="3">
        <f t="shared" si="32"/>
        <v>42312</v>
      </c>
      <c r="BW35" s="3">
        <f t="shared" si="32"/>
        <v>42312</v>
      </c>
      <c r="BX35" s="3">
        <f t="shared" si="32"/>
        <v>42312</v>
      </c>
      <c r="BY35" s="3">
        <f t="shared" si="32"/>
        <v>42312</v>
      </c>
      <c r="BZ35" s="3">
        <f t="shared" si="32"/>
        <v>42312</v>
      </c>
      <c r="CA35" s="3">
        <f t="shared" si="32"/>
        <v>42312</v>
      </c>
      <c r="CB35" s="3">
        <f t="shared" si="32"/>
        <v>42312</v>
      </c>
      <c r="CC35" s="3">
        <f t="shared" si="32"/>
        <v>42312</v>
      </c>
      <c r="CD35" s="3">
        <f t="shared" si="32"/>
        <v>42312</v>
      </c>
      <c r="CE35" s="3">
        <f t="shared" si="32"/>
        <v>42312</v>
      </c>
      <c r="CF35" s="3">
        <f t="shared" si="32"/>
        <v>42312</v>
      </c>
      <c r="CG35" s="3">
        <f t="shared" si="32"/>
        <v>42312</v>
      </c>
      <c r="CH35" s="12">
        <f t="shared" si="32"/>
        <v>42312</v>
      </c>
    </row>
    <row r="36" spans="1:86" ht="15" customHeight="1" x14ac:dyDescent="0.25">
      <c r="A36" s="624"/>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
      <c r="A37" s="625"/>
      <c r="B37" s="209" t="str">
        <f t="shared" si="6"/>
        <v>Monthly kWh</v>
      </c>
      <c r="C37" s="264">
        <f>SUM(C23:C36)</f>
        <v>0</v>
      </c>
      <c r="D37" s="264">
        <f t="shared" ref="D37:BO37" si="33">SUM(D23:D36)</f>
        <v>88766</v>
      </c>
      <c r="E37" s="264">
        <f t="shared" si="33"/>
        <v>239634</v>
      </c>
      <c r="F37" s="264">
        <f t="shared" si="33"/>
        <v>335249</v>
      </c>
      <c r="G37" s="264">
        <f t="shared" si="33"/>
        <v>1158587</v>
      </c>
      <c r="H37" s="264">
        <f t="shared" si="33"/>
        <v>1966286</v>
      </c>
      <c r="I37" s="264">
        <f t="shared" si="33"/>
        <v>2101843</v>
      </c>
      <c r="J37" s="264">
        <f t="shared" si="33"/>
        <v>4796674</v>
      </c>
      <c r="K37" s="264">
        <f t="shared" si="33"/>
        <v>6650944</v>
      </c>
      <c r="L37" s="264">
        <f t="shared" si="33"/>
        <v>7034267</v>
      </c>
      <c r="M37" s="264">
        <f t="shared" si="33"/>
        <v>13281768</v>
      </c>
      <c r="N37" s="264">
        <f t="shared" si="33"/>
        <v>27081764</v>
      </c>
      <c r="O37" s="264">
        <f t="shared" si="33"/>
        <v>27081764</v>
      </c>
      <c r="P37" s="264">
        <f t="shared" si="33"/>
        <v>27081764</v>
      </c>
      <c r="Q37" s="264">
        <f t="shared" si="33"/>
        <v>27081764</v>
      </c>
      <c r="R37" s="264">
        <f t="shared" si="33"/>
        <v>27081764</v>
      </c>
      <c r="S37" s="264">
        <f t="shared" si="33"/>
        <v>27081764</v>
      </c>
      <c r="T37" s="264">
        <f t="shared" si="33"/>
        <v>27081764</v>
      </c>
      <c r="U37" s="264">
        <f t="shared" si="33"/>
        <v>27081764</v>
      </c>
      <c r="V37" s="264">
        <f t="shared" si="33"/>
        <v>27081764</v>
      </c>
      <c r="W37" s="264">
        <f t="shared" si="33"/>
        <v>27081764</v>
      </c>
      <c r="X37" s="264">
        <f t="shared" si="33"/>
        <v>27081764</v>
      </c>
      <c r="Y37" s="264">
        <f t="shared" si="33"/>
        <v>27081764</v>
      </c>
      <c r="Z37" s="264">
        <f t="shared" si="33"/>
        <v>27081764</v>
      </c>
      <c r="AA37" s="264">
        <f t="shared" si="33"/>
        <v>27081764</v>
      </c>
      <c r="AB37" s="264">
        <f t="shared" si="33"/>
        <v>27081764</v>
      </c>
      <c r="AC37" s="264">
        <f t="shared" si="33"/>
        <v>27081764</v>
      </c>
      <c r="AD37" s="264">
        <f t="shared" si="33"/>
        <v>27081764</v>
      </c>
      <c r="AE37" s="264">
        <f t="shared" si="33"/>
        <v>27081764</v>
      </c>
      <c r="AF37" s="264">
        <f t="shared" si="33"/>
        <v>27081764</v>
      </c>
      <c r="AG37" s="264">
        <f t="shared" si="33"/>
        <v>27081764</v>
      </c>
      <c r="AH37" s="264">
        <f t="shared" si="33"/>
        <v>27081764</v>
      </c>
      <c r="AI37" s="264">
        <f t="shared" si="33"/>
        <v>27081764</v>
      </c>
      <c r="AJ37" s="264">
        <f t="shared" si="33"/>
        <v>27081764</v>
      </c>
      <c r="AK37" s="264">
        <f t="shared" si="33"/>
        <v>27081764</v>
      </c>
      <c r="AL37" s="264">
        <f t="shared" si="33"/>
        <v>27081764</v>
      </c>
      <c r="AM37" s="264">
        <f t="shared" si="33"/>
        <v>27081764</v>
      </c>
      <c r="AN37" s="264">
        <f t="shared" si="33"/>
        <v>27081764</v>
      </c>
      <c r="AO37" s="264">
        <f t="shared" si="33"/>
        <v>27081764</v>
      </c>
      <c r="AP37" s="264">
        <f t="shared" si="33"/>
        <v>27081764</v>
      </c>
      <c r="AQ37" s="264">
        <f t="shared" si="33"/>
        <v>27081764</v>
      </c>
      <c r="AR37" s="264">
        <f t="shared" si="33"/>
        <v>27081764</v>
      </c>
      <c r="AS37" s="264">
        <f t="shared" si="33"/>
        <v>27081764</v>
      </c>
      <c r="AT37" s="264">
        <f t="shared" si="33"/>
        <v>27081764</v>
      </c>
      <c r="AU37" s="264">
        <f t="shared" si="33"/>
        <v>27081764</v>
      </c>
      <c r="AV37" s="264">
        <f t="shared" si="33"/>
        <v>27081764</v>
      </c>
      <c r="AW37" s="264">
        <f t="shared" si="33"/>
        <v>27081764</v>
      </c>
      <c r="AX37" s="264">
        <f t="shared" si="33"/>
        <v>27081764</v>
      </c>
      <c r="AY37" s="264">
        <f t="shared" si="33"/>
        <v>27081764</v>
      </c>
      <c r="AZ37" s="264">
        <f t="shared" si="33"/>
        <v>27081764</v>
      </c>
      <c r="BA37" s="264">
        <f t="shared" si="33"/>
        <v>27081764</v>
      </c>
      <c r="BB37" s="264">
        <f t="shared" si="33"/>
        <v>27081764</v>
      </c>
      <c r="BC37" s="264">
        <f t="shared" si="33"/>
        <v>27081764</v>
      </c>
      <c r="BD37" s="264">
        <f t="shared" si="33"/>
        <v>27081764</v>
      </c>
      <c r="BE37" s="264">
        <f t="shared" si="33"/>
        <v>27081764</v>
      </c>
      <c r="BF37" s="264">
        <f t="shared" si="33"/>
        <v>27081764</v>
      </c>
      <c r="BG37" s="264">
        <f t="shared" si="33"/>
        <v>27081764</v>
      </c>
      <c r="BH37" s="264">
        <f t="shared" si="33"/>
        <v>27081764</v>
      </c>
      <c r="BI37" s="264">
        <f t="shared" si="33"/>
        <v>27081764</v>
      </c>
      <c r="BJ37" s="264">
        <f t="shared" si="33"/>
        <v>27081764</v>
      </c>
      <c r="BK37" s="264">
        <f t="shared" si="33"/>
        <v>27081764</v>
      </c>
      <c r="BL37" s="264">
        <f t="shared" si="33"/>
        <v>27081764</v>
      </c>
      <c r="BM37" s="264">
        <f t="shared" si="33"/>
        <v>27081764</v>
      </c>
      <c r="BN37" s="264">
        <f t="shared" si="33"/>
        <v>27081764</v>
      </c>
      <c r="BO37" s="264">
        <f t="shared" si="33"/>
        <v>27081764</v>
      </c>
      <c r="BP37" s="264">
        <f t="shared" ref="BP37:CH37" si="34">SUM(BP23:BP36)</f>
        <v>27081764</v>
      </c>
      <c r="BQ37" s="264">
        <f t="shared" si="34"/>
        <v>27081764</v>
      </c>
      <c r="BR37" s="264">
        <f t="shared" si="34"/>
        <v>27081764</v>
      </c>
      <c r="BS37" s="264">
        <f t="shared" si="34"/>
        <v>27081764</v>
      </c>
      <c r="BT37" s="264">
        <f t="shared" si="34"/>
        <v>27081764</v>
      </c>
      <c r="BU37" s="264">
        <f t="shared" si="34"/>
        <v>27081764</v>
      </c>
      <c r="BV37" s="264">
        <f t="shared" si="34"/>
        <v>27081764</v>
      </c>
      <c r="BW37" s="264">
        <f t="shared" si="34"/>
        <v>27081764</v>
      </c>
      <c r="BX37" s="264">
        <f t="shared" si="34"/>
        <v>27081764</v>
      </c>
      <c r="BY37" s="264">
        <f t="shared" si="34"/>
        <v>27081764</v>
      </c>
      <c r="BZ37" s="264">
        <f t="shared" si="34"/>
        <v>27081764</v>
      </c>
      <c r="CA37" s="264">
        <f t="shared" si="34"/>
        <v>27081764</v>
      </c>
      <c r="CB37" s="264">
        <f t="shared" si="34"/>
        <v>27081764</v>
      </c>
      <c r="CC37" s="264">
        <f t="shared" si="34"/>
        <v>27081764</v>
      </c>
      <c r="CD37" s="264">
        <f t="shared" si="34"/>
        <v>27081764</v>
      </c>
      <c r="CE37" s="264">
        <f t="shared" si="34"/>
        <v>27081764</v>
      </c>
      <c r="CF37" s="264">
        <f t="shared" si="34"/>
        <v>27081764</v>
      </c>
      <c r="CG37" s="264">
        <f t="shared" si="34"/>
        <v>27081764</v>
      </c>
      <c r="CH37" s="267">
        <f t="shared" si="34"/>
        <v>27081764</v>
      </c>
    </row>
    <row r="38" spans="1:86" x14ac:dyDescent="0.25">
      <c r="A38" s="8"/>
      <c r="B38" s="285"/>
      <c r="C38" s="9"/>
      <c r="D38" s="285"/>
      <c r="E38" s="9"/>
      <c r="F38" s="285"/>
      <c r="G38" s="285"/>
      <c r="H38" s="9"/>
      <c r="I38" s="285"/>
      <c r="J38" s="285"/>
      <c r="K38" s="9"/>
      <c r="L38" s="285"/>
      <c r="M38" s="285"/>
      <c r="N38" s="323" t="s">
        <v>189</v>
      </c>
      <c r="O38" s="322">
        <f>SUM(C5:N18)</f>
        <v>27081764</v>
      </c>
      <c r="P38" s="285"/>
      <c r="Q38" s="9"/>
      <c r="R38" s="285"/>
      <c r="S38" s="285"/>
      <c r="T38" s="9"/>
      <c r="U38" s="285"/>
      <c r="V38" s="285"/>
      <c r="W38" s="9"/>
      <c r="X38" s="285"/>
      <c r="Y38" s="285"/>
      <c r="Z38" s="9"/>
      <c r="AA38" s="285"/>
      <c r="AB38" s="285"/>
      <c r="AC38" s="9"/>
      <c r="AD38" s="285"/>
      <c r="AE38" s="285"/>
      <c r="AF38" s="9"/>
      <c r="AG38" s="285"/>
      <c r="AH38" s="285"/>
      <c r="AI38" s="9"/>
      <c r="AJ38" s="285"/>
      <c r="AK38" s="285"/>
      <c r="AL38" s="9"/>
      <c r="AM38" s="285"/>
      <c r="AN38" s="285"/>
      <c r="AO38" s="9"/>
      <c r="AP38" s="285"/>
      <c r="AQ38" s="285"/>
      <c r="AR38" s="9"/>
      <c r="AS38" s="285"/>
      <c r="AT38" s="285"/>
      <c r="AU38" s="9"/>
      <c r="AV38" s="285"/>
      <c r="AW38" s="285"/>
      <c r="AX38" s="9"/>
      <c r="AY38" s="285"/>
      <c r="AZ38" s="285"/>
      <c r="BA38" s="9"/>
      <c r="BB38" s="285"/>
      <c r="BC38" s="285"/>
      <c r="BD38" s="9"/>
      <c r="BE38" s="285"/>
      <c r="BF38" s="285"/>
      <c r="BG38" s="9"/>
      <c r="BH38" s="285"/>
      <c r="BI38" s="285"/>
      <c r="BJ38" s="9"/>
      <c r="BK38" s="285"/>
      <c r="BL38" s="285"/>
      <c r="BM38" s="9"/>
      <c r="BN38" s="285"/>
      <c r="BO38" s="285"/>
      <c r="BP38" s="9"/>
      <c r="BQ38" s="285"/>
      <c r="BR38" s="285"/>
      <c r="BS38" s="9"/>
      <c r="BT38" s="285"/>
      <c r="BU38" s="285"/>
      <c r="BV38" s="9"/>
      <c r="BW38" s="285"/>
      <c r="BX38" s="285"/>
      <c r="BY38" s="9"/>
      <c r="BZ38" s="285"/>
      <c r="CA38" s="285"/>
      <c r="CB38" s="9"/>
      <c r="CC38" s="285"/>
      <c r="CD38" s="285"/>
      <c r="CE38" s="9"/>
      <c r="CF38" s="285"/>
      <c r="CG38" s="285"/>
      <c r="CH38" s="137"/>
    </row>
    <row r="39" spans="1:86" ht="15.75" thickBot="1" x14ac:dyDescent="0.3">
      <c r="C39" s="136"/>
      <c r="D39" s="136"/>
      <c r="E39" s="136"/>
      <c r="F39" s="136"/>
      <c r="G39" s="136"/>
      <c r="H39" s="136"/>
      <c r="I39" s="136"/>
      <c r="J39" s="136"/>
      <c r="K39" s="136"/>
      <c r="L39" s="136"/>
      <c r="M39" s="136"/>
      <c r="N39" s="136"/>
      <c r="O39" s="136"/>
      <c r="P39" s="136"/>
      <c r="Q39" s="136"/>
      <c r="R39" s="136"/>
      <c r="S39" s="136"/>
      <c r="T39" s="515" t="s">
        <v>295</v>
      </c>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row>
    <row r="40" spans="1:86" ht="16.5" thickBot="1" x14ac:dyDescent="0.3">
      <c r="A40" s="626" t="s">
        <v>16</v>
      </c>
      <c r="B40" s="18" t="s">
        <v>10</v>
      </c>
      <c r="C40" s="162">
        <f>C$4</f>
        <v>45292</v>
      </c>
      <c r="D40" s="162">
        <f t="shared" ref="D40:BO40" si="35">D$4</f>
        <v>45323</v>
      </c>
      <c r="E40" s="162">
        <f t="shared" si="35"/>
        <v>45352</v>
      </c>
      <c r="F40" s="162">
        <f t="shared" si="35"/>
        <v>45383</v>
      </c>
      <c r="G40" s="162">
        <f t="shared" si="35"/>
        <v>45413</v>
      </c>
      <c r="H40" s="162">
        <f t="shared" si="35"/>
        <v>45444</v>
      </c>
      <c r="I40" s="162">
        <f t="shared" si="35"/>
        <v>45474</v>
      </c>
      <c r="J40" s="162">
        <f t="shared" si="35"/>
        <v>45505</v>
      </c>
      <c r="K40" s="162">
        <f t="shared" si="35"/>
        <v>45536</v>
      </c>
      <c r="L40" s="162">
        <f t="shared" si="35"/>
        <v>45566</v>
      </c>
      <c r="M40" s="162">
        <f t="shared" si="35"/>
        <v>45597</v>
      </c>
      <c r="N40" s="162">
        <f t="shared" si="35"/>
        <v>45627</v>
      </c>
      <c r="O40" s="162">
        <f t="shared" si="35"/>
        <v>45658</v>
      </c>
      <c r="P40" s="162">
        <f t="shared" si="35"/>
        <v>45689</v>
      </c>
      <c r="Q40" s="162">
        <f t="shared" si="35"/>
        <v>45717</v>
      </c>
      <c r="R40" s="162">
        <f t="shared" si="35"/>
        <v>45748</v>
      </c>
      <c r="S40" s="162">
        <f t="shared" si="35"/>
        <v>45778</v>
      </c>
      <c r="T40" s="162">
        <f t="shared" si="35"/>
        <v>45809</v>
      </c>
      <c r="U40" s="162">
        <f t="shared" si="35"/>
        <v>45839</v>
      </c>
      <c r="V40" s="162">
        <f t="shared" si="35"/>
        <v>45870</v>
      </c>
      <c r="W40" s="162">
        <f t="shared" si="35"/>
        <v>45901</v>
      </c>
      <c r="X40" s="162">
        <f t="shared" si="35"/>
        <v>45931</v>
      </c>
      <c r="Y40" s="162">
        <f t="shared" si="35"/>
        <v>45962</v>
      </c>
      <c r="Z40" s="162">
        <f t="shared" si="35"/>
        <v>45992</v>
      </c>
      <c r="AA40" s="162">
        <f t="shared" si="35"/>
        <v>46023</v>
      </c>
      <c r="AB40" s="162">
        <f t="shared" si="35"/>
        <v>46054</v>
      </c>
      <c r="AC40" s="162">
        <f t="shared" si="35"/>
        <v>46082</v>
      </c>
      <c r="AD40" s="162">
        <f t="shared" si="35"/>
        <v>46113</v>
      </c>
      <c r="AE40" s="162">
        <f t="shared" si="35"/>
        <v>46143</v>
      </c>
      <c r="AF40" s="162">
        <f t="shared" si="35"/>
        <v>46174</v>
      </c>
      <c r="AG40" s="162">
        <f t="shared" si="35"/>
        <v>46204</v>
      </c>
      <c r="AH40" s="162">
        <f t="shared" si="35"/>
        <v>46235</v>
      </c>
      <c r="AI40" s="162">
        <f t="shared" si="35"/>
        <v>46266</v>
      </c>
      <c r="AJ40" s="162">
        <f t="shared" si="35"/>
        <v>46296</v>
      </c>
      <c r="AK40" s="162">
        <f t="shared" si="35"/>
        <v>46327</v>
      </c>
      <c r="AL40" s="162">
        <f t="shared" si="35"/>
        <v>46357</v>
      </c>
      <c r="AM40" s="162">
        <f t="shared" si="35"/>
        <v>46388</v>
      </c>
      <c r="AN40" s="162">
        <f t="shared" si="35"/>
        <v>46419</v>
      </c>
      <c r="AO40" s="162">
        <f t="shared" si="35"/>
        <v>46447</v>
      </c>
      <c r="AP40" s="162">
        <f t="shared" si="35"/>
        <v>46478</v>
      </c>
      <c r="AQ40" s="162">
        <f t="shared" si="35"/>
        <v>46508</v>
      </c>
      <c r="AR40" s="162">
        <f t="shared" si="35"/>
        <v>46539</v>
      </c>
      <c r="AS40" s="162">
        <f t="shared" si="35"/>
        <v>46569</v>
      </c>
      <c r="AT40" s="162">
        <f t="shared" si="35"/>
        <v>46600</v>
      </c>
      <c r="AU40" s="162">
        <f t="shared" si="35"/>
        <v>46631</v>
      </c>
      <c r="AV40" s="162">
        <f t="shared" si="35"/>
        <v>46661</v>
      </c>
      <c r="AW40" s="162">
        <f t="shared" si="35"/>
        <v>46692</v>
      </c>
      <c r="AX40" s="162">
        <f t="shared" si="35"/>
        <v>46722</v>
      </c>
      <c r="AY40" s="162">
        <f t="shared" si="35"/>
        <v>46753</v>
      </c>
      <c r="AZ40" s="162">
        <f t="shared" si="35"/>
        <v>46784</v>
      </c>
      <c r="BA40" s="162">
        <f t="shared" si="35"/>
        <v>46813</v>
      </c>
      <c r="BB40" s="162">
        <f t="shared" si="35"/>
        <v>46844</v>
      </c>
      <c r="BC40" s="162">
        <f t="shared" si="35"/>
        <v>46874</v>
      </c>
      <c r="BD40" s="162">
        <f t="shared" si="35"/>
        <v>46905</v>
      </c>
      <c r="BE40" s="162">
        <f t="shared" si="35"/>
        <v>46935</v>
      </c>
      <c r="BF40" s="162">
        <f t="shared" si="35"/>
        <v>46966</v>
      </c>
      <c r="BG40" s="162">
        <f t="shared" si="35"/>
        <v>46997</v>
      </c>
      <c r="BH40" s="162">
        <f t="shared" si="35"/>
        <v>47027</v>
      </c>
      <c r="BI40" s="162">
        <f t="shared" si="35"/>
        <v>47058</v>
      </c>
      <c r="BJ40" s="162">
        <f t="shared" si="35"/>
        <v>47088</v>
      </c>
      <c r="BK40" s="162">
        <f t="shared" si="35"/>
        <v>47119</v>
      </c>
      <c r="BL40" s="162">
        <f t="shared" si="35"/>
        <v>47150</v>
      </c>
      <c r="BM40" s="162">
        <f t="shared" si="35"/>
        <v>47178</v>
      </c>
      <c r="BN40" s="162">
        <f t="shared" si="35"/>
        <v>47209</v>
      </c>
      <c r="BO40" s="162">
        <f t="shared" si="35"/>
        <v>47239</v>
      </c>
      <c r="BP40" s="162">
        <f t="shared" ref="BP40:CH40" si="36">BP$4</f>
        <v>47270</v>
      </c>
      <c r="BQ40" s="162">
        <f t="shared" si="36"/>
        <v>47300</v>
      </c>
      <c r="BR40" s="162">
        <f t="shared" si="36"/>
        <v>47331</v>
      </c>
      <c r="BS40" s="162">
        <f t="shared" si="36"/>
        <v>47362</v>
      </c>
      <c r="BT40" s="162">
        <f t="shared" si="36"/>
        <v>47392</v>
      </c>
      <c r="BU40" s="162">
        <f t="shared" si="36"/>
        <v>47423</v>
      </c>
      <c r="BV40" s="162">
        <f t="shared" si="36"/>
        <v>47453</v>
      </c>
      <c r="BW40" s="162">
        <f t="shared" si="36"/>
        <v>47484</v>
      </c>
      <c r="BX40" s="162">
        <f t="shared" si="36"/>
        <v>47515</v>
      </c>
      <c r="BY40" s="162">
        <f t="shared" si="36"/>
        <v>47543</v>
      </c>
      <c r="BZ40" s="162">
        <f t="shared" si="36"/>
        <v>47574</v>
      </c>
      <c r="CA40" s="162">
        <f t="shared" si="36"/>
        <v>47604</v>
      </c>
      <c r="CB40" s="162">
        <f t="shared" si="36"/>
        <v>47635</v>
      </c>
      <c r="CC40" s="162">
        <f t="shared" si="36"/>
        <v>47665</v>
      </c>
      <c r="CD40" s="162">
        <f t="shared" si="36"/>
        <v>47696</v>
      </c>
      <c r="CE40" s="162">
        <f t="shared" si="36"/>
        <v>47727</v>
      </c>
      <c r="CF40" s="162">
        <f t="shared" si="36"/>
        <v>47757</v>
      </c>
      <c r="CG40" s="162">
        <f t="shared" si="36"/>
        <v>47788</v>
      </c>
      <c r="CH40" s="163">
        <f t="shared" si="36"/>
        <v>47818</v>
      </c>
    </row>
    <row r="41" spans="1:86" ht="15" customHeight="1" x14ac:dyDescent="0.25">
      <c r="A41" s="627"/>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490">
        <v>1250036</v>
      </c>
      <c r="U41" s="3">
        <f t="shared" si="38"/>
        <v>1250036</v>
      </c>
      <c r="V41" s="3">
        <f t="shared" si="38"/>
        <v>1250036</v>
      </c>
      <c r="W41" s="3">
        <f t="shared" si="38"/>
        <v>1250036</v>
      </c>
      <c r="X41" s="3">
        <f t="shared" si="38"/>
        <v>1250036</v>
      </c>
      <c r="Y41" s="3">
        <f t="shared" si="38"/>
        <v>1250036</v>
      </c>
      <c r="Z41" s="3">
        <f t="shared" si="38"/>
        <v>1250036</v>
      </c>
      <c r="AA41" s="3">
        <f t="shared" si="38"/>
        <v>1250036</v>
      </c>
      <c r="AB41" s="3">
        <f t="shared" si="38"/>
        <v>1250036</v>
      </c>
      <c r="AC41" s="3">
        <f t="shared" si="38"/>
        <v>1250036</v>
      </c>
      <c r="AD41" s="3">
        <f t="shared" si="38"/>
        <v>1250036</v>
      </c>
      <c r="AE41" s="3">
        <f t="shared" si="38"/>
        <v>1250036</v>
      </c>
      <c r="AF41" s="3">
        <f t="shared" si="38"/>
        <v>1250036</v>
      </c>
      <c r="AG41" s="3">
        <f t="shared" si="38"/>
        <v>1250036</v>
      </c>
      <c r="AH41" s="3">
        <f t="shared" si="38"/>
        <v>1250036</v>
      </c>
      <c r="AI41" s="3">
        <f t="shared" si="38"/>
        <v>1250036</v>
      </c>
      <c r="AJ41" s="3">
        <f t="shared" si="38"/>
        <v>1250036</v>
      </c>
      <c r="AK41" s="3">
        <f t="shared" si="38"/>
        <v>1250036</v>
      </c>
      <c r="AL41" s="3">
        <f t="shared" si="38"/>
        <v>1250036</v>
      </c>
      <c r="AM41" s="3">
        <f t="shared" si="38"/>
        <v>1250036</v>
      </c>
      <c r="AN41" s="3">
        <f t="shared" si="38"/>
        <v>1250036</v>
      </c>
      <c r="AO41" s="3">
        <f t="shared" si="38"/>
        <v>1250036</v>
      </c>
      <c r="AP41" s="3">
        <f t="shared" si="38"/>
        <v>1250036</v>
      </c>
      <c r="AQ41" s="3">
        <f t="shared" si="38"/>
        <v>1250036</v>
      </c>
      <c r="AR41" s="3">
        <f t="shared" si="38"/>
        <v>1250036</v>
      </c>
      <c r="AS41" s="3">
        <f t="shared" si="38"/>
        <v>1250036</v>
      </c>
      <c r="AT41" s="3">
        <f t="shared" si="38"/>
        <v>1250036</v>
      </c>
      <c r="AU41" s="3">
        <f t="shared" si="38"/>
        <v>1250036</v>
      </c>
      <c r="AV41" s="3">
        <f t="shared" si="38"/>
        <v>1250036</v>
      </c>
      <c r="AW41" s="3">
        <f t="shared" si="38"/>
        <v>1250036</v>
      </c>
      <c r="AX41" s="3">
        <f t="shared" si="38"/>
        <v>1250036</v>
      </c>
      <c r="AY41" s="3">
        <f t="shared" si="38"/>
        <v>1250036</v>
      </c>
      <c r="AZ41" s="3">
        <f t="shared" si="38"/>
        <v>1250036</v>
      </c>
      <c r="BA41" s="3">
        <f t="shared" si="38"/>
        <v>1250036</v>
      </c>
      <c r="BB41" s="3">
        <f t="shared" si="38"/>
        <v>1250036</v>
      </c>
      <c r="BC41" s="3">
        <f t="shared" si="38"/>
        <v>1250036</v>
      </c>
      <c r="BD41" s="3">
        <f t="shared" si="38"/>
        <v>1250036</v>
      </c>
      <c r="BE41" s="3">
        <f t="shared" si="38"/>
        <v>1250036</v>
      </c>
      <c r="BF41" s="3">
        <f t="shared" si="38"/>
        <v>1250036</v>
      </c>
      <c r="BG41" s="3">
        <f t="shared" si="38"/>
        <v>1250036</v>
      </c>
      <c r="BH41" s="3">
        <f t="shared" si="38"/>
        <v>1250036</v>
      </c>
      <c r="BI41" s="3">
        <f t="shared" si="38"/>
        <v>1250036</v>
      </c>
      <c r="BJ41" s="3">
        <f t="shared" si="38"/>
        <v>1250036</v>
      </c>
      <c r="BK41" s="3">
        <f t="shared" si="38"/>
        <v>1250036</v>
      </c>
      <c r="BL41" s="3">
        <f t="shared" si="38"/>
        <v>1250036</v>
      </c>
      <c r="BM41" s="3">
        <f t="shared" si="38"/>
        <v>1250036</v>
      </c>
      <c r="BN41" s="3">
        <f t="shared" si="38"/>
        <v>1250036</v>
      </c>
      <c r="BO41" s="3">
        <f t="shared" si="38"/>
        <v>1250036</v>
      </c>
      <c r="BP41" s="3">
        <f t="shared" si="38"/>
        <v>1250036</v>
      </c>
      <c r="BQ41" s="3">
        <f t="shared" si="38"/>
        <v>1250036</v>
      </c>
      <c r="BR41" s="3">
        <f t="shared" si="38"/>
        <v>1250036</v>
      </c>
      <c r="BS41" s="3">
        <f t="shared" si="38"/>
        <v>1250036</v>
      </c>
      <c r="BT41" s="3">
        <f t="shared" ref="BT41:CH41" si="39">BS41</f>
        <v>1250036</v>
      </c>
      <c r="BU41" s="3">
        <f t="shared" si="39"/>
        <v>1250036</v>
      </c>
      <c r="BV41" s="3">
        <f t="shared" si="39"/>
        <v>1250036</v>
      </c>
      <c r="BW41" s="3">
        <f t="shared" si="39"/>
        <v>1250036</v>
      </c>
      <c r="BX41" s="3">
        <f t="shared" si="39"/>
        <v>1250036</v>
      </c>
      <c r="BY41" s="3">
        <f t="shared" si="39"/>
        <v>1250036</v>
      </c>
      <c r="BZ41" s="3">
        <f t="shared" si="39"/>
        <v>1250036</v>
      </c>
      <c r="CA41" s="3">
        <f t="shared" si="39"/>
        <v>1250036</v>
      </c>
      <c r="CB41" s="3">
        <f t="shared" si="39"/>
        <v>1250036</v>
      </c>
      <c r="CC41" s="3">
        <f t="shared" si="39"/>
        <v>1250036</v>
      </c>
      <c r="CD41" s="3">
        <f t="shared" si="39"/>
        <v>1250036</v>
      </c>
      <c r="CE41" s="3">
        <f t="shared" si="39"/>
        <v>1250036</v>
      </c>
      <c r="CF41" s="3">
        <f t="shared" si="39"/>
        <v>1250036</v>
      </c>
      <c r="CG41" s="3">
        <f t="shared" si="39"/>
        <v>1250036</v>
      </c>
      <c r="CH41" s="12">
        <f t="shared" si="39"/>
        <v>1250036</v>
      </c>
    </row>
    <row r="42" spans="1:86" x14ac:dyDescent="0.25">
      <c r="A42" s="627"/>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49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25">
      <c r="A43" s="627"/>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490">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25">
      <c r="A44" s="627"/>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490">
        <v>1707001</v>
      </c>
      <c r="U44" s="3">
        <f t="shared" si="44"/>
        <v>1707001</v>
      </c>
      <c r="V44" s="3">
        <f t="shared" si="44"/>
        <v>1707001</v>
      </c>
      <c r="W44" s="3">
        <f t="shared" si="44"/>
        <v>1707001</v>
      </c>
      <c r="X44" s="3">
        <f t="shared" si="44"/>
        <v>1707001</v>
      </c>
      <c r="Y44" s="3">
        <f t="shared" si="44"/>
        <v>1707001</v>
      </c>
      <c r="Z44" s="3">
        <f t="shared" si="44"/>
        <v>1707001</v>
      </c>
      <c r="AA44" s="3">
        <f t="shared" si="44"/>
        <v>1707001</v>
      </c>
      <c r="AB44" s="3">
        <f t="shared" si="44"/>
        <v>1707001</v>
      </c>
      <c r="AC44" s="3">
        <f t="shared" si="44"/>
        <v>1707001</v>
      </c>
      <c r="AD44" s="3">
        <f t="shared" si="44"/>
        <v>1707001</v>
      </c>
      <c r="AE44" s="3">
        <f t="shared" si="44"/>
        <v>1707001</v>
      </c>
      <c r="AF44" s="3">
        <f t="shared" si="44"/>
        <v>1707001</v>
      </c>
      <c r="AG44" s="3">
        <f t="shared" si="44"/>
        <v>1707001</v>
      </c>
      <c r="AH44" s="3">
        <f t="shared" si="44"/>
        <v>1707001</v>
      </c>
      <c r="AI44" s="3">
        <f t="shared" si="44"/>
        <v>1707001</v>
      </c>
      <c r="AJ44" s="3">
        <f t="shared" si="44"/>
        <v>1707001</v>
      </c>
      <c r="AK44" s="3">
        <f t="shared" si="44"/>
        <v>1707001</v>
      </c>
      <c r="AL44" s="3">
        <f t="shared" si="44"/>
        <v>1707001</v>
      </c>
      <c r="AM44" s="3">
        <f t="shared" si="44"/>
        <v>1707001</v>
      </c>
      <c r="AN44" s="3">
        <f t="shared" si="44"/>
        <v>1707001</v>
      </c>
      <c r="AO44" s="3">
        <f t="shared" si="44"/>
        <v>1707001</v>
      </c>
      <c r="AP44" s="3">
        <f t="shared" si="44"/>
        <v>1707001</v>
      </c>
      <c r="AQ44" s="3">
        <f t="shared" si="44"/>
        <v>1707001</v>
      </c>
      <c r="AR44" s="3">
        <f t="shared" si="44"/>
        <v>1707001</v>
      </c>
      <c r="AS44" s="3">
        <f t="shared" si="44"/>
        <v>1707001</v>
      </c>
      <c r="AT44" s="3">
        <f t="shared" si="44"/>
        <v>1707001</v>
      </c>
      <c r="AU44" s="3">
        <f t="shared" si="44"/>
        <v>1707001</v>
      </c>
      <c r="AV44" s="3">
        <f t="shared" si="44"/>
        <v>1707001</v>
      </c>
      <c r="AW44" s="3">
        <f t="shared" si="44"/>
        <v>1707001</v>
      </c>
      <c r="AX44" s="3">
        <f t="shared" si="44"/>
        <v>1707001</v>
      </c>
      <c r="AY44" s="3">
        <f t="shared" si="44"/>
        <v>1707001</v>
      </c>
      <c r="AZ44" s="3">
        <f t="shared" si="44"/>
        <v>1707001</v>
      </c>
      <c r="BA44" s="3">
        <f t="shared" si="44"/>
        <v>1707001</v>
      </c>
      <c r="BB44" s="3">
        <f t="shared" si="44"/>
        <v>1707001</v>
      </c>
      <c r="BC44" s="3">
        <f t="shared" si="44"/>
        <v>1707001</v>
      </c>
      <c r="BD44" s="3">
        <f t="shared" si="44"/>
        <v>1707001</v>
      </c>
      <c r="BE44" s="3">
        <f t="shared" si="44"/>
        <v>1707001</v>
      </c>
      <c r="BF44" s="3">
        <f t="shared" si="44"/>
        <v>1707001</v>
      </c>
      <c r="BG44" s="3">
        <f t="shared" si="44"/>
        <v>1707001</v>
      </c>
      <c r="BH44" s="3">
        <f t="shared" si="44"/>
        <v>1707001</v>
      </c>
      <c r="BI44" s="3">
        <f t="shared" si="44"/>
        <v>1707001</v>
      </c>
      <c r="BJ44" s="3">
        <f t="shared" si="44"/>
        <v>1707001</v>
      </c>
      <c r="BK44" s="3">
        <f t="shared" si="44"/>
        <v>1707001</v>
      </c>
      <c r="BL44" s="3">
        <f t="shared" si="44"/>
        <v>1707001</v>
      </c>
      <c r="BM44" s="3">
        <f t="shared" si="44"/>
        <v>1707001</v>
      </c>
      <c r="BN44" s="3">
        <f t="shared" si="44"/>
        <v>1707001</v>
      </c>
      <c r="BO44" s="3">
        <f t="shared" si="44"/>
        <v>1707001</v>
      </c>
      <c r="BP44" s="3">
        <f t="shared" si="44"/>
        <v>1707001</v>
      </c>
      <c r="BQ44" s="3">
        <f t="shared" si="44"/>
        <v>1707001</v>
      </c>
      <c r="BR44" s="3">
        <f t="shared" si="44"/>
        <v>1707001</v>
      </c>
      <c r="BS44" s="3">
        <f t="shared" ref="BS44:CH44" si="45">BR44</f>
        <v>1707001</v>
      </c>
      <c r="BT44" s="3">
        <f t="shared" si="45"/>
        <v>1707001</v>
      </c>
      <c r="BU44" s="3">
        <f t="shared" si="45"/>
        <v>1707001</v>
      </c>
      <c r="BV44" s="3">
        <f t="shared" si="45"/>
        <v>1707001</v>
      </c>
      <c r="BW44" s="3">
        <f t="shared" si="45"/>
        <v>1707001</v>
      </c>
      <c r="BX44" s="3">
        <f t="shared" si="45"/>
        <v>1707001</v>
      </c>
      <c r="BY44" s="3">
        <f t="shared" si="45"/>
        <v>1707001</v>
      </c>
      <c r="BZ44" s="3">
        <f t="shared" si="45"/>
        <v>1707001</v>
      </c>
      <c r="CA44" s="3">
        <f t="shared" si="45"/>
        <v>1707001</v>
      </c>
      <c r="CB44" s="3">
        <f t="shared" si="45"/>
        <v>1707001</v>
      </c>
      <c r="CC44" s="3">
        <f t="shared" si="45"/>
        <v>1707001</v>
      </c>
      <c r="CD44" s="3">
        <f t="shared" si="45"/>
        <v>1707001</v>
      </c>
      <c r="CE44" s="3">
        <f t="shared" si="45"/>
        <v>1707001</v>
      </c>
      <c r="CF44" s="3">
        <f t="shared" si="45"/>
        <v>1707001</v>
      </c>
      <c r="CG44" s="3">
        <f t="shared" si="45"/>
        <v>1707001</v>
      </c>
      <c r="CH44" s="12">
        <f t="shared" si="45"/>
        <v>1707001</v>
      </c>
    </row>
    <row r="45" spans="1:86" x14ac:dyDescent="0.25">
      <c r="A45" s="627"/>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490">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25">
      <c r="A46" s="627"/>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490">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25">
      <c r="A47" s="627"/>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490">
        <v>2397451</v>
      </c>
      <c r="U47" s="3">
        <f t="shared" si="50"/>
        <v>2397451</v>
      </c>
      <c r="V47" s="3">
        <f t="shared" si="50"/>
        <v>2397451</v>
      </c>
      <c r="W47" s="3">
        <f t="shared" si="50"/>
        <v>2397451</v>
      </c>
      <c r="X47" s="3">
        <f t="shared" si="50"/>
        <v>2397451</v>
      </c>
      <c r="Y47" s="3">
        <f t="shared" si="50"/>
        <v>2397451</v>
      </c>
      <c r="Z47" s="3">
        <f t="shared" si="50"/>
        <v>2397451</v>
      </c>
      <c r="AA47" s="3">
        <f t="shared" si="50"/>
        <v>2397451</v>
      </c>
      <c r="AB47" s="3">
        <f t="shared" si="50"/>
        <v>2397451</v>
      </c>
      <c r="AC47" s="3">
        <f t="shared" si="50"/>
        <v>2397451</v>
      </c>
      <c r="AD47" s="3">
        <f t="shared" si="50"/>
        <v>2397451</v>
      </c>
      <c r="AE47" s="3">
        <f t="shared" si="50"/>
        <v>2397451</v>
      </c>
      <c r="AF47" s="3">
        <f t="shared" si="50"/>
        <v>2397451</v>
      </c>
      <c r="AG47" s="3">
        <f t="shared" si="50"/>
        <v>2397451</v>
      </c>
      <c r="AH47" s="3">
        <f t="shared" si="50"/>
        <v>2397451</v>
      </c>
      <c r="AI47" s="3">
        <f t="shared" si="50"/>
        <v>2397451</v>
      </c>
      <c r="AJ47" s="3">
        <f t="shared" si="50"/>
        <v>2397451</v>
      </c>
      <c r="AK47" s="3">
        <f t="shared" si="50"/>
        <v>2397451</v>
      </c>
      <c r="AL47" s="3">
        <f t="shared" si="50"/>
        <v>2397451</v>
      </c>
      <c r="AM47" s="3">
        <f t="shared" si="50"/>
        <v>2397451</v>
      </c>
      <c r="AN47" s="3">
        <f t="shared" si="50"/>
        <v>2397451</v>
      </c>
      <c r="AO47" s="3">
        <f t="shared" si="50"/>
        <v>2397451</v>
      </c>
      <c r="AP47" s="3">
        <f t="shared" si="50"/>
        <v>2397451</v>
      </c>
      <c r="AQ47" s="3">
        <f t="shared" si="50"/>
        <v>2397451</v>
      </c>
      <c r="AR47" s="3">
        <f t="shared" si="50"/>
        <v>2397451</v>
      </c>
      <c r="AS47" s="3">
        <f t="shared" si="50"/>
        <v>2397451</v>
      </c>
      <c r="AT47" s="3">
        <f t="shared" si="50"/>
        <v>2397451</v>
      </c>
      <c r="AU47" s="3">
        <f t="shared" si="50"/>
        <v>2397451</v>
      </c>
      <c r="AV47" s="3">
        <f t="shared" si="50"/>
        <v>2397451</v>
      </c>
      <c r="AW47" s="3">
        <f t="shared" si="50"/>
        <v>2397451</v>
      </c>
      <c r="AX47" s="3">
        <f t="shared" si="50"/>
        <v>2397451</v>
      </c>
      <c r="AY47" s="3">
        <f t="shared" si="50"/>
        <v>2397451</v>
      </c>
      <c r="AZ47" s="3">
        <f t="shared" si="50"/>
        <v>2397451</v>
      </c>
      <c r="BA47" s="3">
        <f t="shared" si="50"/>
        <v>2397451</v>
      </c>
      <c r="BB47" s="3">
        <f t="shared" si="50"/>
        <v>2397451</v>
      </c>
      <c r="BC47" s="3">
        <f t="shared" si="50"/>
        <v>2397451</v>
      </c>
      <c r="BD47" s="3">
        <f t="shared" si="50"/>
        <v>2397451</v>
      </c>
      <c r="BE47" s="3">
        <f t="shared" si="50"/>
        <v>2397451</v>
      </c>
      <c r="BF47" s="3">
        <f t="shared" si="50"/>
        <v>2397451</v>
      </c>
      <c r="BG47" s="3">
        <f t="shared" si="50"/>
        <v>2397451</v>
      </c>
      <c r="BH47" s="3">
        <f t="shared" si="50"/>
        <v>2397451</v>
      </c>
      <c r="BI47" s="3">
        <f t="shared" si="50"/>
        <v>2397451</v>
      </c>
      <c r="BJ47" s="3">
        <f t="shared" si="50"/>
        <v>2397451</v>
      </c>
      <c r="BK47" s="3">
        <f t="shared" si="50"/>
        <v>2397451</v>
      </c>
      <c r="BL47" s="3">
        <f t="shared" si="50"/>
        <v>2397451</v>
      </c>
      <c r="BM47" s="3">
        <f t="shared" si="50"/>
        <v>2397451</v>
      </c>
      <c r="BN47" s="3">
        <f t="shared" si="50"/>
        <v>2397451</v>
      </c>
      <c r="BO47" s="3">
        <f t="shared" si="50"/>
        <v>2397451</v>
      </c>
      <c r="BP47" s="3">
        <f t="shared" si="50"/>
        <v>2397451</v>
      </c>
      <c r="BQ47" s="3">
        <f t="shared" si="50"/>
        <v>2397451</v>
      </c>
      <c r="BR47" s="3">
        <f t="shared" si="50"/>
        <v>2397451</v>
      </c>
      <c r="BS47" s="3">
        <f t="shared" ref="BS47:CH47" si="51">BR47</f>
        <v>2397451</v>
      </c>
      <c r="BT47" s="3">
        <f t="shared" si="51"/>
        <v>2397451</v>
      </c>
      <c r="BU47" s="3">
        <f t="shared" si="51"/>
        <v>2397451</v>
      </c>
      <c r="BV47" s="3">
        <f t="shared" si="51"/>
        <v>2397451</v>
      </c>
      <c r="BW47" s="3">
        <f t="shared" si="51"/>
        <v>2397451</v>
      </c>
      <c r="BX47" s="3">
        <f t="shared" si="51"/>
        <v>2397451</v>
      </c>
      <c r="BY47" s="3">
        <f t="shared" si="51"/>
        <v>2397451</v>
      </c>
      <c r="BZ47" s="3">
        <f t="shared" si="51"/>
        <v>2397451</v>
      </c>
      <c r="CA47" s="3">
        <f t="shared" si="51"/>
        <v>2397451</v>
      </c>
      <c r="CB47" s="3">
        <f t="shared" si="51"/>
        <v>2397451</v>
      </c>
      <c r="CC47" s="3">
        <f t="shared" si="51"/>
        <v>2397451</v>
      </c>
      <c r="CD47" s="3">
        <f t="shared" si="51"/>
        <v>2397451</v>
      </c>
      <c r="CE47" s="3">
        <f t="shared" si="51"/>
        <v>2397451</v>
      </c>
      <c r="CF47" s="3">
        <f t="shared" si="51"/>
        <v>2397451</v>
      </c>
      <c r="CG47" s="3">
        <f t="shared" si="51"/>
        <v>2397451</v>
      </c>
      <c r="CH47" s="12">
        <f t="shared" si="51"/>
        <v>2397451</v>
      </c>
    </row>
    <row r="48" spans="1:86" x14ac:dyDescent="0.25">
      <c r="A48" s="627"/>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490">
        <v>7236718</v>
      </c>
      <c r="U48" s="3">
        <f t="shared" si="52"/>
        <v>7236718</v>
      </c>
      <c r="V48" s="3">
        <f t="shared" si="52"/>
        <v>7236718</v>
      </c>
      <c r="W48" s="3">
        <f t="shared" si="52"/>
        <v>7236718</v>
      </c>
      <c r="X48" s="3">
        <f t="shared" si="52"/>
        <v>7236718</v>
      </c>
      <c r="Y48" s="3">
        <f t="shared" si="52"/>
        <v>7236718</v>
      </c>
      <c r="Z48" s="3">
        <f t="shared" si="52"/>
        <v>7236718</v>
      </c>
      <c r="AA48" s="3">
        <f t="shared" si="52"/>
        <v>7236718</v>
      </c>
      <c r="AB48" s="3">
        <f t="shared" si="52"/>
        <v>7236718</v>
      </c>
      <c r="AC48" s="3">
        <f t="shared" si="52"/>
        <v>7236718</v>
      </c>
      <c r="AD48" s="3">
        <f t="shared" si="52"/>
        <v>7236718</v>
      </c>
      <c r="AE48" s="3">
        <f t="shared" si="52"/>
        <v>7236718</v>
      </c>
      <c r="AF48" s="3">
        <f t="shared" si="52"/>
        <v>7236718</v>
      </c>
      <c r="AG48" s="3">
        <f t="shared" si="52"/>
        <v>7236718</v>
      </c>
      <c r="AH48" s="3">
        <f t="shared" si="52"/>
        <v>7236718</v>
      </c>
      <c r="AI48" s="3">
        <f t="shared" si="52"/>
        <v>7236718</v>
      </c>
      <c r="AJ48" s="3">
        <f t="shared" si="52"/>
        <v>7236718</v>
      </c>
      <c r="AK48" s="3">
        <f t="shared" si="52"/>
        <v>7236718</v>
      </c>
      <c r="AL48" s="3">
        <f t="shared" si="52"/>
        <v>7236718</v>
      </c>
      <c r="AM48" s="3">
        <f t="shared" si="52"/>
        <v>7236718</v>
      </c>
      <c r="AN48" s="3">
        <f t="shared" si="52"/>
        <v>7236718</v>
      </c>
      <c r="AO48" s="3">
        <f t="shared" si="52"/>
        <v>7236718</v>
      </c>
      <c r="AP48" s="3">
        <f t="shared" si="52"/>
        <v>7236718</v>
      </c>
      <c r="AQ48" s="3">
        <f t="shared" si="52"/>
        <v>7236718</v>
      </c>
      <c r="AR48" s="3">
        <f t="shared" si="52"/>
        <v>7236718</v>
      </c>
      <c r="AS48" s="3">
        <f t="shared" si="52"/>
        <v>7236718</v>
      </c>
      <c r="AT48" s="3">
        <f t="shared" si="52"/>
        <v>7236718</v>
      </c>
      <c r="AU48" s="3">
        <f t="shared" si="52"/>
        <v>7236718</v>
      </c>
      <c r="AV48" s="3">
        <f t="shared" si="52"/>
        <v>7236718</v>
      </c>
      <c r="AW48" s="3">
        <f t="shared" si="52"/>
        <v>7236718</v>
      </c>
      <c r="AX48" s="3">
        <f t="shared" si="52"/>
        <v>7236718</v>
      </c>
      <c r="AY48" s="3">
        <f t="shared" si="52"/>
        <v>7236718</v>
      </c>
      <c r="AZ48" s="3">
        <f t="shared" si="52"/>
        <v>7236718</v>
      </c>
      <c r="BA48" s="3">
        <f t="shared" si="52"/>
        <v>7236718</v>
      </c>
      <c r="BB48" s="3">
        <f t="shared" si="52"/>
        <v>7236718</v>
      </c>
      <c r="BC48" s="3">
        <f t="shared" si="52"/>
        <v>7236718</v>
      </c>
      <c r="BD48" s="3">
        <f t="shared" si="52"/>
        <v>7236718</v>
      </c>
      <c r="BE48" s="3">
        <f t="shared" si="52"/>
        <v>7236718</v>
      </c>
      <c r="BF48" s="3">
        <f t="shared" si="52"/>
        <v>7236718</v>
      </c>
      <c r="BG48" s="3">
        <f t="shared" si="52"/>
        <v>7236718</v>
      </c>
      <c r="BH48" s="3">
        <f t="shared" si="52"/>
        <v>7236718</v>
      </c>
      <c r="BI48" s="3">
        <f t="shared" si="52"/>
        <v>7236718</v>
      </c>
      <c r="BJ48" s="3">
        <f t="shared" si="52"/>
        <v>7236718</v>
      </c>
      <c r="BK48" s="3">
        <f t="shared" si="52"/>
        <v>7236718</v>
      </c>
      <c r="BL48" s="3">
        <f t="shared" si="52"/>
        <v>7236718</v>
      </c>
      <c r="BM48" s="3">
        <f t="shared" si="52"/>
        <v>7236718</v>
      </c>
      <c r="BN48" s="3">
        <f t="shared" si="52"/>
        <v>7236718</v>
      </c>
      <c r="BO48" s="3">
        <f t="shared" si="52"/>
        <v>7236718</v>
      </c>
      <c r="BP48" s="3">
        <f t="shared" si="52"/>
        <v>7236718</v>
      </c>
      <c r="BQ48" s="3">
        <f t="shared" si="52"/>
        <v>7236718</v>
      </c>
      <c r="BR48" s="3">
        <f t="shared" si="52"/>
        <v>7236718</v>
      </c>
      <c r="BS48" s="3">
        <f t="shared" ref="BS48:CH48" si="53">BR48</f>
        <v>7236718</v>
      </c>
      <c r="BT48" s="3">
        <f t="shared" si="53"/>
        <v>7236718</v>
      </c>
      <c r="BU48" s="3">
        <f t="shared" si="53"/>
        <v>7236718</v>
      </c>
      <c r="BV48" s="3">
        <f t="shared" si="53"/>
        <v>7236718</v>
      </c>
      <c r="BW48" s="3">
        <f t="shared" si="53"/>
        <v>7236718</v>
      </c>
      <c r="BX48" s="3">
        <f t="shared" si="53"/>
        <v>7236718</v>
      </c>
      <c r="BY48" s="3">
        <f t="shared" si="53"/>
        <v>7236718</v>
      </c>
      <c r="BZ48" s="3">
        <f t="shared" si="53"/>
        <v>7236718</v>
      </c>
      <c r="CA48" s="3">
        <f t="shared" si="53"/>
        <v>7236718</v>
      </c>
      <c r="CB48" s="3">
        <f t="shared" si="53"/>
        <v>7236718</v>
      </c>
      <c r="CC48" s="3">
        <f t="shared" si="53"/>
        <v>7236718</v>
      </c>
      <c r="CD48" s="3">
        <f t="shared" si="53"/>
        <v>7236718</v>
      </c>
      <c r="CE48" s="3">
        <f t="shared" si="53"/>
        <v>7236718</v>
      </c>
      <c r="CF48" s="3">
        <f t="shared" si="53"/>
        <v>7236718</v>
      </c>
      <c r="CG48" s="3">
        <f t="shared" si="53"/>
        <v>7236718</v>
      </c>
      <c r="CH48" s="12">
        <f t="shared" si="53"/>
        <v>7236718</v>
      </c>
    </row>
    <row r="49" spans="1:86" x14ac:dyDescent="0.25">
      <c r="A49" s="627"/>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490">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25">
      <c r="A50" s="627"/>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490">
        <v>812174</v>
      </c>
      <c r="U50" s="3">
        <f t="shared" si="56"/>
        <v>812174</v>
      </c>
      <c r="V50" s="3">
        <f t="shared" si="56"/>
        <v>812174</v>
      </c>
      <c r="W50" s="3">
        <f t="shared" si="56"/>
        <v>812174</v>
      </c>
      <c r="X50" s="3">
        <f t="shared" si="56"/>
        <v>812174</v>
      </c>
      <c r="Y50" s="3">
        <f t="shared" si="56"/>
        <v>812174</v>
      </c>
      <c r="Z50" s="3">
        <f t="shared" si="56"/>
        <v>812174</v>
      </c>
      <c r="AA50" s="3">
        <f t="shared" si="56"/>
        <v>812174</v>
      </c>
      <c r="AB50" s="3">
        <f t="shared" si="56"/>
        <v>812174</v>
      </c>
      <c r="AC50" s="3">
        <f t="shared" si="56"/>
        <v>812174</v>
      </c>
      <c r="AD50" s="3">
        <f t="shared" si="56"/>
        <v>812174</v>
      </c>
      <c r="AE50" s="3">
        <f t="shared" si="56"/>
        <v>812174</v>
      </c>
      <c r="AF50" s="3">
        <f t="shared" si="56"/>
        <v>812174</v>
      </c>
      <c r="AG50" s="3">
        <f t="shared" si="56"/>
        <v>812174</v>
      </c>
      <c r="AH50" s="3">
        <f t="shared" si="56"/>
        <v>812174</v>
      </c>
      <c r="AI50" s="3">
        <f t="shared" si="56"/>
        <v>812174</v>
      </c>
      <c r="AJ50" s="3">
        <f t="shared" si="56"/>
        <v>812174</v>
      </c>
      <c r="AK50" s="3">
        <f t="shared" si="56"/>
        <v>812174</v>
      </c>
      <c r="AL50" s="3">
        <f t="shared" si="56"/>
        <v>812174</v>
      </c>
      <c r="AM50" s="3">
        <f t="shared" si="56"/>
        <v>812174</v>
      </c>
      <c r="AN50" s="3">
        <f t="shared" si="56"/>
        <v>812174</v>
      </c>
      <c r="AO50" s="3">
        <f t="shared" si="56"/>
        <v>812174</v>
      </c>
      <c r="AP50" s="3">
        <f t="shared" si="56"/>
        <v>812174</v>
      </c>
      <c r="AQ50" s="3">
        <f t="shared" si="56"/>
        <v>812174</v>
      </c>
      <c r="AR50" s="3">
        <f t="shared" si="56"/>
        <v>812174</v>
      </c>
      <c r="AS50" s="3">
        <f t="shared" si="56"/>
        <v>812174</v>
      </c>
      <c r="AT50" s="3">
        <f t="shared" si="56"/>
        <v>812174</v>
      </c>
      <c r="AU50" s="3">
        <f t="shared" si="56"/>
        <v>812174</v>
      </c>
      <c r="AV50" s="3">
        <f t="shared" si="56"/>
        <v>812174</v>
      </c>
      <c r="AW50" s="3">
        <f t="shared" si="56"/>
        <v>812174</v>
      </c>
      <c r="AX50" s="3">
        <f t="shared" si="56"/>
        <v>812174</v>
      </c>
      <c r="AY50" s="3">
        <f t="shared" si="56"/>
        <v>812174</v>
      </c>
      <c r="AZ50" s="3">
        <f t="shared" si="56"/>
        <v>812174</v>
      </c>
      <c r="BA50" s="3">
        <f t="shared" si="56"/>
        <v>812174</v>
      </c>
      <c r="BB50" s="3">
        <f t="shared" si="56"/>
        <v>812174</v>
      </c>
      <c r="BC50" s="3">
        <f t="shared" si="56"/>
        <v>812174</v>
      </c>
      <c r="BD50" s="3">
        <f t="shared" si="56"/>
        <v>812174</v>
      </c>
      <c r="BE50" s="3">
        <f t="shared" si="56"/>
        <v>812174</v>
      </c>
      <c r="BF50" s="3">
        <f t="shared" si="56"/>
        <v>812174</v>
      </c>
      <c r="BG50" s="3">
        <f t="shared" si="56"/>
        <v>812174</v>
      </c>
      <c r="BH50" s="3">
        <f t="shared" si="56"/>
        <v>812174</v>
      </c>
      <c r="BI50" s="3">
        <f t="shared" si="56"/>
        <v>812174</v>
      </c>
      <c r="BJ50" s="3">
        <f t="shared" si="56"/>
        <v>812174</v>
      </c>
      <c r="BK50" s="3">
        <f t="shared" si="56"/>
        <v>812174</v>
      </c>
      <c r="BL50" s="3">
        <f t="shared" si="56"/>
        <v>812174</v>
      </c>
      <c r="BM50" s="3">
        <f t="shared" si="56"/>
        <v>812174</v>
      </c>
      <c r="BN50" s="3">
        <f t="shared" si="56"/>
        <v>812174</v>
      </c>
      <c r="BO50" s="3">
        <f t="shared" si="56"/>
        <v>812174</v>
      </c>
      <c r="BP50" s="3">
        <f t="shared" si="56"/>
        <v>812174</v>
      </c>
      <c r="BQ50" s="3">
        <f t="shared" si="56"/>
        <v>812174</v>
      </c>
      <c r="BR50" s="3">
        <f t="shared" si="56"/>
        <v>812174</v>
      </c>
      <c r="BS50" s="3">
        <f t="shared" ref="BS50:CH50" si="57">BR50</f>
        <v>812174</v>
      </c>
      <c r="BT50" s="3">
        <f t="shared" si="57"/>
        <v>812174</v>
      </c>
      <c r="BU50" s="3">
        <f t="shared" si="57"/>
        <v>812174</v>
      </c>
      <c r="BV50" s="3">
        <f t="shared" si="57"/>
        <v>812174</v>
      </c>
      <c r="BW50" s="3">
        <f t="shared" si="57"/>
        <v>812174</v>
      </c>
      <c r="BX50" s="3">
        <f t="shared" si="57"/>
        <v>812174</v>
      </c>
      <c r="BY50" s="3">
        <f t="shared" si="57"/>
        <v>812174</v>
      </c>
      <c r="BZ50" s="3">
        <f t="shared" si="57"/>
        <v>812174</v>
      </c>
      <c r="CA50" s="3">
        <f t="shared" si="57"/>
        <v>812174</v>
      </c>
      <c r="CB50" s="3">
        <f t="shared" si="57"/>
        <v>812174</v>
      </c>
      <c r="CC50" s="3">
        <f t="shared" si="57"/>
        <v>812174</v>
      </c>
      <c r="CD50" s="3">
        <f t="shared" si="57"/>
        <v>812174</v>
      </c>
      <c r="CE50" s="3">
        <f t="shared" si="57"/>
        <v>812174</v>
      </c>
      <c r="CF50" s="3">
        <f t="shared" si="57"/>
        <v>812174</v>
      </c>
      <c r="CG50" s="3">
        <f t="shared" si="57"/>
        <v>812174</v>
      </c>
      <c r="CH50" s="12">
        <f t="shared" si="57"/>
        <v>812174</v>
      </c>
    </row>
    <row r="51" spans="1:86" x14ac:dyDescent="0.25">
      <c r="A51" s="627"/>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490">
        <v>3927599</v>
      </c>
      <c r="U51" s="3">
        <f t="shared" si="58"/>
        <v>3927599</v>
      </c>
      <c r="V51" s="3">
        <f t="shared" si="58"/>
        <v>3927599</v>
      </c>
      <c r="W51" s="3">
        <f t="shared" si="58"/>
        <v>3927599</v>
      </c>
      <c r="X51" s="3">
        <f t="shared" si="58"/>
        <v>3927599</v>
      </c>
      <c r="Y51" s="3">
        <f t="shared" si="58"/>
        <v>3927599</v>
      </c>
      <c r="Z51" s="3">
        <f t="shared" si="58"/>
        <v>3927599</v>
      </c>
      <c r="AA51" s="3">
        <f t="shared" si="58"/>
        <v>3927599</v>
      </c>
      <c r="AB51" s="3">
        <f t="shared" si="58"/>
        <v>3927599</v>
      </c>
      <c r="AC51" s="3">
        <f t="shared" si="58"/>
        <v>3927599</v>
      </c>
      <c r="AD51" s="3">
        <f t="shared" si="58"/>
        <v>3927599</v>
      </c>
      <c r="AE51" s="3">
        <f t="shared" si="58"/>
        <v>3927599</v>
      </c>
      <c r="AF51" s="3">
        <f t="shared" si="58"/>
        <v>3927599</v>
      </c>
      <c r="AG51" s="3">
        <f t="shared" si="58"/>
        <v>3927599</v>
      </c>
      <c r="AH51" s="3">
        <f t="shared" si="58"/>
        <v>3927599</v>
      </c>
      <c r="AI51" s="3">
        <f t="shared" si="58"/>
        <v>3927599</v>
      </c>
      <c r="AJ51" s="3">
        <f t="shared" si="58"/>
        <v>3927599</v>
      </c>
      <c r="AK51" s="3">
        <f t="shared" si="58"/>
        <v>3927599</v>
      </c>
      <c r="AL51" s="3">
        <f t="shared" si="58"/>
        <v>3927599</v>
      </c>
      <c r="AM51" s="3">
        <f t="shared" si="58"/>
        <v>3927599</v>
      </c>
      <c r="AN51" s="3">
        <f t="shared" si="58"/>
        <v>3927599</v>
      </c>
      <c r="AO51" s="3">
        <f t="shared" si="58"/>
        <v>3927599</v>
      </c>
      <c r="AP51" s="3">
        <f t="shared" si="58"/>
        <v>3927599</v>
      </c>
      <c r="AQ51" s="3">
        <f t="shared" si="58"/>
        <v>3927599</v>
      </c>
      <c r="AR51" s="3">
        <f t="shared" si="58"/>
        <v>3927599</v>
      </c>
      <c r="AS51" s="3">
        <f t="shared" si="58"/>
        <v>3927599</v>
      </c>
      <c r="AT51" s="3">
        <f t="shared" si="58"/>
        <v>3927599</v>
      </c>
      <c r="AU51" s="3">
        <f t="shared" si="58"/>
        <v>3927599</v>
      </c>
      <c r="AV51" s="3">
        <f t="shared" si="58"/>
        <v>3927599</v>
      </c>
      <c r="AW51" s="3">
        <f t="shared" si="58"/>
        <v>3927599</v>
      </c>
      <c r="AX51" s="3">
        <f t="shared" si="58"/>
        <v>3927599</v>
      </c>
      <c r="AY51" s="3">
        <f t="shared" si="58"/>
        <v>3927599</v>
      </c>
      <c r="AZ51" s="3">
        <f t="shared" si="58"/>
        <v>3927599</v>
      </c>
      <c r="BA51" s="3">
        <f t="shared" si="58"/>
        <v>3927599</v>
      </c>
      <c r="BB51" s="3">
        <f t="shared" si="58"/>
        <v>3927599</v>
      </c>
      <c r="BC51" s="3">
        <f t="shared" si="58"/>
        <v>3927599</v>
      </c>
      <c r="BD51" s="3">
        <f t="shared" si="58"/>
        <v>3927599</v>
      </c>
      <c r="BE51" s="3">
        <f t="shared" si="58"/>
        <v>3927599</v>
      </c>
      <c r="BF51" s="3">
        <f t="shared" si="58"/>
        <v>3927599</v>
      </c>
      <c r="BG51" s="3">
        <f t="shared" si="58"/>
        <v>3927599</v>
      </c>
      <c r="BH51" s="3">
        <f t="shared" si="58"/>
        <v>3927599</v>
      </c>
      <c r="BI51" s="3">
        <f t="shared" si="58"/>
        <v>3927599</v>
      </c>
      <c r="BJ51" s="3">
        <f t="shared" si="58"/>
        <v>3927599</v>
      </c>
      <c r="BK51" s="3">
        <f t="shared" si="58"/>
        <v>3927599</v>
      </c>
      <c r="BL51" s="3">
        <f t="shared" si="58"/>
        <v>3927599</v>
      </c>
      <c r="BM51" s="3">
        <f t="shared" si="58"/>
        <v>3927599</v>
      </c>
      <c r="BN51" s="3">
        <f t="shared" si="58"/>
        <v>3927599</v>
      </c>
      <c r="BO51" s="3">
        <f t="shared" si="58"/>
        <v>3927599</v>
      </c>
      <c r="BP51" s="3">
        <f t="shared" si="58"/>
        <v>3927599</v>
      </c>
      <c r="BQ51" s="3">
        <f t="shared" si="58"/>
        <v>3927599</v>
      </c>
      <c r="BR51" s="3">
        <f t="shared" si="58"/>
        <v>3927599</v>
      </c>
      <c r="BS51" s="3">
        <f t="shared" ref="BS51:CH51" si="59">BR51</f>
        <v>3927599</v>
      </c>
      <c r="BT51" s="3">
        <f t="shared" si="59"/>
        <v>3927599</v>
      </c>
      <c r="BU51" s="3">
        <f t="shared" si="59"/>
        <v>3927599</v>
      </c>
      <c r="BV51" s="3">
        <f t="shared" si="59"/>
        <v>3927599</v>
      </c>
      <c r="BW51" s="3">
        <f t="shared" si="59"/>
        <v>3927599</v>
      </c>
      <c r="BX51" s="3">
        <f t="shared" si="59"/>
        <v>3927599</v>
      </c>
      <c r="BY51" s="3">
        <f t="shared" si="59"/>
        <v>3927599</v>
      </c>
      <c r="BZ51" s="3">
        <f t="shared" si="59"/>
        <v>3927599</v>
      </c>
      <c r="CA51" s="3">
        <f t="shared" si="59"/>
        <v>3927599</v>
      </c>
      <c r="CB51" s="3">
        <f t="shared" si="59"/>
        <v>3927599</v>
      </c>
      <c r="CC51" s="3">
        <f t="shared" si="59"/>
        <v>3927599</v>
      </c>
      <c r="CD51" s="3">
        <f t="shared" si="59"/>
        <v>3927599</v>
      </c>
      <c r="CE51" s="3">
        <f t="shared" si="59"/>
        <v>3927599</v>
      </c>
      <c r="CF51" s="3">
        <f t="shared" si="59"/>
        <v>3927599</v>
      </c>
      <c r="CG51" s="3">
        <f t="shared" si="59"/>
        <v>3927599</v>
      </c>
      <c r="CH51" s="12">
        <f t="shared" si="59"/>
        <v>3927599</v>
      </c>
    </row>
    <row r="52" spans="1:86" x14ac:dyDescent="0.25">
      <c r="A52" s="627"/>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49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25">
      <c r="A53" s="627"/>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490">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25">
      <c r="A54" s="627"/>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
      <c r="A55" s="628"/>
      <c r="B55" s="209" t="str">
        <f t="shared" si="37"/>
        <v>Monthly kWh</v>
      </c>
      <c r="C55" s="264">
        <f>SUM(C41:C54)</f>
        <v>0</v>
      </c>
      <c r="D55" s="264">
        <f t="shared" ref="D55:BO55" si="64">SUM(D41:D54)</f>
        <v>0</v>
      </c>
      <c r="E55" s="264">
        <f t="shared" si="64"/>
        <v>0</v>
      </c>
      <c r="F55" s="264">
        <f t="shared" si="64"/>
        <v>0</v>
      </c>
      <c r="G55" s="264">
        <f t="shared" si="64"/>
        <v>0</v>
      </c>
      <c r="H55" s="264">
        <f t="shared" si="64"/>
        <v>0</v>
      </c>
      <c r="I55" s="264">
        <f t="shared" si="64"/>
        <v>0</v>
      </c>
      <c r="J55" s="264">
        <f t="shared" si="64"/>
        <v>0</v>
      </c>
      <c r="K55" s="264">
        <f t="shared" si="64"/>
        <v>0</v>
      </c>
      <c r="L55" s="264">
        <f t="shared" si="64"/>
        <v>0</v>
      </c>
      <c r="M55" s="264">
        <f t="shared" si="64"/>
        <v>0</v>
      </c>
      <c r="N55" s="264">
        <f t="shared" si="64"/>
        <v>0</v>
      </c>
      <c r="O55" s="264">
        <f t="shared" si="64"/>
        <v>0</v>
      </c>
      <c r="P55" s="264">
        <f t="shared" si="64"/>
        <v>0</v>
      </c>
      <c r="Q55" s="264">
        <f t="shared" si="64"/>
        <v>0</v>
      </c>
      <c r="R55" s="264">
        <f t="shared" si="64"/>
        <v>0</v>
      </c>
      <c r="S55" s="264">
        <f t="shared" si="64"/>
        <v>0</v>
      </c>
      <c r="T55" s="264">
        <f t="shared" si="64"/>
        <v>17330979</v>
      </c>
      <c r="U55" s="264">
        <f t="shared" si="64"/>
        <v>17330979</v>
      </c>
      <c r="V55" s="264">
        <f t="shared" si="64"/>
        <v>17330979</v>
      </c>
      <c r="W55" s="264">
        <f t="shared" si="64"/>
        <v>17330979</v>
      </c>
      <c r="X55" s="264">
        <f t="shared" si="64"/>
        <v>17330979</v>
      </c>
      <c r="Y55" s="264">
        <f t="shared" si="64"/>
        <v>17330979</v>
      </c>
      <c r="Z55" s="264">
        <f t="shared" si="64"/>
        <v>17330979</v>
      </c>
      <c r="AA55" s="264">
        <f t="shared" si="64"/>
        <v>17330979</v>
      </c>
      <c r="AB55" s="264">
        <f t="shared" si="64"/>
        <v>17330979</v>
      </c>
      <c r="AC55" s="264">
        <f t="shared" si="64"/>
        <v>17330979</v>
      </c>
      <c r="AD55" s="264">
        <f t="shared" si="64"/>
        <v>17330979</v>
      </c>
      <c r="AE55" s="264">
        <f t="shared" si="64"/>
        <v>17330979</v>
      </c>
      <c r="AF55" s="264">
        <f t="shared" si="64"/>
        <v>17330979</v>
      </c>
      <c r="AG55" s="264">
        <f t="shared" si="64"/>
        <v>17330979</v>
      </c>
      <c r="AH55" s="264">
        <f t="shared" si="64"/>
        <v>17330979</v>
      </c>
      <c r="AI55" s="264">
        <f t="shared" si="64"/>
        <v>17330979</v>
      </c>
      <c r="AJ55" s="264">
        <f t="shared" si="64"/>
        <v>17330979</v>
      </c>
      <c r="AK55" s="264">
        <f t="shared" si="64"/>
        <v>17330979</v>
      </c>
      <c r="AL55" s="264">
        <f t="shared" si="64"/>
        <v>17330979</v>
      </c>
      <c r="AM55" s="264">
        <f t="shared" si="64"/>
        <v>17330979</v>
      </c>
      <c r="AN55" s="264">
        <f t="shared" si="64"/>
        <v>17330979</v>
      </c>
      <c r="AO55" s="264">
        <f t="shared" si="64"/>
        <v>17330979</v>
      </c>
      <c r="AP55" s="264">
        <f t="shared" si="64"/>
        <v>17330979</v>
      </c>
      <c r="AQ55" s="264">
        <f t="shared" si="64"/>
        <v>17330979</v>
      </c>
      <c r="AR55" s="264">
        <f t="shared" si="64"/>
        <v>17330979</v>
      </c>
      <c r="AS55" s="264">
        <f t="shared" si="64"/>
        <v>17330979</v>
      </c>
      <c r="AT55" s="264">
        <f t="shared" si="64"/>
        <v>17330979</v>
      </c>
      <c r="AU55" s="264">
        <f t="shared" si="64"/>
        <v>17330979</v>
      </c>
      <c r="AV55" s="264">
        <f t="shared" si="64"/>
        <v>17330979</v>
      </c>
      <c r="AW55" s="264">
        <f t="shared" si="64"/>
        <v>17330979</v>
      </c>
      <c r="AX55" s="264">
        <f t="shared" si="64"/>
        <v>17330979</v>
      </c>
      <c r="AY55" s="264">
        <f t="shared" si="64"/>
        <v>17330979</v>
      </c>
      <c r="AZ55" s="264">
        <f t="shared" si="64"/>
        <v>17330979</v>
      </c>
      <c r="BA55" s="264">
        <f t="shared" si="64"/>
        <v>17330979</v>
      </c>
      <c r="BB55" s="264">
        <f t="shared" si="64"/>
        <v>17330979</v>
      </c>
      <c r="BC55" s="264">
        <f t="shared" si="64"/>
        <v>17330979</v>
      </c>
      <c r="BD55" s="264">
        <f t="shared" si="64"/>
        <v>17330979</v>
      </c>
      <c r="BE55" s="264">
        <f t="shared" si="64"/>
        <v>17330979</v>
      </c>
      <c r="BF55" s="264">
        <f t="shared" si="64"/>
        <v>17330979</v>
      </c>
      <c r="BG55" s="264">
        <f t="shared" si="64"/>
        <v>17330979</v>
      </c>
      <c r="BH55" s="264">
        <f t="shared" si="64"/>
        <v>17330979</v>
      </c>
      <c r="BI55" s="264">
        <f t="shared" si="64"/>
        <v>17330979</v>
      </c>
      <c r="BJ55" s="264">
        <f t="shared" si="64"/>
        <v>17330979</v>
      </c>
      <c r="BK55" s="264">
        <f t="shared" si="64"/>
        <v>17330979</v>
      </c>
      <c r="BL55" s="264">
        <f t="shared" si="64"/>
        <v>17330979</v>
      </c>
      <c r="BM55" s="264">
        <f t="shared" si="64"/>
        <v>17330979</v>
      </c>
      <c r="BN55" s="264">
        <f t="shared" si="64"/>
        <v>17330979</v>
      </c>
      <c r="BO55" s="264">
        <f t="shared" si="64"/>
        <v>17330979</v>
      </c>
      <c r="BP55" s="264">
        <f t="shared" ref="BP55:CH55" si="65">SUM(BP41:BP54)</f>
        <v>17330979</v>
      </c>
      <c r="BQ55" s="264">
        <f t="shared" si="65"/>
        <v>17330979</v>
      </c>
      <c r="BR55" s="264">
        <f t="shared" si="65"/>
        <v>17330979</v>
      </c>
      <c r="BS55" s="264">
        <f t="shared" si="65"/>
        <v>17330979</v>
      </c>
      <c r="BT55" s="264">
        <f t="shared" si="65"/>
        <v>17330979</v>
      </c>
      <c r="BU55" s="264">
        <f t="shared" si="65"/>
        <v>17330979</v>
      </c>
      <c r="BV55" s="264">
        <f t="shared" si="65"/>
        <v>17330979</v>
      </c>
      <c r="BW55" s="264">
        <f t="shared" si="65"/>
        <v>17330979</v>
      </c>
      <c r="BX55" s="264">
        <f t="shared" si="65"/>
        <v>17330979</v>
      </c>
      <c r="BY55" s="264">
        <f t="shared" si="65"/>
        <v>17330979</v>
      </c>
      <c r="BZ55" s="264">
        <f t="shared" si="65"/>
        <v>17330979</v>
      </c>
      <c r="CA55" s="264">
        <f t="shared" si="65"/>
        <v>17330979</v>
      </c>
      <c r="CB55" s="264">
        <f t="shared" si="65"/>
        <v>17330979</v>
      </c>
      <c r="CC55" s="264">
        <f t="shared" si="65"/>
        <v>17330979</v>
      </c>
      <c r="CD55" s="264">
        <f t="shared" si="65"/>
        <v>17330979</v>
      </c>
      <c r="CE55" s="264">
        <f t="shared" si="65"/>
        <v>17330979</v>
      </c>
      <c r="CF55" s="264">
        <f t="shared" si="65"/>
        <v>17330979</v>
      </c>
      <c r="CG55" s="264">
        <f t="shared" si="65"/>
        <v>17330979</v>
      </c>
      <c r="CH55" s="267">
        <f t="shared" si="65"/>
        <v>17330979</v>
      </c>
    </row>
    <row r="56" spans="1:86" x14ac:dyDescent="0.25">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c r="AB56" s="285"/>
      <c r="AC56" s="9"/>
      <c r="AD56" s="285"/>
      <c r="AE56" s="285"/>
      <c r="AF56" s="9"/>
      <c r="AG56" s="285"/>
      <c r="AH56" s="285"/>
      <c r="AI56" s="9"/>
      <c r="AJ56" s="285"/>
      <c r="AK56" s="285"/>
      <c r="AL56" s="9"/>
      <c r="AM56" s="285"/>
      <c r="AN56" s="285"/>
      <c r="AO56" s="9"/>
      <c r="AP56" s="285"/>
      <c r="AQ56" s="285"/>
      <c r="AR56" s="9"/>
      <c r="AS56" s="285"/>
      <c r="AT56" s="285"/>
      <c r="AU56" s="9"/>
      <c r="AV56" s="285"/>
      <c r="AW56" s="285"/>
      <c r="AX56" s="9"/>
      <c r="AY56" s="285"/>
      <c r="AZ56" s="285"/>
      <c r="BA56" s="9"/>
      <c r="BB56" s="285"/>
      <c r="BC56" s="285"/>
      <c r="BD56" s="9"/>
      <c r="BE56" s="285"/>
      <c r="BF56" s="285"/>
      <c r="BG56" s="9"/>
      <c r="BH56" s="285"/>
      <c r="BI56" s="285"/>
      <c r="BJ56" s="9"/>
      <c r="BK56" s="285"/>
      <c r="BL56" s="285"/>
      <c r="BM56" s="9"/>
      <c r="BN56" s="285"/>
      <c r="BO56" s="285"/>
      <c r="BP56" s="9"/>
      <c r="BQ56" s="285"/>
      <c r="BR56" s="285"/>
      <c r="BS56" s="9"/>
      <c r="BT56" s="285"/>
      <c r="BU56" s="285"/>
      <c r="BV56" s="9"/>
      <c r="BW56" s="285"/>
      <c r="BX56" s="285"/>
      <c r="BY56" s="9"/>
      <c r="BZ56" s="285"/>
      <c r="CA56" s="285"/>
      <c r="CB56" s="9"/>
      <c r="CC56" s="285"/>
      <c r="CD56" s="285"/>
      <c r="CE56" s="9"/>
      <c r="CF56" s="285"/>
      <c r="CG56" s="285"/>
      <c r="CH56" s="137"/>
    </row>
    <row r="57" spans="1:86" ht="15.75" thickBot="1" x14ac:dyDescent="0.3">
      <c r="A57" s="229" t="s">
        <v>182</v>
      </c>
      <c r="B57" s="229"/>
      <c r="C57" s="229"/>
      <c r="D57" s="229"/>
      <c r="E57" s="229"/>
      <c r="F57" s="229"/>
      <c r="G57" s="229"/>
      <c r="H57" s="229"/>
      <c r="I57" s="229"/>
      <c r="J57" s="229"/>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row>
    <row r="58" spans="1:86" ht="16.5" thickBot="1" x14ac:dyDescent="0.3">
      <c r="A58" s="629" t="s">
        <v>17</v>
      </c>
      <c r="B58" s="18" t="s">
        <v>10</v>
      </c>
      <c r="C58" s="162">
        <f>C$4</f>
        <v>45292</v>
      </c>
      <c r="D58" s="162">
        <f t="shared" ref="D58:BO58" si="66">D$4</f>
        <v>45323</v>
      </c>
      <c r="E58" s="162">
        <f t="shared" si="66"/>
        <v>45352</v>
      </c>
      <c r="F58" s="162">
        <f t="shared" si="66"/>
        <v>45383</v>
      </c>
      <c r="G58" s="162">
        <f t="shared" si="66"/>
        <v>45413</v>
      </c>
      <c r="H58" s="162">
        <f t="shared" si="66"/>
        <v>45444</v>
      </c>
      <c r="I58" s="162">
        <f t="shared" si="66"/>
        <v>45474</v>
      </c>
      <c r="J58" s="162">
        <f t="shared" si="66"/>
        <v>45505</v>
      </c>
      <c r="K58" s="162">
        <f t="shared" si="66"/>
        <v>45536</v>
      </c>
      <c r="L58" s="162">
        <f t="shared" si="66"/>
        <v>45566</v>
      </c>
      <c r="M58" s="162">
        <f t="shared" si="66"/>
        <v>45597</v>
      </c>
      <c r="N58" s="162">
        <f t="shared" si="66"/>
        <v>45627</v>
      </c>
      <c r="O58" s="162">
        <f t="shared" si="66"/>
        <v>45658</v>
      </c>
      <c r="P58" s="162">
        <f t="shared" si="66"/>
        <v>45689</v>
      </c>
      <c r="Q58" s="162">
        <f t="shared" si="66"/>
        <v>45717</v>
      </c>
      <c r="R58" s="162">
        <f t="shared" si="66"/>
        <v>45748</v>
      </c>
      <c r="S58" s="162">
        <f t="shared" si="66"/>
        <v>45778</v>
      </c>
      <c r="T58" s="162">
        <f t="shared" si="66"/>
        <v>45809</v>
      </c>
      <c r="U58" s="162">
        <f t="shared" si="66"/>
        <v>45839</v>
      </c>
      <c r="V58" s="162">
        <f t="shared" si="66"/>
        <v>45870</v>
      </c>
      <c r="W58" s="162">
        <f t="shared" si="66"/>
        <v>45901</v>
      </c>
      <c r="X58" s="162">
        <f t="shared" si="66"/>
        <v>45931</v>
      </c>
      <c r="Y58" s="162">
        <f t="shared" si="66"/>
        <v>45962</v>
      </c>
      <c r="Z58" s="162">
        <f t="shared" si="66"/>
        <v>45992</v>
      </c>
      <c r="AA58" s="162">
        <f t="shared" si="66"/>
        <v>46023</v>
      </c>
      <c r="AB58" s="162">
        <f t="shared" si="66"/>
        <v>46054</v>
      </c>
      <c r="AC58" s="162">
        <f t="shared" si="66"/>
        <v>46082</v>
      </c>
      <c r="AD58" s="162">
        <f t="shared" si="66"/>
        <v>46113</v>
      </c>
      <c r="AE58" s="162">
        <f t="shared" si="66"/>
        <v>46143</v>
      </c>
      <c r="AF58" s="162">
        <f t="shared" si="66"/>
        <v>46174</v>
      </c>
      <c r="AG58" s="162">
        <f t="shared" si="66"/>
        <v>46204</v>
      </c>
      <c r="AH58" s="162">
        <f t="shared" si="66"/>
        <v>46235</v>
      </c>
      <c r="AI58" s="162">
        <f t="shared" si="66"/>
        <v>46266</v>
      </c>
      <c r="AJ58" s="162">
        <f t="shared" si="66"/>
        <v>46296</v>
      </c>
      <c r="AK58" s="162">
        <f t="shared" si="66"/>
        <v>46327</v>
      </c>
      <c r="AL58" s="162">
        <f t="shared" si="66"/>
        <v>46357</v>
      </c>
      <c r="AM58" s="162">
        <f t="shared" si="66"/>
        <v>46388</v>
      </c>
      <c r="AN58" s="162">
        <f t="shared" si="66"/>
        <v>46419</v>
      </c>
      <c r="AO58" s="162">
        <f t="shared" si="66"/>
        <v>46447</v>
      </c>
      <c r="AP58" s="162">
        <f t="shared" si="66"/>
        <v>46478</v>
      </c>
      <c r="AQ58" s="162">
        <f t="shared" si="66"/>
        <v>46508</v>
      </c>
      <c r="AR58" s="162">
        <f t="shared" si="66"/>
        <v>46539</v>
      </c>
      <c r="AS58" s="162">
        <f t="shared" si="66"/>
        <v>46569</v>
      </c>
      <c r="AT58" s="162">
        <f t="shared" si="66"/>
        <v>46600</v>
      </c>
      <c r="AU58" s="162">
        <f t="shared" si="66"/>
        <v>46631</v>
      </c>
      <c r="AV58" s="162">
        <f t="shared" si="66"/>
        <v>46661</v>
      </c>
      <c r="AW58" s="162">
        <f t="shared" si="66"/>
        <v>46692</v>
      </c>
      <c r="AX58" s="162">
        <f t="shared" si="66"/>
        <v>46722</v>
      </c>
      <c r="AY58" s="162">
        <f t="shared" si="66"/>
        <v>46753</v>
      </c>
      <c r="AZ58" s="162">
        <f t="shared" si="66"/>
        <v>46784</v>
      </c>
      <c r="BA58" s="162">
        <f t="shared" si="66"/>
        <v>46813</v>
      </c>
      <c r="BB58" s="162">
        <f t="shared" si="66"/>
        <v>46844</v>
      </c>
      <c r="BC58" s="162">
        <f t="shared" si="66"/>
        <v>46874</v>
      </c>
      <c r="BD58" s="162">
        <f t="shared" si="66"/>
        <v>46905</v>
      </c>
      <c r="BE58" s="162">
        <f t="shared" si="66"/>
        <v>46935</v>
      </c>
      <c r="BF58" s="162">
        <f t="shared" si="66"/>
        <v>46966</v>
      </c>
      <c r="BG58" s="162">
        <f t="shared" si="66"/>
        <v>46997</v>
      </c>
      <c r="BH58" s="162">
        <f t="shared" si="66"/>
        <v>47027</v>
      </c>
      <c r="BI58" s="162">
        <f t="shared" si="66"/>
        <v>47058</v>
      </c>
      <c r="BJ58" s="162">
        <f t="shared" si="66"/>
        <v>47088</v>
      </c>
      <c r="BK58" s="162">
        <f t="shared" si="66"/>
        <v>47119</v>
      </c>
      <c r="BL58" s="162">
        <f t="shared" si="66"/>
        <v>47150</v>
      </c>
      <c r="BM58" s="162">
        <f t="shared" si="66"/>
        <v>47178</v>
      </c>
      <c r="BN58" s="162">
        <f t="shared" si="66"/>
        <v>47209</v>
      </c>
      <c r="BO58" s="162">
        <f t="shared" si="66"/>
        <v>47239</v>
      </c>
      <c r="BP58" s="162">
        <f t="shared" ref="BP58:CH58" si="67">BP$4</f>
        <v>47270</v>
      </c>
      <c r="BQ58" s="162">
        <f t="shared" si="67"/>
        <v>47300</v>
      </c>
      <c r="BR58" s="162">
        <f t="shared" si="67"/>
        <v>47331</v>
      </c>
      <c r="BS58" s="162">
        <f t="shared" si="67"/>
        <v>47362</v>
      </c>
      <c r="BT58" s="162">
        <f t="shared" si="67"/>
        <v>47392</v>
      </c>
      <c r="BU58" s="162">
        <f t="shared" si="67"/>
        <v>47423</v>
      </c>
      <c r="BV58" s="162">
        <f t="shared" si="67"/>
        <v>47453</v>
      </c>
      <c r="BW58" s="162">
        <f t="shared" si="67"/>
        <v>47484</v>
      </c>
      <c r="BX58" s="162">
        <f t="shared" si="67"/>
        <v>47515</v>
      </c>
      <c r="BY58" s="162">
        <f t="shared" si="67"/>
        <v>47543</v>
      </c>
      <c r="BZ58" s="162">
        <f t="shared" si="67"/>
        <v>47574</v>
      </c>
      <c r="CA58" s="162">
        <f t="shared" si="67"/>
        <v>47604</v>
      </c>
      <c r="CB58" s="162">
        <f t="shared" si="67"/>
        <v>47635</v>
      </c>
      <c r="CC58" s="162">
        <f t="shared" si="67"/>
        <v>47665</v>
      </c>
      <c r="CD58" s="162">
        <f t="shared" si="67"/>
        <v>47696</v>
      </c>
      <c r="CE58" s="162">
        <f t="shared" si="67"/>
        <v>47727</v>
      </c>
      <c r="CF58" s="162">
        <f t="shared" si="67"/>
        <v>47757</v>
      </c>
      <c r="CG58" s="162">
        <f t="shared" si="67"/>
        <v>47788</v>
      </c>
      <c r="CH58" s="163">
        <f t="shared" si="67"/>
        <v>47818</v>
      </c>
    </row>
    <row r="59" spans="1:86" ht="15" customHeight="1" x14ac:dyDescent="0.25">
      <c r="A59" s="630"/>
      <c r="B59" s="14" t="str">
        <f t="shared" ref="B59:B72" si="68">B41</f>
        <v>Air Comp</v>
      </c>
      <c r="C59" s="25">
        <f>((C5*0.5)-C41)*C78*C93*C$2</f>
        <v>0</v>
      </c>
      <c r="D59" s="25">
        <f>((D5*0.5)+C23-D41)*D78*D93*D$2</f>
        <v>0</v>
      </c>
      <c r="E59" s="25">
        <f t="shared" ref="E59:BP59" si="69">((E5*0.5)+D23-E41)*E78*E93*E$2</f>
        <v>0</v>
      </c>
      <c r="F59" s="25">
        <f t="shared" si="69"/>
        <v>0</v>
      </c>
      <c r="G59" s="25">
        <f t="shared" si="69"/>
        <v>0</v>
      </c>
      <c r="H59" s="25">
        <f t="shared" si="69"/>
        <v>454.33729109729995</v>
      </c>
      <c r="I59" s="25">
        <f t="shared" si="69"/>
        <v>885.30716561975999</v>
      </c>
      <c r="J59" s="25">
        <f t="shared" si="69"/>
        <v>1251.4734628215574</v>
      </c>
      <c r="K59" s="25">
        <f t="shared" si="69"/>
        <v>2447.2062981054</v>
      </c>
      <c r="L59" s="25">
        <f t="shared" si="69"/>
        <v>1903.0945029342063</v>
      </c>
      <c r="M59" s="25">
        <f t="shared" si="69"/>
        <v>1870.2145138956566</v>
      </c>
      <c r="N59" s="25">
        <f t="shared" si="69"/>
        <v>2504.0528072482703</v>
      </c>
      <c r="O59" s="25">
        <f t="shared" si="69"/>
        <v>3208.1161671770574</v>
      </c>
      <c r="P59" s="25">
        <f t="shared" si="69"/>
        <v>2956.7649563627178</v>
      </c>
      <c r="Q59" s="25">
        <f t="shared" si="69"/>
        <v>3306.9877738978084</v>
      </c>
      <c r="R59" s="25">
        <f t="shared" si="69"/>
        <v>3142.5693917721742</v>
      </c>
      <c r="S59" s="25">
        <f t="shared" si="69"/>
        <v>3532.8069444946686</v>
      </c>
      <c r="T59" s="25">
        <f t="shared" si="69"/>
        <v>1007.2733940285121</v>
      </c>
      <c r="U59" s="25">
        <f t="shared" si="69"/>
        <v>1001.0152387775826</v>
      </c>
      <c r="V59" s="25">
        <f t="shared" si="69"/>
        <v>1015.6736013311219</v>
      </c>
      <c r="W59" s="25">
        <f t="shared" si="69"/>
        <v>985.85852134105426</v>
      </c>
      <c r="X59" s="25">
        <f t="shared" si="69"/>
        <v>558.83866805585922</v>
      </c>
      <c r="Y59" s="25">
        <f t="shared" si="69"/>
        <v>549.02834939496961</v>
      </c>
      <c r="Z59" s="25">
        <f t="shared" si="69"/>
        <v>522.20981552255103</v>
      </c>
      <c r="AA59" s="25">
        <f t="shared" si="69"/>
        <v>518.38918171335365</v>
      </c>
      <c r="AB59" s="25">
        <f t="shared" si="69"/>
        <v>480.33321891823135</v>
      </c>
      <c r="AC59" s="25">
        <f t="shared" si="69"/>
        <v>547.78449910845961</v>
      </c>
      <c r="AD59" s="25">
        <f t="shared" si="69"/>
        <v>515.52923358348369</v>
      </c>
      <c r="AE59" s="25">
        <f t="shared" si="69"/>
        <v>572.78858755780345</v>
      </c>
      <c r="AF59" s="25">
        <f t="shared" si="69"/>
        <v>1007.2733940285121</v>
      </c>
      <c r="AG59" s="25">
        <f t="shared" si="69"/>
        <v>1001.0152387775826</v>
      </c>
      <c r="AH59" s="25">
        <f t="shared" si="69"/>
        <v>1015.6736013311219</v>
      </c>
      <c r="AI59" s="25">
        <f t="shared" si="69"/>
        <v>985.85852134105426</v>
      </c>
      <c r="AJ59" s="25">
        <f t="shared" si="69"/>
        <v>558.83866805585922</v>
      </c>
      <c r="AK59" s="25">
        <f t="shared" si="69"/>
        <v>549.02834939496961</v>
      </c>
      <c r="AL59" s="25">
        <f t="shared" si="69"/>
        <v>522.20981552255103</v>
      </c>
      <c r="AM59" s="25">
        <f t="shared" si="69"/>
        <v>518.38918171335365</v>
      </c>
      <c r="AN59" s="25">
        <f t="shared" si="69"/>
        <v>480.33321891823135</v>
      </c>
      <c r="AO59" s="25">
        <f t="shared" si="69"/>
        <v>547.78449910845961</v>
      </c>
      <c r="AP59" s="25">
        <f t="shared" si="69"/>
        <v>515.52923358348369</v>
      </c>
      <c r="AQ59" s="25">
        <f t="shared" si="69"/>
        <v>572.78858755780345</v>
      </c>
      <c r="AR59" s="25">
        <f t="shared" si="69"/>
        <v>1007.2733940285121</v>
      </c>
      <c r="AS59" s="25">
        <f t="shared" si="69"/>
        <v>1001.0152387775826</v>
      </c>
      <c r="AT59" s="25">
        <f t="shared" si="69"/>
        <v>1015.6736013311219</v>
      </c>
      <c r="AU59" s="25">
        <f t="shared" si="69"/>
        <v>985.85852134105426</v>
      </c>
      <c r="AV59" s="25">
        <f t="shared" si="69"/>
        <v>558.83866805585922</v>
      </c>
      <c r="AW59" s="25">
        <f t="shared" si="69"/>
        <v>549.02834939496961</v>
      </c>
      <c r="AX59" s="25">
        <f t="shared" si="69"/>
        <v>522.20981552255103</v>
      </c>
      <c r="AY59" s="25">
        <f t="shared" si="69"/>
        <v>518.38918171335365</v>
      </c>
      <c r="AZ59" s="25">
        <f t="shared" si="69"/>
        <v>480.33321891823135</v>
      </c>
      <c r="BA59" s="25">
        <f t="shared" si="69"/>
        <v>547.78449910845961</v>
      </c>
      <c r="BB59" s="25">
        <f t="shared" si="69"/>
        <v>515.52923358348369</v>
      </c>
      <c r="BC59" s="25">
        <f t="shared" si="69"/>
        <v>572.78858755780345</v>
      </c>
      <c r="BD59" s="25">
        <f t="shared" si="69"/>
        <v>1007.2733940285121</v>
      </c>
      <c r="BE59" s="25">
        <f t="shared" si="69"/>
        <v>1001.0152387775826</v>
      </c>
      <c r="BF59" s="25">
        <f t="shared" si="69"/>
        <v>1015.6736013311219</v>
      </c>
      <c r="BG59" s="25">
        <f t="shared" si="69"/>
        <v>985.85852134105426</v>
      </c>
      <c r="BH59" s="25">
        <f t="shared" si="69"/>
        <v>558.83866805585922</v>
      </c>
      <c r="BI59" s="25">
        <f t="shared" si="69"/>
        <v>549.02834939496961</v>
      </c>
      <c r="BJ59" s="25">
        <f t="shared" si="69"/>
        <v>522.20981552255103</v>
      </c>
      <c r="BK59" s="25">
        <f t="shared" si="69"/>
        <v>518.38918171335365</v>
      </c>
      <c r="BL59" s="25">
        <f t="shared" si="69"/>
        <v>480.33321891823135</v>
      </c>
      <c r="BM59" s="25">
        <f t="shared" si="69"/>
        <v>547.78449910845961</v>
      </c>
      <c r="BN59" s="25">
        <f t="shared" si="69"/>
        <v>515.52923358348369</v>
      </c>
      <c r="BO59" s="25">
        <f t="shared" si="69"/>
        <v>572.78858755780345</v>
      </c>
      <c r="BP59" s="25">
        <f t="shared" si="69"/>
        <v>1007.2733940285121</v>
      </c>
      <c r="BQ59" s="25">
        <f t="shared" ref="BQ59:CH59" si="70">((BQ5*0.5)+BP23-BQ41)*BQ78*BQ93*BQ$2</f>
        <v>1001.0152387775826</v>
      </c>
      <c r="BR59" s="25">
        <f t="shared" si="70"/>
        <v>1015.6736013311219</v>
      </c>
      <c r="BS59" s="25">
        <f t="shared" si="70"/>
        <v>985.85852134105426</v>
      </c>
      <c r="BT59" s="25">
        <f t="shared" si="70"/>
        <v>558.83866805585922</v>
      </c>
      <c r="BU59" s="25">
        <f t="shared" si="70"/>
        <v>549.02834939496961</v>
      </c>
      <c r="BV59" s="25">
        <f t="shared" si="70"/>
        <v>522.20981552255103</v>
      </c>
      <c r="BW59" s="25">
        <f t="shared" si="70"/>
        <v>518.38918171335365</v>
      </c>
      <c r="BX59" s="25">
        <f t="shared" si="70"/>
        <v>480.33321891823135</v>
      </c>
      <c r="BY59" s="25">
        <f t="shared" si="70"/>
        <v>547.78449910845961</v>
      </c>
      <c r="BZ59" s="25">
        <f t="shared" si="70"/>
        <v>515.52923358348369</v>
      </c>
      <c r="CA59" s="25">
        <f t="shared" si="70"/>
        <v>572.78858755780345</v>
      </c>
      <c r="CB59" s="25">
        <f t="shared" si="70"/>
        <v>1007.2733940285121</v>
      </c>
      <c r="CC59" s="25">
        <f t="shared" si="70"/>
        <v>1001.0152387775826</v>
      </c>
      <c r="CD59" s="25">
        <f t="shared" si="70"/>
        <v>1015.6736013311219</v>
      </c>
      <c r="CE59" s="25">
        <f t="shared" si="70"/>
        <v>985.85852134105426</v>
      </c>
      <c r="CF59" s="25">
        <f t="shared" si="70"/>
        <v>558.83866805585922</v>
      </c>
      <c r="CG59" s="25">
        <f t="shared" si="70"/>
        <v>549.02834939496961</v>
      </c>
      <c r="CH59" s="28">
        <f t="shared" si="70"/>
        <v>522.20981552255103</v>
      </c>
    </row>
    <row r="60" spans="1:86" ht="15.75" x14ac:dyDescent="0.25">
      <c r="A60" s="630"/>
      <c r="B60" s="14" t="str">
        <f t="shared" si="68"/>
        <v>Building Shell</v>
      </c>
      <c r="C60" s="25">
        <f t="shared" ref="C60:C71" si="71">((C6*0.5)-C42)*C79*C94*C$2</f>
        <v>0</v>
      </c>
      <c r="D60" s="25">
        <f t="shared" ref="D60:BO60" si="72">((D6*0.5)+C24-D42)*D79*D94*D$2</f>
        <v>0</v>
      </c>
      <c r="E60" s="25">
        <f t="shared" si="72"/>
        <v>0</v>
      </c>
      <c r="F60" s="25">
        <f t="shared" si="72"/>
        <v>0</v>
      </c>
      <c r="G60" s="25">
        <f t="shared" si="72"/>
        <v>0</v>
      </c>
      <c r="H60" s="25">
        <f t="shared" si="72"/>
        <v>0</v>
      </c>
      <c r="I60" s="25">
        <f t="shared" si="72"/>
        <v>0</v>
      </c>
      <c r="J60" s="25">
        <f t="shared" si="72"/>
        <v>0</v>
      </c>
      <c r="K60" s="25">
        <f t="shared" si="72"/>
        <v>0</v>
      </c>
      <c r="L60" s="25">
        <f t="shared" si="72"/>
        <v>0</v>
      </c>
      <c r="M60" s="25">
        <f t="shared" si="72"/>
        <v>0</v>
      </c>
      <c r="N60" s="25">
        <f t="shared" si="72"/>
        <v>0</v>
      </c>
      <c r="O60" s="25">
        <f t="shared" si="72"/>
        <v>0</v>
      </c>
      <c r="P60" s="25">
        <f t="shared" si="72"/>
        <v>0</v>
      </c>
      <c r="Q60" s="25">
        <f t="shared" si="72"/>
        <v>0</v>
      </c>
      <c r="R60" s="25">
        <f t="shared" si="72"/>
        <v>0</v>
      </c>
      <c r="S60" s="25">
        <f t="shared" si="72"/>
        <v>0</v>
      </c>
      <c r="T60" s="25">
        <f t="shared" si="72"/>
        <v>0</v>
      </c>
      <c r="U60" s="25">
        <f t="shared" si="72"/>
        <v>0</v>
      </c>
      <c r="V60" s="25">
        <f t="shared" si="72"/>
        <v>0</v>
      </c>
      <c r="W60" s="25">
        <f t="shared" si="72"/>
        <v>0</v>
      </c>
      <c r="X60" s="25">
        <f t="shared" si="72"/>
        <v>0</v>
      </c>
      <c r="Y60" s="25">
        <f t="shared" si="72"/>
        <v>0</v>
      </c>
      <c r="Z60" s="25">
        <f t="shared" si="72"/>
        <v>0</v>
      </c>
      <c r="AA60" s="25">
        <f t="shared" si="72"/>
        <v>0</v>
      </c>
      <c r="AB60" s="25">
        <f t="shared" si="72"/>
        <v>0</v>
      </c>
      <c r="AC60" s="25">
        <f t="shared" si="72"/>
        <v>0</v>
      </c>
      <c r="AD60" s="25">
        <f t="shared" si="72"/>
        <v>0</v>
      </c>
      <c r="AE60" s="25">
        <f t="shared" si="72"/>
        <v>0</v>
      </c>
      <c r="AF60" s="25">
        <f t="shared" si="72"/>
        <v>0</v>
      </c>
      <c r="AG60" s="25">
        <f t="shared" si="72"/>
        <v>0</v>
      </c>
      <c r="AH60" s="25">
        <f t="shared" si="72"/>
        <v>0</v>
      </c>
      <c r="AI60" s="25">
        <f t="shared" si="72"/>
        <v>0</v>
      </c>
      <c r="AJ60" s="25">
        <f t="shared" si="72"/>
        <v>0</v>
      </c>
      <c r="AK60" s="25">
        <f t="shared" si="72"/>
        <v>0</v>
      </c>
      <c r="AL60" s="25">
        <f t="shared" si="72"/>
        <v>0</v>
      </c>
      <c r="AM60" s="25">
        <f t="shared" si="72"/>
        <v>0</v>
      </c>
      <c r="AN60" s="25">
        <f t="shared" si="72"/>
        <v>0</v>
      </c>
      <c r="AO60" s="25">
        <f t="shared" si="72"/>
        <v>0</v>
      </c>
      <c r="AP60" s="25">
        <f t="shared" si="72"/>
        <v>0</v>
      </c>
      <c r="AQ60" s="25">
        <f t="shared" si="72"/>
        <v>0</v>
      </c>
      <c r="AR60" s="25">
        <f t="shared" si="72"/>
        <v>0</v>
      </c>
      <c r="AS60" s="25">
        <f t="shared" si="72"/>
        <v>0</v>
      </c>
      <c r="AT60" s="25">
        <f t="shared" si="72"/>
        <v>0</v>
      </c>
      <c r="AU60" s="25">
        <f t="shared" si="72"/>
        <v>0</v>
      </c>
      <c r="AV60" s="25">
        <f t="shared" si="72"/>
        <v>0</v>
      </c>
      <c r="AW60" s="25">
        <f t="shared" si="72"/>
        <v>0</v>
      </c>
      <c r="AX60" s="25">
        <f t="shared" si="72"/>
        <v>0</v>
      </c>
      <c r="AY60" s="25">
        <f t="shared" si="72"/>
        <v>0</v>
      </c>
      <c r="AZ60" s="25">
        <f t="shared" si="72"/>
        <v>0</v>
      </c>
      <c r="BA60" s="25">
        <f t="shared" si="72"/>
        <v>0</v>
      </c>
      <c r="BB60" s="25">
        <f t="shared" si="72"/>
        <v>0</v>
      </c>
      <c r="BC60" s="25">
        <f t="shared" si="72"/>
        <v>0</v>
      </c>
      <c r="BD60" s="25">
        <f t="shared" si="72"/>
        <v>0</v>
      </c>
      <c r="BE60" s="25">
        <f t="shared" si="72"/>
        <v>0</v>
      </c>
      <c r="BF60" s="25">
        <f t="shared" si="72"/>
        <v>0</v>
      </c>
      <c r="BG60" s="25">
        <f t="shared" si="72"/>
        <v>0</v>
      </c>
      <c r="BH60" s="25">
        <f t="shared" si="72"/>
        <v>0</v>
      </c>
      <c r="BI60" s="25">
        <f t="shared" si="72"/>
        <v>0</v>
      </c>
      <c r="BJ60" s="25">
        <f t="shared" si="72"/>
        <v>0</v>
      </c>
      <c r="BK60" s="25">
        <f t="shared" si="72"/>
        <v>0</v>
      </c>
      <c r="BL60" s="25">
        <f t="shared" si="72"/>
        <v>0</v>
      </c>
      <c r="BM60" s="25">
        <f t="shared" si="72"/>
        <v>0</v>
      </c>
      <c r="BN60" s="25">
        <f t="shared" si="72"/>
        <v>0</v>
      </c>
      <c r="BO60" s="25">
        <f t="shared" si="72"/>
        <v>0</v>
      </c>
      <c r="BP60" s="25">
        <f t="shared" ref="BP60:CH60" si="73">((BP6*0.5)+BO24-BP42)*BP79*BP94*BP$2</f>
        <v>0</v>
      </c>
      <c r="BQ60" s="25">
        <f t="shared" si="73"/>
        <v>0</v>
      </c>
      <c r="BR60" s="25">
        <f t="shared" si="73"/>
        <v>0</v>
      </c>
      <c r="BS60" s="25">
        <f t="shared" si="73"/>
        <v>0</v>
      </c>
      <c r="BT60" s="25">
        <f t="shared" si="73"/>
        <v>0</v>
      </c>
      <c r="BU60" s="25">
        <f t="shared" si="73"/>
        <v>0</v>
      </c>
      <c r="BV60" s="25">
        <f t="shared" si="73"/>
        <v>0</v>
      </c>
      <c r="BW60" s="25">
        <f t="shared" si="73"/>
        <v>0</v>
      </c>
      <c r="BX60" s="25">
        <f t="shared" si="73"/>
        <v>0</v>
      </c>
      <c r="BY60" s="25">
        <f t="shared" si="73"/>
        <v>0</v>
      </c>
      <c r="BZ60" s="25">
        <f t="shared" si="73"/>
        <v>0</v>
      </c>
      <c r="CA60" s="25">
        <f t="shared" si="73"/>
        <v>0</v>
      </c>
      <c r="CB60" s="25">
        <f t="shared" si="73"/>
        <v>0</v>
      </c>
      <c r="CC60" s="25">
        <f t="shared" si="73"/>
        <v>0</v>
      </c>
      <c r="CD60" s="25">
        <f t="shared" si="73"/>
        <v>0</v>
      </c>
      <c r="CE60" s="25">
        <f t="shared" si="73"/>
        <v>0</v>
      </c>
      <c r="CF60" s="25">
        <f t="shared" si="73"/>
        <v>0</v>
      </c>
      <c r="CG60" s="25">
        <f t="shared" si="73"/>
        <v>0</v>
      </c>
      <c r="CH60" s="28">
        <f t="shared" si="73"/>
        <v>0</v>
      </c>
    </row>
    <row r="61" spans="1:86" ht="15.75" x14ac:dyDescent="0.25">
      <c r="A61" s="630"/>
      <c r="B61" s="14" t="str">
        <f t="shared" si="68"/>
        <v>Cooking</v>
      </c>
      <c r="C61" s="25">
        <f t="shared" si="71"/>
        <v>0</v>
      </c>
      <c r="D61" s="25">
        <f t="shared" ref="D61:BO61" si="74">((D7*0.5)+C25-D43)*D80*D95*D$2</f>
        <v>0</v>
      </c>
      <c r="E61" s="25">
        <f t="shared" si="74"/>
        <v>0</v>
      </c>
      <c r="F61" s="25">
        <f t="shared" si="74"/>
        <v>0</v>
      </c>
      <c r="G61" s="25">
        <f t="shared" si="74"/>
        <v>0</v>
      </c>
      <c r="H61" s="25">
        <f t="shared" si="74"/>
        <v>0</v>
      </c>
      <c r="I61" s="25">
        <f t="shared" si="74"/>
        <v>0</v>
      </c>
      <c r="J61" s="25">
        <f t="shared" si="74"/>
        <v>0</v>
      </c>
      <c r="K61" s="25">
        <f t="shared" si="74"/>
        <v>0</v>
      </c>
      <c r="L61" s="25">
        <f t="shared" si="74"/>
        <v>0</v>
      </c>
      <c r="M61" s="25">
        <f t="shared" si="74"/>
        <v>0</v>
      </c>
      <c r="N61" s="25">
        <f t="shared" si="74"/>
        <v>0</v>
      </c>
      <c r="O61" s="25">
        <f t="shared" si="74"/>
        <v>0</v>
      </c>
      <c r="P61" s="25">
        <f t="shared" si="74"/>
        <v>0</v>
      </c>
      <c r="Q61" s="25">
        <f t="shared" si="74"/>
        <v>0</v>
      </c>
      <c r="R61" s="25">
        <f t="shared" si="74"/>
        <v>0</v>
      </c>
      <c r="S61" s="25">
        <f t="shared" si="74"/>
        <v>0</v>
      </c>
      <c r="T61" s="25">
        <f t="shared" si="74"/>
        <v>0</v>
      </c>
      <c r="U61" s="25">
        <f t="shared" si="74"/>
        <v>0</v>
      </c>
      <c r="V61" s="25">
        <f t="shared" si="74"/>
        <v>0</v>
      </c>
      <c r="W61" s="25">
        <f t="shared" si="74"/>
        <v>0</v>
      </c>
      <c r="X61" s="25">
        <f t="shared" si="74"/>
        <v>0</v>
      </c>
      <c r="Y61" s="25">
        <f t="shared" si="74"/>
        <v>0</v>
      </c>
      <c r="Z61" s="25">
        <f t="shared" si="74"/>
        <v>0</v>
      </c>
      <c r="AA61" s="25">
        <f t="shared" si="74"/>
        <v>0</v>
      </c>
      <c r="AB61" s="25">
        <f t="shared" si="74"/>
        <v>0</v>
      </c>
      <c r="AC61" s="25">
        <f t="shared" si="74"/>
        <v>0</v>
      </c>
      <c r="AD61" s="25">
        <f t="shared" si="74"/>
        <v>0</v>
      </c>
      <c r="AE61" s="25">
        <f t="shared" si="74"/>
        <v>0</v>
      </c>
      <c r="AF61" s="25">
        <f t="shared" si="74"/>
        <v>0</v>
      </c>
      <c r="AG61" s="25">
        <f t="shared" si="74"/>
        <v>0</v>
      </c>
      <c r="AH61" s="25">
        <f t="shared" si="74"/>
        <v>0</v>
      </c>
      <c r="AI61" s="25">
        <f t="shared" si="74"/>
        <v>0</v>
      </c>
      <c r="AJ61" s="25">
        <f t="shared" si="74"/>
        <v>0</v>
      </c>
      <c r="AK61" s="25">
        <f t="shared" si="74"/>
        <v>0</v>
      </c>
      <c r="AL61" s="25">
        <f t="shared" si="74"/>
        <v>0</v>
      </c>
      <c r="AM61" s="25">
        <f t="shared" si="74"/>
        <v>0</v>
      </c>
      <c r="AN61" s="25">
        <f t="shared" si="74"/>
        <v>0</v>
      </c>
      <c r="AO61" s="25">
        <f t="shared" si="74"/>
        <v>0</v>
      </c>
      <c r="AP61" s="25">
        <f t="shared" si="74"/>
        <v>0</v>
      </c>
      <c r="AQ61" s="25">
        <f t="shared" si="74"/>
        <v>0</v>
      </c>
      <c r="AR61" s="25">
        <f t="shared" si="74"/>
        <v>0</v>
      </c>
      <c r="AS61" s="25">
        <f t="shared" si="74"/>
        <v>0</v>
      </c>
      <c r="AT61" s="25">
        <f t="shared" si="74"/>
        <v>0</v>
      </c>
      <c r="AU61" s="25">
        <f t="shared" si="74"/>
        <v>0</v>
      </c>
      <c r="AV61" s="25">
        <f t="shared" si="74"/>
        <v>0</v>
      </c>
      <c r="AW61" s="25">
        <f t="shared" si="74"/>
        <v>0</v>
      </c>
      <c r="AX61" s="25">
        <f t="shared" si="74"/>
        <v>0</v>
      </c>
      <c r="AY61" s="25">
        <f t="shared" si="74"/>
        <v>0</v>
      </c>
      <c r="AZ61" s="25">
        <f t="shared" si="74"/>
        <v>0</v>
      </c>
      <c r="BA61" s="25">
        <f t="shared" si="74"/>
        <v>0</v>
      </c>
      <c r="BB61" s="25">
        <f t="shared" si="74"/>
        <v>0</v>
      </c>
      <c r="BC61" s="25">
        <f t="shared" si="74"/>
        <v>0</v>
      </c>
      <c r="BD61" s="25">
        <f t="shared" si="74"/>
        <v>0</v>
      </c>
      <c r="BE61" s="25">
        <f t="shared" si="74"/>
        <v>0</v>
      </c>
      <c r="BF61" s="25">
        <f t="shared" si="74"/>
        <v>0</v>
      </c>
      <c r="BG61" s="25">
        <f t="shared" si="74"/>
        <v>0</v>
      </c>
      <c r="BH61" s="25">
        <f t="shared" si="74"/>
        <v>0</v>
      </c>
      <c r="BI61" s="25">
        <f t="shared" si="74"/>
        <v>0</v>
      </c>
      <c r="BJ61" s="25">
        <f t="shared" si="74"/>
        <v>0</v>
      </c>
      <c r="BK61" s="25">
        <f t="shared" si="74"/>
        <v>0</v>
      </c>
      <c r="BL61" s="25">
        <f t="shared" si="74"/>
        <v>0</v>
      </c>
      <c r="BM61" s="25">
        <f t="shared" si="74"/>
        <v>0</v>
      </c>
      <c r="BN61" s="25">
        <f t="shared" si="74"/>
        <v>0</v>
      </c>
      <c r="BO61" s="25">
        <f t="shared" si="74"/>
        <v>0</v>
      </c>
      <c r="BP61" s="25">
        <f t="shared" ref="BP61:CH61" si="75">((BP7*0.5)+BO25-BP43)*BP80*BP95*BP$2</f>
        <v>0</v>
      </c>
      <c r="BQ61" s="25">
        <f t="shared" si="75"/>
        <v>0</v>
      </c>
      <c r="BR61" s="25">
        <f t="shared" si="75"/>
        <v>0</v>
      </c>
      <c r="BS61" s="25">
        <f t="shared" si="75"/>
        <v>0</v>
      </c>
      <c r="BT61" s="25">
        <f t="shared" si="75"/>
        <v>0</v>
      </c>
      <c r="BU61" s="25">
        <f t="shared" si="75"/>
        <v>0</v>
      </c>
      <c r="BV61" s="25">
        <f t="shared" si="75"/>
        <v>0</v>
      </c>
      <c r="BW61" s="25">
        <f t="shared" si="75"/>
        <v>0</v>
      </c>
      <c r="BX61" s="25">
        <f t="shared" si="75"/>
        <v>0</v>
      </c>
      <c r="BY61" s="25">
        <f t="shared" si="75"/>
        <v>0</v>
      </c>
      <c r="BZ61" s="25">
        <f t="shared" si="75"/>
        <v>0</v>
      </c>
      <c r="CA61" s="25">
        <f t="shared" si="75"/>
        <v>0</v>
      </c>
      <c r="CB61" s="25">
        <f t="shared" si="75"/>
        <v>0</v>
      </c>
      <c r="CC61" s="25">
        <f t="shared" si="75"/>
        <v>0</v>
      </c>
      <c r="CD61" s="25">
        <f t="shared" si="75"/>
        <v>0</v>
      </c>
      <c r="CE61" s="25">
        <f t="shared" si="75"/>
        <v>0</v>
      </c>
      <c r="CF61" s="25">
        <f t="shared" si="75"/>
        <v>0</v>
      </c>
      <c r="CG61" s="25">
        <f t="shared" si="75"/>
        <v>0</v>
      </c>
      <c r="CH61" s="28">
        <f t="shared" si="75"/>
        <v>0</v>
      </c>
    </row>
    <row r="62" spans="1:86" ht="15.75" x14ac:dyDescent="0.25">
      <c r="A62" s="630"/>
      <c r="B62" s="14" t="str">
        <f t="shared" si="68"/>
        <v>Cooling</v>
      </c>
      <c r="C62" s="25">
        <f t="shared" si="71"/>
        <v>0</v>
      </c>
      <c r="D62" s="25">
        <f t="shared" ref="D62:BO62" si="76">((D8*0.5)+C26-D44)*D81*D96*D$2</f>
        <v>3.01906549334E-2</v>
      </c>
      <c r="E62" s="25">
        <f t="shared" si="76"/>
        <v>1.8106393201416005</v>
      </c>
      <c r="F62" s="25">
        <f t="shared" si="76"/>
        <v>25.084784155633148</v>
      </c>
      <c r="G62" s="25">
        <f t="shared" si="76"/>
        <v>288.64973049311101</v>
      </c>
      <c r="H62" s="25">
        <f t="shared" si="76"/>
        <v>3651.8677997564232</v>
      </c>
      <c r="I62" s="25">
        <f t="shared" si="76"/>
        <v>5824.3852006792895</v>
      </c>
      <c r="J62" s="25">
        <f t="shared" si="76"/>
        <v>5902.5003293330165</v>
      </c>
      <c r="K62" s="25">
        <f t="shared" si="76"/>
        <v>3659.7958600767824</v>
      </c>
      <c r="L62" s="25">
        <f t="shared" si="76"/>
        <v>429.91841571245124</v>
      </c>
      <c r="M62" s="25">
        <f t="shared" si="76"/>
        <v>155.78693572572001</v>
      </c>
      <c r="N62" s="25">
        <f t="shared" si="76"/>
        <v>3.3445023347700249</v>
      </c>
      <c r="O62" s="25">
        <f t="shared" si="76"/>
        <v>0.39348280600200003</v>
      </c>
      <c r="P62" s="25">
        <f t="shared" si="76"/>
        <v>16.177290042342001</v>
      </c>
      <c r="Q62" s="25">
        <f t="shared" si="76"/>
        <v>485.10437267120403</v>
      </c>
      <c r="R62" s="25">
        <f t="shared" si="76"/>
        <v>1855.7990444389111</v>
      </c>
      <c r="S62" s="25">
        <f t="shared" si="76"/>
        <v>6708.7202387376601</v>
      </c>
      <c r="T62" s="25">
        <f t="shared" si="76"/>
        <v>16431.708093867568</v>
      </c>
      <c r="U62" s="25">
        <f t="shared" si="76"/>
        <v>20349.14113956489</v>
      </c>
      <c r="V62" s="25">
        <f t="shared" si="76"/>
        <v>19948.550799081549</v>
      </c>
      <c r="W62" s="25">
        <f t="shared" si="76"/>
        <v>8699.6878456140821</v>
      </c>
      <c r="X62" s="25">
        <f t="shared" si="76"/>
        <v>781.81464729898096</v>
      </c>
      <c r="Y62" s="25">
        <f t="shared" si="76"/>
        <v>192.65322091620152</v>
      </c>
      <c r="Z62" s="25">
        <f t="shared" si="76"/>
        <v>1.9304867697297003</v>
      </c>
      <c r="AA62" s="25">
        <f t="shared" si="76"/>
        <v>0.16413409614420002</v>
      </c>
      <c r="AB62" s="25">
        <f t="shared" si="76"/>
        <v>6.8629519459364499</v>
      </c>
      <c r="AC62" s="25">
        <f t="shared" si="76"/>
        <v>206.84004800741104</v>
      </c>
      <c r="AD62" s="25">
        <f t="shared" si="76"/>
        <v>793.53674521959567</v>
      </c>
      <c r="AE62" s="25">
        <f t="shared" si="76"/>
        <v>2786.6504041963863</v>
      </c>
      <c r="AF62" s="25">
        <f t="shared" si="76"/>
        <v>16431.708093867568</v>
      </c>
      <c r="AG62" s="25">
        <f t="shared" si="76"/>
        <v>20349.14113956489</v>
      </c>
      <c r="AH62" s="25">
        <f t="shared" si="76"/>
        <v>19948.550799081549</v>
      </c>
      <c r="AI62" s="25">
        <f t="shared" si="76"/>
        <v>8699.6878456140821</v>
      </c>
      <c r="AJ62" s="25">
        <f t="shared" si="76"/>
        <v>781.81464729898096</v>
      </c>
      <c r="AK62" s="25">
        <f t="shared" si="76"/>
        <v>192.65322091620152</v>
      </c>
      <c r="AL62" s="25">
        <f t="shared" si="76"/>
        <v>1.9304867697297003</v>
      </c>
      <c r="AM62" s="25">
        <f t="shared" si="76"/>
        <v>0.16413409614420002</v>
      </c>
      <c r="AN62" s="25">
        <f t="shared" si="76"/>
        <v>6.8629519459364499</v>
      </c>
      <c r="AO62" s="25">
        <f t="shared" si="76"/>
        <v>206.84004800741104</v>
      </c>
      <c r="AP62" s="25">
        <f t="shared" si="76"/>
        <v>793.53674521959567</v>
      </c>
      <c r="AQ62" s="25">
        <f t="shared" si="76"/>
        <v>2786.6504041963863</v>
      </c>
      <c r="AR62" s="25">
        <f t="shared" si="76"/>
        <v>16431.708093867568</v>
      </c>
      <c r="AS62" s="25">
        <f t="shared" si="76"/>
        <v>20349.14113956489</v>
      </c>
      <c r="AT62" s="25">
        <f t="shared" si="76"/>
        <v>19948.550799081549</v>
      </c>
      <c r="AU62" s="25">
        <f t="shared" si="76"/>
        <v>8699.6878456140821</v>
      </c>
      <c r="AV62" s="25">
        <f t="shared" si="76"/>
        <v>781.81464729898096</v>
      </c>
      <c r="AW62" s="25">
        <f t="shared" si="76"/>
        <v>192.65322091620152</v>
      </c>
      <c r="AX62" s="25">
        <f t="shared" si="76"/>
        <v>1.9304867697297003</v>
      </c>
      <c r="AY62" s="25">
        <f t="shared" si="76"/>
        <v>0.16413409614420002</v>
      </c>
      <c r="AZ62" s="25">
        <f t="shared" si="76"/>
        <v>6.8629519459364499</v>
      </c>
      <c r="BA62" s="25">
        <f t="shared" si="76"/>
        <v>206.84004800741104</v>
      </c>
      <c r="BB62" s="25">
        <f t="shared" si="76"/>
        <v>793.53674521959567</v>
      </c>
      <c r="BC62" s="25">
        <f t="shared" si="76"/>
        <v>2786.6504041963863</v>
      </c>
      <c r="BD62" s="25">
        <f t="shared" si="76"/>
        <v>16431.708093867568</v>
      </c>
      <c r="BE62" s="25">
        <f t="shared" si="76"/>
        <v>20349.14113956489</v>
      </c>
      <c r="BF62" s="25">
        <f t="shared" si="76"/>
        <v>19948.550799081549</v>
      </c>
      <c r="BG62" s="25">
        <f t="shared" si="76"/>
        <v>8699.6878456140821</v>
      </c>
      <c r="BH62" s="25">
        <f t="shared" si="76"/>
        <v>781.81464729898096</v>
      </c>
      <c r="BI62" s="25">
        <f t="shared" si="76"/>
        <v>192.65322091620152</v>
      </c>
      <c r="BJ62" s="25">
        <f t="shared" si="76"/>
        <v>1.9304867697297003</v>
      </c>
      <c r="BK62" s="25">
        <f t="shared" si="76"/>
        <v>0.16413409614420002</v>
      </c>
      <c r="BL62" s="25">
        <f t="shared" si="76"/>
        <v>6.8629519459364499</v>
      </c>
      <c r="BM62" s="25">
        <f t="shared" si="76"/>
        <v>206.84004800741104</v>
      </c>
      <c r="BN62" s="25">
        <f t="shared" si="76"/>
        <v>793.53674521959567</v>
      </c>
      <c r="BO62" s="25">
        <f t="shared" si="76"/>
        <v>2786.6504041963863</v>
      </c>
      <c r="BP62" s="25">
        <f t="shared" ref="BP62:CH62" si="77">((BP8*0.5)+BO26-BP44)*BP81*BP96*BP$2</f>
        <v>16431.708093867568</v>
      </c>
      <c r="BQ62" s="25">
        <f t="shared" si="77"/>
        <v>20349.14113956489</v>
      </c>
      <c r="BR62" s="25">
        <f t="shared" si="77"/>
        <v>19948.550799081549</v>
      </c>
      <c r="BS62" s="25">
        <f t="shared" si="77"/>
        <v>8699.6878456140821</v>
      </c>
      <c r="BT62" s="25">
        <f t="shared" si="77"/>
        <v>781.81464729898096</v>
      </c>
      <c r="BU62" s="25">
        <f t="shared" si="77"/>
        <v>192.65322091620152</v>
      </c>
      <c r="BV62" s="25">
        <f t="shared" si="77"/>
        <v>1.9304867697297003</v>
      </c>
      <c r="BW62" s="25">
        <f t="shared" si="77"/>
        <v>0.16413409614420002</v>
      </c>
      <c r="BX62" s="25">
        <f t="shared" si="77"/>
        <v>6.8629519459364499</v>
      </c>
      <c r="BY62" s="25">
        <f t="shared" si="77"/>
        <v>206.84004800741104</v>
      </c>
      <c r="BZ62" s="25">
        <f t="shared" si="77"/>
        <v>793.53674521959567</v>
      </c>
      <c r="CA62" s="25">
        <f t="shared" si="77"/>
        <v>2786.6504041963863</v>
      </c>
      <c r="CB62" s="25">
        <f t="shared" si="77"/>
        <v>16431.708093867568</v>
      </c>
      <c r="CC62" s="25">
        <f t="shared" si="77"/>
        <v>20349.14113956489</v>
      </c>
      <c r="CD62" s="25">
        <f t="shared" si="77"/>
        <v>19948.550799081549</v>
      </c>
      <c r="CE62" s="25">
        <f t="shared" si="77"/>
        <v>8699.6878456140821</v>
      </c>
      <c r="CF62" s="25">
        <f t="shared" si="77"/>
        <v>781.81464729898096</v>
      </c>
      <c r="CG62" s="25">
        <f t="shared" si="77"/>
        <v>192.65322091620152</v>
      </c>
      <c r="CH62" s="28">
        <f t="shared" si="77"/>
        <v>1.9304867697297003</v>
      </c>
    </row>
    <row r="63" spans="1:86" ht="15.75" x14ac:dyDescent="0.25">
      <c r="A63" s="630"/>
      <c r="B63" s="14" t="str">
        <f t="shared" si="68"/>
        <v>Ext Lighting</v>
      </c>
      <c r="C63" s="25">
        <f t="shared" si="71"/>
        <v>0</v>
      </c>
      <c r="D63" s="25">
        <f t="shared" ref="D63:BO63" si="78">((D9*0.5)+C27-D45)*D82*D97*D$2</f>
        <v>0</v>
      </c>
      <c r="E63" s="25">
        <f t="shared" si="78"/>
        <v>0</v>
      </c>
      <c r="F63" s="25">
        <f t="shared" si="78"/>
        <v>0</v>
      </c>
      <c r="G63" s="25">
        <f t="shared" si="78"/>
        <v>0</v>
      </c>
      <c r="H63" s="25">
        <f t="shared" si="78"/>
        <v>0</v>
      </c>
      <c r="I63" s="25">
        <f t="shared" si="78"/>
        <v>0</v>
      </c>
      <c r="J63" s="25">
        <f t="shared" si="78"/>
        <v>0</v>
      </c>
      <c r="K63" s="25">
        <f t="shared" si="78"/>
        <v>0</v>
      </c>
      <c r="L63" s="25">
        <f t="shared" si="78"/>
        <v>0</v>
      </c>
      <c r="M63" s="25">
        <f t="shared" si="78"/>
        <v>0</v>
      </c>
      <c r="N63" s="25">
        <f t="shared" si="78"/>
        <v>0</v>
      </c>
      <c r="O63" s="25">
        <f t="shared" si="78"/>
        <v>0</v>
      </c>
      <c r="P63" s="25">
        <f t="shared" si="78"/>
        <v>0</v>
      </c>
      <c r="Q63" s="25">
        <f t="shared" si="78"/>
        <v>0</v>
      </c>
      <c r="R63" s="25">
        <f t="shared" si="78"/>
        <v>0</v>
      </c>
      <c r="S63" s="25">
        <f t="shared" si="78"/>
        <v>0</v>
      </c>
      <c r="T63" s="25">
        <f t="shared" si="78"/>
        <v>0</v>
      </c>
      <c r="U63" s="25">
        <f t="shared" si="78"/>
        <v>0</v>
      </c>
      <c r="V63" s="25">
        <f t="shared" si="78"/>
        <v>0</v>
      </c>
      <c r="W63" s="25">
        <f t="shared" si="78"/>
        <v>0</v>
      </c>
      <c r="X63" s="25">
        <f t="shared" si="78"/>
        <v>0</v>
      </c>
      <c r="Y63" s="25">
        <f t="shared" si="78"/>
        <v>0</v>
      </c>
      <c r="Z63" s="25">
        <f t="shared" si="78"/>
        <v>0</v>
      </c>
      <c r="AA63" s="25">
        <f t="shared" si="78"/>
        <v>0</v>
      </c>
      <c r="AB63" s="25">
        <f t="shared" si="78"/>
        <v>0</v>
      </c>
      <c r="AC63" s="25">
        <f t="shared" si="78"/>
        <v>0</v>
      </c>
      <c r="AD63" s="25">
        <f t="shared" si="78"/>
        <v>0</v>
      </c>
      <c r="AE63" s="25">
        <f t="shared" si="78"/>
        <v>0</v>
      </c>
      <c r="AF63" s="25">
        <f t="shared" si="78"/>
        <v>0</v>
      </c>
      <c r="AG63" s="25">
        <f t="shared" si="78"/>
        <v>0</v>
      </c>
      <c r="AH63" s="25">
        <f t="shared" si="78"/>
        <v>0</v>
      </c>
      <c r="AI63" s="25">
        <f t="shared" si="78"/>
        <v>0</v>
      </c>
      <c r="AJ63" s="25">
        <f t="shared" si="78"/>
        <v>0</v>
      </c>
      <c r="AK63" s="25">
        <f t="shared" si="78"/>
        <v>0</v>
      </c>
      <c r="AL63" s="25">
        <f t="shared" si="78"/>
        <v>0</v>
      </c>
      <c r="AM63" s="25">
        <f t="shared" si="78"/>
        <v>0</v>
      </c>
      <c r="AN63" s="25">
        <f t="shared" si="78"/>
        <v>0</v>
      </c>
      <c r="AO63" s="25">
        <f t="shared" si="78"/>
        <v>0</v>
      </c>
      <c r="AP63" s="25">
        <f t="shared" si="78"/>
        <v>0</v>
      </c>
      <c r="AQ63" s="25">
        <f t="shared" si="78"/>
        <v>0</v>
      </c>
      <c r="AR63" s="25">
        <f t="shared" si="78"/>
        <v>0</v>
      </c>
      <c r="AS63" s="25">
        <f t="shared" si="78"/>
        <v>0</v>
      </c>
      <c r="AT63" s="25">
        <f t="shared" si="78"/>
        <v>0</v>
      </c>
      <c r="AU63" s="25">
        <f t="shared" si="78"/>
        <v>0</v>
      </c>
      <c r="AV63" s="25">
        <f t="shared" si="78"/>
        <v>0</v>
      </c>
      <c r="AW63" s="25">
        <f t="shared" si="78"/>
        <v>0</v>
      </c>
      <c r="AX63" s="25">
        <f t="shared" si="78"/>
        <v>0</v>
      </c>
      <c r="AY63" s="25">
        <f t="shared" si="78"/>
        <v>0</v>
      </c>
      <c r="AZ63" s="25">
        <f t="shared" si="78"/>
        <v>0</v>
      </c>
      <c r="BA63" s="25">
        <f t="shared" si="78"/>
        <v>0</v>
      </c>
      <c r="BB63" s="25">
        <f t="shared" si="78"/>
        <v>0</v>
      </c>
      <c r="BC63" s="25">
        <f t="shared" si="78"/>
        <v>0</v>
      </c>
      <c r="BD63" s="25">
        <f t="shared" si="78"/>
        <v>0</v>
      </c>
      <c r="BE63" s="25">
        <f t="shared" si="78"/>
        <v>0</v>
      </c>
      <c r="BF63" s="25">
        <f t="shared" si="78"/>
        <v>0</v>
      </c>
      <c r="BG63" s="25">
        <f t="shared" si="78"/>
        <v>0</v>
      </c>
      <c r="BH63" s="25">
        <f t="shared" si="78"/>
        <v>0</v>
      </c>
      <c r="BI63" s="25">
        <f t="shared" si="78"/>
        <v>0</v>
      </c>
      <c r="BJ63" s="25">
        <f t="shared" si="78"/>
        <v>0</v>
      </c>
      <c r="BK63" s="25">
        <f t="shared" si="78"/>
        <v>0</v>
      </c>
      <c r="BL63" s="25">
        <f t="shared" si="78"/>
        <v>0</v>
      </c>
      <c r="BM63" s="25">
        <f t="shared" si="78"/>
        <v>0</v>
      </c>
      <c r="BN63" s="25">
        <f t="shared" si="78"/>
        <v>0</v>
      </c>
      <c r="BO63" s="25">
        <f t="shared" si="78"/>
        <v>0</v>
      </c>
      <c r="BP63" s="25">
        <f t="shared" ref="BP63:CH63" si="79">((BP9*0.5)+BO27-BP45)*BP82*BP97*BP$2</f>
        <v>0</v>
      </c>
      <c r="BQ63" s="25">
        <f t="shared" si="79"/>
        <v>0</v>
      </c>
      <c r="BR63" s="25">
        <f t="shared" si="79"/>
        <v>0</v>
      </c>
      <c r="BS63" s="25">
        <f t="shared" si="79"/>
        <v>0</v>
      </c>
      <c r="BT63" s="25">
        <f t="shared" si="79"/>
        <v>0</v>
      </c>
      <c r="BU63" s="25">
        <f t="shared" si="79"/>
        <v>0</v>
      </c>
      <c r="BV63" s="25">
        <f t="shared" si="79"/>
        <v>0</v>
      </c>
      <c r="BW63" s="25">
        <f t="shared" si="79"/>
        <v>0</v>
      </c>
      <c r="BX63" s="25">
        <f t="shared" si="79"/>
        <v>0</v>
      </c>
      <c r="BY63" s="25">
        <f t="shared" si="79"/>
        <v>0</v>
      </c>
      <c r="BZ63" s="25">
        <f t="shared" si="79"/>
        <v>0</v>
      </c>
      <c r="CA63" s="25">
        <f t="shared" si="79"/>
        <v>0</v>
      </c>
      <c r="CB63" s="25">
        <f t="shared" si="79"/>
        <v>0</v>
      </c>
      <c r="CC63" s="25">
        <f t="shared" si="79"/>
        <v>0</v>
      </c>
      <c r="CD63" s="25">
        <f t="shared" si="79"/>
        <v>0</v>
      </c>
      <c r="CE63" s="25">
        <f t="shared" si="79"/>
        <v>0</v>
      </c>
      <c r="CF63" s="25">
        <f t="shared" si="79"/>
        <v>0</v>
      </c>
      <c r="CG63" s="25">
        <f t="shared" si="79"/>
        <v>0</v>
      </c>
      <c r="CH63" s="28">
        <f t="shared" si="79"/>
        <v>0</v>
      </c>
    </row>
    <row r="64" spans="1:86" ht="15.75" x14ac:dyDescent="0.25">
      <c r="A64" s="630"/>
      <c r="B64" s="14" t="str">
        <f t="shared" si="68"/>
        <v>Heating</v>
      </c>
      <c r="C64" s="25">
        <f t="shared" si="71"/>
        <v>0</v>
      </c>
      <c r="D64" s="25">
        <f t="shared" ref="D64:BO64" si="80">((D10*0.5)+C28-D46)*D83*D98*D$2</f>
        <v>0</v>
      </c>
      <c r="E64" s="25">
        <f t="shared" si="80"/>
        <v>0</v>
      </c>
      <c r="F64" s="25">
        <f t="shared" si="80"/>
        <v>0</v>
      </c>
      <c r="G64" s="25">
        <f t="shared" si="80"/>
        <v>0</v>
      </c>
      <c r="H64" s="25">
        <f t="shared" si="80"/>
        <v>0</v>
      </c>
      <c r="I64" s="25">
        <f t="shared" si="80"/>
        <v>0</v>
      </c>
      <c r="J64" s="25">
        <f t="shared" si="80"/>
        <v>0</v>
      </c>
      <c r="K64" s="25">
        <f t="shared" si="80"/>
        <v>0</v>
      </c>
      <c r="L64" s="25">
        <f t="shared" si="80"/>
        <v>0</v>
      </c>
      <c r="M64" s="25">
        <f t="shared" si="80"/>
        <v>0</v>
      </c>
      <c r="N64" s="25">
        <f t="shared" si="80"/>
        <v>0</v>
      </c>
      <c r="O64" s="25">
        <f t="shared" si="80"/>
        <v>0</v>
      </c>
      <c r="P64" s="25">
        <f t="shared" si="80"/>
        <v>0</v>
      </c>
      <c r="Q64" s="25">
        <f t="shared" si="80"/>
        <v>0</v>
      </c>
      <c r="R64" s="25">
        <f t="shared" si="80"/>
        <v>0</v>
      </c>
      <c r="S64" s="25">
        <f t="shared" si="80"/>
        <v>0</v>
      </c>
      <c r="T64" s="25">
        <f t="shared" si="80"/>
        <v>0</v>
      </c>
      <c r="U64" s="25">
        <f t="shared" si="80"/>
        <v>0</v>
      </c>
      <c r="V64" s="25">
        <f t="shared" si="80"/>
        <v>0</v>
      </c>
      <c r="W64" s="25">
        <f t="shared" si="80"/>
        <v>0</v>
      </c>
      <c r="X64" s="25">
        <f t="shared" si="80"/>
        <v>0</v>
      </c>
      <c r="Y64" s="25">
        <f t="shared" si="80"/>
        <v>0</v>
      </c>
      <c r="Z64" s="25">
        <f t="shared" si="80"/>
        <v>0</v>
      </c>
      <c r="AA64" s="25">
        <f t="shared" si="80"/>
        <v>0</v>
      </c>
      <c r="AB64" s="25">
        <f t="shared" si="80"/>
        <v>0</v>
      </c>
      <c r="AC64" s="25">
        <f t="shared" si="80"/>
        <v>0</v>
      </c>
      <c r="AD64" s="25">
        <f t="shared" si="80"/>
        <v>0</v>
      </c>
      <c r="AE64" s="25">
        <f t="shared" si="80"/>
        <v>0</v>
      </c>
      <c r="AF64" s="25">
        <f t="shared" si="80"/>
        <v>0</v>
      </c>
      <c r="AG64" s="25">
        <f t="shared" si="80"/>
        <v>0</v>
      </c>
      <c r="AH64" s="25">
        <f t="shared" si="80"/>
        <v>0</v>
      </c>
      <c r="AI64" s="25">
        <f t="shared" si="80"/>
        <v>0</v>
      </c>
      <c r="AJ64" s="25">
        <f t="shared" si="80"/>
        <v>0</v>
      </c>
      <c r="AK64" s="25">
        <f t="shared" si="80"/>
        <v>0</v>
      </c>
      <c r="AL64" s="25">
        <f t="shared" si="80"/>
        <v>0</v>
      </c>
      <c r="AM64" s="25">
        <f t="shared" si="80"/>
        <v>0</v>
      </c>
      <c r="AN64" s="25">
        <f t="shared" si="80"/>
        <v>0</v>
      </c>
      <c r="AO64" s="25">
        <f t="shared" si="80"/>
        <v>0</v>
      </c>
      <c r="AP64" s="25">
        <f t="shared" si="80"/>
        <v>0</v>
      </c>
      <c r="AQ64" s="25">
        <f t="shared" si="80"/>
        <v>0</v>
      </c>
      <c r="AR64" s="25">
        <f t="shared" si="80"/>
        <v>0</v>
      </c>
      <c r="AS64" s="25">
        <f t="shared" si="80"/>
        <v>0</v>
      </c>
      <c r="AT64" s="25">
        <f t="shared" si="80"/>
        <v>0</v>
      </c>
      <c r="AU64" s="25">
        <f t="shared" si="80"/>
        <v>0</v>
      </c>
      <c r="AV64" s="25">
        <f t="shared" si="80"/>
        <v>0</v>
      </c>
      <c r="AW64" s="25">
        <f t="shared" si="80"/>
        <v>0</v>
      </c>
      <c r="AX64" s="25">
        <f t="shared" si="80"/>
        <v>0</v>
      </c>
      <c r="AY64" s="25">
        <f t="shared" si="80"/>
        <v>0</v>
      </c>
      <c r="AZ64" s="25">
        <f t="shared" si="80"/>
        <v>0</v>
      </c>
      <c r="BA64" s="25">
        <f t="shared" si="80"/>
        <v>0</v>
      </c>
      <c r="BB64" s="25">
        <f t="shared" si="80"/>
        <v>0</v>
      </c>
      <c r="BC64" s="25">
        <f t="shared" si="80"/>
        <v>0</v>
      </c>
      <c r="BD64" s="25">
        <f t="shared" si="80"/>
        <v>0</v>
      </c>
      <c r="BE64" s="25">
        <f t="shared" si="80"/>
        <v>0</v>
      </c>
      <c r="BF64" s="25">
        <f t="shared" si="80"/>
        <v>0</v>
      </c>
      <c r="BG64" s="25">
        <f t="shared" si="80"/>
        <v>0</v>
      </c>
      <c r="BH64" s="25">
        <f t="shared" si="80"/>
        <v>0</v>
      </c>
      <c r="BI64" s="25">
        <f t="shared" si="80"/>
        <v>0</v>
      </c>
      <c r="BJ64" s="25">
        <f t="shared" si="80"/>
        <v>0</v>
      </c>
      <c r="BK64" s="25">
        <f t="shared" si="80"/>
        <v>0</v>
      </c>
      <c r="BL64" s="25">
        <f t="shared" si="80"/>
        <v>0</v>
      </c>
      <c r="BM64" s="25">
        <f t="shared" si="80"/>
        <v>0</v>
      </c>
      <c r="BN64" s="25">
        <f t="shared" si="80"/>
        <v>0</v>
      </c>
      <c r="BO64" s="25">
        <f t="shared" si="80"/>
        <v>0</v>
      </c>
      <c r="BP64" s="25">
        <f t="shared" ref="BP64:CH64" si="81">((BP10*0.5)+BO28-BP46)*BP83*BP98*BP$2</f>
        <v>0</v>
      </c>
      <c r="BQ64" s="25">
        <f t="shared" si="81"/>
        <v>0</v>
      </c>
      <c r="BR64" s="25">
        <f t="shared" si="81"/>
        <v>0</v>
      </c>
      <c r="BS64" s="25">
        <f t="shared" si="81"/>
        <v>0</v>
      </c>
      <c r="BT64" s="25">
        <f t="shared" si="81"/>
        <v>0</v>
      </c>
      <c r="BU64" s="25">
        <f t="shared" si="81"/>
        <v>0</v>
      </c>
      <c r="BV64" s="25">
        <f t="shared" si="81"/>
        <v>0</v>
      </c>
      <c r="BW64" s="25">
        <f t="shared" si="81"/>
        <v>0</v>
      </c>
      <c r="BX64" s="25">
        <f t="shared" si="81"/>
        <v>0</v>
      </c>
      <c r="BY64" s="25">
        <f t="shared" si="81"/>
        <v>0</v>
      </c>
      <c r="BZ64" s="25">
        <f t="shared" si="81"/>
        <v>0</v>
      </c>
      <c r="CA64" s="25">
        <f t="shared" si="81"/>
        <v>0</v>
      </c>
      <c r="CB64" s="25">
        <f t="shared" si="81"/>
        <v>0</v>
      </c>
      <c r="CC64" s="25">
        <f t="shared" si="81"/>
        <v>0</v>
      </c>
      <c r="CD64" s="25">
        <f t="shared" si="81"/>
        <v>0</v>
      </c>
      <c r="CE64" s="25">
        <f t="shared" si="81"/>
        <v>0</v>
      </c>
      <c r="CF64" s="25">
        <f t="shared" si="81"/>
        <v>0</v>
      </c>
      <c r="CG64" s="25">
        <f t="shared" si="81"/>
        <v>0</v>
      </c>
      <c r="CH64" s="28">
        <f t="shared" si="81"/>
        <v>0</v>
      </c>
    </row>
    <row r="65" spans="1:88" ht="15.75" x14ac:dyDescent="0.25">
      <c r="A65" s="630"/>
      <c r="B65" s="14" t="str">
        <f t="shared" si="68"/>
        <v>HVAC</v>
      </c>
      <c r="C65" s="25">
        <f t="shared" si="71"/>
        <v>0</v>
      </c>
      <c r="D65" s="25">
        <f t="shared" ref="D65:BO65" si="82">((D11*0.5)+C29-D47)*D84*D99*D$2</f>
        <v>0</v>
      </c>
      <c r="E65" s="25">
        <f t="shared" si="82"/>
        <v>21.065856733345129</v>
      </c>
      <c r="F65" s="25">
        <f t="shared" si="82"/>
        <v>23.031612009178502</v>
      </c>
      <c r="G65" s="25">
        <f t="shared" si="82"/>
        <v>63.631780650219604</v>
      </c>
      <c r="H65" s="25">
        <f t="shared" si="82"/>
        <v>965.712925150974</v>
      </c>
      <c r="I65" s="25">
        <f t="shared" si="82"/>
        <v>1754.1582620162058</v>
      </c>
      <c r="J65" s="25">
        <f t="shared" si="82"/>
        <v>2032.0810395046981</v>
      </c>
      <c r="K65" s="25">
        <f t="shared" si="82"/>
        <v>1062.638017910235</v>
      </c>
      <c r="L65" s="25">
        <f t="shared" si="82"/>
        <v>331.65489007386452</v>
      </c>
      <c r="M65" s="25">
        <f t="shared" si="82"/>
        <v>832.8187290453576</v>
      </c>
      <c r="N65" s="25">
        <f t="shared" si="82"/>
        <v>5911.8954098288859</v>
      </c>
      <c r="O65" s="25">
        <f t="shared" si="82"/>
        <v>10694.961717334441</v>
      </c>
      <c r="P65" s="25">
        <f t="shared" si="82"/>
        <v>8795.3750917223078</v>
      </c>
      <c r="Q65" s="25">
        <f t="shared" si="82"/>
        <v>6978.8938083804724</v>
      </c>
      <c r="R65" s="25">
        <f t="shared" si="82"/>
        <v>3815.0637897733727</v>
      </c>
      <c r="S65" s="25">
        <f t="shared" si="82"/>
        <v>4903.4488437845821</v>
      </c>
      <c r="T65" s="25">
        <f t="shared" si="82"/>
        <v>7232.0529129776942</v>
      </c>
      <c r="U65" s="25">
        <f t="shared" si="82"/>
        <v>8917.5682742412646</v>
      </c>
      <c r="V65" s="25">
        <f t="shared" si="82"/>
        <v>8752.5373766515786</v>
      </c>
      <c r="W65" s="25">
        <f t="shared" si="82"/>
        <v>3932.1759539675345</v>
      </c>
      <c r="X65" s="25">
        <f t="shared" si="82"/>
        <v>1194.6105291426854</v>
      </c>
      <c r="Y65" s="25">
        <f t="shared" si="82"/>
        <v>1868.8310628115855</v>
      </c>
      <c r="Z65" s="25">
        <f t="shared" si="82"/>
        <v>3048.4733386947478</v>
      </c>
      <c r="AA65" s="25">
        <f t="shared" si="82"/>
        <v>3245.0627135244868</v>
      </c>
      <c r="AB65" s="25">
        <f t="shared" si="82"/>
        <v>2704.8843984439368</v>
      </c>
      <c r="AC65" s="25">
        <f t="shared" si="82"/>
        <v>2180.8189994680183</v>
      </c>
      <c r="AD65" s="25">
        <f t="shared" si="82"/>
        <v>1191.5803091659011</v>
      </c>
      <c r="AE65" s="25">
        <f t="shared" si="82"/>
        <v>1495.8618760403137</v>
      </c>
      <c r="AF65" s="25">
        <f t="shared" si="82"/>
        <v>7232.0529129776942</v>
      </c>
      <c r="AG65" s="25">
        <f t="shared" si="82"/>
        <v>8917.5682742412646</v>
      </c>
      <c r="AH65" s="25">
        <f t="shared" si="82"/>
        <v>8752.5373766515786</v>
      </c>
      <c r="AI65" s="25">
        <f t="shared" si="82"/>
        <v>3932.1759539675345</v>
      </c>
      <c r="AJ65" s="25">
        <f t="shared" si="82"/>
        <v>1194.6105291426854</v>
      </c>
      <c r="AK65" s="25">
        <f t="shared" si="82"/>
        <v>1868.8310628115855</v>
      </c>
      <c r="AL65" s="25">
        <f t="shared" si="82"/>
        <v>3048.4733386947478</v>
      </c>
      <c r="AM65" s="25">
        <f t="shared" si="82"/>
        <v>3245.0627135244868</v>
      </c>
      <c r="AN65" s="25">
        <f t="shared" si="82"/>
        <v>2704.8843984439368</v>
      </c>
      <c r="AO65" s="25">
        <f t="shared" si="82"/>
        <v>2180.8189994680183</v>
      </c>
      <c r="AP65" s="25">
        <f t="shared" si="82"/>
        <v>1191.5803091659011</v>
      </c>
      <c r="AQ65" s="25">
        <f t="shared" si="82"/>
        <v>1495.8618760403137</v>
      </c>
      <c r="AR65" s="25">
        <f t="shared" si="82"/>
        <v>7232.0529129776942</v>
      </c>
      <c r="AS65" s="25">
        <f t="shared" si="82"/>
        <v>8917.5682742412646</v>
      </c>
      <c r="AT65" s="25">
        <f t="shared" si="82"/>
        <v>8752.5373766515786</v>
      </c>
      <c r="AU65" s="25">
        <f t="shared" si="82"/>
        <v>3932.1759539675345</v>
      </c>
      <c r="AV65" s="25">
        <f t="shared" si="82"/>
        <v>1194.6105291426854</v>
      </c>
      <c r="AW65" s="25">
        <f t="shared" si="82"/>
        <v>1868.8310628115855</v>
      </c>
      <c r="AX65" s="25">
        <f t="shared" si="82"/>
        <v>3048.4733386947478</v>
      </c>
      <c r="AY65" s="25">
        <f t="shared" si="82"/>
        <v>3245.0627135244868</v>
      </c>
      <c r="AZ65" s="25">
        <f t="shared" si="82"/>
        <v>2704.8843984439368</v>
      </c>
      <c r="BA65" s="25">
        <f t="shared" si="82"/>
        <v>2180.8189994680183</v>
      </c>
      <c r="BB65" s="25">
        <f t="shared" si="82"/>
        <v>1191.5803091659011</v>
      </c>
      <c r="BC65" s="25">
        <f t="shared" si="82"/>
        <v>1495.8618760403137</v>
      </c>
      <c r="BD65" s="25">
        <f t="shared" si="82"/>
        <v>7232.0529129776942</v>
      </c>
      <c r="BE65" s="25">
        <f t="shared" si="82"/>
        <v>8917.5682742412646</v>
      </c>
      <c r="BF65" s="25">
        <f t="shared" si="82"/>
        <v>8752.5373766515786</v>
      </c>
      <c r="BG65" s="25">
        <f t="shared" si="82"/>
        <v>3932.1759539675345</v>
      </c>
      <c r="BH65" s="25">
        <f t="shared" si="82"/>
        <v>1194.6105291426854</v>
      </c>
      <c r="BI65" s="25">
        <f t="shared" si="82"/>
        <v>1868.8310628115855</v>
      </c>
      <c r="BJ65" s="25">
        <f t="shared" si="82"/>
        <v>3048.4733386947478</v>
      </c>
      <c r="BK65" s="25">
        <f t="shared" si="82"/>
        <v>3245.0627135244868</v>
      </c>
      <c r="BL65" s="25">
        <f t="shared" si="82"/>
        <v>2704.8843984439368</v>
      </c>
      <c r="BM65" s="25">
        <f t="shared" si="82"/>
        <v>2180.8189994680183</v>
      </c>
      <c r="BN65" s="25">
        <f t="shared" si="82"/>
        <v>1191.5803091659011</v>
      </c>
      <c r="BO65" s="25">
        <f t="shared" si="82"/>
        <v>1495.8618760403137</v>
      </c>
      <c r="BP65" s="25">
        <f t="shared" ref="BP65:CH65" si="83">((BP11*0.5)+BO29-BP47)*BP84*BP99*BP$2</f>
        <v>7232.0529129776942</v>
      </c>
      <c r="BQ65" s="25">
        <f t="shared" si="83"/>
        <v>8917.5682742412646</v>
      </c>
      <c r="BR65" s="25">
        <f t="shared" si="83"/>
        <v>8752.5373766515786</v>
      </c>
      <c r="BS65" s="25">
        <f t="shared" si="83"/>
        <v>3932.1759539675345</v>
      </c>
      <c r="BT65" s="25">
        <f t="shared" si="83"/>
        <v>1194.6105291426854</v>
      </c>
      <c r="BU65" s="25">
        <f t="shared" si="83"/>
        <v>1868.8310628115855</v>
      </c>
      <c r="BV65" s="25">
        <f t="shared" si="83"/>
        <v>3048.4733386947478</v>
      </c>
      <c r="BW65" s="25">
        <f t="shared" si="83"/>
        <v>3245.0627135244868</v>
      </c>
      <c r="BX65" s="25">
        <f t="shared" si="83"/>
        <v>2704.8843984439368</v>
      </c>
      <c r="BY65" s="25">
        <f t="shared" si="83"/>
        <v>2180.8189994680183</v>
      </c>
      <c r="BZ65" s="25">
        <f t="shared" si="83"/>
        <v>1191.5803091659011</v>
      </c>
      <c r="CA65" s="25">
        <f t="shared" si="83"/>
        <v>1495.8618760403137</v>
      </c>
      <c r="CB65" s="25">
        <f t="shared" si="83"/>
        <v>7232.0529129776942</v>
      </c>
      <c r="CC65" s="25">
        <f t="shared" si="83"/>
        <v>8917.5682742412646</v>
      </c>
      <c r="CD65" s="25">
        <f t="shared" si="83"/>
        <v>8752.5373766515786</v>
      </c>
      <c r="CE65" s="25">
        <f t="shared" si="83"/>
        <v>3932.1759539675345</v>
      </c>
      <c r="CF65" s="25">
        <f t="shared" si="83"/>
        <v>1194.6105291426854</v>
      </c>
      <c r="CG65" s="25">
        <f t="shared" si="83"/>
        <v>1868.8310628115855</v>
      </c>
      <c r="CH65" s="28">
        <f t="shared" si="83"/>
        <v>3048.4733386947478</v>
      </c>
    </row>
    <row r="66" spans="1:88" ht="15.75" x14ac:dyDescent="0.25">
      <c r="A66" s="630"/>
      <c r="B66" s="14" t="str">
        <f t="shared" si="68"/>
        <v>Lighting</v>
      </c>
      <c r="C66" s="25">
        <f t="shared" si="71"/>
        <v>0</v>
      </c>
      <c r="D66" s="25">
        <f t="shared" ref="D66:BO66" si="84">((D12*0.5)+C30-D48)*D85*D100*D$2</f>
        <v>78.2759987954568</v>
      </c>
      <c r="E66" s="25">
        <f t="shared" si="84"/>
        <v>316.34343276016818</v>
      </c>
      <c r="F66" s="25">
        <f t="shared" si="84"/>
        <v>521.42334912127217</v>
      </c>
      <c r="G66" s="25">
        <f t="shared" si="84"/>
        <v>1479.9179167614659</v>
      </c>
      <c r="H66" s="25">
        <f t="shared" si="84"/>
        <v>3974.374728668472</v>
      </c>
      <c r="I66" s="25">
        <f t="shared" si="84"/>
        <v>5859.0294091249043</v>
      </c>
      <c r="J66" s="25">
        <f t="shared" si="84"/>
        <v>5992.9488843618801</v>
      </c>
      <c r="K66" s="25">
        <f t="shared" si="84"/>
        <v>9366.628629150262</v>
      </c>
      <c r="L66" s="25">
        <f t="shared" si="84"/>
        <v>8279.5587681755514</v>
      </c>
      <c r="M66" s="25">
        <f t="shared" si="84"/>
        <v>10629.621694818798</v>
      </c>
      <c r="N66" s="25">
        <f t="shared" si="84"/>
        <v>16838.365012033169</v>
      </c>
      <c r="O66" s="25">
        <f t="shared" si="84"/>
        <v>22245.108998125339</v>
      </c>
      <c r="P66" s="25">
        <f t="shared" si="84"/>
        <v>17166.039236108569</v>
      </c>
      <c r="Q66" s="25">
        <f t="shared" si="84"/>
        <v>18929.054855217488</v>
      </c>
      <c r="R66" s="25">
        <f t="shared" si="84"/>
        <v>19453.708759661284</v>
      </c>
      <c r="S66" s="25">
        <f t="shared" si="84"/>
        <v>24961.291444916194</v>
      </c>
      <c r="T66" s="25">
        <f t="shared" si="84"/>
        <v>6798.756692408745</v>
      </c>
      <c r="U66" s="25">
        <f t="shared" si="84"/>
        <v>8282.2103356553598</v>
      </c>
      <c r="V66" s="25">
        <f t="shared" si="84"/>
        <v>6788.7199749976353</v>
      </c>
      <c r="W66" s="25">
        <f t="shared" si="84"/>
        <v>6860.8373836175051</v>
      </c>
      <c r="X66" s="25">
        <f t="shared" si="84"/>
        <v>4510.6952139698597</v>
      </c>
      <c r="Y66" s="25">
        <f t="shared" si="84"/>
        <v>3691.8012764696546</v>
      </c>
      <c r="Z66" s="25">
        <f t="shared" si="84"/>
        <v>3648.189392543748</v>
      </c>
      <c r="AA66" s="25">
        <f t="shared" si="84"/>
        <v>4114.1991606927122</v>
      </c>
      <c r="AB66" s="25">
        <f t="shared" si="84"/>
        <v>3193.9202468845151</v>
      </c>
      <c r="AC66" s="25">
        <f t="shared" si="84"/>
        <v>3593.0952389847585</v>
      </c>
      <c r="AD66" s="25">
        <f t="shared" si="84"/>
        <v>3651.3079798133754</v>
      </c>
      <c r="AE66" s="25">
        <f t="shared" si="84"/>
        <v>4635.6067127583101</v>
      </c>
      <c r="AF66" s="25">
        <f t="shared" si="84"/>
        <v>6798.756692408745</v>
      </c>
      <c r="AG66" s="25">
        <f t="shared" si="84"/>
        <v>8282.2103356553598</v>
      </c>
      <c r="AH66" s="25">
        <f t="shared" si="84"/>
        <v>6788.7199749976353</v>
      </c>
      <c r="AI66" s="25">
        <f t="shared" si="84"/>
        <v>6860.8373836175051</v>
      </c>
      <c r="AJ66" s="25">
        <f t="shared" si="84"/>
        <v>4510.6952139698597</v>
      </c>
      <c r="AK66" s="25">
        <f t="shared" si="84"/>
        <v>3691.8012764696546</v>
      </c>
      <c r="AL66" s="25">
        <f t="shared" si="84"/>
        <v>3648.189392543748</v>
      </c>
      <c r="AM66" s="25">
        <f t="shared" si="84"/>
        <v>4114.1991606927122</v>
      </c>
      <c r="AN66" s="25">
        <f t="shared" si="84"/>
        <v>3193.9202468845151</v>
      </c>
      <c r="AO66" s="25">
        <f t="shared" si="84"/>
        <v>3593.0952389847585</v>
      </c>
      <c r="AP66" s="25">
        <f t="shared" si="84"/>
        <v>3651.3079798133754</v>
      </c>
      <c r="AQ66" s="25">
        <f t="shared" si="84"/>
        <v>4635.6067127583101</v>
      </c>
      <c r="AR66" s="25">
        <f t="shared" si="84"/>
        <v>6798.756692408745</v>
      </c>
      <c r="AS66" s="25">
        <f t="shared" si="84"/>
        <v>8282.2103356553598</v>
      </c>
      <c r="AT66" s="25">
        <f t="shared" si="84"/>
        <v>6788.7199749976353</v>
      </c>
      <c r="AU66" s="25">
        <f t="shared" si="84"/>
        <v>6860.8373836175051</v>
      </c>
      <c r="AV66" s="25">
        <f t="shared" si="84"/>
        <v>4510.6952139698597</v>
      </c>
      <c r="AW66" s="25">
        <f t="shared" si="84"/>
        <v>3691.8012764696546</v>
      </c>
      <c r="AX66" s="25">
        <f t="shared" si="84"/>
        <v>3648.189392543748</v>
      </c>
      <c r="AY66" s="25">
        <f t="shared" si="84"/>
        <v>4114.1991606927122</v>
      </c>
      <c r="AZ66" s="25">
        <f t="shared" si="84"/>
        <v>3193.9202468845151</v>
      </c>
      <c r="BA66" s="25">
        <f t="shared" si="84"/>
        <v>3593.0952389847585</v>
      </c>
      <c r="BB66" s="25">
        <f t="shared" si="84"/>
        <v>3651.3079798133754</v>
      </c>
      <c r="BC66" s="25">
        <f t="shared" si="84"/>
        <v>4635.6067127583101</v>
      </c>
      <c r="BD66" s="25">
        <f t="shared" si="84"/>
        <v>6798.756692408745</v>
      </c>
      <c r="BE66" s="25">
        <f t="shared" si="84"/>
        <v>8282.2103356553598</v>
      </c>
      <c r="BF66" s="25">
        <f t="shared" si="84"/>
        <v>6788.7199749976353</v>
      </c>
      <c r="BG66" s="25">
        <f t="shared" si="84"/>
        <v>6860.8373836175051</v>
      </c>
      <c r="BH66" s="25">
        <f t="shared" si="84"/>
        <v>4510.6952139698597</v>
      </c>
      <c r="BI66" s="25">
        <f t="shared" si="84"/>
        <v>3691.8012764696546</v>
      </c>
      <c r="BJ66" s="25">
        <f t="shared" si="84"/>
        <v>3648.189392543748</v>
      </c>
      <c r="BK66" s="25">
        <f t="shared" si="84"/>
        <v>4114.1991606927122</v>
      </c>
      <c r="BL66" s="25">
        <f t="shared" si="84"/>
        <v>3193.9202468845151</v>
      </c>
      <c r="BM66" s="25">
        <f t="shared" si="84"/>
        <v>3593.0952389847585</v>
      </c>
      <c r="BN66" s="25">
        <f t="shared" si="84"/>
        <v>3651.3079798133754</v>
      </c>
      <c r="BO66" s="25">
        <f t="shared" si="84"/>
        <v>4635.6067127583101</v>
      </c>
      <c r="BP66" s="25">
        <f t="shared" ref="BP66:CH66" si="85">((BP12*0.5)+BO30-BP48)*BP85*BP100*BP$2</f>
        <v>6798.756692408745</v>
      </c>
      <c r="BQ66" s="25">
        <f t="shared" si="85"/>
        <v>8282.2103356553598</v>
      </c>
      <c r="BR66" s="25">
        <f t="shared" si="85"/>
        <v>6788.7199749976353</v>
      </c>
      <c r="BS66" s="25">
        <f t="shared" si="85"/>
        <v>6860.8373836175051</v>
      </c>
      <c r="BT66" s="25">
        <f t="shared" si="85"/>
        <v>4510.6952139698597</v>
      </c>
      <c r="BU66" s="25">
        <f t="shared" si="85"/>
        <v>3691.8012764696546</v>
      </c>
      <c r="BV66" s="25">
        <f t="shared" si="85"/>
        <v>3648.189392543748</v>
      </c>
      <c r="BW66" s="25">
        <f t="shared" si="85"/>
        <v>4114.1991606927122</v>
      </c>
      <c r="BX66" s="25">
        <f t="shared" si="85"/>
        <v>3193.9202468845151</v>
      </c>
      <c r="BY66" s="25">
        <f t="shared" si="85"/>
        <v>3593.0952389847585</v>
      </c>
      <c r="BZ66" s="25">
        <f t="shared" si="85"/>
        <v>3651.3079798133754</v>
      </c>
      <c r="CA66" s="25">
        <f t="shared" si="85"/>
        <v>4635.6067127583101</v>
      </c>
      <c r="CB66" s="25">
        <f t="shared" si="85"/>
        <v>6798.756692408745</v>
      </c>
      <c r="CC66" s="25">
        <f t="shared" si="85"/>
        <v>8282.2103356553598</v>
      </c>
      <c r="CD66" s="25">
        <f t="shared" si="85"/>
        <v>6788.7199749976353</v>
      </c>
      <c r="CE66" s="25">
        <f t="shared" si="85"/>
        <v>6860.8373836175051</v>
      </c>
      <c r="CF66" s="25">
        <f t="shared" si="85"/>
        <v>4510.6952139698597</v>
      </c>
      <c r="CG66" s="25">
        <f t="shared" si="85"/>
        <v>3691.8012764696546</v>
      </c>
      <c r="CH66" s="28">
        <f t="shared" si="85"/>
        <v>3648.189392543748</v>
      </c>
    </row>
    <row r="67" spans="1:88" ht="15.75" x14ac:dyDescent="0.25">
      <c r="A67" s="630"/>
      <c r="B67" s="14" t="str">
        <f t="shared" si="68"/>
        <v>Miscellaneous</v>
      </c>
      <c r="C67" s="25">
        <f t="shared" si="71"/>
        <v>0</v>
      </c>
      <c r="D67" s="25">
        <f t="shared" ref="D67:BO67" si="86">((D13*0.5)+C31-D49)*D86*D101*D$2</f>
        <v>0</v>
      </c>
      <c r="E67" s="25">
        <f t="shared" si="86"/>
        <v>0</v>
      </c>
      <c r="F67" s="25">
        <f t="shared" si="86"/>
        <v>0</v>
      </c>
      <c r="G67" s="25">
        <f t="shared" si="86"/>
        <v>0</v>
      </c>
      <c r="H67" s="25">
        <f t="shared" si="86"/>
        <v>0</v>
      </c>
      <c r="I67" s="25">
        <f t="shared" si="86"/>
        <v>0</v>
      </c>
      <c r="J67" s="25">
        <f t="shared" si="86"/>
        <v>0</v>
      </c>
      <c r="K67" s="25">
        <f t="shared" si="86"/>
        <v>0</v>
      </c>
      <c r="L67" s="25">
        <f t="shared" si="86"/>
        <v>0</v>
      </c>
      <c r="M67" s="25">
        <f t="shared" si="86"/>
        <v>0</v>
      </c>
      <c r="N67" s="25">
        <f t="shared" si="86"/>
        <v>0</v>
      </c>
      <c r="O67" s="25">
        <f t="shared" si="86"/>
        <v>0</v>
      </c>
      <c r="P67" s="25">
        <f t="shared" si="86"/>
        <v>0</v>
      </c>
      <c r="Q67" s="25">
        <f t="shared" si="86"/>
        <v>0</v>
      </c>
      <c r="R67" s="25">
        <f t="shared" si="86"/>
        <v>0</v>
      </c>
      <c r="S67" s="25">
        <f t="shared" si="86"/>
        <v>0</v>
      </c>
      <c r="T67" s="25">
        <f t="shared" si="86"/>
        <v>0</v>
      </c>
      <c r="U67" s="25">
        <f t="shared" si="86"/>
        <v>0</v>
      </c>
      <c r="V67" s="25">
        <f t="shared" si="86"/>
        <v>0</v>
      </c>
      <c r="W67" s="25">
        <f t="shared" si="86"/>
        <v>0</v>
      </c>
      <c r="X67" s="25">
        <f t="shared" si="86"/>
        <v>0</v>
      </c>
      <c r="Y67" s="25">
        <f t="shared" si="86"/>
        <v>0</v>
      </c>
      <c r="Z67" s="25">
        <f t="shared" si="86"/>
        <v>0</v>
      </c>
      <c r="AA67" s="25">
        <f t="shared" si="86"/>
        <v>0</v>
      </c>
      <c r="AB67" s="25">
        <f t="shared" si="86"/>
        <v>0</v>
      </c>
      <c r="AC67" s="25">
        <f t="shared" si="86"/>
        <v>0</v>
      </c>
      <c r="AD67" s="25">
        <f t="shared" si="86"/>
        <v>0</v>
      </c>
      <c r="AE67" s="25">
        <f t="shared" si="86"/>
        <v>0</v>
      </c>
      <c r="AF67" s="25">
        <f t="shared" si="86"/>
        <v>0</v>
      </c>
      <c r="AG67" s="25">
        <f t="shared" si="86"/>
        <v>0</v>
      </c>
      <c r="AH67" s="25">
        <f t="shared" si="86"/>
        <v>0</v>
      </c>
      <c r="AI67" s="25">
        <f t="shared" si="86"/>
        <v>0</v>
      </c>
      <c r="AJ67" s="25">
        <f t="shared" si="86"/>
        <v>0</v>
      </c>
      <c r="AK67" s="25">
        <f t="shared" si="86"/>
        <v>0</v>
      </c>
      <c r="AL67" s="25">
        <f t="shared" si="86"/>
        <v>0</v>
      </c>
      <c r="AM67" s="25">
        <f t="shared" si="86"/>
        <v>0</v>
      </c>
      <c r="AN67" s="25">
        <f t="shared" si="86"/>
        <v>0</v>
      </c>
      <c r="AO67" s="25">
        <f t="shared" si="86"/>
        <v>0</v>
      </c>
      <c r="AP67" s="25">
        <f t="shared" si="86"/>
        <v>0</v>
      </c>
      <c r="AQ67" s="25">
        <f t="shared" si="86"/>
        <v>0</v>
      </c>
      <c r="AR67" s="25">
        <f t="shared" si="86"/>
        <v>0</v>
      </c>
      <c r="AS67" s="25">
        <f t="shared" si="86"/>
        <v>0</v>
      </c>
      <c r="AT67" s="25">
        <f t="shared" si="86"/>
        <v>0</v>
      </c>
      <c r="AU67" s="25">
        <f t="shared" si="86"/>
        <v>0</v>
      </c>
      <c r="AV67" s="25">
        <f t="shared" si="86"/>
        <v>0</v>
      </c>
      <c r="AW67" s="25">
        <f t="shared" si="86"/>
        <v>0</v>
      </c>
      <c r="AX67" s="25">
        <f t="shared" si="86"/>
        <v>0</v>
      </c>
      <c r="AY67" s="25">
        <f t="shared" si="86"/>
        <v>0</v>
      </c>
      <c r="AZ67" s="25">
        <f t="shared" si="86"/>
        <v>0</v>
      </c>
      <c r="BA67" s="25">
        <f t="shared" si="86"/>
        <v>0</v>
      </c>
      <c r="BB67" s="25">
        <f t="shared" si="86"/>
        <v>0</v>
      </c>
      <c r="BC67" s="25">
        <f t="shared" si="86"/>
        <v>0</v>
      </c>
      <c r="BD67" s="25">
        <f t="shared" si="86"/>
        <v>0</v>
      </c>
      <c r="BE67" s="25">
        <f t="shared" si="86"/>
        <v>0</v>
      </c>
      <c r="BF67" s="25">
        <f t="shared" si="86"/>
        <v>0</v>
      </c>
      <c r="BG67" s="25">
        <f t="shared" si="86"/>
        <v>0</v>
      </c>
      <c r="BH67" s="25">
        <f t="shared" si="86"/>
        <v>0</v>
      </c>
      <c r="BI67" s="25">
        <f t="shared" si="86"/>
        <v>0</v>
      </c>
      <c r="BJ67" s="25">
        <f t="shared" si="86"/>
        <v>0</v>
      </c>
      <c r="BK67" s="25">
        <f t="shared" si="86"/>
        <v>0</v>
      </c>
      <c r="BL67" s="25">
        <f t="shared" si="86"/>
        <v>0</v>
      </c>
      <c r="BM67" s="25">
        <f t="shared" si="86"/>
        <v>0</v>
      </c>
      <c r="BN67" s="25">
        <f t="shared" si="86"/>
        <v>0</v>
      </c>
      <c r="BO67" s="25">
        <f t="shared" si="86"/>
        <v>0</v>
      </c>
      <c r="BP67" s="25">
        <f t="shared" ref="BP67:CH67" si="87">((BP13*0.5)+BO31-BP49)*BP86*BP101*BP$2</f>
        <v>0</v>
      </c>
      <c r="BQ67" s="25">
        <f t="shared" si="87"/>
        <v>0</v>
      </c>
      <c r="BR67" s="25">
        <f t="shared" si="87"/>
        <v>0</v>
      </c>
      <c r="BS67" s="25">
        <f t="shared" si="87"/>
        <v>0</v>
      </c>
      <c r="BT67" s="25">
        <f t="shared" si="87"/>
        <v>0</v>
      </c>
      <c r="BU67" s="25">
        <f t="shared" si="87"/>
        <v>0</v>
      </c>
      <c r="BV67" s="25">
        <f t="shared" si="87"/>
        <v>0</v>
      </c>
      <c r="BW67" s="25">
        <f t="shared" si="87"/>
        <v>0</v>
      </c>
      <c r="BX67" s="25">
        <f t="shared" si="87"/>
        <v>0</v>
      </c>
      <c r="BY67" s="25">
        <f t="shared" si="87"/>
        <v>0</v>
      </c>
      <c r="BZ67" s="25">
        <f t="shared" si="87"/>
        <v>0</v>
      </c>
      <c r="CA67" s="25">
        <f t="shared" si="87"/>
        <v>0</v>
      </c>
      <c r="CB67" s="25">
        <f t="shared" si="87"/>
        <v>0</v>
      </c>
      <c r="CC67" s="25">
        <f t="shared" si="87"/>
        <v>0</v>
      </c>
      <c r="CD67" s="25">
        <f t="shared" si="87"/>
        <v>0</v>
      </c>
      <c r="CE67" s="25">
        <f t="shared" si="87"/>
        <v>0</v>
      </c>
      <c r="CF67" s="25">
        <f t="shared" si="87"/>
        <v>0</v>
      </c>
      <c r="CG67" s="25">
        <f t="shared" si="87"/>
        <v>0</v>
      </c>
      <c r="CH67" s="28">
        <f t="shared" si="87"/>
        <v>0</v>
      </c>
    </row>
    <row r="68" spans="1:88" ht="15.75" customHeight="1" x14ac:dyDescent="0.25">
      <c r="A68" s="630"/>
      <c r="B68" s="14" t="str">
        <f t="shared" si="68"/>
        <v>Motors</v>
      </c>
      <c r="C68" s="25">
        <f t="shared" si="71"/>
        <v>0</v>
      </c>
      <c r="D68" s="25">
        <f t="shared" ref="D68:BO68" si="88">((D14*0.5)+C32-D50)*D87*D102*D$2</f>
        <v>0</v>
      </c>
      <c r="E68" s="25">
        <f t="shared" si="88"/>
        <v>0</v>
      </c>
      <c r="F68" s="25">
        <f t="shared" si="88"/>
        <v>0</v>
      </c>
      <c r="G68" s="25">
        <f t="shared" si="88"/>
        <v>0</v>
      </c>
      <c r="H68" s="25">
        <f t="shared" si="88"/>
        <v>0</v>
      </c>
      <c r="I68" s="25">
        <f t="shared" si="88"/>
        <v>0</v>
      </c>
      <c r="J68" s="25">
        <f t="shared" si="88"/>
        <v>1725.1394454538956</v>
      </c>
      <c r="K68" s="25">
        <f t="shared" si="88"/>
        <v>3335.1075223717676</v>
      </c>
      <c r="L68" s="25">
        <f t="shared" si="88"/>
        <v>1900.8757293814292</v>
      </c>
      <c r="M68" s="25">
        <f t="shared" si="88"/>
        <v>1868.0340743562354</v>
      </c>
      <c r="N68" s="25">
        <f t="shared" si="88"/>
        <v>1792.5505585938809</v>
      </c>
      <c r="O68" s="25">
        <f t="shared" si="88"/>
        <v>1789.568114591257</v>
      </c>
      <c r="P68" s="25">
        <f t="shared" si="88"/>
        <v>1649.3580695064334</v>
      </c>
      <c r="Q68" s="25">
        <f t="shared" si="88"/>
        <v>1844.7211906039488</v>
      </c>
      <c r="R68" s="25">
        <f t="shared" si="88"/>
        <v>1753.0044700203466</v>
      </c>
      <c r="S68" s="25">
        <f t="shared" si="88"/>
        <v>1970.6888196749323</v>
      </c>
      <c r="T68" s="25">
        <f t="shared" si="88"/>
        <v>0</v>
      </c>
      <c r="U68" s="25">
        <f t="shared" si="88"/>
        <v>0</v>
      </c>
      <c r="V68" s="25">
        <f t="shared" si="88"/>
        <v>0</v>
      </c>
      <c r="W68" s="25">
        <f t="shared" si="88"/>
        <v>0</v>
      </c>
      <c r="X68" s="25">
        <f t="shared" si="88"/>
        <v>0</v>
      </c>
      <c r="Y68" s="25">
        <f t="shared" si="88"/>
        <v>0</v>
      </c>
      <c r="Z68" s="25">
        <f t="shared" si="88"/>
        <v>0</v>
      </c>
      <c r="AA68" s="25">
        <f t="shared" si="88"/>
        <v>0</v>
      </c>
      <c r="AB68" s="25">
        <f t="shared" si="88"/>
        <v>0</v>
      </c>
      <c r="AC68" s="25">
        <f t="shared" si="88"/>
        <v>0</v>
      </c>
      <c r="AD68" s="25">
        <f t="shared" si="88"/>
        <v>0</v>
      </c>
      <c r="AE68" s="25">
        <f t="shared" si="88"/>
        <v>0</v>
      </c>
      <c r="AF68" s="25">
        <f t="shared" si="88"/>
        <v>0</v>
      </c>
      <c r="AG68" s="25">
        <f t="shared" si="88"/>
        <v>0</v>
      </c>
      <c r="AH68" s="25">
        <f t="shared" si="88"/>
        <v>0</v>
      </c>
      <c r="AI68" s="25">
        <f t="shared" si="88"/>
        <v>0</v>
      </c>
      <c r="AJ68" s="25">
        <f t="shared" si="88"/>
        <v>0</v>
      </c>
      <c r="AK68" s="25">
        <f t="shared" si="88"/>
        <v>0</v>
      </c>
      <c r="AL68" s="25">
        <f t="shared" si="88"/>
        <v>0</v>
      </c>
      <c r="AM68" s="25">
        <f t="shared" si="88"/>
        <v>0</v>
      </c>
      <c r="AN68" s="25">
        <f t="shared" si="88"/>
        <v>0</v>
      </c>
      <c r="AO68" s="25">
        <f t="shared" si="88"/>
        <v>0</v>
      </c>
      <c r="AP68" s="25">
        <f t="shared" si="88"/>
        <v>0</v>
      </c>
      <c r="AQ68" s="25">
        <f t="shared" si="88"/>
        <v>0</v>
      </c>
      <c r="AR68" s="25">
        <f t="shared" si="88"/>
        <v>0</v>
      </c>
      <c r="AS68" s="25">
        <f t="shared" si="88"/>
        <v>0</v>
      </c>
      <c r="AT68" s="25">
        <f t="shared" si="88"/>
        <v>0</v>
      </c>
      <c r="AU68" s="25">
        <f t="shared" si="88"/>
        <v>0</v>
      </c>
      <c r="AV68" s="25">
        <f t="shared" si="88"/>
        <v>0</v>
      </c>
      <c r="AW68" s="25">
        <f t="shared" si="88"/>
        <v>0</v>
      </c>
      <c r="AX68" s="25">
        <f t="shared" si="88"/>
        <v>0</v>
      </c>
      <c r="AY68" s="25">
        <f t="shared" si="88"/>
        <v>0</v>
      </c>
      <c r="AZ68" s="25">
        <f t="shared" si="88"/>
        <v>0</v>
      </c>
      <c r="BA68" s="25">
        <f t="shared" si="88"/>
        <v>0</v>
      </c>
      <c r="BB68" s="25">
        <f t="shared" si="88"/>
        <v>0</v>
      </c>
      <c r="BC68" s="25">
        <f t="shared" si="88"/>
        <v>0</v>
      </c>
      <c r="BD68" s="25">
        <f t="shared" si="88"/>
        <v>0</v>
      </c>
      <c r="BE68" s="25">
        <f t="shared" si="88"/>
        <v>0</v>
      </c>
      <c r="BF68" s="25">
        <f t="shared" si="88"/>
        <v>0</v>
      </c>
      <c r="BG68" s="25">
        <f t="shared" si="88"/>
        <v>0</v>
      </c>
      <c r="BH68" s="25">
        <f t="shared" si="88"/>
        <v>0</v>
      </c>
      <c r="BI68" s="25">
        <f t="shared" si="88"/>
        <v>0</v>
      </c>
      <c r="BJ68" s="25">
        <f t="shared" si="88"/>
        <v>0</v>
      </c>
      <c r="BK68" s="25">
        <f t="shared" si="88"/>
        <v>0</v>
      </c>
      <c r="BL68" s="25">
        <f t="shared" si="88"/>
        <v>0</v>
      </c>
      <c r="BM68" s="25">
        <f t="shared" si="88"/>
        <v>0</v>
      </c>
      <c r="BN68" s="25">
        <f t="shared" si="88"/>
        <v>0</v>
      </c>
      <c r="BO68" s="25">
        <f t="shared" si="88"/>
        <v>0</v>
      </c>
      <c r="BP68" s="25">
        <f t="shared" ref="BP68:CH68" si="89">((BP14*0.5)+BO32-BP50)*BP87*BP102*BP$2</f>
        <v>0</v>
      </c>
      <c r="BQ68" s="25">
        <f t="shared" si="89"/>
        <v>0</v>
      </c>
      <c r="BR68" s="25">
        <f t="shared" si="89"/>
        <v>0</v>
      </c>
      <c r="BS68" s="25">
        <f t="shared" si="89"/>
        <v>0</v>
      </c>
      <c r="BT68" s="25">
        <f t="shared" si="89"/>
        <v>0</v>
      </c>
      <c r="BU68" s="25">
        <f t="shared" si="89"/>
        <v>0</v>
      </c>
      <c r="BV68" s="25">
        <f t="shared" si="89"/>
        <v>0</v>
      </c>
      <c r="BW68" s="25">
        <f t="shared" si="89"/>
        <v>0</v>
      </c>
      <c r="BX68" s="25">
        <f t="shared" si="89"/>
        <v>0</v>
      </c>
      <c r="BY68" s="25">
        <f t="shared" si="89"/>
        <v>0</v>
      </c>
      <c r="BZ68" s="25">
        <f t="shared" si="89"/>
        <v>0</v>
      </c>
      <c r="CA68" s="25">
        <f t="shared" si="89"/>
        <v>0</v>
      </c>
      <c r="CB68" s="25">
        <f t="shared" si="89"/>
        <v>0</v>
      </c>
      <c r="CC68" s="25">
        <f t="shared" si="89"/>
        <v>0</v>
      </c>
      <c r="CD68" s="25">
        <f t="shared" si="89"/>
        <v>0</v>
      </c>
      <c r="CE68" s="25">
        <f t="shared" si="89"/>
        <v>0</v>
      </c>
      <c r="CF68" s="25">
        <f t="shared" si="89"/>
        <v>0</v>
      </c>
      <c r="CG68" s="25">
        <f t="shared" si="89"/>
        <v>0</v>
      </c>
      <c r="CH68" s="28">
        <f t="shared" si="89"/>
        <v>0</v>
      </c>
    </row>
    <row r="69" spans="1:88" ht="15.75" x14ac:dyDescent="0.25">
      <c r="A69" s="630"/>
      <c r="B69" s="14" t="str">
        <f t="shared" si="68"/>
        <v>Process</v>
      </c>
      <c r="C69" s="25">
        <f t="shared" si="71"/>
        <v>0</v>
      </c>
      <c r="D69" s="25">
        <f t="shared" ref="D69:BO69" si="90">((D15*0.5)+C33-D51)*D88*D103*D$2</f>
        <v>0</v>
      </c>
      <c r="E69" s="25">
        <f t="shared" si="90"/>
        <v>0</v>
      </c>
      <c r="F69" s="25">
        <f t="shared" si="90"/>
        <v>0</v>
      </c>
      <c r="G69" s="25">
        <f t="shared" si="90"/>
        <v>187.19959323731248</v>
      </c>
      <c r="H69" s="25">
        <f t="shared" si="90"/>
        <v>666.39015224632499</v>
      </c>
      <c r="I69" s="25">
        <f t="shared" si="90"/>
        <v>668.7372171365555</v>
      </c>
      <c r="J69" s="25">
        <f t="shared" si="90"/>
        <v>3176.1424412919705</v>
      </c>
      <c r="K69" s="25">
        <f t="shared" si="90"/>
        <v>5468.5975362983645</v>
      </c>
      <c r="L69" s="25">
        <f t="shared" si="90"/>
        <v>3116.8783197466828</v>
      </c>
      <c r="M69" s="25">
        <f t="shared" si="90"/>
        <v>5796.9975209728009</v>
      </c>
      <c r="N69" s="25">
        <f t="shared" si="90"/>
        <v>15334.342891589275</v>
      </c>
      <c r="O69" s="25">
        <f t="shared" si="90"/>
        <v>22445.031432940843</v>
      </c>
      <c r="P69" s="25">
        <f t="shared" si="90"/>
        <v>20686.496039130638</v>
      </c>
      <c r="Q69" s="25">
        <f t="shared" si="90"/>
        <v>23136.769576146969</v>
      </c>
      <c r="R69" s="25">
        <f t="shared" si="90"/>
        <v>21986.444724222914</v>
      </c>
      <c r="S69" s="25">
        <f t="shared" si="90"/>
        <v>24716.674454300792</v>
      </c>
      <c r="T69" s="25">
        <f t="shared" si="90"/>
        <v>30614.103812509151</v>
      </c>
      <c r="U69" s="25">
        <f t="shared" si="90"/>
        <v>30423.899429406654</v>
      </c>
      <c r="V69" s="25">
        <f t="shared" si="90"/>
        <v>30869.411676226457</v>
      </c>
      <c r="W69" s="25">
        <f t="shared" si="90"/>
        <v>29963.240661082622</v>
      </c>
      <c r="X69" s="25">
        <f t="shared" si="90"/>
        <v>16984.807798688016</v>
      </c>
      <c r="Y69" s="25">
        <f t="shared" si="90"/>
        <v>16686.642359494683</v>
      </c>
      <c r="Z69" s="25">
        <f t="shared" si="90"/>
        <v>15871.54550005527</v>
      </c>
      <c r="AA69" s="25">
        <f t="shared" si="90"/>
        <v>15755.424811513549</v>
      </c>
      <c r="AB69" s="25">
        <f t="shared" si="90"/>
        <v>14598.788288994734</v>
      </c>
      <c r="AC69" s="25">
        <f t="shared" si="90"/>
        <v>16648.837963960974</v>
      </c>
      <c r="AD69" s="25">
        <f t="shared" si="90"/>
        <v>15668.502284357277</v>
      </c>
      <c r="AE69" s="25">
        <f t="shared" si="90"/>
        <v>17408.788305212325</v>
      </c>
      <c r="AF69" s="25">
        <f t="shared" si="90"/>
        <v>30614.103812509151</v>
      </c>
      <c r="AG69" s="25">
        <f t="shared" si="90"/>
        <v>30423.899429406654</v>
      </c>
      <c r="AH69" s="25">
        <f t="shared" si="90"/>
        <v>30869.411676226457</v>
      </c>
      <c r="AI69" s="25">
        <f t="shared" si="90"/>
        <v>29963.240661082622</v>
      </c>
      <c r="AJ69" s="25">
        <f t="shared" si="90"/>
        <v>16984.807798688016</v>
      </c>
      <c r="AK69" s="25">
        <f t="shared" si="90"/>
        <v>16686.642359494683</v>
      </c>
      <c r="AL69" s="25">
        <f t="shared" si="90"/>
        <v>15871.54550005527</v>
      </c>
      <c r="AM69" s="25">
        <f t="shared" si="90"/>
        <v>15755.424811513549</v>
      </c>
      <c r="AN69" s="25">
        <f t="shared" si="90"/>
        <v>14598.788288994734</v>
      </c>
      <c r="AO69" s="25">
        <f t="shared" si="90"/>
        <v>16648.837963960974</v>
      </c>
      <c r="AP69" s="25">
        <f t="shared" si="90"/>
        <v>15668.502284357277</v>
      </c>
      <c r="AQ69" s="25">
        <f t="shared" si="90"/>
        <v>17408.788305212325</v>
      </c>
      <c r="AR69" s="25">
        <f t="shared" si="90"/>
        <v>30614.103812509151</v>
      </c>
      <c r="AS69" s="25">
        <f t="shared" si="90"/>
        <v>30423.899429406654</v>
      </c>
      <c r="AT69" s="25">
        <f t="shared" si="90"/>
        <v>30869.411676226457</v>
      </c>
      <c r="AU69" s="25">
        <f t="shared" si="90"/>
        <v>29963.240661082622</v>
      </c>
      <c r="AV69" s="25">
        <f t="shared" si="90"/>
        <v>16984.807798688016</v>
      </c>
      <c r="AW69" s="25">
        <f t="shared" si="90"/>
        <v>16686.642359494683</v>
      </c>
      <c r="AX69" s="25">
        <f t="shared" si="90"/>
        <v>15871.54550005527</v>
      </c>
      <c r="AY69" s="25">
        <f t="shared" si="90"/>
        <v>15755.424811513549</v>
      </c>
      <c r="AZ69" s="25">
        <f t="shared" si="90"/>
        <v>14598.788288994734</v>
      </c>
      <c r="BA69" s="25">
        <f t="shared" si="90"/>
        <v>16648.837963960974</v>
      </c>
      <c r="BB69" s="25">
        <f t="shared" si="90"/>
        <v>15668.502284357277</v>
      </c>
      <c r="BC69" s="25">
        <f t="shared" si="90"/>
        <v>17408.788305212325</v>
      </c>
      <c r="BD69" s="25">
        <f t="shared" si="90"/>
        <v>30614.103812509151</v>
      </c>
      <c r="BE69" s="25">
        <f t="shared" si="90"/>
        <v>30423.899429406654</v>
      </c>
      <c r="BF69" s="25">
        <f t="shared" si="90"/>
        <v>30869.411676226457</v>
      </c>
      <c r="BG69" s="25">
        <f t="shared" si="90"/>
        <v>29963.240661082622</v>
      </c>
      <c r="BH69" s="25">
        <f t="shared" si="90"/>
        <v>16984.807798688016</v>
      </c>
      <c r="BI69" s="25">
        <f t="shared" si="90"/>
        <v>16686.642359494683</v>
      </c>
      <c r="BJ69" s="25">
        <f t="shared" si="90"/>
        <v>15871.54550005527</v>
      </c>
      <c r="BK69" s="25">
        <f t="shared" si="90"/>
        <v>15755.424811513549</v>
      </c>
      <c r="BL69" s="25">
        <f t="shared" si="90"/>
        <v>14598.788288994734</v>
      </c>
      <c r="BM69" s="25">
        <f t="shared" si="90"/>
        <v>16648.837963960974</v>
      </c>
      <c r="BN69" s="25">
        <f t="shared" si="90"/>
        <v>15668.502284357277</v>
      </c>
      <c r="BO69" s="25">
        <f t="shared" si="90"/>
        <v>17408.788305212325</v>
      </c>
      <c r="BP69" s="25">
        <f t="shared" ref="BP69:CH69" si="91">((BP15*0.5)+BO33-BP51)*BP88*BP103*BP$2</f>
        <v>30614.103812509151</v>
      </c>
      <c r="BQ69" s="25">
        <f t="shared" si="91"/>
        <v>30423.899429406654</v>
      </c>
      <c r="BR69" s="25">
        <f t="shared" si="91"/>
        <v>30869.411676226457</v>
      </c>
      <c r="BS69" s="25">
        <f t="shared" si="91"/>
        <v>29963.240661082622</v>
      </c>
      <c r="BT69" s="25">
        <f t="shared" si="91"/>
        <v>16984.807798688016</v>
      </c>
      <c r="BU69" s="25">
        <f t="shared" si="91"/>
        <v>16686.642359494683</v>
      </c>
      <c r="BV69" s="25">
        <f t="shared" si="91"/>
        <v>15871.54550005527</v>
      </c>
      <c r="BW69" s="25">
        <f t="shared" si="91"/>
        <v>15755.424811513549</v>
      </c>
      <c r="BX69" s="25">
        <f t="shared" si="91"/>
        <v>14598.788288994734</v>
      </c>
      <c r="BY69" s="25">
        <f t="shared" si="91"/>
        <v>16648.837963960974</v>
      </c>
      <c r="BZ69" s="25">
        <f t="shared" si="91"/>
        <v>15668.502284357277</v>
      </c>
      <c r="CA69" s="25">
        <f t="shared" si="91"/>
        <v>17408.788305212325</v>
      </c>
      <c r="CB69" s="25">
        <f t="shared" si="91"/>
        <v>30614.103812509151</v>
      </c>
      <c r="CC69" s="25">
        <f t="shared" si="91"/>
        <v>30423.899429406654</v>
      </c>
      <c r="CD69" s="25">
        <f t="shared" si="91"/>
        <v>30869.411676226457</v>
      </c>
      <c r="CE69" s="25">
        <f t="shared" si="91"/>
        <v>29963.240661082622</v>
      </c>
      <c r="CF69" s="25">
        <f t="shared" si="91"/>
        <v>16984.807798688016</v>
      </c>
      <c r="CG69" s="25">
        <f t="shared" si="91"/>
        <v>16686.642359494683</v>
      </c>
      <c r="CH69" s="28">
        <f t="shared" si="91"/>
        <v>15871.54550005527</v>
      </c>
    </row>
    <row r="70" spans="1:88" ht="15.75" x14ac:dyDescent="0.25">
      <c r="A70" s="630"/>
      <c r="B70" s="14" t="str">
        <f t="shared" si="68"/>
        <v>Refrigeration</v>
      </c>
      <c r="C70" s="25">
        <f t="shared" si="71"/>
        <v>0</v>
      </c>
      <c r="D70" s="25">
        <f t="shared" ref="D70:BO70" si="92">((D16*0.5)+C34-D52)*D89*D104*D$2</f>
        <v>0</v>
      </c>
      <c r="E70" s="25">
        <f t="shared" si="92"/>
        <v>0</v>
      </c>
      <c r="F70" s="25">
        <f t="shared" si="92"/>
        <v>0</v>
      </c>
      <c r="G70" s="25">
        <f t="shared" si="92"/>
        <v>0</v>
      </c>
      <c r="H70" s="25">
        <f t="shared" si="92"/>
        <v>0</v>
      </c>
      <c r="I70" s="25">
        <f t="shared" si="92"/>
        <v>0</v>
      </c>
      <c r="J70" s="25">
        <f t="shared" si="92"/>
        <v>0</v>
      </c>
      <c r="K70" s="25">
        <f t="shared" si="92"/>
        <v>0</v>
      </c>
      <c r="L70" s="25">
        <f t="shared" si="92"/>
        <v>0</v>
      </c>
      <c r="M70" s="25">
        <f t="shared" si="92"/>
        <v>0</v>
      </c>
      <c r="N70" s="25">
        <f t="shared" si="92"/>
        <v>0</v>
      </c>
      <c r="O70" s="25">
        <f t="shared" si="92"/>
        <v>0</v>
      </c>
      <c r="P70" s="25">
        <f t="shared" si="92"/>
        <v>0</v>
      </c>
      <c r="Q70" s="25">
        <f t="shared" si="92"/>
        <v>0</v>
      </c>
      <c r="R70" s="25">
        <f t="shared" si="92"/>
        <v>0</v>
      </c>
      <c r="S70" s="25">
        <f t="shared" si="92"/>
        <v>0</v>
      </c>
      <c r="T70" s="25">
        <f t="shared" si="92"/>
        <v>0</v>
      </c>
      <c r="U70" s="25">
        <f t="shared" si="92"/>
        <v>0</v>
      </c>
      <c r="V70" s="25">
        <f t="shared" si="92"/>
        <v>0</v>
      </c>
      <c r="W70" s="25">
        <f t="shared" si="92"/>
        <v>0</v>
      </c>
      <c r="X70" s="25">
        <f t="shared" si="92"/>
        <v>0</v>
      </c>
      <c r="Y70" s="25">
        <f t="shared" si="92"/>
        <v>0</v>
      </c>
      <c r="Z70" s="25">
        <f t="shared" si="92"/>
        <v>0</v>
      </c>
      <c r="AA70" s="25">
        <f t="shared" si="92"/>
        <v>0</v>
      </c>
      <c r="AB70" s="25">
        <f t="shared" si="92"/>
        <v>0</v>
      </c>
      <c r="AC70" s="25">
        <f t="shared" si="92"/>
        <v>0</v>
      </c>
      <c r="AD70" s="25">
        <f t="shared" si="92"/>
        <v>0</v>
      </c>
      <c r="AE70" s="25">
        <f t="shared" si="92"/>
        <v>0</v>
      </c>
      <c r="AF70" s="25">
        <f t="shared" si="92"/>
        <v>0</v>
      </c>
      <c r="AG70" s="25">
        <f t="shared" si="92"/>
        <v>0</v>
      </c>
      <c r="AH70" s="25">
        <f t="shared" si="92"/>
        <v>0</v>
      </c>
      <c r="AI70" s="25">
        <f t="shared" si="92"/>
        <v>0</v>
      </c>
      <c r="AJ70" s="25">
        <f t="shared" si="92"/>
        <v>0</v>
      </c>
      <c r="AK70" s="25">
        <f t="shared" si="92"/>
        <v>0</v>
      </c>
      <c r="AL70" s="25">
        <f t="shared" si="92"/>
        <v>0</v>
      </c>
      <c r="AM70" s="25">
        <f t="shared" si="92"/>
        <v>0</v>
      </c>
      <c r="AN70" s="25">
        <f t="shared" si="92"/>
        <v>0</v>
      </c>
      <c r="AO70" s="25">
        <f t="shared" si="92"/>
        <v>0</v>
      </c>
      <c r="AP70" s="25">
        <f t="shared" si="92"/>
        <v>0</v>
      </c>
      <c r="AQ70" s="25">
        <f t="shared" si="92"/>
        <v>0</v>
      </c>
      <c r="AR70" s="25">
        <f t="shared" si="92"/>
        <v>0</v>
      </c>
      <c r="AS70" s="25">
        <f t="shared" si="92"/>
        <v>0</v>
      </c>
      <c r="AT70" s="25">
        <f t="shared" si="92"/>
        <v>0</v>
      </c>
      <c r="AU70" s="25">
        <f t="shared" si="92"/>
        <v>0</v>
      </c>
      <c r="AV70" s="25">
        <f t="shared" si="92"/>
        <v>0</v>
      </c>
      <c r="AW70" s="25">
        <f t="shared" si="92"/>
        <v>0</v>
      </c>
      <c r="AX70" s="25">
        <f t="shared" si="92"/>
        <v>0</v>
      </c>
      <c r="AY70" s="25">
        <f t="shared" si="92"/>
        <v>0</v>
      </c>
      <c r="AZ70" s="25">
        <f t="shared" si="92"/>
        <v>0</v>
      </c>
      <c r="BA70" s="25">
        <f t="shared" si="92"/>
        <v>0</v>
      </c>
      <c r="BB70" s="25">
        <f t="shared" si="92"/>
        <v>0</v>
      </c>
      <c r="BC70" s="25">
        <f t="shared" si="92"/>
        <v>0</v>
      </c>
      <c r="BD70" s="25">
        <f t="shared" si="92"/>
        <v>0</v>
      </c>
      <c r="BE70" s="25">
        <f t="shared" si="92"/>
        <v>0</v>
      </c>
      <c r="BF70" s="25">
        <f t="shared" si="92"/>
        <v>0</v>
      </c>
      <c r="BG70" s="25">
        <f t="shared" si="92"/>
        <v>0</v>
      </c>
      <c r="BH70" s="25">
        <f t="shared" si="92"/>
        <v>0</v>
      </c>
      <c r="BI70" s="25">
        <f t="shared" si="92"/>
        <v>0</v>
      </c>
      <c r="BJ70" s="25">
        <f t="shared" si="92"/>
        <v>0</v>
      </c>
      <c r="BK70" s="25">
        <f t="shared" si="92"/>
        <v>0</v>
      </c>
      <c r="BL70" s="25">
        <f t="shared" si="92"/>
        <v>0</v>
      </c>
      <c r="BM70" s="25">
        <f t="shared" si="92"/>
        <v>0</v>
      </c>
      <c r="BN70" s="25">
        <f t="shared" si="92"/>
        <v>0</v>
      </c>
      <c r="BO70" s="25">
        <f t="shared" si="92"/>
        <v>0</v>
      </c>
      <c r="BP70" s="25">
        <f t="shared" ref="BP70:CH70" si="93">((BP16*0.5)+BO34-BP52)*BP89*BP104*BP$2</f>
        <v>0</v>
      </c>
      <c r="BQ70" s="25">
        <f t="shared" si="93"/>
        <v>0</v>
      </c>
      <c r="BR70" s="25">
        <f t="shared" si="93"/>
        <v>0</v>
      </c>
      <c r="BS70" s="25">
        <f t="shared" si="93"/>
        <v>0</v>
      </c>
      <c r="BT70" s="25">
        <f t="shared" si="93"/>
        <v>0</v>
      </c>
      <c r="BU70" s="25">
        <f t="shared" si="93"/>
        <v>0</v>
      </c>
      <c r="BV70" s="25">
        <f t="shared" si="93"/>
        <v>0</v>
      </c>
      <c r="BW70" s="25">
        <f t="shared" si="93"/>
        <v>0</v>
      </c>
      <c r="BX70" s="25">
        <f t="shared" si="93"/>
        <v>0</v>
      </c>
      <c r="BY70" s="25">
        <f t="shared" si="93"/>
        <v>0</v>
      </c>
      <c r="BZ70" s="25">
        <f t="shared" si="93"/>
        <v>0</v>
      </c>
      <c r="CA70" s="25">
        <f t="shared" si="93"/>
        <v>0</v>
      </c>
      <c r="CB70" s="25">
        <f t="shared" si="93"/>
        <v>0</v>
      </c>
      <c r="CC70" s="25">
        <f t="shared" si="93"/>
        <v>0</v>
      </c>
      <c r="CD70" s="25">
        <f t="shared" si="93"/>
        <v>0</v>
      </c>
      <c r="CE70" s="25">
        <f t="shared" si="93"/>
        <v>0</v>
      </c>
      <c r="CF70" s="25">
        <f t="shared" si="93"/>
        <v>0</v>
      </c>
      <c r="CG70" s="25">
        <f t="shared" si="93"/>
        <v>0</v>
      </c>
      <c r="CH70" s="28">
        <f t="shared" si="93"/>
        <v>0</v>
      </c>
    </row>
    <row r="71" spans="1:88" ht="15.75" x14ac:dyDescent="0.25">
      <c r="A71" s="630"/>
      <c r="B71" s="14" t="str">
        <f t="shared" si="68"/>
        <v>Water Heating</v>
      </c>
      <c r="C71" s="25">
        <f t="shared" si="71"/>
        <v>0</v>
      </c>
      <c r="D71" s="25">
        <f t="shared" ref="D71:BO71" si="94">((D17*0.5)+C35-D53)*D90*D105*D$2</f>
        <v>0</v>
      </c>
      <c r="E71" s="25">
        <f t="shared" si="94"/>
        <v>0</v>
      </c>
      <c r="F71" s="25">
        <f t="shared" si="94"/>
        <v>0</v>
      </c>
      <c r="G71" s="25">
        <f t="shared" si="94"/>
        <v>0</v>
      </c>
      <c r="H71" s="25">
        <f t="shared" si="94"/>
        <v>0</v>
      </c>
      <c r="I71" s="25">
        <f t="shared" si="94"/>
        <v>0</v>
      </c>
      <c r="J71" s="25">
        <f t="shared" si="94"/>
        <v>0</v>
      </c>
      <c r="K71" s="25">
        <f t="shared" si="94"/>
        <v>0</v>
      </c>
      <c r="L71" s="25">
        <f t="shared" si="94"/>
        <v>0</v>
      </c>
      <c r="M71" s="25">
        <f t="shared" si="94"/>
        <v>0</v>
      </c>
      <c r="N71" s="25">
        <f t="shared" si="94"/>
        <v>52.079722735326008</v>
      </c>
      <c r="O71" s="25">
        <f t="shared" si="94"/>
        <v>116.90429758371002</v>
      </c>
      <c r="P71" s="25">
        <f t="shared" si="94"/>
        <v>101.06269614236641</v>
      </c>
      <c r="Q71" s="25">
        <f t="shared" si="94"/>
        <v>100.002454731504</v>
      </c>
      <c r="R71" s="25">
        <f t="shared" si="94"/>
        <v>89.767970881056002</v>
      </c>
      <c r="S71" s="25">
        <f t="shared" si="94"/>
        <v>101.2784059383096</v>
      </c>
      <c r="T71" s="25">
        <f t="shared" si="94"/>
        <v>200.89312572786599</v>
      </c>
      <c r="U71" s="25">
        <f t="shared" si="94"/>
        <v>195.23050919174398</v>
      </c>
      <c r="V71" s="25">
        <f t="shared" si="94"/>
        <v>205.56010284011279</v>
      </c>
      <c r="W71" s="25">
        <f t="shared" si="94"/>
        <v>197.98977958203599</v>
      </c>
      <c r="X71" s="25">
        <f t="shared" si="94"/>
        <v>117.3069905284992</v>
      </c>
      <c r="Y71" s="25">
        <f t="shared" si="94"/>
        <v>124.27908140684401</v>
      </c>
      <c r="Z71" s="25">
        <f t="shared" si="94"/>
        <v>119.41094790780481</v>
      </c>
      <c r="AA71" s="25">
        <f t="shared" si="94"/>
        <v>133.74101738088001</v>
      </c>
      <c r="AB71" s="25">
        <f t="shared" si="94"/>
        <v>116.04450315241681</v>
      </c>
      <c r="AC71" s="25">
        <f t="shared" si="94"/>
        <v>117.139570423824</v>
      </c>
      <c r="AD71" s="25">
        <f t="shared" si="94"/>
        <v>103.898337462816</v>
      </c>
      <c r="AE71" s="25">
        <f t="shared" si="94"/>
        <v>116.05137607463402</v>
      </c>
      <c r="AF71" s="25">
        <f t="shared" si="94"/>
        <v>200.89312572786599</v>
      </c>
      <c r="AG71" s="25">
        <f t="shared" si="94"/>
        <v>195.23050919174398</v>
      </c>
      <c r="AH71" s="25">
        <f t="shared" si="94"/>
        <v>205.56010284011279</v>
      </c>
      <c r="AI71" s="25">
        <f t="shared" si="94"/>
        <v>197.98977958203599</v>
      </c>
      <c r="AJ71" s="25">
        <f t="shared" si="94"/>
        <v>117.3069905284992</v>
      </c>
      <c r="AK71" s="25">
        <f t="shared" si="94"/>
        <v>124.27908140684401</v>
      </c>
      <c r="AL71" s="25">
        <f t="shared" si="94"/>
        <v>119.41094790780481</v>
      </c>
      <c r="AM71" s="25">
        <f t="shared" si="94"/>
        <v>133.74101738088001</v>
      </c>
      <c r="AN71" s="25">
        <f t="shared" si="94"/>
        <v>116.04450315241681</v>
      </c>
      <c r="AO71" s="25">
        <f t="shared" si="94"/>
        <v>117.139570423824</v>
      </c>
      <c r="AP71" s="25">
        <f t="shared" si="94"/>
        <v>103.898337462816</v>
      </c>
      <c r="AQ71" s="25">
        <f t="shared" si="94"/>
        <v>116.05137607463402</v>
      </c>
      <c r="AR71" s="25">
        <f t="shared" si="94"/>
        <v>200.89312572786599</v>
      </c>
      <c r="AS71" s="25">
        <f t="shared" si="94"/>
        <v>195.23050919174398</v>
      </c>
      <c r="AT71" s="25">
        <f t="shared" si="94"/>
        <v>205.56010284011279</v>
      </c>
      <c r="AU71" s="25">
        <f t="shared" si="94"/>
        <v>197.98977958203599</v>
      </c>
      <c r="AV71" s="25">
        <f t="shared" si="94"/>
        <v>117.3069905284992</v>
      </c>
      <c r="AW71" s="25">
        <f t="shared" si="94"/>
        <v>124.27908140684401</v>
      </c>
      <c r="AX71" s="25">
        <f t="shared" si="94"/>
        <v>119.41094790780481</v>
      </c>
      <c r="AY71" s="25">
        <f t="shared" si="94"/>
        <v>133.74101738088001</v>
      </c>
      <c r="AZ71" s="25">
        <f t="shared" si="94"/>
        <v>116.04450315241681</v>
      </c>
      <c r="BA71" s="25">
        <f t="shared" si="94"/>
        <v>117.139570423824</v>
      </c>
      <c r="BB71" s="25">
        <f t="shared" si="94"/>
        <v>103.898337462816</v>
      </c>
      <c r="BC71" s="25">
        <f t="shared" si="94"/>
        <v>116.05137607463402</v>
      </c>
      <c r="BD71" s="25">
        <f t="shared" si="94"/>
        <v>200.89312572786599</v>
      </c>
      <c r="BE71" s="25">
        <f t="shared" si="94"/>
        <v>195.23050919174398</v>
      </c>
      <c r="BF71" s="25">
        <f t="shared" si="94"/>
        <v>205.56010284011279</v>
      </c>
      <c r="BG71" s="25">
        <f t="shared" si="94"/>
        <v>197.98977958203599</v>
      </c>
      <c r="BH71" s="25">
        <f t="shared" si="94"/>
        <v>117.3069905284992</v>
      </c>
      <c r="BI71" s="25">
        <f t="shared" si="94"/>
        <v>124.27908140684401</v>
      </c>
      <c r="BJ71" s="25">
        <f t="shared" si="94"/>
        <v>119.41094790780481</v>
      </c>
      <c r="BK71" s="25">
        <f t="shared" si="94"/>
        <v>133.74101738088001</v>
      </c>
      <c r="BL71" s="25">
        <f t="shared" si="94"/>
        <v>116.04450315241681</v>
      </c>
      <c r="BM71" s="25">
        <f t="shared" si="94"/>
        <v>117.139570423824</v>
      </c>
      <c r="BN71" s="25">
        <f t="shared" si="94"/>
        <v>103.898337462816</v>
      </c>
      <c r="BO71" s="25">
        <f t="shared" si="94"/>
        <v>116.05137607463402</v>
      </c>
      <c r="BP71" s="25">
        <f t="shared" ref="BP71:CH71" si="95">((BP17*0.5)+BO35-BP53)*BP90*BP105*BP$2</f>
        <v>200.89312572786599</v>
      </c>
      <c r="BQ71" s="25">
        <f t="shared" si="95"/>
        <v>195.23050919174398</v>
      </c>
      <c r="BR71" s="25">
        <f t="shared" si="95"/>
        <v>205.56010284011279</v>
      </c>
      <c r="BS71" s="25">
        <f t="shared" si="95"/>
        <v>197.98977958203599</v>
      </c>
      <c r="BT71" s="25">
        <f t="shared" si="95"/>
        <v>117.3069905284992</v>
      </c>
      <c r="BU71" s="25">
        <f t="shared" si="95"/>
        <v>124.27908140684401</v>
      </c>
      <c r="BV71" s="25">
        <f t="shared" si="95"/>
        <v>119.41094790780481</v>
      </c>
      <c r="BW71" s="25">
        <f t="shared" si="95"/>
        <v>133.74101738088001</v>
      </c>
      <c r="BX71" s="25">
        <f t="shared" si="95"/>
        <v>116.04450315241681</v>
      </c>
      <c r="BY71" s="25">
        <f t="shared" si="95"/>
        <v>117.139570423824</v>
      </c>
      <c r="BZ71" s="25">
        <f t="shared" si="95"/>
        <v>103.898337462816</v>
      </c>
      <c r="CA71" s="25">
        <f t="shared" si="95"/>
        <v>116.05137607463402</v>
      </c>
      <c r="CB71" s="25">
        <f t="shared" si="95"/>
        <v>200.89312572786599</v>
      </c>
      <c r="CC71" s="25">
        <f t="shared" si="95"/>
        <v>195.23050919174398</v>
      </c>
      <c r="CD71" s="25">
        <f t="shared" si="95"/>
        <v>205.56010284011279</v>
      </c>
      <c r="CE71" s="25">
        <f t="shared" si="95"/>
        <v>197.98977958203599</v>
      </c>
      <c r="CF71" s="25">
        <f t="shared" si="95"/>
        <v>117.3069905284992</v>
      </c>
      <c r="CG71" s="25">
        <f t="shared" si="95"/>
        <v>124.27908140684401</v>
      </c>
      <c r="CH71" s="28">
        <f t="shared" si="95"/>
        <v>119.41094790780481</v>
      </c>
    </row>
    <row r="72" spans="1:88" ht="15.75" customHeight="1" x14ac:dyDescent="0.25">
      <c r="A72" s="630"/>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25">
      <c r="A73" s="630"/>
      <c r="B73" s="269" t="s">
        <v>26</v>
      </c>
      <c r="C73" s="25">
        <f>SUM(C59:C72)</f>
        <v>0</v>
      </c>
      <c r="D73" s="25">
        <f>SUM(D59:D72)</f>
        <v>78.306189450390207</v>
      </c>
      <c r="E73" s="25">
        <f t="shared" ref="E73:BP73" si="96">SUM(E59:E72)</f>
        <v>339.21992881365492</v>
      </c>
      <c r="F73" s="25">
        <f t="shared" si="96"/>
        <v>569.53974528608387</v>
      </c>
      <c r="G73" s="25">
        <f t="shared" si="96"/>
        <v>2019.3990211421089</v>
      </c>
      <c r="H73" s="25">
        <f t="shared" si="96"/>
        <v>9712.6828969194958</v>
      </c>
      <c r="I73" s="25">
        <f t="shared" si="96"/>
        <v>14991.617254576713</v>
      </c>
      <c r="J73" s="25">
        <f t="shared" si="96"/>
        <v>20080.285602767017</v>
      </c>
      <c r="K73" s="25">
        <f t="shared" si="96"/>
        <v>25339.973863912812</v>
      </c>
      <c r="L73" s="25">
        <f t="shared" si="96"/>
        <v>15961.980626024186</v>
      </c>
      <c r="M73" s="25">
        <f t="shared" si="96"/>
        <v>21153.473468814569</v>
      </c>
      <c r="N73" s="25">
        <f t="shared" si="96"/>
        <v>42436.630904363577</v>
      </c>
      <c r="O73" s="25">
        <f t="shared" si="96"/>
        <v>60500.084210558649</v>
      </c>
      <c r="P73" s="25">
        <f t="shared" si="96"/>
        <v>51371.273379015372</v>
      </c>
      <c r="Q73" s="25">
        <f t="shared" si="96"/>
        <v>54781.534031649397</v>
      </c>
      <c r="R73" s="25">
        <f t="shared" si="96"/>
        <v>52096.358150770051</v>
      </c>
      <c r="S73" s="25">
        <f t="shared" si="96"/>
        <v>66894.90915184714</v>
      </c>
      <c r="T73" s="25">
        <f t="shared" si="96"/>
        <v>62284.788031519536</v>
      </c>
      <c r="U73" s="25">
        <f t="shared" si="96"/>
        <v>69169.064926837484</v>
      </c>
      <c r="V73" s="25">
        <f t="shared" si="96"/>
        <v>67580.453531128456</v>
      </c>
      <c r="W73" s="25">
        <f t="shared" si="96"/>
        <v>50639.790145204832</v>
      </c>
      <c r="X73" s="25">
        <f t="shared" si="96"/>
        <v>24148.0738476839</v>
      </c>
      <c r="Y73" s="25">
        <f t="shared" si="96"/>
        <v>23113.235350493938</v>
      </c>
      <c r="Z73" s="25">
        <f t="shared" si="96"/>
        <v>23211.759481493849</v>
      </c>
      <c r="AA73" s="25">
        <f t="shared" si="96"/>
        <v>23766.981018921124</v>
      </c>
      <c r="AB73" s="25">
        <f t="shared" si="96"/>
        <v>21100.83360833977</v>
      </c>
      <c r="AC73" s="25">
        <f t="shared" si="96"/>
        <v>23294.516319953444</v>
      </c>
      <c r="AD73" s="25">
        <f t="shared" si="96"/>
        <v>21924.354889602448</v>
      </c>
      <c r="AE73" s="25">
        <f t="shared" si="96"/>
        <v>27015.747261839773</v>
      </c>
      <c r="AF73" s="25">
        <f t="shared" si="96"/>
        <v>62284.788031519536</v>
      </c>
      <c r="AG73" s="25">
        <f t="shared" si="96"/>
        <v>69169.064926837484</v>
      </c>
      <c r="AH73" s="25">
        <f t="shared" si="96"/>
        <v>67580.453531128456</v>
      </c>
      <c r="AI73" s="25">
        <f t="shared" si="96"/>
        <v>50639.790145204832</v>
      </c>
      <c r="AJ73" s="25">
        <f t="shared" si="96"/>
        <v>24148.0738476839</v>
      </c>
      <c r="AK73" s="25">
        <f t="shared" si="96"/>
        <v>23113.235350493938</v>
      </c>
      <c r="AL73" s="25">
        <f t="shared" si="96"/>
        <v>23211.759481493849</v>
      </c>
      <c r="AM73" s="25">
        <f t="shared" si="96"/>
        <v>23766.981018921124</v>
      </c>
      <c r="AN73" s="25">
        <f t="shared" si="96"/>
        <v>21100.83360833977</v>
      </c>
      <c r="AO73" s="25">
        <f t="shared" si="96"/>
        <v>23294.516319953444</v>
      </c>
      <c r="AP73" s="25">
        <f t="shared" si="96"/>
        <v>21924.354889602448</v>
      </c>
      <c r="AQ73" s="25">
        <f t="shared" si="96"/>
        <v>27015.747261839773</v>
      </c>
      <c r="AR73" s="25">
        <f t="shared" si="96"/>
        <v>62284.788031519536</v>
      </c>
      <c r="AS73" s="25">
        <f t="shared" si="96"/>
        <v>69169.064926837484</v>
      </c>
      <c r="AT73" s="25">
        <f t="shared" si="96"/>
        <v>67580.453531128456</v>
      </c>
      <c r="AU73" s="25">
        <f t="shared" si="96"/>
        <v>50639.790145204832</v>
      </c>
      <c r="AV73" s="25">
        <f t="shared" si="96"/>
        <v>24148.0738476839</v>
      </c>
      <c r="AW73" s="25">
        <f t="shared" si="96"/>
        <v>23113.235350493938</v>
      </c>
      <c r="AX73" s="25">
        <f t="shared" si="96"/>
        <v>23211.759481493849</v>
      </c>
      <c r="AY73" s="25">
        <f t="shared" si="96"/>
        <v>23766.981018921124</v>
      </c>
      <c r="AZ73" s="25">
        <f t="shared" si="96"/>
        <v>21100.83360833977</v>
      </c>
      <c r="BA73" s="25">
        <f t="shared" si="96"/>
        <v>23294.516319953444</v>
      </c>
      <c r="BB73" s="25">
        <f t="shared" si="96"/>
        <v>21924.354889602448</v>
      </c>
      <c r="BC73" s="25">
        <f t="shared" si="96"/>
        <v>27015.747261839773</v>
      </c>
      <c r="BD73" s="25">
        <f t="shared" si="96"/>
        <v>62284.788031519536</v>
      </c>
      <c r="BE73" s="25">
        <f t="shared" si="96"/>
        <v>69169.064926837484</v>
      </c>
      <c r="BF73" s="25">
        <f t="shared" si="96"/>
        <v>67580.453531128456</v>
      </c>
      <c r="BG73" s="25">
        <f t="shared" si="96"/>
        <v>50639.790145204832</v>
      </c>
      <c r="BH73" s="25">
        <f t="shared" si="96"/>
        <v>24148.0738476839</v>
      </c>
      <c r="BI73" s="25">
        <f t="shared" si="96"/>
        <v>23113.235350493938</v>
      </c>
      <c r="BJ73" s="25">
        <f t="shared" si="96"/>
        <v>23211.759481493849</v>
      </c>
      <c r="BK73" s="25">
        <f t="shared" si="96"/>
        <v>23766.981018921124</v>
      </c>
      <c r="BL73" s="25">
        <f t="shared" si="96"/>
        <v>21100.83360833977</v>
      </c>
      <c r="BM73" s="25">
        <f t="shared" si="96"/>
        <v>23294.516319953444</v>
      </c>
      <c r="BN73" s="25">
        <f t="shared" si="96"/>
        <v>21924.354889602448</v>
      </c>
      <c r="BO73" s="25">
        <f t="shared" si="96"/>
        <v>27015.747261839773</v>
      </c>
      <c r="BP73" s="25">
        <f t="shared" si="96"/>
        <v>62284.788031519536</v>
      </c>
      <c r="BQ73" s="25">
        <f t="shared" ref="BQ73:CH73" si="97">SUM(BQ59:BQ72)</f>
        <v>69169.064926837484</v>
      </c>
      <c r="BR73" s="25">
        <f t="shared" si="97"/>
        <v>67580.453531128456</v>
      </c>
      <c r="BS73" s="25">
        <f t="shared" si="97"/>
        <v>50639.790145204832</v>
      </c>
      <c r="BT73" s="25">
        <f t="shared" si="97"/>
        <v>24148.0738476839</v>
      </c>
      <c r="BU73" s="25">
        <f t="shared" si="97"/>
        <v>23113.235350493938</v>
      </c>
      <c r="BV73" s="25">
        <f t="shared" si="97"/>
        <v>23211.759481493849</v>
      </c>
      <c r="BW73" s="25">
        <f t="shared" si="97"/>
        <v>23766.981018921124</v>
      </c>
      <c r="BX73" s="25">
        <f t="shared" si="97"/>
        <v>21100.83360833977</v>
      </c>
      <c r="BY73" s="25">
        <f t="shared" si="97"/>
        <v>23294.516319953444</v>
      </c>
      <c r="BZ73" s="25">
        <f t="shared" si="97"/>
        <v>21924.354889602448</v>
      </c>
      <c r="CA73" s="25">
        <f t="shared" si="97"/>
        <v>27015.747261839773</v>
      </c>
      <c r="CB73" s="25">
        <f t="shared" si="97"/>
        <v>62284.788031519536</v>
      </c>
      <c r="CC73" s="25">
        <f t="shared" si="97"/>
        <v>69169.064926837484</v>
      </c>
      <c r="CD73" s="25">
        <f t="shared" si="97"/>
        <v>67580.453531128456</v>
      </c>
      <c r="CE73" s="25">
        <f t="shared" si="97"/>
        <v>50639.790145204832</v>
      </c>
      <c r="CF73" s="25">
        <f t="shared" si="97"/>
        <v>24148.0738476839</v>
      </c>
      <c r="CG73" s="25">
        <f t="shared" si="97"/>
        <v>23113.235350493938</v>
      </c>
      <c r="CH73" s="28">
        <f t="shared" si="97"/>
        <v>23211.759481493849</v>
      </c>
    </row>
    <row r="74" spans="1:88" ht="16.5" customHeight="1" thickBot="1" x14ac:dyDescent="0.3">
      <c r="A74" s="631"/>
      <c r="B74" s="144" t="s">
        <v>27</v>
      </c>
      <c r="C74" s="26">
        <f>C73</f>
        <v>0</v>
      </c>
      <c r="D74" s="26">
        <f>C74+D73</f>
        <v>78.306189450390207</v>
      </c>
      <c r="E74" s="26">
        <f t="shared" ref="E74:BP74" si="98">D74+E73</f>
        <v>417.52611826404512</v>
      </c>
      <c r="F74" s="26">
        <f t="shared" si="98"/>
        <v>987.06586355012905</v>
      </c>
      <c r="G74" s="26">
        <f t="shared" si="98"/>
        <v>3006.4648846922382</v>
      </c>
      <c r="H74" s="26">
        <f t="shared" si="98"/>
        <v>12719.147781611733</v>
      </c>
      <c r="I74" s="26">
        <f t="shared" si="98"/>
        <v>27710.765036188444</v>
      </c>
      <c r="J74" s="26">
        <f t="shared" si="98"/>
        <v>47791.050638955465</v>
      </c>
      <c r="K74" s="26">
        <f t="shared" si="98"/>
        <v>73131.024502868269</v>
      </c>
      <c r="L74" s="26">
        <f t="shared" si="98"/>
        <v>89093.005128892459</v>
      </c>
      <c r="M74" s="26">
        <f t="shared" si="98"/>
        <v>110246.47859770703</v>
      </c>
      <c r="N74" s="26">
        <f t="shared" si="98"/>
        <v>152683.10950207061</v>
      </c>
      <c r="O74" s="26">
        <f t="shared" si="98"/>
        <v>213183.19371262926</v>
      </c>
      <c r="P74" s="26">
        <f t="shared" si="98"/>
        <v>264554.46709164465</v>
      </c>
      <c r="Q74" s="26">
        <f t="shared" si="98"/>
        <v>319336.00112329406</v>
      </c>
      <c r="R74" s="26">
        <f t="shared" si="98"/>
        <v>371432.35927406413</v>
      </c>
      <c r="S74" s="26">
        <f t="shared" si="98"/>
        <v>438327.26842591126</v>
      </c>
      <c r="T74" s="26">
        <f t="shared" si="98"/>
        <v>500612.05645743082</v>
      </c>
      <c r="U74" s="26">
        <f t="shared" si="98"/>
        <v>569781.12138426828</v>
      </c>
      <c r="V74" s="26">
        <f t="shared" si="98"/>
        <v>637361.57491539675</v>
      </c>
      <c r="W74" s="26">
        <f t="shared" si="98"/>
        <v>688001.36506060162</v>
      </c>
      <c r="X74" s="26">
        <f t="shared" si="98"/>
        <v>712149.43890828546</v>
      </c>
      <c r="Y74" s="26">
        <f t="shared" si="98"/>
        <v>735262.67425877939</v>
      </c>
      <c r="Z74" s="26">
        <f t="shared" si="98"/>
        <v>758474.43374027323</v>
      </c>
      <c r="AA74" s="26">
        <f t="shared" si="98"/>
        <v>782241.41475919436</v>
      </c>
      <c r="AB74" s="26">
        <f t="shared" si="98"/>
        <v>803342.24836753414</v>
      </c>
      <c r="AC74" s="26">
        <f t="shared" si="98"/>
        <v>826636.76468748762</v>
      </c>
      <c r="AD74" s="26">
        <f t="shared" si="98"/>
        <v>848561.11957709002</v>
      </c>
      <c r="AE74" s="26">
        <f t="shared" si="98"/>
        <v>875576.86683892983</v>
      </c>
      <c r="AF74" s="26">
        <f t="shared" si="98"/>
        <v>937861.65487044933</v>
      </c>
      <c r="AG74" s="26">
        <f t="shared" si="98"/>
        <v>1007030.7197972868</v>
      </c>
      <c r="AH74" s="26">
        <f t="shared" si="98"/>
        <v>1074611.1733284153</v>
      </c>
      <c r="AI74" s="26">
        <f t="shared" si="98"/>
        <v>1125250.9634736201</v>
      </c>
      <c r="AJ74" s="26">
        <f t="shared" si="98"/>
        <v>1149399.037321304</v>
      </c>
      <c r="AK74" s="26">
        <f t="shared" si="98"/>
        <v>1172512.272671798</v>
      </c>
      <c r="AL74" s="26">
        <f t="shared" si="98"/>
        <v>1195724.0321532919</v>
      </c>
      <c r="AM74" s="26">
        <f t="shared" si="98"/>
        <v>1219491.013172213</v>
      </c>
      <c r="AN74" s="26">
        <f t="shared" si="98"/>
        <v>1240591.8467805528</v>
      </c>
      <c r="AO74" s="26">
        <f t="shared" si="98"/>
        <v>1263886.3631005061</v>
      </c>
      <c r="AP74" s="26">
        <f t="shared" si="98"/>
        <v>1285810.7179901085</v>
      </c>
      <c r="AQ74" s="26">
        <f t="shared" si="98"/>
        <v>1312826.4652519482</v>
      </c>
      <c r="AR74" s="26">
        <f t="shared" si="98"/>
        <v>1375111.2532834678</v>
      </c>
      <c r="AS74" s="26">
        <f t="shared" si="98"/>
        <v>1444280.3182103054</v>
      </c>
      <c r="AT74" s="26">
        <f t="shared" si="98"/>
        <v>1511860.7717414338</v>
      </c>
      <c r="AU74" s="26">
        <f t="shared" si="98"/>
        <v>1562500.5618866386</v>
      </c>
      <c r="AV74" s="26">
        <f t="shared" si="98"/>
        <v>1586648.6357343225</v>
      </c>
      <c r="AW74" s="26">
        <f t="shared" si="98"/>
        <v>1609761.8710848165</v>
      </c>
      <c r="AX74" s="26">
        <f t="shared" si="98"/>
        <v>1632973.6305663104</v>
      </c>
      <c r="AY74" s="26">
        <f t="shared" si="98"/>
        <v>1656740.6115852315</v>
      </c>
      <c r="AZ74" s="26">
        <f t="shared" si="98"/>
        <v>1677841.4451935713</v>
      </c>
      <c r="BA74" s="26">
        <f t="shared" si="98"/>
        <v>1701135.9615135246</v>
      </c>
      <c r="BB74" s="26">
        <f t="shared" si="98"/>
        <v>1723060.316403127</v>
      </c>
      <c r="BC74" s="26">
        <f t="shared" si="98"/>
        <v>1750076.0636649667</v>
      </c>
      <c r="BD74" s="26">
        <f t="shared" si="98"/>
        <v>1812360.8516964864</v>
      </c>
      <c r="BE74" s="26">
        <f t="shared" si="98"/>
        <v>1881529.9166233239</v>
      </c>
      <c r="BF74" s="26">
        <f t="shared" si="98"/>
        <v>1949110.3701544523</v>
      </c>
      <c r="BG74" s="26">
        <f t="shared" si="98"/>
        <v>1999750.1602996571</v>
      </c>
      <c r="BH74" s="26">
        <f t="shared" si="98"/>
        <v>2023898.234147341</v>
      </c>
      <c r="BI74" s="26">
        <f t="shared" si="98"/>
        <v>2047011.469497835</v>
      </c>
      <c r="BJ74" s="26">
        <f t="shared" si="98"/>
        <v>2070223.2289793289</v>
      </c>
      <c r="BK74" s="26">
        <f t="shared" si="98"/>
        <v>2093990.20999825</v>
      </c>
      <c r="BL74" s="26">
        <f t="shared" si="98"/>
        <v>2115091.0436065895</v>
      </c>
      <c r="BM74" s="26">
        <f t="shared" si="98"/>
        <v>2138385.5599265429</v>
      </c>
      <c r="BN74" s="26">
        <f t="shared" si="98"/>
        <v>2160309.9148161453</v>
      </c>
      <c r="BO74" s="26">
        <f t="shared" si="98"/>
        <v>2187325.6620779852</v>
      </c>
      <c r="BP74" s="26">
        <f t="shared" si="98"/>
        <v>2249610.4501095046</v>
      </c>
      <c r="BQ74" s="26">
        <f t="shared" ref="BQ74:CH74" si="99">BP74+BQ73</f>
        <v>2318779.5150363422</v>
      </c>
      <c r="BR74" s="26">
        <f t="shared" si="99"/>
        <v>2386359.9685674706</v>
      </c>
      <c r="BS74" s="26">
        <f t="shared" si="99"/>
        <v>2436999.7587126754</v>
      </c>
      <c r="BT74" s="26">
        <f t="shared" si="99"/>
        <v>2461147.8325603595</v>
      </c>
      <c r="BU74" s="26">
        <f t="shared" si="99"/>
        <v>2484261.0679108533</v>
      </c>
      <c r="BV74" s="26">
        <f t="shared" si="99"/>
        <v>2507472.8273923472</v>
      </c>
      <c r="BW74" s="26">
        <f t="shared" si="99"/>
        <v>2531239.8084112681</v>
      </c>
      <c r="BX74" s="26">
        <f t="shared" si="99"/>
        <v>2552340.6420196076</v>
      </c>
      <c r="BY74" s="26">
        <f t="shared" si="99"/>
        <v>2575635.158339561</v>
      </c>
      <c r="BZ74" s="26">
        <f t="shared" si="99"/>
        <v>2597559.5132291634</v>
      </c>
      <c r="CA74" s="26">
        <f t="shared" si="99"/>
        <v>2624575.2604910033</v>
      </c>
      <c r="CB74" s="26">
        <f t="shared" si="99"/>
        <v>2686860.0485225227</v>
      </c>
      <c r="CC74" s="26">
        <f t="shared" si="99"/>
        <v>2756029.1134493602</v>
      </c>
      <c r="CD74" s="26">
        <f t="shared" si="99"/>
        <v>2823609.5669804886</v>
      </c>
      <c r="CE74" s="26">
        <f t="shared" si="99"/>
        <v>2874249.3571256935</v>
      </c>
      <c r="CF74" s="26">
        <f t="shared" si="99"/>
        <v>2898397.4309733775</v>
      </c>
      <c r="CG74" s="26">
        <f t="shared" si="99"/>
        <v>2921510.6663238714</v>
      </c>
      <c r="CH74" s="29">
        <f t="shared" si="99"/>
        <v>2944722.4258053652</v>
      </c>
    </row>
    <row r="75" spans="1:88" x14ac:dyDescent="0.25">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c r="AZ75" s="231"/>
      <c r="BA75" s="230"/>
      <c r="BB75" s="231"/>
      <c r="BC75" s="230"/>
      <c r="BD75" s="231"/>
      <c r="BE75" s="230"/>
      <c r="BF75" s="231"/>
      <c r="BG75" s="230"/>
      <c r="BH75" s="231"/>
      <c r="BI75" s="230"/>
      <c r="BJ75" s="231"/>
      <c r="BK75" s="230"/>
      <c r="BL75" s="231"/>
      <c r="BM75" s="230"/>
      <c r="BN75" s="231"/>
      <c r="BO75" s="230"/>
      <c r="BP75" s="231"/>
      <c r="BQ75" s="230"/>
      <c r="BR75" s="231"/>
      <c r="BS75" s="230"/>
      <c r="BT75" s="231"/>
      <c r="BU75" s="230"/>
      <c r="BV75" s="231"/>
      <c r="BW75" s="230"/>
      <c r="BX75" s="231"/>
      <c r="BY75" s="230"/>
      <c r="BZ75" s="231"/>
      <c r="CA75" s="230"/>
      <c r="CB75" s="231"/>
      <c r="CC75" s="230"/>
      <c r="CD75" s="231"/>
      <c r="CE75" s="230"/>
      <c r="CF75" s="231"/>
      <c r="CG75" s="230"/>
      <c r="CH75" s="231"/>
    </row>
    <row r="76" spans="1:88" s="110" customFormat="1" ht="15.75" thickBot="1" x14ac:dyDescent="0.3">
      <c r="B76" s="457"/>
      <c r="C76" s="458"/>
      <c r="D76" s="458"/>
      <c r="E76" s="458"/>
      <c r="F76" s="458"/>
      <c r="G76" s="458"/>
      <c r="H76" s="458"/>
      <c r="I76" s="458"/>
      <c r="J76" s="458"/>
      <c r="K76" s="458"/>
      <c r="L76" s="458"/>
      <c r="M76" s="458"/>
      <c r="N76" s="458"/>
      <c r="O76" s="458"/>
      <c r="P76" s="458"/>
      <c r="Q76" s="458"/>
      <c r="R76" s="458"/>
      <c r="S76" s="458"/>
      <c r="T76" s="458"/>
      <c r="U76" s="458"/>
      <c r="V76" s="458"/>
      <c r="W76" s="458"/>
      <c r="X76" s="458"/>
      <c r="Y76" s="458"/>
      <c r="Z76" s="458"/>
      <c r="AA76" s="458"/>
      <c r="AB76" s="458"/>
      <c r="AC76" s="458"/>
      <c r="AD76" s="458"/>
      <c r="AE76" s="458"/>
      <c r="AF76" s="458"/>
      <c r="AG76" s="458"/>
      <c r="AH76" s="458"/>
      <c r="AI76" s="458"/>
      <c r="AJ76" s="458"/>
      <c r="AK76" s="458"/>
      <c r="AL76" s="458"/>
      <c r="AM76" s="458"/>
      <c r="AN76" s="458"/>
      <c r="AO76" s="458"/>
      <c r="AP76" s="458"/>
      <c r="AQ76" s="458"/>
      <c r="AR76" s="458"/>
      <c r="AS76" s="458"/>
      <c r="AT76" s="458"/>
      <c r="AU76" s="458"/>
      <c r="AV76" s="458"/>
      <c r="AW76" s="458"/>
      <c r="AX76" s="458"/>
      <c r="AY76" s="458"/>
      <c r="AZ76" s="458"/>
      <c r="BA76" s="458"/>
      <c r="BB76" s="458"/>
      <c r="BC76" s="458"/>
      <c r="BD76" s="458"/>
      <c r="BE76" s="458"/>
      <c r="BF76" s="458"/>
      <c r="BG76" s="458"/>
      <c r="BH76" s="458"/>
      <c r="BI76" s="458"/>
      <c r="BJ76" s="458"/>
      <c r="BK76" s="458"/>
      <c r="BL76" s="458"/>
      <c r="BM76" s="458"/>
      <c r="BN76" s="458"/>
      <c r="BO76" s="458"/>
      <c r="BP76" s="458"/>
      <c r="BQ76" s="458"/>
      <c r="BR76" s="458"/>
      <c r="BS76" s="458"/>
      <c r="BT76" s="458"/>
      <c r="BU76" s="458"/>
      <c r="BV76" s="458"/>
      <c r="BW76" s="458"/>
      <c r="BX76" s="458"/>
      <c r="BY76" s="458"/>
      <c r="BZ76" s="458"/>
      <c r="CA76" s="458"/>
      <c r="CB76" s="458"/>
      <c r="CC76" s="458"/>
      <c r="CD76" s="458"/>
      <c r="CE76" s="458"/>
      <c r="CF76" s="458"/>
      <c r="CG76" s="458"/>
      <c r="CH76" s="458"/>
    </row>
    <row r="77" spans="1:88" s="110" customFormat="1" ht="16.5" thickBot="1" x14ac:dyDescent="0.3">
      <c r="A77" s="632" t="s">
        <v>12</v>
      </c>
      <c r="B77" s="18" t="s">
        <v>12</v>
      </c>
      <c r="C77" s="162">
        <f>C$4</f>
        <v>45292</v>
      </c>
      <c r="D77" s="162">
        <f t="shared" ref="D77:BO77" si="100">D$4</f>
        <v>45323</v>
      </c>
      <c r="E77" s="162">
        <f t="shared" si="100"/>
        <v>45352</v>
      </c>
      <c r="F77" s="162">
        <f t="shared" si="100"/>
        <v>45383</v>
      </c>
      <c r="G77" s="162">
        <f t="shared" si="100"/>
        <v>45413</v>
      </c>
      <c r="H77" s="162">
        <f t="shared" si="100"/>
        <v>45444</v>
      </c>
      <c r="I77" s="162">
        <f t="shared" si="100"/>
        <v>45474</v>
      </c>
      <c r="J77" s="162">
        <f t="shared" si="100"/>
        <v>45505</v>
      </c>
      <c r="K77" s="162">
        <f t="shared" si="100"/>
        <v>45536</v>
      </c>
      <c r="L77" s="162">
        <f t="shared" si="100"/>
        <v>45566</v>
      </c>
      <c r="M77" s="162">
        <f t="shared" si="100"/>
        <v>45597</v>
      </c>
      <c r="N77" s="162">
        <f t="shared" si="100"/>
        <v>45627</v>
      </c>
      <c r="O77" s="162">
        <f t="shared" si="100"/>
        <v>45658</v>
      </c>
      <c r="P77" s="162">
        <f t="shared" si="100"/>
        <v>45689</v>
      </c>
      <c r="Q77" s="162">
        <f t="shared" si="100"/>
        <v>45717</v>
      </c>
      <c r="R77" s="162">
        <f t="shared" si="100"/>
        <v>45748</v>
      </c>
      <c r="S77" s="162">
        <f t="shared" si="100"/>
        <v>45778</v>
      </c>
      <c r="T77" s="162">
        <f t="shared" si="100"/>
        <v>45809</v>
      </c>
      <c r="U77" s="162">
        <f t="shared" si="100"/>
        <v>45839</v>
      </c>
      <c r="V77" s="162">
        <f t="shared" si="100"/>
        <v>45870</v>
      </c>
      <c r="W77" s="162">
        <f t="shared" si="100"/>
        <v>45901</v>
      </c>
      <c r="X77" s="162">
        <f t="shared" si="100"/>
        <v>45931</v>
      </c>
      <c r="Y77" s="162">
        <f t="shared" si="100"/>
        <v>45962</v>
      </c>
      <c r="Z77" s="162">
        <f t="shared" si="100"/>
        <v>45992</v>
      </c>
      <c r="AA77" s="162">
        <f t="shared" si="100"/>
        <v>46023</v>
      </c>
      <c r="AB77" s="162">
        <f t="shared" si="100"/>
        <v>46054</v>
      </c>
      <c r="AC77" s="162">
        <f t="shared" si="100"/>
        <v>46082</v>
      </c>
      <c r="AD77" s="162">
        <f t="shared" si="100"/>
        <v>46113</v>
      </c>
      <c r="AE77" s="162">
        <f t="shared" si="100"/>
        <v>46143</v>
      </c>
      <c r="AF77" s="162">
        <f t="shared" si="100"/>
        <v>46174</v>
      </c>
      <c r="AG77" s="162">
        <f t="shared" si="100"/>
        <v>46204</v>
      </c>
      <c r="AH77" s="162">
        <f t="shared" si="100"/>
        <v>46235</v>
      </c>
      <c r="AI77" s="162">
        <f t="shared" si="100"/>
        <v>46266</v>
      </c>
      <c r="AJ77" s="162">
        <f t="shared" si="100"/>
        <v>46296</v>
      </c>
      <c r="AK77" s="162">
        <f t="shared" si="100"/>
        <v>46327</v>
      </c>
      <c r="AL77" s="162">
        <f t="shared" si="100"/>
        <v>46357</v>
      </c>
      <c r="AM77" s="162">
        <f t="shared" si="100"/>
        <v>46388</v>
      </c>
      <c r="AN77" s="162">
        <f t="shared" si="100"/>
        <v>46419</v>
      </c>
      <c r="AO77" s="162">
        <f t="shared" si="100"/>
        <v>46447</v>
      </c>
      <c r="AP77" s="162">
        <f t="shared" si="100"/>
        <v>46478</v>
      </c>
      <c r="AQ77" s="162">
        <f t="shared" si="100"/>
        <v>46508</v>
      </c>
      <c r="AR77" s="162">
        <f t="shared" si="100"/>
        <v>46539</v>
      </c>
      <c r="AS77" s="162">
        <f t="shared" si="100"/>
        <v>46569</v>
      </c>
      <c r="AT77" s="162">
        <f t="shared" si="100"/>
        <v>46600</v>
      </c>
      <c r="AU77" s="162">
        <f t="shared" si="100"/>
        <v>46631</v>
      </c>
      <c r="AV77" s="162">
        <f t="shared" si="100"/>
        <v>46661</v>
      </c>
      <c r="AW77" s="162">
        <f t="shared" si="100"/>
        <v>46692</v>
      </c>
      <c r="AX77" s="162">
        <f t="shared" si="100"/>
        <v>46722</v>
      </c>
      <c r="AY77" s="162">
        <f t="shared" si="100"/>
        <v>46753</v>
      </c>
      <c r="AZ77" s="162">
        <f t="shared" si="100"/>
        <v>46784</v>
      </c>
      <c r="BA77" s="162">
        <f t="shared" si="100"/>
        <v>46813</v>
      </c>
      <c r="BB77" s="162">
        <f t="shared" si="100"/>
        <v>46844</v>
      </c>
      <c r="BC77" s="162">
        <f t="shared" si="100"/>
        <v>46874</v>
      </c>
      <c r="BD77" s="162">
        <f t="shared" si="100"/>
        <v>46905</v>
      </c>
      <c r="BE77" s="162">
        <f t="shared" si="100"/>
        <v>46935</v>
      </c>
      <c r="BF77" s="162">
        <f t="shared" si="100"/>
        <v>46966</v>
      </c>
      <c r="BG77" s="162">
        <f t="shared" si="100"/>
        <v>46997</v>
      </c>
      <c r="BH77" s="162">
        <f t="shared" si="100"/>
        <v>47027</v>
      </c>
      <c r="BI77" s="162">
        <f t="shared" si="100"/>
        <v>47058</v>
      </c>
      <c r="BJ77" s="162">
        <f t="shared" si="100"/>
        <v>47088</v>
      </c>
      <c r="BK77" s="162">
        <f t="shared" si="100"/>
        <v>47119</v>
      </c>
      <c r="BL77" s="162">
        <f t="shared" si="100"/>
        <v>47150</v>
      </c>
      <c r="BM77" s="162">
        <f t="shared" si="100"/>
        <v>47178</v>
      </c>
      <c r="BN77" s="162">
        <f t="shared" si="100"/>
        <v>47209</v>
      </c>
      <c r="BO77" s="162">
        <f t="shared" si="100"/>
        <v>47239</v>
      </c>
      <c r="BP77" s="162">
        <f t="shared" ref="BP77:CH77" si="101">BP$4</f>
        <v>47270</v>
      </c>
      <c r="BQ77" s="162">
        <f t="shared" si="101"/>
        <v>47300</v>
      </c>
      <c r="BR77" s="162">
        <f t="shared" si="101"/>
        <v>47331</v>
      </c>
      <c r="BS77" s="162">
        <f t="shared" si="101"/>
        <v>47362</v>
      </c>
      <c r="BT77" s="162">
        <f t="shared" si="101"/>
        <v>47392</v>
      </c>
      <c r="BU77" s="162">
        <f t="shared" si="101"/>
        <v>47423</v>
      </c>
      <c r="BV77" s="162">
        <f t="shared" si="101"/>
        <v>47453</v>
      </c>
      <c r="BW77" s="162">
        <f t="shared" si="101"/>
        <v>47484</v>
      </c>
      <c r="BX77" s="162">
        <f t="shared" si="101"/>
        <v>47515</v>
      </c>
      <c r="BY77" s="162">
        <f t="shared" si="101"/>
        <v>47543</v>
      </c>
      <c r="BZ77" s="162">
        <f t="shared" si="101"/>
        <v>47574</v>
      </c>
      <c r="CA77" s="162">
        <f t="shared" si="101"/>
        <v>47604</v>
      </c>
      <c r="CB77" s="162">
        <f t="shared" si="101"/>
        <v>47635</v>
      </c>
      <c r="CC77" s="162">
        <f t="shared" si="101"/>
        <v>47665</v>
      </c>
      <c r="CD77" s="162">
        <f t="shared" si="101"/>
        <v>47696</v>
      </c>
      <c r="CE77" s="162">
        <f t="shared" si="101"/>
        <v>47727</v>
      </c>
      <c r="CF77" s="162">
        <f t="shared" si="101"/>
        <v>47757</v>
      </c>
      <c r="CG77" s="162">
        <f t="shared" si="101"/>
        <v>47788</v>
      </c>
      <c r="CH77" s="163">
        <f t="shared" si="101"/>
        <v>47818</v>
      </c>
      <c r="CJ77" s="110" t="s">
        <v>181</v>
      </c>
    </row>
    <row r="78" spans="1:88" s="110" customFormat="1" ht="15.75" customHeight="1" x14ac:dyDescent="0.25">
      <c r="A78" s="633"/>
      <c r="B78" s="14" t="str">
        <f>B59</f>
        <v>Air Comp</v>
      </c>
      <c r="C78" s="435">
        <f>'2M - SGS'!C78</f>
        <v>8.5109000000000004E-2</v>
      </c>
      <c r="D78" s="435">
        <f>'2M - SGS'!D78</f>
        <v>7.7715000000000006E-2</v>
      </c>
      <c r="E78" s="435">
        <f>'2M - SGS'!E78</f>
        <v>8.6136000000000004E-2</v>
      </c>
      <c r="F78" s="435">
        <f>'2M - SGS'!F78</f>
        <v>7.9796000000000006E-2</v>
      </c>
      <c r="G78" s="435">
        <f>'2M - SGS'!G78</f>
        <v>8.5334999999999994E-2</v>
      </c>
      <c r="H78" s="435">
        <f>'2M - SGS'!H78</f>
        <v>8.1994999999999998E-2</v>
      </c>
      <c r="I78" s="435">
        <f>'2M - SGS'!I78</f>
        <v>8.4098999999999993E-2</v>
      </c>
      <c r="J78" s="435">
        <f>'2M - SGS'!J78</f>
        <v>8.4198999999999996E-2</v>
      </c>
      <c r="K78" s="435">
        <f>'2M - SGS'!K78</f>
        <v>8.2512000000000002E-2</v>
      </c>
      <c r="L78" s="435">
        <f>'2M - SGS'!L78</f>
        <v>8.5277000000000006E-2</v>
      </c>
      <c r="M78" s="435">
        <f>'2M - SGS'!M78</f>
        <v>8.2588999999999996E-2</v>
      </c>
      <c r="N78" s="435">
        <f>'2M - SGS'!N78</f>
        <v>8.5237999999999994E-2</v>
      </c>
      <c r="O78" s="435">
        <f>'2M - SGS'!O78</f>
        <v>8.5109000000000004E-2</v>
      </c>
      <c r="P78" s="435">
        <f>'2M - SGS'!P78</f>
        <v>7.7715000000000006E-2</v>
      </c>
      <c r="Q78" s="435">
        <f>'2M - SGS'!Q78</f>
        <v>8.6136000000000004E-2</v>
      </c>
      <c r="R78" s="435">
        <f>'2M - SGS'!R78</f>
        <v>7.9796000000000006E-2</v>
      </c>
      <c r="S78" s="435">
        <f>'2M - SGS'!S78</f>
        <v>8.5334999999999994E-2</v>
      </c>
      <c r="T78" s="435">
        <f>'2M - SGS'!T78</f>
        <v>8.1994999999999998E-2</v>
      </c>
      <c r="U78" s="435">
        <f>'2M - SGS'!U78</f>
        <v>8.4098999999999993E-2</v>
      </c>
      <c r="V78" s="435">
        <f>'2M - SGS'!V78</f>
        <v>8.4198999999999996E-2</v>
      </c>
      <c r="W78" s="435">
        <f>'2M - SGS'!W78</f>
        <v>8.2512000000000002E-2</v>
      </c>
      <c r="X78" s="435">
        <f>'2M - SGS'!X78</f>
        <v>8.5277000000000006E-2</v>
      </c>
      <c r="Y78" s="435">
        <f>'2M - SGS'!Y78</f>
        <v>8.2588999999999996E-2</v>
      </c>
      <c r="Z78" s="435">
        <f>'2M - SGS'!Z78</f>
        <v>8.5237999999999994E-2</v>
      </c>
      <c r="AA78" s="435">
        <f>'2M - SGS'!AA78</f>
        <v>8.5109000000000004E-2</v>
      </c>
      <c r="AB78" s="435">
        <f>'2M - SGS'!AB78</f>
        <v>7.7715000000000006E-2</v>
      </c>
      <c r="AC78" s="435">
        <f>'2M - SGS'!AC78</f>
        <v>8.6136000000000004E-2</v>
      </c>
      <c r="AD78" s="435">
        <f>'2M - SGS'!AD78</f>
        <v>7.9796000000000006E-2</v>
      </c>
      <c r="AE78" s="435">
        <f>'2M - SGS'!AE78</f>
        <v>8.5334999999999994E-2</v>
      </c>
      <c r="AF78" s="435">
        <f>'2M - SGS'!AF78</f>
        <v>8.1994999999999998E-2</v>
      </c>
      <c r="AG78" s="435">
        <f>'2M - SGS'!AG78</f>
        <v>8.4098999999999993E-2</v>
      </c>
      <c r="AH78" s="435">
        <f>'2M - SGS'!AH78</f>
        <v>8.4198999999999996E-2</v>
      </c>
      <c r="AI78" s="435">
        <f>'2M - SGS'!AI78</f>
        <v>8.2512000000000002E-2</v>
      </c>
      <c r="AJ78" s="435">
        <f>'2M - SGS'!AJ78</f>
        <v>8.5277000000000006E-2</v>
      </c>
      <c r="AK78" s="435">
        <f>'2M - SGS'!AK78</f>
        <v>8.2588999999999996E-2</v>
      </c>
      <c r="AL78" s="435">
        <f>'2M - SGS'!AL78</f>
        <v>8.5237999999999994E-2</v>
      </c>
      <c r="AM78" s="435">
        <f>'2M - SGS'!AM78</f>
        <v>8.5109000000000004E-2</v>
      </c>
      <c r="AN78" s="435">
        <f>'2M - SGS'!AN78</f>
        <v>7.7715000000000006E-2</v>
      </c>
      <c r="AO78" s="435">
        <f>'2M - SGS'!AO78</f>
        <v>8.6136000000000004E-2</v>
      </c>
      <c r="AP78" s="435">
        <f>'2M - SGS'!AP78</f>
        <v>7.9796000000000006E-2</v>
      </c>
      <c r="AQ78" s="435">
        <f>'2M - SGS'!AQ78</f>
        <v>8.5334999999999994E-2</v>
      </c>
      <c r="AR78" s="435">
        <f>'2M - SGS'!AR78</f>
        <v>8.1994999999999998E-2</v>
      </c>
      <c r="AS78" s="435">
        <f>'2M - SGS'!AS78</f>
        <v>8.4098999999999993E-2</v>
      </c>
      <c r="AT78" s="435">
        <f>'2M - SGS'!AT78</f>
        <v>8.4198999999999996E-2</v>
      </c>
      <c r="AU78" s="435">
        <f>'2M - SGS'!AU78</f>
        <v>8.2512000000000002E-2</v>
      </c>
      <c r="AV78" s="435">
        <f>'2M - SGS'!AV78</f>
        <v>8.5277000000000006E-2</v>
      </c>
      <c r="AW78" s="435">
        <f>'2M - SGS'!AW78</f>
        <v>8.2588999999999996E-2</v>
      </c>
      <c r="AX78" s="435">
        <f>'2M - SGS'!AX78</f>
        <v>8.5237999999999994E-2</v>
      </c>
      <c r="AY78" s="435">
        <f>'2M - SGS'!AY78</f>
        <v>8.5109000000000004E-2</v>
      </c>
      <c r="AZ78" s="435">
        <f>'2M - SGS'!AZ78</f>
        <v>7.7715000000000006E-2</v>
      </c>
      <c r="BA78" s="435">
        <f>'2M - SGS'!BA78</f>
        <v>8.6136000000000004E-2</v>
      </c>
      <c r="BB78" s="435">
        <f>'2M - SGS'!BB78</f>
        <v>7.9796000000000006E-2</v>
      </c>
      <c r="BC78" s="435">
        <f>'2M - SGS'!BC78</f>
        <v>8.5334999999999994E-2</v>
      </c>
      <c r="BD78" s="435">
        <f>'2M - SGS'!BD78</f>
        <v>8.1994999999999998E-2</v>
      </c>
      <c r="BE78" s="435">
        <f>'2M - SGS'!BE78</f>
        <v>8.4098999999999993E-2</v>
      </c>
      <c r="BF78" s="435">
        <f>'2M - SGS'!BF78</f>
        <v>8.4198999999999996E-2</v>
      </c>
      <c r="BG78" s="435">
        <f>'2M - SGS'!BG78</f>
        <v>8.2512000000000002E-2</v>
      </c>
      <c r="BH78" s="435">
        <f>'2M - SGS'!BH78</f>
        <v>8.5277000000000006E-2</v>
      </c>
      <c r="BI78" s="435">
        <f>'2M - SGS'!BI78</f>
        <v>8.2588999999999996E-2</v>
      </c>
      <c r="BJ78" s="435">
        <f>'2M - SGS'!BJ78</f>
        <v>8.5237999999999994E-2</v>
      </c>
      <c r="BK78" s="435">
        <f>'2M - SGS'!BK78</f>
        <v>8.5109000000000004E-2</v>
      </c>
      <c r="BL78" s="435">
        <f>'2M - SGS'!BL78</f>
        <v>7.7715000000000006E-2</v>
      </c>
      <c r="BM78" s="435">
        <f>'2M - SGS'!BM78</f>
        <v>8.6136000000000004E-2</v>
      </c>
      <c r="BN78" s="435">
        <f>'2M - SGS'!BN78</f>
        <v>7.9796000000000006E-2</v>
      </c>
      <c r="BO78" s="435">
        <f>'2M - SGS'!BO78</f>
        <v>8.5334999999999994E-2</v>
      </c>
      <c r="BP78" s="435">
        <f>'2M - SGS'!BP78</f>
        <v>8.1994999999999998E-2</v>
      </c>
      <c r="BQ78" s="435">
        <f>'2M - SGS'!BQ78</f>
        <v>8.4098999999999993E-2</v>
      </c>
      <c r="BR78" s="435">
        <f>'2M - SGS'!BR78</f>
        <v>8.4198999999999996E-2</v>
      </c>
      <c r="BS78" s="435">
        <f>'2M - SGS'!BS78</f>
        <v>8.2512000000000002E-2</v>
      </c>
      <c r="BT78" s="435">
        <f>'2M - SGS'!BT78</f>
        <v>8.5277000000000006E-2</v>
      </c>
      <c r="BU78" s="435">
        <f>'2M - SGS'!BU78</f>
        <v>8.2588999999999996E-2</v>
      </c>
      <c r="BV78" s="435">
        <f>'2M - SGS'!BV78</f>
        <v>8.5237999999999994E-2</v>
      </c>
      <c r="BW78" s="435">
        <f>'2M - SGS'!BW78</f>
        <v>8.5109000000000004E-2</v>
      </c>
      <c r="BX78" s="435">
        <f>'2M - SGS'!BX78</f>
        <v>7.7715000000000006E-2</v>
      </c>
      <c r="BY78" s="435">
        <f>'2M - SGS'!BY78</f>
        <v>8.6136000000000004E-2</v>
      </c>
      <c r="BZ78" s="435">
        <f>'2M - SGS'!BZ78</f>
        <v>7.9796000000000006E-2</v>
      </c>
      <c r="CA78" s="435">
        <f>'2M - SGS'!CA78</f>
        <v>8.5334999999999994E-2</v>
      </c>
      <c r="CB78" s="435">
        <f>'2M - SGS'!CB78</f>
        <v>8.1994999999999998E-2</v>
      </c>
      <c r="CC78" s="435">
        <f>'2M - SGS'!CC78</f>
        <v>8.4098999999999993E-2</v>
      </c>
      <c r="CD78" s="435">
        <f>'2M - SGS'!CD78</f>
        <v>8.4198999999999996E-2</v>
      </c>
      <c r="CE78" s="435">
        <f>'2M - SGS'!CE78</f>
        <v>8.2512000000000002E-2</v>
      </c>
      <c r="CF78" s="435">
        <f>'2M - SGS'!CF78</f>
        <v>8.5277000000000006E-2</v>
      </c>
      <c r="CG78" s="435">
        <f>'2M - SGS'!CG78</f>
        <v>8.2588999999999996E-2</v>
      </c>
      <c r="CH78" s="441">
        <f>'2M - SGS'!CH78</f>
        <v>8.5237999999999994E-2</v>
      </c>
      <c r="CJ78" s="433">
        <f>SUM(C78:N78)</f>
        <v>1.0000000000000002</v>
      </c>
    </row>
    <row r="79" spans="1:88" s="110" customFormat="1" ht="15.75" x14ac:dyDescent="0.25">
      <c r="A79" s="633"/>
      <c r="B79" s="14" t="str">
        <f t="shared" ref="B79:B90" si="102">B60</f>
        <v>Building Shell</v>
      </c>
      <c r="C79" s="435">
        <f>'2M - SGS'!C79</f>
        <v>0.107824</v>
      </c>
      <c r="D79" s="435">
        <f>'2M - SGS'!D79</f>
        <v>9.1051999999999994E-2</v>
      </c>
      <c r="E79" s="435">
        <f>'2M - SGS'!E79</f>
        <v>7.1135000000000004E-2</v>
      </c>
      <c r="F79" s="435">
        <f>'2M - SGS'!F79</f>
        <v>4.1179E-2</v>
      </c>
      <c r="G79" s="435">
        <f>'2M - SGS'!G79</f>
        <v>4.4423999999999998E-2</v>
      </c>
      <c r="H79" s="435">
        <f>'2M - SGS'!H79</f>
        <v>0.106128</v>
      </c>
      <c r="I79" s="435">
        <f>'2M - SGS'!I79</f>
        <v>0.14288100000000001</v>
      </c>
      <c r="J79" s="435">
        <f>'2M - SGS'!J79</f>
        <v>0.133494</v>
      </c>
      <c r="K79" s="435">
        <f>'2M - SGS'!K79</f>
        <v>5.781E-2</v>
      </c>
      <c r="L79" s="435">
        <f>'2M - SGS'!L79</f>
        <v>3.8018000000000003E-2</v>
      </c>
      <c r="M79" s="435">
        <f>'2M - SGS'!M79</f>
        <v>6.2103999999999999E-2</v>
      </c>
      <c r="N79" s="435">
        <f>'2M - SGS'!N79</f>
        <v>0.103951</v>
      </c>
      <c r="O79" s="435">
        <f>'2M - SGS'!O79</f>
        <v>0.107824</v>
      </c>
      <c r="P79" s="435">
        <f>'2M - SGS'!P79</f>
        <v>9.1051999999999994E-2</v>
      </c>
      <c r="Q79" s="435">
        <f>'2M - SGS'!Q79</f>
        <v>7.1135000000000004E-2</v>
      </c>
      <c r="R79" s="435">
        <f>'2M - SGS'!R79</f>
        <v>4.1179E-2</v>
      </c>
      <c r="S79" s="435">
        <f>'2M - SGS'!S79</f>
        <v>4.4423999999999998E-2</v>
      </c>
      <c r="T79" s="435">
        <f>'2M - SGS'!T79</f>
        <v>0.106128</v>
      </c>
      <c r="U79" s="435">
        <f>'2M - SGS'!U79</f>
        <v>0.14288100000000001</v>
      </c>
      <c r="V79" s="435">
        <f>'2M - SGS'!V79</f>
        <v>0.133494</v>
      </c>
      <c r="W79" s="435">
        <f>'2M - SGS'!W79</f>
        <v>5.781E-2</v>
      </c>
      <c r="X79" s="435">
        <f>'2M - SGS'!X79</f>
        <v>3.8018000000000003E-2</v>
      </c>
      <c r="Y79" s="435">
        <f>'2M - SGS'!Y79</f>
        <v>6.2103999999999999E-2</v>
      </c>
      <c r="Z79" s="435">
        <f>'2M - SGS'!Z79</f>
        <v>0.103951</v>
      </c>
      <c r="AA79" s="435">
        <f>'2M - SGS'!AA79</f>
        <v>0.107824</v>
      </c>
      <c r="AB79" s="435">
        <f>'2M - SGS'!AB79</f>
        <v>9.1051999999999994E-2</v>
      </c>
      <c r="AC79" s="435">
        <f>'2M - SGS'!AC79</f>
        <v>7.1135000000000004E-2</v>
      </c>
      <c r="AD79" s="435">
        <f>'2M - SGS'!AD79</f>
        <v>4.1179E-2</v>
      </c>
      <c r="AE79" s="435">
        <f>'2M - SGS'!AE79</f>
        <v>4.4423999999999998E-2</v>
      </c>
      <c r="AF79" s="435">
        <f>'2M - SGS'!AF79</f>
        <v>0.106128</v>
      </c>
      <c r="AG79" s="435">
        <f>'2M - SGS'!AG79</f>
        <v>0.14288100000000001</v>
      </c>
      <c r="AH79" s="435">
        <f>'2M - SGS'!AH79</f>
        <v>0.133494</v>
      </c>
      <c r="AI79" s="435">
        <f>'2M - SGS'!AI79</f>
        <v>5.781E-2</v>
      </c>
      <c r="AJ79" s="435">
        <f>'2M - SGS'!AJ79</f>
        <v>3.8018000000000003E-2</v>
      </c>
      <c r="AK79" s="435">
        <f>'2M - SGS'!AK79</f>
        <v>6.2103999999999999E-2</v>
      </c>
      <c r="AL79" s="435">
        <f>'2M - SGS'!AL79</f>
        <v>0.103951</v>
      </c>
      <c r="AM79" s="435">
        <f>'2M - SGS'!AM79</f>
        <v>0.107824</v>
      </c>
      <c r="AN79" s="435">
        <f>'2M - SGS'!AN79</f>
        <v>9.1051999999999994E-2</v>
      </c>
      <c r="AO79" s="435">
        <f>'2M - SGS'!AO79</f>
        <v>7.1135000000000004E-2</v>
      </c>
      <c r="AP79" s="435">
        <f>'2M - SGS'!AP79</f>
        <v>4.1179E-2</v>
      </c>
      <c r="AQ79" s="435">
        <f>'2M - SGS'!AQ79</f>
        <v>4.4423999999999998E-2</v>
      </c>
      <c r="AR79" s="435">
        <f>'2M - SGS'!AR79</f>
        <v>0.106128</v>
      </c>
      <c r="AS79" s="435">
        <f>'2M - SGS'!AS79</f>
        <v>0.14288100000000001</v>
      </c>
      <c r="AT79" s="435">
        <f>'2M - SGS'!AT79</f>
        <v>0.133494</v>
      </c>
      <c r="AU79" s="435">
        <f>'2M - SGS'!AU79</f>
        <v>5.781E-2</v>
      </c>
      <c r="AV79" s="435">
        <f>'2M - SGS'!AV79</f>
        <v>3.8018000000000003E-2</v>
      </c>
      <c r="AW79" s="435">
        <f>'2M - SGS'!AW79</f>
        <v>6.2103999999999999E-2</v>
      </c>
      <c r="AX79" s="435">
        <f>'2M - SGS'!AX79</f>
        <v>0.103951</v>
      </c>
      <c r="AY79" s="435">
        <f>'2M - SGS'!AY79</f>
        <v>0.107824</v>
      </c>
      <c r="AZ79" s="435">
        <f>'2M - SGS'!AZ79</f>
        <v>9.1051999999999994E-2</v>
      </c>
      <c r="BA79" s="435">
        <f>'2M - SGS'!BA79</f>
        <v>7.1135000000000004E-2</v>
      </c>
      <c r="BB79" s="435">
        <f>'2M - SGS'!BB79</f>
        <v>4.1179E-2</v>
      </c>
      <c r="BC79" s="435">
        <f>'2M - SGS'!BC79</f>
        <v>4.4423999999999998E-2</v>
      </c>
      <c r="BD79" s="435">
        <f>'2M - SGS'!BD79</f>
        <v>0.106128</v>
      </c>
      <c r="BE79" s="435">
        <f>'2M - SGS'!BE79</f>
        <v>0.14288100000000001</v>
      </c>
      <c r="BF79" s="435">
        <f>'2M - SGS'!BF79</f>
        <v>0.133494</v>
      </c>
      <c r="BG79" s="435">
        <f>'2M - SGS'!BG79</f>
        <v>5.781E-2</v>
      </c>
      <c r="BH79" s="435">
        <f>'2M - SGS'!BH79</f>
        <v>3.8018000000000003E-2</v>
      </c>
      <c r="BI79" s="435">
        <f>'2M - SGS'!BI79</f>
        <v>6.2103999999999999E-2</v>
      </c>
      <c r="BJ79" s="435">
        <f>'2M - SGS'!BJ79</f>
        <v>0.103951</v>
      </c>
      <c r="BK79" s="435">
        <f>'2M - SGS'!BK79</f>
        <v>0.107824</v>
      </c>
      <c r="BL79" s="435">
        <f>'2M - SGS'!BL79</f>
        <v>9.1051999999999994E-2</v>
      </c>
      <c r="BM79" s="435">
        <f>'2M - SGS'!BM79</f>
        <v>7.1135000000000004E-2</v>
      </c>
      <c r="BN79" s="435">
        <f>'2M - SGS'!BN79</f>
        <v>4.1179E-2</v>
      </c>
      <c r="BO79" s="435">
        <f>'2M - SGS'!BO79</f>
        <v>4.4423999999999998E-2</v>
      </c>
      <c r="BP79" s="435">
        <f>'2M - SGS'!BP79</f>
        <v>0.106128</v>
      </c>
      <c r="BQ79" s="435">
        <f>'2M - SGS'!BQ79</f>
        <v>0.14288100000000001</v>
      </c>
      <c r="BR79" s="435">
        <f>'2M - SGS'!BR79</f>
        <v>0.133494</v>
      </c>
      <c r="BS79" s="435">
        <f>'2M - SGS'!BS79</f>
        <v>5.781E-2</v>
      </c>
      <c r="BT79" s="435">
        <f>'2M - SGS'!BT79</f>
        <v>3.8018000000000003E-2</v>
      </c>
      <c r="BU79" s="435">
        <f>'2M - SGS'!BU79</f>
        <v>6.2103999999999999E-2</v>
      </c>
      <c r="BV79" s="435">
        <f>'2M - SGS'!BV79</f>
        <v>0.103951</v>
      </c>
      <c r="BW79" s="435">
        <f>'2M - SGS'!BW79</f>
        <v>0.107824</v>
      </c>
      <c r="BX79" s="435">
        <f>'2M - SGS'!BX79</f>
        <v>9.1051999999999994E-2</v>
      </c>
      <c r="BY79" s="435">
        <f>'2M - SGS'!BY79</f>
        <v>7.1135000000000004E-2</v>
      </c>
      <c r="BZ79" s="435">
        <f>'2M - SGS'!BZ79</f>
        <v>4.1179E-2</v>
      </c>
      <c r="CA79" s="435">
        <f>'2M - SGS'!CA79</f>
        <v>4.4423999999999998E-2</v>
      </c>
      <c r="CB79" s="435">
        <f>'2M - SGS'!CB79</f>
        <v>0.106128</v>
      </c>
      <c r="CC79" s="435">
        <f>'2M - SGS'!CC79</f>
        <v>0.14288100000000001</v>
      </c>
      <c r="CD79" s="435">
        <f>'2M - SGS'!CD79</f>
        <v>0.133494</v>
      </c>
      <c r="CE79" s="435">
        <f>'2M - SGS'!CE79</f>
        <v>5.781E-2</v>
      </c>
      <c r="CF79" s="435">
        <f>'2M - SGS'!CF79</f>
        <v>3.8018000000000003E-2</v>
      </c>
      <c r="CG79" s="435">
        <f>'2M - SGS'!CG79</f>
        <v>6.2103999999999999E-2</v>
      </c>
      <c r="CH79" s="441">
        <f>'2M - SGS'!CH79</f>
        <v>0.103951</v>
      </c>
      <c r="CJ79" s="433">
        <f t="shared" ref="CJ79:CJ90" si="103">SUM(C79:N79)</f>
        <v>1</v>
      </c>
    </row>
    <row r="80" spans="1:88" s="110" customFormat="1" ht="15.75" x14ac:dyDescent="0.25">
      <c r="A80" s="633"/>
      <c r="B80" s="14" t="str">
        <f t="shared" si="102"/>
        <v>Cooking</v>
      </c>
      <c r="C80" s="435">
        <f>'2M - SGS'!C80</f>
        <v>8.6096000000000006E-2</v>
      </c>
      <c r="D80" s="435">
        <f>'2M - SGS'!D80</f>
        <v>7.8608999999999998E-2</v>
      </c>
      <c r="E80" s="435">
        <f>'2M - SGS'!E80</f>
        <v>8.1547999999999995E-2</v>
      </c>
      <c r="F80" s="435">
        <f>'2M - SGS'!F80</f>
        <v>7.2947999999999999E-2</v>
      </c>
      <c r="G80" s="435">
        <f>'2M - SGS'!G80</f>
        <v>8.6277000000000006E-2</v>
      </c>
      <c r="H80" s="435">
        <f>'2M - SGS'!H80</f>
        <v>8.3294000000000007E-2</v>
      </c>
      <c r="I80" s="435">
        <f>'2M - SGS'!I80</f>
        <v>8.5859000000000005E-2</v>
      </c>
      <c r="J80" s="435">
        <f>'2M - SGS'!J80</f>
        <v>8.5885000000000003E-2</v>
      </c>
      <c r="K80" s="435">
        <f>'2M - SGS'!K80</f>
        <v>8.3474999999999994E-2</v>
      </c>
      <c r="L80" s="435">
        <f>'2M - SGS'!L80</f>
        <v>8.6262000000000005E-2</v>
      </c>
      <c r="M80" s="435">
        <f>'2M - SGS'!M80</f>
        <v>8.3496000000000001E-2</v>
      </c>
      <c r="N80" s="435">
        <f>'2M - SGS'!N80</f>
        <v>8.6250999999999994E-2</v>
      </c>
      <c r="O80" s="435">
        <f>'2M - SGS'!O80</f>
        <v>8.6096000000000006E-2</v>
      </c>
      <c r="P80" s="435">
        <f>'2M - SGS'!P80</f>
        <v>7.8608999999999998E-2</v>
      </c>
      <c r="Q80" s="435">
        <f>'2M - SGS'!Q80</f>
        <v>8.1547999999999995E-2</v>
      </c>
      <c r="R80" s="435">
        <f>'2M - SGS'!R80</f>
        <v>7.2947999999999999E-2</v>
      </c>
      <c r="S80" s="435">
        <f>'2M - SGS'!S80</f>
        <v>8.6277000000000006E-2</v>
      </c>
      <c r="T80" s="435">
        <f>'2M - SGS'!T80</f>
        <v>8.3294000000000007E-2</v>
      </c>
      <c r="U80" s="435">
        <f>'2M - SGS'!U80</f>
        <v>8.5859000000000005E-2</v>
      </c>
      <c r="V80" s="435">
        <f>'2M - SGS'!V80</f>
        <v>8.5885000000000003E-2</v>
      </c>
      <c r="W80" s="435">
        <f>'2M - SGS'!W80</f>
        <v>8.3474999999999994E-2</v>
      </c>
      <c r="X80" s="435">
        <f>'2M - SGS'!X80</f>
        <v>8.6262000000000005E-2</v>
      </c>
      <c r="Y80" s="435">
        <f>'2M - SGS'!Y80</f>
        <v>8.3496000000000001E-2</v>
      </c>
      <c r="Z80" s="435">
        <f>'2M - SGS'!Z80</f>
        <v>8.6250999999999994E-2</v>
      </c>
      <c r="AA80" s="435">
        <f>'2M - SGS'!AA80</f>
        <v>8.6096000000000006E-2</v>
      </c>
      <c r="AB80" s="435">
        <f>'2M - SGS'!AB80</f>
        <v>7.8608999999999998E-2</v>
      </c>
      <c r="AC80" s="435">
        <f>'2M - SGS'!AC80</f>
        <v>8.1547999999999995E-2</v>
      </c>
      <c r="AD80" s="435">
        <f>'2M - SGS'!AD80</f>
        <v>7.2947999999999999E-2</v>
      </c>
      <c r="AE80" s="435">
        <f>'2M - SGS'!AE80</f>
        <v>8.6277000000000006E-2</v>
      </c>
      <c r="AF80" s="435">
        <f>'2M - SGS'!AF80</f>
        <v>8.3294000000000007E-2</v>
      </c>
      <c r="AG80" s="435">
        <f>'2M - SGS'!AG80</f>
        <v>8.5859000000000005E-2</v>
      </c>
      <c r="AH80" s="435">
        <f>'2M - SGS'!AH80</f>
        <v>8.5885000000000003E-2</v>
      </c>
      <c r="AI80" s="435">
        <f>'2M - SGS'!AI80</f>
        <v>8.3474999999999994E-2</v>
      </c>
      <c r="AJ80" s="435">
        <f>'2M - SGS'!AJ80</f>
        <v>8.6262000000000005E-2</v>
      </c>
      <c r="AK80" s="435">
        <f>'2M - SGS'!AK80</f>
        <v>8.3496000000000001E-2</v>
      </c>
      <c r="AL80" s="435">
        <f>'2M - SGS'!AL80</f>
        <v>8.6250999999999994E-2</v>
      </c>
      <c r="AM80" s="435">
        <f>'2M - SGS'!AM80</f>
        <v>8.6096000000000006E-2</v>
      </c>
      <c r="AN80" s="435">
        <f>'2M - SGS'!AN80</f>
        <v>7.8608999999999998E-2</v>
      </c>
      <c r="AO80" s="435">
        <f>'2M - SGS'!AO80</f>
        <v>8.1547999999999995E-2</v>
      </c>
      <c r="AP80" s="435">
        <f>'2M - SGS'!AP80</f>
        <v>7.2947999999999999E-2</v>
      </c>
      <c r="AQ80" s="435">
        <f>'2M - SGS'!AQ80</f>
        <v>8.6277000000000006E-2</v>
      </c>
      <c r="AR80" s="435">
        <f>'2M - SGS'!AR80</f>
        <v>8.3294000000000007E-2</v>
      </c>
      <c r="AS80" s="435">
        <f>'2M - SGS'!AS80</f>
        <v>8.5859000000000005E-2</v>
      </c>
      <c r="AT80" s="435">
        <f>'2M - SGS'!AT80</f>
        <v>8.5885000000000003E-2</v>
      </c>
      <c r="AU80" s="435">
        <f>'2M - SGS'!AU80</f>
        <v>8.3474999999999994E-2</v>
      </c>
      <c r="AV80" s="435">
        <f>'2M - SGS'!AV80</f>
        <v>8.6262000000000005E-2</v>
      </c>
      <c r="AW80" s="435">
        <f>'2M - SGS'!AW80</f>
        <v>8.3496000000000001E-2</v>
      </c>
      <c r="AX80" s="435">
        <f>'2M - SGS'!AX80</f>
        <v>8.6250999999999994E-2</v>
      </c>
      <c r="AY80" s="435">
        <f>'2M - SGS'!AY80</f>
        <v>8.6096000000000006E-2</v>
      </c>
      <c r="AZ80" s="435">
        <f>'2M - SGS'!AZ80</f>
        <v>7.8608999999999998E-2</v>
      </c>
      <c r="BA80" s="435">
        <f>'2M - SGS'!BA80</f>
        <v>8.1547999999999995E-2</v>
      </c>
      <c r="BB80" s="435">
        <f>'2M - SGS'!BB80</f>
        <v>7.2947999999999999E-2</v>
      </c>
      <c r="BC80" s="435">
        <f>'2M - SGS'!BC80</f>
        <v>8.6277000000000006E-2</v>
      </c>
      <c r="BD80" s="435">
        <f>'2M - SGS'!BD80</f>
        <v>8.3294000000000007E-2</v>
      </c>
      <c r="BE80" s="435">
        <f>'2M - SGS'!BE80</f>
        <v>8.5859000000000005E-2</v>
      </c>
      <c r="BF80" s="435">
        <f>'2M - SGS'!BF80</f>
        <v>8.5885000000000003E-2</v>
      </c>
      <c r="BG80" s="435">
        <f>'2M - SGS'!BG80</f>
        <v>8.3474999999999994E-2</v>
      </c>
      <c r="BH80" s="435">
        <f>'2M - SGS'!BH80</f>
        <v>8.6262000000000005E-2</v>
      </c>
      <c r="BI80" s="435">
        <f>'2M - SGS'!BI80</f>
        <v>8.3496000000000001E-2</v>
      </c>
      <c r="BJ80" s="435">
        <f>'2M - SGS'!BJ80</f>
        <v>8.6250999999999994E-2</v>
      </c>
      <c r="BK80" s="435">
        <f>'2M - SGS'!BK80</f>
        <v>8.6096000000000006E-2</v>
      </c>
      <c r="BL80" s="435">
        <f>'2M - SGS'!BL80</f>
        <v>7.8608999999999998E-2</v>
      </c>
      <c r="BM80" s="435">
        <f>'2M - SGS'!BM80</f>
        <v>8.1547999999999995E-2</v>
      </c>
      <c r="BN80" s="435">
        <f>'2M - SGS'!BN80</f>
        <v>7.2947999999999999E-2</v>
      </c>
      <c r="BO80" s="435">
        <f>'2M - SGS'!BO80</f>
        <v>8.6277000000000006E-2</v>
      </c>
      <c r="BP80" s="435">
        <f>'2M - SGS'!BP80</f>
        <v>8.3294000000000007E-2</v>
      </c>
      <c r="BQ80" s="435">
        <f>'2M - SGS'!BQ80</f>
        <v>8.5859000000000005E-2</v>
      </c>
      <c r="BR80" s="435">
        <f>'2M - SGS'!BR80</f>
        <v>8.5885000000000003E-2</v>
      </c>
      <c r="BS80" s="435">
        <f>'2M - SGS'!BS80</f>
        <v>8.3474999999999994E-2</v>
      </c>
      <c r="BT80" s="435">
        <f>'2M - SGS'!BT80</f>
        <v>8.6262000000000005E-2</v>
      </c>
      <c r="BU80" s="435">
        <f>'2M - SGS'!BU80</f>
        <v>8.3496000000000001E-2</v>
      </c>
      <c r="BV80" s="435">
        <f>'2M - SGS'!BV80</f>
        <v>8.6250999999999994E-2</v>
      </c>
      <c r="BW80" s="435">
        <f>'2M - SGS'!BW80</f>
        <v>8.6096000000000006E-2</v>
      </c>
      <c r="BX80" s="435">
        <f>'2M - SGS'!BX80</f>
        <v>7.8608999999999998E-2</v>
      </c>
      <c r="BY80" s="435">
        <f>'2M - SGS'!BY80</f>
        <v>8.1547999999999995E-2</v>
      </c>
      <c r="BZ80" s="435">
        <f>'2M - SGS'!BZ80</f>
        <v>7.2947999999999999E-2</v>
      </c>
      <c r="CA80" s="435">
        <f>'2M - SGS'!CA80</f>
        <v>8.6277000000000006E-2</v>
      </c>
      <c r="CB80" s="435">
        <f>'2M - SGS'!CB80</f>
        <v>8.3294000000000007E-2</v>
      </c>
      <c r="CC80" s="435">
        <f>'2M - SGS'!CC80</f>
        <v>8.5859000000000005E-2</v>
      </c>
      <c r="CD80" s="435">
        <f>'2M - SGS'!CD80</f>
        <v>8.5885000000000003E-2</v>
      </c>
      <c r="CE80" s="435">
        <f>'2M - SGS'!CE80</f>
        <v>8.3474999999999994E-2</v>
      </c>
      <c r="CF80" s="435">
        <f>'2M - SGS'!CF80</f>
        <v>8.6262000000000005E-2</v>
      </c>
      <c r="CG80" s="435">
        <f>'2M - SGS'!CG80</f>
        <v>8.3496000000000001E-2</v>
      </c>
      <c r="CH80" s="441">
        <f>'2M - SGS'!CH80</f>
        <v>8.6250999999999994E-2</v>
      </c>
      <c r="CJ80" s="433">
        <f t="shared" si="103"/>
        <v>0.99999999999999989</v>
      </c>
    </row>
    <row r="81" spans="1:88" s="110" customFormat="1" ht="15.75" x14ac:dyDescent="0.25">
      <c r="A81" s="633"/>
      <c r="B81" s="14" t="str">
        <f t="shared" si="102"/>
        <v>Cooling</v>
      </c>
      <c r="C81" s="435">
        <f>'2M - SGS'!C81</f>
        <v>6.0000000000000002E-6</v>
      </c>
      <c r="D81" s="435">
        <f>'2M - SGS'!D81</f>
        <v>2.4699999999999999E-4</v>
      </c>
      <c r="E81" s="435">
        <f>'2M - SGS'!E81</f>
        <v>7.2360000000000002E-3</v>
      </c>
      <c r="F81" s="435">
        <f>'2M - SGS'!F81</f>
        <v>2.1690999999999998E-2</v>
      </c>
      <c r="G81" s="435">
        <f>'2M - SGS'!G81</f>
        <v>6.2979999999999994E-2</v>
      </c>
      <c r="H81" s="435">
        <f>'2M - SGS'!H81</f>
        <v>0.21317</v>
      </c>
      <c r="I81" s="435">
        <f>'2M - SGS'!I81</f>
        <v>0.29002899999999998</v>
      </c>
      <c r="J81" s="435">
        <f>'2M - SGS'!J81</f>
        <v>0.270206</v>
      </c>
      <c r="K81" s="435">
        <f>'2M - SGS'!K81</f>
        <v>0.108695</v>
      </c>
      <c r="L81" s="435">
        <f>'2M - SGS'!L81</f>
        <v>1.9643000000000001E-2</v>
      </c>
      <c r="M81" s="435">
        <f>'2M - SGS'!M81</f>
        <v>6.0299999999999998E-3</v>
      </c>
      <c r="N81" s="435">
        <f>'2M - SGS'!N81</f>
        <v>6.7000000000000002E-5</v>
      </c>
      <c r="O81" s="435">
        <f>'2M - SGS'!O81</f>
        <v>6.0000000000000002E-6</v>
      </c>
      <c r="P81" s="435">
        <f>'2M - SGS'!P81</f>
        <v>2.4699999999999999E-4</v>
      </c>
      <c r="Q81" s="435">
        <f>'2M - SGS'!Q81</f>
        <v>7.2360000000000002E-3</v>
      </c>
      <c r="R81" s="435">
        <f>'2M - SGS'!R81</f>
        <v>2.1690999999999998E-2</v>
      </c>
      <c r="S81" s="435">
        <f>'2M - SGS'!S81</f>
        <v>6.2979999999999994E-2</v>
      </c>
      <c r="T81" s="435">
        <f>'2M - SGS'!T81</f>
        <v>0.21317</v>
      </c>
      <c r="U81" s="435">
        <f>'2M - SGS'!U81</f>
        <v>0.29002899999999998</v>
      </c>
      <c r="V81" s="435">
        <f>'2M - SGS'!V81</f>
        <v>0.270206</v>
      </c>
      <c r="W81" s="435">
        <f>'2M - SGS'!W81</f>
        <v>0.108695</v>
      </c>
      <c r="X81" s="435">
        <f>'2M - SGS'!X81</f>
        <v>1.9643000000000001E-2</v>
      </c>
      <c r="Y81" s="435">
        <f>'2M - SGS'!Y81</f>
        <v>6.0299999999999998E-3</v>
      </c>
      <c r="Z81" s="435">
        <f>'2M - SGS'!Z81</f>
        <v>6.7000000000000002E-5</v>
      </c>
      <c r="AA81" s="435">
        <f>'2M - SGS'!AA81</f>
        <v>6.0000000000000002E-6</v>
      </c>
      <c r="AB81" s="435">
        <f>'2M - SGS'!AB81</f>
        <v>2.4699999999999999E-4</v>
      </c>
      <c r="AC81" s="435">
        <f>'2M - SGS'!AC81</f>
        <v>7.2360000000000002E-3</v>
      </c>
      <c r="AD81" s="435">
        <f>'2M - SGS'!AD81</f>
        <v>2.1690999999999998E-2</v>
      </c>
      <c r="AE81" s="435">
        <f>'2M - SGS'!AE81</f>
        <v>6.2979999999999994E-2</v>
      </c>
      <c r="AF81" s="435">
        <f>'2M - SGS'!AF81</f>
        <v>0.21317</v>
      </c>
      <c r="AG81" s="435">
        <f>'2M - SGS'!AG81</f>
        <v>0.29002899999999998</v>
      </c>
      <c r="AH81" s="435">
        <f>'2M - SGS'!AH81</f>
        <v>0.270206</v>
      </c>
      <c r="AI81" s="435">
        <f>'2M - SGS'!AI81</f>
        <v>0.108695</v>
      </c>
      <c r="AJ81" s="435">
        <f>'2M - SGS'!AJ81</f>
        <v>1.9643000000000001E-2</v>
      </c>
      <c r="AK81" s="435">
        <f>'2M - SGS'!AK81</f>
        <v>6.0299999999999998E-3</v>
      </c>
      <c r="AL81" s="435">
        <f>'2M - SGS'!AL81</f>
        <v>6.7000000000000002E-5</v>
      </c>
      <c r="AM81" s="435">
        <f>'2M - SGS'!AM81</f>
        <v>6.0000000000000002E-6</v>
      </c>
      <c r="AN81" s="435">
        <f>'2M - SGS'!AN81</f>
        <v>2.4699999999999999E-4</v>
      </c>
      <c r="AO81" s="435">
        <f>'2M - SGS'!AO81</f>
        <v>7.2360000000000002E-3</v>
      </c>
      <c r="AP81" s="435">
        <f>'2M - SGS'!AP81</f>
        <v>2.1690999999999998E-2</v>
      </c>
      <c r="AQ81" s="435">
        <f>'2M - SGS'!AQ81</f>
        <v>6.2979999999999994E-2</v>
      </c>
      <c r="AR81" s="435">
        <f>'2M - SGS'!AR81</f>
        <v>0.21317</v>
      </c>
      <c r="AS81" s="435">
        <f>'2M - SGS'!AS81</f>
        <v>0.29002899999999998</v>
      </c>
      <c r="AT81" s="435">
        <f>'2M - SGS'!AT81</f>
        <v>0.270206</v>
      </c>
      <c r="AU81" s="435">
        <f>'2M - SGS'!AU81</f>
        <v>0.108695</v>
      </c>
      <c r="AV81" s="435">
        <f>'2M - SGS'!AV81</f>
        <v>1.9643000000000001E-2</v>
      </c>
      <c r="AW81" s="435">
        <f>'2M - SGS'!AW81</f>
        <v>6.0299999999999998E-3</v>
      </c>
      <c r="AX81" s="435">
        <f>'2M - SGS'!AX81</f>
        <v>6.7000000000000002E-5</v>
      </c>
      <c r="AY81" s="435">
        <f>'2M - SGS'!AY81</f>
        <v>6.0000000000000002E-6</v>
      </c>
      <c r="AZ81" s="435">
        <f>'2M - SGS'!AZ81</f>
        <v>2.4699999999999999E-4</v>
      </c>
      <c r="BA81" s="435">
        <f>'2M - SGS'!BA81</f>
        <v>7.2360000000000002E-3</v>
      </c>
      <c r="BB81" s="435">
        <f>'2M - SGS'!BB81</f>
        <v>2.1690999999999998E-2</v>
      </c>
      <c r="BC81" s="435">
        <f>'2M - SGS'!BC81</f>
        <v>6.2979999999999994E-2</v>
      </c>
      <c r="BD81" s="435">
        <f>'2M - SGS'!BD81</f>
        <v>0.21317</v>
      </c>
      <c r="BE81" s="435">
        <f>'2M - SGS'!BE81</f>
        <v>0.29002899999999998</v>
      </c>
      <c r="BF81" s="435">
        <f>'2M - SGS'!BF81</f>
        <v>0.270206</v>
      </c>
      <c r="BG81" s="435">
        <f>'2M - SGS'!BG81</f>
        <v>0.108695</v>
      </c>
      <c r="BH81" s="435">
        <f>'2M - SGS'!BH81</f>
        <v>1.9643000000000001E-2</v>
      </c>
      <c r="BI81" s="435">
        <f>'2M - SGS'!BI81</f>
        <v>6.0299999999999998E-3</v>
      </c>
      <c r="BJ81" s="435">
        <f>'2M - SGS'!BJ81</f>
        <v>6.7000000000000002E-5</v>
      </c>
      <c r="BK81" s="435">
        <f>'2M - SGS'!BK81</f>
        <v>6.0000000000000002E-6</v>
      </c>
      <c r="BL81" s="435">
        <f>'2M - SGS'!BL81</f>
        <v>2.4699999999999999E-4</v>
      </c>
      <c r="BM81" s="435">
        <f>'2M - SGS'!BM81</f>
        <v>7.2360000000000002E-3</v>
      </c>
      <c r="BN81" s="435">
        <f>'2M - SGS'!BN81</f>
        <v>2.1690999999999998E-2</v>
      </c>
      <c r="BO81" s="435">
        <f>'2M - SGS'!BO81</f>
        <v>6.2979999999999994E-2</v>
      </c>
      <c r="BP81" s="435">
        <f>'2M - SGS'!BP81</f>
        <v>0.21317</v>
      </c>
      <c r="BQ81" s="435">
        <f>'2M - SGS'!BQ81</f>
        <v>0.29002899999999998</v>
      </c>
      <c r="BR81" s="435">
        <f>'2M - SGS'!BR81</f>
        <v>0.270206</v>
      </c>
      <c r="BS81" s="435">
        <f>'2M - SGS'!BS81</f>
        <v>0.108695</v>
      </c>
      <c r="BT81" s="435">
        <f>'2M - SGS'!BT81</f>
        <v>1.9643000000000001E-2</v>
      </c>
      <c r="BU81" s="435">
        <f>'2M - SGS'!BU81</f>
        <v>6.0299999999999998E-3</v>
      </c>
      <c r="BV81" s="435">
        <f>'2M - SGS'!BV81</f>
        <v>6.7000000000000002E-5</v>
      </c>
      <c r="BW81" s="435">
        <f>'2M - SGS'!BW81</f>
        <v>6.0000000000000002E-6</v>
      </c>
      <c r="BX81" s="435">
        <f>'2M - SGS'!BX81</f>
        <v>2.4699999999999999E-4</v>
      </c>
      <c r="BY81" s="435">
        <f>'2M - SGS'!BY81</f>
        <v>7.2360000000000002E-3</v>
      </c>
      <c r="BZ81" s="435">
        <f>'2M - SGS'!BZ81</f>
        <v>2.1690999999999998E-2</v>
      </c>
      <c r="CA81" s="435">
        <f>'2M - SGS'!CA81</f>
        <v>6.2979999999999994E-2</v>
      </c>
      <c r="CB81" s="435">
        <f>'2M - SGS'!CB81</f>
        <v>0.21317</v>
      </c>
      <c r="CC81" s="435">
        <f>'2M - SGS'!CC81</f>
        <v>0.29002899999999998</v>
      </c>
      <c r="CD81" s="435">
        <f>'2M - SGS'!CD81</f>
        <v>0.270206</v>
      </c>
      <c r="CE81" s="435">
        <f>'2M - SGS'!CE81</f>
        <v>0.108695</v>
      </c>
      <c r="CF81" s="435">
        <f>'2M - SGS'!CF81</f>
        <v>1.9643000000000001E-2</v>
      </c>
      <c r="CG81" s="435">
        <f>'2M - SGS'!CG81</f>
        <v>6.0299999999999998E-3</v>
      </c>
      <c r="CH81" s="441">
        <f>'2M - SGS'!CH81</f>
        <v>6.7000000000000002E-5</v>
      </c>
      <c r="CJ81" s="433">
        <f t="shared" si="103"/>
        <v>0.99999999999999989</v>
      </c>
    </row>
    <row r="82" spans="1:88" s="110" customFormat="1" ht="15.75" x14ac:dyDescent="0.25">
      <c r="A82" s="633"/>
      <c r="B82" s="14" t="str">
        <f t="shared" si="102"/>
        <v>Ext Lighting</v>
      </c>
      <c r="C82" s="435">
        <f>'2M - SGS'!C82</f>
        <v>0.106265</v>
      </c>
      <c r="D82" s="435">
        <f>'2M - SGS'!D82</f>
        <v>8.2161999999999999E-2</v>
      </c>
      <c r="E82" s="435">
        <f>'2M - SGS'!E82</f>
        <v>7.0887000000000006E-2</v>
      </c>
      <c r="F82" s="435">
        <f>'2M - SGS'!F82</f>
        <v>6.8145999999999998E-2</v>
      </c>
      <c r="G82" s="435">
        <f>'2M - SGS'!G82</f>
        <v>8.1852999999999995E-2</v>
      </c>
      <c r="H82" s="435">
        <f>'2M - SGS'!H82</f>
        <v>6.7163E-2</v>
      </c>
      <c r="I82" s="435">
        <f>'2M - SGS'!I82</f>
        <v>8.6751999999999996E-2</v>
      </c>
      <c r="J82" s="435">
        <f>'2M - SGS'!J82</f>
        <v>6.9401000000000004E-2</v>
      </c>
      <c r="K82" s="435">
        <f>'2M - SGS'!K82</f>
        <v>8.2907999999999996E-2</v>
      </c>
      <c r="L82" s="435">
        <f>'2M - SGS'!L82</f>
        <v>0.100507</v>
      </c>
      <c r="M82" s="435">
        <f>'2M - SGS'!M82</f>
        <v>8.7251999999999996E-2</v>
      </c>
      <c r="N82" s="435">
        <f>'2M - SGS'!N82</f>
        <v>9.6703999999999998E-2</v>
      </c>
      <c r="O82" s="435">
        <f>'2M - SGS'!O82</f>
        <v>0.106265</v>
      </c>
      <c r="P82" s="435">
        <f>'2M - SGS'!P82</f>
        <v>8.2161999999999999E-2</v>
      </c>
      <c r="Q82" s="435">
        <f>'2M - SGS'!Q82</f>
        <v>7.0887000000000006E-2</v>
      </c>
      <c r="R82" s="435">
        <f>'2M - SGS'!R82</f>
        <v>6.8145999999999998E-2</v>
      </c>
      <c r="S82" s="435">
        <f>'2M - SGS'!S82</f>
        <v>8.1852999999999995E-2</v>
      </c>
      <c r="T82" s="435">
        <f>'2M - SGS'!T82</f>
        <v>6.7163E-2</v>
      </c>
      <c r="U82" s="435">
        <f>'2M - SGS'!U82</f>
        <v>8.6751999999999996E-2</v>
      </c>
      <c r="V82" s="435">
        <f>'2M - SGS'!V82</f>
        <v>6.9401000000000004E-2</v>
      </c>
      <c r="W82" s="435">
        <f>'2M - SGS'!W82</f>
        <v>8.2907999999999996E-2</v>
      </c>
      <c r="X82" s="435">
        <f>'2M - SGS'!X82</f>
        <v>0.100507</v>
      </c>
      <c r="Y82" s="435">
        <f>'2M - SGS'!Y82</f>
        <v>8.7251999999999996E-2</v>
      </c>
      <c r="Z82" s="435">
        <f>'2M - SGS'!Z82</f>
        <v>9.6703999999999998E-2</v>
      </c>
      <c r="AA82" s="435">
        <f>'2M - SGS'!AA82</f>
        <v>0.106265</v>
      </c>
      <c r="AB82" s="435">
        <f>'2M - SGS'!AB82</f>
        <v>8.2161999999999999E-2</v>
      </c>
      <c r="AC82" s="435">
        <f>'2M - SGS'!AC82</f>
        <v>7.0887000000000006E-2</v>
      </c>
      <c r="AD82" s="435">
        <f>'2M - SGS'!AD82</f>
        <v>6.8145999999999998E-2</v>
      </c>
      <c r="AE82" s="435">
        <f>'2M - SGS'!AE82</f>
        <v>8.1852999999999995E-2</v>
      </c>
      <c r="AF82" s="435">
        <f>'2M - SGS'!AF82</f>
        <v>6.7163E-2</v>
      </c>
      <c r="AG82" s="435">
        <f>'2M - SGS'!AG82</f>
        <v>8.6751999999999996E-2</v>
      </c>
      <c r="AH82" s="435">
        <f>'2M - SGS'!AH82</f>
        <v>6.9401000000000004E-2</v>
      </c>
      <c r="AI82" s="435">
        <f>'2M - SGS'!AI82</f>
        <v>8.2907999999999996E-2</v>
      </c>
      <c r="AJ82" s="435">
        <f>'2M - SGS'!AJ82</f>
        <v>0.100507</v>
      </c>
      <c r="AK82" s="435">
        <f>'2M - SGS'!AK82</f>
        <v>8.7251999999999996E-2</v>
      </c>
      <c r="AL82" s="435">
        <f>'2M - SGS'!AL82</f>
        <v>9.6703999999999998E-2</v>
      </c>
      <c r="AM82" s="435">
        <f>'2M - SGS'!AM82</f>
        <v>0.106265</v>
      </c>
      <c r="AN82" s="435">
        <f>'2M - SGS'!AN82</f>
        <v>8.2161999999999999E-2</v>
      </c>
      <c r="AO82" s="435">
        <f>'2M - SGS'!AO82</f>
        <v>7.0887000000000006E-2</v>
      </c>
      <c r="AP82" s="435">
        <f>'2M - SGS'!AP82</f>
        <v>6.8145999999999998E-2</v>
      </c>
      <c r="AQ82" s="435">
        <f>'2M - SGS'!AQ82</f>
        <v>8.1852999999999995E-2</v>
      </c>
      <c r="AR82" s="435">
        <f>'2M - SGS'!AR82</f>
        <v>6.7163E-2</v>
      </c>
      <c r="AS82" s="435">
        <f>'2M - SGS'!AS82</f>
        <v>8.6751999999999996E-2</v>
      </c>
      <c r="AT82" s="435">
        <f>'2M - SGS'!AT82</f>
        <v>6.9401000000000004E-2</v>
      </c>
      <c r="AU82" s="435">
        <f>'2M - SGS'!AU82</f>
        <v>8.2907999999999996E-2</v>
      </c>
      <c r="AV82" s="435">
        <f>'2M - SGS'!AV82</f>
        <v>0.100507</v>
      </c>
      <c r="AW82" s="435">
        <f>'2M - SGS'!AW82</f>
        <v>8.7251999999999996E-2</v>
      </c>
      <c r="AX82" s="435">
        <f>'2M - SGS'!AX82</f>
        <v>9.6703999999999998E-2</v>
      </c>
      <c r="AY82" s="435">
        <f>'2M - SGS'!AY82</f>
        <v>0.106265</v>
      </c>
      <c r="AZ82" s="435">
        <f>'2M - SGS'!AZ82</f>
        <v>8.2161999999999999E-2</v>
      </c>
      <c r="BA82" s="435">
        <f>'2M - SGS'!BA82</f>
        <v>7.0887000000000006E-2</v>
      </c>
      <c r="BB82" s="435">
        <f>'2M - SGS'!BB82</f>
        <v>6.8145999999999998E-2</v>
      </c>
      <c r="BC82" s="435">
        <f>'2M - SGS'!BC82</f>
        <v>8.1852999999999995E-2</v>
      </c>
      <c r="BD82" s="435">
        <f>'2M - SGS'!BD82</f>
        <v>6.7163E-2</v>
      </c>
      <c r="BE82" s="435">
        <f>'2M - SGS'!BE82</f>
        <v>8.6751999999999996E-2</v>
      </c>
      <c r="BF82" s="435">
        <f>'2M - SGS'!BF82</f>
        <v>6.9401000000000004E-2</v>
      </c>
      <c r="BG82" s="435">
        <f>'2M - SGS'!BG82</f>
        <v>8.2907999999999996E-2</v>
      </c>
      <c r="BH82" s="435">
        <f>'2M - SGS'!BH82</f>
        <v>0.100507</v>
      </c>
      <c r="BI82" s="435">
        <f>'2M - SGS'!BI82</f>
        <v>8.7251999999999996E-2</v>
      </c>
      <c r="BJ82" s="435">
        <f>'2M - SGS'!BJ82</f>
        <v>9.6703999999999998E-2</v>
      </c>
      <c r="BK82" s="435">
        <f>'2M - SGS'!BK82</f>
        <v>0.106265</v>
      </c>
      <c r="BL82" s="435">
        <f>'2M - SGS'!BL82</f>
        <v>8.2161999999999999E-2</v>
      </c>
      <c r="BM82" s="435">
        <f>'2M - SGS'!BM82</f>
        <v>7.0887000000000006E-2</v>
      </c>
      <c r="BN82" s="435">
        <f>'2M - SGS'!BN82</f>
        <v>6.8145999999999998E-2</v>
      </c>
      <c r="BO82" s="435">
        <f>'2M - SGS'!BO82</f>
        <v>8.1852999999999995E-2</v>
      </c>
      <c r="BP82" s="435">
        <f>'2M - SGS'!BP82</f>
        <v>6.7163E-2</v>
      </c>
      <c r="BQ82" s="435">
        <f>'2M - SGS'!BQ82</f>
        <v>8.6751999999999996E-2</v>
      </c>
      <c r="BR82" s="435">
        <f>'2M - SGS'!BR82</f>
        <v>6.9401000000000004E-2</v>
      </c>
      <c r="BS82" s="435">
        <f>'2M - SGS'!BS82</f>
        <v>8.2907999999999996E-2</v>
      </c>
      <c r="BT82" s="435">
        <f>'2M - SGS'!BT82</f>
        <v>0.100507</v>
      </c>
      <c r="BU82" s="435">
        <f>'2M - SGS'!BU82</f>
        <v>8.7251999999999996E-2</v>
      </c>
      <c r="BV82" s="435">
        <f>'2M - SGS'!BV82</f>
        <v>9.6703999999999998E-2</v>
      </c>
      <c r="BW82" s="435">
        <f>'2M - SGS'!BW82</f>
        <v>0.106265</v>
      </c>
      <c r="BX82" s="435">
        <f>'2M - SGS'!BX82</f>
        <v>8.2161999999999999E-2</v>
      </c>
      <c r="BY82" s="435">
        <f>'2M - SGS'!BY82</f>
        <v>7.0887000000000006E-2</v>
      </c>
      <c r="BZ82" s="435">
        <f>'2M - SGS'!BZ82</f>
        <v>6.8145999999999998E-2</v>
      </c>
      <c r="CA82" s="435">
        <f>'2M - SGS'!CA82</f>
        <v>8.1852999999999995E-2</v>
      </c>
      <c r="CB82" s="435">
        <f>'2M - SGS'!CB82</f>
        <v>6.7163E-2</v>
      </c>
      <c r="CC82" s="435">
        <f>'2M - SGS'!CC82</f>
        <v>8.6751999999999996E-2</v>
      </c>
      <c r="CD82" s="435">
        <f>'2M - SGS'!CD82</f>
        <v>6.9401000000000004E-2</v>
      </c>
      <c r="CE82" s="435">
        <f>'2M - SGS'!CE82</f>
        <v>8.2907999999999996E-2</v>
      </c>
      <c r="CF82" s="435">
        <f>'2M - SGS'!CF82</f>
        <v>0.100507</v>
      </c>
      <c r="CG82" s="435">
        <f>'2M - SGS'!CG82</f>
        <v>8.7251999999999996E-2</v>
      </c>
      <c r="CH82" s="441">
        <f>'2M - SGS'!CH82</f>
        <v>9.6703999999999998E-2</v>
      </c>
      <c r="CJ82" s="433">
        <f t="shared" si="103"/>
        <v>1</v>
      </c>
    </row>
    <row r="83" spans="1:88" s="110" customFormat="1" ht="15.75" x14ac:dyDescent="0.25">
      <c r="A83" s="633"/>
      <c r="B83" s="14" t="str">
        <f t="shared" si="102"/>
        <v>Heating</v>
      </c>
      <c r="C83" s="435">
        <f>'2M - SGS'!C83</f>
        <v>0.210397</v>
      </c>
      <c r="D83" s="435">
        <f>'2M - SGS'!D83</f>
        <v>0.17743600000000001</v>
      </c>
      <c r="E83" s="435">
        <f>'2M - SGS'!E83</f>
        <v>0.13192400000000001</v>
      </c>
      <c r="F83" s="435">
        <f>'2M - SGS'!F83</f>
        <v>5.9718E-2</v>
      </c>
      <c r="G83" s="435">
        <f>'2M - SGS'!G83</f>
        <v>2.6769000000000001E-2</v>
      </c>
      <c r="H83" s="435">
        <f>'2M - SGS'!H83</f>
        <v>4.2950000000000002E-3</v>
      </c>
      <c r="I83" s="435">
        <f>'2M - SGS'!I83</f>
        <v>2.895E-3</v>
      </c>
      <c r="J83" s="435">
        <f>'2M - SGS'!J83</f>
        <v>3.4320000000000002E-3</v>
      </c>
      <c r="K83" s="435">
        <f>'2M - SGS'!K83</f>
        <v>9.4020000000000006E-3</v>
      </c>
      <c r="L83" s="435">
        <f>'2M - SGS'!L83</f>
        <v>5.5496999999999998E-2</v>
      </c>
      <c r="M83" s="435">
        <f>'2M - SGS'!M83</f>
        <v>0.115452</v>
      </c>
      <c r="N83" s="435">
        <f>'2M - SGS'!N83</f>
        <v>0.20278299999999999</v>
      </c>
      <c r="O83" s="435">
        <f>'2M - SGS'!O83</f>
        <v>0.210397</v>
      </c>
      <c r="P83" s="435">
        <f>'2M - SGS'!P83</f>
        <v>0.17743600000000001</v>
      </c>
      <c r="Q83" s="435">
        <f>'2M - SGS'!Q83</f>
        <v>0.13192400000000001</v>
      </c>
      <c r="R83" s="435">
        <f>'2M - SGS'!R83</f>
        <v>5.9718E-2</v>
      </c>
      <c r="S83" s="435">
        <f>'2M - SGS'!S83</f>
        <v>2.6769000000000001E-2</v>
      </c>
      <c r="T83" s="435">
        <f>'2M - SGS'!T83</f>
        <v>4.2950000000000002E-3</v>
      </c>
      <c r="U83" s="435">
        <f>'2M - SGS'!U83</f>
        <v>2.895E-3</v>
      </c>
      <c r="V83" s="435">
        <f>'2M - SGS'!V83</f>
        <v>3.4320000000000002E-3</v>
      </c>
      <c r="W83" s="435">
        <f>'2M - SGS'!W83</f>
        <v>9.4020000000000006E-3</v>
      </c>
      <c r="X83" s="435">
        <f>'2M - SGS'!X83</f>
        <v>5.5496999999999998E-2</v>
      </c>
      <c r="Y83" s="435">
        <f>'2M - SGS'!Y83</f>
        <v>0.115452</v>
      </c>
      <c r="Z83" s="435">
        <f>'2M - SGS'!Z83</f>
        <v>0.20278299999999999</v>
      </c>
      <c r="AA83" s="435">
        <f>'2M - SGS'!AA83</f>
        <v>0.210397</v>
      </c>
      <c r="AB83" s="435">
        <f>'2M - SGS'!AB83</f>
        <v>0.17743600000000001</v>
      </c>
      <c r="AC83" s="435">
        <f>'2M - SGS'!AC83</f>
        <v>0.13192400000000001</v>
      </c>
      <c r="AD83" s="435">
        <f>'2M - SGS'!AD83</f>
        <v>5.9718E-2</v>
      </c>
      <c r="AE83" s="435">
        <f>'2M - SGS'!AE83</f>
        <v>2.6769000000000001E-2</v>
      </c>
      <c r="AF83" s="435">
        <f>'2M - SGS'!AF83</f>
        <v>4.2950000000000002E-3</v>
      </c>
      <c r="AG83" s="435">
        <f>'2M - SGS'!AG83</f>
        <v>2.895E-3</v>
      </c>
      <c r="AH83" s="435">
        <f>'2M - SGS'!AH83</f>
        <v>3.4320000000000002E-3</v>
      </c>
      <c r="AI83" s="435">
        <f>'2M - SGS'!AI83</f>
        <v>9.4020000000000006E-3</v>
      </c>
      <c r="AJ83" s="435">
        <f>'2M - SGS'!AJ83</f>
        <v>5.5496999999999998E-2</v>
      </c>
      <c r="AK83" s="435">
        <f>'2M - SGS'!AK83</f>
        <v>0.115452</v>
      </c>
      <c r="AL83" s="435">
        <f>'2M - SGS'!AL83</f>
        <v>0.20278299999999999</v>
      </c>
      <c r="AM83" s="435">
        <f>'2M - SGS'!AM83</f>
        <v>0.210397</v>
      </c>
      <c r="AN83" s="435">
        <f>'2M - SGS'!AN83</f>
        <v>0.17743600000000001</v>
      </c>
      <c r="AO83" s="435">
        <f>'2M - SGS'!AO83</f>
        <v>0.13192400000000001</v>
      </c>
      <c r="AP83" s="435">
        <f>'2M - SGS'!AP83</f>
        <v>5.9718E-2</v>
      </c>
      <c r="AQ83" s="435">
        <f>'2M - SGS'!AQ83</f>
        <v>2.6769000000000001E-2</v>
      </c>
      <c r="AR83" s="435">
        <f>'2M - SGS'!AR83</f>
        <v>4.2950000000000002E-3</v>
      </c>
      <c r="AS83" s="435">
        <f>'2M - SGS'!AS83</f>
        <v>2.895E-3</v>
      </c>
      <c r="AT83" s="435">
        <f>'2M - SGS'!AT83</f>
        <v>3.4320000000000002E-3</v>
      </c>
      <c r="AU83" s="435">
        <f>'2M - SGS'!AU83</f>
        <v>9.4020000000000006E-3</v>
      </c>
      <c r="AV83" s="435">
        <f>'2M - SGS'!AV83</f>
        <v>5.5496999999999998E-2</v>
      </c>
      <c r="AW83" s="435">
        <f>'2M - SGS'!AW83</f>
        <v>0.115452</v>
      </c>
      <c r="AX83" s="435">
        <f>'2M - SGS'!AX83</f>
        <v>0.20278299999999999</v>
      </c>
      <c r="AY83" s="435">
        <f>'2M - SGS'!AY83</f>
        <v>0.210397</v>
      </c>
      <c r="AZ83" s="435">
        <f>'2M - SGS'!AZ83</f>
        <v>0.17743600000000001</v>
      </c>
      <c r="BA83" s="435">
        <f>'2M - SGS'!BA83</f>
        <v>0.13192400000000001</v>
      </c>
      <c r="BB83" s="435">
        <f>'2M - SGS'!BB83</f>
        <v>5.9718E-2</v>
      </c>
      <c r="BC83" s="435">
        <f>'2M - SGS'!BC83</f>
        <v>2.6769000000000001E-2</v>
      </c>
      <c r="BD83" s="435">
        <f>'2M - SGS'!BD83</f>
        <v>4.2950000000000002E-3</v>
      </c>
      <c r="BE83" s="435">
        <f>'2M - SGS'!BE83</f>
        <v>2.895E-3</v>
      </c>
      <c r="BF83" s="435">
        <f>'2M - SGS'!BF83</f>
        <v>3.4320000000000002E-3</v>
      </c>
      <c r="BG83" s="435">
        <f>'2M - SGS'!BG83</f>
        <v>9.4020000000000006E-3</v>
      </c>
      <c r="BH83" s="435">
        <f>'2M - SGS'!BH83</f>
        <v>5.5496999999999998E-2</v>
      </c>
      <c r="BI83" s="435">
        <f>'2M - SGS'!BI83</f>
        <v>0.115452</v>
      </c>
      <c r="BJ83" s="435">
        <f>'2M - SGS'!BJ83</f>
        <v>0.20278299999999999</v>
      </c>
      <c r="BK83" s="435">
        <f>'2M - SGS'!BK83</f>
        <v>0.210397</v>
      </c>
      <c r="BL83" s="435">
        <f>'2M - SGS'!BL83</f>
        <v>0.17743600000000001</v>
      </c>
      <c r="BM83" s="435">
        <f>'2M - SGS'!BM83</f>
        <v>0.13192400000000001</v>
      </c>
      <c r="BN83" s="435">
        <f>'2M - SGS'!BN83</f>
        <v>5.9718E-2</v>
      </c>
      <c r="BO83" s="435">
        <f>'2M - SGS'!BO83</f>
        <v>2.6769000000000001E-2</v>
      </c>
      <c r="BP83" s="435">
        <f>'2M - SGS'!BP83</f>
        <v>4.2950000000000002E-3</v>
      </c>
      <c r="BQ83" s="435">
        <f>'2M - SGS'!BQ83</f>
        <v>2.895E-3</v>
      </c>
      <c r="BR83" s="435">
        <f>'2M - SGS'!BR83</f>
        <v>3.4320000000000002E-3</v>
      </c>
      <c r="BS83" s="435">
        <f>'2M - SGS'!BS83</f>
        <v>9.4020000000000006E-3</v>
      </c>
      <c r="BT83" s="435">
        <f>'2M - SGS'!BT83</f>
        <v>5.5496999999999998E-2</v>
      </c>
      <c r="BU83" s="435">
        <f>'2M - SGS'!BU83</f>
        <v>0.115452</v>
      </c>
      <c r="BV83" s="435">
        <f>'2M - SGS'!BV83</f>
        <v>0.20278299999999999</v>
      </c>
      <c r="BW83" s="435">
        <f>'2M - SGS'!BW83</f>
        <v>0.210397</v>
      </c>
      <c r="BX83" s="435">
        <f>'2M - SGS'!BX83</f>
        <v>0.17743600000000001</v>
      </c>
      <c r="BY83" s="435">
        <f>'2M - SGS'!BY83</f>
        <v>0.13192400000000001</v>
      </c>
      <c r="BZ83" s="435">
        <f>'2M - SGS'!BZ83</f>
        <v>5.9718E-2</v>
      </c>
      <c r="CA83" s="435">
        <f>'2M - SGS'!CA83</f>
        <v>2.6769000000000001E-2</v>
      </c>
      <c r="CB83" s="435">
        <f>'2M - SGS'!CB83</f>
        <v>4.2950000000000002E-3</v>
      </c>
      <c r="CC83" s="435">
        <f>'2M - SGS'!CC83</f>
        <v>2.895E-3</v>
      </c>
      <c r="CD83" s="435">
        <f>'2M - SGS'!CD83</f>
        <v>3.4320000000000002E-3</v>
      </c>
      <c r="CE83" s="435">
        <f>'2M - SGS'!CE83</f>
        <v>9.4020000000000006E-3</v>
      </c>
      <c r="CF83" s="435">
        <f>'2M - SGS'!CF83</f>
        <v>5.5496999999999998E-2</v>
      </c>
      <c r="CG83" s="435">
        <f>'2M - SGS'!CG83</f>
        <v>0.115452</v>
      </c>
      <c r="CH83" s="441">
        <f>'2M - SGS'!CH83</f>
        <v>0.20278299999999999</v>
      </c>
      <c r="CJ83" s="433">
        <f t="shared" si="103"/>
        <v>1.0000000000000002</v>
      </c>
    </row>
    <row r="84" spans="1:88" s="110" customFormat="1" ht="15.75" x14ac:dyDescent="0.25">
      <c r="A84" s="633"/>
      <c r="B84" s="14" t="str">
        <f t="shared" si="102"/>
        <v>HVAC</v>
      </c>
      <c r="C84" s="435">
        <f>'2M - SGS'!C84</f>
        <v>0.107824</v>
      </c>
      <c r="D84" s="435">
        <f>'2M - SGS'!D84</f>
        <v>9.1051999999999994E-2</v>
      </c>
      <c r="E84" s="435">
        <f>'2M - SGS'!E84</f>
        <v>7.1135000000000004E-2</v>
      </c>
      <c r="F84" s="435">
        <f>'2M - SGS'!F84</f>
        <v>4.1179E-2</v>
      </c>
      <c r="G84" s="435">
        <f>'2M - SGS'!G84</f>
        <v>4.4423999999999998E-2</v>
      </c>
      <c r="H84" s="435">
        <f>'2M - SGS'!H84</f>
        <v>0.106128</v>
      </c>
      <c r="I84" s="435">
        <f>'2M - SGS'!I84</f>
        <v>0.14288100000000001</v>
      </c>
      <c r="J84" s="435">
        <f>'2M - SGS'!J84</f>
        <v>0.133494</v>
      </c>
      <c r="K84" s="435">
        <f>'2M - SGS'!K84</f>
        <v>5.781E-2</v>
      </c>
      <c r="L84" s="435">
        <f>'2M - SGS'!L84</f>
        <v>3.8018000000000003E-2</v>
      </c>
      <c r="M84" s="435">
        <f>'2M - SGS'!M84</f>
        <v>6.2103999999999999E-2</v>
      </c>
      <c r="N84" s="435">
        <f>'2M - SGS'!N84</f>
        <v>0.103951</v>
      </c>
      <c r="O84" s="435">
        <f>'2M - SGS'!O84</f>
        <v>0.107824</v>
      </c>
      <c r="P84" s="435">
        <f>'2M - SGS'!P84</f>
        <v>9.1051999999999994E-2</v>
      </c>
      <c r="Q84" s="435">
        <f>'2M - SGS'!Q84</f>
        <v>7.1135000000000004E-2</v>
      </c>
      <c r="R84" s="435">
        <f>'2M - SGS'!R84</f>
        <v>4.1179E-2</v>
      </c>
      <c r="S84" s="435">
        <f>'2M - SGS'!S84</f>
        <v>4.4423999999999998E-2</v>
      </c>
      <c r="T84" s="435">
        <f>'2M - SGS'!T84</f>
        <v>0.106128</v>
      </c>
      <c r="U84" s="435">
        <f>'2M - SGS'!U84</f>
        <v>0.14288100000000001</v>
      </c>
      <c r="V84" s="435">
        <f>'2M - SGS'!V84</f>
        <v>0.133494</v>
      </c>
      <c r="W84" s="435">
        <f>'2M - SGS'!W84</f>
        <v>5.781E-2</v>
      </c>
      <c r="X84" s="435">
        <f>'2M - SGS'!X84</f>
        <v>3.8018000000000003E-2</v>
      </c>
      <c r="Y84" s="435">
        <f>'2M - SGS'!Y84</f>
        <v>6.2103999999999999E-2</v>
      </c>
      <c r="Z84" s="435">
        <f>'2M - SGS'!Z84</f>
        <v>0.103951</v>
      </c>
      <c r="AA84" s="435">
        <f>'2M - SGS'!AA84</f>
        <v>0.107824</v>
      </c>
      <c r="AB84" s="435">
        <f>'2M - SGS'!AB84</f>
        <v>9.1051999999999994E-2</v>
      </c>
      <c r="AC84" s="435">
        <f>'2M - SGS'!AC84</f>
        <v>7.1135000000000004E-2</v>
      </c>
      <c r="AD84" s="435">
        <f>'2M - SGS'!AD84</f>
        <v>4.1179E-2</v>
      </c>
      <c r="AE84" s="435">
        <f>'2M - SGS'!AE84</f>
        <v>4.4423999999999998E-2</v>
      </c>
      <c r="AF84" s="435">
        <f>'2M - SGS'!AF84</f>
        <v>0.106128</v>
      </c>
      <c r="AG84" s="435">
        <f>'2M - SGS'!AG84</f>
        <v>0.14288100000000001</v>
      </c>
      <c r="AH84" s="435">
        <f>'2M - SGS'!AH84</f>
        <v>0.133494</v>
      </c>
      <c r="AI84" s="435">
        <f>'2M - SGS'!AI84</f>
        <v>5.781E-2</v>
      </c>
      <c r="AJ84" s="435">
        <f>'2M - SGS'!AJ84</f>
        <v>3.8018000000000003E-2</v>
      </c>
      <c r="AK84" s="435">
        <f>'2M - SGS'!AK84</f>
        <v>6.2103999999999999E-2</v>
      </c>
      <c r="AL84" s="435">
        <f>'2M - SGS'!AL84</f>
        <v>0.103951</v>
      </c>
      <c r="AM84" s="435">
        <f>'2M - SGS'!AM84</f>
        <v>0.107824</v>
      </c>
      <c r="AN84" s="435">
        <f>'2M - SGS'!AN84</f>
        <v>9.1051999999999994E-2</v>
      </c>
      <c r="AO84" s="435">
        <f>'2M - SGS'!AO84</f>
        <v>7.1135000000000004E-2</v>
      </c>
      <c r="AP84" s="435">
        <f>'2M - SGS'!AP84</f>
        <v>4.1179E-2</v>
      </c>
      <c r="AQ84" s="435">
        <f>'2M - SGS'!AQ84</f>
        <v>4.4423999999999998E-2</v>
      </c>
      <c r="AR84" s="435">
        <f>'2M - SGS'!AR84</f>
        <v>0.106128</v>
      </c>
      <c r="AS84" s="435">
        <f>'2M - SGS'!AS84</f>
        <v>0.14288100000000001</v>
      </c>
      <c r="AT84" s="435">
        <f>'2M - SGS'!AT84</f>
        <v>0.133494</v>
      </c>
      <c r="AU84" s="435">
        <f>'2M - SGS'!AU84</f>
        <v>5.781E-2</v>
      </c>
      <c r="AV84" s="435">
        <f>'2M - SGS'!AV84</f>
        <v>3.8018000000000003E-2</v>
      </c>
      <c r="AW84" s="435">
        <f>'2M - SGS'!AW84</f>
        <v>6.2103999999999999E-2</v>
      </c>
      <c r="AX84" s="435">
        <f>'2M - SGS'!AX84</f>
        <v>0.103951</v>
      </c>
      <c r="AY84" s="435">
        <f>'2M - SGS'!AY84</f>
        <v>0.107824</v>
      </c>
      <c r="AZ84" s="435">
        <f>'2M - SGS'!AZ84</f>
        <v>9.1051999999999994E-2</v>
      </c>
      <c r="BA84" s="435">
        <f>'2M - SGS'!BA84</f>
        <v>7.1135000000000004E-2</v>
      </c>
      <c r="BB84" s="435">
        <f>'2M - SGS'!BB84</f>
        <v>4.1179E-2</v>
      </c>
      <c r="BC84" s="435">
        <f>'2M - SGS'!BC84</f>
        <v>4.4423999999999998E-2</v>
      </c>
      <c r="BD84" s="435">
        <f>'2M - SGS'!BD84</f>
        <v>0.106128</v>
      </c>
      <c r="BE84" s="435">
        <f>'2M - SGS'!BE84</f>
        <v>0.14288100000000001</v>
      </c>
      <c r="BF84" s="435">
        <f>'2M - SGS'!BF84</f>
        <v>0.133494</v>
      </c>
      <c r="BG84" s="435">
        <f>'2M - SGS'!BG84</f>
        <v>5.781E-2</v>
      </c>
      <c r="BH84" s="435">
        <f>'2M - SGS'!BH84</f>
        <v>3.8018000000000003E-2</v>
      </c>
      <c r="BI84" s="435">
        <f>'2M - SGS'!BI84</f>
        <v>6.2103999999999999E-2</v>
      </c>
      <c r="BJ84" s="435">
        <f>'2M - SGS'!BJ84</f>
        <v>0.103951</v>
      </c>
      <c r="BK84" s="435">
        <f>'2M - SGS'!BK84</f>
        <v>0.107824</v>
      </c>
      <c r="BL84" s="435">
        <f>'2M - SGS'!BL84</f>
        <v>9.1051999999999994E-2</v>
      </c>
      <c r="BM84" s="435">
        <f>'2M - SGS'!BM84</f>
        <v>7.1135000000000004E-2</v>
      </c>
      <c r="BN84" s="435">
        <f>'2M - SGS'!BN84</f>
        <v>4.1179E-2</v>
      </c>
      <c r="BO84" s="435">
        <f>'2M - SGS'!BO84</f>
        <v>4.4423999999999998E-2</v>
      </c>
      <c r="BP84" s="435">
        <f>'2M - SGS'!BP84</f>
        <v>0.106128</v>
      </c>
      <c r="BQ84" s="435">
        <f>'2M - SGS'!BQ84</f>
        <v>0.14288100000000001</v>
      </c>
      <c r="BR84" s="435">
        <f>'2M - SGS'!BR84</f>
        <v>0.133494</v>
      </c>
      <c r="BS84" s="435">
        <f>'2M - SGS'!BS84</f>
        <v>5.781E-2</v>
      </c>
      <c r="BT84" s="435">
        <f>'2M - SGS'!BT84</f>
        <v>3.8018000000000003E-2</v>
      </c>
      <c r="BU84" s="435">
        <f>'2M - SGS'!BU84</f>
        <v>6.2103999999999999E-2</v>
      </c>
      <c r="BV84" s="435">
        <f>'2M - SGS'!BV84</f>
        <v>0.103951</v>
      </c>
      <c r="BW84" s="435">
        <f>'2M - SGS'!BW84</f>
        <v>0.107824</v>
      </c>
      <c r="BX84" s="435">
        <f>'2M - SGS'!BX84</f>
        <v>9.1051999999999994E-2</v>
      </c>
      <c r="BY84" s="435">
        <f>'2M - SGS'!BY84</f>
        <v>7.1135000000000004E-2</v>
      </c>
      <c r="BZ84" s="435">
        <f>'2M - SGS'!BZ84</f>
        <v>4.1179E-2</v>
      </c>
      <c r="CA84" s="435">
        <f>'2M - SGS'!CA84</f>
        <v>4.4423999999999998E-2</v>
      </c>
      <c r="CB84" s="435">
        <f>'2M - SGS'!CB84</f>
        <v>0.106128</v>
      </c>
      <c r="CC84" s="435">
        <f>'2M - SGS'!CC84</f>
        <v>0.14288100000000001</v>
      </c>
      <c r="CD84" s="435">
        <f>'2M - SGS'!CD84</f>
        <v>0.133494</v>
      </c>
      <c r="CE84" s="435">
        <f>'2M - SGS'!CE84</f>
        <v>5.781E-2</v>
      </c>
      <c r="CF84" s="435">
        <f>'2M - SGS'!CF84</f>
        <v>3.8018000000000003E-2</v>
      </c>
      <c r="CG84" s="435">
        <f>'2M - SGS'!CG84</f>
        <v>6.2103999999999999E-2</v>
      </c>
      <c r="CH84" s="441">
        <f>'2M - SGS'!CH84</f>
        <v>0.103951</v>
      </c>
      <c r="CJ84" s="433">
        <f t="shared" si="103"/>
        <v>1</v>
      </c>
    </row>
    <row r="85" spans="1:88" s="110" customFormat="1" ht="15.75" x14ac:dyDescent="0.25">
      <c r="A85" s="633"/>
      <c r="B85" s="14" t="str">
        <f t="shared" si="102"/>
        <v>Lighting</v>
      </c>
      <c r="C85" s="435">
        <f>'2M - SGS'!C85</f>
        <v>9.3563999999999994E-2</v>
      </c>
      <c r="D85" s="435">
        <f>'2M - SGS'!D85</f>
        <v>7.2162000000000004E-2</v>
      </c>
      <c r="E85" s="435">
        <f>'2M - SGS'!E85</f>
        <v>7.8372999999999998E-2</v>
      </c>
      <c r="F85" s="435">
        <f>'2M - SGS'!F85</f>
        <v>7.6534000000000005E-2</v>
      </c>
      <c r="G85" s="435">
        <f>'2M - SGS'!G85</f>
        <v>9.4246999999999997E-2</v>
      </c>
      <c r="H85" s="435">
        <f>'2M - SGS'!H85</f>
        <v>7.5599E-2</v>
      </c>
      <c r="I85" s="435">
        <f>'2M - SGS'!I85</f>
        <v>9.6199999999999994E-2</v>
      </c>
      <c r="J85" s="435">
        <f>'2M - SGS'!J85</f>
        <v>7.7077999999999994E-2</v>
      </c>
      <c r="K85" s="435">
        <f>'2M - SGS'!K85</f>
        <v>8.1374000000000002E-2</v>
      </c>
      <c r="L85" s="435">
        <f>'2M - SGS'!L85</f>
        <v>9.4072000000000003E-2</v>
      </c>
      <c r="M85" s="435">
        <f>'2M - SGS'!M85</f>
        <v>7.6706999999999997E-2</v>
      </c>
      <c r="N85" s="435">
        <f>'2M - SGS'!N85</f>
        <v>8.4089999999999998E-2</v>
      </c>
      <c r="O85" s="435">
        <f>'2M - SGS'!O85</f>
        <v>9.3563999999999994E-2</v>
      </c>
      <c r="P85" s="435">
        <f>'2M - SGS'!P85</f>
        <v>7.2162000000000004E-2</v>
      </c>
      <c r="Q85" s="435">
        <f>'2M - SGS'!Q85</f>
        <v>7.8372999999999998E-2</v>
      </c>
      <c r="R85" s="435">
        <f>'2M - SGS'!R85</f>
        <v>7.6534000000000005E-2</v>
      </c>
      <c r="S85" s="435">
        <f>'2M - SGS'!S85</f>
        <v>9.4246999999999997E-2</v>
      </c>
      <c r="T85" s="435">
        <f>'2M - SGS'!T85</f>
        <v>7.5599E-2</v>
      </c>
      <c r="U85" s="435">
        <f>'2M - SGS'!U85</f>
        <v>9.6199999999999994E-2</v>
      </c>
      <c r="V85" s="435">
        <f>'2M - SGS'!V85</f>
        <v>7.7077999999999994E-2</v>
      </c>
      <c r="W85" s="435">
        <f>'2M - SGS'!W85</f>
        <v>8.1374000000000002E-2</v>
      </c>
      <c r="X85" s="435">
        <f>'2M - SGS'!X85</f>
        <v>9.4072000000000003E-2</v>
      </c>
      <c r="Y85" s="435">
        <f>'2M - SGS'!Y85</f>
        <v>7.6706999999999997E-2</v>
      </c>
      <c r="Z85" s="435">
        <f>'2M - SGS'!Z85</f>
        <v>8.4089999999999998E-2</v>
      </c>
      <c r="AA85" s="435">
        <f>'2M - SGS'!AA85</f>
        <v>9.3563999999999994E-2</v>
      </c>
      <c r="AB85" s="435">
        <f>'2M - SGS'!AB85</f>
        <v>7.2162000000000004E-2</v>
      </c>
      <c r="AC85" s="435">
        <f>'2M - SGS'!AC85</f>
        <v>7.8372999999999998E-2</v>
      </c>
      <c r="AD85" s="435">
        <f>'2M - SGS'!AD85</f>
        <v>7.6534000000000005E-2</v>
      </c>
      <c r="AE85" s="435">
        <f>'2M - SGS'!AE85</f>
        <v>9.4246999999999997E-2</v>
      </c>
      <c r="AF85" s="435">
        <f>'2M - SGS'!AF85</f>
        <v>7.5599E-2</v>
      </c>
      <c r="AG85" s="435">
        <f>'2M - SGS'!AG85</f>
        <v>9.6199999999999994E-2</v>
      </c>
      <c r="AH85" s="435">
        <f>'2M - SGS'!AH85</f>
        <v>7.7077999999999994E-2</v>
      </c>
      <c r="AI85" s="435">
        <f>'2M - SGS'!AI85</f>
        <v>8.1374000000000002E-2</v>
      </c>
      <c r="AJ85" s="435">
        <f>'2M - SGS'!AJ85</f>
        <v>9.4072000000000003E-2</v>
      </c>
      <c r="AK85" s="435">
        <f>'2M - SGS'!AK85</f>
        <v>7.6706999999999997E-2</v>
      </c>
      <c r="AL85" s="435">
        <f>'2M - SGS'!AL85</f>
        <v>8.4089999999999998E-2</v>
      </c>
      <c r="AM85" s="435">
        <f>'2M - SGS'!AM85</f>
        <v>9.3563999999999994E-2</v>
      </c>
      <c r="AN85" s="435">
        <f>'2M - SGS'!AN85</f>
        <v>7.2162000000000004E-2</v>
      </c>
      <c r="AO85" s="435">
        <f>'2M - SGS'!AO85</f>
        <v>7.8372999999999998E-2</v>
      </c>
      <c r="AP85" s="435">
        <f>'2M - SGS'!AP85</f>
        <v>7.6534000000000005E-2</v>
      </c>
      <c r="AQ85" s="435">
        <f>'2M - SGS'!AQ85</f>
        <v>9.4246999999999997E-2</v>
      </c>
      <c r="AR85" s="435">
        <f>'2M - SGS'!AR85</f>
        <v>7.5599E-2</v>
      </c>
      <c r="AS85" s="435">
        <f>'2M - SGS'!AS85</f>
        <v>9.6199999999999994E-2</v>
      </c>
      <c r="AT85" s="435">
        <f>'2M - SGS'!AT85</f>
        <v>7.7077999999999994E-2</v>
      </c>
      <c r="AU85" s="435">
        <f>'2M - SGS'!AU85</f>
        <v>8.1374000000000002E-2</v>
      </c>
      <c r="AV85" s="435">
        <f>'2M - SGS'!AV85</f>
        <v>9.4072000000000003E-2</v>
      </c>
      <c r="AW85" s="435">
        <f>'2M - SGS'!AW85</f>
        <v>7.6706999999999997E-2</v>
      </c>
      <c r="AX85" s="435">
        <f>'2M - SGS'!AX85</f>
        <v>8.4089999999999998E-2</v>
      </c>
      <c r="AY85" s="435">
        <f>'2M - SGS'!AY85</f>
        <v>9.3563999999999994E-2</v>
      </c>
      <c r="AZ85" s="435">
        <f>'2M - SGS'!AZ85</f>
        <v>7.2162000000000004E-2</v>
      </c>
      <c r="BA85" s="435">
        <f>'2M - SGS'!BA85</f>
        <v>7.8372999999999998E-2</v>
      </c>
      <c r="BB85" s="435">
        <f>'2M - SGS'!BB85</f>
        <v>7.6534000000000005E-2</v>
      </c>
      <c r="BC85" s="435">
        <f>'2M - SGS'!BC85</f>
        <v>9.4246999999999997E-2</v>
      </c>
      <c r="BD85" s="435">
        <f>'2M - SGS'!BD85</f>
        <v>7.5599E-2</v>
      </c>
      <c r="BE85" s="435">
        <f>'2M - SGS'!BE85</f>
        <v>9.6199999999999994E-2</v>
      </c>
      <c r="BF85" s="435">
        <f>'2M - SGS'!BF85</f>
        <v>7.7077999999999994E-2</v>
      </c>
      <c r="BG85" s="435">
        <f>'2M - SGS'!BG85</f>
        <v>8.1374000000000002E-2</v>
      </c>
      <c r="BH85" s="435">
        <f>'2M - SGS'!BH85</f>
        <v>9.4072000000000003E-2</v>
      </c>
      <c r="BI85" s="435">
        <f>'2M - SGS'!BI85</f>
        <v>7.6706999999999997E-2</v>
      </c>
      <c r="BJ85" s="435">
        <f>'2M - SGS'!BJ85</f>
        <v>8.4089999999999998E-2</v>
      </c>
      <c r="BK85" s="435">
        <f>'2M - SGS'!BK85</f>
        <v>9.3563999999999994E-2</v>
      </c>
      <c r="BL85" s="435">
        <f>'2M - SGS'!BL85</f>
        <v>7.2162000000000004E-2</v>
      </c>
      <c r="BM85" s="435">
        <f>'2M - SGS'!BM85</f>
        <v>7.8372999999999998E-2</v>
      </c>
      <c r="BN85" s="435">
        <f>'2M - SGS'!BN85</f>
        <v>7.6534000000000005E-2</v>
      </c>
      <c r="BO85" s="435">
        <f>'2M - SGS'!BO85</f>
        <v>9.4246999999999997E-2</v>
      </c>
      <c r="BP85" s="435">
        <f>'2M - SGS'!BP85</f>
        <v>7.5599E-2</v>
      </c>
      <c r="BQ85" s="435">
        <f>'2M - SGS'!BQ85</f>
        <v>9.6199999999999994E-2</v>
      </c>
      <c r="BR85" s="435">
        <f>'2M - SGS'!BR85</f>
        <v>7.7077999999999994E-2</v>
      </c>
      <c r="BS85" s="435">
        <f>'2M - SGS'!BS85</f>
        <v>8.1374000000000002E-2</v>
      </c>
      <c r="BT85" s="435">
        <f>'2M - SGS'!BT85</f>
        <v>9.4072000000000003E-2</v>
      </c>
      <c r="BU85" s="435">
        <f>'2M - SGS'!BU85</f>
        <v>7.6706999999999997E-2</v>
      </c>
      <c r="BV85" s="435">
        <f>'2M - SGS'!BV85</f>
        <v>8.4089999999999998E-2</v>
      </c>
      <c r="BW85" s="435">
        <f>'2M - SGS'!BW85</f>
        <v>9.3563999999999994E-2</v>
      </c>
      <c r="BX85" s="435">
        <f>'2M - SGS'!BX85</f>
        <v>7.2162000000000004E-2</v>
      </c>
      <c r="BY85" s="435">
        <f>'2M - SGS'!BY85</f>
        <v>7.8372999999999998E-2</v>
      </c>
      <c r="BZ85" s="435">
        <f>'2M - SGS'!BZ85</f>
        <v>7.6534000000000005E-2</v>
      </c>
      <c r="CA85" s="435">
        <f>'2M - SGS'!CA85</f>
        <v>9.4246999999999997E-2</v>
      </c>
      <c r="CB85" s="435">
        <f>'2M - SGS'!CB85</f>
        <v>7.5599E-2</v>
      </c>
      <c r="CC85" s="435">
        <f>'2M - SGS'!CC85</f>
        <v>9.6199999999999994E-2</v>
      </c>
      <c r="CD85" s="435">
        <f>'2M - SGS'!CD85</f>
        <v>7.7077999999999994E-2</v>
      </c>
      <c r="CE85" s="435">
        <f>'2M - SGS'!CE85</f>
        <v>8.1374000000000002E-2</v>
      </c>
      <c r="CF85" s="435">
        <f>'2M - SGS'!CF85</f>
        <v>9.4072000000000003E-2</v>
      </c>
      <c r="CG85" s="435">
        <f>'2M - SGS'!CG85</f>
        <v>7.6706999999999997E-2</v>
      </c>
      <c r="CH85" s="441">
        <f>'2M - SGS'!CH85</f>
        <v>8.4089999999999998E-2</v>
      </c>
      <c r="CJ85" s="433">
        <f t="shared" si="103"/>
        <v>1</v>
      </c>
    </row>
    <row r="86" spans="1:88" s="110" customFormat="1" ht="15.75" x14ac:dyDescent="0.25">
      <c r="A86" s="633"/>
      <c r="B86" s="14" t="str">
        <f t="shared" si="102"/>
        <v>Miscellaneous</v>
      </c>
      <c r="C86" s="435">
        <f>'2M - SGS'!C86</f>
        <v>8.5109000000000004E-2</v>
      </c>
      <c r="D86" s="435">
        <f>'2M - SGS'!D86</f>
        <v>7.7715000000000006E-2</v>
      </c>
      <c r="E86" s="435">
        <f>'2M - SGS'!E86</f>
        <v>8.6136000000000004E-2</v>
      </c>
      <c r="F86" s="435">
        <f>'2M - SGS'!F86</f>
        <v>7.9796000000000006E-2</v>
      </c>
      <c r="G86" s="435">
        <f>'2M - SGS'!G86</f>
        <v>8.5334999999999994E-2</v>
      </c>
      <c r="H86" s="435">
        <f>'2M - SGS'!H86</f>
        <v>8.1994999999999998E-2</v>
      </c>
      <c r="I86" s="435">
        <f>'2M - SGS'!I86</f>
        <v>8.4098999999999993E-2</v>
      </c>
      <c r="J86" s="435">
        <f>'2M - SGS'!J86</f>
        <v>8.4198999999999996E-2</v>
      </c>
      <c r="K86" s="435">
        <f>'2M - SGS'!K86</f>
        <v>8.2512000000000002E-2</v>
      </c>
      <c r="L86" s="435">
        <f>'2M - SGS'!L86</f>
        <v>8.5277000000000006E-2</v>
      </c>
      <c r="M86" s="435">
        <f>'2M - SGS'!M86</f>
        <v>8.2588999999999996E-2</v>
      </c>
      <c r="N86" s="435">
        <f>'2M - SGS'!N86</f>
        <v>8.5237999999999994E-2</v>
      </c>
      <c r="O86" s="435">
        <f>'2M - SGS'!O86</f>
        <v>8.5109000000000004E-2</v>
      </c>
      <c r="P86" s="435">
        <f>'2M - SGS'!P86</f>
        <v>7.7715000000000006E-2</v>
      </c>
      <c r="Q86" s="435">
        <f>'2M - SGS'!Q86</f>
        <v>8.6136000000000004E-2</v>
      </c>
      <c r="R86" s="435">
        <f>'2M - SGS'!R86</f>
        <v>7.9796000000000006E-2</v>
      </c>
      <c r="S86" s="435">
        <f>'2M - SGS'!S86</f>
        <v>8.5334999999999994E-2</v>
      </c>
      <c r="T86" s="435">
        <f>'2M - SGS'!T86</f>
        <v>8.1994999999999998E-2</v>
      </c>
      <c r="U86" s="435">
        <f>'2M - SGS'!U86</f>
        <v>8.4098999999999993E-2</v>
      </c>
      <c r="V86" s="435">
        <f>'2M - SGS'!V86</f>
        <v>8.4198999999999996E-2</v>
      </c>
      <c r="W86" s="435">
        <f>'2M - SGS'!W86</f>
        <v>8.2512000000000002E-2</v>
      </c>
      <c r="X86" s="435">
        <f>'2M - SGS'!X86</f>
        <v>8.5277000000000006E-2</v>
      </c>
      <c r="Y86" s="435">
        <f>'2M - SGS'!Y86</f>
        <v>8.2588999999999996E-2</v>
      </c>
      <c r="Z86" s="435">
        <f>'2M - SGS'!Z86</f>
        <v>8.5237999999999994E-2</v>
      </c>
      <c r="AA86" s="435">
        <f>'2M - SGS'!AA86</f>
        <v>8.5109000000000004E-2</v>
      </c>
      <c r="AB86" s="435">
        <f>'2M - SGS'!AB86</f>
        <v>7.7715000000000006E-2</v>
      </c>
      <c r="AC86" s="435">
        <f>'2M - SGS'!AC86</f>
        <v>8.6136000000000004E-2</v>
      </c>
      <c r="AD86" s="435">
        <f>'2M - SGS'!AD86</f>
        <v>7.9796000000000006E-2</v>
      </c>
      <c r="AE86" s="435">
        <f>'2M - SGS'!AE86</f>
        <v>8.5334999999999994E-2</v>
      </c>
      <c r="AF86" s="435">
        <f>'2M - SGS'!AF86</f>
        <v>8.1994999999999998E-2</v>
      </c>
      <c r="AG86" s="435">
        <f>'2M - SGS'!AG86</f>
        <v>8.4098999999999993E-2</v>
      </c>
      <c r="AH86" s="435">
        <f>'2M - SGS'!AH86</f>
        <v>8.4198999999999996E-2</v>
      </c>
      <c r="AI86" s="435">
        <f>'2M - SGS'!AI86</f>
        <v>8.2512000000000002E-2</v>
      </c>
      <c r="AJ86" s="435">
        <f>'2M - SGS'!AJ86</f>
        <v>8.5277000000000006E-2</v>
      </c>
      <c r="AK86" s="435">
        <f>'2M - SGS'!AK86</f>
        <v>8.2588999999999996E-2</v>
      </c>
      <c r="AL86" s="435">
        <f>'2M - SGS'!AL86</f>
        <v>8.5237999999999994E-2</v>
      </c>
      <c r="AM86" s="435">
        <f>'2M - SGS'!AM86</f>
        <v>8.5109000000000004E-2</v>
      </c>
      <c r="AN86" s="435">
        <f>'2M - SGS'!AN86</f>
        <v>7.7715000000000006E-2</v>
      </c>
      <c r="AO86" s="435">
        <f>'2M - SGS'!AO86</f>
        <v>8.6136000000000004E-2</v>
      </c>
      <c r="AP86" s="435">
        <f>'2M - SGS'!AP86</f>
        <v>7.9796000000000006E-2</v>
      </c>
      <c r="AQ86" s="435">
        <f>'2M - SGS'!AQ86</f>
        <v>8.5334999999999994E-2</v>
      </c>
      <c r="AR86" s="435">
        <f>'2M - SGS'!AR86</f>
        <v>8.1994999999999998E-2</v>
      </c>
      <c r="AS86" s="435">
        <f>'2M - SGS'!AS86</f>
        <v>8.4098999999999993E-2</v>
      </c>
      <c r="AT86" s="435">
        <f>'2M - SGS'!AT86</f>
        <v>8.4198999999999996E-2</v>
      </c>
      <c r="AU86" s="435">
        <f>'2M - SGS'!AU86</f>
        <v>8.2512000000000002E-2</v>
      </c>
      <c r="AV86" s="435">
        <f>'2M - SGS'!AV86</f>
        <v>8.5277000000000006E-2</v>
      </c>
      <c r="AW86" s="435">
        <f>'2M - SGS'!AW86</f>
        <v>8.2588999999999996E-2</v>
      </c>
      <c r="AX86" s="435">
        <f>'2M - SGS'!AX86</f>
        <v>8.5237999999999994E-2</v>
      </c>
      <c r="AY86" s="435">
        <f>'2M - SGS'!AY86</f>
        <v>8.5109000000000004E-2</v>
      </c>
      <c r="AZ86" s="435">
        <f>'2M - SGS'!AZ86</f>
        <v>7.7715000000000006E-2</v>
      </c>
      <c r="BA86" s="435">
        <f>'2M - SGS'!BA86</f>
        <v>8.6136000000000004E-2</v>
      </c>
      <c r="BB86" s="435">
        <f>'2M - SGS'!BB86</f>
        <v>7.9796000000000006E-2</v>
      </c>
      <c r="BC86" s="435">
        <f>'2M - SGS'!BC86</f>
        <v>8.5334999999999994E-2</v>
      </c>
      <c r="BD86" s="435">
        <f>'2M - SGS'!BD86</f>
        <v>8.1994999999999998E-2</v>
      </c>
      <c r="BE86" s="435">
        <f>'2M - SGS'!BE86</f>
        <v>8.4098999999999993E-2</v>
      </c>
      <c r="BF86" s="435">
        <f>'2M - SGS'!BF86</f>
        <v>8.4198999999999996E-2</v>
      </c>
      <c r="BG86" s="435">
        <f>'2M - SGS'!BG86</f>
        <v>8.2512000000000002E-2</v>
      </c>
      <c r="BH86" s="435">
        <f>'2M - SGS'!BH86</f>
        <v>8.5277000000000006E-2</v>
      </c>
      <c r="BI86" s="435">
        <f>'2M - SGS'!BI86</f>
        <v>8.2588999999999996E-2</v>
      </c>
      <c r="BJ86" s="435">
        <f>'2M - SGS'!BJ86</f>
        <v>8.5237999999999994E-2</v>
      </c>
      <c r="BK86" s="435">
        <f>'2M - SGS'!BK86</f>
        <v>8.5109000000000004E-2</v>
      </c>
      <c r="BL86" s="435">
        <f>'2M - SGS'!BL86</f>
        <v>7.7715000000000006E-2</v>
      </c>
      <c r="BM86" s="435">
        <f>'2M - SGS'!BM86</f>
        <v>8.6136000000000004E-2</v>
      </c>
      <c r="BN86" s="435">
        <f>'2M - SGS'!BN86</f>
        <v>7.9796000000000006E-2</v>
      </c>
      <c r="BO86" s="435">
        <f>'2M - SGS'!BO86</f>
        <v>8.5334999999999994E-2</v>
      </c>
      <c r="BP86" s="435">
        <f>'2M - SGS'!BP86</f>
        <v>8.1994999999999998E-2</v>
      </c>
      <c r="BQ86" s="435">
        <f>'2M - SGS'!BQ86</f>
        <v>8.4098999999999993E-2</v>
      </c>
      <c r="BR86" s="435">
        <f>'2M - SGS'!BR86</f>
        <v>8.4198999999999996E-2</v>
      </c>
      <c r="BS86" s="435">
        <f>'2M - SGS'!BS86</f>
        <v>8.2512000000000002E-2</v>
      </c>
      <c r="BT86" s="435">
        <f>'2M - SGS'!BT86</f>
        <v>8.5277000000000006E-2</v>
      </c>
      <c r="BU86" s="435">
        <f>'2M - SGS'!BU86</f>
        <v>8.2588999999999996E-2</v>
      </c>
      <c r="BV86" s="435">
        <f>'2M - SGS'!BV86</f>
        <v>8.5237999999999994E-2</v>
      </c>
      <c r="BW86" s="435">
        <f>'2M - SGS'!BW86</f>
        <v>8.5109000000000004E-2</v>
      </c>
      <c r="BX86" s="435">
        <f>'2M - SGS'!BX86</f>
        <v>7.7715000000000006E-2</v>
      </c>
      <c r="BY86" s="435">
        <f>'2M - SGS'!BY86</f>
        <v>8.6136000000000004E-2</v>
      </c>
      <c r="BZ86" s="435">
        <f>'2M - SGS'!BZ86</f>
        <v>7.9796000000000006E-2</v>
      </c>
      <c r="CA86" s="435">
        <f>'2M - SGS'!CA86</f>
        <v>8.5334999999999994E-2</v>
      </c>
      <c r="CB86" s="435">
        <f>'2M - SGS'!CB86</f>
        <v>8.1994999999999998E-2</v>
      </c>
      <c r="CC86" s="435">
        <f>'2M - SGS'!CC86</f>
        <v>8.4098999999999993E-2</v>
      </c>
      <c r="CD86" s="435">
        <f>'2M - SGS'!CD86</f>
        <v>8.4198999999999996E-2</v>
      </c>
      <c r="CE86" s="435">
        <f>'2M - SGS'!CE86</f>
        <v>8.2512000000000002E-2</v>
      </c>
      <c r="CF86" s="435">
        <f>'2M - SGS'!CF86</f>
        <v>8.5277000000000006E-2</v>
      </c>
      <c r="CG86" s="435">
        <f>'2M - SGS'!CG86</f>
        <v>8.2588999999999996E-2</v>
      </c>
      <c r="CH86" s="441">
        <f>'2M - SGS'!CH86</f>
        <v>8.5237999999999994E-2</v>
      </c>
      <c r="CJ86" s="433">
        <f t="shared" si="103"/>
        <v>1.0000000000000002</v>
      </c>
    </row>
    <row r="87" spans="1:88" s="110" customFormat="1" ht="15.75" x14ac:dyDescent="0.25">
      <c r="A87" s="633"/>
      <c r="B87" s="14" t="str">
        <f t="shared" si="102"/>
        <v>Motors</v>
      </c>
      <c r="C87" s="435">
        <f>'2M - SGS'!C87</f>
        <v>8.5109000000000004E-2</v>
      </c>
      <c r="D87" s="435">
        <f>'2M - SGS'!D87</f>
        <v>7.7715000000000006E-2</v>
      </c>
      <c r="E87" s="435">
        <f>'2M - SGS'!E87</f>
        <v>8.6136000000000004E-2</v>
      </c>
      <c r="F87" s="435">
        <f>'2M - SGS'!F87</f>
        <v>7.9796000000000006E-2</v>
      </c>
      <c r="G87" s="435">
        <f>'2M - SGS'!G87</f>
        <v>8.5334999999999994E-2</v>
      </c>
      <c r="H87" s="435">
        <f>'2M - SGS'!H87</f>
        <v>8.1994999999999998E-2</v>
      </c>
      <c r="I87" s="435">
        <f>'2M - SGS'!I87</f>
        <v>8.4098999999999993E-2</v>
      </c>
      <c r="J87" s="435">
        <f>'2M - SGS'!J87</f>
        <v>8.4198999999999996E-2</v>
      </c>
      <c r="K87" s="435">
        <f>'2M - SGS'!K87</f>
        <v>8.2512000000000002E-2</v>
      </c>
      <c r="L87" s="435">
        <f>'2M - SGS'!L87</f>
        <v>8.5277000000000006E-2</v>
      </c>
      <c r="M87" s="435">
        <f>'2M - SGS'!M87</f>
        <v>8.2588999999999996E-2</v>
      </c>
      <c r="N87" s="435">
        <f>'2M - SGS'!N87</f>
        <v>8.5237999999999994E-2</v>
      </c>
      <c r="O87" s="435">
        <f>'2M - SGS'!O87</f>
        <v>8.5109000000000004E-2</v>
      </c>
      <c r="P87" s="435">
        <f>'2M - SGS'!P87</f>
        <v>7.7715000000000006E-2</v>
      </c>
      <c r="Q87" s="435">
        <f>'2M - SGS'!Q87</f>
        <v>8.6136000000000004E-2</v>
      </c>
      <c r="R87" s="435">
        <f>'2M - SGS'!R87</f>
        <v>7.9796000000000006E-2</v>
      </c>
      <c r="S87" s="435">
        <f>'2M - SGS'!S87</f>
        <v>8.5334999999999994E-2</v>
      </c>
      <c r="T87" s="435">
        <f>'2M - SGS'!T87</f>
        <v>8.1994999999999998E-2</v>
      </c>
      <c r="U87" s="435">
        <f>'2M - SGS'!U87</f>
        <v>8.4098999999999993E-2</v>
      </c>
      <c r="V87" s="435">
        <f>'2M - SGS'!V87</f>
        <v>8.4198999999999996E-2</v>
      </c>
      <c r="W87" s="435">
        <f>'2M - SGS'!W87</f>
        <v>8.2512000000000002E-2</v>
      </c>
      <c r="X87" s="435">
        <f>'2M - SGS'!X87</f>
        <v>8.5277000000000006E-2</v>
      </c>
      <c r="Y87" s="435">
        <f>'2M - SGS'!Y87</f>
        <v>8.2588999999999996E-2</v>
      </c>
      <c r="Z87" s="435">
        <f>'2M - SGS'!Z87</f>
        <v>8.5237999999999994E-2</v>
      </c>
      <c r="AA87" s="435">
        <f>'2M - SGS'!AA87</f>
        <v>8.5109000000000004E-2</v>
      </c>
      <c r="AB87" s="435">
        <f>'2M - SGS'!AB87</f>
        <v>7.7715000000000006E-2</v>
      </c>
      <c r="AC87" s="435">
        <f>'2M - SGS'!AC87</f>
        <v>8.6136000000000004E-2</v>
      </c>
      <c r="AD87" s="435">
        <f>'2M - SGS'!AD87</f>
        <v>7.9796000000000006E-2</v>
      </c>
      <c r="AE87" s="435">
        <f>'2M - SGS'!AE87</f>
        <v>8.5334999999999994E-2</v>
      </c>
      <c r="AF87" s="435">
        <f>'2M - SGS'!AF87</f>
        <v>8.1994999999999998E-2</v>
      </c>
      <c r="AG87" s="435">
        <f>'2M - SGS'!AG87</f>
        <v>8.4098999999999993E-2</v>
      </c>
      <c r="AH87" s="435">
        <f>'2M - SGS'!AH87</f>
        <v>8.4198999999999996E-2</v>
      </c>
      <c r="AI87" s="435">
        <f>'2M - SGS'!AI87</f>
        <v>8.2512000000000002E-2</v>
      </c>
      <c r="AJ87" s="435">
        <f>'2M - SGS'!AJ87</f>
        <v>8.5277000000000006E-2</v>
      </c>
      <c r="AK87" s="435">
        <f>'2M - SGS'!AK87</f>
        <v>8.2588999999999996E-2</v>
      </c>
      <c r="AL87" s="435">
        <f>'2M - SGS'!AL87</f>
        <v>8.5237999999999994E-2</v>
      </c>
      <c r="AM87" s="435">
        <f>'2M - SGS'!AM87</f>
        <v>8.5109000000000004E-2</v>
      </c>
      <c r="AN87" s="435">
        <f>'2M - SGS'!AN87</f>
        <v>7.7715000000000006E-2</v>
      </c>
      <c r="AO87" s="435">
        <f>'2M - SGS'!AO87</f>
        <v>8.6136000000000004E-2</v>
      </c>
      <c r="AP87" s="435">
        <f>'2M - SGS'!AP87</f>
        <v>7.9796000000000006E-2</v>
      </c>
      <c r="AQ87" s="435">
        <f>'2M - SGS'!AQ87</f>
        <v>8.5334999999999994E-2</v>
      </c>
      <c r="AR87" s="435">
        <f>'2M - SGS'!AR87</f>
        <v>8.1994999999999998E-2</v>
      </c>
      <c r="AS87" s="435">
        <f>'2M - SGS'!AS87</f>
        <v>8.4098999999999993E-2</v>
      </c>
      <c r="AT87" s="435">
        <f>'2M - SGS'!AT87</f>
        <v>8.4198999999999996E-2</v>
      </c>
      <c r="AU87" s="435">
        <f>'2M - SGS'!AU87</f>
        <v>8.2512000000000002E-2</v>
      </c>
      <c r="AV87" s="435">
        <f>'2M - SGS'!AV87</f>
        <v>8.5277000000000006E-2</v>
      </c>
      <c r="AW87" s="435">
        <f>'2M - SGS'!AW87</f>
        <v>8.2588999999999996E-2</v>
      </c>
      <c r="AX87" s="435">
        <f>'2M - SGS'!AX87</f>
        <v>8.5237999999999994E-2</v>
      </c>
      <c r="AY87" s="435">
        <f>'2M - SGS'!AY87</f>
        <v>8.5109000000000004E-2</v>
      </c>
      <c r="AZ87" s="435">
        <f>'2M - SGS'!AZ87</f>
        <v>7.7715000000000006E-2</v>
      </c>
      <c r="BA87" s="435">
        <f>'2M - SGS'!BA87</f>
        <v>8.6136000000000004E-2</v>
      </c>
      <c r="BB87" s="435">
        <f>'2M - SGS'!BB87</f>
        <v>7.9796000000000006E-2</v>
      </c>
      <c r="BC87" s="435">
        <f>'2M - SGS'!BC87</f>
        <v>8.5334999999999994E-2</v>
      </c>
      <c r="BD87" s="435">
        <f>'2M - SGS'!BD87</f>
        <v>8.1994999999999998E-2</v>
      </c>
      <c r="BE87" s="435">
        <f>'2M - SGS'!BE87</f>
        <v>8.4098999999999993E-2</v>
      </c>
      <c r="BF87" s="435">
        <f>'2M - SGS'!BF87</f>
        <v>8.4198999999999996E-2</v>
      </c>
      <c r="BG87" s="435">
        <f>'2M - SGS'!BG87</f>
        <v>8.2512000000000002E-2</v>
      </c>
      <c r="BH87" s="435">
        <f>'2M - SGS'!BH87</f>
        <v>8.5277000000000006E-2</v>
      </c>
      <c r="BI87" s="435">
        <f>'2M - SGS'!BI87</f>
        <v>8.2588999999999996E-2</v>
      </c>
      <c r="BJ87" s="435">
        <f>'2M - SGS'!BJ87</f>
        <v>8.5237999999999994E-2</v>
      </c>
      <c r="BK87" s="435">
        <f>'2M - SGS'!BK87</f>
        <v>8.5109000000000004E-2</v>
      </c>
      <c r="BL87" s="435">
        <f>'2M - SGS'!BL87</f>
        <v>7.7715000000000006E-2</v>
      </c>
      <c r="BM87" s="435">
        <f>'2M - SGS'!BM87</f>
        <v>8.6136000000000004E-2</v>
      </c>
      <c r="BN87" s="435">
        <f>'2M - SGS'!BN87</f>
        <v>7.9796000000000006E-2</v>
      </c>
      <c r="BO87" s="435">
        <f>'2M - SGS'!BO87</f>
        <v>8.5334999999999994E-2</v>
      </c>
      <c r="BP87" s="435">
        <f>'2M - SGS'!BP87</f>
        <v>8.1994999999999998E-2</v>
      </c>
      <c r="BQ87" s="435">
        <f>'2M - SGS'!BQ87</f>
        <v>8.4098999999999993E-2</v>
      </c>
      <c r="BR87" s="435">
        <f>'2M - SGS'!BR87</f>
        <v>8.4198999999999996E-2</v>
      </c>
      <c r="BS87" s="435">
        <f>'2M - SGS'!BS87</f>
        <v>8.2512000000000002E-2</v>
      </c>
      <c r="BT87" s="435">
        <f>'2M - SGS'!BT87</f>
        <v>8.5277000000000006E-2</v>
      </c>
      <c r="BU87" s="435">
        <f>'2M - SGS'!BU87</f>
        <v>8.2588999999999996E-2</v>
      </c>
      <c r="BV87" s="435">
        <f>'2M - SGS'!BV87</f>
        <v>8.5237999999999994E-2</v>
      </c>
      <c r="BW87" s="435">
        <f>'2M - SGS'!BW87</f>
        <v>8.5109000000000004E-2</v>
      </c>
      <c r="BX87" s="435">
        <f>'2M - SGS'!BX87</f>
        <v>7.7715000000000006E-2</v>
      </c>
      <c r="BY87" s="435">
        <f>'2M - SGS'!BY87</f>
        <v>8.6136000000000004E-2</v>
      </c>
      <c r="BZ87" s="435">
        <f>'2M - SGS'!BZ87</f>
        <v>7.9796000000000006E-2</v>
      </c>
      <c r="CA87" s="435">
        <f>'2M - SGS'!CA87</f>
        <v>8.5334999999999994E-2</v>
      </c>
      <c r="CB87" s="435">
        <f>'2M - SGS'!CB87</f>
        <v>8.1994999999999998E-2</v>
      </c>
      <c r="CC87" s="435">
        <f>'2M - SGS'!CC87</f>
        <v>8.4098999999999993E-2</v>
      </c>
      <c r="CD87" s="435">
        <f>'2M - SGS'!CD87</f>
        <v>8.4198999999999996E-2</v>
      </c>
      <c r="CE87" s="435">
        <f>'2M - SGS'!CE87</f>
        <v>8.2512000000000002E-2</v>
      </c>
      <c r="CF87" s="435">
        <f>'2M - SGS'!CF87</f>
        <v>8.5277000000000006E-2</v>
      </c>
      <c r="CG87" s="435">
        <f>'2M - SGS'!CG87</f>
        <v>8.2588999999999996E-2</v>
      </c>
      <c r="CH87" s="441">
        <f>'2M - SGS'!CH87</f>
        <v>8.5237999999999994E-2</v>
      </c>
      <c r="CJ87" s="433">
        <f t="shared" si="103"/>
        <v>1.0000000000000002</v>
      </c>
    </row>
    <row r="88" spans="1:88" s="110" customFormat="1" ht="15.75" x14ac:dyDescent="0.25">
      <c r="A88" s="633"/>
      <c r="B88" s="14" t="str">
        <f t="shared" si="102"/>
        <v>Process</v>
      </c>
      <c r="C88" s="435">
        <f>'2M - SGS'!C88</f>
        <v>8.5109000000000004E-2</v>
      </c>
      <c r="D88" s="435">
        <f>'2M - SGS'!D88</f>
        <v>7.7715000000000006E-2</v>
      </c>
      <c r="E88" s="435">
        <f>'2M - SGS'!E88</f>
        <v>8.6136000000000004E-2</v>
      </c>
      <c r="F88" s="435">
        <f>'2M - SGS'!F88</f>
        <v>7.9796000000000006E-2</v>
      </c>
      <c r="G88" s="435">
        <f>'2M - SGS'!G88</f>
        <v>8.5334999999999994E-2</v>
      </c>
      <c r="H88" s="435">
        <f>'2M - SGS'!H88</f>
        <v>8.1994999999999998E-2</v>
      </c>
      <c r="I88" s="435">
        <f>'2M - SGS'!I88</f>
        <v>8.4098999999999993E-2</v>
      </c>
      <c r="J88" s="435">
        <f>'2M - SGS'!J88</f>
        <v>8.4198999999999996E-2</v>
      </c>
      <c r="K88" s="435">
        <f>'2M - SGS'!K88</f>
        <v>8.2512000000000002E-2</v>
      </c>
      <c r="L88" s="435">
        <f>'2M - SGS'!L88</f>
        <v>8.5277000000000006E-2</v>
      </c>
      <c r="M88" s="435">
        <f>'2M - SGS'!M88</f>
        <v>8.2588999999999996E-2</v>
      </c>
      <c r="N88" s="435">
        <f>'2M - SGS'!N88</f>
        <v>8.5237999999999994E-2</v>
      </c>
      <c r="O88" s="435">
        <f>'2M - SGS'!O88</f>
        <v>8.5109000000000004E-2</v>
      </c>
      <c r="P88" s="435">
        <f>'2M - SGS'!P88</f>
        <v>7.7715000000000006E-2</v>
      </c>
      <c r="Q88" s="435">
        <f>'2M - SGS'!Q88</f>
        <v>8.6136000000000004E-2</v>
      </c>
      <c r="R88" s="435">
        <f>'2M - SGS'!R88</f>
        <v>7.9796000000000006E-2</v>
      </c>
      <c r="S88" s="435">
        <f>'2M - SGS'!S88</f>
        <v>8.5334999999999994E-2</v>
      </c>
      <c r="T88" s="435">
        <f>'2M - SGS'!T88</f>
        <v>8.1994999999999998E-2</v>
      </c>
      <c r="U88" s="435">
        <f>'2M - SGS'!U88</f>
        <v>8.4098999999999993E-2</v>
      </c>
      <c r="V88" s="435">
        <f>'2M - SGS'!V88</f>
        <v>8.4198999999999996E-2</v>
      </c>
      <c r="W88" s="435">
        <f>'2M - SGS'!W88</f>
        <v>8.2512000000000002E-2</v>
      </c>
      <c r="X88" s="435">
        <f>'2M - SGS'!X88</f>
        <v>8.5277000000000006E-2</v>
      </c>
      <c r="Y88" s="435">
        <f>'2M - SGS'!Y88</f>
        <v>8.2588999999999996E-2</v>
      </c>
      <c r="Z88" s="435">
        <f>'2M - SGS'!Z88</f>
        <v>8.5237999999999994E-2</v>
      </c>
      <c r="AA88" s="435">
        <f>'2M - SGS'!AA88</f>
        <v>8.5109000000000004E-2</v>
      </c>
      <c r="AB88" s="435">
        <f>'2M - SGS'!AB88</f>
        <v>7.7715000000000006E-2</v>
      </c>
      <c r="AC88" s="435">
        <f>'2M - SGS'!AC88</f>
        <v>8.6136000000000004E-2</v>
      </c>
      <c r="AD88" s="435">
        <f>'2M - SGS'!AD88</f>
        <v>7.9796000000000006E-2</v>
      </c>
      <c r="AE88" s="435">
        <f>'2M - SGS'!AE88</f>
        <v>8.5334999999999994E-2</v>
      </c>
      <c r="AF88" s="435">
        <f>'2M - SGS'!AF88</f>
        <v>8.1994999999999998E-2</v>
      </c>
      <c r="AG88" s="435">
        <f>'2M - SGS'!AG88</f>
        <v>8.4098999999999993E-2</v>
      </c>
      <c r="AH88" s="435">
        <f>'2M - SGS'!AH88</f>
        <v>8.4198999999999996E-2</v>
      </c>
      <c r="AI88" s="435">
        <f>'2M - SGS'!AI88</f>
        <v>8.2512000000000002E-2</v>
      </c>
      <c r="AJ88" s="435">
        <f>'2M - SGS'!AJ88</f>
        <v>8.5277000000000006E-2</v>
      </c>
      <c r="AK88" s="435">
        <f>'2M - SGS'!AK88</f>
        <v>8.2588999999999996E-2</v>
      </c>
      <c r="AL88" s="435">
        <f>'2M - SGS'!AL88</f>
        <v>8.5237999999999994E-2</v>
      </c>
      <c r="AM88" s="435">
        <f>'2M - SGS'!AM88</f>
        <v>8.5109000000000004E-2</v>
      </c>
      <c r="AN88" s="435">
        <f>'2M - SGS'!AN88</f>
        <v>7.7715000000000006E-2</v>
      </c>
      <c r="AO88" s="435">
        <f>'2M - SGS'!AO88</f>
        <v>8.6136000000000004E-2</v>
      </c>
      <c r="AP88" s="435">
        <f>'2M - SGS'!AP88</f>
        <v>7.9796000000000006E-2</v>
      </c>
      <c r="AQ88" s="435">
        <f>'2M - SGS'!AQ88</f>
        <v>8.5334999999999994E-2</v>
      </c>
      <c r="AR88" s="435">
        <f>'2M - SGS'!AR88</f>
        <v>8.1994999999999998E-2</v>
      </c>
      <c r="AS88" s="435">
        <f>'2M - SGS'!AS88</f>
        <v>8.4098999999999993E-2</v>
      </c>
      <c r="AT88" s="435">
        <f>'2M - SGS'!AT88</f>
        <v>8.4198999999999996E-2</v>
      </c>
      <c r="AU88" s="435">
        <f>'2M - SGS'!AU88</f>
        <v>8.2512000000000002E-2</v>
      </c>
      <c r="AV88" s="435">
        <f>'2M - SGS'!AV88</f>
        <v>8.5277000000000006E-2</v>
      </c>
      <c r="AW88" s="435">
        <f>'2M - SGS'!AW88</f>
        <v>8.2588999999999996E-2</v>
      </c>
      <c r="AX88" s="435">
        <f>'2M - SGS'!AX88</f>
        <v>8.5237999999999994E-2</v>
      </c>
      <c r="AY88" s="435">
        <f>'2M - SGS'!AY88</f>
        <v>8.5109000000000004E-2</v>
      </c>
      <c r="AZ88" s="435">
        <f>'2M - SGS'!AZ88</f>
        <v>7.7715000000000006E-2</v>
      </c>
      <c r="BA88" s="435">
        <f>'2M - SGS'!BA88</f>
        <v>8.6136000000000004E-2</v>
      </c>
      <c r="BB88" s="435">
        <f>'2M - SGS'!BB88</f>
        <v>7.9796000000000006E-2</v>
      </c>
      <c r="BC88" s="435">
        <f>'2M - SGS'!BC88</f>
        <v>8.5334999999999994E-2</v>
      </c>
      <c r="BD88" s="435">
        <f>'2M - SGS'!BD88</f>
        <v>8.1994999999999998E-2</v>
      </c>
      <c r="BE88" s="435">
        <f>'2M - SGS'!BE88</f>
        <v>8.4098999999999993E-2</v>
      </c>
      <c r="BF88" s="435">
        <f>'2M - SGS'!BF88</f>
        <v>8.4198999999999996E-2</v>
      </c>
      <c r="BG88" s="435">
        <f>'2M - SGS'!BG88</f>
        <v>8.2512000000000002E-2</v>
      </c>
      <c r="BH88" s="435">
        <f>'2M - SGS'!BH88</f>
        <v>8.5277000000000006E-2</v>
      </c>
      <c r="BI88" s="435">
        <f>'2M - SGS'!BI88</f>
        <v>8.2588999999999996E-2</v>
      </c>
      <c r="BJ88" s="435">
        <f>'2M - SGS'!BJ88</f>
        <v>8.5237999999999994E-2</v>
      </c>
      <c r="BK88" s="435">
        <f>'2M - SGS'!BK88</f>
        <v>8.5109000000000004E-2</v>
      </c>
      <c r="BL88" s="435">
        <f>'2M - SGS'!BL88</f>
        <v>7.7715000000000006E-2</v>
      </c>
      <c r="BM88" s="435">
        <f>'2M - SGS'!BM88</f>
        <v>8.6136000000000004E-2</v>
      </c>
      <c r="BN88" s="435">
        <f>'2M - SGS'!BN88</f>
        <v>7.9796000000000006E-2</v>
      </c>
      <c r="BO88" s="435">
        <f>'2M - SGS'!BO88</f>
        <v>8.5334999999999994E-2</v>
      </c>
      <c r="BP88" s="435">
        <f>'2M - SGS'!BP88</f>
        <v>8.1994999999999998E-2</v>
      </c>
      <c r="BQ88" s="435">
        <f>'2M - SGS'!BQ88</f>
        <v>8.4098999999999993E-2</v>
      </c>
      <c r="BR88" s="435">
        <f>'2M - SGS'!BR88</f>
        <v>8.4198999999999996E-2</v>
      </c>
      <c r="BS88" s="435">
        <f>'2M - SGS'!BS88</f>
        <v>8.2512000000000002E-2</v>
      </c>
      <c r="BT88" s="435">
        <f>'2M - SGS'!BT88</f>
        <v>8.5277000000000006E-2</v>
      </c>
      <c r="BU88" s="435">
        <f>'2M - SGS'!BU88</f>
        <v>8.2588999999999996E-2</v>
      </c>
      <c r="BV88" s="435">
        <f>'2M - SGS'!BV88</f>
        <v>8.5237999999999994E-2</v>
      </c>
      <c r="BW88" s="435">
        <f>'2M - SGS'!BW88</f>
        <v>8.5109000000000004E-2</v>
      </c>
      <c r="BX88" s="435">
        <f>'2M - SGS'!BX88</f>
        <v>7.7715000000000006E-2</v>
      </c>
      <c r="BY88" s="435">
        <f>'2M - SGS'!BY88</f>
        <v>8.6136000000000004E-2</v>
      </c>
      <c r="BZ88" s="435">
        <f>'2M - SGS'!BZ88</f>
        <v>7.9796000000000006E-2</v>
      </c>
      <c r="CA88" s="435">
        <f>'2M - SGS'!CA88</f>
        <v>8.5334999999999994E-2</v>
      </c>
      <c r="CB88" s="435">
        <f>'2M - SGS'!CB88</f>
        <v>8.1994999999999998E-2</v>
      </c>
      <c r="CC88" s="435">
        <f>'2M - SGS'!CC88</f>
        <v>8.4098999999999993E-2</v>
      </c>
      <c r="CD88" s="435">
        <f>'2M - SGS'!CD88</f>
        <v>8.4198999999999996E-2</v>
      </c>
      <c r="CE88" s="435">
        <f>'2M - SGS'!CE88</f>
        <v>8.2512000000000002E-2</v>
      </c>
      <c r="CF88" s="435">
        <f>'2M - SGS'!CF88</f>
        <v>8.5277000000000006E-2</v>
      </c>
      <c r="CG88" s="435">
        <f>'2M - SGS'!CG88</f>
        <v>8.2588999999999996E-2</v>
      </c>
      <c r="CH88" s="441">
        <f>'2M - SGS'!CH88</f>
        <v>8.5237999999999994E-2</v>
      </c>
      <c r="CJ88" s="433">
        <f t="shared" si="103"/>
        <v>1.0000000000000002</v>
      </c>
    </row>
    <row r="89" spans="1:88" s="110" customFormat="1" ht="15.75" x14ac:dyDescent="0.25">
      <c r="A89" s="633"/>
      <c r="B89" s="14" t="str">
        <f t="shared" si="102"/>
        <v>Refrigeration</v>
      </c>
      <c r="C89" s="435">
        <f>'2M - SGS'!C89</f>
        <v>8.3486000000000005E-2</v>
      </c>
      <c r="D89" s="435">
        <f>'2M - SGS'!D89</f>
        <v>7.6158000000000003E-2</v>
      </c>
      <c r="E89" s="435">
        <f>'2M - SGS'!E89</f>
        <v>8.3346000000000003E-2</v>
      </c>
      <c r="F89" s="435">
        <f>'2M - SGS'!F89</f>
        <v>8.0782999999999994E-2</v>
      </c>
      <c r="G89" s="435">
        <f>'2M - SGS'!G89</f>
        <v>8.5133E-2</v>
      </c>
      <c r="H89" s="435">
        <f>'2M - SGS'!H89</f>
        <v>8.4294999999999995E-2</v>
      </c>
      <c r="I89" s="435">
        <f>'2M - SGS'!I89</f>
        <v>8.7456999999999993E-2</v>
      </c>
      <c r="J89" s="435">
        <f>'2M - SGS'!J89</f>
        <v>8.7230000000000002E-2</v>
      </c>
      <c r="K89" s="435">
        <f>'2M - SGS'!K89</f>
        <v>8.3319000000000004E-2</v>
      </c>
      <c r="L89" s="435">
        <f>'2M - SGS'!L89</f>
        <v>8.4562999999999999E-2</v>
      </c>
      <c r="M89" s="435">
        <f>'2M - SGS'!M89</f>
        <v>8.1112000000000004E-2</v>
      </c>
      <c r="N89" s="435">
        <f>'2M - SGS'!N89</f>
        <v>8.3117999999999997E-2</v>
      </c>
      <c r="O89" s="435">
        <f>'2M - SGS'!O89</f>
        <v>8.3486000000000005E-2</v>
      </c>
      <c r="P89" s="435">
        <f>'2M - SGS'!P89</f>
        <v>7.6158000000000003E-2</v>
      </c>
      <c r="Q89" s="435">
        <f>'2M - SGS'!Q89</f>
        <v>8.3346000000000003E-2</v>
      </c>
      <c r="R89" s="435">
        <f>'2M - SGS'!R89</f>
        <v>8.0782999999999994E-2</v>
      </c>
      <c r="S89" s="435">
        <f>'2M - SGS'!S89</f>
        <v>8.5133E-2</v>
      </c>
      <c r="T89" s="435">
        <f>'2M - SGS'!T89</f>
        <v>8.4294999999999995E-2</v>
      </c>
      <c r="U89" s="435">
        <f>'2M - SGS'!U89</f>
        <v>8.7456999999999993E-2</v>
      </c>
      <c r="V89" s="435">
        <f>'2M - SGS'!V89</f>
        <v>8.7230000000000002E-2</v>
      </c>
      <c r="W89" s="435">
        <f>'2M - SGS'!W89</f>
        <v>8.3319000000000004E-2</v>
      </c>
      <c r="X89" s="435">
        <f>'2M - SGS'!X89</f>
        <v>8.4562999999999999E-2</v>
      </c>
      <c r="Y89" s="435">
        <f>'2M - SGS'!Y89</f>
        <v>8.1112000000000004E-2</v>
      </c>
      <c r="Z89" s="435">
        <f>'2M - SGS'!Z89</f>
        <v>8.3117999999999997E-2</v>
      </c>
      <c r="AA89" s="435">
        <f>'2M - SGS'!AA89</f>
        <v>8.3486000000000005E-2</v>
      </c>
      <c r="AB89" s="435">
        <f>'2M - SGS'!AB89</f>
        <v>7.6158000000000003E-2</v>
      </c>
      <c r="AC89" s="435">
        <f>'2M - SGS'!AC89</f>
        <v>8.3346000000000003E-2</v>
      </c>
      <c r="AD89" s="435">
        <f>'2M - SGS'!AD89</f>
        <v>8.0782999999999994E-2</v>
      </c>
      <c r="AE89" s="435">
        <f>'2M - SGS'!AE89</f>
        <v>8.5133E-2</v>
      </c>
      <c r="AF89" s="435">
        <f>'2M - SGS'!AF89</f>
        <v>8.4294999999999995E-2</v>
      </c>
      <c r="AG89" s="435">
        <f>'2M - SGS'!AG89</f>
        <v>8.7456999999999993E-2</v>
      </c>
      <c r="AH89" s="435">
        <f>'2M - SGS'!AH89</f>
        <v>8.7230000000000002E-2</v>
      </c>
      <c r="AI89" s="435">
        <f>'2M - SGS'!AI89</f>
        <v>8.3319000000000004E-2</v>
      </c>
      <c r="AJ89" s="435">
        <f>'2M - SGS'!AJ89</f>
        <v>8.4562999999999999E-2</v>
      </c>
      <c r="AK89" s="435">
        <f>'2M - SGS'!AK89</f>
        <v>8.1112000000000004E-2</v>
      </c>
      <c r="AL89" s="435">
        <f>'2M - SGS'!AL89</f>
        <v>8.3117999999999997E-2</v>
      </c>
      <c r="AM89" s="435">
        <f>'2M - SGS'!AM89</f>
        <v>8.3486000000000005E-2</v>
      </c>
      <c r="AN89" s="435">
        <f>'2M - SGS'!AN89</f>
        <v>7.6158000000000003E-2</v>
      </c>
      <c r="AO89" s="435">
        <f>'2M - SGS'!AO89</f>
        <v>8.3346000000000003E-2</v>
      </c>
      <c r="AP89" s="435">
        <f>'2M - SGS'!AP89</f>
        <v>8.0782999999999994E-2</v>
      </c>
      <c r="AQ89" s="435">
        <f>'2M - SGS'!AQ89</f>
        <v>8.5133E-2</v>
      </c>
      <c r="AR89" s="435">
        <f>'2M - SGS'!AR89</f>
        <v>8.4294999999999995E-2</v>
      </c>
      <c r="AS89" s="435">
        <f>'2M - SGS'!AS89</f>
        <v>8.7456999999999993E-2</v>
      </c>
      <c r="AT89" s="435">
        <f>'2M - SGS'!AT89</f>
        <v>8.7230000000000002E-2</v>
      </c>
      <c r="AU89" s="435">
        <f>'2M - SGS'!AU89</f>
        <v>8.3319000000000004E-2</v>
      </c>
      <c r="AV89" s="435">
        <f>'2M - SGS'!AV89</f>
        <v>8.4562999999999999E-2</v>
      </c>
      <c r="AW89" s="435">
        <f>'2M - SGS'!AW89</f>
        <v>8.1112000000000004E-2</v>
      </c>
      <c r="AX89" s="435">
        <f>'2M - SGS'!AX89</f>
        <v>8.3117999999999997E-2</v>
      </c>
      <c r="AY89" s="435">
        <f>'2M - SGS'!AY89</f>
        <v>8.3486000000000005E-2</v>
      </c>
      <c r="AZ89" s="435">
        <f>'2M - SGS'!AZ89</f>
        <v>7.6158000000000003E-2</v>
      </c>
      <c r="BA89" s="435">
        <f>'2M - SGS'!BA89</f>
        <v>8.3346000000000003E-2</v>
      </c>
      <c r="BB89" s="435">
        <f>'2M - SGS'!BB89</f>
        <v>8.0782999999999994E-2</v>
      </c>
      <c r="BC89" s="435">
        <f>'2M - SGS'!BC89</f>
        <v>8.5133E-2</v>
      </c>
      <c r="BD89" s="435">
        <f>'2M - SGS'!BD89</f>
        <v>8.4294999999999995E-2</v>
      </c>
      <c r="BE89" s="435">
        <f>'2M - SGS'!BE89</f>
        <v>8.7456999999999993E-2</v>
      </c>
      <c r="BF89" s="435">
        <f>'2M - SGS'!BF89</f>
        <v>8.7230000000000002E-2</v>
      </c>
      <c r="BG89" s="435">
        <f>'2M - SGS'!BG89</f>
        <v>8.3319000000000004E-2</v>
      </c>
      <c r="BH89" s="435">
        <f>'2M - SGS'!BH89</f>
        <v>8.4562999999999999E-2</v>
      </c>
      <c r="BI89" s="435">
        <f>'2M - SGS'!BI89</f>
        <v>8.1112000000000004E-2</v>
      </c>
      <c r="BJ89" s="435">
        <f>'2M - SGS'!BJ89</f>
        <v>8.3117999999999997E-2</v>
      </c>
      <c r="BK89" s="435">
        <f>'2M - SGS'!BK89</f>
        <v>8.3486000000000005E-2</v>
      </c>
      <c r="BL89" s="435">
        <f>'2M - SGS'!BL89</f>
        <v>7.6158000000000003E-2</v>
      </c>
      <c r="BM89" s="435">
        <f>'2M - SGS'!BM89</f>
        <v>8.3346000000000003E-2</v>
      </c>
      <c r="BN89" s="435">
        <f>'2M - SGS'!BN89</f>
        <v>8.0782999999999994E-2</v>
      </c>
      <c r="BO89" s="435">
        <f>'2M - SGS'!BO89</f>
        <v>8.5133E-2</v>
      </c>
      <c r="BP89" s="435">
        <f>'2M - SGS'!BP89</f>
        <v>8.4294999999999995E-2</v>
      </c>
      <c r="BQ89" s="435">
        <f>'2M - SGS'!BQ89</f>
        <v>8.7456999999999993E-2</v>
      </c>
      <c r="BR89" s="435">
        <f>'2M - SGS'!BR89</f>
        <v>8.7230000000000002E-2</v>
      </c>
      <c r="BS89" s="435">
        <f>'2M - SGS'!BS89</f>
        <v>8.3319000000000004E-2</v>
      </c>
      <c r="BT89" s="435">
        <f>'2M - SGS'!BT89</f>
        <v>8.4562999999999999E-2</v>
      </c>
      <c r="BU89" s="435">
        <f>'2M - SGS'!BU89</f>
        <v>8.1112000000000004E-2</v>
      </c>
      <c r="BV89" s="435">
        <f>'2M - SGS'!BV89</f>
        <v>8.3117999999999997E-2</v>
      </c>
      <c r="BW89" s="435">
        <f>'2M - SGS'!BW89</f>
        <v>8.3486000000000005E-2</v>
      </c>
      <c r="BX89" s="435">
        <f>'2M - SGS'!BX89</f>
        <v>7.6158000000000003E-2</v>
      </c>
      <c r="BY89" s="435">
        <f>'2M - SGS'!BY89</f>
        <v>8.3346000000000003E-2</v>
      </c>
      <c r="BZ89" s="435">
        <f>'2M - SGS'!BZ89</f>
        <v>8.0782999999999994E-2</v>
      </c>
      <c r="CA89" s="435">
        <f>'2M - SGS'!CA89</f>
        <v>8.5133E-2</v>
      </c>
      <c r="CB89" s="435">
        <f>'2M - SGS'!CB89</f>
        <v>8.4294999999999995E-2</v>
      </c>
      <c r="CC89" s="435">
        <f>'2M - SGS'!CC89</f>
        <v>8.7456999999999993E-2</v>
      </c>
      <c r="CD89" s="435">
        <f>'2M - SGS'!CD89</f>
        <v>8.7230000000000002E-2</v>
      </c>
      <c r="CE89" s="435">
        <f>'2M - SGS'!CE89</f>
        <v>8.3319000000000004E-2</v>
      </c>
      <c r="CF89" s="435">
        <f>'2M - SGS'!CF89</f>
        <v>8.4562999999999999E-2</v>
      </c>
      <c r="CG89" s="435">
        <f>'2M - SGS'!CG89</f>
        <v>8.1112000000000004E-2</v>
      </c>
      <c r="CH89" s="441">
        <f>'2M - SGS'!CH89</f>
        <v>8.3117999999999997E-2</v>
      </c>
      <c r="CJ89" s="433">
        <f t="shared" si="103"/>
        <v>1</v>
      </c>
    </row>
    <row r="90" spans="1:88" s="110" customFormat="1" ht="16.5" thickBot="1" x14ac:dyDescent="0.3">
      <c r="A90" s="634"/>
      <c r="B90" s="15" t="str">
        <f t="shared" si="102"/>
        <v>Water Heating</v>
      </c>
      <c r="C90" s="442">
        <f>'2M - SGS'!C90</f>
        <v>0.108255</v>
      </c>
      <c r="D90" s="442">
        <f>'2M - SGS'!D90</f>
        <v>9.1078000000000006E-2</v>
      </c>
      <c r="E90" s="442">
        <f>'2M - SGS'!E90</f>
        <v>8.5239999999999996E-2</v>
      </c>
      <c r="F90" s="442">
        <f>'2M - SGS'!F90</f>
        <v>7.2980000000000003E-2</v>
      </c>
      <c r="G90" s="442">
        <f>'2M - SGS'!G90</f>
        <v>7.9849000000000003E-2</v>
      </c>
      <c r="H90" s="442">
        <f>'2M - SGS'!H90</f>
        <v>7.2720999999999994E-2</v>
      </c>
      <c r="I90" s="442">
        <f>'2M - SGS'!I90</f>
        <v>7.4929999999999997E-2</v>
      </c>
      <c r="J90" s="442">
        <f>'2M - SGS'!J90</f>
        <v>7.5861999999999999E-2</v>
      </c>
      <c r="K90" s="442">
        <f>'2M - SGS'!K90</f>
        <v>7.5733999999999996E-2</v>
      </c>
      <c r="L90" s="442">
        <f>'2M - SGS'!L90</f>
        <v>8.2808000000000007E-2</v>
      </c>
      <c r="M90" s="442">
        <f>'2M - SGS'!M90</f>
        <v>8.6345000000000005E-2</v>
      </c>
      <c r="N90" s="442">
        <f>'2M - SGS'!N90</f>
        <v>9.4198000000000004E-2</v>
      </c>
      <c r="O90" s="442">
        <f>'2M - SGS'!O90</f>
        <v>0.108255</v>
      </c>
      <c r="P90" s="442">
        <f>'2M - SGS'!P90</f>
        <v>9.1078000000000006E-2</v>
      </c>
      <c r="Q90" s="442">
        <f>'2M - SGS'!Q90</f>
        <v>8.5239999999999996E-2</v>
      </c>
      <c r="R90" s="442">
        <f>'2M - SGS'!R90</f>
        <v>7.2980000000000003E-2</v>
      </c>
      <c r="S90" s="442">
        <f>'2M - SGS'!S90</f>
        <v>7.9849000000000003E-2</v>
      </c>
      <c r="T90" s="442">
        <f>'2M - SGS'!T90</f>
        <v>7.2720999999999994E-2</v>
      </c>
      <c r="U90" s="442">
        <f>'2M - SGS'!U90</f>
        <v>7.4929999999999997E-2</v>
      </c>
      <c r="V90" s="442">
        <f>'2M - SGS'!V90</f>
        <v>7.5861999999999999E-2</v>
      </c>
      <c r="W90" s="442">
        <f>'2M - SGS'!W90</f>
        <v>7.5733999999999996E-2</v>
      </c>
      <c r="X90" s="442">
        <f>'2M - SGS'!X90</f>
        <v>8.2808000000000007E-2</v>
      </c>
      <c r="Y90" s="442">
        <f>'2M - SGS'!Y90</f>
        <v>8.6345000000000005E-2</v>
      </c>
      <c r="Z90" s="442">
        <f>'2M - SGS'!Z90</f>
        <v>9.4198000000000004E-2</v>
      </c>
      <c r="AA90" s="442">
        <f>'2M - SGS'!AA90</f>
        <v>0.108255</v>
      </c>
      <c r="AB90" s="442">
        <f>'2M - SGS'!AB90</f>
        <v>9.1078000000000006E-2</v>
      </c>
      <c r="AC90" s="442">
        <f>'2M - SGS'!AC90</f>
        <v>8.5239999999999996E-2</v>
      </c>
      <c r="AD90" s="442">
        <f>'2M - SGS'!AD90</f>
        <v>7.2980000000000003E-2</v>
      </c>
      <c r="AE90" s="442">
        <f>'2M - SGS'!AE90</f>
        <v>7.9849000000000003E-2</v>
      </c>
      <c r="AF90" s="442">
        <f>'2M - SGS'!AF90</f>
        <v>7.2720999999999994E-2</v>
      </c>
      <c r="AG90" s="442">
        <f>'2M - SGS'!AG90</f>
        <v>7.4929999999999997E-2</v>
      </c>
      <c r="AH90" s="442">
        <f>'2M - SGS'!AH90</f>
        <v>7.5861999999999999E-2</v>
      </c>
      <c r="AI90" s="442">
        <f>'2M - SGS'!AI90</f>
        <v>7.5733999999999996E-2</v>
      </c>
      <c r="AJ90" s="442">
        <f>'2M - SGS'!AJ90</f>
        <v>8.2808000000000007E-2</v>
      </c>
      <c r="AK90" s="442">
        <f>'2M - SGS'!AK90</f>
        <v>8.6345000000000005E-2</v>
      </c>
      <c r="AL90" s="442">
        <f>'2M - SGS'!AL90</f>
        <v>9.4198000000000004E-2</v>
      </c>
      <c r="AM90" s="442">
        <f>'2M - SGS'!AM90</f>
        <v>0.108255</v>
      </c>
      <c r="AN90" s="442">
        <f>'2M - SGS'!AN90</f>
        <v>9.1078000000000006E-2</v>
      </c>
      <c r="AO90" s="442">
        <f>'2M - SGS'!AO90</f>
        <v>8.5239999999999996E-2</v>
      </c>
      <c r="AP90" s="442">
        <f>'2M - SGS'!AP90</f>
        <v>7.2980000000000003E-2</v>
      </c>
      <c r="AQ90" s="442">
        <f>'2M - SGS'!AQ90</f>
        <v>7.9849000000000003E-2</v>
      </c>
      <c r="AR90" s="442">
        <f>'2M - SGS'!AR90</f>
        <v>7.2720999999999994E-2</v>
      </c>
      <c r="AS90" s="442">
        <f>'2M - SGS'!AS90</f>
        <v>7.4929999999999997E-2</v>
      </c>
      <c r="AT90" s="442">
        <f>'2M - SGS'!AT90</f>
        <v>7.5861999999999999E-2</v>
      </c>
      <c r="AU90" s="442">
        <f>'2M - SGS'!AU90</f>
        <v>7.5733999999999996E-2</v>
      </c>
      <c r="AV90" s="442">
        <f>'2M - SGS'!AV90</f>
        <v>8.2808000000000007E-2</v>
      </c>
      <c r="AW90" s="442">
        <f>'2M - SGS'!AW90</f>
        <v>8.6345000000000005E-2</v>
      </c>
      <c r="AX90" s="442">
        <f>'2M - SGS'!AX90</f>
        <v>9.4198000000000004E-2</v>
      </c>
      <c r="AY90" s="442">
        <f>'2M - SGS'!AY90</f>
        <v>0.108255</v>
      </c>
      <c r="AZ90" s="442">
        <f>'2M - SGS'!AZ90</f>
        <v>9.1078000000000006E-2</v>
      </c>
      <c r="BA90" s="442">
        <f>'2M - SGS'!BA90</f>
        <v>8.5239999999999996E-2</v>
      </c>
      <c r="BB90" s="442">
        <f>'2M - SGS'!BB90</f>
        <v>7.2980000000000003E-2</v>
      </c>
      <c r="BC90" s="442">
        <f>'2M - SGS'!BC90</f>
        <v>7.9849000000000003E-2</v>
      </c>
      <c r="BD90" s="442">
        <f>'2M - SGS'!BD90</f>
        <v>7.2720999999999994E-2</v>
      </c>
      <c r="BE90" s="442">
        <f>'2M - SGS'!BE90</f>
        <v>7.4929999999999997E-2</v>
      </c>
      <c r="BF90" s="442">
        <f>'2M - SGS'!BF90</f>
        <v>7.5861999999999999E-2</v>
      </c>
      <c r="BG90" s="442">
        <f>'2M - SGS'!BG90</f>
        <v>7.5733999999999996E-2</v>
      </c>
      <c r="BH90" s="442">
        <f>'2M - SGS'!BH90</f>
        <v>8.2808000000000007E-2</v>
      </c>
      <c r="BI90" s="442">
        <f>'2M - SGS'!BI90</f>
        <v>8.6345000000000005E-2</v>
      </c>
      <c r="BJ90" s="442">
        <f>'2M - SGS'!BJ90</f>
        <v>9.4198000000000004E-2</v>
      </c>
      <c r="BK90" s="442">
        <f>'2M - SGS'!BK90</f>
        <v>0.108255</v>
      </c>
      <c r="BL90" s="442">
        <f>'2M - SGS'!BL90</f>
        <v>9.1078000000000006E-2</v>
      </c>
      <c r="BM90" s="442">
        <f>'2M - SGS'!BM90</f>
        <v>8.5239999999999996E-2</v>
      </c>
      <c r="BN90" s="442">
        <f>'2M - SGS'!BN90</f>
        <v>7.2980000000000003E-2</v>
      </c>
      <c r="BO90" s="442">
        <f>'2M - SGS'!BO90</f>
        <v>7.9849000000000003E-2</v>
      </c>
      <c r="BP90" s="442">
        <f>'2M - SGS'!BP90</f>
        <v>7.2720999999999994E-2</v>
      </c>
      <c r="BQ90" s="442">
        <f>'2M - SGS'!BQ90</f>
        <v>7.4929999999999997E-2</v>
      </c>
      <c r="BR90" s="442">
        <f>'2M - SGS'!BR90</f>
        <v>7.5861999999999999E-2</v>
      </c>
      <c r="BS90" s="442">
        <f>'2M - SGS'!BS90</f>
        <v>7.5733999999999996E-2</v>
      </c>
      <c r="BT90" s="442">
        <f>'2M - SGS'!BT90</f>
        <v>8.2808000000000007E-2</v>
      </c>
      <c r="BU90" s="442">
        <f>'2M - SGS'!BU90</f>
        <v>8.6345000000000005E-2</v>
      </c>
      <c r="BV90" s="442">
        <f>'2M - SGS'!BV90</f>
        <v>9.4198000000000004E-2</v>
      </c>
      <c r="BW90" s="442">
        <f>'2M - SGS'!BW90</f>
        <v>0.108255</v>
      </c>
      <c r="BX90" s="442">
        <f>'2M - SGS'!BX90</f>
        <v>9.1078000000000006E-2</v>
      </c>
      <c r="BY90" s="442">
        <f>'2M - SGS'!BY90</f>
        <v>8.5239999999999996E-2</v>
      </c>
      <c r="BZ90" s="442">
        <f>'2M - SGS'!BZ90</f>
        <v>7.2980000000000003E-2</v>
      </c>
      <c r="CA90" s="442">
        <f>'2M - SGS'!CA90</f>
        <v>7.9849000000000003E-2</v>
      </c>
      <c r="CB90" s="442">
        <f>'2M - SGS'!CB90</f>
        <v>7.2720999999999994E-2</v>
      </c>
      <c r="CC90" s="442">
        <f>'2M - SGS'!CC90</f>
        <v>7.4929999999999997E-2</v>
      </c>
      <c r="CD90" s="442">
        <f>'2M - SGS'!CD90</f>
        <v>7.5861999999999999E-2</v>
      </c>
      <c r="CE90" s="442">
        <f>'2M - SGS'!CE90</f>
        <v>7.5733999999999996E-2</v>
      </c>
      <c r="CF90" s="442">
        <f>'2M - SGS'!CF90</f>
        <v>8.2808000000000007E-2</v>
      </c>
      <c r="CG90" s="442">
        <f>'2M - SGS'!CG90</f>
        <v>8.6345000000000005E-2</v>
      </c>
      <c r="CH90" s="443">
        <f>'2M - SGS'!CH90</f>
        <v>9.4198000000000004E-2</v>
      </c>
      <c r="CJ90" s="433">
        <f t="shared" si="103"/>
        <v>1</v>
      </c>
    </row>
    <row r="91" spans="1:88" s="110" customFormat="1" ht="15.75" thickBot="1" x14ac:dyDescent="0.3">
      <c r="CJ91" s="110" t="s">
        <v>237</v>
      </c>
    </row>
    <row r="92" spans="1:88" s="110" customFormat="1" ht="15" customHeight="1" thickBot="1" x14ac:dyDescent="0.3">
      <c r="A92" s="656" t="s">
        <v>28</v>
      </c>
      <c r="B92" s="445" t="s">
        <v>32</v>
      </c>
      <c r="C92" s="162">
        <f>C$4</f>
        <v>45292</v>
      </c>
      <c r="D92" s="162">
        <f t="shared" ref="D92:BO92" si="104">D$4</f>
        <v>45323</v>
      </c>
      <c r="E92" s="162">
        <f t="shared" si="104"/>
        <v>45352</v>
      </c>
      <c r="F92" s="162">
        <f t="shared" si="104"/>
        <v>45383</v>
      </c>
      <c r="G92" s="162">
        <f t="shared" si="104"/>
        <v>45413</v>
      </c>
      <c r="H92" s="162">
        <f t="shared" si="104"/>
        <v>45444</v>
      </c>
      <c r="I92" s="162">
        <f t="shared" si="104"/>
        <v>45474</v>
      </c>
      <c r="J92" s="162">
        <f t="shared" si="104"/>
        <v>45505</v>
      </c>
      <c r="K92" s="162">
        <f t="shared" si="104"/>
        <v>45536</v>
      </c>
      <c r="L92" s="162">
        <f t="shared" si="104"/>
        <v>45566</v>
      </c>
      <c r="M92" s="162">
        <f t="shared" si="104"/>
        <v>45597</v>
      </c>
      <c r="N92" s="162">
        <f t="shared" si="104"/>
        <v>45627</v>
      </c>
      <c r="O92" s="162">
        <f t="shared" si="104"/>
        <v>45658</v>
      </c>
      <c r="P92" s="162">
        <f t="shared" si="104"/>
        <v>45689</v>
      </c>
      <c r="Q92" s="162">
        <f t="shared" si="104"/>
        <v>45717</v>
      </c>
      <c r="R92" s="162">
        <f t="shared" si="104"/>
        <v>45748</v>
      </c>
      <c r="S92" s="162">
        <f t="shared" si="104"/>
        <v>45778</v>
      </c>
      <c r="T92" s="162">
        <f t="shared" si="104"/>
        <v>45809</v>
      </c>
      <c r="U92" s="162">
        <f t="shared" si="104"/>
        <v>45839</v>
      </c>
      <c r="V92" s="162">
        <f t="shared" si="104"/>
        <v>45870</v>
      </c>
      <c r="W92" s="162">
        <f t="shared" si="104"/>
        <v>45901</v>
      </c>
      <c r="X92" s="162">
        <f t="shared" si="104"/>
        <v>45931</v>
      </c>
      <c r="Y92" s="162">
        <f t="shared" si="104"/>
        <v>45962</v>
      </c>
      <c r="Z92" s="162">
        <f t="shared" si="104"/>
        <v>45992</v>
      </c>
      <c r="AA92" s="162">
        <f t="shared" si="104"/>
        <v>46023</v>
      </c>
      <c r="AB92" s="162">
        <f t="shared" si="104"/>
        <v>46054</v>
      </c>
      <c r="AC92" s="162">
        <f t="shared" si="104"/>
        <v>46082</v>
      </c>
      <c r="AD92" s="162">
        <f t="shared" si="104"/>
        <v>46113</v>
      </c>
      <c r="AE92" s="162">
        <f t="shared" si="104"/>
        <v>46143</v>
      </c>
      <c r="AF92" s="162">
        <f t="shared" si="104"/>
        <v>46174</v>
      </c>
      <c r="AG92" s="162">
        <f t="shared" si="104"/>
        <v>46204</v>
      </c>
      <c r="AH92" s="162">
        <f t="shared" si="104"/>
        <v>46235</v>
      </c>
      <c r="AI92" s="162">
        <f t="shared" si="104"/>
        <v>46266</v>
      </c>
      <c r="AJ92" s="162">
        <f t="shared" si="104"/>
        <v>46296</v>
      </c>
      <c r="AK92" s="162">
        <f t="shared" si="104"/>
        <v>46327</v>
      </c>
      <c r="AL92" s="162">
        <f t="shared" si="104"/>
        <v>46357</v>
      </c>
      <c r="AM92" s="162">
        <f t="shared" si="104"/>
        <v>46388</v>
      </c>
      <c r="AN92" s="162">
        <f t="shared" si="104"/>
        <v>46419</v>
      </c>
      <c r="AO92" s="162">
        <f t="shared" si="104"/>
        <v>46447</v>
      </c>
      <c r="AP92" s="162">
        <f t="shared" si="104"/>
        <v>46478</v>
      </c>
      <c r="AQ92" s="162">
        <f t="shared" si="104"/>
        <v>46508</v>
      </c>
      <c r="AR92" s="162">
        <f t="shared" si="104"/>
        <v>46539</v>
      </c>
      <c r="AS92" s="162">
        <f t="shared" si="104"/>
        <v>46569</v>
      </c>
      <c r="AT92" s="162">
        <f t="shared" si="104"/>
        <v>46600</v>
      </c>
      <c r="AU92" s="162">
        <f t="shared" si="104"/>
        <v>46631</v>
      </c>
      <c r="AV92" s="162">
        <f t="shared" si="104"/>
        <v>46661</v>
      </c>
      <c r="AW92" s="162">
        <f t="shared" si="104"/>
        <v>46692</v>
      </c>
      <c r="AX92" s="162">
        <f t="shared" si="104"/>
        <v>46722</v>
      </c>
      <c r="AY92" s="162">
        <f t="shared" si="104"/>
        <v>46753</v>
      </c>
      <c r="AZ92" s="162">
        <f t="shared" si="104"/>
        <v>46784</v>
      </c>
      <c r="BA92" s="162">
        <f t="shared" si="104"/>
        <v>46813</v>
      </c>
      <c r="BB92" s="162">
        <f t="shared" si="104"/>
        <v>46844</v>
      </c>
      <c r="BC92" s="162">
        <f t="shared" si="104"/>
        <v>46874</v>
      </c>
      <c r="BD92" s="162">
        <f t="shared" si="104"/>
        <v>46905</v>
      </c>
      <c r="BE92" s="162">
        <f t="shared" si="104"/>
        <v>46935</v>
      </c>
      <c r="BF92" s="162">
        <f t="shared" si="104"/>
        <v>46966</v>
      </c>
      <c r="BG92" s="162">
        <f t="shared" si="104"/>
        <v>46997</v>
      </c>
      <c r="BH92" s="162">
        <f t="shared" si="104"/>
        <v>47027</v>
      </c>
      <c r="BI92" s="162">
        <f t="shared" si="104"/>
        <v>47058</v>
      </c>
      <c r="BJ92" s="162">
        <f t="shared" si="104"/>
        <v>47088</v>
      </c>
      <c r="BK92" s="162">
        <f t="shared" si="104"/>
        <v>47119</v>
      </c>
      <c r="BL92" s="162">
        <f t="shared" si="104"/>
        <v>47150</v>
      </c>
      <c r="BM92" s="162">
        <f t="shared" si="104"/>
        <v>47178</v>
      </c>
      <c r="BN92" s="162">
        <f t="shared" si="104"/>
        <v>47209</v>
      </c>
      <c r="BO92" s="162">
        <f t="shared" si="104"/>
        <v>47239</v>
      </c>
      <c r="BP92" s="162">
        <f t="shared" ref="BP92:CH92" si="105">BP$4</f>
        <v>47270</v>
      </c>
      <c r="BQ92" s="162">
        <f t="shared" si="105"/>
        <v>47300</v>
      </c>
      <c r="BR92" s="162">
        <f t="shared" si="105"/>
        <v>47331</v>
      </c>
      <c r="BS92" s="162">
        <f t="shared" si="105"/>
        <v>47362</v>
      </c>
      <c r="BT92" s="162">
        <f t="shared" si="105"/>
        <v>47392</v>
      </c>
      <c r="BU92" s="162">
        <f t="shared" si="105"/>
        <v>47423</v>
      </c>
      <c r="BV92" s="162">
        <f t="shared" si="105"/>
        <v>47453</v>
      </c>
      <c r="BW92" s="162">
        <f t="shared" si="105"/>
        <v>47484</v>
      </c>
      <c r="BX92" s="162">
        <f t="shared" si="105"/>
        <v>47515</v>
      </c>
      <c r="BY92" s="162">
        <f t="shared" si="105"/>
        <v>47543</v>
      </c>
      <c r="BZ92" s="162">
        <f t="shared" si="105"/>
        <v>47574</v>
      </c>
      <c r="CA92" s="162">
        <f t="shared" si="105"/>
        <v>47604</v>
      </c>
      <c r="CB92" s="162">
        <f t="shared" si="105"/>
        <v>47635</v>
      </c>
      <c r="CC92" s="162">
        <f t="shared" si="105"/>
        <v>47665</v>
      </c>
      <c r="CD92" s="162">
        <f t="shared" si="105"/>
        <v>47696</v>
      </c>
      <c r="CE92" s="162">
        <f t="shared" si="105"/>
        <v>47727</v>
      </c>
      <c r="CF92" s="162">
        <f t="shared" si="105"/>
        <v>47757</v>
      </c>
      <c r="CG92" s="162">
        <f t="shared" si="105"/>
        <v>47788</v>
      </c>
      <c r="CH92" s="163">
        <f t="shared" si="105"/>
        <v>47818</v>
      </c>
    </row>
    <row r="93" spans="1:88" s="110" customFormat="1" ht="15.75" customHeight="1" x14ac:dyDescent="0.25">
      <c r="A93" s="657"/>
      <c r="B93" s="89" t="str">
        <f>B78</f>
        <v>Air Comp</v>
      </c>
      <c r="C93" s="446">
        <v>3.9829999999999997E-2</v>
      </c>
      <c r="D93" s="446">
        <v>4.0202000000000002E-2</v>
      </c>
      <c r="E93" s="446">
        <v>4.0568E-2</v>
      </c>
      <c r="F93" s="446">
        <v>4.1613999999999998E-2</v>
      </c>
      <c r="G93" s="446">
        <v>4.3744999999999999E-2</v>
      </c>
      <c r="H93" s="446">
        <v>8.1032999999999994E-2</v>
      </c>
      <c r="I93" s="446">
        <v>7.6974000000000001E-2</v>
      </c>
      <c r="J93" s="446">
        <v>7.7621999999999997E-2</v>
      </c>
      <c r="K93" s="446">
        <v>7.6564999999999994E-2</v>
      </c>
      <c r="L93" s="446">
        <v>4.2223999999999998E-2</v>
      </c>
      <c r="M93" s="446">
        <v>4.2845000000000001E-2</v>
      </c>
      <c r="N93" s="446">
        <v>3.9836000000000003E-2</v>
      </c>
      <c r="O93" s="446">
        <f>C93</f>
        <v>3.9829999999999997E-2</v>
      </c>
      <c r="P93" s="446">
        <f t="shared" ref="P93:P105" si="106">D93</f>
        <v>4.0202000000000002E-2</v>
      </c>
      <c r="Q93" s="446">
        <f t="shared" ref="Q93:Q105" si="107">E93</f>
        <v>4.0568E-2</v>
      </c>
      <c r="R93" s="446">
        <f t="shared" ref="R93:R105" si="108">F93</f>
        <v>4.1613999999999998E-2</v>
      </c>
      <c r="S93" s="446">
        <f t="shared" ref="S93:S105" si="109">G93</f>
        <v>4.3744999999999999E-2</v>
      </c>
      <c r="T93" s="482">
        <v>9.1775999999999996E-2</v>
      </c>
      <c r="U93" s="482">
        <v>8.8924000000000003E-2</v>
      </c>
      <c r="V93" s="482">
        <v>9.0119000000000005E-2</v>
      </c>
      <c r="W93" s="482">
        <v>8.9261999999999994E-2</v>
      </c>
      <c r="X93" s="482">
        <v>4.8958000000000002E-2</v>
      </c>
      <c r="Y93" s="482">
        <v>4.9664E-2</v>
      </c>
      <c r="Z93" s="482">
        <v>4.5769999999999998E-2</v>
      </c>
      <c r="AA93" s="482">
        <v>4.5504000000000003E-2</v>
      </c>
      <c r="AB93" s="482">
        <v>4.6175000000000001E-2</v>
      </c>
      <c r="AC93" s="482">
        <v>4.7510999999999998E-2</v>
      </c>
      <c r="AD93" s="482">
        <v>4.8266000000000003E-2</v>
      </c>
      <c r="AE93" s="482">
        <v>5.0146000000000003E-2</v>
      </c>
      <c r="AF93" s="482">
        <v>9.1775999999999996E-2</v>
      </c>
      <c r="AG93" s="482">
        <v>8.8924000000000003E-2</v>
      </c>
      <c r="AH93" s="482">
        <v>9.0119000000000005E-2</v>
      </c>
      <c r="AI93" s="482">
        <v>8.9261999999999994E-2</v>
      </c>
      <c r="AJ93" s="482">
        <v>4.8958000000000002E-2</v>
      </c>
      <c r="AK93" s="482">
        <v>4.9664E-2</v>
      </c>
      <c r="AL93" s="482">
        <v>4.5769999999999998E-2</v>
      </c>
      <c r="AM93" s="482">
        <f t="shared" ref="AM93:AM105" si="110">AA93</f>
        <v>4.5504000000000003E-2</v>
      </c>
      <c r="AN93" s="482">
        <f t="shared" ref="AN93:AN105" si="111">AB93</f>
        <v>4.6175000000000001E-2</v>
      </c>
      <c r="AO93" s="482">
        <f t="shared" ref="AO93:AO105" si="112">AC93</f>
        <v>4.7510999999999998E-2</v>
      </c>
      <c r="AP93" s="482">
        <f t="shared" ref="AP93:AP105" si="113">AD93</f>
        <v>4.8266000000000003E-2</v>
      </c>
      <c r="AQ93" s="482">
        <f t="shared" ref="AQ93:AQ105" si="114">AE93</f>
        <v>5.0146000000000003E-2</v>
      </c>
      <c r="AR93" s="482">
        <f t="shared" ref="AR93:AR105" si="115">AF93</f>
        <v>9.1775999999999996E-2</v>
      </c>
      <c r="AS93" s="482">
        <f t="shared" ref="AS93:AS105" si="116">AG93</f>
        <v>8.8924000000000003E-2</v>
      </c>
      <c r="AT93" s="482">
        <f t="shared" ref="AT93:AT105" si="117">AH93</f>
        <v>9.0119000000000005E-2</v>
      </c>
      <c r="AU93" s="482">
        <f t="shared" ref="AU93:AU105" si="118">AI93</f>
        <v>8.9261999999999994E-2</v>
      </c>
      <c r="AV93" s="482">
        <f t="shared" ref="AV93:AV105" si="119">AJ93</f>
        <v>4.8958000000000002E-2</v>
      </c>
      <c r="AW93" s="482">
        <f t="shared" ref="AW93:AW105" si="120">AK93</f>
        <v>4.9664E-2</v>
      </c>
      <c r="AX93" s="482">
        <f t="shared" ref="AX93:AX105" si="121">AL93</f>
        <v>4.5769999999999998E-2</v>
      </c>
      <c r="AY93" s="482">
        <f t="shared" ref="AY93:AY105" si="122">AM93</f>
        <v>4.5504000000000003E-2</v>
      </c>
      <c r="AZ93" s="482">
        <f t="shared" ref="AZ93:AZ105" si="123">AN93</f>
        <v>4.6175000000000001E-2</v>
      </c>
      <c r="BA93" s="482">
        <f t="shared" ref="BA93:BA105" si="124">AO93</f>
        <v>4.7510999999999998E-2</v>
      </c>
      <c r="BB93" s="482">
        <f t="shared" ref="BB93:BB105" si="125">AP93</f>
        <v>4.8266000000000003E-2</v>
      </c>
      <c r="BC93" s="482">
        <f t="shared" ref="BC93:BC105" si="126">AQ93</f>
        <v>5.0146000000000003E-2</v>
      </c>
      <c r="BD93" s="482">
        <f t="shared" ref="BD93:BD105" si="127">AR93</f>
        <v>9.1775999999999996E-2</v>
      </c>
      <c r="BE93" s="482">
        <f t="shared" ref="BE93:BE105" si="128">AS93</f>
        <v>8.8924000000000003E-2</v>
      </c>
      <c r="BF93" s="482">
        <f t="shared" ref="BF93:BF105" si="129">AT93</f>
        <v>9.0119000000000005E-2</v>
      </c>
      <c r="BG93" s="482">
        <f t="shared" ref="BG93:BG105" si="130">AU93</f>
        <v>8.9261999999999994E-2</v>
      </c>
      <c r="BH93" s="482">
        <f t="shared" ref="BH93:BH105" si="131">AV93</f>
        <v>4.8958000000000002E-2</v>
      </c>
      <c r="BI93" s="482">
        <f t="shared" ref="BI93:BI105" si="132">AW93</f>
        <v>4.9664E-2</v>
      </c>
      <c r="BJ93" s="482">
        <f t="shared" ref="BJ93:BJ105" si="133">AX93</f>
        <v>4.5769999999999998E-2</v>
      </c>
      <c r="BK93" s="482">
        <f t="shared" ref="BK93:BK105" si="134">AY93</f>
        <v>4.5504000000000003E-2</v>
      </c>
      <c r="BL93" s="482">
        <f t="shared" ref="BL93:BL105" si="135">AZ93</f>
        <v>4.6175000000000001E-2</v>
      </c>
      <c r="BM93" s="482">
        <f t="shared" ref="BM93:BM105" si="136">BA93</f>
        <v>4.7510999999999998E-2</v>
      </c>
      <c r="BN93" s="482">
        <f t="shared" ref="BN93:BN105" si="137">BB93</f>
        <v>4.8266000000000003E-2</v>
      </c>
      <c r="BO93" s="482">
        <f t="shared" ref="BO93:BO105" si="138">BC93</f>
        <v>5.0146000000000003E-2</v>
      </c>
      <c r="BP93" s="482">
        <f t="shared" ref="BP93:BP105" si="139">BD93</f>
        <v>9.1775999999999996E-2</v>
      </c>
      <c r="BQ93" s="482">
        <f t="shared" ref="BQ93:BQ105" si="140">BE93</f>
        <v>8.8924000000000003E-2</v>
      </c>
      <c r="BR93" s="482">
        <f t="shared" ref="BR93:BR105" si="141">BF93</f>
        <v>9.0119000000000005E-2</v>
      </c>
      <c r="BS93" s="482">
        <f t="shared" ref="BS93:BS105" si="142">BG93</f>
        <v>8.9261999999999994E-2</v>
      </c>
      <c r="BT93" s="482">
        <f t="shared" ref="BT93:BT105" si="143">BH93</f>
        <v>4.8958000000000002E-2</v>
      </c>
      <c r="BU93" s="482">
        <f t="shared" ref="BU93:BU105" si="144">BI93</f>
        <v>4.9664E-2</v>
      </c>
      <c r="BV93" s="482">
        <f t="shared" ref="BV93:BV105" si="145">BJ93</f>
        <v>4.5769999999999998E-2</v>
      </c>
      <c r="BW93" s="482">
        <f t="shared" ref="BW93:BW105" si="146">BK93</f>
        <v>4.5504000000000003E-2</v>
      </c>
      <c r="BX93" s="482">
        <f t="shared" ref="BX93:BX105" si="147">BL93</f>
        <v>4.6175000000000001E-2</v>
      </c>
      <c r="BY93" s="482">
        <f t="shared" ref="BY93:BY105" si="148">BM93</f>
        <v>4.7510999999999998E-2</v>
      </c>
      <c r="BZ93" s="482">
        <f t="shared" ref="BZ93:BZ105" si="149">BN93</f>
        <v>4.8266000000000003E-2</v>
      </c>
      <c r="CA93" s="482">
        <f t="shared" ref="CA93:CA105" si="150">BO93</f>
        <v>5.0146000000000003E-2</v>
      </c>
      <c r="CB93" s="482">
        <f t="shared" ref="CB93:CB105" si="151">BP93</f>
        <v>9.1775999999999996E-2</v>
      </c>
      <c r="CC93" s="482">
        <f t="shared" ref="CC93:CC105" si="152">BQ93</f>
        <v>8.8924000000000003E-2</v>
      </c>
      <c r="CD93" s="482">
        <f t="shared" ref="CD93:CD105" si="153">BR93</f>
        <v>9.0119000000000005E-2</v>
      </c>
      <c r="CE93" s="482">
        <f t="shared" ref="CE93:CE105" si="154">BS93</f>
        <v>8.9261999999999994E-2</v>
      </c>
      <c r="CF93" s="482">
        <f t="shared" ref="CF93:CF105" si="155">BT93</f>
        <v>4.8958000000000002E-2</v>
      </c>
      <c r="CG93" s="482">
        <f t="shared" ref="CG93:CG105" si="156">BU93</f>
        <v>4.9664E-2</v>
      </c>
      <c r="CH93" s="482">
        <f t="shared" ref="CH93:CH105" si="157">BV93</f>
        <v>4.5769999999999998E-2</v>
      </c>
      <c r="CJ93" s="110" t="s">
        <v>289</v>
      </c>
    </row>
    <row r="94" spans="1:88" s="110" customFormat="1" x14ac:dyDescent="0.25">
      <c r="A94" s="657"/>
      <c r="B94" s="89" t="str">
        <f t="shared" ref="B94:B105" si="158">B79</f>
        <v>Building Shell</v>
      </c>
      <c r="C94" s="446">
        <v>4.6690000000000002E-2</v>
      </c>
      <c r="D94" s="446">
        <v>4.5469999999999997E-2</v>
      </c>
      <c r="E94" s="446">
        <v>4.6181E-2</v>
      </c>
      <c r="F94" s="446">
        <v>4.3610000000000003E-2</v>
      </c>
      <c r="G94" s="446">
        <v>5.1957000000000003E-2</v>
      </c>
      <c r="H94" s="446">
        <v>0.106351</v>
      </c>
      <c r="I94" s="446">
        <v>9.5311000000000007E-2</v>
      </c>
      <c r="J94" s="446">
        <v>0.100024</v>
      </c>
      <c r="K94" s="446">
        <v>0.10265100000000001</v>
      </c>
      <c r="L94" s="446">
        <v>4.7780999999999997E-2</v>
      </c>
      <c r="M94" s="446">
        <v>4.6185999999999998E-2</v>
      </c>
      <c r="N94" s="446">
        <v>4.5090999999999999E-2</v>
      </c>
      <c r="O94" s="446">
        <f t="shared" ref="O94:O105" si="159">C94</f>
        <v>4.6690000000000002E-2</v>
      </c>
      <c r="P94" s="446">
        <f t="shared" si="106"/>
        <v>4.5469999999999997E-2</v>
      </c>
      <c r="Q94" s="446">
        <f t="shared" si="107"/>
        <v>4.6181E-2</v>
      </c>
      <c r="R94" s="446">
        <f t="shared" si="108"/>
        <v>4.3610000000000003E-2</v>
      </c>
      <c r="S94" s="446">
        <f t="shared" si="109"/>
        <v>5.1957000000000003E-2</v>
      </c>
      <c r="T94" s="482">
        <v>0.120381</v>
      </c>
      <c r="U94" s="482">
        <v>0.11025500000000001</v>
      </c>
      <c r="V94" s="482">
        <v>0.115824</v>
      </c>
      <c r="W94" s="482">
        <v>0.120159</v>
      </c>
      <c r="X94" s="482">
        <v>5.5509000000000003E-2</v>
      </c>
      <c r="Y94" s="482">
        <v>5.3158999999999998E-2</v>
      </c>
      <c r="Z94" s="482">
        <v>5.1805999999999998E-2</v>
      </c>
      <c r="AA94" s="482">
        <v>5.3165999999999998E-2</v>
      </c>
      <c r="AB94" s="482">
        <v>5.2478999999999998E-2</v>
      </c>
      <c r="AC94" s="482">
        <v>5.4157999999999998E-2</v>
      </c>
      <c r="AD94" s="482">
        <v>5.1117999999999997E-2</v>
      </c>
      <c r="AE94" s="482">
        <v>5.9484000000000002E-2</v>
      </c>
      <c r="AF94" s="482">
        <v>0.120381</v>
      </c>
      <c r="AG94" s="482">
        <v>0.11025500000000001</v>
      </c>
      <c r="AH94" s="482">
        <v>0.115824</v>
      </c>
      <c r="AI94" s="482">
        <v>0.120159</v>
      </c>
      <c r="AJ94" s="482">
        <v>5.5509000000000003E-2</v>
      </c>
      <c r="AK94" s="482">
        <v>5.3158999999999998E-2</v>
      </c>
      <c r="AL94" s="482">
        <v>5.1805999999999998E-2</v>
      </c>
      <c r="AM94" s="482">
        <f t="shared" si="110"/>
        <v>5.3165999999999998E-2</v>
      </c>
      <c r="AN94" s="482">
        <f t="shared" si="111"/>
        <v>5.2478999999999998E-2</v>
      </c>
      <c r="AO94" s="482">
        <f t="shared" si="112"/>
        <v>5.4157999999999998E-2</v>
      </c>
      <c r="AP94" s="482">
        <f t="shared" si="113"/>
        <v>5.1117999999999997E-2</v>
      </c>
      <c r="AQ94" s="482">
        <f t="shared" si="114"/>
        <v>5.9484000000000002E-2</v>
      </c>
      <c r="AR94" s="482">
        <f t="shared" si="115"/>
        <v>0.120381</v>
      </c>
      <c r="AS94" s="482">
        <f t="shared" si="116"/>
        <v>0.11025500000000001</v>
      </c>
      <c r="AT94" s="482">
        <f t="shared" si="117"/>
        <v>0.115824</v>
      </c>
      <c r="AU94" s="482">
        <f t="shared" si="118"/>
        <v>0.120159</v>
      </c>
      <c r="AV94" s="482">
        <f t="shared" si="119"/>
        <v>5.5509000000000003E-2</v>
      </c>
      <c r="AW94" s="482">
        <f t="shared" si="120"/>
        <v>5.3158999999999998E-2</v>
      </c>
      <c r="AX94" s="482">
        <f t="shared" si="121"/>
        <v>5.1805999999999998E-2</v>
      </c>
      <c r="AY94" s="482">
        <f t="shared" si="122"/>
        <v>5.3165999999999998E-2</v>
      </c>
      <c r="AZ94" s="482">
        <f t="shared" si="123"/>
        <v>5.2478999999999998E-2</v>
      </c>
      <c r="BA94" s="482">
        <f t="shared" si="124"/>
        <v>5.4157999999999998E-2</v>
      </c>
      <c r="BB94" s="482">
        <f t="shared" si="125"/>
        <v>5.1117999999999997E-2</v>
      </c>
      <c r="BC94" s="482">
        <f t="shared" si="126"/>
        <v>5.9484000000000002E-2</v>
      </c>
      <c r="BD94" s="482">
        <f t="shared" si="127"/>
        <v>0.120381</v>
      </c>
      <c r="BE94" s="482">
        <f t="shared" si="128"/>
        <v>0.11025500000000001</v>
      </c>
      <c r="BF94" s="482">
        <f t="shared" si="129"/>
        <v>0.115824</v>
      </c>
      <c r="BG94" s="482">
        <f t="shared" si="130"/>
        <v>0.120159</v>
      </c>
      <c r="BH94" s="482">
        <f t="shared" si="131"/>
        <v>5.5509000000000003E-2</v>
      </c>
      <c r="BI94" s="482">
        <f t="shared" si="132"/>
        <v>5.3158999999999998E-2</v>
      </c>
      <c r="BJ94" s="482">
        <f t="shared" si="133"/>
        <v>5.1805999999999998E-2</v>
      </c>
      <c r="BK94" s="482">
        <f t="shared" si="134"/>
        <v>5.3165999999999998E-2</v>
      </c>
      <c r="BL94" s="482">
        <f t="shared" si="135"/>
        <v>5.2478999999999998E-2</v>
      </c>
      <c r="BM94" s="482">
        <f t="shared" si="136"/>
        <v>5.4157999999999998E-2</v>
      </c>
      <c r="BN94" s="482">
        <f t="shared" si="137"/>
        <v>5.1117999999999997E-2</v>
      </c>
      <c r="BO94" s="482">
        <f t="shared" si="138"/>
        <v>5.9484000000000002E-2</v>
      </c>
      <c r="BP94" s="482">
        <f t="shared" si="139"/>
        <v>0.120381</v>
      </c>
      <c r="BQ94" s="482">
        <f t="shared" si="140"/>
        <v>0.11025500000000001</v>
      </c>
      <c r="BR94" s="482">
        <f t="shared" si="141"/>
        <v>0.115824</v>
      </c>
      <c r="BS94" s="482">
        <f t="shared" si="142"/>
        <v>0.120159</v>
      </c>
      <c r="BT94" s="482">
        <f t="shared" si="143"/>
        <v>5.5509000000000003E-2</v>
      </c>
      <c r="BU94" s="482">
        <f t="shared" si="144"/>
        <v>5.3158999999999998E-2</v>
      </c>
      <c r="BV94" s="482">
        <f t="shared" si="145"/>
        <v>5.1805999999999998E-2</v>
      </c>
      <c r="BW94" s="482">
        <f t="shared" si="146"/>
        <v>5.3165999999999998E-2</v>
      </c>
      <c r="BX94" s="482">
        <f t="shared" si="147"/>
        <v>5.2478999999999998E-2</v>
      </c>
      <c r="BY94" s="482">
        <f t="shared" si="148"/>
        <v>5.4157999999999998E-2</v>
      </c>
      <c r="BZ94" s="482">
        <f t="shared" si="149"/>
        <v>5.1117999999999997E-2</v>
      </c>
      <c r="CA94" s="482">
        <f t="shared" si="150"/>
        <v>5.9484000000000002E-2</v>
      </c>
      <c r="CB94" s="482">
        <f t="shared" si="151"/>
        <v>0.120381</v>
      </c>
      <c r="CC94" s="482">
        <f t="shared" si="152"/>
        <v>0.11025500000000001</v>
      </c>
      <c r="CD94" s="482">
        <f t="shared" si="153"/>
        <v>0.115824</v>
      </c>
      <c r="CE94" s="482">
        <f t="shared" si="154"/>
        <v>0.120159</v>
      </c>
      <c r="CF94" s="482">
        <f t="shared" si="155"/>
        <v>5.5509000000000003E-2</v>
      </c>
      <c r="CG94" s="482">
        <f t="shared" si="156"/>
        <v>5.3158999999999998E-2</v>
      </c>
      <c r="CH94" s="482">
        <f t="shared" si="157"/>
        <v>5.1805999999999998E-2</v>
      </c>
      <c r="CJ94" s="110" t="s">
        <v>288</v>
      </c>
    </row>
    <row r="95" spans="1:88" s="110" customFormat="1" x14ac:dyDescent="0.25">
      <c r="A95" s="657"/>
      <c r="B95" s="89" t="str">
        <f t="shared" si="158"/>
        <v>Cooking</v>
      </c>
      <c r="C95" s="446">
        <v>4.0557000000000003E-2</v>
      </c>
      <c r="D95" s="446">
        <v>4.1267999999999999E-2</v>
      </c>
      <c r="E95" s="446">
        <v>4.3454E-2</v>
      </c>
      <c r="F95" s="446">
        <v>4.5587000000000003E-2</v>
      </c>
      <c r="G95" s="446">
        <v>4.6787000000000002E-2</v>
      </c>
      <c r="H95" s="446">
        <v>8.8827000000000003E-2</v>
      </c>
      <c r="I95" s="446">
        <v>8.3249000000000004E-2</v>
      </c>
      <c r="J95" s="446">
        <v>8.5038000000000002E-2</v>
      </c>
      <c r="K95" s="446">
        <v>8.2868999999999998E-2</v>
      </c>
      <c r="L95" s="446">
        <v>4.5005000000000003E-2</v>
      </c>
      <c r="M95" s="446">
        <v>4.5767000000000002E-2</v>
      </c>
      <c r="N95" s="446">
        <v>4.1034000000000001E-2</v>
      </c>
      <c r="O95" s="446">
        <f t="shared" si="159"/>
        <v>4.0557000000000003E-2</v>
      </c>
      <c r="P95" s="446">
        <f t="shared" si="106"/>
        <v>4.1267999999999999E-2</v>
      </c>
      <c r="Q95" s="446">
        <f t="shared" si="107"/>
        <v>4.3454E-2</v>
      </c>
      <c r="R95" s="446">
        <f t="shared" si="108"/>
        <v>4.5587000000000003E-2</v>
      </c>
      <c r="S95" s="446">
        <f t="shared" si="109"/>
        <v>4.6787000000000002E-2</v>
      </c>
      <c r="T95" s="482">
        <v>0.10058400000000001</v>
      </c>
      <c r="U95" s="482">
        <v>9.6225000000000005E-2</v>
      </c>
      <c r="V95" s="482">
        <v>9.8633999999999999E-2</v>
      </c>
      <c r="W95" s="482">
        <v>9.6726999999999994E-2</v>
      </c>
      <c r="X95" s="482">
        <v>5.2224E-2</v>
      </c>
      <c r="Y95" s="482">
        <v>5.3099E-2</v>
      </c>
      <c r="Z95" s="482">
        <v>4.7057000000000002E-2</v>
      </c>
      <c r="AA95" s="482">
        <v>4.6351999999999997E-2</v>
      </c>
      <c r="AB95" s="482">
        <v>4.7388E-2</v>
      </c>
      <c r="AC95" s="482">
        <v>5.0922000000000002E-2</v>
      </c>
      <c r="AD95" s="482">
        <v>5.2740000000000002E-2</v>
      </c>
      <c r="AE95" s="482">
        <v>5.3603999999999999E-2</v>
      </c>
      <c r="AF95" s="482">
        <v>0.10058400000000001</v>
      </c>
      <c r="AG95" s="482">
        <v>9.6225000000000005E-2</v>
      </c>
      <c r="AH95" s="482">
        <v>9.8633999999999999E-2</v>
      </c>
      <c r="AI95" s="482">
        <v>9.6726999999999994E-2</v>
      </c>
      <c r="AJ95" s="482">
        <v>5.2224E-2</v>
      </c>
      <c r="AK95" s="482">
        <v>5.3099E-2</v>
      </c>
      <c r="AL95" s="482">
        <v>4.7057000000000002E-2</v>
      </c>
      <c r="AM95" s="482">
        <f t="shared" si="110"/>
        <v>4.6351999999999997E-2</v>
      </c>
      <c r="AN95" s="482">
        <f t="shared" si="111"/>
        <v>4.7388E-2</v>
      </c>
      <c r="AO95" s="482">
        <f t="shared" si="112"/>
        <v>5.0922000000000002E-2</v>
      </c>
      <c r="AP95" s="482">
        <f t="shared" si="113"/>
        <v>5.2740000000000002E-2</v>
      </c>
      <c r="AQ95" s="482">
        <f t="shared" si="114"/>
        <v>5.3603999999999999E-2</v>
      </c>
      <c r="AR95" s="482">
        <f t="shared" si="115"/>
        <v>0.10058400000000001</v>
      </c>
      <c r="AS95" s="482">
        <f t="shared" si="116"/>
        <v>9.6225000000000005E-2</v>
      </c>
      <c r="AT95" s="482">
        <f t="shared" si="117"/>
        <v>9.8633999999999999E-2</v>
      </c>
      <c r="AU95" s="482">
        <f t="shared" si="118"/>
        <v>9.6726999999999994E-2</v>
      </c>
      <c r="AV95" s="482">
        <f t="shared" si="119"/>
        <v>5.2224E-2</v>
      </c>
      <c r="AW95" s="482">
        <f t="shared" si="120"/>
        <v>5.3099E-2</v>
      </c>
      <c r="AX95" s="482">
        <f t="shared" si="121"/>
        <v>4.7057000000000002E-2</v>
      </c>
      <c r="AY95" s="482">
        <f t="shared" si="122"/>
        <v>4.6351999999999997E-2</v>
      </c>
      <c r="AZ95" s="482">
        <f t="shared" si="123"/>
        <v>4.7388E-2</v>
      </c>
      <c r="BA95" s="482">
        <f t="shared" si="124"/>
        <v>5.0922000000000002E-2</v>
      </c>
      <c r="BB95" s="482">
        <f t="shared" si="125"/>
        <v>5.2740000000000002E-2</v>
      </c>
      <c r="BC95" s="482">
        <f t="shared" si="126"/>
        <v>5.3603999999999999E-2</v>
      </c>
      <c r="BD95" s="482">
        <f t="shared" si="127"/>
        <v>0.10058400000000001</v>
      </c>
      <c r="BE95" s="482">
        <f t="shared" si="128"/>
        <v>9.6225000000000005E-2</v>
      </c>
      <c r="BF95" s="482">
        <f t="shared" si="129"/>
        <v>9.8633999999999999E-2</v>
      </c>
      <c r="BG95" s="482">
        <f t="shared" si="130"/>
        <v>9.6726999999999994E-2</v>
      </c>
      <c r="BH95" s="482">
        <f t="shared" si="131"/>
        <v>5.2224E-2</v>
      </c>
      <c r="BI95" s="482">
        <f t="shared" si="132"/>
        <v>5.3099E-2</v>
      </c>
      <c r="BJ95" s="482">
        <f t="shared" si="133"/>
        <v>4.7057000000000002E-2</v>
      </c>
      <c r="BK95" s="482">
        <f t="shared" si="134"/>
        <v>4.6351999999999997E-2</v>
      </c>
      <c r="BL95" s="482">
        <f t="shared" si="135"/>
        <v>4.7388E-2</v>
      </c>
      <c r="BM95" s="482">
        <f t="shared" si="136"/>
        <v>5.0922000000000002E-2</v>
      </c>
      <c r="BN95" s="482">
        <f t="shared" si="137"/>
        <v>5.2740000000000002E-2</v>
      </c>
      <c r="BO95" s="482">
        <f t="shared" si="138"/>
        <v>5.3603999999999999E-2</v>
      </c>
      <c r="BP95" s="482">
        <f t="shared" si="139"/>
        <v>0.10058400000000001</v>
      </c>
      <c r="BQ95" s="482">
        <f t="shared" si="140"/>
        <v>9.6225000000000005E-2</v>
      </c>
      <c r="BR95" s="482">
        <f t="shared" si="141"/>
        <v>9.8633999999999999E-2</v>
      </c>
      <c r="BS95" s="482">
        <f t="shared" si="142"/>
        <v>9.6726999999999994E-2</v>
      </c>
      <c r="BT95" s="482">
        <f t="shared" si="143"/>
        <v>5.2224E-2</v>
      </c>
      <c r="BU95" s="482">
        <f t="shared" si="144"/>
        <v>5.3099E-2</v>
      </c>
      <c r="BV95" s="482">
        <f t="shared" si="145"/>
        <v>4.7057000000000002E-2</v>
      </c>
      <c r="BW95" s="482">
        <f t="shared" si="146"/>
        <v>4.6351999999999997E-2</v>
      </c>
      <c r="BX95" s="482">
        <f t="shared" si="147"/>
        <v>4.7388E-2</v>
      </c>
      <c r="BY95" s="482">
        <f t="shared" si="148"/>
        <v>5.0922000000000002E-2</v>
      </c>
      <c r="BZ95" s="482">
        <f t="shared" si="149"/>
        <v>5.2740000000000002E-2</v>
      </c>
      <c r="CA95" s="482">
        <f t="shared" si="150"/>
        <v>5.3603999999999999E-2</v>
      </c>
      <c r="CB95" s="482">
        <f t="shared" si="151"/>
        <v>0.10058400000000001</v>
      </c>
      <c r="CC95" s="482">
        <f t="shared" si="152"/>
        <v>9.6225000000000005E-2</v>
      </c>
      <c r="CD95" s="482">
        <f t="shared" si="153"/>
        <v>9.8633999999999999E-2</v>
      </c>
      <c r="CE95" s="482">
        <f t="shared" si="154"/>
        <v>9.6726999999999994E-2</v>
      </c>
      <c r="CF95" s="482">
        <f t="shared" si="155"/>
        <v>5.2224E-2</v>
      </c>
      <c r="CG95" s="482">
        <f t="shared" si="156"/>
        <v>5.3099E-2</v>
      </c>
      <c r="CH95" s="482">
        <f t="shared" si="157"/>
        <v>4.7057000000000002E-2</v>
      </c>
    </row>
    <row r="96" spans="1:88" s="110" customFormat="1" x14ac:dyDescent="0.25">
      <c r="A96" s="657"/>
      <c r="B96" s="89" t="str">
        <f t="shared" si="158"/>
        <v>Cooling</v>
      </c>
      <c r="C96" s="446">
        <v>3.7643000000000003E-2</v>
      </c>
      <c r="D96" s="446">
        <v>3.7594000000000002E-2</v>
      </c>
      <c r="E96" s="446">
        <v>3.8481000000000001E-2</v>
      </c>
      <c r="F96" s="446">
        <v>4.9109E-2</v>
      </c>
      <c r="G96" s="446">
        <v>6.1143000000000003E-2</v>
      </c>
      <c r="H96" s="446">
        <v>0.107651</v>
      </c>
      <c r="I96" s="446">
        <v>9.5873E-2</v>
      </c>
      <c r="J96" s="446">
        <v>0.100786</v>
      </c>
      <c r="K96" s="446">
        <v>0.10802100000000001</v>
      </c>
      <c r="L96" s="446">
        <v>5.407E-2</v>
      </c>
      <c r="M96" s="446">
        <v>4.4588000000000003E-2</v>
      </c>
      <c r="N96" s="446">
        <v>4.0072999999999998E-2</v>
      </c>
      <c r="O96" s="446">
        <f t="shared" si="159"/>
        <v>3.7643000000000003E-2</v>
      </c>
      <c r="P96" s="446">
        <f t="shared" si="106"/>
        <v>3.7594000000000002E-2</v>
      </c>
      <c r="Q96" s="446">
        <f t="shared" si="107"/>
        <v>3.8481000000000001E-2</v>
      </c>
      <c r="R96" s="446">
        <f t="shared" si="108"/>
        <v>4.9109E-2</v>
      </c>
      <c r="S96" s="446">
        <f t="shared" si="109"/>
        <v>6.1143000000000003E-2</v>
      </c>
      <c r="T96" s="482">
        <v>0.121847</v>
      </c>
      <c r="U96" s="482">
        <v>0.11090800000000001</v>
      </c>
      <c r="V96" s="482">
        <v>0.116701</v>
      </c>
      <c r="W96" s="482">
        <v>0.12651799999999999</v>
      </c>
      <c r="X96" s="482">
        <v>6.2914999999999999E-2</v>
      </c>
      <c r="Y96" s="482">
        <v>5.0502999999999999E-2</v>
      </c>
      <c r="Z96" s="482">
        <v>4.5546000000000003E-2</v>
      </c>
      <c r="AA96" s="482">
        <v>4.3242000000000003E-2</v>
      </c>
      <c r="AB96" s="482">
        <v>4.3921000000000002E-2</v>
      </c>
      <c r="AC96" s="482">
        <v>4.5185000000000003E-2</v>
      </c>
      <c r="AD96" s="482">
        <v>5.7828999999999998E-2</v>
      </c>
      <c r="AE96" s="482">
        <v>6.9942000000000004E-2</v>
      </c>
      <c r="AF96" s="482">
        <v>0.121847</v>
      </c>
      <c r="AG96" s="482">
        <v>0.11090800000000001</v>
      </c>
      <c r="AH96" s="482">
        <v>0.116701</v>
      </c>
      <c r="AI96" s="482">
        <v>0.12651799999999999</v>
      </c>
      <c r="AJ96" s="482">
        <v>6.2914999999999999E-2</v>
      </c>
      <c r="AK96" s="482">
        <v>5.0502999999999999E-2</v>
      </c>
      <c r="AL96" s="482">
        <v>4.5546000000000003E-2</v>
      </c>
      <c r="AM96" s="482">
        <f t="shared" si="110"/>
        <v>4.3242000000000003E-2</v>
      </c>
      <c r="AN96" s="482">
        <f t="shared" si="111"/>
        <v>4.3921000000000002E-2</v>
      </c>
      <c r="AO96" s="482">
        <f t="shared" si="112"/>
        <v>4.5185000000000003E-2</v>
      </c>
      <c r="AP96" s="482">
        <f t="shared" si="113"/>
        <v>5.7828999999999998E-2</v>
      </c>
      <c r="AQ96" s="482">
        <f t="shared" si="114"/>
        <v>6.9942000000000004E-2</v>
      </c>
      <c r="AR96" s="482">
        <f t="shared" si="115"/>
        <v>0.121847</v>
      </c>
      <c r="AS96" s="482">
        <f t="shared" si="116"/>
        <v>0.11090800000000001</v>
      </c>
      <c r="AT96" s="482">
        <f t="shared" si="117"/>
        <v>0.116701</v>
      </c>
      <c r="AU96" s="482">
        <f t="shared" si="118"/>
        <v>0.12651799999999999</v>
      </c>
      <c r="AV96" s="482">
        <f t="shared" si="119"/>
        <v>6.2914999999999999E-2</v>
      </c>
      <c r="AW96" s="482">
        <f t="shared" si="120"/>
        <v>5.0502999999999999E-2</v>
      </c>
      <c r="AX96" s="482">
        <f t="shared" si="121"/>
        <v>4.5546000000000003E-2</v>
      </c>
      <c r="AY96" s="482">
        <f t="shared" si="122"/>
        <v>4.3242000000000003E-2</v>
      </c>
      <c r="AZ96" s="482">
        <f t="shared" si="123"/>
        <v>4.3921000000000002E-2</v>
      </c>
      <c r="BA96" s="482">
        <f t="shared" si="124"/>
        <v>4.5185000000000003E-2</v>
      </c>
      <c r="BB96" s="482">
        <f t="shared" si="125"/>
        <v>5.7828999999999998E-2</v>
      </c>
      <c r="BC96" s="482">
        <f t="shared" si="126"/>
        <v>6.9942000000000004E-2</v>
      </c>
      <c r="BD96" s="482">
        <f t="shared" si="127"/>
        <v>0.121847</v>
      </c>
      <c r="BE96" s="482">
        <f t="shared" si="128"/>
        <v>0.11090800000000001</v>
      </c>
      <c r="BF96" s="482">
        <f t="shared" si="129"/>
        <v>0.116701</v>
      </c>
      <c r="BG96" s="482">
        <f t="shared" si="130"/>
        <v>0.12651799999999999</v>
      </c>
      <c r="BH96" s="482">
        <f t="shared" si="131"/>
        <v>6.2914999999999999E-2</v>
      </c>
      <c r="BI96" s="482">
        <f t="shared" si="132"/>
        <v>5.0502999999999999E-2</v>
      </c>
      <c r="BJ96" s="482">
        <f t="shared" si="133"/>
        <v>4.5546000000000003E-2</v>
      </c>
      <c r="BK96" s="482">
        <f t="shared" si="134"/>
        <v>4.3242000000000003E-2</v>
      </c>
      <c r="BL96" s="482">
        <f t="shared" si="135"/>
        <v>4.3921000000000002E-2</v>
      </c>
      <c r="BM96" s="482">
        <f t="shared" si="136"/>
        <v>4.5185000000000003E-2</v>
      </c>
      <c r="BN96" s="482">
        <f t="shared" si="137"/>
        <v>5.7828999999999998E-2</v>
      </c>
      <c r="BO96" s="482">
        <f t="shared" si="138"/>
        <v>6.9942000000000004E-2</v>
      </c>
      <c r="BP96" s="482">
        <f t="shared" si="139"/>
        <v>0.121847</v>
      </c>
      <c r="BQ96" s="482">
        <f t="shared" si="140"/>
        <v>0.11090800000000001</v>
      </c>
      <c r="BR96" s="482">
        <f t="shared" si="141"/>
        <v>0.116701</v>
      </c>
      <c r="BS96" s="482">
        <f t="shared" si="142"/>
        <v>0.12651799999999999</v>
      </c>
      <c r="BT96" s="482">
        <f t="shared" si="143"/>
        <v>6.2914999999999999E-2</v>
      </c>
      <c r="BU96" s="482">
        <f t="shared" si="144"/>
        <v>5.0502999999999999E-2</v>
      </c>
      <c r="BV96" s="482">
        <f t="shared" si="145"/>
        <v>4.5546000000000003E-2</v>
      </c>
      <c r="BW96" s="482">
        <f t="shared" si="146"/>
        <v>4.3242000000000003E-2</v>
      </c>
      <c r="BX96" s="482">
        <f t="shared" si="147"/>
        <v>4.3921000000000002E-2</v>
      </c>
      <c r="BY96" s="482">
        <f t="shared" si="148"/>
        <v>4.5185000000000003E-2</v>
      </c>
      <c r="BZ96" s="482">
        <f t="shared" si="149"/>
        <v>5.7828999999999998E-2</v>
      </c>
      <c r="CA96" s="482">
        <f t="shared" si="150"/>
        <v>6.9942000000000004E-2</v>
      </c>
      <c r="CB96" s="482">
        <f t="shared" si="151"/>
        <v>0.121847</v>
      </c>
      <c r="CC96" s="482">
        <f t="shared" si="152"/>
        <v>0.11090800000000001</v>
      </c>
      <c r="CD96" s="482">
        <f t="shared" si="153"/>
        <v>0.116701</v>
      </c>
      <c r="CE96" s="482">
        <f t="shared" si="154"/>
        <v>0.12651799999999999</v>
      </c>
      <c r="CF96" s="482">
        <f t="shared" si="155"/>
        <v>6.2914999999999999E-2</v>
      </c>
      <c r="CG96" s="482">
        <f t="shared" si="156"/>
        <v>5.0502999999999999E-2</v>
      </c>
      <c r="CH96" s="482">
        <f t="shared" si="157"/>
        <v>4.5546000000000003E-2</v>
      </c>
    </row>
    <row r="97" spans="1:86" s="110" customFormat="1" x14ac:dyDescent="0.25">
      <c r="A97" s="657"/>
      <c r="B97" s="89" t="str">
        <f t="shared" si="158"/>
        <v>Ext Lighting</v>
      </c>
      <c r="C97" s="446">
        <v>2.8396999999999999E-2</v>
      </c>
      <c r="D97" s="446">
        <v>2.7067000000000001E-2</v>
      </c>
      <c r="E97" s="446">
        <v>2.7428000000000001E-2</v>
      </c>
      <c r="F97" s="446">
        <v>2.8527E-2</v>
      </c>
      <c r="G97" s="446">
        <v>2.7924000000000001E-2</v>
      </c>
      <c r="H97" s="446">
        <v>4.5346999999999998E-2</v>
      </c>
      <c r="I97" s="446">
        <v>4.3922999999999997E-2</v>
      </c>
      <c r="J97" s="446">
        <v>4.3657000000000001E-2</v>
      </c>
      <c r="K97" s="446">
        <v>4.4394999999999997E-2</v>
      </c>
      <c r="L97" s="446">
        <v>2.7671999999999999E-2</v>
      </c>
      <c r="M97" s="446">
        <v>2.7786999999999999E-2</v>
      </c>
      <c r="N97" s="446">
        <v>2.7320000000000001E-2</v>
      </c>
      <c r="O97" s="446">
        <f t="shared" si="159"/>
        <v>2.8396999999999999E-2</v>
      </c>
      <c r="P97" s="446">
        <f t="shared" si="106"/>
        <v>2.7067000000000001E-2</v>
      </c>
      <c r="Q97" s="446">
        <f t="shared" si="107"/>
        <v>2.7428000000000001E-2</v>
      </c>
      <c r="R97" s="446">
        <f t="shared" si="108"/>
        <v>2.8527E-2</v>
      </c>
      <c r="S97" s="446">
        <f t="shared" si="109"/>
        <v>2.7924000000000001E-2</v>
      </c>
      <c r="T97" s="482">
        <v>5.1388999999999997E-2</v>
      </c>
      <c r="U97" s="482">
        <v>5.0473999999999998E-2</v>
      </c>
      <c r="V97" s="482">
        <v>5.1123000000000002E-2</v>
      </c>
      <c r="W97" s="482">
        <v>5.1249000000000003E-2</v>
      </c>
      <c r="X97" s="482">
        <v>3.1897000000000002E-2</v>
      </c>
      <c r="Y97" s="482">
        <v>3.1947000000000003E-2</v>
      </c>
      <c r="Z97" s="482">
        <v>3.1501000000000001E-2</v>
      </c>
      <c r="AA97" s="482">
        <v>3.2620000000000003E-2</v>
      </c>
      <c r="AB97" s="482">
        <v>3.1168000000000001E-2</v>
      </c>
      <c r="AC97" s="482">
        <v>3.2108999999999999E-2</v>
      </c>
      <c r="AD97" s="482">
        <v>3.3001999999999997E-2</v>
      </c>
      <c r="AE97" s="482">
        <v>3.2203000000000002E-2</v>
      </c>
      <c r="AF97" s="482">
        <v>5.1388999999999997E-2</v>
      </c>
      <c r="AG97" s="482">
        <v>5.0473999999999998E-2</v>
      </c>
      <c r="AH97" s="482">
        <v>5.1123000000000002E-2</v>
      </c>
      <c r="AI97" s="482">
        <v>5.1249000000000003E-2</v>
      </c>
      <c r="AJ97" s="482">
        <v>3.1897000000000002E-2</v>
      </c>
      <c r="AK97" s="482">
        <v>3.1947000000000003E-2</v>
      </c>
      <c r="AL97" s="482">
        <v>3.1501000000000001E-2</v>
      </c>
      <c r="AM97" s="482">
        <f t="shared" si="110"/>
        <v>3.2620000000000003E-2</v>
      </c>
      <c r="AN97" s="482">
        <f t="shared" si="111"/>
        <v>3.1168000000000001E-2</v>
      </c>
      <c r="AO97" s="482">
        <f t="shared" si="112"/>
        <v>3.2108999999999999E-2</v>
      </c>
      <c r="AP97" s="482">
        <f t="shared" si="113"/>
        <v>3.3001999999999997E-2</v>
      </c>
      <c r="AQ97" s="482">
        <f t="shared" si="114"/>
        <v>3.2203000000000002E-2</v>
      </c>
      <c r="AR97" s="482">
        <f t="shared" si="115"/>
        <v>5.1388999999999997E-2</v>
      </c>
      <c r="AS97" s="482">
        <f t="shared" si="116"/>
        <v>5.0473999999999998E-2</v>
      </c>
      <c r="AT97" s="482">
        <f t="shared" si="117"/>
        <v>5.1123000000000002E-2</v>
      </c>
      <c r="AU97" s="482">
        <f t="shared" si="118"/>
        <v>5.1249000000000003E-2</v>
      </c>
      <c r="AV97" s="482">
        <f t="shared" si="119"/>
        <v>3.1897000000000002E-2</v>
      </c>
      <c r="AW97" s="482">
        <f t="shared" si="120"/>
        <v>3.1947000000000003E-2</v>
      </c>
      <c r="AX97" s="482">
        <f t="shared" si="121"/>
        <v>3.1501000000000001E-2</v>
      </c>
      <c r="AY97" s="482">
        <f t="shared" si="122"/>
        <v>3.2620000000000003E-2</v>
      </c>
      <c r="AZ97" s="482">
        <f t="shared" si="123"/>
        <v>3.1168000000000001E-2</v>
      </c>
      <c r="BA97" s="482">
        <f t="shared" si="124"/>
        <v>3.2108999999999999E-2</v>
      </c>
      <c r="BB97" s="482">
        <f t="shared" si="125"/>
        <v>3.3001999999999997E-2</v>
      </c>
      <c r="BC97" s="482">
        <f t="shared" si="126"/>
        <v>3.2203000000000002E-2</v>
      </c>
      <c r="BD97" s="482">
        <f t="shared" si="127"/>
        <v>5.1388999999999997E-2</v>
      </c>
      <c r="BE97" s="482">
        <f t="shared" si="128"/>
        <v>5.0473999999999998E-2</v>
      </c>
      <c r="BF97" s="482">
        <f t="shared" si="129"/>
        <v>5.1123000000000002E-2</v>
      </c>
      <c r="BG97" s="482">
        <f t="shared" si="130"/>
        <v>5.1249000000000003E-2</v>
      </c>
      <c r="BH97" s="482">
        <f t="shared" si="131"/>
        <v>3.1897000000000002E-2</v>
      </c>
      <c r="BI97" s="482">
        <f t="shared" si="132"/>
        <v>3.1947000000000003E-2</v>
      </c>
      <c r="BJ97" s="482">
        <f t="shared" si="133"/>
        <v>3.1501000000000001E-2</v>
      </c>
      <c r="BK97" s="482">
        <f t="shared" si="134"/>
        <v>3.2620000000000003E-2</v>
      </c>
      <c r="BL97" s="482">
        <f t="shared" si="135"/>
        <v>3.1168000000000001E-2</v>
      </c>
      <c r="BM97" s="482">
        <f t="shared" si="136"/>
        <v>3.2108999999999999E-2</v>
      </c>
      <c r="BN97" s="482">
        <f t="shared" si="137"/>
        <v>3.3001999999999997E-2</v>
      </c>
      <c r="BO97" s="482">
        <f t="shared" si="138"/>
        <v>3.2203000000000002E-2</v>
      </c>
      <c r="BP97" s="482">
        <f t="shared" si="139"/>
        <v>5.1388999999999997E-2</v>
      </c>
      <c r="BQ97" s="482">
        <f t="shared" si="140"/>
        <v>5.0473999999999998E-2</v>
      </c>
      <c r="BR97" s="482">
        <f t="shared" si="141"/>
        <v>5.1123000000000002E-2</v>
      </c>
      <c r="BS97" s="482">
        <f t="shared" si="142"/>
        <v>5.1249000000000003E-2</v>
      </c>
      <c r="BT97" s="482">
        <f t="shared" si="143"/>
        <v>3.1897000000000002E-2</v>
      </c>
      <c r="BU97" s="482">
        <f t="shared" si="144"/>
        <v>3.1947000000000003E-2</v>
      </c>
      <c r="BV97" s="482">
        <f t="shared" si="145"/>
        <v>3.1501000000000001E-2</v>
      </c>
      <c r="BW97" s="482">
        <f t="shared" si="146"/>
        <v>3.2620000000000003E-2</v>
      </c>
      <c r="BX97" s="482">
        <f t="shared" si="147"/>
        <v>3.1168000000000001E-2</v>
      </c>
      <c r="BY97" s="482">
        <f t="shared" si="148"/>
        <v>3.2108999999999999E-2</v>
      </c>
      <c r="BZ97" s="482">
        <f t="shared" si="149"/>
        <v>3.3001999999999997E-2</v>
      </c>
      <c r="CA97" s="482">
        <f t="shared" si="150"/>
        <v>3.2203000000000002E-2</v>
      </c>
      <c r="CB97" s="482">
        <f t="shared" si="151"/>
        <v>5.1388999999999997E-2</v>
      </c>
      <c r="CC97" s="482">
        <f t="shared" si="152"/>
        <v>5.0473999999999998E-2</v>
      </c>
      <c r="CD97" s="482">
        <f t="shared" si="153"/>
        <v>5.1123000000000002E-2</v>
      </c>
      <c r="CE97" s="482">
        <f t="shared" si="154"/>
        <v>5.1249000000000003E-2</v>
      </c>
      <c r="CF97" s="482">
        <f t="shared" si="155"/>
        <v>3.1897000000000002E-2</v>
      </c>
      <c r="CG97" s="482">
        <f t="shared" si="156"/>
        <v>3.1947000000000003E-2</v>
      </c>
      <c r="CH97" s="482">
        <f t="shared" si="157"/>
        <v>3.1501000000000001E-2</v>
      </c>
    </row>
    <row r="98" spans="1:86" s="110" customFormat="1" x14ac:dyDescent="0.25">
      <c r="A98" s="657"/>
      <c r="B98" s="89" t="str">
        <f t="shared" si="158"/>
        <v>Heating</v>
      </c>
      <c r="C98" s="446">
        <v>4.4441000000000001E-2</v>
      </c>
      <c r="D98" s="446">
        <v>4.3256999999999997E-2</v>
      </c>
      <c r="E98" s="446">
        <v>4.4178000000000002E-2</v>
      </c>
      <c r="F98" s="446">
        <v>4.3381000000000003E-2</v>
      </c>
      <c r="G98" s="446">
        <v>4.3248000000000002E-2</v>
      </c>
      <c r="H98" s="446">
        <v>4.4656000000000001E-2</v>
      </c>
      <c r="I98" s="446">
        <v>4.3243999999999998E-2</v>
      </c>
      <c r="J98" s="446">
        <v>4.2998000000000001E-2</v>
      </c>
      <c r="K98" s="446">
        <v>7.9738000000000003E-2</v>
      </c>
      <c r="L98" s="446">
        <v>4.2855999999999998E-2</v>
      </c>
      <c r="M98" s="446">
        <v>4.2256000000000002E-2</v>
      </c>
      <c r="N98" s="446">
        <v>4.2143E-2</v>
      </c>
      <c r="O98" s="446">
        <f t="shared" si="159"/>
        <v>4.4441000000000001E-2</v>
      </c>
      <c r="P98" s="446">
        <f t="shared" si="106"/>
        <v>4.3256999999999997E-2</v>
      </c>
      <c r="Q98" s="446">
        <f t="shared" si="107"/>
        <v>4.4178000000000002E-2</v>
      </c>
      <c r="R98" s="446">
        <f t="shared" si="108"/>
        <v>4.3381000000000003E-2</v>
      </c>
      <c r="S98" s="446">
        <f t="shared" si="109"/>
        <v>4.3248000000000002E-2</v>
      </c>
      <c r="T98" s="482">
        <v>5.0605999999999998E-2</v>
      </c>
      <c r="U98" s="482">
        <v>4.9686000000000001E-2</v>
      </c>
      <c r="V98" s="482">
        <v>5.0367000000000002E-2</v>
      </c>
      <c r="W98" s="482">
        <v>9.3019000000000004E-2</v>
      </c>
      <c r="X98" s="482">
        <v>4.9519000000000001E-2</v>
      </c>
      <c r="Y98" s="482">
        <v>4.8910000000000002E-2</v>
      </c>
      <c r="Z98" s="482">
        <v>4.8503999999999999E-2</v>
      </c>
      <c r="AA98" s="482">
        <v>5.0491000000000001E-2</v>
      </c>
      <c r="AB98" s="482">
        <v>4.9575000000000001E-2</v>
      </c>
      <c r="AC98" s="482">
        <v>5.1875999999999999E-2</v>
      </c>
      <c r="AD98" s="482">
        <v>5.0056999999999997E-2</v>
      </c>
      <c r="AE98" s="482">
        <v>4.938E-2</v>
      </c>
      <c r="AF98" s="482">
        <v>5.0605999999999998E-2</v>
      </c>
      <c r="AG98" s="482">
        <v>4.9686000000000001E-2</v>
      </c>
      <c r="AH98" s="482">
        <v>5.0367000000000002E-2</v>
      </c>
      <c r="AI98" s="482">
        <v>9.3019000000000004E-2</v>
      </c>
      <c r="AJ98" s="482">
        <v>4.9519000000000001E-2</v>
      </c>
      <c r="AK98" s="482">
        <v>4.8910000000000002E-2</v>
      </c>
      <c r="AL98" s="482">
        <v>4.8503999999999999E-2</v>
      </c>
      <c r="AM98" s="482">
        <f t="shared" si="110"/>
        <v>5.0491000000000001E-2</v>
      </c>
      <c r="AN98" s="482">
        <f t="shared" si="111"/>
        <v>4.9575000000000001E-2</v>
      </c>
      <c r="AO98" s="482">
        <f t="shared" si="112"/>
        <v>5.1875999999999999E-2</v>
      </c>
      <c r="AP98" s="482">
        <f t="shared" si="113"/>
        <v>5.0056999999999997E-2</v>
      </c>
      <c r="AQ98" s="482">
        <f t="shared" si="114"/>
        <v>4.938E-2</v>
      </c>
      <c r="AR98" s="482">
        <f t="shared" si="115"/>
        <v>5.0605999999999998E-2</v>
      </c>
      <c r="AS98" s="482">
        <f t="shared" si="116"/>
        <v>4.9686000000000001E-2</v>
      </c>
      <c r="AT98" s="482">
        <f t="shared" si="117"/>
        <v>5.0367000000000002E-2</v>
      </c>
      <c r="AU98" s="482">
        <f t="shared" si="118"/>
        <v>9.3019000000000004E-2</v>
      </c>
      <c r="AV98" s="482">
        <f t="shared" si="119"/>
        <v>4.9519000000000001E-2</v>
      </c>
      <c r="AW98" s="482">
        <f t="shared" si="120"/>
        <v>4.8910000000000002E-2</v>
      </c>
      <c r="AX98" s="482">
        <f t="shared" si="121"/>
        <v>4.8503999999999999E-2</v>
      </c>
      <c r="AY98" s="482">
        <f t="shared" si="122"/>
        <v>5.0491000000000001E-2</v>
      </c>
      <c r="AZ98" s="482">
        <f t="shared" si="123"/>
        <v>4.9575000000000001E-2</v>
      </c>
      <c r="BA98" s="482">
        <f t="shared" si="124"/>
        <v>5.1875999999999999E-2</v>
      </c>
      <c r="BB98" s="482">
        <f t="shared" si="125"/>
        <v>5.0056999999999997E-2</v>
      </c>
      <c r="BC98" s="482">
        <f t="shared" si="126"/>
        <v>4.938E-2</v>
      </c>
      <c r="BD98" s="482">
        <f t="shared" si="127"/>
        <v>5.0605999999999998E-2</v>
      </c>
      <c r="BE98" s="482">
        <f t="shared" si="128"/>
        <v>4.9686000000000001E-2</v>
      </c>
      <c r="BF98" s="482">
        <f t="shared" si="129"/>
        <v>5.0367000000000002E-2</v>
      </c>
      <c r="BG98" s="482">
        <f t="shared" si="130"/>
        <v>9.3019000000000004E-2</v>
      </c>
      <c r="BH98" s="482">
        <f t="shared" si="131"/>
        <v>4.9519000000000001E-2</v>
      </c>
      <c r="BI98" s="482">
        <f t="shared" si="132"/>
        <v>4.8910000000000002E-2</v>
      </c>
      <c r="BJ98" s="482">
        <f t="shared" si="133"/>
        <v>4.8503999999999999E-2</v>
      </c>
      <c r="BK98" s="482">
        <f t="shared" si="134"/>
        <v>5.0491000000000001E-2</v>
      </c>
      <c r="BL98" s="482">
        <f t="shared" si="135"/>
        <v>4.9575000000000001E-2</v>
      </c>
      <c r="BM98" s="482">
        <f t="shared" si="136"/>
        <v>5.1875999999999999E-2</v>
      </c>
      <c r="BN98" s="482">
        <f t="shared" si="137"/>
        <v>5.0056999999999997E-2</v>
      </c>
      <c r="BO98" s="482">
        <f t="shared" si="138"/>
        <v>4.938E-2</v>
      </c>
      <c r="BP98" s="482">
        <f t="shared" si="139"/>
        <v>5.0605999999999998E-2</v>
      </c>
      <c r="BQ98" s="482">
        <f t="shared" si="140"/>
        <v>4.9686000000000001E-2</v>
      </c>
      <c r="BR98" s="482">
        <f t="shared" si="141"/>
        <v>5.0367000000000002E-2</v>
      </c>
      <c r="BS98" s="482">
        <f t="shared" si="142"/>
        <v>9.3019000000000004E-2</v>
      </c>
      <c r="BT98" s="482">
        <f t="shared" si="143"/>
        <v>4.9519000000000001E-2</v>
      </c>
      <c r="BU98" s="482">
        <f t="shared" si="144"/>
        <v>4.8910000000000002E-2</v>
      </c>
      <c r="BV98" s="482">
        <f t="shared" si="145"/>
        <v>4.8503999999999999E-2</v>
      </c>
      <c r="BW98" s="482">
        <f t="shared" si="146"/>
        <v>5.0491000000000001E-2</v>
      </c>
      <c r="BX98" s="482">
        <f t="shared" si="147"/>
        <v>4.9575000000000001E-2</v>
      </c>
      <c r="BY98" s="482">
        <f t="shared" si="148"/>
        <v>5.1875999999999999E-2</v>
      </c>
      <c r="BZ98" s="482">
        <f t="shared" si="149"/>
        <v>5.0056999999999997E-2</v>
      </c>
      <c r="CA98" s="482">
        <f t="shared" si="150"/>
        <v>4.938E-2</v>
      </c>
      <c r="CB98" s="482">
        <f t="shared" si="151"/>
        <v>5.0605999999999998E-2</v>
      </c>
      <c r="CC98" s="482">
        <f t="shared" si="152"/>
        <v>4.9686000000000001E-2</v>
      </c>
      <c r="CD98" s="482">
        <f t="shared" si="153"/>
        <v>5.0367000000000002E-2</v>
      </c>
      <c r="CE98" s="482">
        <f t="shared" si="154"/>
        <v>9.3019000000000004E-2</v>
      </c>
      <c r="CF98" s="482">
        <f t="shared" si="155"/>
        <v>4.9519000000000001E-2</v>
      </c>
      <c r="CG98" s="482">
        <f t="shared" si="156"/>
        <v>4.8910000000000002E-2</v>
      </c>
      <c r="CH98" s="482">
        <f t="shared" si="157"/>
        <v>4.8503999999999999E-2</v>
      </c>
    </row>
    <row r="99" spans="1:86" s="110" customFormat="1" x14ac:dyDescent="0.25">
      <c r="A99" s="657"/>
      <c r="B99" s="89" t="str">
        <f t="shared" si="158"/>
        <v>HVAC</v>
      </c>
      <c r="C99" s="446">
        <v>4.6690000000000002E-2</v>
      </c>
      <c r="D99" s="446">
        <v>4.5469999999999997E-2</v>
      </c>
      <c r="E99" s="446">
        <v>4.6181E-2</v>
      </c>
      <c r="F99" s="446">
        <v>4.3610000000000003E-2</v>
      </c>
      <c r="G99" s="446">
        <v>5.1957000000000003E-2</v>
      </c>
      <c r="H99" s="446">
        <v>0.106351</v>
      </c>
      <c r="I99" s="446">
        <v>9.5311000000000007E-2</v>
      </c>
      <c r="J99" s="446">
        <v>0.100024</v>
      </c>
      <c r="K99" s="446">
        <v>0.10265100000000001</v>
      </c>
      <c r="L99" s="446">
        <v>4.7780999999999997E-2</v>
      </c>
      <c r="M99" s="446">
        <v>4.6185999999999998E-2</v>
      </c>
      <c r="N99" s="446">
        <v>4.5090999999999999E-2</v>
      </c>
      <c r="O99" s="446">
        <f t="shared" si="159"/>
        <v>4.6690000000000002E-2</v>
      </c>
      <c r="P99" s="446">
        <f t="shared" si="106"/>
        <v>4.5469999999999997E-2</v>
      </c>
      <c r="Q99" s="446">
        <f t="shared" si="107"/>
        <v>4.6181E-2</v>
      </c>
      <c r="R99" s="446">
        <f t="shared" si="108"/>
        <v>4.3610000000000003E-2</v>
      </c>
      <c r="S99" s="446">
        <f t="shared" si="109"/>
        <v>5.1957000000000003E-2</v>
      </c>
      <c r="T99" s="482">
        <v>0.120381</v>
      </c>
      <c r="U99" s="482">
        <v>0.11025500000000001</v>
      </c>
      <c r="V99" s="482">
        <v>0.115824</v>
      </c>
      <c r="W99" s="482">
        <v>0.120159</v>
      </c>
      <c r="X99" s="482">
        <v>5.5509000000000003E-2</v>
      </c>
      <c r="Y99" s="482">
        <v>5.3158999999999998E-2</v>
      </c>
      <c r="Z99" s="482">
        <v>5.1805999999999998E-2</v>
      </c>
      <c r="AA99" s="482">
        <v>5.3165999999999998E-2</v>
      </c>
      <c r="AB99" s="482">
        <v>5.2478999999999998E-2</v>
      </c>
      <c r="AC99" s="482">
        <v>5.4157999999999998E-2</v>
      </c>
      <c r="AD99" s="482">
        <v>5.1117999999999997E-2</v>
      </c>
      <c r="AE99" s="482">
        <v>5.9484000000000002E-2</v>
      </c>
      <c r="AF99" s="482">
        <v>0.120381</v>
      </c>
      <c r="AG99" s="482">
        <v>0.11025500000000001</v>
      </c>
      <c r="AH99" s="482">
        <v>0.115824</v>
      </c>
      <c r="AI99" s="482">
        <v>0.120159</v>
      </c>
      <c r="AJ99" s="482">
        <v>5.5509000000000003E-2</v>
      </c>
      <c r="AK99" s="482">
        <v>5.3158999999999998E-2</v>
      </c>
      <c r="AL99" s="482">
        <v>5.1805999999999998E-2</v>
      </c>
      <c r="AM99" s="482">
        <f t="shared" si="110"/>
        <v>5.3165999999999998E-2</v>
      </c>
      <c r="AN99" s="482">
        <f t="shared" si="111"/>
        <v>5.2478999999999998E-2</v>
      </c>
      <c r="AO99" s="482">
        <f t="shared" si="112"/>
        <v>5.4157999999999998E-2</v>
      </c>
      <c r="AP99" s="482">
        <f t="shared" si="113"/>
        <v>5.1117999999999997E-2</v>
      </c>
      <c r="AQ99" s="482">
        <f t="shared" si="114"/>
        <v>5.9484000000000002E-2</v>
      </c>
      <c r="AR99" s="482">
        <f t="shared" si="115"/>
        <v>0.120381</v>
      </c>
      <c r="AS99" s="482">
        <f t="shared" si="116"/>
        <v>0.11025500000000001</v>
      </c>
      <c r="AT99" s="482">
        <f t="shared" si="117"/>
        <v>0.115824</v>
      </c>
      <c r="AU99" s="482">
        <f t="shared" si="118"/>
        <v>0.120159</v>
      </c>
      <c r="AV99" s="482">
        <f t="shared" si="119"/>
        <v>5.5509000000000003E-2</v>
      </c>
      <c r="AW99" s="482">
        <f t="shared" si="120"/>
        <v>5.3158999999999998E-2</v>
      </c>
      <c r="AX99" s="482">
        <f t="shared" si="121"/>
        <v>5.1805999999999998E-2</v>
      </c>
      <c r="AY99" s="482">
        <f t="shared" si="122"/>
        <v>5.3165999999999998E-2</v>
      </c>
      <c r="AZ99" s="482">
        <f t="shared" si="123"/>
        <v>5.2478999999999998E-2</v>
      </c>
      <c r="BA99" s="482">
        <f t="shared" si="124"/>
        <v>5.4157999999999998E-2</v>
      </c>
      <c r="BB99" s="482">
        <f t="shared" si="125"/>
        <v>5.1117999999999997E-2</v>
      </c>
      <c r="BC99" s="482">
        <f t="shared" si="126"/>
        <v>5.9484000000000002E-2</v>
      </c>
      <c r="BD99" s="482">
        <f t="shared" si="127"/>
        <v>0.120381</v>
      </c>
      <c r="BE99" s="482">
        <f t="shared" si="128"/>
        <v>0.11025500000000001</v>
      </c>
      <c r="BF99" s="482">
        <f t="shared" si="129"/>
        <v>0.115824</v>
      </c>
      <c r="BG99" s="482">
        <f t="shared" si="130"/>
        <v>0.120159</v>
      </c>
      <c r="BH99" s="482">
        <f t="shared" si="131"/>
        <v>5.5509000000000003E-2</v>
      </c>
      <c r="BI99" s="482">
        <f t="shared" si="132"/>
        <v>5.3158999999999998E-2</v>
      </c>
      <c r="BJ99" s="482">
        <f t="shared" si="133"/>
        <v>5.1805999999999998E-2</v>
      </c>
      <c r="BK99" s="482">
        <f t="shared" si="134"/>
        <v>5.3165999999999998E-2</v>
      </c>
      <c r="BL99" s="482">
        <f t="shared" si="135"/>
        <v>5.2478999999999998E-2</v>
      </c>
      <c r="BM99" s="482">
        <f t="shared" si="136"/>
        <v>5.4157999999999998E-2</v>
      </c>
      <c r="BN99" s="482">
        <f t="shared" si="137"/>
        <v>5.1117999999999997E-2</v>
      </c>
      <c r="BO99" s="482">
        <f t="shared" si="138"/>
        <v>5.9484000000000002E-2</v>
      </c>
      <c r="BP99" s="482">
        <f t="shared" si="139"/>
        <v>0.120381</v>
      </c>
      <c r="BQ99" s="482">
        <f t="shared" si="140"/>
        <v>0.11025500000000001</v>
      </c>
      <c r="BR99" s="482">
        <f t="shared" si="141"/>
        <v>0.115824</v>
      </c>
      <c r="BS99" s="482">
        <f t="shared" si="142"/>
        <v>0.120159</v>
      </c>
      <c r="BT99" s="482">
        <f t="shared" si="143"/>
        <v>5.5509000000000003E-2</v>
      </c>
      <c r="BU99" s="482">
        <f t="shared" si="144"/>
        <v>5.3158999999999998E-2</v>
      </c>
      <c r="BV99" s="482">
        <f t="shared" si="145"/>
        <v>5.1805999999999998E-2</v>
      </c>
      <c r="BW99" s="482">
        <f t="shared" si="146"/>
        <v>5.3165999999999998E-2</v>
      </c>
      <c r="BX99" s="482">
        <f t="shared" si="147"/>
        <v>5.2478999999999998E-2</v>
      </c>
      <c r="BY99" s="482">
        <f t="shared" si="148"/>
        <v>5.4157999999999998E-2</v>
      </c>
      <c r="BZ99" s="482">
        <f t="shared" si="149"/>
        <v>5.1117999999999997E-2</v>
      </c>
      <c r="CA99" s="482">
        <f t="shared" si="150"/>
        <v>5.9484000000000002E-2</v>
      </c>
      <c r="CB99" s="482">
        <f t="shared" si="151"/>
        <v>0.120381</v>
      </c>
      <c r="CC99" s="482">
        <f t="shared" si="152"/>
        <v>0.11025500000000001</v>
      </c>
      <c r="CD99" s="482">
        <f t="shared" si="153"/>
        <v>0.115824</v>
      </c>
      <c r="CE99" s="482">
        <f t="shared" si="154"/>
        <v>0.120159</v>
      </c>
      <c r="CF99" s="482">
        <f t="shared" si="155"/>
        <v>5.5509000000000003E-2</v>
      </c>
      <c r="CG99" s="482">
        <f t="shared" si="156"/>
        <v>5.3158999999999998E-2</v>
      </c>
      <c r="CH99" s="482">
        <f t="shared" si="157"/>
        <v>5.1805999999999998E-2</v>
      </c>
    </row>
    <row r="100" spans="1:86" s="110" customFormat="1" x14ac:dyDescent="0.25">
      <c r="A100" s="657"/>
      <c r="B100" s="89" t="str">
        <f t="shared" si="158"/>
        <v>Lighting</v>
      </c>
      <c r="C100" s="446">
        <v>4.2353000000000002E-2</v>
      </c>
      <c r="D100" s="446">
        <v>4.2375999999999997E-2</v>
      </c>
      <c r="E100" s="446">
        <v>4.3025000000000001E-2</v>
      </c>
      <c r="F100" s="446">
        <v>4.5280000000000001E-2</v>
      </c>
      <c r="G100" s="446">
        <v>4.718E-2</v>
      </c>
      <c r="H100" s="446">
        <v>8.7298000000000001E-2</v>
      </c>
      <c r="I100" s="446">
        <v>8.1882999999999997E-2</v>
      </c>
      <c r="J100" s="446">
        <v>8.3452999999999999E-2</v>
      </c>
      <c r="K100" s="446">
        <v>7.9449000000000006E-2</v>
      </c>
      <c r="L100" s="446">
        <v>4.5407999999999997E-2</v>
      </c>
      <c r="M100" s="446">
        <v>4.5609999999999998E-2</v>
      </c>
      <c r="N100" s="446">
        <v>4.1577999999999997E-2</v>
      </c>
      <c r="O100" s="446">
        <f t="shared" si="159"/>
        <v>4.2353000000000002E-2</v>
      </c>
      <c r="P100" s="446">
        <f t="shared" si="106"/>
        <v>4.2375999999999997E-2</v>
      </c>
      <c r="Q100" s="446">
        <f t="shared" si="107"/>
        <v>4.3025000000000001E-2</v>
      </c>
      <c r="R100" s="446">
        <f t="shared" si="108"/>
        <v>4.5280000000000001E-2</v>
      </c>
      <c r="S100" s="446">
        <f t="shared" si="109"/>
        <v>4.718E-2</v>
      </c>
      <c r="T100" s="482">
        <v>9.8854999999999998E-2</v>
      </c>
      <c r="U100" s="482">
        <v>9.4635999999999998E-2</v>
      </c>
      <c r="V100" s="482">
        <v>9.6814999999999998E-2</v>
      </c>
      <c r="W100" s="482">
        <v>9.2677999999999996E-2</v>
      </c>
      <c r="X100" s="482">
        <v>5.2706999999999997E-2</v>
      </c>
      <c r="Y100" s="482">
        <v>5.2904E-2</v>
      </c>
      <c r="Z100" s="482">
        <v>4.7689000000000002E-2</v>
      </c>
      <c r="AA100" s="482">
        <v>4.8335000000000003E-2</v>
      </c>
      <c r="AB100" s="482">
        <v>4.8652000000000001E-2</v>
      </c>
      <c r="AC100" s="482">
        <v>5.0395000000000002E-2</v>
      </c>
      <c r="AD100" s="482">
        <v>5.2442000000000003E-2</v>
      </c>
      <c r="AE100" s="482">
        <v>5.4066000000000003E-2</v>
      </c>
      <c r="AF100" s="482">
        <v>9.8854999999999998E-2</v>
      </c>
      <c r="AG100" s="482">
        <v>9.4635999999999998E-2</v>
      </c>
      <c r="AH100" s="482">
        <v>9.6814999999999998E-2</v>
      </c>
      <c r="AI100" s="482">
        <v>9.2677999999999996E-2</v>
      </c>
      <c r="AJ100" s="482">
        <v>5.2706999999999997E-2</v>
      </c>
      <c r="AK100" s="482">
        <v>5.2904E-2</v>
      </c>
      <c r="AL100" s="482">
        <v>4.7689000000000002E-2</v>
      </c>
      <c r="AM100" s="482">
        <f t="shared" si="110"/>
        <v>4.8335000000000003E-2</v>
      </c>
      <c r="AN100" s="482">
        <f t="shared" si="111"/>
        <v>4.8652000000000001E-2</v>
      </c>
      <c r="AO100" s="482">
        <f t="shared" si="112"/>
        <v>5.0395000000000002E-2</v>
      </c>
      <c r="AP100" s="482">
        <f t="shared" si="113"/>
        <v>5.2442000000000003E-2</v>
      </c>
      <c r="AQ100" s="482">
        <f t="shared" si="114"/>
        <v>5.4066000000000003E-2</v>
      </c>
      <c r="AR100" s="482">
        <f t="shared" si="115"/>
        <v>9.8854999999999998E-2</v>
      </c>
      <c r="AS100" s="482">
        <f t="shared" si="116"/>
        <v>9.4635999999999998E-2</v>
      </c>
      <c r="AT100" s="482">
        <f t="shared" si="117"/>
        <v>9.6814999999999998E-2</v>
      </c>
      <c r="AU100" s="482">
        <f t="shared" si="118"/>
        <v>9.2677999999999996E-2</v>
      </c>
      <c r="AV100" s="482">
        <f t="shared" si="119"/>
        <v>5.2706999999999997E-2</v>
      </c>
      <c r="AW100" s="482">
        <f t="shared" si="120"/>
        <v>5.2904E-2</v>
      </c>
      <c r="AX100" s="482">
        <f t="shared" si="121"/>
        <v>4.7689000000000002E-2</v>
      </c>
      <c r="AY100" s="482">
        <f t="shared" si="122"/>
        <v>4.8335000000000003E-2</v>
      </c>
      <c r="AZ100" s="482">
        <f t="shared" si="123"/>
        <v>4.8652000000000001E-2</v>
      </c>
      <c r="BA100" s="482">
        <f t="shared" si="124"/>
        <v>5.0395000000000002E-2</v>
      </c>
      <c r="BB100" s="482">
        <f t="shared" si="125"/>
        <v>5.2442000000000003E-2</v>
      </c>
      <c r="BC100" s="482">
        <f t="shared" si="126"/>
        <v>5.4066000000000003E-2</v>
      </c>
      <c r="BD100" s="482">
        <f t="shared" si="127"/>
        <v>9.8854999999999998E-2</v>
      </c>
      <c r="BE100" s="482">
        <f t="shared" si="128"/>
        <v>9.4635999999999998E-2</v>
      </c>
      <c r="BF100" s="482">
        <f t="shared" si="129"/>
        <v>9.6814999999999998E-2</v>
      </c>
      <c r="BG100" s="482">
        <f t="shared" si="130"/>
        <v>9.2677999999999996E-2</v>
      </c>
      <c r="BH100" s="482">
        <f t="shared" si="131"/>
        <v>5.2706999999999997E-2</v>
      </c>
      <c r="BI100" s="482">
        <f t="shared" si="132"/>
        <v>5.2904E-2</v>
      </c>
      <c r="BJ100" s="482">
        <f t="shared" si="133"/>
        <v>4.7689000000000002E-2</v>
      </c>
      <c r="BK100" s="482">
        <f t="shared" si="134"/>
        <v>4.8335000000000003E-2</v>
      </c>
      <c r="BL100" s="482">
        <f t="shared" si="135"/>
        <v>4.8652000000000001E-2</v>
      </c>
      <c r="BM100" s="482">
        <f t="shared" si="136"/>
        <v>5.0395000000000002E-2</v>
      </c>
      <c r="BN100" s="482">
        <f t="shared" si="137"/>
        <v>5.2442000000000003E-2</v>
      </c>
      <c r="BO100" s="482">
        <f t="shared" si="138"/>
        <v>5.4066000000000003E-2</v>
      </c>
      <c r="BP100" s="482">
        <f t="shared" si="139"/>
        <v>9.8854999999999998E-2</v>
      </c>
      <c r="BQ100" s="482">
        <f t="shared" si="140"/>
        <v>9.4635999999999998E-2</v>
      </c>
      <c r="BR100" s="482">
        <f t="shared" si="141"/>
        <v>9.6814999999999998E-2</v>
      </c>
      <c r="BS100" s="482">
        <f t="shared" si="142"/>
        <v>9.2677999999999996E-2</v>
      </c>
      <c r="BT100" s="482">
        <f t="shared" si="143"/>
        <v>5.2706999999999997E-2</v>
      </c>
      <c r="BU100" s="482">
        <f t="shared" si="144"/>
        <v>5.2904E-2</v>
      </c>
      <c r="BV100" s="482">
        <f t="shared" si="145"/>
        <v>4.7689000000000002E-2</v>
      </c>
      <c r="BW100" s="482">
        <f t="shared" si="146"/>
        <v>4.8335000000000003E-2</v>
      </c>
      <c r="BX100" s="482">
        <f t="shared" si="147"/>
        <v>4.8652000000000001E-2</v>
      </c>
      <c r="BY100" s="482">
        <f t="shared" si="148"/>
        <v>5.0395000000000002E-2</v>
      </c>
      <c r="BZ100" s="482">
        <f t="shared" si="149"/>
        <v>5.2442000000000003E-2</v>
      </c>
      <c r="CA100" s="482">
        <f t="shared" si="150"/>
        <v>5.4066000000000003E-2</v>
      </c>
      <c r="CB100" s="482">
        <f t="shared" si="151"/>
        <v>9.8854999999999998E-2</v>
      </c>
      <c r="CC100" s="482">
        <f t="shared" si="152"/>
        <v>9.4635999999999998E-2</v>
      </c>
      <c r="CD100" s="482">
        <f t="shared" si="153"/>
        <v>9.6814999999999998E-2</v>
      </c>
      <c r="CE100" s="482">
        <f t="shared" si="154"/>
        <v>9.2677999999999996E-2</v>
      </c>
      <c r="CF100" s="482">
        <f t="shared" si="155"/>
        <v>5.2706999999999997E-2</v>
      </c>
      <c r="CG100" s="482">
        <f t="shared" si="156"/>
        <v>5.2904E-2</v>
      </c>
      <c r="CH100" s="482">
        <f t="shared" si="157"/>
        <v>4.7689000000000002E-2</v>
      </c>
    </row>
    <row r="101" spans="1:86" s="110" customFormat="1" x14ac:dyDescent="0.25">
      <c r="A101" s="657"/>
      <c r="B101" s="89" t="str">
        <f t="shared" si="158"/>
        <v>Miscellaneous</v>
      </c>
      <c r="C101" s="446">
        <v>3.9829999999999997E-2</v>
      </c>
      <c r="D101" s="446">
        <v>4.0202000000000002E-2</v>
      </c>
      <c r="E101" s="446">
        <v>4.0568E-2</v>
      </c>
      <c r="F101" s="446">
        <v>4.1613999999999998E-2</v>
      </c>
      <c r="G101" s="446">
        <v>4.3744999999999999E-2</v>
      </c>
      <c r="H101" s="446">
        <v>8.1032999999999994E-2</v>
      </c>
      <c r="I101" s="446">
        <v>7.6974000000000001E-2</v>
      </c>
      <c r="J101" s="446">
        <v>7.7621999999999997E-2</v>
      </c>
      <c r="K101" s="446">
        <v>7.6564999999999994E-2</v>
      </c>
      <c r="L101" s="446">
        <v>4.2223999999999998E-2</v>
      </c>
      <c r="M101" s="446">
        <v>4.2845000000000001E-2</v>
      </c>
      <c r="N101" s="446">
        <v>3.9836000000000003E-2</v>
      </c>
      <c r="O101" s="446">
        <f t="shared" si="159"/>
        <v>3.9829999999999997E-2</v>
      </c>
      <c r="P101" s="446">
        <f t="shared" si="106"/>
        <v>4.0202000000000002E-2</v>
      </c>
      <c r="Q101" s="446">
        <f t="shared" si="107"/>
        <v>4.0568E-2</v>
      </c>
      <c r="R101" s="446">
        <f t="shared" si="108"/>
        <v>4.1613999999999998E-2</v>
      </c>
      <c r="S101" s="446">
        <f t="shared" si="109"/>
        <v>4.3744999999999999E-2</v>
      </c>
      <c r="T101" s="482">
        <v>9.1775999999999996E-2</v>
      </c>
      <c r="U101" s="482">
        <v>8.8924000000000003E-2</v>
      </c>
      <c r="V101" s="482">
        <v>9.0119000000000005E-2</v>
      </c>
      <c r="W101" s="482">
        <v>8.9261999999999994E-2</v>
      </c>
      <c r="X101" s="482">
        <v>4.8958000000000002E-2</v>
      </c>
      <c r="Y101" s="482">
        <v>4.9664E-2</v>
      </c>
      <c r="Z101" s="482">
        <v>4.5769999999999998E-2</v>
      </c>
      <c r="AA101" s="482">
        <v>4.5504000000000003E-2</v>
      </c>
      <c r="AB101" s="482">
        <v>4.6175000000000001E-2</v>
      </c>
      <c r="AC101" s="482">
        <v>4.7510999999999998E-2</v>
      </c>
      <c r="AD101" s="482">
        <v>4.8266000000000003E-2</v>
      </c>
      <c r="AE101" s="482">
        <v>5.0146000000000003E-2</v>
      </c>
      <c r="AF101" s="482">
        <v>9.1775999999999996E-2</v>
      </c>
      <c r="AG101" s="482">
        <v>8.8924000000000003E-2</v>
      </c>
      <c r="AH101" s="482">
        <v>9.0119000000000005E-2</v>
      </c>
      <c r="AI101" s="482">
        <v>8.9261999999999994E-2</v>
      </c>
      <c r="AJ101" s="482">
        <v>4.8958000000000002E-2</v>
      </c>
      <c r="AK101" s="482">
        <v>4.9664E-2</v>
      </c>
      <c r="AL101" s="482">
        <v>4.5769999999999998E-2</v>
      </c>
      <c r="AM101" s="482">
        <f t="shared" si="110"/>
        <v>4.5504000000000003E-2</v>
      </c>
      <c r="AN101" s="482">
        <f t="shared" si="111"/>
        <v>4.6175000000000001E-2</v>
      </c>
      <c r="AO101" s="482">
        <f t="shared" si="112"/>
        <v>4.7510999999999998E-2</v>
      </c>
      <c r="AP101" s="482">
        <f t="shared" si="113"/>
        <v>4.8266000000000003E-2</v>
      </c>
      <c r="AQ101" s="482">
        <f t="shared" si="114"/>
        <v>5.0146000000000003E-2</v>
      </c>
      <c r="AR101" s="482">
        <f t="shared" si="115"/>
        <v>9.1775999999999996E-2</v>
      </c>
      <c r="AS101" s="482">
        <f t="shared" si="116"/>
        <v>8.8924000000000003E-2</v>
      </c>
      <c r="AT101" s="482">
        <f t="shared" si="117"/>
        <v>9.0119000000000005E-2</v>
      </c>
      <c r="AU101" s="482">
        <f t="shared" si="118"/>
        <v>8.9261999999999994E-2</v>
      </c>
      <c r="AV101" s="482">
        <f t="shared" si="119"/>
        <v>4.8958000000000002E-2</v>
      </c>
      <c r="AW101" s="482">
        <f t="shared" si="120"/>
        <v>4.9664E-2</v>
      </c>
      <c r="AX101" s="482">
        <f t="shared" si="121"/>
        <v>4.5769999999999998E-2</v>
      </c>
      <c r="AY101" s="482">
        <f t="shared" si="122"/>
        <v>4.5504000000000003E-2</v>
      </c>
      <c r="AZ101" s="482">
        <f t="shared" si="123"/>
        <v>4.6175000000000001E-2</v>
      </c>
      <c r="BA101" s="482">
        <f t="shared" si="124"/>
        <v>4.7510999999999998E-2</v>
      </c>
      <c r="BB101" s="482">
        <f t="shared" si="125"/>
        <v>4.8266000000000003E-2</v>
      </c>
      <c r="BC101" s="482">
        <f t="shared" si="126"/>
        <v>5.0146000000000003E-2</v>
      </c>
      <c r="BD101" s="482">
        <f t="shared" si="127"/>
        <v>9.1775999999999996E-2</v>
      </c>
      <c r="BE101" s="482">
        <f t="shared" si="128"/>
        <v>8.8924000000000003E-2</v>
      </c>
      <c r="BF101" s="482">
        <f t="shared" si="129"/>
        <v>9.0119000000000005E-2</v>
      </c>
      <c r="BG101" s="482">
        <f t="shared" si="130"/>
        <v>8.9261999999999994E-2</v>
      </c>
      <c r="BH101" s="482">
        <f t="shared" si="131"/>
        <v>4.8958000000000002E-2</v>
      </c>
      <c r="BI101" s="482">
        <f t="shared" si="132"/>
        <v>4.9664E-2</v>
      </c>
      <c r="BJ101" s="482">
        <f t="shared" si="133"/>
        <v>4.5769999999999998E-2</v>
      </c>
      <c r="BK101" s="482">
        <f t="shared" si="134"/>
        <v>4.5504000000000003E-2</v>
      </c>
      <c r="BL101" s="482">
        <f t="shared" si="135"/>
        <v>4.6175000000000001E-2</v>
      </c>
      <c r="BM101" s="482">
        <f t="shared" si="136"/>
        <v>4.7510999999999998E-2</v>
      </c>
      <c r="BN101" s="482">
        <f t="shared" si="137"/>
        <v>4.8266000000000003E-2</v>
      </c>
      <c r="BO101" s="482">
        <f t="shared" si="138"/>
        <v>5.0146000000000003E-2</v>
      </c>
      <c r="BP101" s="482">
        <f t="shared" si="139"/>
        <v>9.1775999999999996E-2</v>
      </c>
      <c r="BQ101" s="482">
        <f t="shared" si="140"/>
        <v>8.8924000000000003E-2</v>
      </c>
      <c r="BR101" s="482">
        <f t="shared" si="141"/>
        <v>9.0119000000000005E-2</v>
      </c>
      <c r="BS101" s="482">
        <f t="shared" si="142"/>
        <v>8.9261999999999994E-2</v>
      </c>
      <c r="BT101" s="482">
        <f t="shared" si="143"/>
        <v>4.8958000000000002E-2</v>
      </c>
      <c r="BU101" s="482">
        <f t="shared" si="144"/>
        <v>4.9664E-2</v>
      </c>
      <c r="BV101" s="482">
        <f t="shared" si="145"/>
        <v>4.5769999999999998E-2</v>
      </c>
      <c r="BW101" s="482">
        <f t="shared" si="146"/>
        <v>4.5504000000000003E-2</v>
      </c>
      <c r="BX101" s="482">
        <f t="shared" si="147"/>
        <v>4.6175000000000001E-2</v>
      </c>
      <c r="BY101" s="482">
        <f t="shared" si="148"/>
        <v>4.7510999999999998E-2</v>
      </c>
      <c r="BZ101" s="482">
        <f t="shared" si="149"/>
        <v>4.8266000000000003E-2</v>
      </c>
      <c r="CA101" s="482">
        <f t="shared" si="150"/>
        <v>5.0146000000000003E-2</v>
      </c>
      <c r="CB101" s="482">
        <f t="shared" si="151"/>
        <v>9.1775999999999996E-2</v>
      </c>
      <c r="CC101" s="482">
        <f t="shared" si="152"/>
        <v>8.8924000000000003E-2</v>
      </c>
      <c r="CD101" s="482">
        <f t="shared" si="153"/>
        <v>9.0119000000000005E-2</v>
      </c>
      <c r="CE101" s="482">
        <f t="shared" si="154"/>
        <v>8.9261999999999994E-2</v>
      </c>
      <c r="CF101" s="482">
        <f t="shared" si="155"/>
        <v>4.8958000000000002E-2</v>
      </c>
      <c r="CG101" s="482">
        <f t="shared" si="156"/>
        <v>4.9664E-2</v>
      </c>
      <c r="CH101" s="482">
        <f t="shared" si="157"/>
        <v>4.5769999999999998E-2</v>
      </c>
    </row>
    <row r="102" spans="1:86" s="110" customFormat="1" x14ac:dyDescent="0.25">
      <c r="A102" s="657"/>
      <c r="B102" s="89" t="str">
        <f t="shared" si="158"/>
        <v>Motors</v>
      </c>
      <c r="C102" s="446">
        <v>3.9829999999999997E-2</v>
      </c>
      <c r="D102" s="446">
        <v>4.0202000000000002E-2</v>
      </c>
      <c r="E102" s="446">
        <v>4.0568E-2</v>
      </c>
      <c r="F102" s="446">
        <v>4.1613999999999998E-2</v>
      </c>
      <c r="G102" s="446">
        <v>4.3744999999999999E-2</v>
      </c>
      <c r="H102" s="446">
        <v>8.1032999999999994E-2</v>
      </c>
      <c r="I102" s="446">
        <v>7.6974000000000001E-2</v>
      </c>
      <c r="J102" s="446">
        <v>7.7621999999999997E-2</v>
      </c>
      <c r="K102" s="446">
        <v>7.6564999999999994E-2</v>
      </c>
      <c r="L102" s="446">
        <v>4.2223999999999998E-2</v>
      </c>
      <c r="M102" s="446">
        <v>4.2845000000000001E-2</v>
      </c>
      <c r="N102" s="446">
        <v>3.9836000000000003E-2</v>
      </c>
      <c r="O102" s="446">
        <f t="shared" si="159"/>
        <v>3.9829999999999997E-2</v>
      </c>
      <c r="P102" s="446">
        <f t="shared" si="106"/>
        <v>4.0202000000000002E-2</v>
      </c>
      <c r="Q102" s="446">
        <f t="shared" si="107"/>
        <v>4.0568E-2</v>
      </c>
      <c r="R102" s="446">
        <f t="shared" si="108"/>
        <v>4.1613999999999998E-2</v>
      </c>
      <c r="S102" s="446">
        <f t="shared" si="109"/>
        <v>4.3744999999999999E-2</v>
      </c>
      <c r="T102" s="482">
        <v>9.1775999999999996E-2</v>
      </c>
      <c r="U102" s="482">
        <v>8.8924000000000003E-2</v>
      </c>
      <c r="V102" s="482">
        <v>9.0119000000000005E-2</v>
      </c>
      <c r="W102" s="482">
        <v>8.9261999999999994E-2</v>
      </c>
      <c r="X102" s="482">
        <v>4.8958000000000002E-2</v>
      </c>
      <c r="Y102" s="482">
        <v>4.9664E-2</v>
      </c>
      <c r="Z102" s="482">
        <v>4.5769999999999998E-2</v>
      </c>
      <c r="AA102" s="482">
        <v>4.5504000000000003E-2</v>
      </c>
      <c r="AB102" s="482">
        <v>4.6175000000000001E-2</v>
      </c>
      <c r="AC102" s="482">
        <v>4.7510999999999998E-2</v>
      </c>
      <c r="AD102" s="482">
        <v>4.8266000000000003E-2</v>
      </c>
      <c r="AE102" s="482">
        <v>5.0146000000000003E-2</v>
      </c>
      <c r="AF102" s="482">
        <v>9.1775999999999996E-2</v>
      </c>
      <c r="AG102" s="482">
        <v>8.8924000000000003E-2</v>
      </c>
      <c r="AH102" s="482">
        <v>9.0119000000000005E-2</v>
      </c>
      <c r="AI102" s="482">
        <v>8.9261999999999994E-2</v>
      </c>
      <c r="AJ102" s="482">
        <v>4.8958000000000002E-2</v>
      </c>
      <c r="AK102" s="482">
        <v>4.9664E-2</v>
      </c>
      <c r="AL102" s="482">
        <v>4.5769999999999998E-2</v>
      </c>
      <c r="AM102" s="482">
        <f t="shared" si="110"/>
        <v>4.5504000000000003E-2</v>
      </c>
      <c r="AN102" s="482">
        <f t="shared" si="111"/>
        <v>4.6175000000000001E-2</v>
      </c>
      <c r="AO102" s="482">
        <f t="shared" si="112"/>
        <v>4.7510999999999998E-2</v>
      </c>
      <c r="AP102" s="482">
        <f t="shared" si="113"/>
        <v>4.8266000000000003E-2</v>
      </c>
      <c r="AQ102" s="482">
        <f t="shared" si="114"/>
        <v>5.0146000000000003E-2</v>
      </c>
      <c r="AR102" s="482">
        <f t="shared" si="115"/>
        <v>9.1775999999999996E-2</v>
      </c>
      <c r="AS102" s="482">
        <f t="shared" si="116"/>
        <v>8.8924000000000003E-2</v>
      </c>
      <c r="AT102" s="482">
        <f t="shared" si="117"/>
        <v>9.0119000000000005E-2</v>
      </c>
      <c r="AU102" s="482">
        <f t="shared" si="118"/>
        <v>8.9261999999999994E-2</v>
      </c>
      <c r="AV102" s="482">
        <f t="shared" si="119"/>
        <v>4.8958000000000002E-2</v>
      </c>
      <c r="AW102" s="482">
        <f t="shared" si="120"/>
        <v>4.9664E-2</v>
      </c>
      <c r="AX102" s="482">
        <f t="shared" si="121"/>
        <v>4.5769999999999998E-2</v>
      </c>
      <c r="AY102" s="482">
        <f t="shared" si="122"/>
        <v>4.5504000000000003E-2</v>
      </c>
      <c r="AZ102" s="482">
        <f t="shared" si="123"/>
        <v>4.6175000000000001E-2</v>
      </c>
      <c r="BA102" s="482">
        <f t="shared" si="124"/>
        <v>4.7510999999999998E-2</v>
      </c>
      <c r="BB102" s="482">
        <f t="shared" si="125"/>
        <v>4.8266000000000003E-2</v>
      </c>
      <c r="BC102" s="482">
        <f t="shared" si="126"/>
        <v>5.0146000000000003E-2</v>
      </c>
      <c r="BD102" s="482">
        <f t="shared" si="127"/>
        <v>9.1775999999999996E-2</v>
      </c>
      <c r="BE102" s="482">
        <f t="shared" si="128"/>
        <v>8.8924000000000003E-2</v>
      </c>
      <c r="BF102" s="482">
        <f t="shared" si="129"/>
        <v>9.0119000000000005E-2</v>
      </c>
      <c r="BG102" s="482">
        <f t="shared" si="130"/>
        <v>8.9261999999999994E-2</v>
      </c>
      <c r="BH102" s="482">
        <f t="shared" si="131"/>
        <v>4.8958000000000002E-2</v>
      </c>
      <c r="BI102" s="482">
        <f t="shared" si="132"/>
        <v>4.9664E-2</v>
      </c>
      <c r="BJ102" s="482">
        <f t="shared" si="133"/>
        <v>4.5769999999999998E-2</v>
      </c>
      <c r="BK102" s="482">
        <f t="shared" si="134"/>
        <v>4.5504000000000003E-2</v>
      </c>
      <c r="BL102" s="482">
        <f t="shared" si="135"/>
        <v>4.6175000000000001E-2</v>
      </c>
      <c r="BM102" s="482">
        <f t="shared" si="136"/>
        <v>4.7510999999999998E-2</v>
      </c>
      <c r="BN102" s="482">
        <f t="shared" si="137"/>
        <v>4.8266000000000003E-2</v>
      </c>
      <c r="BO102" s="482">
        <f t="shared" si="138"/>
        <v>5.0146000000000003E-2</v>
      </c>
      <c r="BP102" s="482">
        <f t="shared" si="139"/>
        <v>9.1775999999999996E-2</v>
      </c>
      <c r="BQ102" s="482">
        <f t="shared" si="140"/>
        <v>8.8924000000000003E-2</v>
      </c>
      <c r="BR102" s="482">
        <f t="shared" si="141"/>
        <v>9.0119000000000005E-2</v>
      </c>
      <c r="BS102" s="482">
        <f t="shared" si="142"/>
        <v>8.9261999999999994E-2</v>
      </c>
      <c r="BT102" s="482">
        <f t="shared" si="143"/>
        <v>4.8958000000000002E-2</v>
      </c>
      <c r="BU102" s="482">
        <f t="shared" si="144"/>
        <v>4.9664E-2</v>
      </c>
      <c r="BV102" s="482">
        <f t="shared" si="145"/>
        <v>4.5769999999999998E-2</v>
      </c>
      <c r="BW102" s="482">
        <f t="shared" si="146"/>
        <v>4.5504000000000003E-2</v>
      </c>
      <c r="BX102" s="482">
        <f t="shared" si="147"/>
        <v>4.6175000000000001E-2</v>
      </c>
      <c r="BY102" s="482">
        <f t="shared" si="148"/>
        <v>4.7510999999999998E-2</v>
      </c>
      <c r="BZ102" s="482">
        <f t="shared" si="149"/>
        <v>4.8266000000000003E-2</v>
      </c>
      <c r="CA102" s="482">
        <f t="shared" si="150"/>
        <v>5.0146000000000003E-2</v>
      </c>
      <c r="CB102" s="482">
        <f t="shared" si="151"/>
        <v>9.1775999999999996E-2</v>
      </c>
      <c r="CC102" s="482">
        <f t="shared" si="152"/>
        <v>8.8924000000000003E-2</v>
      </c>
      <c r="CD102" s="482">
        <f t="shared" si="153"/>
        <v>9.0119000000000005E-2</v>
      </c>
      <c r="CE102" s="482">
        <f t="shared" si="154"/>
        <v>8.9261999999999994E-2</v>
      </c>
      <c r="CF102" s="482">
        <f t="shared" si="155"/>
        <v>4.8958000000000002E-2</v>
      </c>
      <c r="CG102" s="482">
        <f t="shared" si="156"/>
        <v>4.9664E-2</v>
      </c>
      <c r="CH102" s="482">
        <f t="shared" si="157"/>
        <v>4.5769999999999998E-2</v>
      </c>
    </row>
    <row r="103" spans="1:86" s="110" customFormat="1" x14ac:dyDescent="0.25">
      <c r="A103" s="657"/>
      <c r="B103" s="89" t="str">
        <f t="shared" si="158"/>
        <v>Process</v>
      </c>
      <c r="C103" s="446">
        <v>3.9829999999999997E-2</v>
      </c>
      <c r="D103" s="446">
        <v>4.0202000000000002E-2</v>
      </c>
      <c r="E103" s="446">
        <v>4.0568E-2</v>
      </c>
      <c r="F103" s="446">
        <v>4.1613999999999998E-2</v>
      </c>
      <c r="G103" s="446">
        <v>4.3744999999999999E-2</v>
      </c>
      <c r="H103" s="446">
        <v>8.1032999999999994E-2</v>
      </c>
      <c r="I103" s="446">
        <v>7.6974000000000001E-2</v>
      </c>
      <c r="J103" s="446">
        <v>7.7621999999999997E-2</v>
      </c>
      <c r="K103" s="446">
        <v>7.6564999999999994E-2</v>
      </c>
      <c r="L103" s="446">
        <v>4.2223999999999998E-2</v>
      </c>
      <c r="M103" s="446">
        <v>4.2845000000000001E-2</v>
      </c>
      <c r="N103" s="446">
        <v>3.9836000000000003E-2</v>
      </c>
      <c r="O103" s="446">
        <f t="shared" si="159"/>
        <v>3.9829999999999997E-2</v>
      </c>
      <c r="P103" s="446">
        <f t="shared" si="106"/>
        <v>4.0202000000000002E-2</v>
      </c>
      <c r="Q103" s="446">
        <f t="shared" si="107"/>
        <v>4.0568E-2</v>
      </c>
      <c r="R103" s="446">
        <f t="shared" si="108"/>
        <v>4.1613999999999998E-2</v>
      </c>
      <c r="S103" s="446">
        <f t="shared" si="109"/>
        <v>4.3744999999999999E-2</v>
      </c>
      <c r="T103" s="482">
        <v>9.1775999999999996E-2</v>
      </c>
      <c r="U103" s="482">
        <v>8.8924000000000003E-2</v>
      </c>
      <c r="V103" s="482">
        <v>9.0119000000000005E-2</v>
      </c>
      <c r="W103" s="482">
        <v>8.9261999999999994E-2</v>
      </c>
      <c r="X103" s="482">
        <v>4.8958000000000002E-2</v>
      </c>
      <c r="Y103" s="482">
        <v>4.9664E-2</v>
      </c>
      <c r="Z103" s="482">
        <v>4.5769999999999998E-2</v>
      </c>
      <c r="AA103" s="482">
        <v>4.5504000000000003E-2</v>
      </c>
      <c r="AB103" s="482">
        <v>4.6175000000000001E-2</v>
      </c>
      <c r="AC103" s="482">
        <v>4.7510999999999998E-2</v>
      </c>
      <c r="AD103" s="482">
        <v>4.8266000000000003E-2</v>
      </c>
      <c r="AE103" s="482">
        <v>5.0146000000000003E-2</v>
      </c>
      <c r="AF103" s="482">
        <v>9.1775999999999996E-2</v>
      </c>
      <c r="AG103" s="482">
        <v>8.8924000000000003E-2</v>
      </c>
      <c r="AH103" s="482">
        <v>9.0119000000000005E-2</v>
      </c>
      <c r="AI103" s="482">
        <v>8.9261999999999994E-2</v>
      </c>
      <c r="AJ103" s="482">
        <v>4.8958000000000002E-2</v>
      </c>
      <c r="AK103" s="482">
        <v>4.9664E-2</v>
      </c>
      <c r="AL103" s="482">
        <v>4.5769999999999998E-2</v>
      </c>
      <c r="AM103" s="482">
        <f t="shared" si="110"/>
        <v>4.5504000000000003E-2</v>
      </c>
      <c r="AN103" s="482">
        <f t="shared" si="111"/>
        <v>4.6175000000000001E-2</v>
      </c>
      <c r="AO103" s="482">
        <f t="shared" si="112"/>
        <v>4.7510999999999998E-2</v>
      </c>
      <c r="AP103" s="482">
        <f t="shared" si="113"/>
        <v>4.8266000000000003E-2</v>
      </c>
      <c r="AQ103" s="482">
        <f t="shared" si="114"/>
        <v>5.0146000000000003E-2</v>
      </c>
      <c r="AR103" s="482">
        <f t="shared" si="115"/>
        <v>9.1775999999999996E-2</v>
      </c>
      <c r="AS103" s="482">
        <f t="shared" si="116"/>
        <v>8.8924000000000003E-2</v>
      </c>
      <c r="AT103" s="482">
        <f t="shared" si="117"/>
        <v>9.0119000000000005E-2</v>
      </c>
      <c r="AU103" s="482">
        <f t="shared" si="118"/>
        <v>8.9261999999999994E-2</v>
      </c>
      <c r="AV103" s="482">
        <f t="shared" si="119"/>
        <v>4.8958000000000002E-2</v>
      </c>
      <c r="AW103" s="482">
        <f t="shared" si="120"/>
        <v>4.9664E-2</v>
      </c>
      <c r="AX103" s="482">
        <f t="shared" si="121"/>
        <v>4.5769999999999998E-2</v>
      </c>
      <c r="AY103" s="482">
        <f t="shared" si="122"/>
        <v>4.5504000000000003E-2</v>
      </c>
      <c r="AZ103" s="482">
        <f t="shared" si="123"/>
        <v>4.6175000000000001E-2</v>
      </c>
      <c r="BA103" s="482">
        <f t="shared" si="124"/>
        <v>4.7510999999999998E-2</v>
      </c>
      <c r="BB103" s="482">
        <f t="shared" si="125"/>
        <v>4.8266000000000003E-2</v>
      </c>
      <c r="BC103" s="482">
        <f t="shared" si="126"/>
        <v>5.0146000000000003E-2</v>
      </c>
      <c r="BD103" s="482">
        <f t="shared" si="127"/>
        <v>9.1775999999999996E-2</v>
      </c>
      <c r="BE103" s="482">
        <f t="shared" si="128"/>
        <v>8.8924000000000003E-2</v>
      </c>
      <c r="BF103" s="482">
        <f t="shared" si="129"/>
        <v>9.0119000000000005E-2</v>
      </c>
      <c r="BG103" s="482">
        <f t="shared" si="130"/>
        <v>8.9261999999999994E-2</v>
      </c>
      <c r="BH103" s="482">
        <f t="shared" si="131"/>
        <v>4.8958000000000002E-2</v>
      </c>
      <c r="BI103" s="482">
        <f t="shared" si="132"/>
        <v>4.9664E-2</v>
      </c>
      <c r="BJ103" s="482">
        <f t="shared" si="133"/>
        <v>4.5769999999999998E-2</v>
      </c>
      <c r="BK103" s="482">
        <f t="shared" si="134"/>
        <v>4.5504000000000003E-2</v>
      </c>
      <c r="BL103" s="482">
        <f t="shared" si="135"/>
        <v>4.6175000000000001E-2</v>
      </c>
      <c r="BM103" s="482">
        <f t="shared" si="136"/>
        <v>4.7510999999999998E-2</v>
      </c>
      <c r="BN103" s="482">
        <f t="shared" si="137"/>
        <v>4.8266000000000003E-2</v>
      </c>
      <c r="BO103" s="482">
        <f t="shared" si="138"/>
        <v>5.0146000000000003E-2</v>
      </c>
      <c r="BP103" s="482">
        <f t="shared" si="139"/>
        <v>9.1775999999999996E-2</v>
      </c>
      <c r="BQ103" s="482">
        <f t="shared" si="140"/>
        <v>8.8924000000000003E-2</v>
      </c>
      <c r="BR103" s="482">
        <f t="shared" si="141"/>
        <v>9.0119000000000005E-2</v>
      </c>
      <c r="BS103" s="482">
        <f t="shared" si="142"/>
        <v>8.9261999999999994E-2</v>
      </c>
      <c r="BT103" s="482">
        <f t="shared" si="143"/>
        <v>4.8958000000000002E-2</v>
      </c>
      <c r="BU103" s="482">
        <f t="shared" si="144"/>
        <v>4.9664E-2</v>
      </c>
      <c r="BV103" s="482">
        <f t="shared" si="145"/>
        <v>4.5769999999999998E-2</v>
      </c>
      <c r="BW103" s="482">
        <f t="shared" si="146"/>
        <v>4.5504000000000003E-2</v>
      </c>
      <c r="BX103" s="482">
        <f t="shared" si="147"/>
        <v>4.6175000000000001E-2</v>
      </c>
      <c r="BY103" s="482">
        <f t="shared" si="148"/>
        <v>4.7510999999999998E-2</v>
      </c>
      <c r="BZ103" s="482">
        <f t="shared" si="149"/>
        <v>4.8266000000000003E-2</v>
      </c>
      <c r="CA103" s="482">
        <f t="shared" si="150"/>
        <v>5.0146000000000003E-2</v>
      </c>
      <c r="CB103" s="482">
        <f t="shared" si="151"/>
        <v>9.1775999999999996E-2</v>
      </c>
      <c r="CC103" s="482">
        <f t="shared" si="152"/>
        <v>8.8924000000000003E-2</v>
      </c>
      <c r="CD103" s="482">
        <f t="shared" si="153"/>
        <v>9.0119000000000005E-2</v>
      </c>
      <c r="CE103" s="482">
        <f t="shared" si="154"/>
        <v>8.9261999999999994E-2</v>
      </c>
      <c r="CF103" s="482">
        <f t="shared" si="155"/>
        <v>4.8958000000000002E-2</v>
      </c>
      <c r="CG103" s="482">
        <f t="shared" si="156"/>
        <v>4.9664E-2</v>
      </c>
      <c r="CH103" s="482">
        <f t="shared" si="157"/>
        <v>4.5769999999999998E-2</v>
      </c>
    </row>
    <row r="104" spans="1:86" s="110" customFormat="1" x14ac:dyDescent="0.25">
      <c r="A104" s="657"/>
      <c r="B104" s="89" t="str">
        <f t="shared" si="158"/>
        <v>Refrigeration</v>
      </c>
      <c r="C104" s="446">
        <v>3.7731000000000001E-2</v>
      </c>
      <c r="D104" s="446">
        <v>3.7999999999999999E-2</v>
      </c>
      <c r="E104" s="446">
        <v>3.9366999999999999E-2</v>
      </c>
      <c r="F104" s="446">
        <v>4.0410000000000001E-2</v>
      </c>
      <c r="G104" s="446">
        <v>4.1471000000000001E-2</v>
      </c>
      <c r="H104" s="446">
        <v>7.6507000000000006E-2</v>
      </c>
      <c r="I104" s="446">
        <v>7.2470999999999994E-2</v>
      </c>
      <c r="J104" s="446">
        <v>7.3424000000000003E-2</v>
      </c>
      <c r="K104" s="446">
        <v>7.2287000000000004E-2</v>
      </c>
      <c r="L104" s="446">
        <v>4.011E-2</v>
      </c>
      <c r="M104" s="446">
        <v>4.0693E-2</v>
      </c>
      <c r="N104" s="446">
        <v>3.7767000000000002E-2</v>
      </c>
      <c r="O104" s="446">
        <f t="shared" si="159"/>
        <v>3.7731000000000001E-2</v>
      </c>
      <c r="P104" s="446">
        <f t="shared" si="106"/>
        <v>3.7999999999999999E-2</v>
      </c>
      <c r="Q104" s="446">
        <f t="shared" si="107"/>
        <v>3.9366999999999999E-2</v>
      </c>
      <c r="R104" s="446">
        <f t="shared" si="108"/>
        <v>4.0410000000000001E-2</v>
      </c>
      <c r="S104" s="446">
        <f t="shared" si="109"/>
        <v>4.1471000000000001E-2</v>
      </c>
      <c r="T104" s="482">
        <v>8.6664000000000005E-2</v>
      </c>
      <c r="U104" s="482">
        <v>8.3682000000000006E-2</v>
      </c>
      <c r="V104" s="482">
        <v>8.5294999999999996E-2</v>
      </c>
      <c r="W104" s="482">
        <v>8.4197999999999995E-2</v>
      </c>
      <c r="X104" s="482">
        <v>4.6477999999999998E-2</v>
      </c>
      <c r="Y104" s="482">
        <v>4.7128999999999997E-2</v>
      </c>
      <c r="Z104" s="482">
        <v>4.3395000000000003E-2</v>
      </c>
      <c r="AA104" s="482">
        <v>4.3159999999999997E-2</v>
      </c>
      <c r="AB104" s="482">
        <v>4.3653999999999998E-2</v>
      </c>
      <c r="AC104" s="482">
        <v>4.6134000000000001E-2</v>
      </c>
      <c r="AD104" s="482">
        <v>4.6808000000000002E-2</v>
      </c>
      <c r="AE104" s="482">
        <v>4.7559999999999998E-2</v>
      </c>
      <c r="AF104" s="482">
        <v>8.6664000000000005E-2</v>
      </c>
      <c r="AG104" s="482">
        <v>8.3682000000000006E-2</v>
      </c>
      <c r="AH104" s="482">
        <v>8.5294999999999996E-2</v>
      </c>
      <c r="AI104" s="482">
        <v>8.4197999999999995E-2</v>
      </c>
      <c r="AJ104" s="482">
        <v>4.6477999999999998E-2</v>
      </c>
      <c r="AK104" s="482">
        <v>4.7128999999999997E-2</v>
      </c>
      <c r="AL104" s="482">
        <v>4.3395000000000003E-2</v>
      </c>
      <c r="AM104" s="482">
        <f t="shared" si="110"/>
        <v>4.3159999999999997E-2</v>
      </c>
      <c r="AN104" s="482">
        <f t="shared" si="111"/>
        <v>4.3653999999999998E-2</v>
      </c>
      <c r="AO104" s="482">
        <f t="shared" si="112"/>
        <v>4.6134000000000001E-2</v>
      </c>
      <c r="AP104" s="482">
        <f t="shared" si="113"/>
        <v>4.6808000000000002E-2</v>
      </c>
      <c r="AQ104" s="482">
        <f t="shared" si="114"/>
        <v>4.7559999999999998E-2</v>
      </c>
      <c r="AR104" s="482">
        <f t="shared" si="115"/>
        <v>8.6664000000000005E-2</v>
      </c>
      <c r="AS104" s="482">
        <f t="shared" si="116"/>
        <v>8.3682000000000006E-2</v>
      </c>
      <c r="AT104" s="482">
        <f t="shared" si="117"/>
        <v>8.5294999999999996E-2</v>
      </c>
      <c r="AU104" s="482">
        <f t="shared" si="118"/>
        <v>8.4197999999999995E-2</v>
      </c>
      <c r="AV104" s="482">
        <f t="shared" si="119"/>
        <v>4.6477999999999998E-2</v>
      </c>
      <c r="AW104" s="482">
        <f t="shared" si="120"/>
        <v>4.7128999999999997E-2</v>
      </c>
      <c r="AX104" s="482">
        <f t="shared" si="121"/>
        <v>4.3395000000000003E-2</v>
      </c>
      <c r="AY104" s="482">
        <f t="shared" si="122"/>
        <v>4.3159999999999997E-2</v>
      </c>
      <c r="AZ104" s="482">
        <f t="shared" si="123"/>
        <v>4.3653999999999998E-2</v>
      </c>
      <c r="BA104" s="482">
        <f t="shared" si="124"/>
        <v>4.6134000000000001E-2</v>
      </c>
      <c r="BB104" s="482">
        <f t="shared" si="125"/>
        <v>4.6808000000000002E-2</v>
      </c>
      <c r="BC104" s="482">
        <f t="shared" si="126"/>
        <v>4.7559999999999998E-2</v>
      </c>
      <c r="BD104" s="482">
        <f t="shared" si="127"/>
        <v>8.6664000000000005E-2</v>
      </c>
      <c r="BE104" s="482">
        <f t="shared" si="128"/>
        <v>8.3682000000000006E-2</v>
      </c>
      <c r="BF104" s="482">
        <f t="shared" si="129"/>
        <v>8.5294999999999996E-2</v>
      </c>
      <c r="BG104" s="482">
        <f t="shared" si="130"/>
        <v>8.4197999999999995E-2</v>
      </c>
      <c r="BH104" s="482">
        <f t="shared" si="131"/>
        <v>4.6477999999999998E-2</v>
      </c>
      <c r="BI104" s="482">
        <f t="shared" si="132"/>
        <v>4.7128999999999997E-2</v>
      </c>
      <c r="BJ104" s="482">
        <f t="shared" si="133"/>
        <v>4.3395000000000003E-2</v>
      </c>
      <c r="BK104" s="482">
        <f t="shared" si="134"/>
        <v>4.3159999999999997E-2</v>
      </c>
      <c r="BL104" s="482">
        <f t="shared" si="135"/>
        <v>4.3653999999999998E-2</v>
      </c>
      <c r="BM104" s="482">
        <f t="shared" si="136"/>
        <v>4.6134000000000001E-2</v>
      </c>
      <c r="BN104" s="482">
        <f t="shared" si="137"/>
        <v>4.6808000000000002E-2</v>
      </c>
      <c r="BO104" s="482">
        <f t="shared" si="138"/>
        <v>4.7559999999999998E-2</v>
      </c>
      <c r="BP104" s="482">
        <f t="shared" si="139"/>
        <v>8.6664000000000005E-2</v>
      </c>
      <c r="BQ104" s="482">
        <f t="shared" si="140"/>
        <v>8.3682000000000006E-2</v>
      </c>
      <c r="BR104" s="482">
        <f t="shared" si="141"/>
        <v>8.5294999999999996E-2</v>
      </c>
      <c r="BS104" s="482">
        <f t="shared" si="142"/>
        <v>8.4197999999999995E-2</v>
      </c>
      <c r="BT104" s="482">
        <f t="shared" si="143"/>
        <v>4.6477999999999998E-2</v>
      </c>
      <c r="BU104" s="482">
        <f t="shared" si="144"/>
        <v>4.7128999999999997E-2</v>
      </c>
      <c r="BV104" s="482">
        <f t="shared" si="145"/>
        <v>4.3395000000000003E-2</v>
      </c>
      <c r="BW104" s="482">
        <f t="shared" si="146"/>
        <v>4.3159999999999997E-2</v>
      </c>
      <c r="BX104" s="482">
        <f t="shared" si="147"/>
        <v>4.3653999999999998E-2</v>
      </c>
      <c r="BY104" s="482">
        <f t="shared" si="148"/>
        <v>4.6134000000000001E-2</v>
      </c>
      <c r="BZ104" s="482">
        <f t="shared" si="149"/>
        <v>4.6808000000000002E-2</v>
      </c>
      <c r="CA104" s="482">
        <f t="shared" si="150"/>
        <v>4.7559999999999998E-2</v>
      </c>
      <c r="CB104" s="482">
        <f t="shared" si="151"/>
        <v>8.6664000000000005E-2</v>
      </c>
      <c r="CC104" s="482">
        <f t="shared" si="152"/>
        <v>8.3682000000000006E-2</v>
      </c>
      <c r="CD104" s="482">
        <f t="shared" si="153"/>
        <v>8.5294999999999996E-2</v>
      </c>
      <c r="CE104" s="482">
        <f t="shared" si="154"/>
        <v>8.4197999999999995E-2</v>
      </c>
      <c r="CF104" s="482">
        <f t="shared" si="155"/>
        <v>4.6477999999999998E-2</v>
      </c>
      <c r="CG104" s="482">
        <f t="shared" si="156"/>
        <v>4.7128999999999997E-2</v>
      </c>
      <c r="CH104" s="482">
        <f t="shared" si="157"/>
        <v>4.3395000000000003E-2</v>
      </c>
    </row>
    <row r="105" spans="1:86" s="110" customFormat="1" ht="15.75" thickBot="1" x14ac:dyDescent="0.3">
      <c r="A105" s="658"/>
      <c r="B105" s="91" t="str">
        <f t="shared" si="158"/>
        <v>Water Heating</v>
      </c>
      <c r="C105" s="444">
        <v>3.9265000000000001E-2</v>
      </c>
      <c r="D105" s="444">
        <v>4.0346E-2</v>
      </c>
      <c r="E105" s="444">
        <v>4.2657E-2</v>
      </c>
      <c r="F105" s="444">
        <v>4.4724E-2</v>
      </c>
      <c r="G105" s="444">
        <v>4.6117999999999999E-2</v>
      </c>
      <c r="H105" s="444">
        <v>8.8703000000000004E-2</v>
      </c>
      <c r="I105" s="444">
        <v>8.1969E-2</v>
      </c>
      <c r="J105" s="444">
        <v>8.4942000000000004E-2</v>
      </c>
      <c r="K105" s="444">
        <v>8.1456000000000001E-2</v>
      </c>
      <c r="L105" s="444">
        <v>4.4394999999999997E-2</v>
      </c>
      <c r="M105" s="444">
        <v>4.5121000000000001E-2</v>
      </c>
      <c r="N105" s="444">
        <v>4.0204999999999998E-2</v>
      </c>
      <c r="O105" s="444">
        <f t="shared" si="159"/>
        <v>3.9265000000000001E-2</v>
      </c>
      <c r="P105" s="444">
        <f t="shared" si="106"/>
        <v>4.0346E-2</v>
      </c>
      <c r="Q105" s="444">
        <f t="shared" si="107"/>
        <v>4.2657E-2</v>
      </c>
      <c r="R105" s="444">
        <f t="shared" si="108"/>
        <v>4.4724E-2</v>
      </c>
      <c r="S105" s="444">
        <f t="shared" si="109"/>
        <v>4.6117999999999999E-2</v>
      </c>
      <c r="T105" s="479">
        <v>0.10044500000000001</v>
      </c>
      <c r="U105" s="479">
        <v>9.4736000000000001E-2</v>
      </c>
      <c r="V105" s="479">
        <v>9.8522999999999999E-2</v>
      </c>
      <c r="W105" s="479">
        <v>9.5055000000000001E-2</v>
      </c>
      <c r="X105" s="479">
        <v>5.1507999999999998E-2</v>
      </c>
      <c r="Y105" s="479">
        <v>5.2333999999999999E-2</v>
      </c>
      <c r="Z105" s="479">
        <v>4.6092000000000001E-2</v>
      </c>
      <c r="AA105" s="479">
        <v>4.4920000000000002E-2</v>
      </c>
      <c r="AB105" s="479">
        <v>4.6327E-2</v>
      </c>
      <c r="AC105" s="479">
        <v>4.9966999999999998E-2</v>
      </c>
      <c r="AD105" s="479">
        <v>5.1763999999999998E-2</v>
      </c>
      <c r="AE105" s="479">
        <v>5.2845000000000003E-2</v>
      </c>
      <c r="AF105" s="479">
        <v>0.10044500000000001</v>
      </c>
      <c r="AG105" s="479">
        <v>9.4736000000000001E-2</v>
      </c>
      <c r="AH105" s="479">
        <v>9.8522999999999999E-2</v>
      </c>
      <c r="AI105" s="479">
        <v>9.5055000000000001E-2</v>
      </c>
      <c r="AJ105" s="479">
        <v>5.1507999999999998E-2</v>
      </c>
      <c r="AK105" s="479">
        <v>5.2333999999999999E-2</v>
      </c>
      <c r="AL105" s="479">
        <v>4.6092000000000001E-2</v>
      </c>
      <c r="AM105" s="479">
        <f t="shared" si="110"/>
        <v>4.4920000000000002E-2</v>
      </c>
      <c r="AN105" s="479">
        <f t="shared" si="111"/>
        <v>4.6327E-2</v>
      </c>
      <c r="AO105" s="479">
        <f t="shared" si="112"/>
        <v>4.9966999999999998E-2</v>
      </c>
      <c r="AP105" s="479">
        <f t="shared" si="113"/>
        <v>5.1763999999999998E-2</v>
      </c>
      <c r="AQ105" s="479">
        <f t="shared" si="114"/>
        <v>5.2845000000000003E-2</v>
      </c>
      <c r="AR105" s="479">
        <f t="shared" si="115"/>
        <v>0.10044500000000001</v>
      </c>
      <c r="AS105" s="479">
        <f t="shared" si="116"/>
        <v>9.4736000000000001E-2</v>
      </c>
      <c r="AT105" s="479">
        <f t="shared" si="117"/>
        <v>9.8522999999999999E-2</v>
      </c>
      <c r="AU105" s="479">
        <f t="shared" si="118"/>
        <v>9.5055000000000001E-2</v>
      </c>
      <c r="AV105" s="479">
        <f t="shared" si="119"/>
        <v>5.1507999999999998E-2</v>
      </c>
      <c r="AW105" s="479">
        <f t="shared" si="120"/>
        <v>5.2333999999999999E-2</v>
      </c>
      <c r="AX105" s="479">
        <f t="shared" si="121"/>
        <v>4.6092000000000001E-2</v>
      </c>
      <c r="AY105" s="479">
        <f t="shared" si="122"/>
        <v>4.4920000000000002E-2</v>
      </c>
      <c r="AZ105" s="479">
        <f t="shared" si="123"/>
        <v>4.6327E-2</v>
      </c>
      <c r="BA105" s="479">
        <f t="shared" si="124"/>
        <v>4.9966999999999998E-2</v>
      </c>
      <c r="BB105" s="479">
        <f t="shared" si="125"/>
        <v>5.1763999999999998E-2</v>
      </c>
      <c r="BC105" s="479">
        <f t="shared" si="126"/>
        <v>5.2845000000000003E-2</v>
      </c>
      <c r="BD105" s="479">
        <f t="shared" si="127"/>
        <v>0.10044500000000001</v>
      </c>
      <c r="BE105" s="479">
        <f t="shared" si="128"/>
        <v>9.4736000000000001E-2</v>
      </c>
      <c r="BF105" s="479">
        <f t="shared" si="129"/>
        <v>9.8522999999999999E-2</v>
      </c>
      <c r="BG105" s="479">
        <f t="shared" si="130"/>
        <v>9.5055000000000001E-2</v>
      </c>
      <c r="BH105" s="479">
        <f t="shared" si="131"/>
        <v>5.1507999999999998E-2</v>
      </c>
      <c r="BI105" s="479">
        <f t="shared" si="132"/>
        <v>5.2333999999999999E-2</v>
      </c>
      <c r="BJ105" s="479">
        <f t="shared" si="133"/>
        <v>4.6092000000000001E-2</v>
      </c>
      <c r="BK105" s="479">
        <f t="shared" si="134"/>
        <v>4.4920000000000002E-2</v>
      </c>
      <c r="BL105" s="479">
        <f t="shared" si="135"/>
        <v>4.6327E-2</v>
      </c>
      <c r="BM105" s="479">
        <f t="shared" si="136"/>
        <v>4.9966999999999998E-2</v>
      </c>
      <c r="BN105" s="479">
        <f t="shared" si="137"/>
        <v>5.1763999999999998E-2</v>
      </c>
      <c r="BO105" s="479">
        <f t="shared" si="138"/>
        <v>5.2845000000000003E-2</v>
      </c>
      <c r="BP105" s="479">
        <f t="shared" si="139"/>
        <v>0.10044500000000001</v>
      </c>
      <c r="BQ105" s="479">
        <f t="shared" si="140"/>
        <v>9.4736000000000001E-2</v>
      </c>
      <c r="BR105" s="479">
        <f t="shared" si="141"/>
        <v>9.8522999999999999E-2</v>
      </c>
      <c r="BS105" s="479">
        <f t="shared" si="142"/>
        <v>9.5055000000000001E-2</v>
      </c>
      <c r="BT105" s="479">
        <f t="shared" si="143"/>
        <v>5.1507999999999998E-2</v>
      </c>
      <c r="BU105" s="479">
        <f t="shared" si="144"/>
        <v>5.2333999999999999E-2</v>
      </c>
      <c r="BV105" s="479">
        <f t="shared" si="145"/>
        <v>4.6092000000000001E-2</v>
      </c>
      <c r="BW105" s="479">
        <f t="shared" si="146"/>
        <v>4.4920000000000002E-2</v>
      </c>
      <c r="BX105" s="479">
        <f t="shared" si="147"/>
        <v>4.6327E-2</v>
      </c>
      <c r="BY105" s="479">
        <f t="shared" si="148"/>
        <v>4.9966999999999998E-2</v>
      </c>
      <c r="BZ105" s="479">
        <f t="shared" si="149"/>
        <v>5.1763999999999998E-2</v>
      </c>
      <c r="CA105" s="479">
        <f t="shared" si="150"/>
        <v>5.2845000000000003E-2</v>
      </c>
      <c r="CB105" s="479">
        <f t="shared" si="151"/>
        <v>0.10044500000000001</v>
      </c>
      <c r="CC105" s="479">
        <f t="shared" si="152"/>
        <v>9.4736000000000001E-2</v>
      </c>
      <c r="CD105" s="479">
        <f t="shared" si="153"/>
        <v>9.8522999999999999E-2</v>
      </c>
      <c r="CE105" s="479">
        <f t="shared" si="154"/>
        <v>9.5055000000000001E-2</v>
      </c>
      <c r="CF105" s="479">
        <f t="shared" si="155"/>
        <v>5.1507999999999998E-2</v>
      </c>
      <c r="CG105" s="479">
        <f t="shared" si="156"/>
        <v>5.2333999999999999E-2</v>
      </c>
      <c r="CH105" s="479">
        <f t="shared" si="157"/>
        <v>4.6092000000000001E-2</v>
      </c>
    </row>
    <row r="106" spans="1:86" s="110" customFormat="1" x14ac:dyDescent="0.25">
      <c r="C106" s="439" t="s">
        <v>231</v>
      </c>
      <c r="T106" s="477" t="s">
        <v>290</v>
      </c>
    </row>
    <row r="107" spans="1:86" s="110" customFormat="1" hidden="1" x14ac:dyDescent="0.25">
      <c r="A107" s="643" t="s">
        <v>121</v>
      </c>
      <c r="B107" s="645" t="s">
        <v>122</v>
      </c>
      <c r="C107" s="646"/>
      <c r="D107" s="646"/>
      <c r="E107" s="646"/>
      <c r="F107" s="646"/>
      <c r="G107" s="646"/>
      <c r="H107" s="646"/>
      <c r="I107" s="646"/>
      <c r="J107" s="646"/>
      <c r="K107" s="646"/>
      <c r="L107" s="646"/>
      <c r="M107" s="646"/>
      <c r="N107" s="659"/>
      <c r="O107" s="645" t="s">
        <v>122</v>
      </c>
      <c r="P107" s="646"/>
      <c r="Q107" s="646"/>
      <c r="R107" s="646"/>
      <c r="S107" s="646"/>
      <c r="T107" s="646"/>
      <c r="U107" s="646"/>
      <c r="V107" s="646"/>
      <c r="W107" s="646"/>
      <c r="X107" s="646"/>
      <c r="Y107" s="646"/>
      <c r="Z107" s="646"/>
      <c r="AA107" s="645" t="s">
        <v>122</v>
      </c>
      <c r="AB107" s="646"/>
      <c r="AC107" s="646"/>
      <c r="AD107" s="646"/>
      <c r="AE107" s="646"/>
      <c r="AF107" s="646"/>
      <c r="AG107" s="646"/>
      <c r="AH107" s="646"/>
      <c r="AI107" s="646"/>
      <c r="AJ107" s="646"/>
      <c r="AK107" s="646"/>
      <c r="AL107" s="646"/>
      <c r="AM107" s="645" t="s">
        <v>122</v>
      </c>
      <c r="AN107" s="646"/>
      <c r="AO107" s="646"/>
      <c r="AP107" s="646"/>
      <c r="AQ107" s="646"/>
      <c r="AR107" s="646"/>
      <c r="AS107" s="646"/>
      <c r="AT107" s="646"/>
      <c r="AU107" s="646"/>
      <c r="AV107" s="646"/>
      <c r="AW107" s="646"/>
      <c r="AX107" s="646"/>
      <c r="AY107" s="645" t="s">
        <v>122</v>
      </c>
      <c r="AZ107" s="646"/>
      <c r="BA107" s="646"/>
      <c r="BB107" s="646"/>
      <c r="BC107" s="646"/>
      <c r="BD107" s="646"/>
      <c r="BE107" s="646"/>
      <c r="BF107" s="646"/>
      <c r="BG107" s="646"/>
      <c r="BH107" s="646"/>
      <c r="BI107" s="646"/>
      <c r="BJ107" s="646"/>
      <c r="BK107" s="645" t="s">
        <v>122</v>
      </c>
      <c r="BL107" s="646"/>
      <c r="BM107" s="646"/>
      <c r="BN107" s="646"/>
      <c r="BO107" s="646"/>
      <c r="BP107" s="646"/>
      <c r="BQ107" s="646"/>
      <c r="BR107" s="646"/>
      <c r="BS107" s="646"/>
      <c r="BT107" s="646"/>
      <c r="BU107" s="646"/>
      <c r="BV107" s="646"/>
      <c r="BW107" s="645" t="s">
        <v>122</v>
      </c>
      <c r="BX107" s="646"/>
      <c r="BY107" s="646"/>
      <c r="BZ107" s="646"/>
      <c r="CA107" s="646"/>
      <c r="CB107" s="646"/>
      <c r="CC107" s="646"/>
      <c r="CD107" s="646"/>
      <c r="CE107" s="646"/>
      <c r="CF107" s="646"/>
      <c r="CG107" s="646"/>
      <c r="CH107" s="660"/>
    </row>
    <row r="108" spans="1:86" s="110" customFormat="1" ht="15.75" hidden="1" thickBot="1" x14ac:dyDescent="0.3">
      <c r="A108" s="644"/>
      <c r="B108" s="649" t="s">
        <v>267</v>
      </c>
      <c r="C108" s="650"/>
      <c r="D108" s="650"/>
      <c r="E108" s="650"/>
      <c r="F108" s="650"/>
      <c r="G108" s="650"/>
      <c r="H108" s="650"/>
      <c r="I108" s="650"/>
      <c r="J108" s="650"/>
      <c r="K108" s="650"/>
      <c r="L108" s="650"/>
      <c r="M108" s="650"/>
      <c r="N108" s="661"/>
      <c r="O108" s="649" t="s">
        <v>267</v>
      </c>
      <c r="P108" s="650"/>
      <c r="Q108" s="650"/>
      <c r="R108" s="650"/>
      <c r="S108" s="650"/>
      <c r="T108" s="650"/>
      <c r="U108" s="650"/>
      <c r="V108" s="650"/>
      <c r="W108" s="650"/>
      <c r="X108" s="650"/>
      <c r="Y108" s="650"/>
      <c r="Z108" s="650"/>
      <c r="AA108" s="649" t="s">
        <v>267</v>
      </c>
      <c r="AB108" s="650"/>
      <c r="AC108" s="650"/>
      <c r="AD108" s="650"/>
      <c r="AE108" s="650"/>
      <c r="AF108" s="650"/>
      <c r="AG108" s="650"/>
      <c r="AH108" s="650"/>
      <c r="AI108" s="650"/>
      <c r="AJ108" s="650"/>
      <c r="AK108" s="650"/>
      <c r="AL108" s="650"/>
      <c r="AM108" s="649" t="s">
        <v>123</v>
      </c>
      <c r="AN108" s="650"/>
      <c r="AO108" s="650"/>
      <c r="AP108" s="650"/>
      <c r="AQ108" s="650"/>
      <c r="AR108" s="650"/>
      <c r="AS108" s="650"/>
      <c r="AT108" s="650"/>
      <c r="AU108" s="650"/>
      <c r="AV108" s="650"/>
      <c r="AW108" s="650"/>
      <c r="AX108" s="650"/>
      <c r="AY108" s="649" t="s">
        <v>267</v>
      </c>
      <c r="AZ108" s="650"/>
      <c r="BA108" s="650"/>
      <c r="BB108" s="650"/>
      <c r="BC108" s="650"/>
      <c r="BD108" s="650"/>
      <c r="BE108" s="650"/>
      <c r="BF108" s="650"/>
      <c r="BG108" s="650"/>
      <c r="BH108" s="650"/>
      <c r="BI108" s="650"/>
      <c r="BJ108" s="650"/>
      <c r="BK108" s="649" t="s">
        <v>267</v>
      </c>
      <c r="BL108" s="650"/>
      <c r="BM108" s="650"/>
      <c r="BN108" s="650"/>
      <c r="BO108" s="650"/>
      <c r="BP108" s="650"/>
      <c r="BQ108" s="650"/>
      <c r="BR108" s="650"/>
      <c r="BS108" s="650"/>
      <c r="BT108" s="650"/>
      <c r="BU108" s="650"/>
      <c r="BV108" s="650"/>
      <c r="BW108" s="649" t="s">
        <v>267</v>
      </c>
      <c r="BX108" s="650"/>
      <c r="BY108" s="650"/>
      <c r="BZ108" s="650"/>
      <c r="CA108" s="650"/>
      <c r="CB108" s="650"/>
      <c r="CC108" s="650"/>
      <c r="CD108" s="650"/>
      <c r="CE108" s="650"/>
      <c r="CF108" s="650"/>
      <c r="CG108" s="650"/>
      <c r="CH108" s="650"/>
    </row>
    <row r="109" spans="1:86" s="110" customFormat="1" ht="16.5" hidden="1" thickBot="1" x14ac:dyDescent="0.3">
      <c r="A109" s="640"/>
      <c r="B109" s="271" t="s">
        <v>143</v>
      </c>
      <c r="C109" s="162">
        <f>C$4</f>
        <v>45292</v>
      </c>
      <c r="D109" s="162">
        <f t="shared" ref="D109:BO109" si="160">D$4</f>
        <v>45323</v>
      </c>
      <c r="E109" s="162">
        <f t="shared" si="160"/>
        <v>45352</v>
      </c>
      <c r="F109" s="162">
        <f t="shared" si="160"/>
        <v>45383</v>
      </c>
      <c r="G109" s="162">
        <f t="shared" si="160"/>
        <v>45413</v>
      </c>
      <c r="H109" s="162">
        <f t="shared" si="160"/>
        <v>45444</v>
      </c>
      <c r="I109" s="162">
        <f t="shared" si="160"/>
        <v>45474</v>
      </c>
      <c r="J109" s="162">
        <f t="shared" si="160"/>
        <v>45505</v>
      </c>
      <c r="K109" s="162">
        <f t="shared" si="160"/>
        <v>45536</v>
      </c>
      <c r="L109" s="162">
        <f t="shared" si="160"/>
        <v>45566</v>
      </c>
      <c r="M109" s="162">
        <f t="shared" si="160"/>
        <v>45597</v>
      </c>
      <c r="N109" s="162">
        <f t="shared" si="160"/>
        <v>45627</v>
      </c>
      <c r="O109" s="162">
        <f t="shared" si="160"/>
        <v>45658</v>
      </c>
      <c r="P109" s="162">
        <f t="shared" si="160"/>
        <v>45689</v>
      </c>
      <c r="Q109" s="162">
        <f t="shared" si="160"/>
        <v>45717</v>
      </c>
      <c r="R109" s="162">
        <f t="shared" si="160"/>
        <v>45748</v>
      </c>
      <c r="S109" s="162">
        <f t="shared" si="160"/>
        <v>45778</v>
      </c>
      <c r="T109" s="162">
        <f t="shared" si="160"/>
        <v>45809</v>
      </c>
      <c r="U109" s="162">
        <f t="shared" si="160"/>
        <v>45839</v>
      </c>
      <c r="V109" s="162">
        <f t="shared" si="160"/>
        <v>45870</v>
      </c>
      <c r="W109" s="162">
        <f t="shared" si="160"/>
        <v>45901</v>
      </c>
      <c r="X109" s="162">
        <f t="shared" si="160"/>
        <v>45931</v>
      </c>
      <c r="Y109" s="162">
        <f t="shared" si="160"/>
        <v>45962</v>
      </c>
      <c r="Z109" s="162">
        <f t="shared" si="160"/>
        <v>45992</v>
      </c>
      <c r="AA109" s="162">
        <f t="shared" si="160"/>
        <v>46023</v>
      </c>
      <c r="AB109" s="162">
        <f t="shared" si="160"/>
        <v>46054</v>
      </c>
      <c r="AC109" s="162">
        <f t="shared" si="160"/>
        <v>46082</v>
      </c>
      <c r="AD109" s="162">
        <f t="shared" si="160"/>
        <v>46113</v>
      </c>
      <c r="AE109" s="162">
        <f t="shared" si="160"/>
        <v>46143</v>
      </c>
      <c r="AF109" s="162">
        <f t="shared" si="160"/>
        <v>46174</v>
      </c>
      <c r="AG109" s="162">
        <f t="shared" si="160"/>
        <v>46204</v>
      </c>
      <c r="AH109" s="162">
        <f t="shared" si="160"/>
        <v>46235</v>
      </c>
      <c r="AI109" s="162">
        <f t="shared" si="160"/>
        <v>46266</v>
      </c>
      <c r="AJ109" s="162">
        <f t="shared" si="160"/>
        <v>46296</v>
      </c>
      <c r="AK109" s="162">
        <f t="shared" si="160"/>
        <v>46327</v>
      </c>
      <c r="AL109" s="162">
        <f t="shared" si="160"/>
        <v>46357</v>
      </c>
      <c r="AM109" s="162">
        <f t="shared" si="160"/>
        <v>46388</v>
      </c>
      <c r="AN109" s="162">
        <f t="shared" si="160"/>
        <v>46419</v>
      </c>
      <c r="AO109" s="162">
        <f t="shared" si="160"/>
        <v>46447</v>
      </c>
      <c r="AP109" s="162">
        <f t="shared" si="160"/>
        <v>46478</v>
      </c>
      <c r="AQ109" s="162">
        <f t="shared" si="160"/>
        <v>46508</v>
      </c>
      <c r="AR109" s="162">
        <f t="shared" si="160"/>
        <v>46539</v>
      </c>
      <c r="AS109" s="162">
        <f t="shared" si="160"/>
        <v>46569</v>
      </c>
      <c r="AT109" s="162">
        <f t="shared" si="160"/>
        <v>46600</v>
      </c>
      <c r="AU109" s="162">
        <f t="shared" si="160"/>
        <v>46631</v>
      </c>
      <c r="AV109" s="162">
        <f t="shared" si="160"/>
        <v>46661</v>
      </c>
      <c r="AW109" s="162">
        <f t="shared" si="160"/>
        <v>46692</v>
      </c>
      <c r="AX109" s="162">
        <f t="shared" si="160"/>
        <v>46722</v>
      </c>
      <c r="AY109" s="162">
        <f t="shared" si="160"/>
        <v>46753</v>
      </c>
      <c r="AZ109" s="162">
        <f t="shared" si="160"/>
        <v>46784</v>
      </c>
      <c r="BA109" s="162">
        <f t="shared" si="160"/>
        <v>46813</v>
      </c>
      <c r="BB109" s="162">
        <f t="shared" si="160"/>
        <v>46844</v>
      </c>
      <c r="BC109" s="162">
        <f t="shared" si="160"/>
        <v>46874</v>
      </c>
      <c r="BD109" s="162">
        <f t="shared" si="160"/>
        <v>46905</v>
      </c>
      <c r="BE109" s="162">
        <f t="shared" si="160"/>
        <v>46935</v>
      </c>
      <c r="BF109" s="162">
        <f t="shared" si="160"/>
        <v>46966</v>
      </c>
      <c r="BG109" s="162">
        <f t="shared" si="160"/>
        <v>46997</v>
      </c>
      <c r="BH109" s="162">
        <f t="shared" si="160"/>
        <v>47027</v>
      </c>
      <c r="BI109" s="162">
        <f t="shared" si="160"/>
        <v>47058</v>
      </c>
      <c r="BJ109" s="162">
        <f t="shared" si="160"/>
        <v>47088</v>
      </c>
      <c r="BK109" s="162">
        <f t="shared" si="160"/>
        <v>47119</v>
      </c>
      <c r="BL109" s="162">
        <f t="shared" si="160"/>
        <v>47150</v>
      </c>
      <c r="BM109" s="162">
        <f t="shared" si="160"/>
        <v>47178</v>
      </c>
      <c r="BN109" s="162">
        <f t="shared" si="160"/>
        <v>47209</v>
      </c>
      <c r="BO109" s="162">
        <f t="shared" si="160"/>
        <v>47239</v>
      </c>
      <c r="BP109" s="162">
        <f t="shared" ref="BP109:CH109" si="161">BP$4</f>
        <v>47270</v>
      </c>
      <c r="BQ109" s="162">
        <f t="shared" si="161"/>
        <v>47300</v>
      </c>
      <c r="BR109" s="162">
        <f t="shared" si="161"/>
        <v>47331</v>
      </c>
      <c r="BS109" s="162">
        <f t="shared" si="161"/>
        <v>47362</v>
      </c>
      <c r="BT109" s="162">
        <f t="shared" si="161"/>
        <v>47392</v>
      </c>
      <c r="BU109" s="162">
        <f t="shared" si="161"/>
        <v>47423</v>
      </c>
      <c r="BV109" s="162">
        <f t="shared" si="161"/>
        <v>47453</v>
      </c>
      <c r="BW109" s="162">
        <f t="shared" si="161"/>
        <v>47484</v>
      </c>
      <c r="BX109" s="162">
        <f t="shared" si="161"/>
        <v>47515</v>
      </c>
      <c r="BY109" s="162">
        <f t="shared" si="161"/>
        <v>47543</v>
      </c>
      <c r="BZ109" s="162">
        <f t="shared" si="161"/>
        <v>47574</v>
      </c>
      <c r="CA109" s="162">
        <f t="shared" si="161"/>
        <v>47604</v>
      </c>
      <c r="CB109" s="162">
        <f t="shared" si="161"/>
        <v>47635</v>
      </c>
      <c r="CC109" s="162">
        <f t="shared" si="161"/>
        <v>47665</v>
      </c>
      <c r="CD109" s="162">
        <f t="shared" si="161"/>
        <v>47696</v>
      </c>
      <c r="CE109" s="162">
        <f t="shared" si="161"/>
        <v>47727</v>
      </c>
      <c r="CF109" s="162">
        <f t="shared" si="161"/>
        <v>47757</v>
      </c>
      <c r="CG109" s="162">
        <f t="shared" si="161"/>
        <v>47788</v>
      </c>
      <c r="CH109" s="163">
        <f t="shared" si="161"/>
        <v>47818</v>
      </c>
    </row>
    <row r="110" spans="1:86" s="110" customFormat="1" hidden="1" x14ac:dyDescent="0.25">
      <c r="A110" s="640"/>
      <c r="B110" s="270" t="s">
        <v>20</v>
      </c>
      <c r="C110" s="459">
        <v>3.7309360712313777E-2</v>
      </c>
      <c r="D110" s="459">
        <v>3.7592595090519432E-2</v>
      </c>
      <c r="E110" s="459">
        <v>3.790549063990227E-2</v>
      </c>
      <c r="F110" s="459">
        <v>3.8795312696370085E-2</v>
      </c>
      <c r="G110" s="459">
        <v>4.0256529624143049E-2</v>
      </c>
      <c r="H110" s="459">
        <v>7.0755895095357096E-2</v>
      </c>
      <c r="I110" s="459">
        <v>6.7753562472526563E-2</v>
      </c>
      <c r="J110" s="459">
        <v>6.823915742998507E-2</v>
      </c>
      <c r="K110" s="459">
        <v>6.7525399252015297E-2</v>
      </c>
      <c r="L110" s="459">
        <v>3.9063382109163408E-2</v>
      </c>
      <c r="M110" s="459">
        <v>3.9553696920511257E-2</v>
      </c>
      <c r="N110" s="459">
        <v>3.7562326323709046E-2</v>
      </c>
      <c r="O110" s="459">
        <f>C110</f>
        <v>3.7309360712313777E-2</v>
      </c>
      <c r="P110" s="459">
        <f t="shared" ref="P110:P122" si="162">D110</f>
        <v>3.7592595090519432E-2</v>
      </c>
      <c r="Q110" s="459">
        <f t="shared" ref="Q110:Q122" si="163">E110</f>
        <v>3.790549063990227E-2</v>
      </c>
      <c r="R110" s="459">
        <f t="shared" ref="R110:R122" si="164">F110</f>
        <v>3.8795312696370085E-2</v>
      </c>
      <c r="S110" s="459">
        <f t="shared" ref="S110:S122" si="165">G110</f>
        <v>4.0256529624143049E-2</v>
      </c>
      <c r="T110" s="488">
        <v>7.9510077581870273E-2</v>
      </c>
      <c r="U110" s="488">
        <v>7.7383542180068696E-2</v>
      </c>
      <c r="V110" s="488">
        <v>7.8313464599173391E-2</v>
      </c>
      <c r="W110" s="488">
        <v>7.7649369252783984E-2</v>
      </c>
      <c r="X110" s="488">
        <v>4.4937306579294942E-2</v>
      </c>
      <c r="Y110" s="488">
        <v>4.5437401042652557E-2</v>
      </c>
      <c r="Z110" s="488">
        <v>4.289506132791146E-2</v>
      </c>
      <c r="AA110" s="488">
        <v>4.2401976122032031E-2</v>
      </c>
      <c r="AB110" s="488">
        <v>4.2918767292986895E-2</v>
      </c>
      <c r="AC110" s="488">
        <v>4.4038735465077361E-2</v>
      </c>
      <c r="AD110" s="488">
        <v>4.469091762017955E-2</v>
      </c>
      <c r="AE110" s="488">
        <v>4.5890958187531021E-2</v>
      </c>
      <c r="AF110" s="488">
        <v>7.9510077581870273E-2</v>
      </c>
      <c r="AG110" s="488">
        <v>7.7383542180068696E-2</v>
      </c>
      <c r="AH110" s="488">
        <v>7.8313464599173391E-2</v>
      </c>
      <c r="AI110" s="488">
        <v>7.7649369252783984E-2</v>
      </c>
      <c r="AJ110" s="488">
        <v>4.4937306579294942E-2</v>
      </c>
      <c r="AK110" s="488">
        <v>4.5437401042652557E-2</v>
      </c>
      <c r="AL110" s="488">
        <v>4.289506132791146E-2</v>
      </c>
      <c r="AM110" s="488">
        <f t="shared" ref="AM110:AM122" si="166">AA110</f>
        <v>4.2401976122032031E-2</v>
      </c>
      <c r="AN110" s="488">
        <f t="shared" ref="AN110:AN122" si="167">AB110</f>
        <v>4.2918767292986895E-2</v>
      </c>
      <c r="AO110" s="488">
        <f t="shared" ref="AO110:AO122" si="168">AC110</f>
        <v>4.4038735465077361E-2</v>
      </c>
      <c r="AP110" s="488">
        <f t="shared" ref="AP110:AP122" si="169">AD110</f>
        <v>4.469091762017955E-2</v>
      </c>
      <c r="AQ110" s="488">
        <f t="shared" ref="AQ110:AQ122" si="170">AE110</f>
        <v>4.5890958187531021E-2</v>
      </c>
      <c r="AR110" s="488">
        <f t="shared" ref="AR110:AR122" si="171">AF110</f>
        <v>7.9510077581870273E-2</v>
      </c>
      <c r="AS110" s="488">
        <f t="shared" ref="AS110:AS122" si="172">AG110</f>
        <v>7.7383542180068696E-2</v>
      </c>
      <c r="AT110" s="488">
        <f t="shared" ref="AT110:AT122" si="173">AH110</f>
        <v>7.8313464599173391E-2</v>
      </c>
      <c r="AU110" s="488">
        <f t="shared" ref="AU110:AU122" si="174">AI110</f>
        <v>7.7649369252783984E-2</v>
      </c>
      <c r="AV110" s="488">
        <f t="shared" ref="AV110:AV122" si="175">AJ110</f>
        <v>4.4937306579294942E-2</v>
      </c>
      <c r="AW110" s="488">
        <f t="shared" ref="AW110:AW122" si="176">AK110</f>
        <v>4.5437401042652557E-2</v>
      </c>
      <c r="AX110" s="488">
        <f t="shared" ref="AX110:AX122" si="177">AL110</f>
        <v>4.289506132791146E-2</v>
      </c>
      <c r="AY110" s="488">
        <f t="shared" ref="AY110:AY122" si="178">AM110</f>
        <v>4.2401976122032031E-2</v>
      </c>
      <c r="AZ110" s="488">
        <f t="shared" ref="AZ110:AZ122" si="179">AN110</f>
        <v>4.2918767292986895E-2</v>
      </c>
      <c r="BA110" s="488">
        <f t="shared" ref="BA110:BA122" si="180">AO110</f>
        <v>4.4038735465077361E-2</v>
      </c>
      <c r="BB110" s="488">
        <f t="shared" ref="BB110:BB122" si="181">AP110</f>
        <v>4.469091762017955E-2</v>
      </c>
      <c r="BC110" s="488">
        <f t="shared" ref="BC110:BC122" si="182">AQ110</f>
        <v>4.5890958187531021E-2</v>
      </c>
      <c r="BD110" s="488">
        <f t="shared" ref="BD110:BD122" si="183">AR110</f>
        <v>7.9510077581870273E-2</v>
      </c>
      <c r="BE110" s="488">
        <f t="shared" ref="BE110:BE122" si="184">AS110</f>
        <v>7.7383542180068696E-2</v>
      </c>
      <c r="BF110" s="488">
        <f t="shared" ref="BF110:BF122" si="185">AT110</f>
        <v>7.8313464599173391E-2</v>
      </c>
      <c r="BG110" s="488">
        <f t="shared" ref="BG110:BG122" si="186">AU110</f>
        <v>7.7649369252783984E-2</v>
      </c>
      <c r="BH110" s="488">
        <f t="shared" ref="BH110:BH122" si="187">AV110</f>
        <v>4.4937306579294942E-2</v>
      </c>
      <c r="BI110" s="488">
        <f t="shared" ref="BI110:BI122" si="188">AW110</f>
        <v>4.5437401042652557E-2</v>
      </c>
      <c r="BJ110" s="488">
        <f t="shared" ref="BJ110:BJ122" si="189">AX110</f>
        <v>4.289506132791146E-2</v>
      </c>
      <c r="BK110" s="488">
        <f t="shared" ref="BK110:BK122" si="190">AY110</f>
        <v>4.2401976122032031E-2</v>
      </c>
      <c r="BL110" s="488">
        <f t="shared" ref="BL110:BL122" si="191">AZ110</f>
        <v>4.2918767292986895E-2</v>
      </c>
      <c r="BM110" s="488">
        <f t="shared" ref="BM110:BM122" si="192">BA110</f>
        <v>4.4038735465077361E-2</v>
      </c>
      <c r="BN110" s="488">
        <f t="shared" ref="BN110:BN122" si="193">BB110</f>
        <v>4.469091762017955E-2</v>
      </c>
      <c r="BO110" s="488">
        <f t="shared" ref="BO110:BO122" si="194">BC110</f>
        <v>4.5890958187531021E-2</v>
      </c>
      <c r="BP110" s="488">
        <f t="shared" ref="BP110:BP122" si="195">BD110</f>
        <v>7.9510077581870273E-2</v>
      </c>
      <c r="BQ110" s="488">
        <f t="shared" ref="BQ110:BQ122" si="196">BE110</f>
        <v>7.7383542180068696E-2</v>
      </c>
      <c r="BR110" s="488">
        <f t="shared" ref="BR110:BR122" si="197">BF110</f>
        <v>7.8313464599173391E-2</v>
      </c>
      <c r="BS110" s="488">
        <f t="shared" ref="BS110:BS122" si="198">BG110</f>
        <v>7.7649369252783984E-2</v>
      </c>
      <c r="BT110" s="488">
        <f t="shared" ref="BT110:BT122" si="199">BH110</f>
        <v>4.4937306579294942E-2</v>
      </c>
      <c r="BU110" s="488">
        <f t="shared" ref="BU110:BU122" si="200">BI110</f>
        <v>4.5437401042652557E-2</v>
      </c>
      <c r="BV110" s="488">
        <f t="shared" ref="BV110:BV122" si="201">BJ110</f>
        <v>4.289506132791146E-2</v>
      </c>
      <c r="BW110" s="488">
        <f t="shared" ref="BW110:BW122" si="202">BK110</f>
        <v>4.2401976122032031E-2</v>
      </c>
      <c r="BX110" s="488">
        <f t="shared" ref="BX110:BX122" si="203">BL110</f>
        <v>4.2918767292986895E-2</v>
      </c>
      <c r="BY110" s="488">
        <f t="shared" ref="BY110:BY122" si="204">BM110</f>
        <v>4.4038735465077361E-2</v>
      </c>
      <c r="BZ110" s="488">
        <f t="shared" ref="BZ110:BZ122" si="205">BN110</f>
        <v>4.469091762017955E-2</v>
      </c>
      <c r="CA110" s="488">
        <f t="shared" ref="CA110:CA122" si="206">BO110</f>
        <v>4.5890958187531021E-2</v>
      </c>
      <c r="CB110" s="488">
        <f t="shared" ref="CB110:CB122" si="207">BP110</f>
        <v>7.9510077581870273E-2</v>
      </c>
      <c r="CC110" s="488">
        <f t="shared" ref="CC110:CC122" si="208">BQ110</f>
        <v>7.7383542180068696E-2</v>
      </c>
      <c r="CD110" s="488">
        <f t="shared" ref="CD110:CD122" si="209">BR110</f>
        <v>7.8313464599173391E-2</v>
      </c>
      <c r="CE110" s="488">
        <f t="shared" ref="CE110:CE122" si="210">BS110</f>
        <v>7.7649369252783984E-2</v>
      </c>
      <c r="CF110" s="488">
        <f t="shared" ref="CF110:CF122" si="211">BT110</f>
        <v>4.4937306579294942E-2</v>
      </c>
      <c r="CG110" s="488">
        <f t="shared" ref="CG110:CG122" si="212">BU110</f>
        <v>4.5437401042652557E-2</v>
      </c>
      <c r="CH110" s="488">
        <f t="shared" ref="CH110:CH122" si="213">BV110</f>
        <v>4.289506132791146E-2</v>
      </c>
    </row>
    <row r="111" spans="1:86" s="110" customFormat="1" hidden="1" x14ac:dyDescent="0.25">
      <c r="A111" s="640"/>
      <c r="B111" s="270" t="s">
        <v>0</v>
      </c>
      <c r="C111" s="459">
        <v>4.2520723114963382E-2</v>
      </c>
      <c r="D111" s="459">
        <v>4.1743510531885644E-2</v>
      </c>
      <c r="E111" s="459">
        <v>4.2304659778201283E-2</v>
      </c>
      <c r="F111" s="459">
        <v>4.1033300936625446E-2</v>
      </c>
      <c r="G111" s="459">
        <v>4.5919524731222877E-2</v>
      </c>
      <c r="H111" s="459">
        <v>8.828635664133308E-2</v>
      </c>
      <c r="I111" s="459">
        <v>8.0635132489662531E-2</v>
      </c>
      <c r="J111" s="459">
        <v>8.4009606331493389E-2</v>
      </c>
      <c r="K111" s="459">
        <v>8.5745407007655414E-2</v>
      </c>
      <c r="L111" s="459">
        <v>4.4458666257811495E-2</v>
      </c>
      <c r="M111" s="459">
        <v>4.3145560230729206E-2</v>
      </c>
      <c r="N111" s="459">
        <v>4.1885704303761657E-2</v>
      </c>
      <c r="O111" s="459">
        <f t="shared" ref="O111:O122" si="214">C111</f>
        <v>4.2520723114963382E-2</v>
      </c>
      <c r="P111" s="459">
        <f t="shared" si="162"/>
        <v>4.1743510531885644E-2</v>
      </c>
      <c r="Q111" s="459">
        <f t="shared" si="163"/>
        <v>4.2304659778201283E-2</v>
      </c>
      <c r="R111" s="459">
        <f t="shared" si="164"/>
        <v>4.1033300936625446E-2</v>
      </c>
      <c r="S111" s="459">
        <f t="shared" si="165"/>
        <v>4.5919524731222877E-2</v>
      </c>
      <c r="T111" s="488">
        <v>9.8910563784186292E-2</v>
      </c>
      <c r="U111" s="488">
        <v>9.195555657538336E-2</v>
      </c>
      <c r="V111" s="488">
        <v>9.5777195178819052E-2</v>
      </c>
      <c r="W111" s="488">
        <v>9.8553157711066083E-2</v>
      </c>
      <c r="X111" s="488">
        <v>5.1290569397417891E-2</v>
      </c>
      <c r="Y111" s="488">
        <v>4.9265793892428474E-2</v>
      </c>
      <c r="Z111" s="488">
        <v>4.7761935328408042E-2</v>
      </c>
      <c r="AA111" s="488">
        <v>4.8052370654002127E-2</v>
      </c>
      <c r="AB111" s="488">
        <v>4.7834360169005517E-2</v>
      </c>
      <c r="AC111" s="488">
        <v>4.9115068720552366E-2</v>
      </c>
      <c r="AD111" s="488">
        <v>4.7845235477833134E-2</v>
      </c>
      <c r="AE111" s="488">
        <v>5.2141026777590402E-2</v>
      </c>
      <c r="AF111" s="488">
        <v>9.8910563784186292E-2</v>
      </c>
      <c r="AG111" s="488">
        <v>9.195555657538336E-2</v>
      </c>
      <c r="AH111" s="488">
        <v>9.5777195178819052E-2</v>
      </c>
      <c r="AI111" s="488">
        <v>9.8553157711066083E-2</v>
      </c>
      <c r="AJ111" s="488">
        <v>5.1290569397417891E-2</v>
      </c>
      <c r="AK111" s="488">
        <v>4.9265793892428474E-2</v>
      </c>
      <c r="AL111" s="488">
        <v>4.7761935328408042E-2</v>
      </c>
      <c r="AM111" s="488">
        <f t="shared" si="166"/>
        <v>4.8052370654002127E-2</v>
      </c>
      <c r="AN111" s="488">
        <f t="shared" si="167"/>
        <v>4.7834360169005517E-2</v>
      </c>
      <c r="AO111" s="488">
        <f t="shared" si="168"/>
        <v>4.9115068720552366E-2</v>
      </c>
      <c r="AP111" s="488">
        <f t="shared" si="169"/>
        <v>4.7845235477833134E-2</v>
      </c>
      <c r="AQ111" s="488">
        <f t="shared" si="170"/>
        <v>5.2141026777590402E-2</v>
      </c>
      <c r="AR111" s="488">
        <f t="shared" si="171"/>
        <v>9.8910563784186292E-2</v>
      </c>
      <c r="AS111" s="488">
        <f t="shared" si="172"/>
        <v>9.195555657538336E-2</v>
      </c>
      <c r="AT111" s="488">
        <f t="shared" si="173"/>
        <v>9.5777195178819052E-2</v>
      </c>
      <c r="AU111" s="488">
        <f t="shared" si="174"/>
        <v>9.8553157711066083E-2</v>
      </c>
      <c r="AV111" s="488">
        <f t="shared" si="175"/>
        <v>5.1290569397417891E-2</v>
      </c>
      <c r="AW111" s="488">
        <f t="shared" si="176"/>
        <v>4.9265793892428474E-2</v>
      </c>
      <c r="AX111" s="488">
        <f t="shared" si="177"/>
        <v>4.7761935328408042E-2</v>
      </c>
      <c r="AY111" s="488">
        <f t="shared" si="178"/>
        <v>4.8052370654002127E-2</v>
      </c>
      <c r="AZ111" s="488">
        <f t="shared" si="179"/>
        <v>4.7834360169005517E-2</v>
      </c>
      <c r="BA111" s="488">
        <f t="shared" si="180"/>
        <v>4.9115068720552366E-2</v>
      </c>
      <c r="BB111" s="488">
        <f t="shared" si="181"/>
        <v>4.7845235477833134E-2</v>
      </c>
      <c r="BC111" s="488">
        <f t="shared" si="182"/>
        <v>5.2141026777590402E-2</v>
      </c>
      <c r="BD111" s="488">
        <f t="shared" si="183"/>
        <v>9.8910563784186292E-2</v>
      </c>
      <c r="BE111" s="488">
        <f t="shared" si="184"/>
        <v>9.195555657538336E-2</v>
      </c>
      <c r="BF111" s="488">
        <f t="shared" si="185"/>
        <v>9.5777195178819052E-2</v>
      </c>
      <c r="BG111" s="488">
        <f t="shared" si="186"/>
        <v>9.8553157711066083E-2</v>
      </c>
      <c r="BH111" s="488">
        <f t="shared" si="187"/>
        <v>5.1290569397417891E-2</v>
      </c>
      <c r="BI111" s="488">
        <f t="shared" si="188"/>
        <v>4.9265793892428474E-2</v>
      </c>
      <c r="BJ111" s="488">
        <f t="shared" si="189"/>
        <v>4.7761935328408042E-2</v>
      </c>
      <c r="BK111" s="488">
        <f t="shared" si="190"/>
        <v>4.8052370654002127E-2</v>
      </c>
      <c r="BL111" s="488">
        <f t="shared" si="191"/>
        <v>4.7834360169005517E-2</v>
      </c>
      <c r="BM111" s="488">
        <f t="shared" si="192"/>
        <v>4.9115068720552366E-2</v>
      </c>
      <c r="BN111" s="488">
        <f t="shared" si="193"/>
        <v>4.7845235477833134E-2</v>
      </c>
      <c r="BO111" s="488">
        <f t="shared" si="194"/>
        <v>5.2141026777590402E-2</v>
      </c>
      <c r="BP111" s="488">
        <f t="shared" si="195"/>
        <v>9.8910563784186292E-2</v>
      </c>
      <c r="BQ111" s="488">
        <f t="shared" si="196"/>
        <v>9.195555657538336E-2</v>
      </c>
      <c r="BR111" s="488">
        <f t="shared" si="197"/>
        <v>9.5777195178819052E-2</v>
      </c>
      <c r="BS111" s="488">
        <f t="shared" si="198"/>
        <v>9.8553157711066083E-2</v>
      </c>
      <c r="BT111" s="488">
        <f t="shared" si="199"/>
        <v>5.1290569397417891E-2</v>
      </c>
      <c r="BU111" s="488">
        <f t="shared" si="200"/>
        <v>4.9265793892428474E-2</v>
      </c>
      <c r="BV111" s="488">
        <f t="shared" si="201"/>
        <v>4.7761935328408042E-2</v>
      </c>
      <c r="BW111" s="488">
        <f t="shared" si="202"/>
        <v>4.8052370654002127E-2</v>
      </c>
      <c r="BX111" s="488">
        <f t="shared" si="203"/>
        <v>4.7834360169005517E-2</v>
      </c>
      <c r="BY111" s="488">
        <f t="shared" si="204"/>
        <v>4.9115068720552366E-2</v>
      </c>
      <c r="BZ111" s="488">
        <f t="shared" si="205"/>
        <v>4.7845235477833134E-2</v>
      </c>
      <c r="CA111" s="488">
        <f t="shared" si="206"/>
        <v>5.2141026777590402E-2</v>
      </c>
      <c r="CB111" s="488">
        <f t="shared" si="207"/>
        <v>9.8910563784186292E-2</v>
      </c>
      <c r="CC111" s="488">
        <f t="shared" si="208"/>
        <v>9.195555657538336E-2</v>
      </c>
      <c r="CD111" s="488">
        <f t="shared" si="209"/>
        <v>9.5777195178819052E-2</v>
      </c>
      <c r="CE111" s="488">
        <f t="shared" si="210"/>
        <v>9.8553157711066083E-2</v>
      </c>
      <c r="CF111" s="488">
        <f t="shared" si="211"/>
        <v>5.1290569397417891E-2</v>
      </c>
      <c r="CG111" s="488">
        <f t="shared" si="212"/>
        <v>4.9265793892428474E-2</v>
      </c>
      <c r="CH111" s="488">
        <f t="shared" si="213"/>
        <v>4.7761935328408042E-2</v>
      </c>
    </row>
    <row r="112" spans="1:86" s="110" customFormat="1" hidden="1" x14ac:dyDescent="0.25">
      <c r="A112" s="640"/>
      <c r="B112" s="270" t="s">
        <v>21</v>
      </c>
      <c r="C112" s="459">
        <v>3.812480333592938E-2</v>
      </c>
      <c r="D112" s="459">
        <v>3.863584650399525E-2</v>
      </c>
      <c r="E112" s="459">
        <v>4.0110968412696429E-2</v>
      </c>
      <c r="F112" s="459">
        <v>4.1692552246356249E-2</v>
      </c>
      <c r="G112" s="459">
        <v>4.2574877465881671E-2</v>
      </c>
      <c r="H112" s="459">
        <v>7.6182846728634554E-2</v>
      </c>
      <c r="I112" s="459">
        <v>7.2182560224524711E-2</v>
      </c>
      <c r="J112" s="459">
        <v>7.3486687391125252E-2</v>
      </c>
      <c r="K112" s="459">
        <v>7.1961972198973156E-2</v>
      </c>
      <c r="L112" s="459">
        <v>4.1202779153548821E-2</v>
      </c>
      <c r="M112" s="459">
        <v>4.1783383909177088E-2</v>
      </c>
      <c r="N112" s="459">
        <v>3.8741878479679928E-2</v>
      </c>
      <c r="O112" s="459">
        <f t="shared" si="214"/>
        <v>3.812480333592938E-2</v>
      </c>
      <c r="P112" s="459">
        <f t="shared" si="162"/>
        <v>3.863584650399525E-2</v>
      </c>
      <c r="Q112" s="459">
        <f t="shared" si="163"/>
        <v>4.0110968412696429E-2</v>
      </c>
      <c r="R112" s="459">
        <f t="shared" si="164"/>
        <v>4.1692552246356249E-2</v>
      </c>
      <c r="S112" s="459">
        <f t="shared" si="165"/>
        <v>4.2574877465881671E-2</v>
      </c>
      <c r="T112" s="488">
        <v>8.5515778998937642E-2</v>
      </c>
      <c r="U112" s="488">
        <v>8.2393800627705155E-2</v>
      </c>
      <c r="V112" s="488">
        <v>8.4128545119334999E-2</v>
      </c>
      <c r="W112" s="488">
        <v>8.2736105660607309E-2</v>
      </c>
      <c r="X112" s="488">
        <v>4.7392118971268431E-2</v>
      </c>
      <c r="Y112" s="488">
        <v>4.7988624351919779E-2</v>
      </c>
      <c r="Z112" s="488">
        <v>4.4161547411792172E-2</v>
      </c>
      <c r="AA112" s="488">
        <v>4.3359486978481604E-2</v>
      </c>
      <c r="AB112" s="488">
        <v>4.410515684864829E-2</v>
      </c>
      <c r="AC112" s="488">
        <v>4.6568079384446098E-2</v>
      </c>
      <c r="AD112" s="488">
        <v>4.7811937499234729E-2</v>
      </c>
      <c r="AE112" s="488">
        <v>4.8472448005502253E-2</v>
      </c>
      <c r="AF112" s="488">
        <v>8.5515778998937642E-2</v>
      </c>
      <c r="AG112" s="488">
        <v>8.2393800627705155E-2</v>
      </c>
      <c r="AH112" s="488">
        <v>8.4128545119334999E-2</v>
      </c>
      <c r="AI112" s="488">
        <v>8.2736105660607309E-2</v>
      </c>
      <c r="AJ112" s="488">
        <v>4.7392118971268431E-2</v>
      </c>
      <c r="AK112" s="488">
        <v>4.7988624351919779E-2</v>
      </c>
      <c r="AL112" s="488">
        <v>4.4161547411792172E-2</v>
      </c>
      <c r="AM112" s="488">
        <f t="shared" si="166"/>
        <v>4.3359486978481604E-2</v>
      </c>
      <c r="AN112" s="488">
        <f t="shared" si="167"/>
        <v>4.410515684864829E-2</v>
      </c>
      <c r="AO112" s="488">
        <f t="shared" si="168"/>
        <v>4.6568079384446098E-2</v>
      </c>
      <c r="AP112" s="488">
        <f t="shared" si="169"/>
        <v>4.7811937499234729E-2</v>
      </c>
      <c r="AQ112" s="488">
        <f t="shared" si="170"/>
        <v>4.8472448005502253E-2</v>
      </c>
      <c r="AR112" s="488">
        <f t="shared" si="171"/>
        <v>8.5515778998937642E-2</v>
      </c>
      <c r="AS112" s="488">
        <f t="shared" si="172"/>
        <v>8.2393800627705155E-2</v>
      </c>
      <c r="AT112" s="488">
        <f t="shared" si="173"/>
        <v>8.4128545119334999E-2</v>
      </c>
      <c r="AU112" s="488">
        <f t="shared" si="174"/>
        <v>8.2736105660607309E-2</v>
      </c>
      <c r="AV112" s="488">
        <f t="shared" si="175"/>
        <v>4.7392118971268431E-2</v>
      </c>
      <c r="AW112" s="488">
        <f t="shared" si="176"/>
        <v>4.7988624351919779E-2</v>
      </c>
      <c r="AX112" s="488">
        <f t="shared" si="177"/>
        <v>4.4161547411792172E-2</v>
      </c>
      <c r="AY112" s="488">
        <f t="shared" si="178"/>
        <v>4.3359486978481604E-2</v>
      </c>
      <c r="AZ112" s="488">
        <f t="shared" si="179"/>
        <v>4.410515684864829E-2</v>
      </c>
      <c r="BA112" s="488">
        <f t="shared" si="180"/>
        <v>4.6568079384446098E-2</v>
      </c>
      <c r="BB112" s="488">
        <f t="shared" si="181"/>
        <v>4.7811937499234729E-2</v>
      </c>
      <c r="BC112" s="488">
        <f t="shared" si="182"/>
        <v>4.8472448005502253E-2</v>
      </c>
      <c r="BD112" s="488">
        <f t="shared" si="183"/>
        <v>8.5515778998937642E-2</v>
      </c>
      <c r="BE112" s="488">
        <f t="shared" si="184"/>
        <v>8.2393800627705155E-2</v>
      </c>
      <c r="BF112" s="488">
        <f t="shared" si="185"/>
        <v>8.4128545119334999E-2</v>
      </c>
      <c r="BG112" s="488">
        <f t="shared" si="186"/>
        <v>8.2736105660607309E-2</v>
      </c>
      <c r="BH112" s="488">
        <f t="shared" si="187"/>
        <v>4.7392118971268431E-2</v>
      </c>
      <c r="BI112" s="488">
        <f t="shared" si="188"/>
        <v>4.7988624351919779E-2</v>
      </c>
      <c r="BJ112" s="488">
        <f t="shared" si="189"/>
        <v>4.4161547411792172E-2</v>
      </c>
      <c r="BK112" s="488">
        <f t="shared" si="190"/>
        <v>4.3359486978481604E-2</v>
      </c>
      <c r="BL112" s="488">
        <f t="shared" si="191"/>
        <v>4.410515684864829E-2</v>
      </c>
      <c r="BM112" s="488">
        <f t="shared" si="192"/>
        <v>4.6568079384446098E-2</v>
      </c>
      <c r="BN112" s="488">
        <f t="shared" si="193"/>
        <v>4.7811937499234729E-2</v>
      </c>
      <c r="BO112" s="488">
        <f t="shared" si="194"/>
        <v>4.8472448005502253E-2</v>
      </c>
      <c r="BP112" s="488">
        <f t="shared" si="195"/>
        <v>8.5515778998937642E-2</v>
      </c>
      <c r="BQ112" s="488">
        <f t="shared" si="196"/>
        <v>8.2393800627705155E-2</v>
      </c>
      <c r="BR112" s="488">
        <f t="shared" si="197"/>
        <v>8.4128545119334999E-2</v>
      </c>
      <c r="BS112" s="488">
        <f t="shared" si="198"/>
        <v>8.2736105660607309E-2</v>
      </c>
      <c r="BT112" s="488">
        <f t="shared" si="199"/>
        <v>4.7392118971268431E-2</v>
      </c>
      <c r="BU112" s="488">
        <f t="shared" si="200"/>
        <v>4.7988624351919779E-2</v>
      </c>
      <c r="BV112" s="488">
        <f t="shared" si="201"/>
        <v>4.4161547411792172E-2</v>
      </c>
      <c r="BW112" s="488">
        <f t="shared" si="202"/>
        <v>4.3359486978481604E-2</v>
      </c>
      <c r="BX112" s="488">
        <f t="shared" si="203"/>
        <v>4.410515684864829E-2</v>
      </c>
      <c r="BY112" s="488">
        <f t="shared" si="204"/>
        <v>4.6568079384446098E-2</v>
      </c>
      <c r="BZ112" s="488">
        <f t="shared" si="205"/>
        <v>4.7811937499234729E-2</v>
      </c>
      <c r="CA112" s="488">
        <f t="shared" si="206"/>
        <v>4.8472448005502253E-2</v>
      </c>
      <c r="CB112" s="488">
        <f t="shared" si="207"/>
        <v>8.5515778998937642E-2</v>
      </c>
      <c r="CC112" s="488">
        <f t="shared" si="208"/>
        <v>8.2393800627705155E-2</v>
      </c>
      <c r="CD112" s="488">
        <f t="shared" si="209"/>
        <v>8.4128545119334999E-2</v>
      </c>
      <c r="CE112" s="488">
        <f t="shared" si="210"/>
        <v>8.2736105660607309E-2</v>
      </c>
      <c r="CF112" s="488">
        <f t="shared" si="211"/>
        <v>4.7392118971268431E-2</v>
      </c>
      <c r="CG112" s="488">
        <f t="shared" si="212"/>
        <v>4.7988624351919779E-2</v>
      </c>
      <c r="CH112" s="488">
        <f t="shared" si="213"/>
        <v>4.4161547411792172E-2</v>
      </c>
    </row>
    <row r="113" spans="1:86" s="110" customFormat="1" hidden="1" x14ac:dyDescent="0.25">
      <c r="A113" s="640"/>
      <c r="B113" s="270" t="s">
        <v>1</v>
      </c>
      <c r="C113" s="459">
        <v>3.7643000000000003E-2</v>
      </c>
      <c r="D113" s="459">
        <v>3.7594000000000002E-2</v>
      </c>
      <c r="E113" s="459">
        <v>3.8481000000000001E-2</v>
      </c>
      <c r="F113" s="459">
        <v>4.5546527424448306E-2</v>
      </c>
      <c r="G113" s="459">
        <v>5.2139423884773821E-2</v>
      </c>
      <c r="H113" s="459">
        <v>8.918045167108582E-2</v>
      </c>
      <c r="I113" s="459">
        <v>8.1027324509359955E-2</v>
      </c>
      <c r="J113" s="459">
        <v>8.4542112011390252E-2</v>
      </c>
      <c r="K113" s="459">
        <v>8.9460509002049729E-2</v>
      </c>
      <c r="L113" s="459">
        <v>5.0502845272441692E-2</v>
      </c>
      <c r="M113" s="459">
        <v>4.4588000000000003E-2</v>
      </c>
      <c r="N113" s="459">
        <v>4.0072999999999998E-2</v>
      </c>
      <c r="O113" s="459">
        <f t="shared" si="214"/>
        <v>3.7643000000000003E-2</v>
      </c>
      <c r="P113" s="459">
        <f t="shared" si="162"/>
        <v>3.7594000000000002E-2</v>
      </c>
      <c r="Q113" s="459">
        <f t="shared" si="163"/>
        <v>3.8481000000000001E-2</v>
      </c>
      <c r="R113" s="459">
        <f t="shared" si="164"/>
        <v>4.5546527424448306E-2</v>
      </c>
      <c r="S113" s="459">
        <f t="shared" si="165"/>
        <v>5.2139423884773821E-2</v>
      </c>
      <c r="T113" s="488">
        <v>9.9897910659503125E-2</v>
      </c>
      <c r="U113" s="488">
        <v>9.2398741649694693E-2</v>
      </c>
      <c r="V113" s="488">
        <v>9.6369500138671779E-2</v>
      </c>
      <c r="W113" s="488">
        <v>0.10281652912514347</v>
      </c>
      <c r="X113" s="488">
        <v>5.8394300118172024E-2</v>
      </c>
      <c r="Y113" s="488">
        <v>5.0502999999999999E-2</v>
      </c>
      <c r="Z113" s="488">
        <v>4.5546000000000003E-2</v>
      </c>
      <c r="AA113" s="488">
        <v>4.3242000000000003E-2</v>
      </c>
      <c r="AB113" s="488">
        <v>4.3921000000000002E-2</v>
      </c>
      <c r="AC113" s="488">
        <v>4.5185000000000003E-2</v>
      </c>
      <c r="AD113" s="488">
        <v>5.3311060585216834E-2</v>
      </c>
      <c r="AE113" s="488">
        <v>5.9018025316611565E-2</v>
      </c>
      <c r="AF113" s="488">
        <v>9.9897910659503125E-2</v>
      </c>
      <c r="AG113" s="488">
        <v>9.2398741649694693E-2</v>
      </c>
      <c r="AH113" s="488">
        <v>9.6369500138671779E-2</v>
      </c>
      <c r="AI113" s="488">
        <v>0.10281652912514347</v>
      </c>
      <c r="AJ113" s="488">
        <v>5.8394300118172024E-2</v>
      </c>
      <c r="AK113" s="488">
        <v>5.0502999999999999E-2</v>
      </c>
      <c r="AL113" s="488">
        <v>4.5546000000000003E-2</v>
      </c>
      <c r="AM113" s="488">
        <f t="shared" si="166"/>
        <v>4.3242000000000003E-2</v>
      </c>
      <c r="AN113" s="488">
        <f t="shared" si="167"/>
        <v>4.3921000000000002E-2</v>
      </c>
      <c r="AO113" s="488">
        <f t="shared" si="168"/>
        <v>4.5185000000000003E-2</v>
      </c>
      <c r="AP113" s="488">
        <f t="shared" si="169"/>
        <v>5.3311060585216834E-2</v>
      </c>
      <c r="AQ113" s="488">
        <f t="shared" si="170"/>
        <v>5.9018025316611565E-2</v>
      </c>
      <c r="AR113" s="488">
        <f t="shared" si="171"/>
        <v>9.9897910659503125E-2</v>
      </c>
      <c r="AS113" s="488">
        <f t="shared" si="172"/>
        <v>9.2398741649694693E-2</v>
      </c>
      <c r="AT113" s="488">
        <f t="shared" si="173"/>
        <v>9.6369500138671779E-2</v>
      </c>
      <c r="AU113" s="488">
        <f t="shared" si="174"/>
        <v>0.10281652912514347</v>
      </c>
      <c r="AV113" s="488">
        <f t="shared" si="175"/>
        <v>5.8394300118172024E-2</v>
      </c>
      <c r="AW113" s="488">
        <f t="shared" si="176"/>
        <v>5.0502999999999999E-2</v>
      </c>
      <c r="AX113" s="488">
        <f t="shared" si="177"/>
        <v>4.5546000000000003E-2</v>
      </c>
      <c r="AY113" s="488">
        <f t="shared" si="178"/>
        <v>4.3242000000000003E-2</v>
      </c>
      <c r="AZ113" s="488">
        <f t="shared" si="179"/>
        <v>4.3921000000000002E-2</v>
      </c>
      <c r="BA113" s="488">
        <f t="shared" si="180"/>
        <v>4.5185000000000003E-2</v>
      </c>
      <c r="BB113" s="488">
        <f t="shared" si="181"/>
        <v>5.3311060585216834E-2</v>
      </c>
      <c r="BC113" s="488">
        <f t="shared" si="182"/>
        <v>5.9018025316611565E-2</v>
      </c>
      <c r="BD113" s="488">
        <f t="shared" si="183"/>
        <v>9.9897910659503125E-2</v>
      </c>
      <c r="BE113" s="488">
        <f t="shared" si="184"/>
        <v>9.2398741649694693E-2</v>
      </c>
      <c r="BF113" s="488">
        <f t="shared" si="185"/>
        <v>9.6369500138671779E-2</v>
      </c>
      <c r="BG113" s="488">
        <f t="shared" si="186"/>
        <v>0.10281652912514347</v>
      </c>
      <c r="BH113" s="488">
        <f t="shared" si="187"/>
        <v>5.8394300118172024E-2</v>
      </c>
      <c r="BI113" s="488">
        <f t="shared" si="188"/>
        <v>5.0502999999999999E-2</v>
      </c>
      <c r="BJ113" s="488">
        <f t="shared" si="189"/>
        <v>4.5546000000000003E-2</v>
      </c>
      <c r="BK113" s="488">
        <f t="shared" si="190"/>
        <v>4.3242000000000003E-2</v>
      </c>
      <c r="BL113" s="488">
        <f t="shared" si="191"/>
        <v>4.3921000000000002E-2</v>
      </c>
      <c r="BM113" s="488">
        <f t="shared" si="192"/>
        <v>4.5185000000000003E-2</v>
      </c>
      <c r="BN113" s="488">
        <f t="shared" si="193"/>
        <v>5.3311060585216834E-2</v>
      </c>
      <c r="BO113" s="488">
        <f t="shared" si="194"/>
        <v>5.9018025316611565E-2</v>
      </c>
      <c r="BP113" s="488">
        <f t="shared" si="195"/>
        <v>9.9897910659503125E-2</v>
      </c>
      <c r="BQ113" s="488">
        <f t="shared" si="196"/>
        <v>9.2398741649694693E-2</v>
      </c>
      <c r="BR113" s="488">
        <f t="shared" si="197"/>
        <v>9.6369500138671779E-2</v>
      </c>
      <c r="BS113" s="488">
        <f t="shared" si="198"/>
        <v>0.10281652912514347</v>
      </c>
      <c r="BT113" s="488">
        <f t="shared" si="199"/>
        <v>5.8394300118172024E-2</v>
      </c>
      <c r="BU113" s="488">
        <f t="shared" si="200"/>
        <v>5.0502999999999999E-2</v>
      </c>
      <c r="BV113" s="488">
        <f t="shared" si="201"/>
        <v>4.5546000000000003E-2</v>
      </c>
      <c r="BW113" s="488">
        <f t="shared" si="202"/>
        <v>4.3242000000000003E-2</v>
      </c>
      <c r="BX113" s="488">
        <f t="shared" si="203"/>
        <v>4.3921000000000002E-2</v>
      </c>
      <c r="BY113" s="488">
        <f t="shared" si="204"/>
        <v>4.5185000000000003E-2</v>
      </c>
      <c r="BZ113" s="488">
        <f t="shared" si="205"/>
        <v>5.3311060585216834E-2</v>
      </c>
      <c r="CA113" s="488">
        <f t="shared" si="206"/>
        <v>5.9018025316611565E-2</v>
      </c>
      <c r="CB113" s="488">
        <f t="shared" si="207"/>
        <v>9.9897910659503125E-2</v>
      </c>
      <c r="CC113" s="488">
        <f t="shared" si="208"/>
        <v>9.2398741649694693E-2</v>
      </c>
      <c r="CD113" s="488">
        <f t="shared" si="209"/>
        <v>9.6369500138671779E-2</v>
      </c>
      <c r="CE113" s="488">
        <f t="shared" si="210"/>
        <v>0.10281652912514347</v>
      </c>
      <c r="CF113" s="488">
        <f t="shared" si="211"/>
        <v>5.8394300118172024E-2</v>
      </c>
      <c r="CG113" s="488">
        <f t="shared" si="212"/>
        <v>5.0502999999999999E-2</v>
      </c>
      <c r="CH113" s="488">
        <f t="shared" si="213"/>
        <v>4.5546000000000003E-2</v>
      </c>
    </row>
    <row r="114" spans="1:86" s="110" customFormat="1" hidden="1" x14ac:dyDescent="0.25">
      <c r="A114" s="640"/>
      <c r="B114" s="270" t="s">
        <v>22</v>
      </c>
      <c r="C114" s="459">
        <v>2.7979023307448891E-2</v>
      </c>
      <c r="D114" s="459">
        <v>2.7062237345416705E-2</v>
      </c>
      <c r="E114" s="459">
        <v>2.7366766574322021E-2</v>
      </c>
      <c r="F114" s="459">
        <v>2.8203953398476794E-2</v>
      </c>
      <c r="G114" s="459">
        <v>2.7858111953350514E-2</v>
      </c>
      <c r="H114" s="459">
        <v>4.517263626282926E-2</v>
      </c>
      <c r="I114" s="459">
        <v>4.3757210070201225E-2</v>
      </c>
      <c r="J114" s="459">
        <v>4.3498044615800903E-2</v>
      </c>
      <c r="K114" s="459">
        <v>4.4228232364900331E-2</v>
      </c>
      <c r="L114" s="459">
        <v>2.7623053960593121E-2</v>
      </c>
      <c r="M114" s="459">
        <v>2.7741626843932658E-2</v>
      </c>
      <c r="N114" s="459">
        <v>2.7315147361757344E-2</v>
      </c>
      <c r="O114" s="459">
        <f t="shared" si="214"/>
        <v>2.7979023307448891E-2</v>
      </c>
      <c r="P114" s="459">
        <f t="shared" si="162"/>
        <v>2.7062237345416705E-2</v>
      </c>
      <c r="Q114" s="459">
        <f t="shared" si="163"/>
        <v>2.7366766574322021E-2</v>
      </c>
      <c r="R114" s="459">
        <f t="shared" si="164"/>
        <v>2.8203953398476794E-2</v>
      </c>
      <c r="S114" s="459">
        <f t="shared" si="165"/>
        <v>2.7858111953350514E-2</v>
      </c>
      <c r="T114" s="488">
        <v>5.11783628578363E-2</v>
      </c>
      <c r="U114" s="488">
        <v>5.0263920444823536E-2</v>
      </c>
      <c r="V114" s="488">
        <v>5.0919729973442698E-2</v>
      </c>
      <c r="W114" s="488">
        <v>5.1032244195683668E-2</v>
      </c>
      <c r="X114" s="488">
        <v>3.1834282914929901E-2</v>
      </c>
      <c r="Y114" s="488">
        <v>3.1888338288885681E-2</v>
      </c>
      <c r="Z114" s="488">
        <v>3.1494810525499989E-2</v>
      </c>
      <c r="AA114" s="488">
        <v>3.2101429198820274E-2</v>
      </c>
      <c r="AB114" s="488">
        <v>3.1162005371043862E-2</v>
      </c>
      <c r="AC114" s="488">
        <v>3.2028393651727299E-2</v>
      </c>
      <c r="AD114" s="488">
        <v>3.2589271142712109E-2</v>
      </c>
      <c r="AE114" s="488">
        <v>3.2121803164922365E-2</v>
      </c>
      <c r="AF114" s="488">
        <v>5.11783628578363E-2</v>
      </c>
      <c r="AG114" s="488">
        <v>5.0263920444823536E-2</v>
      </c>
      <c r="AH114" s="488">
        <v>5.0919729973442698E-2</v>
      </c>
      <c r="AI114" s="488">
        <v>5.1032244195683668E-2</v>
      </c>
      <c r="AJ114" s="488">
        <v>3.1834282914929901E-2</v>
      </c>
      <c r="AK114" s="488">
        <v>3.1888338288885681E-2</v>
      </c>
      <c r="AL114" s="488">
        <v>3.1494810525499989E-2</v>
      </c>
      <c r="AM114" s="488">
        <f t="shared" si="166"/>
        <v>3.2101429198820274E-2</v>
      </c>
      <c r="AN114" s="488">
        <f t="shared" si="167"/>
        <v>3.1162005371043862E-2</v>
      </c>
      <c r="AO114" s="488">
        <f t="shared" si="168"/>
        <v>3.2028393651727299E-2</v>
      </c>
      <c r="AP114" s="488">
        <f t="shared" si="169"/>
        <v>3.2589271142712109E-2</v>
      </c>
      <c r="AQ114" s="488">
        <f t="shared" si="170"/>
        <v>3.2121803164922365E-2</v>
      </c>
      <c r="AR114" s="488">
        <f t="shared" si="171"/>
        <v>5.11783628578363E-2</v>
      </c>
      <c r="AS114" s="488">
        <f t="shared" si="172"/>
        <v>5.0263920444823536E-2</v>
      </c>
      <c r="AT114" s="488">
        <f t="shared" si="173"/>
        <v>5.0919729973442698E-2</v>
      </c>
      <c r="AU114" s="488">
        <f t="shared" si="174"/>
        <v>5.1032244195683668E-2</v>
      </c>
      <c r="AV114" s="488">
        <f t="shared" si="175"/>
        <v>3.1834282914929901E-2</v>
      </c>
      <c r="AW114" s="488">
        <f t="shared" si="176"/>
        <v>3.1888338288885681E-2</v>
      </c>
      <c r="AX114" s="488">
        <f t="shared" si="177"/>
        <v>3.1494810525499989E-2</v>
      </c>
      <c r="AY114" s="488">
        <f t="shared" si="178"/>
        <v>3.2101429198820274E-2</v>
      </c>
      <c r="AZ114" s="488">
        <f t="shared" si="179"/>
        <v>3.1162005371043862E-2</v>
      </c>
      <c r="BA114" s="488">
        <f t="shared" si="180"/>
        <v>3.2028393651727299E-2</v>
      </c>
      <c r="BB114" s="488">
        <f t="shared" si="181"/>
        <v>3.2589271142712109E-2</v>
      </c>
      <c r="BC114" s="488">
        <f t="shared" si="182"/>
        <v>3.2121803164922365E-2</v>
      </c>
      <c r="BD114" s="488">
        <f t="shared" si="183"/>
        <v>5.11783628578363E-2</v>
      </c>
      <c r="BE114" s="488">
        <f t="shared" si="184"/>
        <v>5.0263920444823536E-2</v>
      </c>
      <c r="BF114" s="488">
        <f t="shared" si="185"/>
        <v>5.0919729973442698E-2</v>
      </c>
      <c r="BG114" s="488">
        <f t="shared" si="186"/>
        <v>5.1032244195683668E-2</v>
      </c>
      <c r="BH114" s="488">
        <f t="shared" si="187"/>
        <v>3.1834282914929901E-2</v>
      </c>
      <c r="BI114" s="488">
        <f t="shared" si="188"/>
        <v>3.1888338288885681E-2</v>
      </c>
      <c r="BJ114" s="488">
        <f t="shared" si="189"/>
        <v>3.1494810525499989E-2</v>
      </c>
      <c r="BK114" s="488">
        <f t="shared" si="190"/>
        <v>3.2101429198820274E-2</v>
      </c>
      <c r="BL114" s="488">
        <f t="shared" si="191"/>
        <v>3.1162005371043862E-2</v>
      </c>
      <c r="BM114" s="488">
        <f t="shared" si="192"/>
        <v>3.2028393651727299E-2</v>
      </c>
      <c r="BN114" s="488">
        <f t="shared" si="193"/>
        <v>3.2589271142712109E-2</v>
      </c>
      <c r="BO114" s="488">
        <f t="shared" si="194"/>
        <v>3.2121803164922365E-2</v>
      </c>
      <c r="BP114" s="488">
        <f t="shared" si="195"/>
        <v>5.11783628578363E-2</v>
      </c>
      <c r="BQ114" s="488">
        <f t="shared" si="196"/>
        <v>5.0263920444823536E-2</v>
      </c>
      <c r="BR114" s="488">
        <f t="shared" si="197"/>
        <v>5.0919729973442698E-2</v>
      </c>
      <c r="BS114" s="488">
        <f t="shared" si="198"/>
        <v>5.1032244195683668E-2</v>
      </c>
      <c r="BT114" s="488">
        <f t="shared" si="199"/>
        <v>3.1834282914929901E-2</v>
      </c>
      <c r="BU114" s="488">
        <f t="shared" si="200"/>
        <v>3.1888338288885681E-2</v>
      </c>
      <c r="BV114" s="488">
        <f t="shared" si="201"/>
        <v>3.1494810525499989E-2</v>
      </c>
      <c r="BW114" s="488">
        <f t="shared" si="202"/>
        <v>3.2101429198820274E-2</v>
      </c>
      <c r="BX114" s="488">
        <f t="shared" si="203"/>
        <v>3.1162005371043862E-2</v>
      </c>
      <c r="BY114" s="488">
        <f t="shared" si="204"/>
        <v>3.2028393651727299E-2</v>
      </c>
      <c r="BZ114" s="488">
        <f t="shared" si="205"/>
        <v>3.2589271142712109E-2</v>
      </c>
      <c r="CA114" s="488">
        <f t="shared" si="206"/>
        <v>3.2121803164922365E-2</v>
      </c>
      <c r="CB114" s="488">
        <f t="shared" si="207"/>
        <v>5.11783628578363E-2</v>
      </c>
      <c r="CC114" s="488">
        <f t="shared" si="208"/>
        <v>5.0263920444823536E-2</v>
      </c>
      <c r="CD114" s="488">
        <f t="shared" si="209"/>
        <v>5.0919729973442698E-2</v>
      </c>
      <c r="CE114" s="488">
        <f t="shared" si="210"/>
        <v>5.1032244195683668E-2</v>
      </c>
      <c r="CF114" s="488">
        <f t="shared" si="211"/>
        <v>3.1834282914929901E-2</v>
      </c>
      <c r="CG114" s="488">
        <f t="shared" si="212"/>
        <v>3.1888338288885681E-2</v>
      </c>
      <c r="CH114" s="488">
        <f t="shared" si="213"/>
        <v>3.1494810525499989E-2</v>
      </c>
    </row>
    <row r="115" spans="1:86" s="110" customFormat="1" hidden="1" x14ac:dyDescent="0.25">
      <c r="A115" s="640"/>
      <c r="B115" s="89" t="s">
        <v>9</v>
      </c>
      <c r="C115" s="459">
        <v>4.0318557896803296E-2</v>
      </c>
      <c r="D115" s="459">
        <v>3.9568248587468539E-2</v>
      </c>
      <c r="E115" s="459">
        <v>4.0207620734309842E-2</v>
      </c>
      <c r="F115" s="459">
        <v>3.9948730023870067E-2</v>
      </c>
      <c r="G115" s="459">
        <v>4.0203143576144802E-2</v>
      </c>
      <c r="H115" s="459">
        <v>4.4656000000000001E-2</v>
      </c>
      <c r="I115" s="459">
        <v>4.3243999999999998E-2</v>
      </c>
      <c r="J115" s="459">
        <v>4.2998000000000001E-2</v>
      </c>
      <c r="K115" s="459">
        <v>6.9761842481432038E-2</v>
      </c>
      <c r="L115" s="459">
        <v>3.8970456467593638E-2</v>
      </c>
      <c r="M115" s="459">
        <v>3.9130451436498209E-2</v>
      </c>
      <c r="N115" s="459">
        <v>3.8987207833272704E-2</v>
      </c>
      <c r="O115" s="459">
        <f t="shared" si="214"/>
        <v>4.0318557896803296E-2</v>
      </c>
      <c r="P115" s="459">
        <f t="shared" si="162"/>
        <v>3.9568248587468539E-2</v>
      </c>
      <c r="Q115" s="459">
        <f t="shared" si="163"/>
        <v>4.0207620734309842E-2</v>
      </c>
      <c r="R115" s="459">
        <f t="shared" si="164"/>
        <v>3.9948730023870067E-2</v>
      </c>
      <c r="S115" s="459">
        <f t="shared" si="165"/>
        <v>4.0203143576144802E-2</v>
      </c>
      <c r="T115" s="488">
        <v>5.0605999999999998E-2</v>
      </c>
      <c r="U115" s="488">
        <v>4.9686000000000001E-2</v>
      </c>
      <c r="V115" s="488">
        <v>5.0367000000000002E-2</v>
      </c>
      <c r="W115" s="488">
        <v>8.0213116119369376E-2</v>
      </c>
      <c r="X115" s="488">
        <v>4.4581278033074399E-2</v>
      </c>
      <c r="Y115" s="488">
        <v>4.4896473465286448E-2</v>
      </c>
      <c r="Z115" s="488">
        <v>4.451608244196837E-2</v>
      </c>
      <c r="AA115" s="488">
        <v>4.5433396278296651E-2</v>
      </c>
      <c r="AB115" s="488">
        <v>4.498042662427993E-2</v>
      </c>
      <c r="AC115" s="488">
        <v>4.6704649300783101E-2</v>
      </c>
      <c r="AD115" s="488">
        <v>4.5712233618312538E-2</v>
      </c>
      <c r="AE115" s="488">
        <v>4.5668710636157968E-2</v>
      </c>
      <c r="AF115" s="488">
        <v>5.0605999999999998E-2</v>
      </c>
      <c r="AG115" s="488">
        <v>4.9686000000000001E-2</v>
      </c>
      <c r="AH115" s="488">
        <v>5.0367000000000002E-2</v>
      </c>
      <c r="AI115" s="488">
        <v>8.0213116119369376E-2</v>
      </c>
      <c r="AJ115" s="488">
        <v>4.4581278033074399E-2</v>
      </c>
      <c r="AK115" s="488">
        <v>4.4896473465286448E-2</v>
      </c>
      <c r="AL115" s="488">
        <v>4.451608244196837E-2</v>
      </c>
      <c r="AM115" s="488">
        <f t="shared" si="166"/>
        <v>4.5433396278296651E-2</v>
      </c>
      <c r="AN115" s="488">
        <f t="shared" si="167"/>
        <v>4.498042662427993E-2</v>
      </c>
      <c r="AO115" s="488">
        <f t="shared" si="168"/>
        <v>4.6704649300783101E-2</v>
      </c>
      <c r="AP115" s="488">
        <f t="shared" si="169"/>
        <v>4.5712233618312538E-2</v>
      </c>
      <c r="AQ115" s="488">
        <f t="shared" si="170"/>
        <v>4.5668710636157968E-2</v>
      </c>
      <c r="AR115" s="488">
        <f t="shared" si="171"/>
        <v>5.0605999999999998E-2</v>
      </c>
      <c r="AS115" s="488">
        <f t="shared" si="172"/>
        <v>4.9686000000000001E-2</v>
      </c>
      <c r="AT115" s="488">
        <f t="shared" si="173"/>
        <v>5.0367000000000002E-2</v>
      </c>
      <c r="AU115" s="488">
        <f t="shared" si="174"/>
        <v>8.0213116119369376E-2</v>
      </c>
      <c r="AV115" s="488">
        <f t="shared" si="175"/>
        <v>4.4581278033074399E-2</v>
      </c>
      <c r="AW115" s="488">
        <f t="shared" si="176"/>
        <v>4.4896473465286448E-2</v>
      </c>
      <c r="AX115" s="488">
        <f t="shared" si="177"/>
        <v>4.451608244196837E-2</v>
      </c>
      <c r="AY115" s="488">
        <f t="shared" si="178"/>
        <v>4.5433396278296651E-2</v>
      </c>
      <c r="AZ115" s="488">
        <f t="shared" si="179"/>
        <v>4.498042662427993E-2</v>
      </c>
      <c r="BA115" s="488">
        <f t="shared" si="180"/>
        <v>4.6704649300783101E-2</v>
      </c>
      <c r="BB115" s="488">
        <f t="shared" si="181"/>
        <v>4.5712233618312538E-2</v>
      </c>
      <c r="BC115" s="488">
        <f t="shared" si="182"/>
        <v>4.5668710636157968E-2</v>
      </c>
      <c r="BD115" s="488">
        <f t="shared" si="183"/>
        <v>5.0605999999999998E-2</v>
      </c>
      <c r="BE115" s="488">
        <f t="shared" si="184"/>
        <v>4.9686000000000001E-2</v>
      </c>
      <c r="BF115" s="488">
        <f t="shared" si="185"/>
        <v>5.0367000000000002E-2</v>
      </c>
      <c r="BG115" s="488">
        <f t="shared" si="186"/>
        <v>8.0213116119369376E-2</v>
      </c>
      <c r="BH115" s="488">
        <f t="shared" si="187"/>
        <v>4.4581278033074399E-2</v>
      </c>
      <c r="BI115" s="488">
        <f t="shared" si="188"/>
        <v>4.4896473465286448E-2</v>
      </c>
      <c r="BJ115" s="488">
        <f t="shared" si="189"/>
        <v>4.451608244196837E-2</v>
      </c>
      <c r="BK115" s="488">
        <f t="shared" si="190"/>
        <v>4.5433396278296651E-2</v>
      </c>
      <c r="BL115" s="488">
        <f t="shared" si="191"/>
        <v>4.498042662427993E-2</v>
      </c>
      <c r="BM115" s="488">
        <f t="shared" si="192"/>
        <v>4.6704649300783101E-2</v>
      </c>
      <c r="BN115" s="488">
        <f t="shared" si="193"/>
        <v>4.5712233618312538E-2</v>
      </c>
      <c r="BO115" s="488">
        <f t="shared" si="194"/>
        <v>4.5668710636157968E-2</v>
      </c>
      <c r="BP115" s="488">
        <f t="shared" si="195"/>
        <v>5.0605999999999998E-2</v>
      </c>
      <c r="BQ115" s="488">
        <f t="shared" si="196"/>
        <v>4.9686000000000001E-2</v>
      </c>
      <c r="BR115" s="488">
        <f t="shared" si="197"/>
        <v>5.0367000000000002E-2</v>
      </c>
      <c r="BS115" s="488">
        <f t="shared" si="198"/>
        <v>8.0213116119369376E-2</v>
      </c>
      <c r="BT115" s="488">
        <f t="shared" si="199"/>
        <v>4.4581278033074399E-2</v>
      </c>
      <c r="BU115" s="488">
        <f t="shared" si="200"/>
        <v>4.4896473465286448E-2</v>
      </c>
      <c r="BV115" s="488">
        <f t="shared" si="201"/>
        <v>4.451608244196837E-2</v>
      </c>
      <c r="BW115" s="488">
        <f t="shared" si="202"/>
        <v>4.5433396278296651E-2</v>
      </c>
      <c r="BX115" s="488">
        <f t="shared" si="203"/>
        <v>4.498042662427993E-2</v>
      </c>
      <c r="BY115" s="488">
        <f t="shared" si="204"/>
        <v>4.6704649300783101E-2</v>
      </c>
      <c r="BZ115" s="488">
        <f t="shared" si="205"/>
        <v>4.5712233618312538E-2</v>
      </c>
      <c r="CA115" s="488">
        <f t="shared" si="206"/>
        <v>4.5668710636157968E-2</v>
      </c>
      <c r="CB115" s="488">
        <f t="shared" si="207"/>
        <v>5.0605999999999998E-2</v>
      </c>
      <c r="CC115" s="488">
        <f t="shared" si="208"/>
        <v>4.9686000000000001E-2</v>
      </c>
      <c r="CD115" s="488">
        <f t="shared" si="209"/>
        <v>5.0367000000000002E-2</v>
      </c>
      <c r="CE115" s="488">
        <f t="shared" si="210"/>
        <v>8.0213116119369376E-2</v>
      </c>
      <c r="CF115" s="488">
        <f t="shared" si="211"/>
        <v>4.4581278033074399E-2</v>
      </c>
      <c r="CG115" s="488">
        <f t="shared" si="212"/>
        <v>4.4896473465286448E-2</v>
      </c>
      <c r="CH115" s="488">
        <f t="shared" si="213"/>
        <v>4.451608244196837E-2</v>
      </c>
    </row>
    <row r="116" spans="1:86" s="110" customFormat="1" hidden="1" x14ac:dyDescent="0.25">
      <c r="A116" s="640"/>
      <c r="B116" s="89" t="s">
        <v>3</v>
      </c>
      <c r="C116" s="459">
        <v>4.2520723114963382E-2</v>
      </c>
      <c r="D116" s="459">
        <v>4.1743510531885644E-2</v>
      </c>
      <c r="E116" s="459">
        <v>4.2304659778201283E-2</v>
      </c>
      <c r="F116" s="459">
        <v>4.1033300936625446E-2</v>
      </c>
      <c r="G116" s="459">
        <v>4.5919524731222877E-2</v>
      </c>
      <c r="H116" s="459">
        <v>8.828635664133308E-2</v>
      </c>
      <c r="I116" s="459">
        <v>8.0635132489662531E-2</v>
      </c>
      <c r="J116" s="459">
        <v>8.4009606331493389E-2</v>
      </c>
      <c r="K116" s="459">
        <v>8.5745407007655414E-2</v>
      </c>
      <c r="L116" s="459">
        <v>4.4458666257811495E-2</v>
      </c>
      <c r="M116" s="459">
        <v>4.3145560230729206E-2</v>
      </c>
      <c r="N116" s="459">
        <v>4.1885704303761657E-2</v>
      </c>
      <c r="O116" s="459">
        <f t="shared" si="214"/>
        <v>4.2520723114963382E-2</v>
      </c>
      <c r="P116" s="459">
        <f t="shared" si="162"/>
        <v>4.1743510531885644E-2</v>
      </c>
      <c r="Q116" s="459">
        <f t="shared" si="163"/>
        <v>4.2304659778201283E-2</v>
      </c>
      <c r="R116" s="459">
        <f t="shared" si="164"/>
        <v>4.1033300936625446E-2</v>
      </c>
      <c r="S116" s="459">
        <f t="shared" si="165"/>
        <v>4.5919524731222877E-2</v>
      </c>
      <c r="T116" s="488">
        <v>9.8910563784186292E-2</v>
      </c>
      <c r="U116" s="488">
        <v>9.195555657538336E-2</v>
      </c>
      <c r="V116" s="488">
        <v>9.5777195178819052E-2</v>
      </c>
      <c r="W116" s="488">
        <v>9.8553157711066083E-2</v>
      </c>
      <c r="X116" s="488">
        <v>5.1290569397417891E-2</v>
      </c>
      <c r="Y116" s="488">
        <v>4.9265793892428474E-2</v>
      </c>
      <c r="Z116" s="488">
        <v>4.7761935328408042E-2</v>
      </c>
      <c r="AA116" s="488">
        <v>4.8052370654002127E-2</v>
      </c>
      <c r="AB116" s="488">
        <v>4.7834360169005517E-2</v>
      </c>
      <c r="AC116" s="488">
        <v>4.9115068720552366E-2</v>
      </c>
      <c r="AD116" s="488">
        <v>4.7845235477833134E-2</v>
      </c>
      <c r="AE116" s="488">
        <v>5.2141026777590402E-2</v>
      </c>
      <c r="AF116" s="488">
        <v>9.8910563784186292E-2</v>
      </c>
      <c r="AG116" s="488">
        <v>9.195555657538336E-2</v>
      </c>
      <c r="AH116" s="488">
        <v>9.5777195178819052E-2</v>
      </c>
      <c r="AI116" s="488">
        <v>9.8553157711066083E-2</v>
      </c>
      <c r="AJ116" s="488">
        <v>5.1290569397417891E-2</v>
      </c>
      <c r="AK116" s="488">
        <v>4.9265793892428474E-2</v>
      </c>
      <c r="AL116" s="488">
        <v>4.7761935328408042E-2</v>
      </c>
      <c r="AM116" s="488">
        <f t="shared" si="166"/>
        <v>4.8052370654002127E-2</v>
      </c>
      <c r="AN116" s="488">
        <f t="shared" si="167"/>
        <v>4.7834360169005517E-2</v>
      </c>
      <c r="AO116" s="488">
        <f t="shared" si="168"/>
        <v>4.9115068720552366E-2</v>
      </c>
      <c r="AP116" s="488">
        <f t="shared" si="169"/>
        <v>4.7845235477833134E-2</v>
      </c>
      <c r="AQ116" s="488">
        <f t="shared" si="170"/>
        <v>5.2141026777590402E-2</v>
      </c>
      <c r="AR116" s="488">
        <f t="shared" si="171"/>
        <v>9.8910563784186292E-2</v>
      </c>
      <c r="AS116" s="488">
        <f t="shared" si="172"/>
        <v>9.195555657538336E-2</v>
      </c>
      <c r="AT116" s="488">
        <f t="shared" si="173"/>
        <v>9.5777195178819052E-2</v>
      </c>
      <c r="AU116" s="488">
        <f t="shared" si="174"/>
        <v>9.8553157711066083E-2</v>
      </c>
      <c r="AV116" s="488">
        <f t="shared" si="175"/>
        <v>5.1290569397417891E-2</v>
      </c>
      <c r="AW116" s="488">
        <f t="shared" si="176"/>
        <v>4.9265793892428474E-2</v>
      </c>
      <c r="AX116" s="488">
        <f t="shared" si="177"/>
        <v>4.7761935328408042E-2</v>
      </c>
      <c r="AY116" s="488">
        <f t="shared" si="178"/>
        <v>4.8052370654002127E-2</v>
      </c>
      <c r="AZ116" s="488">
        <f t="shared" si="179"/>
        <v>4.7834360169005517E-2</v>
      </c>
      <c r="BA116" s="488">
        <f t="shared" si="180"/>
        <v>4.9115068720552366E-2</v>
      </c>
      <c r="BB116" s="488">
        <f t="shared" si="181"/>
        <v>4.7845235477833134E-2</v>
      </c>
      <c r="BC116" s="488">
        <f t="shared" si="182"/>
        <v>5.2141026777590402E-2</v>
      </c>
      <c r="BD116" s="488">
        <f t="shared" si="183"/>
        <v>9.8910563784186292E-2</v>
      </c>
      <c r="BE116" s="488">
        <f t="shared" si="184"/>
        <v>9.195555657538336E-2</v>
      </c>
      <c r="BF116" s="488">
        <f t="shared" si="185"/>
        <v>9.5777195178819052E-2</v>
      </c>
      <c r="BG116" s="488">
        <f t="shared" si="186"/>
        <v>9.8553157711066083E-2</v>
      </c>
      <c r="BH116" s="488">
        <f t="shared" si="187"/>
        <v>5.1290569397417891E-2</v>
      </c>
      <c r="BI116" s="488">
        <f t="shared" si="188"/>
        <v>4.9265793892428474E-2</v>
      </c>
      <c r="BJ116" s="488">
        <f t="shared" si="189"/>
        <v>4.7761935328408042E-2</v>
      </c>
      <c r="BK116" s="488">
        <f t="shared" si="190"/>
        <v>4.8052370654002127E-2</v>
      </c>
      <c r="BL116" s="488">
        <f t="shared" si="191"/>
        <v>4.7834360169005517E-2</v>
      </c>
      <c r="BM116" s="488">
        <f t="shared" si="192"/>
        <v>4.9115068720552366E-2</v>
      </c>
      <c r="BN116" s="488">
        <f t="shared" si="193"/>
        <v>4.7845235477833134E-2</v>
      </c>
      <c r="BO116" s="488">
        <f t="shared" si="194"/>
        <v>5.2141026777590402E-2</v>
      </c>
      <c r="BP116" s="488">
        <f t="shared" si="195"/>
        <v>9.8910563784186292E-2</v>
      </c>
      <c r="BQ116" s="488">
        <f t="shared" si="196"/>
        <v>9.195555657538336E-2</v>
      </c>
      <c r="BR116" s="488">
        <f t="shared" si="197"/>
        <v>9.5777195178819052E-2</v>
      </c>
      <c r="BS116" s="488">
        <f t="shared" si="198"/>
        <v>9.8553157711066083E-2</v>
      </c>
      <c r="BT116" s="488">
        <f t="shared" si="199"/>
        <v>5.1290569397417891E-2</v>
      </c>
      <c r="BU116" s="488">
        <f t="shared" si="200"/>
        <v>4.9265793892428474E-2</v>
      </c>
      <c r="BV116" s="488">
        <f t="shared" si="201"/>
        <v>4.7761935328408042E-2</v>
      </c>
      <c r="BW116" s="488">
        <f t="shared" si="202"/>
        <v>4.8052370654002127E-2</v>
      </c>
      <c r="BX116" s="488">
        <f t="shared" si="203"/>
        <v>4.7834360169005517E-2</v>
      </c>
      <c r="BY116" s="488">
        <f t="shared" si="204"/>
        <v>4.9115068720552366E-2</v>
      </c>
      <c r="BZ116" s="488">
        <f t="shared" si="205"/>
        <v>4.7845235477833134E-2</v>
      </c>
      <c r="CA116" s="488">
        <f t="shared" si="206"/>
        <v>5.2141026777590402E-2</v>
      </c>
      <c r="CB116" s="488">
        <f t="shared" si="207"/>
        <v>9.8910563784186292E-2</v>
      </c>
      <c r="CC116" s="488">
        <f t="shared" si="208"/>
        <v>9.195555657538336E-2</v>
      </c>
      <c r="CD116" s="488">
        <f t="shared" si="209"/>
        <v>9.5777195178819052E-2</v>
      </c>
      <c r="CE116" s="488">
        <f t="shared" si="210"/>
        <v>9.8553157711066083E-2</v>
      </c>
      <c r="CF116" s="488">
        <f t="shared" si="211"/>
        <v>5.1290569397417891E-2</v>
      </c>
      <c r="CG116" s="488">
        <f t="shared" si="212"/>
        <v>4.9265793892428474E-2</v>
      </c>
      <c r="CH116" s="488">
        <f t="shared" si="213"/>
        <v>4.7761935328408042E-2</v>
      </c>
    </row>
    <row r="117" spans="1:86" s="110" customFormat="1" hidden="1" x14ac:dyDescent="0.25">
      <c r="A117" s="640"/>
      <c r="B117" s="89" t="s">
        <v>4</v>
      </c>
      <c r="C117" s="459">
        <v>3.9332392744537863E-2</v>
      </c>
      <c r="D117" s="459">
        <v>3.9395134594588245E-2</v>
      </c>
      <c r="E117" s="459">
        <v>3.9889592752648043E-2</v>
      </c>
      <c r="F117" s="459">
        <v>4.1567530398382256E-2</v>
      </c>
      <c r="G117" s="459">
        <v>4.2877148484720788E-2</v>
      </c>
      <c r="H117" s="459">
        <v>7.5120845496107133E-2</v>
      </c>
      <c r="I117" s="459">
        <v>7.1220477912199667E-2</v>
      </c>
      <c r="J117" s="459">
        <v>7.2367615303684074E-2</v>
      </c>
      <c r="K117" s="459">
        <v>6.9558311182514918E-2</v>
      </c>
      <c r="L117" s="459">
        <v>4.1479096302891857E-2</v>
      </c>
      <c r="M117" s="459">
        <v>4.1768887377816956E-2</v>
      </c>
      <c r="N117" s="459">
        <v>3.9137667024608053E-2</v>
      </c>
      <c r="O117" s="459">
        <f t="shared" si="214"/>
        <v>3.9332392744537863E-2</v>
      </c>
      <c r="P117" s="459">
        <f t="shared" si="162"/>
        <v>3.9395134594588245E-2</v>
      </c>
      <c r="Q117" s="459">
        <f t="shared" si="163"/>
        <v>3.9889592752648043E-2</v>
      </c>
      <c r="R117" s="459">
        <f t="shared" si="164"/>
        <v>4.1567530398382256E-2</v>
      </c>
      <c r="S117" s="459">
        <f t="shared" si="165"/>
        <v>4.2877148484720788E-2</v>
      </c>
      <c r="T117" s="488">
        <v>8.4339191855156342E-2</v>
      </c>
      <c r="U117" s="488">
        <v>8.1305668252964217E-2</v>
      </c>
      <c r="V117" s="488">
        <v>8.2889255598368225E-2</v>
      </c>
      <c r="W117" s="488">
        <v>7.9980800342486641E-2</v>
      </c>
      <c r="X117" s="488">
        <v>4.7714605745392387E-2</v>
      </c>
      <c r="Y117" s="488">
        <v>4.7976376121747467E-2</v>
      </c>
      <c r="Z117" s="488">
        <v>4.4606959534996216E-2</v>
      </c>
      <c r="AA117" s="488">
        <v>4.4622578847787253E-2</v>
      </c>
      <c r="AB117" s="488">
        <v>4.4936242447317053E-2</v>
      </c>
      <c r="AC117" s="488">
        <v>4.6311001696948344E-2</v>
      </c>
      <c r="AD117" s="488">
        <v>4.7742451948499416E-2</v>
      </c>
      <c r="AE117" s="488">
        <v>4.8824336976823986E-2</v>
      </c>
      <c r="AF117" s="488">
        <v>8.4339191855156342E-2</v>
      </c>
      <c r="AG117" s="488">
        <v>8.1305668252964217E-2</v>
      </c>
      <c r="AH117" s="488">
        <v>8.2889255598368225E-2</v>
      </c>
      <c r="AI117" s="488">
        <v>7.9980800342486641E-2</v>
      </c>
      <c r="AJ117" s="488">
        <v>4.7714605745392387E-2</v>
      </c>
      <c r="AK117" s="488">
        <v>4.7976376121747467E-2</v>
      </c>
      <c r="AL117" s="488">
        <v>4.4606959534996216E-2</v>
      </c>
      <c r="AM117" s="488">
        <f t="shared" si="166"/>
        <v>4.4622578847787253E-2</v>
      </c>
      <c r="AN117" s="488">
        <f t="shared" si="167"/>
        <v>4.4936242447317053E-2</v>
      </c>
      <c r="AO117" s="488">
        <f t="shared" si="168"/>
        <v>4.6311001696948344E-2</v>
      </c>
      <c r="AP117" s="488">
        <f t="shared" si="169"/>
        <v>4.7742451948499416E-2</v>
      </c>
      <c r="AQ117" s="488">
        <f t="shared" si="170"/>
        <v>4.8824336976823986E-2</v>
      </c>
      <c r="AR117" s="488">
        <f t="shared" si="171"/>
        <v>8.4339191855156342E-2</v>
      </c>
      <c r="AS117" s="488">
        <f t="shared" si="172"/>
        <v>8.1305668252964217E-2</v>
      </c>
      <c r="AT117" s="488">
        <f t="shared" si="173"/>
        <v>8.2889255598368225E-2</v>
      </c>
      <c r="AU117" s="488">
        <f t="shared" si="174"/>
        <v>7.9980800342486641E-2</v>
      </c>
      <c r="AV117" s="488">
        <f t="shared" si="175"/>
        <v>4.7714605745392387E-2</v>
      </c>
      <c r="AW117" s="488">
        <f t="shared" si="176"/>
        <v>4.7976376121747467E-2</v>
      </c>
      <c r="AX117" s="488">
        <f t="shared" si="177"/>
        <v>4.4606959534996216E-2</v>
      </c>
      <c r="AY117" s="488">
        <f t="shared" si="178"/>
        <v>4.4622578847787253E-2</v>
      </c>
      <c r="AZ117" s="488">
        <f t="shared" si="179"/>
        <v>4.4936242447317053E-2</v>
      </c>
      <c r="BA117" s="488">
        <f t="shared" si="180"/>
        <v>4.6311001696948344E-2</v>
      </c>
      <c r="BB117" s="488">
        <f t="shared" si="181"/>
        <v>4.7742451948499416E-2</v>
      </c>
      <c r="BC117" s="488">
        <f t="shared" si="182"/>
        <v>4.8824336976823986E-2</v>
      </c>
      <c r="BD117" s="488">
        <f t="shared" si="183"/>
        <v>8.4339191855156342E-2</v>
      </c>
      <c r="BE117" s="488">
        <f t="shared" si="184"/>
        <v>8.1305668252964217E-2</v>
      </c>
      <c r="BF117" s="488">
        <f t="shared" si="185"/>
        <v>8.2889255598368225E-2</v>
      </c>
      <c r="BG117" s="488">
        <f t="shared" si="186"/>
        <v>7.9980800342486641E-2</v>
      </c>
      <c r="BH117" s="488">
        <f t="shared" si="187"/>
        <v>4.7714605745392387E-2</v>
      </c>
      <c r="BI117" s="488">
        <f t="shared" si="188"/>
        <v>4.7976376121747467E-2</v>
      </c>
      <c r="BJ117" s="488">
        <f t="shared" si="189"/>
        <v>4.4606959534996216E-2</v>
      </c>
      <c r="BK117" s="488">
        <f t="shared" si="190"/>
        <v>4.4622578847787253E-2</v>
      </c>
      <c r="BL117" s="488">
        <f t="shared" si="191"/>
        <v>4.4936242447317053E-2</v>
      </c>
      <c r="BM117" s="488">
        <f t="shared" si="192"/>
        <v>4.6311001696948344E-2</v>
      </c>
      <c r="BN117" s="488">
        <f t="shared" si="193"/>
        <v>4.7742451948499416E-2</v>
      </c>
      <c r="BO117" s="488">
        <f t="shared" si="194"/>
        <v>4.8824336976823986E-2</v>
      </c>
      <c r="BP117" s="488">
        <f t="shared" si="195"/>
        <v>8.4339191855156342E-2</v>
      </c>
      <c r="BQ117" s="488">
        <f t="shared" si="196"/>
        <v>8.1305668252964217E-2</v>
      </c>
      <c r="BR117" s="488">
        <f t="shared" si="197"/>
        <v>8.2889255598368225E-2</v>
      </c>
      <c r="BS117" s="488">
        <f t="shared" si="198"/>
        <v>7.9980800342486641E-2</v>
      </c>
      <c r="BT117" s="488">
        <f t="shared" si="199"/>
        <v>4.7714605745392387E-2</v>
      </c>
      <c r="BU117" s="488">
        <f t="shared" si="200"/>
        <v>4.7976376121747467E-2</v>
      </c>
      <c r="BV117" s="488">
        <f t="shared" si="201"/>
        <v>4.4606959534996216E-2</v>
      </c>
      <c r="BW117" s="488">
        <f t="shared" si="202"/>
        <v>4.4622578847787253E-2</v>
      </c>
      <c r="BX117" s="488">
        <f t="shared" si="203"/>
        <v>4.4936242447317053E-2</v>
      </c>
      <c r="BY117" s="488">
        <f t="shared" si="204"/>
        <v>4.6311001696948344E-2</v>
      </c>
      <c r="BZ117" s="488">
        <f t="shared" si="205"/>
        <v>4.7742451948499416E-2</v>
      </c>
      <c r="CA117" s="488">
        <f t="shared" si="206"/>
        <v>4.8824336976823986E-2</v>
      </c>
      <c r="CB117" s="488">
        <f t="shared" si="207"/>
        <v>8.4339191855156342E-2</v>
      </c>
      <c r="CC117" s="488">
        <f t="shared" si="208"/>
        <v>8.1305668252964217E-2</v>
      </c>
      <c r="CD117" s="488">
        <f t="shared" si="209"/>
        <v>8.2889255598368225E-2</v>
      </c>
      <c r="CE117" s="488">
        <f t="shared" si="210"/>
        <v>7.9980800342486641E-2</v>
      </c>
      <c r="CF117" s="488">
        <f t="shared" si="211"/>
        <v>4.7714605745392387E-2</v>
      </c>
      <c r="CG117" s="488">
        <f t="shared" si="212"/>
        <v>4.7976376121747467E-2</v>
      </c>
      <c r="CH117" s="488">
        <f t="shared" si="213"/>
        <v>4.4606959534996216E-2</v>
      </c>
    </row>
    <row r="118" spans="1:86" s="110" customFormat="1" hidden="1" x14ac:dyDescent="0.25">
      <c r="A118" s="640"/>
      <c r="B118" s="89" t="s">
        <v>5</v>
      </c>
      <c r="C118" s="459">
        <v>3.7309360712313777E-2</v>
      </c>
      <c r="D118" s="459">
        <v>3.7592595090519432E-2</v>
      </c>
      <c r="E118" s="459">
        <v>3.790549063990227E-2</v>
      </c>
      <c r="F118" s="459">
        <v>3.8795312696370085E-2</v>
      </c>
      <c r="G118" s="459">
        <v>4.0256529624143049E-2</v>
      </c>
      <c r="H118" s="459">
        <v>7.0755895095357096E-2</v>
      </c>
      <c r="I118" s="459">
        <v>6.7753562472526563E-2</v>
      </c>
      <c r="J118" s="459">
        <v>6.823915742998507E-2</v>
      </c>
      <c r="K118" s="459">
        <v>6.7525399252015297E-2</v>
      </c>
      <c r="L118" s="459">
        <v>3.9063382109163408E-2</v>
      </c>
      <c r="M118" s="459">
        <v>3.9553696920511257E-2</v>
      </c>
      <c r="N118" s="459">
        <v>3.7562326323709046E-2</v>
      </c>
      <c r="O118" s="459">
        <f t="shared" si="214"/>
        <v>3.7309360712313777E-2</v>
      </c>
      <c r="P118" s="459">
        <f t="shared" si="162"/>
        <v>3.7592595090519432E-2</v>
      </c>
      <c r="Q118" s="459">
        <f t="shared" si="163"/>
        <v>3.790549063990227E-2</v>
      </c>
      <c r="R118" s="459">
        <f t="shared" si="164"/>
        <v>3.8795312696370085E-2</v>
      </c>
      <c r="S118" s="459">
        <f t="shared" si="165"/>
        <v>4.0256529624143049E-2</v>
      </c>
      <c r="T118" s="488">
        <v>7.9510077581870273E-2</v>
      </c>
      <c r="U118" s="488">
        <v>7.7383542180068696E-2</v>
      </c>
      <c r="V118" s="488">
        <v>7.8313464599173391E-2</v>
      </c>
      <c r="W118" s="488">
        <v>7.7649369252783984E-2</v>
      </c>
      <c r="X118" s="488">
        <v>4.4937306579294942E-2</v>
      </c>
      <c r="Y118" s="488">
        <v>4.5437401042652557E-2</v>
      </c>
      <c r="Z118" s="488">
        <v>4.289506132791146E-2</v>
      </c>
      <c r="AA118" s="488">
        <v>4.2401976122032031E-2</v>
      </c>
      <c r="AB118" s="488">
        <v>4.2918767292986895E-2</v>
      </c>
      <c r="AC118" s="488">
        <v>4.4038735465077361E-2</v>
      </c>
      <c r="AD118" s="488">
        <v>4.469091762017955E-2</v>
      </c>
      <c r="AE118" s="488">
        <v>4.5890958187531021E-2</v>
      </c>
      <c r="AF118" s="488">
        <v>7.9510077581870273E-2</v>
      </c>
      <c r="AG118" s="488">
        <v>7.7383542180068696E-2</v>
      </c>
      <c r="AH118" s="488">
        <v>7.8313464599173391E-2</v>
      </c>
      <c r="AI118" s="488">
        <v>7.7649369252783984E-2</v>
      </c>
      <c r="AJ118" s="488">
        <v>4.4937306579294942E-2</v>
      </c>
      <c r="AK118" s="488">
        <v>4.5437401042652557E-2</v>
      </c>
      <c r="AL118" s="488">
        <v>4.289506132791146E-2</v>
      </c>
      <c r="AM118" s="488">
        <f t="shared" si="166"/>
        <v>4.2401976122032031E-2</v>
      </c>
      <c r="AN118" s="488">
        <f t="shared" si="167"/>
        <v>4.2918767292986895E-2</v>
      </c>
      <c r="AO118" s="488">
        <f t="shared" si="168"/>
        <v>4.4038735465077361E-2</v>
      </c>
      <c r="AP118" s="488">
        <f t="shared" si="169"/>
        <v>4.469091762017955E-2</v>
      </c>
      <c r="AQ118" s="488">
        <f t="shared" si="170"/>
        <v>4.5890958187531021E-2</v>
      </c>
      <c r="AR118" s="488">
        <f t="shared" si="171"/>
        <v>7.9510077581870273E-2</v>
      </c>
      <c r="AS118" s="488">
        <f t="shared" si="172"/>
        <v>7.7383542180068696E-2</v>
      </c>
      <c r="AT118" s="488">
        <f t="shared" si="173"/>
        <v>7.8313464599173391E-2</v>
      </c>
      <c r="AU118" s="488">
        <f t="shared" si="174"/>
        <v>7.7649369252783984E-2</v>
      </c>
      <c r="AV118" s="488">
        <f t="shared" si="175"/>
        <v>4.4937306579294942E-2</v>
      </c>
      <c r="AW118" s="488">
        <f t="shared" si="176"/>
        <v>4.5437401042652557E-2</v>
      </c>
      <c r="AX118" s="488">
        <f t="shared" si="177"/>
        <v>4.289506132791146E-2</v>
      </c>
      <c r="AY118" s="488">
        <f t="shared" si="178"/>
        <v>4.2401976122032031E-2</v>
      </c>
      <c r="AZ118" s="488">
        <f t="shared" si="179"/>
        <v>4.2918767292986895E-2</v>
      </c>
      <c r="BA118" s="488">
        <f t="shared" si="180"/>
        <v>4.4038735465077361E-2</v>
      </c>
      <c r="BB118" s="488">
        <f t="shared" si="181"/>
        <v>4.469091762017955E-2</v>
      </c>
      <c r="BC118" s="488">
        <f t="shared" si="182"/>
        <v>4.5890958187531021E-2</v>
      </c>
      <c r="BD118" s="488">
        <f t="shared" si="183"/>
        <v>7.9510077581870273E-2</v>
      </c>
      <c r="BE118" s="488">
        <f t="shared" si="184"/>
        <v>7.7383542180068696E-2</v>
      </c>
      <c r="BF118" s="488">
        <f t="shared" si="185"/>
        <v>7.8313464599173391E-2</v>
      </c>
      <c r="BG118" s="488">
        <f t="shared" si="186"/>
        <v>7.7649369252783984E-2</v>
      </c>
      <c r="BH118" s="488">
        <f t="shared" si="187"/>
        <v>4.4937306579294942E-2</v>
      </c>
      <c r="BI118" s="488">
        <f t="shared" si="188"/>
        <v>4.5437401042652557E-2</v>
      </c>
      <c r="BJ118" s="488">
        <f t="shared" si="189"/>
        <v>4.289506132791146E-2</v>
      </c>
      <c r="BK118" s="488">
        <f t="shared" si="190"/>
        <v>4.2401976122032031E-2</v>
      </c>
      <c r="BL118" s="488">
        <f t="shared" si="191"/>
        <v>4.2918767292986895E-2</v>
      </c>
      <c r="BM118" s="488">
        <f t="shared" si="192"/>
        <v>4.4038735465077361E-2</v>
      </c>
      <c r="BN118" s="488">
        <f t="shared" si="193"/>
        <v>4.469091762017955E-2</v>
      </c>
      <c r="BO118" s="488">
        <f t="shared" si="194"/>
        <v>4.5890958187531021E-2</v>
      </c>
      <c r="BP118" s="488">
        <f t="shared" si="195"/>
        <v>7.9510077581870273E-2</v>
      </c>
      <c r="BQ118" s="488">
        <f t="shared" si="196"/>
        <v>7.7383542180068696E-2</v>
      </c>
      <c r="BR118" s="488">
        <f t="shared" si="197"/>
        <v>7.8313464599173391E-2</v>
      </c>
      <c r="BS118" s="488">
        <f t="shared" si="198"/>
        <v>7.7649369252783984E-2</v>
      </c>
      <c r="BT118" s="488">
        <f t="shared" si="199"/>
        <v>4.4937306579294942E-2</v>
      </c>
      <c r="BU118" s="488">
        <f t="shared" si="200"/>
        <v>4.5437401042652557E-2</v>
      </c>
      <c r="BV118" s="488">
        <f t="shared" si="201"/>
        <v>4.289506132791146E-2</v>
      </c>
      <c r="BW118" s="488">
        <f t="shared" si="202"/>
        <v>4.2401976122032031E-2</v>
      </c>
      <c r="BX118" s="488">
        <f t="shared" si="203"/>
        <v>4.2918767292986895E-2</v>
      </c>
      <c r="BY118" s="488">
        <f t="shared" si="204"/>
        <v>4.4038735465077361E-2</v>
      </c>
      <c r="BZ118" s="488">
        <f t="shared" si="205"/>
        <v>4.469091762017955E-2</v>
      </c>
      <c r="CA118" s="488">
        <f t="shared" si="206"/>
        <v>4.5890958187531021E-2</v>
      </c>
      <c r="CB118" s="488">
        <f t="shared" si="207"/>
        <v>7.9510077581870273E-2</v>
      </c>
      <c r="CC118" s="488">
        <f t="shared" si="208"/>
        <v>7.7383542180068696E-2</v>
      </c>
      <c r="CD118" s="488">
        <f t="shared" si="209"/>
        <v>7.8313464599173391E-2</v>
      </c>
      <c r="CE118" s="488">
        <f t="shared" si="210"/>
        <v>7.7649369252783984E-2</v>
      </c>
      <c r="CF118" s="488">
        <f t="shared" si="211"/>
        <v>4.4937306579294942E-2</v>
      </c>
      <c r="CG118" s="488">
        <f t="shared" si="212"/>
        <v>4.5437401042652557E-2</v>
      </c>
      <c r="CH118" s="488">
        <f t="shared" si="213"/>
        <v>4.289506132791146E-2</v>
      </c>
    </row>
    <row r="119" spans="1:86" s="110" customFormat="1" hidden="1" x14ac:dyDescent="0.25">
      <c r="A119" s="640"/>
      <c r="B119" s="89" t="s">
        <v>23</v>
      </c>
      <c r="C119" s="459">
        <v>3.7309360712313777E-2</v>
      </c>
      <c r="D119" s="459">
        <v>3.7592595090519432E-2</v>
      </c>
      <c r="E119" s="459">
        <v>3.790549063990227E-2</v>
      </c>
      <c r="F119" s="459">
        <v>3.8795312696370085E-2</v>
      </c>
      <c r="G119" s="459">
        <v>4.0256529624143049E-2</v>
      </c>
      <c r="H119" s="459">
        <v>7.0755895095357096E-2</v>
      </c>
      <c r="I119" s="459">
        <v>6.7753562472526563E-2</v>
      </c>
      <c r="J119" s="459">
        <v>6.823915742998507E-2</v>
      </c>
      <c r="K119" s="459">
        <v>6.7525399252015297E-2</v>
      </c>
      <c r="L119" s="459">
        <v>3.9063382109163408E-2</v>
      </c>
      <c r="M119" s="459">
        <v>3.9553696920511257E-2</v>
      </c>
      <c r="N119" s="459">
        <v>3.7562326323709046E-2</v>
      </c>
      <c r="O119" s="459">
        <f t="shared" si="214"/>
        <v>3.7309360712313777E-2</v>
      </c>
      <c r="P119" s="459">
        <f t="shared" si="162"/>
        <v>3.7592595090519432E-2</v>
      </c>
      <c r="Q119" s="459">
        <f t="shared" si="163"/>
        <v>3.790549063990227E-2</v>
      </c>
      <c r="R119" s="459">
        <f t="shared" si="164"/>
        <v>3.8795312696370085E-2</v>
      </c>
      <c r="S119" s="459">
        <f t="shared" si="165"/>
        <v>4.0256529624143049E-2</v>
      </c>
      <c r="T119" s="488">
        <v>7.9510077581870273E-2</v>
      </c>
      <c r="U119" s="488">
        <v>7.7383542180068696E-2</v>
      </c>
      <c r="V119" s="488">
        <v>7.8313464599173391E-2</v>
      </c>
      <c r="W119" s="488">
        <v>7.7649369252783984E-2</v>
      </c>
      <c r="X119" s="488">
        <v>4.4937306579294942E-2</v>
      </c>
      <c r="Y119" s="488">
        <v>4.5437401042652557E-2</v>
      </c>
      <c r="Z119" s="488">
        <v>4.289506132791146E-2</v>
      </c>
      <c r="AA119" s="488">
        <v>4.2401976122032031E-2</v>
      </c>
      <c r="AB119" s="488">
        <v>4.2918767292986895E-2</v>
      </c>
      <c r="AC119" s="488">
        <v>4.4038735465077361E-2</v>
      </c>
      <c r="AD119" s="488">
        <v>4.469091762017955E-2</v>
      </c>
      <c r="AE119" s="488">
        <v>4.5890958187531021E-2</v>
      </c>
      <c r="AF119" s="488">
        <v>7.9510077581870273E-2</v>
      </c>
      <c r="AG119" s="488">
        <v>7.7383542180068696E-2</v>
      </c>
      <c r="AH119" s="488">
        <v>7.8313464599173391E-2</v>
      </c>
      <c r="AI119" s="488">
        <v>7.7649369252783984E-2</v>
      </c>
      <c r="AJ119" s="488">
        <v>4.4937306579294942E-2</v>
      </c>
      <c r="AK119" s="488">
        <v>4.5437401042652557E-2</v>
      </c>
      <c r="AL119" s="488">
        <v>4.289506132791146E-2</v>
      </c>
      <c r="AM119" s="488">
        <f t="shared" si="166"/>
        <v>4.2401976122032031E-2</v>
      </c>
      <c r="AN119" s="488">
        <f t="shared" si="167"/>
        <v>4.2918767292986895E-2</v>
      </c>
      <c r="AO119" s="488">
        <f t="shared" si="168"/>
        <v>4.4038735465077361E-2</v>
      </c>
      <c r="AP119" s="488">
        <f t="shared" si="169"/>
        <v>4.469091762017955E-2</v>
      </c>
      <c r="AQ119" s="488">
        <f t="shared" si="170"/>
        <v>4.5890958187531021E-2</v>
      </c>
      <c r="AR119" s="488">
        <f t="shared" si="171"/>
        <v>7.9510077581870273E-2</v>
      </c>
      <c r="AS119" s="488">
        <f t="shared" si="172"/>
        <v>7.7383542180068696E-2</v>
      </c>
      <c r="AT119" s="488">
        <f t="shared" si="173"/>
        <v>7.8313464599173391E-2</v>
      </c>
      <c r="AU119" s="488">
        <f t="shared" si="174"/>
        <v>7.7649369252783984E-2</v>
      </c>
      <c r="AV119" s="488">
        <f t="shared" si="175"/>
        <v>4.4937306579294942E-2</v>
      </c>
      <c r="AW119" s="488">
        <f t="shared" si="176"/>
        <v>4.5437401042652557E-2</v>
      </c>
      <c r="AX119" s="488">
        <f t="shared" si="177"/>
        <v>4.289506132791146E-2</v>
      </c>
      <c r="AY119" s="488">
        <f t="shared" si="178"/>
        <v>4.2401976122032031E-2</v>
      </c>
      <c r="AZ119" s="488">
        <f t="shared" si="179"/>
        <v>4.2918767292986895E-2</v>
      </c>
      <c r="BA119" s="488">
        <f t="shared" si="180"/>
        <v>4.4038735465077361E-2</v>
      </c>
      <c r="BB119" s="488">
        <f t="shared" si="181"/>
        <v>4.469091762017955E-2</v>
      </c>
      <c r="BC119" s="488">
        <f t="shared" si="182"/>
        <v>4.5890958187531021E-2</v>
      </c>
      <c r="BD119" s="488">
        <f t="shared" si="183"/>
        <v>7.9510077581870273E-2</v>
      </c>
      <c r="BE119" s="488">
        <f t="shared" si="184"/>
        <v>7.7383542180068696E-2</v>
      </c>
      <c r="BF119" s="488">
        <f t="shared" si="185"/>
        <v>7.8313464599173391E-2</v>
      </c>
      <c r="BG119" s="488">
        <f t="shared" si="186"/>
        <v>7.7649369252783984E-2</v>
      </c>
      <c r="BH119" s="488">
        <f t="shared" si="187"/>
        <v>4.4937306579294942E-2</v>
      </c>
      <c r="BI119" s="488">
        <f t="shared" si="188"/>
        <v>4.5437401042652557E-2</v>
      </c>
      <c r="BJ119" s="488">
        <f t="shared" si="189"/>
        <v>4.289506132791146E-2</v>
      </c>
      <c r="BK119" s="488">
        <f t="shared" si="190"/>
        <v>4.2401976122032031E-2</v>
      </c>
      <c r="BL119" s="488">
        <f t="shared" si="191"/>
        <v>4.2918767292986895E-2</v>
      </c>
      <c r="BM119" s="488">
        <f t="shared" si="192"/>
        <v>4.4038735465077361E-2</v>
      </c>
      <c r="BN119" s="488">
        <f t="shared" si="193"/>
        <v>4.469091762017955E-2</v>
      </c>
      <c r="BO119" s="488">
        <f t="shared" si="194"/>
        <v>4.5890958187531021E-2</v>
      </c>
      <c r="BP119" s="488">
        <f t="shared" si="195"/>
        <v>7.9510077581870273E-2</v>
      </c>
      <c r="BQ119" s="488">
        <f t="shared" si="196"/>
        <v>7.7383542180068696E-2</v>
      </c>
      <c r="BR119" s="488">
        <f t="shared" si="197"/>
        <v>7.8313464599173391E-2</v>
      </c>
      <c r="BS119" s="488">
        <f t="shared" si="198"/>
        <v>7.7649369252783984E-2</v>
      </c>
      <c r="BT119" s="488">
        <f t="shared" si="199"/>
        <v>4.4937306579294942E-2</v>
      </c>
      <c r="BU119" s="488">
        <f t="shared" si="200"/>
        <v>4.5437401042652557E-2</v>
      </c>
      <c r="BV119" s="488">
        <f t="shared" si="201"/>
        <v>4.289506132791146E-2</v>
      </c>
      <c r="BW119" s="488">
        <f t="shared" si="202"/>
        <v>4.2401976122032031E-2</v>
      </c>
      <c r="BX119" s="488">
        <f t="shared" si="203"/>
        <v>4.2918767292986895E-2</v>
      </c>
      <c r="BY119" s="488">
        <f t="shared" si="204"/>
        <v>4.4038735465077361E-2</v>
      </c>
      <c r="BZ119" s="488">
        <f t="shared" si="205"/>
        <v>4.469091762017955E-2</v>
      </c>
      <c r="CA119" s="488">
        <f t="shared" si="206"/>
        <v>4.5890958187531021E-2</v>
      </c>
      <c r="CB119" s="488">
        <f t="shared" si="207"/>
        <v>7.9510077581870273E-2</v>
      </c>
      <c r="CC119" s="488">
        <f t="shared" si="208"/>
        <v>7.7383542180068696E-2</v>
      </c>
      <c r="CD119" s="488">
        <f t="shared" si="209"/>
        <v>7.8313464599173391E-2</v>
      </c>
      <c r="CE119" s="488">
        <f t="shared" si="210"/>
        <v>7.7649369252783984E-2</v>
      </c>
      <c r="CF119" s="488">
        <f t="shared" si="211"/>
        <v>4.4937306579294942E-2</v>
      </c>
      <c r="CG119" s="488">
        <f t="shared" si="212"/>
        <v>4.5437401042652557E-2</v>
      </c>
      <c r="CH119" s="488">
        <f t="shared" si="213"/>
        <v>4.289506132791146E-2</v>
      </c>
    </row>
    <row r="120" spans="1:86" s="110" customFormat="1" hidden="1" x14ac:dyDescent="0.25">
      <c r="A120" s="640"/>
      <c r="B120" s="89" t="s">
        <v>24</v>
      </c>
      <c r="C120" s="459">
        <v>3.7309360712313777E-2</v>
      </c>
      <c r="D120" s="459">
        <v>3.7592595090519432E-2</v>
      </c>
      <c r="E120" s="459">
        <v>3.790549063990227E-2</v>
      </c>
      <c r="F120" s="459">
        <v>3.8795312696370085E-2</v>
      </c>
      <c r="G120" s="459">
        <v>4.0256529624143049E-2</v>
      </c>
      <c r="H120" s="459">
        <v>7.0755895095357096E-2</v>
      </c>
      <c r="I120" s="459">
        <v>6.7753562472526563E-2</v>
      </c>
      <c r="J120" s="459">
        <v>6.823915742998507E-2</v>
      </c>
      <c r="K120" s="459">
        <v>6.7525399252015297E-2</v>
      </c>
      <c r="L120" s="459">
        <v>3.9063382109163408E-2</v>
      </c>
      <c r="M120" s="459">
        <v>3.9553696920511257E-2</v>
      </c>
      <c r="N120" s="459">
        <v>3.7562326323709046E-2</v>
      </c>
      <c r="O120" s="459">
        <f t="shared" si="214"/>
        <v>3.7309360712313777E-2</v>
      </c>
      <c r="P120" s="459">
        <f t="shared" si="162"/>
        <v>3.7592595090519432E-2</v>
      </c>
      <c r="Q120" s="459">
        <f t="shared" si="163"/>
        <v>3.790549063990227E-2</v>
      </c>
      <c r="R120" s="459">
        <f t="shared" si="164"/>
        <v>3.8795312696370085E-2</v>
      </c>
      <c r="S120" s="459">
        <f t="shared" si="165"/>
        <v>4.0256529624143049E-2</v>
      </c>
      <c r="T120" s="488">
        <v>7.9510077581870273E-2</v>
      </c>
      <c r="U120" s="488">
        <v>7.7383542180068696E-2</v>
      </c>
      <c r="V120" s="488">
        <v>7.8313464599173391E-2</v>
      </c>
      <c r="W120" s="488">
        <v>7.7649369252783984E-2</v>
      </c>
      <c r="X120" s="488">
        <v>4.4937306579294942E-2</v>
      </c>
      <c r="Y120" s="488">
        <v>4.5437401042652557E-2</v>
      </c>
      <c r="Z120" s="488">
        <v>4.289506132791146E-2</v>
      </c>
      <c r="AA120" s="488">
        <v>4.2401976122032031E-2</v>
      </c>
      <c r="AB120" s="488">
        <v>4.2918767292986895E-2</v>
      </c>
      <c r="AC120" s="488">
        <v>4.4038735465077361E-2</v>
      </c>
      <c r="AD120" s="488">
        <v>4.469091762017955E-2</v>
      </c>
      <c r="AE120" s="488">
        <v>4.5890958187531021E-2</v>
      </c>
      <c r="AF120" s="488">
        <v>7.9510077581870273E-2</v>
      </c>
      <c r="AG120" s="488">
        <v>7.7383542180068696E-2</v>
      </c>
      <c r="AH120" s="488">
        <v>7.8313464599173391E-2</v>
      </c>
      <c r="AI120" s="488">
        <v>7.7649369252783984E-2</v>
      </c>
      <c r="AJ120" s="488">
        <v>4.4937306579294942E-2</v>
      </c>
      <c r="AK120" s="488">
        <v>4.5437401042652557E-2</v>
      </c>
      <c r="AL120" s="488">
        <v>4.289506132791146E-2</v>
      </c>
      <c r="AM120" s="488">
        <f t="shared" si="166"/>
        <v>4.2401976122032031E-2</v>
      </c>
      <c r="AN120" s="488">
        <f t="shared" si="167"/>
        <v>4.2918767292986895E-2</v>
      </c>
      <c r="AO120" s="488">
        <f t="shared" si="168"/>
        <v>4.4038735465077361E-2</v>
      </c>
      <c r="AP120" s="488">
        <f t="shared" si="169"/>
        <v>4.469091762017955E-2</v>
      </c>
      <c r="AQ120" s="488">
        <f t="shared" si="170"/>
        <v>4.5890958187531021E-2</v>
      </c>
      <c r="AR120" s="488">
        <f t="shared" si="171"/>
        <v>7.9510077581870273E-2</v>
      </c>
      <c r="AS120" s="488">
        <f t="shared" si="172"/>
        <v>7.7383542180068696E-2</v>
      </c>
      <c r="AT120" s="488">
        <f t="shared" si="173"/>
        <v>7.8313464599173391E-2</v>
      </c>
      <c r="AU120" s="488">
        <f t="shared" si="174"/>
        <v>7.7649369252783984E-2</v>
      </c>
      <c r="AV120" s="488">
        <f t="shared" si="175"/>
        <v>4.4937306579294942E-2</v>
      </c>
      <c r="AW120" s="488">
        <f t="shared" si="176"/>
        <v>4.5437401042652557E-2</v>
      </c>
      <c r="AX120" s="488">
        <f t="shared" si="177"/>
        <v>4.289506132791146E-2</v>
      </c>
      <c r="AY120" s="488">
        <f t="shared" si="178"/>
        <v>4.2401976122032031E-2</v>
      </c>
      <c r="AZ120" s="488">
        <f t="shared" si="179"/>
        <v>4.2918767292986895E-2</v>
      </c>
      <c r="BA120" s="488">
        <f t="shared" si="180"/>
        <v>4.4038735465077361E-2</v>
      </c>
      <c r="BB120" s="488">
        <f t="shared" si="181"/>
        <v>4.469091762017955E-2</v>
      </c>
      <c r="BC120" s="488">
        <f t="shared" si="182"/>
        <v>4.5890958187531021E-2</v>
      </c>
      <c r="BD120" s="488">
        <f t="shared" si="183"/>
        <v>7.9510077581870273E-2</v>
      </c>
      <c r="BE120" s="488">
        <f t="shared" si="184"/>
        <v>7.7383542180068696E-2</v>
      </c>
      <c r="BF120" s="488">
        <f t="shared" si="185"/>
        <v>7.8313464599173391E-2</v>
      </c>
      <c r="BG120" s="488">
        <f t="shared" si="186"/>
        <v>7.7649369252783984E-2</v>
      </c>
      <c r="BH120" s="488">
        <f t="shared" si="187"/>
        <v>4.4937306579294942E-2</v>
      </c>
      <c r="BI120" s="488">
        <f t="shared" si="188"/>
        <v>4.5437401042652557E-2</v>
      </c>
      <c r="BJ120" s="488">
        <f t="shared" si="189"/>
        <v>4.289506132791146E-2</v>
      </c>
      <c r="BK120" s="488">
        <f t="shared" si="190"/>
        <v>4.2401976122032031E-2</v>
      </c>
      <c r="BL120" s="488">
        <f t="shared" si="191"/>
        <v>4.2918767292986895E-2</v>
      </c>
      <c r="BM120" s="488">
        <f t="shared" si="192"/>
        <v>4.4038735465077361E-2</v>
      </c>
      <c r="BN120" s="488">
        <f t="shared" si="193"/>
        <v>4.469091762017955E-2</v>
      </c>
      <c r="BO120" s="488">
        <f t="shared" si="194"/>
        <v>4.5890958187531021E-2</v>
      </c>
      <c r="BP120" s="488">
        <f t="shared" si="195"/>
        <v>7.9510077581870273E-2</v>
      </c>
      <c r="BQ120" s="488">
        <f t="shared" si="196"/>
        <v>7.7383542180068696E-2</v>
      </c>
      <c r="BR120" s="488">
        <f t="shared" si="197"/>
        <v>7.8313464599173391E-2</v>
      </c>
      <c r="BS120" s="488">
        <f t="shared" si="198"/>
        <v>7.7649369252783984E-2</v>
      </c>
      <c r="BT120" s="488">
        <f t="shared" si="199"/>
        <v>4.4937306579294942E-2</v>
      </c>
      <c r="BU120" s="488">
        <f t="shared" si="200"/>
        <v>4.5437401042652557E-2</v>
      </c>
      <c r="BV120" s="488">
        <f t="shared" si="201"/>
        <v>4.289506132791146E-2</v>
      </c>
      <c r="BW120" s="488">
        <f t="shared" si="202"/>
        <v>4.2401976122032031E-2</v>
      </c>
      <c r="BX120" s="488">
        <f t="shared" si="203"/>
        <v>4.2918767292986895E-2</v>
      </c>
      <c r="BY120" s="488">
        <f t="shared" si="204"/>
        <v>4.4038735465077361E-2</v>
      </c>
      <c r="BZ120" s="488">
        <f t="shared" si="205"/>
        <v>4.469091762017955E-2</v>
      </c>
      <c r="CA120" s="488">
        <f t="shared" si="206"/>
        <v>4.5890958187531021E-2</v>
      </c>
      <c r="CB120" s="488">
        <f t="shared" si="207"/>
        <v>7.9510077581870273E-2</v>
      </c>
      <c r="CC120" s="488">
        <f t="shared" si="208"/>
        <v>7.7383542180068696E-2</v>
      </c>
      <c r="CD120" s="488">
        <f t="shared" si="209"/>
        <v>7.8313464599173391E-2</v>
      </c>
      <c r="CE120" s="488">
        <f t="shared" si="210"/>
        <v>7.7649369252783984E-2</v>
      </c>
      <c r="CF120" s="488">
        <f t="shared" si="211"/>
        <v>4.4937306579294942E-2</v>
      </c>
      <c r="CG120" s="488">
        <f t="shared" si="212"/>
        <v>4.5437401042652557E-2</v>
      </c>
      <c r="CH120" s="488">
        <f t="shared" si="213"/>
        <v>4.289506132791146E-2</v>
      </c>
    </row>
    <row r="121" spans="1:86" s="110" customFormat="1" hidden="1" x14ac:dyDescent="0.25">
      <c r="A121" s="640"/>
      <c r="B121" s="89" t="s">
        <v>7</v>
      </c>
      <c r="C121" s="459">
        <v>3.5682741979693122E-2</v>
      </c>
      <c r="D121" s="459">
        <v>3.5900332017223431E-2</v>
      </c>
      <c r="E121" s="459">
        <v>3.6855222703080198E-2</v>
      </c>
      <c r="F121" s="459">
        <v>3.7713234347840394E-2</v>
      </c>
      <c r="G121" s="459">
        <v>3.8506725867705857E-2</v>
      </c>
      <c r="H121" s="459">
        <v>6.7586919778914373E-2</v>
      </c>
      <c r="I121" s="459">
        <v>6.4558915989139196E-2</v>
      </c>
      <c r="J121" s="459">
        <v>6.5253104129576744E-2</v>
      </c>
      <c r="K121" s="459">
        <v>6.4498460821838438E-2</v>
      </c>
      <c r="L121" s="459">
        <v>3.7446622718188112E-2</v>
      </c>
      <c r="M121" s="459">
        <v>3.7897793768534443E-2</v>
      </c>
      <c r="N121" s="459">
        <v>3.5939490764754653E-2</v>
      </c>
      <c r="O121" s="459">
        <f t="shared" si="214"/>
        <v>3.5682741979693122E-2</v>
      </c>
      <c r="P121" s="459">
        <f t="shared" si="162"/>
        <v>3.5900332017223431E-2</v>
      </c>
      <c r="Q121" s="459">
        <f t="shared" si="163"/>
        <v>3.6855222703080198E-2</v>
      </c>
      <c r="R121" s="459">
        <f t="shared" si="164"/>
        <v>3.7713234347840394E-2</v>
      </c>
      <c r="S121" s="459">
        <f t="shared" si="165"/>
        <v>3.8506725867705857E-2</v>
      </c>
      <c r="T121" s="488">
        <v>7.6006995700110214E-2</v>
      </c>
      <c r="U121" s="488">
        <v>7.3767747211345963E-2</v>
      </c>
      <c r="V121" s="488">
        <v>7.500139112434763E-2</v>
      </c>
      <c r="W121" s="488">
        <v>7.4181492605889951E-2</v>
      </c>
      <c r="X121" s="488">
        <v>4.3086895410529735E-2</v>
      </c>
      <c r="Y121" s="488">
        <v>4.3536621518492115E-2</v>
      </c>
      <c r="Z121" s="488">
        <v>4.1081863431092103E-2</v>
      </c>
      <c r="AA121" s="488">
        <v>4.0636051269151235E-2</v>
      </c>
      <c r="AB121" s="488">
        <v>4.1031074110099472E-2</v>
      </c>
      <c r="AC121" s="488">
        <v>4.2855648258242861E-2</v>
      </c>
      <c r="AD121" s="488">
        <v>4.3386601179202781E-2</v>
      </c>
      <c r="AE121" s="488">
        <v>4.394077132166159E-2</v>
      </c>
      <c r="AF121" s="488">
        <v>7.6006995700110214E-2</v>
      </c>
      <c r="AG121" s="488">
        <v>7.3767747211345963E-2</v>
      </c>
      <c r="AH121" s="488">
        <v>7.500139112434763E-2</v>
      </c>
      <c r="AI121" s="488">
        <v>7.4181492605889951E-2</v>
      </c>
      <c r="AJ121" s="488">
        <v>4.3086895410529735E-2</v>
      </c>
      <c r="AK121" s="488">
        <v>4.3536621518492115E-2</v>
      </c>
      <c r="AL121" s="488">
        <v>4.1081863431092103E-2</v>
      </c>
      <c r="AM121" s="488">
        <f t="shared" si="166"/>
        <v>4.0636051269151235E-2</v>
      </c>
      <c r="AN121" s="488">
        <f t="shared" si="167"/>
        <v>4.1031074110099472E-2</v>
      </c>
      <c r="AO121" s="488">
        <f t="shared" si="168"/>
        <v>4.2855648258242861E-2</v>
      </c>
      <c r="AP121" s="488">
        <f t="shared" si="169"/>
        <v>4.3386601179202781E-2</v>
      </c>
      <c r="AQ121" s="488">
        <f t="shared" si="170"/>
        <v>4.394077132166159E-2</v>
      </c>
      <c r="AR121" s="488">
        <f t="shared" si="171"/>
        <v>7.6006995700110214E-2</v>
      </c>
      <c r="AS121" s="488">
        <f t="shared" si="172"/>
        <v>7.3767747211345963E-2</v>
      </c>
      <c r="AT121" s="488">
        <f t="shared" si="173"/>
        <v>7.500139112434763E-2</v>
      </c>
      <c r="AU121" s="488">
        <f t="shared" si="174"/>
        <v>7.4181492605889951E-2</v>
      </c>
      <c r="AV121" s="488">
        <f t="shared" si="175"/>
        <v>4.3086895410529735E-2</v>
      </c>
      <c r="AW121" s="488">
        <f t="shared" si="176"/>
        <v>4.3536621518492115E-2</v>
      </c>
      <c r="AX121" s="488">
        <f t="shared" si="177"/>
        <v>4.1081863431092103E-2</v>
      </c>
      <c r="AY121" s="488">
        <f t="shared" si="178"/>
        <v>4.0636051269151235E-2</v>
      </c>
      <c r="AZ121" s="488">
        <f t="shared" si="179"/>
        <v>4.1031074110099472E-2</v>
      </c>
      <c r="BA121" s="488">
        <f t="shared" si="180"/>
        <v>4.2855648258242861E-2</v>
      </c>
      <c r="BB121" s="488">
        <f t="shared" si="181"/>
        <v>4.3386601179202781E-2</v>
      </c>
      <c r="BC121" s="488">
        <f t="shared" si="182"/>
        <v>4.394077132166159E-2</v>
      </c>
      <c r="BD121" s="488">
        <f t="shared" si="183"/>
        <v>7.6006995700110214E-2</v>
      </c>
      <c r="BE121" s="488">
        <f t="shared" si="184"/>
        <v>7.3767747211345963E-2</v>
      </c>
      <c r="BF121" s="488">
        <f t="shared" si="185"/>
        <v>7.500139112434763E-2</v>
      </c>
      <c r="BG121" s="488">
        <f t="shared" si="186"/>
        <v>7.4181492605889951E-2</v>
      </c>
      <c r="BH121" s="488">
        <f t="shared" si="187"/>
        <v>4.3086895410529735E-2</v>
      </c>
      <c r="BI121" s="488">
        <f t="shared" si="188"/>
        <v>4.3536621518492115E-2</v>
      </c>
      <c r="BJ121" s="488">
        <f t="shared" si="189"/>
        <v>4.1081863431092103E-2</v>
      </c>
      <c r="BK121" s="488">
        <f t="shared" si="190"/>
        <v>4.0636051269151235E-2</v>
      </c>
      <c r="BL121" s="488">
        <f t="shared" si="191"/>
        <v>4.1031074110099472E-2</v>
      </c>
      <c r="BM121" s="488">
        <f t="shared" si="192"/>
        <v>4.2855648258242861E-2</v>
      </c>
      <c r="BN121" s="488">
        <f t="shared" si="193"/>
        <v>4.3386601179202781E-2</v>
      </c>
      <c r="BO121" s="488">
        <f t="shared" si="194"/>
        <v>4.394077132166159E-2</v>
      </c>
      <c r="BP121" s="488">
        <f t="shared" si="195"/>
        <v>7.6006995700110214E-2</v>
      </c>
      <c r="BQ121" s="488">
        <f t="shared" si="196"/>
        <v>7.3767747211345963E-2</v>
      </c>
      <c r="BR121" s="488">
        <f t="shared" si="197"/>
        <v>7.500139112434763E-2</v>
      </c>
      <c r="BS121" s="488">
        <f t="shared" si="198"/>
        <v>7.4181492605889951E-2</v>
      </c>
      <c r="BT121" s="488">
        <f t="shared" si="199"/>
        <v>4.3086895410529735E-2</v>
      </c>
      <c r="BU121" s="488">
        <f t="shared" si="200"/>
        <v>4.3536621518492115E-2</v>
      </c>
      <c r="BV121" s="488">
        <f t="shared" si="201"/>
        <v>4.1081863431092103E-2</v>
      </c>
      <c r="BW121" s="488">
        <f t="shared" si="202"/>
        <v>4.0636051269151235E-2</v>
      </c>
      <c r="BX121" s="488">
        <f t="shared" si="203"/>
        <v>4.1031074110099472E-2</v>
      </c>
      <c r="BY121" s="488">
        <f t="shared" si="204"/>
        <v>4.2855648258242861E-2</v>
      </c>
      <c r="BZ121" s="488">
        <f t="shared" si="205"/>
        <v>4.3386601179202781E-2</v>
      </c>
      <c r="CA121" s="488">
        <f t="shared" si="206"/>
        <v>4.394077132166159E-2</v>
      </c>
      <c r="CB121" s="488">
        <f t="shared" si="207"/>
        <v>7.6006995700110214E-2</v>
      </c>
      <c r="CC121" s="488">
        <f t="shared" si="208"/>
        <v>7.3767747211345963E-2</v>
      </c>
      <c r="CD121" s="488">
        <f t="shared" si="209"/>
        <v>7.500139112434763E-2</v>
      </c>
      <c r="CE121" s="488">
        <f t="shared" si="210"/>
        <v>7.4181492605889951E-2</v>
      </c>
      <c r="CF121" s="488">
        <f t="shared" si="211"/>
        <v>4.3086895410529735E-2</v>
      </c>
      <c r="CG121" s="488">
        <f t="shared" si="212"/>
        <v>4.3536621518492115E-2</v>
      </c>
      <c r="CH121" s="488">
        <f t="shared" si="213"/>
        <v>4.1081863431092103E-2</v>
      </c>
    </row>
    <row r="122" spans="1:86" s="110" customFormat="1" ht="15.75" hidden="1" thickBot="1" x14ac:dyDescent="0.3">
      <c r="A122" s="641"/>
      <c r="B122" s="91" t="s">
        <v>8</v>
      </c>
      <c r="C122" s="459">
        <v>3.720867190622492E-2</v>
      </c>
      <c r="D122" s="459">
        <v>3.7965054983119348E-2</v>
      </c>
      <c r="E122" s="459">
        <v>3.9526899842224586E-2</v>
      </c>
      <c r="F122" s="459">
        <v>4.1066274953560376E-2</v>
      </c>
      <c r="G122" s="459">
        <v>4.2068085643249667E-2</v>
      </c>
      <c r="H122" s="459">
        <v>7.6096635164427801E-2</v>
      </c>
      <c r="I122" s="459">
        <v>7.1281056658700187E-2</v>
      </c>
      <c r="J122" s="459">
        <v>7.3419066539057082E-2</v>
      </c>
      <c r="K122" s="459">
        <v>7.0969717842630911E-2</v>
      </c>
      <c r="L122" s="459">
        <v>4.0735333196233868E-2</v>
      </c>
      <c r="M122" s="459">
        <v>4.1293551146050066E-2</v>
      </c>
      <c r="N122" s="459">
        <v>3.8129622671069403E-2</v>
      </c>
      <c r="O122" s="459">
        <f t="shared" si="214"/>
        <v>3.720867190622492E-2</v>
      </c>
      <c r="P122" s="459">
        <f t="shared" si="162"/>
        <v>3.7965054983119348E-2</v>
      </c>
      <c r="Q122" s="459">
        <f t="shared" si="163"/>
        <v>3.9526899842224586E-2</v>
      </c>
      <c r="R122" s="459">
        <f t="shared" si="164"/>
        <v>4.1066274953560376E-2</v>
      </c>
      <c r="S122" s="459">
        <f t="shared" si="165"/>
        <v>4.2068085643249667E-2</v>
      </c>
      <c r="T122" s="488">
        <v>8.5421290752115769E-2</v>
      </c>
      <c r="U122" s="488">
        <v>8.1374145819631816E-2</v>
      </c>
      <c r="V122" s="488">
        <v>8.4052972330393119E-2</v>
      </c>
      <c r="W122" s="488">
        <v>8.1599401894075566E-2</v>
      </c>
      <c r="X122" s="488">
        <v>4.6856237216303179E-2</v>
      </c>
      <c r="Y122" s="488">
        <v>4.7422920079751796E-2</v>
      </c>
      <c r="Z122" s="488">
        <v>4.3469584651946724E-2</v>
      </c>
      <c r="AA122" s="488">
        <v>4.2387829214501176E-2</v>
      </c>
      <c r="AB122" s="488">
        <v>4.3356261633246691E-2</v>
      </c>
      <c r="AC122" s="488">
        <v>4.5889135076079626E-2</v>
      </c>
      <c r="AD122" s="488">
        <v>4.713332980093863E-2</v>
      </c>
      <c r="AE122" s="488">
        <v>4.7909771247272172E-2</v>
      </c>
      <c r="AF122" s="488">
        <v>8.5421290752115769E-2</v>
      </c>
      <c r="AG122" s="488">
        <v>8.1374145819631816E-2</v>
      </c>
      <c r="AH122" s="488">
        <v>8.4052972330393119E-2</v>
      </c>
      <c r="AI122" s="488">
        <v>8.1599401894075566E-2</v>
      </c>
      <c r="AJ122" s="488">
        <v>4.6856237216303179E-2</v>
      </c>
      <c r="AK122" s="488">
        <v>4.7422920079751796E-2</v>
      </c>
      <c r="AL122" s="488">
        <v>4.3469584651946724E-2</v>
      </c>
      <c r="AM122" s="488">
        <f t="shared" si="166"/>
        <v>4.2387829214501176E-2</v>
      </c>
      <c r="AN122" s="488">
        <f t="shared" si="167"/>
        <v>4.3356261633246691E-2</v>
      </c>
      <c r="AO122" s="488">
        <f t="shared" si="168"/>
        <v>4.5889135076079626E-2</v>
      </c>
      <c r="AP122" s="488">
        <f t="shared" si="169"/>
        <v>4.713332980093863E-2</v>
      </c>
      <c r="AQ122" s="488">
        <f t="shared" si="170"/>
        <v>4.7909771247272172E-2</v>
      </c>
      <c r="AR122" s="488">
        <f t="shared" si="171"/>
        <v>8.5421290752115769E-2</v>
      </c>
      <c r="AS122" s="488">
        <f t="shared" si="172"/>
        <v>8.1374145819631816E-2</v>
      </c>
      <c r="AT122" s="488">
        <f t="shared" si="173"/>
        <v>8.4052972330393119E-2</v>
      </c>
      <c r="AU122" s="488">
        <f t="shared" si="174"/>
        <v>8.1599401894075566E-2</v>
      </c>
      <c r="AV122" s="488">
        <f t="shared" si="175"/>
        <v>4.6856237216303179E-2</v>
      </c>
      <c r="AW122" s="488">
        <f t="shared" si="176"/>
        <v>4.7422920079751796E-2</v>
      </c>
      <c r="AX122" s="488">
        <f t="shared" si="177"/>
        <v>4.3469584651946724E-2</v>
      </c>
      <c r="AY122" s="488">
        <f t="shared" si="178"/>
        <v>4.2387829214501176E-2</v>
      </c>
      <c r="AZ122" s="488">
        <f t="shared" si="179"/>
        <v>4.3356261633246691E-2</v>
      </c>
      <c r="BA122" s="488">
        <f t="shared" si="180"/>
        <v>4.5889135076079626E-2</v>
      </c>
      <c r="BB122" s="488">
        <f t="shared" si="181"/>
        <v>4.713332980093863E-2</v>
      </c>
      <c r="BC122" s="488">
        <f t="shared" si="182"/>
        <v>4.7909771247272172E-2</v>
      </c>
      <c r="BD122" s="488">
        <f t="shared" si="183"/>
        <v>8.5421290752115769E-2</v>
      </c>
      <c r="BE122" s="488">
        <f t="shared" si="184"/>
        <v>8.1374145819631816E-2</v>
      </c>
      <c r="BF122" s="488">
        <f t="shared" si="185"/>
        <v>8.4052972330393119E-2</v>
      </c>
      <c r="BG122" s="488">
        <f t="shared" si="186"/>
        <v>8.1599401894075566E-2</v>
      </c>
      <c r="BH122" s="488">
        <f t="shared" si="187"/>
        <v>4.6856237216303179E-2</v>
      </c>
      <c r="BI122" s="488">
        <f t="shared" si="188"/>
        <v>4.7422920079751796E-2</v>
      </c>
      <c r="BJ122" s="488">
        <f t="shared" si="189"/>
        <v>4.3469584651946724E-2</v>
      </c>
      <c r="BK122" s="488">
        <f t="shared" si="190"/>
        <v>4.2387829214501176E-2</v>
      </c>
      <c r="BL122" s="488">
        <f t="shared" si="191"/>
        <v>4.3356261633246691E-2</v>
      </c>
      <c r="BM122" s="488">
        <f t="shared" si="192"/>
        <v>4.5889135076079626E-2</v>
      </c>
      <c r="BN122" s="488">
        <f t="shared" si="193"/>
        <v>4.713332980093863E-2</v>
      </c>
      <c r="BO122" s="488">
        <f t="shared" si="194"/>
        <v>4.7909771247272172E-2</v>
      </c>
      <c r="BP122" s="488">
        <f t="shared" si="195"/>
        <v>8.5421290752115769E-2</v>
      </c>
      <c r="BQ122" s="488">
        <f t="shared" si="196"/>
        <v>8.1374145819631816E-2</v>
      </c>
      <c r="BR122" s="488">
        <f t="shared" si="197"/>
        <v>8.4052972330393119E-2</v>
      </c>
      <c r="BS122" s="488">
        <f t="shared" si="198"/>
        <v>8.1599401894075566E-2</v>
      </c>
      <c r="BT122" s="488">
        <f t="shared" si="199"/>
        <v>4.6856237216303179E-2</v>
      </c>
      <c r="BU122" s="488">
        <f t="shared" si="200"/>
        <v>4.7422920079751796E-2</v>
      </c>
      <c r="BV122" s="488">
        <f t="shared" si="201"/>
        <v>4.3469584651946724E-2</v>
      </c>
      <c r="BW122" s="488">
        <f t="shared" si="202"/>
        <v>4.2387829214501176E-2</v>
      </c>
      <c r="BX122" s="488">
        <f t="shared" si="203"/>
        <v>4.3356261633246691E-2</v>
      </c>
      <c r="BY122" s="488">
        <f t="shared" si="204"/>
        <v>4.5889135076079626E-2</v>
      </c>
      <c r="BZ122" s="488">
        <f t="shared" si="205"/>
        <v>4.713332980093863E-2</v>
      </c>
      <c r="CA122" s="488">
        <f t="shared" si="206"/>
        <v>4.7909771247272172E-2</v>
      </c>
      <c r="CB122" s="488">
        <f t="shared" si="207"/>
        <v>8.5421290752115769E-2</v>
      </c>
      <c r="CC122" s="488">
        <f t="shared" si="208"/>
        <v>8.1374145819631816E-2</v>
      </c>
      <c r="CD122" s="488">
        <f t="shared" si="209"/>
        <v>8.4052972330393119E-2</v>
      </c>
      <c r="CE122" s="488">
        <f t="shared" si="210"/>
        <v>8.1599401894075566E-2</v>
      </c>
      <c r="CF122" s="488">
        <f t="shared" si="211"/>
        <v>4.6856237216303179E-2</v>
      </c>
      <c r="CG122" s="488">
        <f t="shared" si="212"/>
        <v>4.7422920079751796E-2</v>
      </c>
      <c r="CH122" s="488">
        <f t="shared" si="213"/>
        <v>4.3469584651946724E-2</v>
      </c>
    </row>
    <row r="123" spans="1:86" s="110" customFormat="1" hidden="1" x14ac:dyDescent="0.25">
      <c r="C123" s="111"/>
      <c r="D123" s="111"/>
      <c r="E123" s="111"/>
      <c r="F123" s="111"/>
      <c r="G123" s="111"/>
      <c r="H123" s="111"/>
      <c r="I123" s="111"/>
      <c r="J123" s="111"/>
      <c r="K123" s="111"/>
      <c r="L123" s="111"/>
      <c r="M123" s="111"/>
      <c r="N123" s="111"/>
    </row>
    <row r="124" spans="1:86" s="110" customFormat="1" ht="15.75" hidden="1" thickBot="1" x14ac:dyDescent="0.3"/>
    <row r="125" spans="1:86" s="110" customFormat="1" ht="15.75" hidden="1" thickBot="1" x14ac:dyDescent="0.3">
      <c r="C125" s="642" t="s">
        <v>125</v>
      </c>
      <c r="D125" s="636"/>
      <c r="E125" s="636"/>
      <c r="F125" s="636"/>
      <c r="G125" s="636"/>
      <c r="H125" s="636"/>
      <c r="I125" s="636"/>
      <c r="J125" s="636"/>
      <c r="K125" s="636"/>
      <c r="L125" s="636"/>
      <c r="M125" s="636"/>
      <c r="N125" s="637"/>
      <c r="O125" s="635" t="s">
        <v>125</v>
      </c>
      <c r="P125" s="636"/>
      <c r="Q125" s="636"/>
      <c r="R125" s="636"/>
      <c r="S125" s="636"/>
      <c r="T125" s="636"/>
      <c r="U125" s="636"/>
      <c r="V125" s="636"/>
      <c r="W125" s="636"/>
      <c r="X125" s="636"/>
      <c r="Y125" s="636"/>
      <c r="Z125" s="637"/>
      <c r="AA125" s="635" t="s">
        <v>125</v>
      </c>
      <c r="AB125" s="636"/>
      <c r="AC125" s="636"/>
      <c r="AD125" s="636"/>
      <c r="AE125" s="636"/>
      <c r="AF125" s="636"/>
      <c r="AG125" s="636"/>
      <c r="AH125" s="636"/>
      <c r="AI125" s="636"/>
      <c r="AJ125" s="636"/>
      <c r="AK125" s="636"/>
      <c r="AL125" s="637"/>
      <c r="AM125" s="635" t="s">
        <v>125</v>
      </c>
      <c r="AN125" s="636"/>
      <c r="AO125" s="636"/>
      <c r="AP125" s="636"/>
      <c r="AQ125" s="636"/>
      <c r="AR125" s="636"/>
      <c r="AS125" s="636"/>
      <c r="AT125" s="636"/>
      <c r="AU125" s="636"/>
      <c r="AV125" s="636"/>
      <c r="AW125" s="636"/>
      <c r="AX125" s="637"/>
      <c r="AY125" s="635" t="s">
        <v>125</v>
      </c>
      <c r="AZ125" s="636"/>
      <c r="BA125" s="636"/>
      <c r="BB125" s="636"/>
      <c r="BC125" s="636"/>
      <c r="BD125" s="636"/>
      <c r="BE125" s="636"/>
      <c r="BF125" s="636"/>
      <c r="BG125" s="636"/>
      <c r="BH125" s="636"/>
      <c r="BI125" s="636"/>
      <c r="BJ125" s="637"/>
      <c r="BK125" s="635" t="s">
        <v>125</v>
      </c>
      <c r="BL125" s="636"/>
      <c r="BM125" s="636"/>
      <c r="BN125" s="636"/>
      <c r="BO125" s="636"/>
      <c r="BP125" s="636"/>
      <c r="BQ125" s="636"/>
      <c r="BR125" s="636"/>
      <c r="BS125" s="636"/>
      <c r="BT125" s="636"/>
      <c r="BU125" s="636"/>
      <c r="BV125" s="637"/>
      <c r="BW125" s="635" t="s">
        <v>125</v>
      </c>
      <c r="BX125" s="636"/>
      <c r="BY125" s="636"/>
      <c r="BZ125" s="636"/>
      <c r="CA125" s="636"/>
      <c r="CB125" s="636"/>
      <c r="CC125" s="636"/>
      <c r="CD125" s="636"/>
      <c r="CE125" s="636"/>
      <c r="CF125" s="636"/>
      <c r="CG125" s="636"/>
      <c r="CH125" s="638"/>
    </row>
    <row r="126" spans="1:86" s="110" customFormat="1" ht="16.5" hidden="1" thickBot="1" x14ac:dyDescent="0.3">
      <c r="A126" s="639" t="s">
        <v>126</v>
      </c>
      <c r="B126" s="271" t="s">
        <v>143</v>
      </c>
      <c r="C126" s="162">
        <f>C$4</f>
        <v>45292</v>
      </c>
      <c r="D126" s="162">
        <f t="shared" ref="D126:BO126" si="215">D$4</f>
        <v>45323</v>
      </c>
      <c r="E126" s="162">
        <f t="shared" si="215"/>
        <v>45352</v>
      </c>
      <c r="F126" s="162">
        <f t="shared" si="215"/>
        <v>45383</v>
      </c>
      <c r="G126" s="162">
        <f t="shared" si="215"/>
        <v>45413</v>
      </c>
      <c r="H126" s="162">
        <f t="shared" si="215"/>
        <v>45444</v>
      </c>
      <c r="I126" s="162">
        <f t="shared" si="215"/>
        <v>45474</v>
      </c>
      <c r="J126" s="162">
        <f t="shared" si="215"/>
        <v>45505</v>
      </c>
      <c r="K126" s="162">
        <f t="shared" si="215"/>
        <v>45536</v>
      </c>
      <c r="L126" s="162">
        <f t="shared" si="215"/>
        <v>45566</v>
      </c>
      <c r="M126" s="162">
        <f t="shared" si="215"/>
        <v>45597</v>
      </c>
      <c r="N126" s="162">
        <f t="shared" si="215"/>
        <v>45627</v>
      </c>
      <c r="O126" s="162">
        <f t="shared" si="215"/>
        <v>45658</v>
      </c>
      <c r="P126" s="162">
        <f t="shared" si="215"/>
        <v>45689</v>
      </c>
      <c r="Q126" s="162">
        <f t="shared" si="215"/>
        <v>45717</v>
      </c>
      <c r="R126" s="162">
        <f t="shared" si="215"/>
        <v>45748</v>
      </c>
      <c r="S126" s="162">
        <f t="shared" si="215"/>
        <v>45778</v>
      </c>
      <c r="T126" s="162">
        <f t="shared" si="215"/>
        <v>45809</v>
      </c>
      <c r="U126" s="162">
        <f t="shared" si="215"/>
        <v>45839</v>
      </c>
      <c r="V126" s="162">
        <f t="shared" si="215"/>
        <v>45870</v>
      </c>
      <c r="W126" s="162">
        <f t="shared" si="215"/>
        <v>45901</v>
      </c>
      <c r="X126" s="162">
        <f t="shared" si="215"/>
        <v>45931</v>
      </c>
      <c r="Y126" s="162">
        <f t="shared" si="215"/>
        <v>45962</v>
      </c>
      <c r="Z126" s="162">
        <f t="shared" si="215"/>
        <v>45992</v>
      </c>
      <c r="AA126" s="162">
        <f t="shared" si="215"/>
        <v>46023</v>
      </c>
      <c r="AB126" s="162">
        <f t="shared" si="215"/>
        <v>46054</v>
      </c>
      <c r="AC126" s="162">
        <f t="shared" si="215"/>
        <v>46082</v>
      </c>
      <c r="AD126" s="162">
        <f t="shared" si="215"/>
        <v>46113</v>
      </c>
      <c r="AE126" s="162">
        <f t="shared" si="215"/>
        <v>46143</v>
      </c>
      <c r="AF126" s="162">
        <f t="shared" si="215"/>
        <v>46174</v>
      </c>
      <c r="AG126" s="162">
        <f t="shared" si="215"/>
        <v>46204</v>
      </c>
      <c r="AH126" s="162">
        <f t="shared" si="215"/>
        <v>46235</v>
      </c>
      <c r="AI126" s="162">
        <f t="shared" si="215"/>
        <v>46266</v>
      </c>
      <c r="AJ126" s="162">
        <f t="shared" si="215"/>
        <v>46296</v>
      </c>
      <c r="AK126" s="162">
        <f t="shared" si="215"/>
        <v>46327</v>
      </c>
      <c r="AL126" s="162">
        <f t="shared" si="215"/>
        <v>46357</v>
      </c>
      <c r="AM126" s="162">
        <f t="shared" si="215"/>
        <v>46388</v>
      </c>
      <c r="AN126" s="162">
        <f t="shared" si="215"/>
        <v>46419</v>
      </c>
      <c r="AO126" s="162">
        <f t="shared" si="215"/>
        <v>46447</v>
      </c>
      <c r="AP126" s="162">
        <f t="shared" si="215"/>
        <v>46478</v>
      </c>
      <c r="AQ126" s="162">
        <f t="shared" si="215"/>
        <v>46508</v>
      </c>
      <c r="AR126" s="162">
        <f t="shared" si="215"/>
        <v>46539</v>
      </c>
      <c r="AS126" s="162">
        <f t="shared" si="215"/>
        <v>46569</v>
      </c>
      <c r="AT126" s="162">
        <f t="shared" si="215"/>
        <v>46600</v>
      </c>
      <c r="AU126" s="162">
        <f t="shared" si="215"/>
        <v>46631</v>
      </c>
      <c r="AV126" s="162">
        <f t="shared" si="215"/>
        <v>46661</v>
      </c>
      <c r="AW126" s="162">
        <f t="shared" si="215"/>
        <v>46692</v>
      </c>
      <c r="AX126" s="162">
        <f t="shared" si="215"/>
        <v>46722</v>
      </c>
      <c r="AY126" s="162">
        <f t="shared" si="215"/>
        <v>46753</v>
      </c>
      <c r="AZ126" s="162">
        <f t="shared" si="215"/>
        <v>46784</v>
      </c>
      <c r="BA126" s="162">
        <f t="shared" si="215"/>
        <v>46813</v>
      </c>
      <c r="BB126" s="162">
        <f t="shared" si="215"/>
        <v>46844</v>
      </c>
      <c r="BC126" s="162">
        <f t="shared" si="215"/>
        <v>46874</v>
      </c>
      <c r="BD126" s="162">
        <f t="shared" si="215"/>
        <v>46905</v>
      </c>
      <c r="BE126" s="162">
        <f t="shared" si="215"/>
        <v>46935</v>
      </c>
      <c r="BF126" s="162">
        <f t="shared" si="215"/>
        <v>46966</v>
      </c>
      <c r="BG126" s="162">
        <f t="shared" si="215"/>
        <v>46997</v>
      </c>
      <c r="BH126" s="162">
        <f t="shared" si="215"/>
        <v>47027</v>
      </c>
      <c r="BI126" s="162">
        <f t="shared" si="215"/>
        <v>47058</v>
      </c>
      <c r="BJ126" s="162">
        <f t="shared" si="215"/>
        <v>47088</v>
      </c>
      <c r="BK126" s="162">
        <f t="shared" si="215"/>
        <v>47119</v>
      </c>
      <c r="BL126" s="162">
        <f t="shared" si="215"/>
        <v>47150</v>
      </c>
      <c r="BM126" s="162">
        <f t="shared" si="215"/>
        <v>47178</v>
      </c>
      <c r="BN126" s="162">
        <f t="shared" si="215"/>
        <v>47209</v>
      </c>
      <c r="BO126" s="162">
        <f t="shared" si="215"/>
        <v>47239</v>
      </c>
      <c r="BP126" s="162">
        <f t="shared" ref="BP126:CH126" si="216">BP$4</f>
        <v>47270</v>
      </c>
      <c r="BQ126" s="162">
        <f t="shared" si="216"/>
        <v>47300</v>
      </c>
      <c r="BR126" s="162">
        <f t="shared" si="216"/>
        <v>47331</v>
      </c>
      <c r="BS126" s="162">
        <f t="shared" si="216"/>
        <v>47362</v>
      </c>
      <c r="BT126" s="162">
        <f t="shared" si="216"/>
        <v>47392</v>
      </c>
      <c r="BU126" s="162">
        <f t="shared" si="216"/>
        <v>47423</v>
      </c>
      <c r="BV126" s="162">
        <f t="shared" si="216"/>
        <v>47453</v>
      </c>
      <c r="BW126" s="162">
        <f t="shared" si="216"/>
        <v>47484</v>
      </c>
      <c r="BX126" s="162">
        <f t="shared" si="216"/>
        <v>47515</v>
      </c>
      <c r="BY126" s="162">
        <f t="shared" si="216"/>
        <v>47543</v>
      </c>
      <c r="BZ126" s="162">
        <f t="shared" si="216"/>
        <v>47574</v>
      </c>
      <c r="CA126" s="162">
        <f t="shared" si="216"/>
        <v>47604</v>
      </c>
      <c r="CB126" s="162">
        <f t="shared" si="216"/>
        <v>47635</v>
      </c>
      <c r="CC126" s="162">
        <f t="shared" si="216"/>
        <v>47665</v>
      </c>
      <c r="CD126" s="162">
        <f t="shared" si="216"/>
        <v>47696</v>
      </c>
      <c r="CE126" s="162">
        <f t="shared" si="216"/>
        <v>47727</v>
      </c>
      <c r="CF126" s="162">
        <f t="shared" si="216"/>
        <v>47757</v>
      </c>
      <c r="CG126" s="162">
        <f t="shared" si="216"/>
        <v>47788</v>
      </c>
      <c r="CH126" s="163">
        <f t="shared" si="216"/>
        <v>47818</v>
      </c>
    </row>
    <row r="127" spans="1:86" s="110" customFormat="1" hidden="1" x14ac:dyDescent="0.25">
      <c r="A127" s="640"/>
      <c r="B127" s="270" t="s">
        <v>20</v>
      </c>
      <c r="C127" s="459">
        <v>2.5206392876862228E-3</v>
      </c>
      <c r="D127" s="459">
        <v>2.6094049094805729E-3</v>
      </c>
      <c r="E127" s="459">
        <v>2.6625093600977324E-3</v>
      </c>
      <c r="F127" s="459">
        <v>2.8186873036299166E-3</v>
      </c>
      <c r="G127" s="459">
        <v>3.4884703758569541E-3</v>
      </c>
      <c r="H127" s="459">
        <v>1.0277104904642899E-2</v>
      </c>
      <c r="I127" s="459">
        <v>9.2204375274734379E-3</v>
      </c>
      <c r="J127" s="459">
        <v>9.38284257001493E-3</v>
      </c>
      <c r="K127" s="459">
        <v>9.0396007479847072E-3</v>
      </c>
      <c r="L127" s="459">
        <v>3.1606178908365895E-3</v>
      </c>
      <c r="M127" s="459">
        <v>3.2913030794887426E-3</v>
      </c>
      <c r="N127" s="459">
        <v>2.2736736762909611E-3</v>
      </c>
      <c r="O127" s="459">
        <f>C127</f>
        <v>2.5206392876862228E-3</v>
      </c>
      <c r="P127" s="459">
        <f t="shared" ref="P127:P139" si="217">D127</f>
        <v>2.6094049094805729E-3</v>
      </c>
      <c r="Q127" s="459">
        <f t="shared" ref="Q127:Q139" si="218">E127</f>
        <v>2.6625093600977324E-3</v>
      </c>
      <c r="R127" s="459">
        <f t="shared" ref="R127:R139" si="219">F127</f>
        <v>2.8186873036299166E-3</v>
      </c>
      <c r="S127" s="459">
        <f t="shared" ref="S127:S139" si="220">G127</f>
        <v>3.4884703758569541E-3</v>
      </c>
      <c r="T127" s="488">
        <v>1.2265922418129727E-2</v>
      </c>
      <c r="U127" s="488">
        <v>1.1540457819931309E-2</v>
      </c>
      <c r="V127" s="488">
        <v>1.180553540082661E-2</v>
      </c>
      <c r="W127" s="488">
        <v>1.1612630747216001E-2</v>
      </c>
      <c r="X127" s="488">
        <v>4.020693420705059E-3</v>
      </c>
      <c r="Y127" s="488">
        <v>4.2265989573474503E-3</v>
      </c>
      <c r="Z127" s="488">
        <v>2.8749386720885359E-3</v>
      </c>
      <c r="AA127" s="488">
        <v>3.1020238779679707E-3</v>
      </c>
      <c r="AB127" s="488">
        <v>3.256232707013106E-3</v>
      </c>
      <c r="AC127" s="488">
        <v>3.4722645349226392E-3</v>
      </c>
      <c r="AD127" s="488">
        <v>3.5750823798204566E-3</v>
      </c>
      <c r="AE127" s="488">
        <v>4.2550418124689821E-3</v>
      </c>
      <c r="AF127" s="488">
        <v>1.2265922418129727E-2</v>
      </c>
      <c r="AG127" s="488">
        <v>1.1540457819931309E-2</v>
      </c>
      <c r="AH127" s="488">
        <v>1.180553540082661E-2</v>
      </c>
      <c r="AI127" s="488">
        <v>1.1612630747216001E-2</v>
      </c>
      <c r="AJ127" s="488">
        <v>4.020693420705059E-3</v>
      </c>
      <c r="AK127" s="488">
        <v>4.2265989573474503E-3</v>
      </c>
      <c r="AL127" s="488">
        <v>2.8749386720885359E-3</v>
      </c>
      <c r="AM127" s="488">
        <f t="shared" ref="AM127:AM139" si="221">AA127</f>
        <v>3.1020238779679707E-3</v>
      </c>
      <c r="AN127" s="488">
        <f t="shared" ref="AN127:AN139" si="222">AB127</f>
        <v>3.256232707013106E-3</v>
      </c>
      <c r="AO127" s="488">
        <f t="shared" ref="AO127:AO139" si="223">AC127</f>
        <v>3.4722645349226392E-3</v>
      </c>
      <c r="AP127" s="488">
        <f t="shared" ref="AP127:AP139" si="224">AD127</f>
        <v>3.5750823798204566E-3</v>
      </c>
      <c r="AQ127" s="488">
        <f t="shared" ref="AQ127:AQ139" si="225">AE127</f>
        <v>4.2550418124689821E-3</v>
      </c>
      <c r="AR127" s="488">
        <f t="shared" ref="AR127:AR139" si="226">AF127</f>
        <v>1.2265922418129727E-2</v>
      </c>
      <c r="AS127" s="488">
        <f t="shared" ref="AS127:AS139" si="227">AG127</f>
        <v>1.1540457819931309E-2</v>
      </c>
      <c r="AT127" s="488">
        <f t="shared" ref="AT127:AT139" si="228">AH127</f>
        <v>1.180553540082661E-2</v>
      </c>
      <c r="AU127" s="488">
        <f t="shared" ref="AU127:AU139" si="229">AI127</f>
        <v>1.1612630747216001E-2</v>
      </c>
      <c r="AV127" s="488">
        <f t="shared" ref="AV127:AV139" si="230">AJ127</f>
        <v>4.020693420705059E-3</v>
      </c>
      <c r="AW127" s="488">
        <f t="shared" ref="AW127:AW139" si="231">AK127</f>
        <v>4.2265989573474503E-3</v>
      </c>
      <c r="AX127" s="488">
        <f t="shared" ref="AX127:AX139" si="232">AL127</f>
        <v>2.8749386720885359E-3</v>
      </c>
      <c r="AY127" s="488">
        <f t="shared" ref="AY127:AY139" si="233">AM127</f>
        <v>3.1020238779679707E-3</v>
      </c>
      <c r="AZ127" s="488">
        <f t="shared" ref="AZ127:AZ139" si="234">AN127</f>
        <v>3.256232707013106E-3</v>
      </c>
      <c r="BA127" s="488">
        <f t="shared" ref="BA127:BA139" si="235">AO127</f>
        <v>3.4722645349226392E-3</v>
      </c>
      <c r="BB127" s="488">
        <f t="shared" ref="BB127:BB139" si="236">AP127</f>
        <v>3.5750823798204566E-3</v>
      </c>
      <c r="BC127" s="488">
        <f t="shared" ref="BC127:BC139" si="237">AQ127</f>
        <v>4.2550418124689821E-3</v>
      </c>
      <c r="BD127" s="488">
        <f t="shared" ref="BD127:BD139" si="238">AR127</f>
        <v>1.2265922418129727E-2</v>
      </c>
      <c r="BE127" s="488">
        <f t="shared" ref="BE127:BE139" si="239">AS127</f>
        <v>1.1540457819931309E-2</v>
      </c>
      <c r="BF127" s="488">
        <f t="shared" ref="BF127:BF139" si="240">AT127</f>
        <v>1.180553540082661E-2</v>
      </c>
      <c r="BG127" s="488">
        <f t="shared" ref="BG127:BG139" si="241">AU127</f>
        <v>1.1612630747216001E-2</v>
      </c>
      <c r="BH127" s="488">
        <f t="shared" ref="BH127:BH139" si="242">AV127</f>
        <v>4.020693420705059E-3</v>
      </c>
      <c r="BI127" s="488">
        <f t="shared" ref="BI127:BI139" si="243">AW127</f>
        <v>4.2265989573474503E-3</v>
      </c>
      <c r="BJ127" s="488">
        <f t="shared" ref="BJ127:BJ139" si="244">AX127</f>
        <v>2.8749386720885359E-3</v>
      </c>
      <c r="BK127" s="488">
        <f t="shared" ref="BK127:BK139" si="245">AY127</f>
        <v>3.1020238779679707E-3</v>
      </c>
      <c r="BL127" s="488">
        <f t="shared" ref="BL127:BL139" si="246">AZ127</f>
        <v>3.256232707013106E-3</v>
      </c>
      <c r="BM127" s="488">
        <f t="shared" ref="BM127:BM139" si="247">BA127</f>
        <v>3.4722645349226392E-3</v>
      </c>
      <c r="BN127" s="488">
        <f t="shared" ref="BN127:BN139" si="248">BB127</f>
        <v>3.5750823798204566E-3</v>
      </c>
      <c r="BO127" s="488">
        <f t="shared" ref="BO127:BO139" si="249">BC127</f>
        <v>4.2550418124689821E-3</v>
      </c>
      <c r="BP127" s="488">
        <f t="shared" ref="BP127:BP139" si="250">BD127</f>
        <v>1.2265922418129727E-2</v>
      </c>
      <c r="BQ127" s="488">
        <f t="shared" ref="BQ127:BQ139" si="251">BE127</f>
        <v>1.1540457819931309E-2</v>
      </c>
      <c r="BR127" s="488">
        <f t="shared" ref="BR127:BR139" si="252">BF127</f>
        <v>1.180553540082661E-2</v>
      </c>
      <c r="BS127" s="488">
        <f t="shared" ref="BS127:BS139" si="253">BG127</f>
        <v>1.1612630747216001E-2</v>
      </c>
      <c r="BT127" s="488">
        <f t="shared" ref="BT127:BT139" si="254">BH127</f>
        <v>4.020693420705059E-3</v>
      </c>
      <c r="BU127" s="488">
        <f t="shared" ref="BU127:BU139" si="255">BI127</f>
        <v>4.2265989573474503E-3</v>
      </c>
      <c r="BV127" s="488">
        <f t="shared" ref="BV127:BV139" si="256">BJ127</f>
        <v>2.8749386720885359E-3</v>
      </c>
      <c r="BW127" s="488">
        <f t="shared" ref="BW127:BW139" si="257">BK127</f>
        <v>3.1020238779679707E-3</v>
      </c>
      <c r="BX127" s="488">
        <f t="shared" ref="BX127:BX139" si="258">BL127</f>
        <v>3.256232707013106E-3</v>
      </c>
      <c r="BY127" s="488">
        <f t="shared" ref="BY127:BY139" si="259">BM127</f>
        <v>3.4722645349226392E-3</v>
      </c>
      <c r="BZ127" s="488">
        <f t="shared" ref="BZ127:BZ139" si="260">BN127</f>
        <v>3.5750823798204566E-3</v>
      </c>
      <c r="CA127" s="488">
        <f t="shared" ref="CA127:CA139" si="261">BO127</f>
        <v>4.2550418124689821E-3</v>
      </c>
      <c r="CB127" s="488">
        <f t="shared" ref="CB127:CB139" si="262">BP127</f>
        <v>1.2265922418129727E-2</v>
      </c>
      <c r="CC127" s="488">
        <f t="shared" ref="CC127:CC139" si="263">BQ127</f>
        <v>1.1540457819931309E-2</v>
      </c>
      <c r="CD127" s="488">
        <f t="shared" ref="CD127:CD139" si="264">BR127</f>
        <v>1.180553540082661E-2</v>
      </c>
      <c r="CE127" s="488">
        <f t="shared" ref="CE127:CE139" si="265">BS127</f>
        <v>1.1612630747216001E-2</v>
      </c>
      <c r="CF127" s="488">
        <f t="shared" ref="CF127:CF139" si="266">BT127</f>
        <v>4.020693420705059E-3</v>
      </c>
      <c r="CG127" s="488">
        <f t="shared" ref="CG127:CG139" si="267">BU127</f>
        <v>4.2265989573474503E-3</v>
      </c>
      <c r="CH127" s="488">
        <f t="shared" ref="CH127:CH139" si="268">BV127</f>
        <v>2.8749386720885359E-3</v>
      </c>
    </row>
    <row r="128" spans="1:86" s="110" customFormat="1" hidden="1" x14ac:dyDescent="0.25">
      <c r="A128" s="640"/>
      <c r="B128" s="270" t="s">
        <v>0</v>
      </c>
      <c r="C128" s="459">
        <v>4.1692768850366182E-3</v>
      </c>
      <c r="D128" s="459">
        <v>3.7264894681143467E-3</v>
      </c>
      <c r="E128" s="459">
        <v>3.8763402217987103E-3</v>
      </c>
      <c r="F128" s="459">
        <v>2.5766990633745573E-3</v>
      </c>
      <c r="G128" s="459">
        <v>6.0374752687771217E-3</v>
      </c>
      <c r="H128" s="459">
        <v>1.8064643358666917E-2</v>
      </c>
      <c r="I128" s="459">
        <v>1.4675867510337476E-2</v>
      </c>
      <c r="J128" s="459">
        <v>1.6014393668506627E-2</v>
      </c>
      <c r="K128" s="459">
        <v>1.6905592992344596E-2</v>
      </c>
      <c r="L128" s="459">
        <v>3.3223337421884975E-3</v>
      </c>
      <c r="M128" s="459">
        <v>3.0404397692707871E-3</v>
      </c>
      <c r="N128" s="459">
        <v>3.2052956962383477E-3</v>
      </c>
      <c r="O128" s="459">
        <f t="shared" ref="O128:O139" si="269">C128</f>
        <v>4.1692768850366182E-3</v>
      </c>
      <c r="P128" s="459">
        <f t="shared" si="217"/>
        <v>3.7264894681143467E-3</v>
      </c>
      <c r="Q128" s="459">
        <f t="shared" si="218"/>
        <v>3.8763402217987103E-3</v>
      </c>
      <c r="R128" s="459">
        <f t="shared" si="219"/>
        <v>2.5766990633745573E-3</v>
      </c>
      <c r="S128" s="459">
        <f t="shared" si="220"/>
        <v>6.0374752687771217E-3</v>
      </c>
      <c r="T128" s="488">
        <v>2.147043621581371E-2</v>
      </c>
      <c r="U128" s="488">
        <v>1.8299443424616649E-2</v>
      </c>
      <c r="V128" s="488">
        <v>2.0046804821180941E-2</v>
      </c>
      <c r="W128" s="488">
        <v>2.1605842288933919E-2</v>
      </c>
      <c r="X128" s="488">
        <v>4.2184306025821097E-3</v>
      </c>
      <c r="Y128" s="488">
        <v>3.8932061075715226E-3</v>
      </c>
      <c r="Z128" s="488">
        <v>4.0440646715919591E-3</v>
      </c>
      <c r="AA128" s="488">
        <v>5.113629345997869E-3</v>
      </c>
      <c r="AB128" s="488">
        <v>4.6446398309944823E-3</v>
      </c>
      <c r="AC128" s="488">
        <v>5.0429312794476322E-3</v>
      </c>
      <c r="AD128" s="488">
        <v>3.2727645221668589E-3</v>
      </c>
      <c r="AE128" s="488">
        <v>7.3429732224096003E-3</v>
      </c>
      <c r="AF128" s="488">
        <v>2.147043621581371E-2</v>
      </c>
      <c r="AG128" s="488">
        <v>1.8299443424616649E-2</v>
      </c>
      <c r="AH128" s="488">
        <v>2.0046804821180941E-2</v>
      </c>
      <c r="AI128" s="488">
        <v>2.1605842288933919E-2</v>
      </c>
      <c r="AJ128" s="488">
        <v>4.2184306025821097E-3</v>
      </c>
      <c r="AK128" s="488">
        <v>3.8932061075715226E-3</v>
      </c>
      <c r="AL128" s="488">
        <v>4.0440646715919591E-3</v>
      </c>
      <c r="AM128" s="488">
        <f t="shared" si="221"/>
        <v>5.113629345997869E-3</v>
      </c>
      <c r="AN128" s="488">
        <f t="shared" si="222"/>
        <v>4.6446398309944823E-3</v>
      </c>
      <c r="AO128" s="488">
        <f t="shared" si="223"/>
        <v>5.0429312794476322E-3</v>
      </c>
      <c r="AP128" s="488">
        <f t="shared" si="224"/>
        <v>3.2727645221668589E-3</v>
      </c>
      <c r="AQ128" s="488">
        <f t="shared" si="225"/>
        <v>7.3429732224096003E-3</v>
      </c>
      <c r="AR128" s="488">
        <f t="shared" si="226"/>
        <v>2.147043621581371E-2</v>
      </c>
      <c r="AS128" s="488">
        <f t="shared" si="227"/>
        <v>1.8299443424616649E-2</v>
      </c>
      <c r="AT128" s="488">
        <f t="shared" si="228"/>
        <v>2.0046804821180941E-2</v>
      </c>
      <c r="AU128" s="488">
        <f t="shared" si="229"/>
        <v>2.1605842288933919E-2</v>
      </c>
      <c r="AV128" s="488">
        <f t="shared" si="230"/>
        <v>4.2184306025821097E-3</v>
      </c>
      <c r="AW128" s="488">
        <f t="shared" si="231"/>
        <v>3.8932061075715226E-3</v>
      </c>
      <c r="AX128" s="488">
        <f t="shared" si="232"/>
        <v>4.0440646715919591E-3</v>
      </c>
      <c r="AY128" s="488">
        <f t="shared" si="233"/>
        <v>5.113629345997869E-3</v>
      </c>
      <c r="AZ128" s="488">
        <f t="shared" si="234"/>
        <v>4.6446398309944823E-3</v>
      </c>
      <c r="BA128" s="488">
        <f t="shared" si="235"/>
        <v>5.0429312794476322E-3</v>
      </c>
      <c r="BB128" s="488">
        <f t="shared" si="236"/>
        <v>3.2727645221668589E-3</v>
      </c>
      <c r="BC128" s="488">
        <f t="shared" si="237"/>
        <v>7.3429732224096003E-3</v>
      </c>
      <c r="BD128" s="488">
        <f t="shared" si="238"/>
        <v>2.147043621581371E-2</v>
      </c>
      <c r="BE128" s="488">
        <f t="shared" si="239"/>
        <v>1.8299443424616649E-2</v>
      </c>
      <c r="BF128" s="488">
        <f t="shared" si="240"/>
        <v>2.0046804821180941E-2</v>
      </c>
      <c r="BG128" s="488">
        <f t="shared" si="241"/>
        <v>2.1605842288933919E-2</v>
      </c>
      <c r="BH128" s="488">
        <f t="shared" si="242"/>
        <v>4.2184306025821097E-3</v>
      </c>
      <c r="BI128" s="488">
        <f t="shared" si="243"/>
        <v>3.8932061075715226E-3</v>
      </c>
      <c r="BJ128" s="488">
        <f t="shared" si="244"/>
        <v>4.0440646715919591E-3</v>
      </c>
      <c r="BK128" s="488">
        <f t="shared" si="245"/>
        <v>5.113629345997869E-3</v>
      </c>
      <c r="BL128" s="488">
        <f t="shared" si="246"/>
        <v>4.6446398309944823E-3</v>
      </c>
      <c r="BM128" s="488">
        <f t="shared" si="247"/>
        <v>5.0429312794476322E-3</v>
      </c>
      <c r="BN128" s="488">
        <f t="shared" si="248"/>
        <v>3.2727645221668589E-3</v>
      </c>
      <c r="BO128" s="488">
        <f t="shared" si="249"/>
        <v>7.3429732224096003E-3</v>
      </c>
      <c r="BP128" s="488">
        <f t="shared" si="250"/>
        <v>2.147043621581371E-2</v>
      </c>
      <c r="BQ128" s="488">
        <f t="shared" si="251"/>
        <v>1.8299443424616649E-2</v>
      </c>
      <c r="BR128" s="488">
        <f t="shared" si="252"/>
        <v>2.0046804821180941E-2</v>
      </c>
      <c r="BS128" s="488">
        <f t="shared" si="253"/>
        <v>2.1605842288933919E-2</v>
      </c>
      <c r="BT128" s="488">
        <f t="shared" si="254"/>
        <v>4.2184306025821097E-3</v>
      </c>
      <c r="BU128" s="488">
        <f t="shared" si="255"/>
        <v>3.8932061075715226E-3</v>
      </c>
      <c r="BV128" s="488">
        <f t="shared" si="256"/>
        <v>4.0440646715919591E-3</v>
      </c>
      <c r="BW128" s="488">
        <f t="shared" si="257"/>
        <v>5.113629345997869E-3</v>
      </c>
      <c r="BX128" s="488">
        <f t="shared" si="258"/>
        <v>4.6446398309944823E-3</v>
      </c>
      <c r="BY128" s="488">
        <f t="shared" si="259"/>
        <v>5.0429312794476322E-3</v>
      </c>
      <c r="BZ128" s="488">
        <f t="shared" si="260"/>
        <v>3.2727645221668589E-3</v>
      </c>
      <c r="CA128" s="488">
        <f t="shared" si="261"/>
        <v>7.3429732224096003E-3</v>
      </c>
      <c r="CB128" s="488">
        <f t="shared" si="262"/>
        <v>2.147043621581371E-2</v>
      </c>
      <c r="CC128" s="488">
        <f t="shared" si="263"/>
        <v>1.8299443424616649E-2</v>
      </c>
      <c r="CD128" s="488">
        <f t="shared" si="264"/>
        <v>2.0046804821180941E-2</v>
      </c>
      <c r="CE128" s="488">
        <f t="shared" si="265"/>
        <v>2.1605842288933919E-2</v>
      </c>
      <c r="CF128" s="488">
        <f t="shared" si="266"/>
        <v>4.2184306025821097E-3</v>
      </c>
      <c r="CG128" s="488">
        <f t="shared" si="267"/>
        <v>3.8932061075715226E-3</v>
      </c>
      <c r="CH128" s="488">
        <f t="shared" si="268"/>
        <v>4.0440646715919591E-3</v>
      </c>
    </row>
    <row r="129" spans="1:86" s="110" customFormat="1" hidden="1" x14ac:dyDescent="0.25">
      <c r="A129" s="640"/>
      <c r="B129" s="270" t="s">
        <v>21</v>
      </c>
      <c r="C129" s="459">
        <v>2.4321966640706207E-3</v>
      </c>
      <c r="D129" s="459">
        <v>2.6321534960047515E-3</v>
      </c>
      <c r="E129" s="459">
        <v>3.343031587303571E-3</v>
      </c>
      <c r="F129" s="459">
        <v>3.894447753643759E-3</v>
      </c>
      <c r="G129" s="459">
        <v>4.2121225341183359E-3</v>
      </c>
      <c r="H129" s="459">
        <v>1.2644153271365446E-2</v>
      </c>
      <c r="I129" s="459">
        <v>1.1066439775475291E-2</v>
      </c>
      <c r="J129" s="459">
        <v>1.1551312608874764E-2</v>
      </c>
      <c r="K129" s="459">
        <v>1.0907027801026845E-2</v>
      </c>
      <c r="L129" s="459">
        <v>3.8022208464511746E-3</v>
      </c>
      <c r="M129" s="459">
        <v>3.983616090822921E-3</v>
      </c>
      <c r="N129" s="459">
        <v>2.2921215203200737E-3</v>
      </c>
      <c r="O129" s="459">
        <f t="shared" si="269"/>
        <v>2.4321966640706207E-3</v>
      </c>
      <c r="P129" s="459">
        <f t="shared" si="217"/>
        <v>2.6321534960047515E-3</v>
      </c>
      <c r="Q129" s="459">
        <f t="shared" si="218"/>
        <v>3.343031587303571E-3</v>
      </c>
      <c r="R129" s="459">
        <f t="shared" si="219"/>
        <v>3.894447753643759E-3</v>
      </c>
      <c r="S129" s="459">
        <f t="shared" si="220"/>
        <v>4.2121225341183359E-3</v>
      </c>
      <c r="T129" s="488">
        <v>1.5068221001062383E-2</v>
      </c>
      <c r="U129" s="488">
        <v>1.3831199372294845E-2</v>
      </c>
      <c r="V129" s="488">
        <v>1.4505454880665002E-2</v>
      </c>
      <c r="W129" s="488">
        <v>1.3990894339392679E-2</v>
      </c>
      <c r="X129" s="488">
        <v>4.8318810287315671E-3</v>
      </c>
      <c r="Y129" s="488">
        <v>5.11037564808022E-3</v>
      </c>
      <c r="Z129" s="488">
        <v>2.8954525882078255E-3</v>
      </c>
      <c r="AA129" s="488">
        <v>2.992513021518393E-3</v>
      </c>
      <c r="AB129" s="488">
        <v>3.2828431513517186E-3</v>
      </c>
      <c r="AC129" s="488">
        <v>4.3539206155539037E-3</v>
      </c>
      <c r="AD129" s="488">
        <v>4.9280625007652717E-3</v>
      </c>
      <c r="AE129" s="488">
        <v>5.1315519944977366E-3</v>
      </c>
      <c r="AF129" s="488">
        <v>1.5068221001062383E-2</v>
      </c>
      <c r="AG129" s="488">
        <v>1.3831199372294845E-2</v>
      </c>
      <c r="AH129" s="488">
        <v>1.4505454880665002E-2</v>
      </c>
      <c r="AI129" s="488">
        <v>1.3990894339392679E-2</v>
      </c>
      <c r="AJ129" s="488">
        <v>4.8318810287315671E-3</v>
      </c>
      <c r="AK129" s="488">
        <v>5.11037564808022E-3</v>
      </c>
      <c r="AL129" s="488">
        <v>2.8954525882078255E-3</v>
      </c>
      <c r="AM129" s="488">
        <f t="shared" si="221"/>
        <v>2.992513021518393E-3</v>
      </c>
      <c r="AN129" s="488">
        <f t="shared" si="222"/>
        <v>3.2828431513517186E-3</v>
      </c>
      <c r="AO129" s="488">
        <f t="shared" si="223"/>
        <v>4.3539206155539037E-3</v>
      </c>
      <c r="AP129" s="488">
        <f t="shared" si="224"/>
        <v>4.9280625007652717E-3</v>
      </c>
      <c r="AQ129" s="488">
        <f t="shared" si="225"/>
        <v>5.1315519944977366E-3</v>
      </c>
      <c r="AR129" s="488">
        <f t="shared" si="226"/>
        <v>1.5068221001062383E-2</v>
      </c>
      <c r="AS129" s="488">
        <f t="shared" si="227"/>
        <v>1.3831199372294845E-2</v>
      </c>
      <c r="AT129" s="488">
        <f t="shared" si="228"/>
        <v>1.4505454880665002E-2</v>
      </c>
      <c r="AU129" s="488">
        <f t="shared" si="229"/>
        <v>1.3990894339392679E-2</v>
      </c>
      <c r="AV129" s="488">
        <f t="shared" si="230"/>
        <v>4.8318810287315671E-3</v>
      </c>
      <c r="AW129" s="488">
        <f t="shared" si="231"/>
        <v>5.11037564808022E-3</v>
      </c>
      <c r="AX129" s="488">
        <f t="shared" si="232"/>
        <v>2.8954525882078255E-3</v>
      </c>
      <c r="AY129" s="488">
        <f t="shared" si="233"/>
        <v>2.992513021518393E-3</v>
      </c>
      <c r="AZ129" s="488">
        <f t="shared" si="234"/>
        <v>3.2828431513517186E-3</v>
      </c>
      <c r="BA129" s="488">
        <f t="shared" si="235"/>
        <v>4.3539206155539037E-3</v>
      </c>
      <c r="BB129" s="488">
        <f t="shared" si="236"/>
        <v>4.9280625007652717E-3</v>
      </c>
      <c r="BC129" s="488">
        <f t="shared" si="237"/>
        <v>5.1315519944977366E-3</v>
      </c>
      <c r="BD129" s="488">
        <f t="shared" si="238"/>
        <v>1.5068221001062383E-2</v>
      </c>
      <c r="BE129" s="488">
        <f t="shared" si="239"/>
        <v>1.3831199372294845E-2</v>
      </c>
      <c r="BF129" s="488">
        <f t="shared" si="240"/>
        <v>1.4505454880665002E-2</v>
      </c>
      <c r="BG129" s="488">
        <f t="shared" si="241"/>
        <v>1.3990894339392679E-2</v>
      </c>
      <c r="BH129" s="488">
        <f t="shared" si="242"/>
        <v>4.8318810287315671E-3</v>
      </c>
      <c r="BI129" s="488">
        <f t="shared" si="243"/>
        <v>5.11037564808022E-3</v>
      </c>
      <c r="BJ129" s="488">
        <f t="shared" si="244"/>
        <v>2.8954525882078255E-3</v>
      </c>
      <c r="BK129" s="488">
        <f t="shared" si="245"/>
        <v>2.992513021518393E-3</v>
      </c>
      <c r="BL129" s="488">
        <f t="shared" si="246"/>
        <v>3.2828431513517186E-3</v>
      </c>
      <c r="BM129" s="488">
        <f t="shared" si="247"/>
        <v>4.3539206155539037E-3</v>
      </c>
      <c r="BN129" s="488">
        <f t="shared" si="248"/>
        <v>4.9280625007652717E-3</v>
      </c>
      <c r="BO129" s="488">
        <f t="shared" si="249"/>
        <v>5.1315519944977366E-3</v>
      </c>
      <c r="BP129" s="488">
        <f t="shared" si="250"/>
        <v>1.5068221001062383E-2</v>
      </c>
      <c r="BQ129" s="488">
        <f t="shared" si="251"/>
        <v>1.3831199372294845E-2</v>
      </c>
      <c r="BR129" s="488">
        <f t="shared" si="252"/>
        <v>1.4505454880665002E-2</v>
      </c>
      <c r="BS129" s="488">
        <f t="shared" si="253"/>
        <v>1.3990894339392679E-2</v>
      </c>
      <c r="BT129" s="488">
        <f t="shared" si="254"/>
        <v>4.8318810287315671E-3</v>
      </c>
      <c r="BU129" s="488">
        <f t="shared" si="255"/>
        <v>5.11037564808022E-3</v>
      </c>
      <c r="BV129" s="488">
        <f t="shared" si="256"/>
        <v>2.8954525882078255E-3</v>
      </c>
      <c r="BW129" s="488">
        <f t="shared" si="257"/>
        <v>2.992513021518393E-3</v>
      </c>
      <c r="BX129" s="488">
        <f t="shared" si="258"/>
        <v>3.2828431513517186E-3</v>
      </c>
      <c r="BY129" s="488">
        <f t="shared" si="259"/>
        <v>4.3539206155539037E-3</v>
      </c>
      <c r="BZ129" s="488">
        <f t="shared" si="260"/>
        <v>4.9280625007652717E-3</v>
      </c>
      <c r="CA129" s="488">
        <f t="shared" si="261"/>
        <v>5.1315519944977366E-3</v>
      </c>
      <c r="CB129" s="488">
        <f t="shared" si="262"/>
        <v>1.5068221001062383E-2</v>
      </c>
      <c r="CC129" s="488">
        <f t="shared" si="263"/>
        <v>1.3831199372294845E-2</v>
      </c>
      <c r="CD129" s="488">
        <f t="shared" si="264"/>
        <v>1.4505454880665002E-2</v>
      </c>
      <c r="CE129" s="488">
        <f t="shared" si="265"/>
        <v>1.3990894339392679E-2</v>
      </c>
      <c r="CF129" s="488">
        <f t="shared" si="266"/>
        <v>4.8318810287315671E-3</v>
      </c>
      <c r="CG129" s="488">
        <f t="shared" si="267"/>
        <v>5.11037564808022E-3</v>
      </c>
      <c r="CH129" s="488">
        <f t="shared" si="268"/>
        <v>2.8954525882078255E-3</v>
      </c>
    </row>
    <row r="130" spans="1:86" s="110" customFormat="1" hidden="1" x14ac:dyDescent="0.25">
      <c r="A130" s="640"/>
      <c r="B130" s="270" t="s">
        <v>1</v>
      </c>
      <c r="C130" s="459">
        <v>0</v>
      </c>
      <c r="D130" s="459">
        <v>0</v>
      </c>
      <c r="E130" s="459">
        <v>0</v>
      </c>
      <c r="F130" s="459">
        <v>3.5624725755516919E-3</v>
      </c>
      <c r="G130" s="459">
        <v>9.0035761152261768E-3</v>
      </c>
      <c r="H130" s="459">
        <v>1.8470548328914174E-2</v>
      </c>
      <c r="I130" s="459">
        <v>1.4845675490640056E-2</v>
      </c>
      <c r="J130" s="459">
        <v>1.6243887988609765E-2</v>
      </c>
      <c r="K130" s="459">
        <v>1.856049099795027E-2</v>
      </c>
      <c r="L130" s="459">
        <v>3.5671547275583052E-3</v>
      </c>
      <c r="M130" s="459">
        <v>0</v>
      </c>
      <c r="N130" s="459">
        <v>0</v>
      </c>
      <c r="O130" s="459">
        <f t="shared" si="269"/>
        <v>0</v>
      </c>
      <c r="P130" s="459">
        <f t="shared" si="217"/>
        <v>0</v>
      </c>
      <c r="Q130" s="459">
        <f t="shared" si="218"/>
        <v>0</v>
      </c>
      <c r="R130" s="459">
        <f t="shared" si="219"/>
        <v>3.5624725755516919E-3</v>
      </c>
      <c r="S130" s="459">
        <f t="shared" si="220"/>
        <v>9.0035761152261768E-3</v>
      </c>
      <c r="T130" s="488">
        <v>2.1949089340496868E-2</v>
      </c>
      <c r="U130" s="488">
        <v>1.8509258350305331E-2</v>
      </c>
      <c r="V130" s="488">
        <v>2.033149986132823E-2</v>
      </c>
      <c r="W130" s="488">
        <v>2.3701470874856523E-2</v>
      </c>
      <c r="X130" s="488">
        <v>4.520699881827973E-3</v>
      </c>
      <c r="Y130" s="488">
        <v>0</v>
      </c>
      <c r="Z130" s="488">
        <v>0</v>
      </c>
      <c r="AA130" s="488">
        <v>0</v>
      </c>
      <c r="AB130" s="488">
        <v>0</v>
      </c>
      <c r="AC130" s="488">
        <v>0</v>
      </c>
      <c r="AD130" s="488">
        <v>4.5179394147831708E-3</v>
      </c>
      <c r="AE130" s="488">
        <v>1.0923974683388441E-2</v>
      </c>
      <c r="AF130" s="488">
        <v>2.1949089340496868E-2</v>
      </c>
      <c r="AG130" s="488">
        <v>1.8509258350305331E-2</v>
      </c>
      <c r="AH130" s="488">
        <v>2.033149986132823E-2</v>
      </c>
      <c r="AI130" s="488">
        <v>2.3701470874856523E-2</v>
      </c>
      <c r="AJ130" s="488">
        <v>4.520699881827973E-3</v>
      </c>
      <c r="AK130" s="488">
        <v>0</v>
      </c>
      <c r="AL130" s="488">
        <v>0</v>
      </c>
      <c r="AM130" s="488">
        <f t="shared" si="221"/>
        <v>0</v>
      </c>
      <c r="AN130" s="488">
        <f t="shared" si="222"/>
        <v>0</v>
      </c>
      <c r="AO130" s="488">
        <f t="shared" si="223"/>
        <v>0</v>
      </c>
      <c r="AP130" s="488">
        <f t="shared" si="224"/>
        <v>4.5179394147831708E-3</v>
      </c>
      <c r="AQ130" s="488">
        <f t="shared" si="225"/>
        <v>1.0923974683388441E-2</v>
      </c>
      <c r="AR130" s="488">
        <f t="shared" si="226"/>
        <v>2.1949089340496868E-2</v>
      </c>
      <c r="AS130" s="488">
        <f t="shared" si="227"/>
        <v>1.8509258350305331E-2</v>
      </c>
      <c r="AT130" s="488">
        <f t="shared" si="228"/>
        <v>2.033149986132823E-2</v>
      </c>
      <c r="AU130" s="488">
        <f t="shared" si="229"/>
        <v>2.3701470874856523E-2</v>
      </c>
      <c r="AV130" s="488">
        <f t="shared" si="230"/>
        <v>4.520699881827973E-3</v>
      </c>
      <c r="AW130" s="488">
        <f t="shared" si="231"/>
        <v>0</v>
      </c>
      <c r="AX130" s="488">
        <f t="shared" si="232"/>
        <v>0</v>
      </c>
      <c r="AY130" s="488">
        <f t="shared" si="233"/>
        <v>0</v>
      </c>
      <c r="AZ130" s="488">
        <f t="shared" si="234"/>
        <v>0</v>
      </c>
      <c r="BA130" s="488">
        <f t="shared" si="235"/>
        <v>0</v>
      </c>
      <c r="BB130" s="488">
        <f t="shared" si="236"/>
        <v>4.5179394147831708E-3</v>
      </c>
      <c r="BC130" s="488">
        <f t="shared" si="237"/>
        <v>1.0923974683388441E-2</v>
      </c>
      <c r="BD130" s="488">
        <f t="shared" si="238"/>
        <v>2.1949089340496868E-2</v>
      </c>
      <c r="BE130" s="488">
        <f t="shared" si="239"/>
        <v>1.8509258350305331E-2</v>
      </c>
      <c r="BF130" s="488">
        <f t="shared" si="240"/>
        <v>2.033149986132823E-2</v>
      </c>
      <c r="BG130" s="488">
        <f t="shared" si="241"/>
        <v>2.3701470874856523E-2</v>
      </c>
      <c r="BH130" s="488">
        <f t="shared" si="242"/>
        <v>4.520699881827973E-3</v>
      </c>
      <c r="BI130" s="488">
        <f t="shared" si="243"/>
        <v>0</v>
      </c>
      <c r="BJ130" s="488">
        <f t="shared" si="244"/>
        <v>0</v>
      </c>
      <c r="BK130" s="488">
        <f t="shared" si="245"/>
        <v>0</v>
      </c>
      <c r="BL130" s="488">
        <f t="shared" si="246"/>
        <v>0</v>
      </c>
      <c r="BM130" s="488">
        <f t="shared" si="247"/>
        <v>0</v>
      </c>
      <c r="BN130" s="488">
        <f t="shared" si="248"/>
        <v>4.5179394147831708E-3</v>
      </c>
      <c r="BO130" s="488">
        <f t="shared" si="249"/>
        <v>1.0923974683388441E-2</v>
      </c>
      <c r="BP130" s="488">
        <f t="shared" si="250"/>
        <v>2.1949089340496868E-2</v>
      </c>
      <c r="BQ130" s="488">
        <f t="shared" si="251"/>
        <v>1.8509258350305331E-2</v>
      </c>
      <c r="BR130" s="488">
        <f t="shared" si="252"/>
        <v>2.033149986132823E-2</v>
      </c>
      <c r="BS130" s="488">
        <f t="shared" si="253"/>
        <v>2.3701470874856523E-2</v>
      </c>
      <c r="BT130" s="488">
        <f t="shared" si="254"/>
        <v>4.520699881827973E-3</v>
      </c>
      <c r="BU130" s="488">
        <f t="shared" si="255"/>
        <v>0</v>
      </c>
      <c r="BV130" s="488">
        <f t="shared" si="256"/>
        <v>0</v>
      </c>
      <c r="BW130" s="488">
        <f t="shared" si="257"/>
        <v>0</v>
      </c>
      <c r="BX130" s="488">
        <f t="shared" si="258"/>
        <v>0</v>
      </c>
      <c r="BY130" s="488">
        <f t="shared" si="259"/>
        <v>0</v>
      </c>
      <c r="BZ130" s="488">
        <f t="shared" si="260"/>
        <v>4.5179394147831708E-3</v>
      </c>
      <c r="CA130" s="488">
        <f t="shared" si="261"/>
        <v>1.0923974683388441E-2</v>
      </c>
      <c r="CB130" s="488">
        <f t="shared" si="262"/>
        <v>2.1949089340496868E-2</v>
      </c>
      <c r="CC130" s="488">
        <f t="shared" si="263"/>
        <v>1.8509258350305331E-2</v>
      </c>
      <c r="CD130" s="488">
        <f t="shared" si="264"/>
        <v>2.033149986132823E-2</v>
      </c>
      <c r="CE130" s="488">
        <f t="shared" si="265"/>
        <v>2.3701470874856523E-2</v>
      </c>
      <c r="CF130" s="488">
        <f t="shared" si="266"/>
        <v>4.520699881827973E-3</v>
      </c>
      <c r="CG130" s="488">
        <f t="shared" si="267"/>
        <v>0</v>
      </c>
      <c r="CH130" s="488">
        <f t="shared" si="268"/>
        <v>0</v>
      </c>
    </row>
    <row r="131" spans="1:86" s="110" customFormat="1" hidden="1" x14ac:dyDescent="0.25">
      <c r="A131" s="640"/>
      <c r="B131" s="270" t="s">
        <v>22</v>
      </c>
      <c r="C131" s="459">
        <v>4.1797669255110828E-4</v>
      </c>
      <c r="D131" s="459">
        <v>4.7626545832960722E-6</v>
      </c>
      <c r="E131" s="459">
        <v>6.1233425677979886E-5</v>
      </c>
      <c r="F131" s="459">
        <v>3.2304660152320788E-4</v>
      </c>
      <c r="G131" s="459">
        <v>6.5888046649485832E-5</v>
      </c>
      <c r="H131" s="459">
        <v>1.7436373717073588E-4</v>
      </c>
      <c r="I131" s="459">
        <v>1.6578992979877382E-4</v>
      </c>
      <c r="J131" s="459">
        <v>1.589553841990964E-4</v>
      </c>
      <c r="K131" s="459">
        <v>1.6676763509966403E-4</v>
      </c>
      <c r="L131" s="459">
        <v>4.8946039406879454E-5</v>
      </c>
      <c r="M131" s="459">
        <v>4.5373156067342698E-5</v>
      </c>
      <c r="N131" s="459">
        <v>4.8526382426554074E-6</v>
      </c>
      <c r="O131" s="459">
        <f t="shared" si="269"/>
        <v>4.1797669255110828E-4</v>
      </c>
      <c r="P131" s="459">
        <f t="shared" si="217"/>
        <v>4.7626545832960722E-6</v>
      </c>
      <c r="Q131" s="459">
        <f t="shared" si="218"/>
        <v>6.1233425677979886E-5</v>
      </c>
      <c r="R131" s="459">
        <f t="shared" si="219"/>
        <v>3.2304660152320788E-4</v>
      </c>
      <c r="S131" s="459">
        <f t="shared" si="220"/>
        <v>6.5888046649485832E-5</v>
      </c>
      <c r="T131" s="488">
        <v>2.1063714216369717E-4</v>
      </c>
      <c r="U131" s="488">
        <v>2.1007955517646099E-4</v>
      </c>
      <c r="V131" s="488">
        <v>2.0327002655730092E-4</v>
      </c>
      <c r="W131" s="488">
        <v>2.1675580431633945E-4</v>
      </c>
      <c r="X131" s="488">
        <v>6.2717085070096424E-5</v>
      </c>
      <c r="Y131" s="488">
        <v>5.8661711114318465E-5</v>
      </c>
      <c r="Z131" s="488">
        <v>6.1894745000106972E-6</v>
      </c>
      <c r="AA131" s="488">
        <v>5.1857080117972498E-4</v>
      </c>
      <c r="AB131" s="488">
        <v>5.9946289561374402E-6</v>
      </c>
      <c r="AC131" s="488">
        <v>8.0606348272701538E-5</v>
      </c>
      <c r="AD131" s="488">
        <v>4.1272885728788582E-4</v>
      </c>
      <c r="AE131" s="488">
        <v>8.1196835077634985E-5</v>
      </c>
      <c r="AF131" s="488">
        <v>2.1063714216369717E-4</v>
      </c>
      <c r="AG131" s="488">
        <v>2.1007955517646099E-4</v>
      </c>
      <c r="AH131" s="488">
        <v>2.0327002655730092E-4</v>
      </c>
      <c r="AI131" s="488">
        <v>2.1675580431633945E-4</v>
      </c>
      <c r="AJ131" s="488">
        <v>6.2717085070096424E-5</v>
      </c>
      <c r="AK131" s="488">
        <v>5.8661711114318465E-5</v>
      </c>
      <c r="AL131" s="488">
        <v>6.1894745000106972E-6</v>
      </c>
      <c r="AM131" s="488">
        <f t="shared" si="221"/>
        <v>5.1857080117972498E-4</v>
      </c>
      <c r="AN131" s="488">
        <f t="shared" si="222"/>
        <v>5.9946289561374402E-6</v>
      </c>
      <c r="AO131" s="488">
        <f t="shared" si="223"/>
        <v>8.0606348272701538E-5</v>
      </c>
      <c r="AP131" s="488">
        <f t="shared" si="224"/>
        <v>4.1272885728788582E-4</v>
      </c>
      <c r="AQ131" s="488">
        <f t="shared" si="225"/>
        <v>8.1196835077634985E-5</v>
      </c>
      <c r="AR131" s="488">
        <f t="shared" si="226"/>
        <v>2.1063714216369717E-4</v>
      </c>
      <c r="AS131" s="488">
        <f t="shared" si="227"/>
        <v>2.1007955517646099E-4</v>
      </c>
      <c r="AT131" s="488">
        <f t="shared" si="228"/>
        <v>2.0327002655730092E-4</v>
      </c>
      <c r="AU131" s="488">
        <f t="shared" si="229"/>
        <v>2.1675580431633945E-4</v>
      </c>
      <c r="AV131" s="488">
        <f t="shared" si="230"/>
        <v>6.2717085070096424E-5</v>
      </c>
      <c r="AW131" s="488">
        <f t="shared" si="231"/>
        <v>5.8661711114318465E-5</v>
      </c>
      <c r="AX131" s="488">
        <f t="shared" si="232"/>
        <v>6.1894745000106972E-6</v>
      </c>
      <c r="AY131" s="488">
        <f t="shared" si="233"/>
        <v>5.1857080117972498E-4</v>
      </c>
      <c r="AZ131" s="488">
        <f t="shared" si="234"/>
        <v>5.9946289561374402E-6</v>
      </c>
      <c r="BA131" s="488">
        <f t="shared" si="235"/>
        <v>8.0606348272701538E-5</v>
      </c>
      <c r="BB131" s="488">
        <f t="shared" si="236"/>
        <v>4.1272885728788582E-4</v>
      </c>
      <c r="BC131" s="488">
        <f t="shared" si="237"/>
        <v>8.1196835077634985E-5</v>
      </c>
      <c r="BD131" s="488">
        <f t="shared" si="238"/>
        <v>2.1063714216369717E-4</v>
      </c>
      <c r="BE131" s="488">
        <f t="shared" si="239"/>
        <v>2.1007955517646099E-4</v>
      </c>
      <c r="BF131" s="488">
        <f t="shared" si="240"/>
        <v>2.0327002655730092E-4</v>
      </c>
      <c r="BG131" s="488">
        <f t="shared" si="241"/>
        <v>2.1675580431633945E-4</v>
      </c>
      <c r="BH131" s="488">
        <f t="shared" si="242"/>
        <v>6.2717085070096424E-5</v>
      </c>
      <c r="BI131" s="488">
        <f t="shared" si="243"/>
        <v>5.8661711114318465E-5</v>
      </c>
      <c r="BJ131" s="488">
        <f t="shared" si="244"/>
        <v>6.1894745000106972E-6</v>
      </c>
      <c r="BK131" s="488">
        <f t="shared" si="245"/>
        <v>5.1857080117972498E-4</v>
      </c>
      <c r="BL131" s="488">
        <f t="shared" si="246"/>
        <v>5.9946289561374402E-6</v>
      </c>
      <c r="BM131" s="488">
        <f t="shared" si="247"/>
        <v>8.0606348272701538E-5</v>
      </c>
      <c r="BN131" s="488">
        <f t="shared" si="248"/>
        <v>4.1272885728788582E-4</v>
      </c>
      <c r="BO131" s="488">
        <f t="shared" si="249"/>
        <v>8.1196835077634985E-5</v>
      </c>
      <c r="BP131" s="488">
        <f t="shared" si="250"/>
        <v>2.1063714216369717E-4</v>
      </c>
      <c r="BQ131" s="488">
        <f t="shared" si="251"/>
        <v>2.1007955517646099E-4</v>
      </c>
      <c r="BR131" s="488">
        <f t="shared" si="252"/>
        <v>2.0327002655730092E-4</v>
      </c>
      <c r="BS131" s="488">
        <f t="shared" si="253"/>
        <v>2.1675580431633945E-4</v>
      </c>
      <c r="BT131" s="488">
        <f t="shared" si="254"/>
        <v>6.2717085070096424E-5</v>
      </c>
      <c r="BU131" s="488">
        <f t="shared" si="255"/>
        <v>5.8661711114318465E-5</v>
      </c>
      <c r="BV131" s="488">
        <f t="shared" si="256"/>
        <v>6.1894745000106972E-6</v>
      </c>
      <c r="BW131" s="488">
        <f t="shared" si="257"/>
        <v>5.1857080117972498E-4</v>
      </c>
      <c r="BX131" s="488">
        <f t="shared" si="258"/>
        <v>5.9946289561374402E-6</v>
      </c>
      <c r="BY131" s="488">
        <f t="shared" si="259"/>
        <v>8.0606348272701538E-5</v>
      </c>
      <c r="BZ131" s="488">
        <f t="shared" si="260"/>
        <v>4.1272885728788582E-4</v>
      </c>
      <c r="CA131" s="488">
        <f t="shared" si="261"/>
        <v>8.1196835077634985E-5</v>
      </c>
      <c r="CB131" s="488">
        <f t="shared" si="262"/>
        <v>2.1063714216369717E-4</v>
      </c>
      <c r="CC131" s="488">
        <f t="shared" si="263"/>
        <v>2.1007955517646099E-4</v>
      </c>
      <c r="CD131" s="488">
        <f t="shared" si="264"/>
        <v>2.0327002655730092E-4</v>
      </c>
      <c r="CE131" s="488">
        <f t="shared" si="265"/>
        <v>2.1675580431633945E-4</v>
      </c>
      <c r="CF131" s="488">
        <f t="shared" si="266"/>
        <v>6.2717085070096424E-5</v>
      </c>
      <c r="CG131" s="488">
        <f t="shared" si="267"/>
        <v>5.8661711114318465E-5</v>
      </c>
      <c r="CH131" s="488">
        <f t="shared" si="268"/>
        <v>6.1894745000106972E-6</v>
      </c>
    </row>
    <row r="132" spans="1:86" s="110" customFormat="1" hidden="1" x14ac:dyDescent="0.25">
      <c r="A132" s="640"/>
      <c r="B132" s="89" t="s">
        <v>9</v>
      </c>
      <c r="C132" s="459">
        <v>4.1224421031967025E-3</v>
      </c>
      <c r="D132" s="459">
        <v>3.6887514125314639E-3</v>
      </c>
      <c r="E132" s="459">
        <v>3.9703792656901622E-3</v>
      </c>
      <c r="F132" s="459">
        <v>3.4322699761299359E-3</v>
      </c>
      <c r="G132" s="459">
        <v>3.0448564238552043E-3</v>
      </c>
      <c r="H132" s="459">
        <v>0</v>
      </c>
      <c r="I132" s="459">
        <v>0</v>
      </c>
      <c r="J132" s="459">
        <v>0</v>
      </c>
      <c r="K132" s="459">
        <v>9.9761575185679744E-3</v>
      </c>
      <c r="L132" s="459">
        <v>3.8855435324063642E-3</v>
      </c>
      <c r="M132" s="459">
        <v>3.1255485635017944E-3</v>
      </c>
      <c r="N132" s="459">
        <v>3.1557921667272936E-3</v>
      </c>
      <c r="O132" s="459">
        <f t="shared" si="269"/>
        <v>4.1224421031967025E-3</v>
      </c>
      <c r="P132" s="459">
        <f t="shared" si="217"/>
        <v>3.6887514125314639E-3</v>
      </c>
      <c r="Q132" s="459">
        <f t="shared" si="218"/>
        <v>3.9703792656901622E-3</v>
      </c>
      <c r="R132" s="459">
        <f t="shared" si="219"/>
        <v>3.4322699761299359E-3</v>
      </c>
      <c r="S132" s="459">
        <f t="shared" si="220"/>
        <v>3.0448564238552043E-3</v>
      </c>
      <c r="T132" s="488">
        <v>0</v>
      </c>
      <c r="U132" s="488">
        <v>0</v>
      </c>
      <c r="V132" s="488">
        <v>0</v>
      </c>
      <c r="W132" s="488">
        <v>1.2805883880630621E-2</v>
      </c>
      <c r="X132" s="488">
        <v>4.9377219669255994E-3</v>
      </c>
      <c r="Y132" s="488">
        <v>4.0135265347135589E-3</v>
      </c>
      <c r="Z132" s="488">
        <v>3.9879175580316362E-3</v>
      </c>
      <c r="AA132" s="488">
        <v>5.0576037217033498E-3</v>
      </c>
      <c r="AB132" s="488">
        <v>4.594573375720069E-3</v>
      </c>
      <c r="AC132" s="488">
        <v>5.1713506992168987E-3</v>
      </c>
      <c r="AD132" s="488">
        <v>4.344766381687455E-3</v>
      </c>
      <c r="AE132" s="488">
        <v>3.7112893638420359E-3</v>
      </c>
      <c r="AF132" s="488">
        <v>0</v>
      </c>
      <c r="AG132" s="488">
        <v>0</v>
      </c>
      <c r="AH132" s="488">
        <v>0</v>
      </c>
      <c r="AI132" s="488">
        <v>1.2805883880630621E-2</v>
      </c>
      <c r="AJ132" s="488">
        <v>4.9377219669255994E-3</v>
      </c>
      <c r="AK132" s="488">
        <v>4.0135265347135589E-3</v>
      </c>
      <c r="AL132" s="488">
        <v>3.9879175580316362E-3</v>
      </c>
      <c r="AM132" s="488">
        <f t="shared" si="221"/>
        <v>5.0576037217033498E-3</v>
      </c>
      <c r="AN132" s="488">
        <f t="shared" si="222"/>
        <v>4.594573375720069E-3</v>
      </c>
      <c r="AO132" s="488">
        <f t="shared" si="223"/>
        <v>5.1713506992168987E-3</v>
      </c>
      <c r="AP132" s="488">
        <f t="shared" si="224"/>
        <v>4.344766381687455E-3</v>
      </c>
      <c r="AQ132" s="488">
        <f t="shared" si="225"/>
        <v>3.7112893638420359E-3</v>
      </c>
      <c r="AR132" s="488">
        <f t="shared" si="226"/>
        <v>0</v>
      </c>
      <c r="AS132" s="488">
        <f t="shared" si="227"/>
        <v>0</v>
      </c>
      <c r="AT132" s="488">
        <f t="shared" si="228"/>
        <v>0</v>
      </c>
      <c r="AU132" s="488">
        <f t="shared" si="229"/>
        <v>1.2805883880630621E-2</v>
      </c>
      <c r="AV132" s="488">
        <f t="shared" si="230"/>
        <v>4.9377219669255994E-3</v>
      </c>
      <c r="AW132" s="488">
        <f t="shared" si="231"/>
        <v>4.0135265347135589E-3</v>
      </c>
      <c r="AX132" s="488">
        <f t="shared" si="232"/>
        <v>3.9879175580316362E-3</v>
      </c>
      <c r="AY132" s="488">
        <f t="shared" si="233"/>
        <v>5.0576037217033498E-3</v>
      </c>
      <c r="AZ132" s="488">
        <f t="shared" si="234"/>
        <v>4.594573375720069E-3</v>
      </c>
      <c r="BA132" s="488">
        <f t="shared" si="235"/>
        <v>5.1713506992168987E-3</v>
      </c>
      <c r="BB132" s="488">
        <f t="shared" si="236"/>
        <v>4.344766381687455E-3</v>
      </c>
      <c r="BC132" s="488">
        <f t="shared" si="237"/>
        <v>3.7112893638420359E-3</v>
      </c>
      <c r="BD132" s="488">
        <f t="shared" si="238"/>
        <v>0</v>
      </c>
      <c r="BE132" s="488">
        <f t="shared" si="239"/>
        <v>0</v>
      </c>
      <c r="BF132" s="488">
        <f t="shared" si="240"/>
        <v>0</v>
      </c>
      <c r="BG132" s="488">
        <f t="shared" si="241"/>
        <v>1.2805883880630621E-2</v>
      </c>
      <c r="BH132" s="488">
        <f t="shared" si="242"/>
        <v>4.9377219669255994E-3</v>
      </c>
      <c r="BI132" s="488">
        <f t="shared" si="243"/>
        <v>4.0135265347135589E-3</v>
      </c>
      <c r="BJ132" s="488">
        <f t="shared" si="244"/>
        <v>3.9879175580316362E-3</v>
      </c>
      <c r="BK132" s="488">
        <f t="shared" si="245"/>
        <v>5.0576037217033498E-3</v>
      </c>
      <c r="BL132" s="488">
        <f t="shared" si="246"/>
        <v>4.594573375720069E-3</v>
      </c>
      <c r="BM132" s="488">
        <f t="shared" si="247"/>
        <v>5.1713506992168987E-3</v>
      </c>
      <c r="BN132" s="488">
        <f t="shared" si="248"/>
        <v>4.344766381687455E-3</v>
      </c>
      <c r="BO132" s="488">
        <f t="shared" si="249"/>
        <v>3.7112893638420359E-3</v>
      </c>
      <c r="BP132" s="488">
        <f t="shared" si="250"/>
        <v>0</v>
      </c>
      <c r="BQ132" s="488">
        <f t="shared" si="251"/>
        <v>0</v>
      </c>
      <c r="BR132" s="488">
        <f t="shared" si="252"/>
        <v>0</v>
      </c>
      <c r="BS132" s="488">
        <f t="shared" si="253"/>
        <v>1.2805883880630621E-2</v>
      </c>
      <c r="BT132" s="488">
        <f t="shared" si="254"/>
        <v>4.9377219669255994E-3</v>
      </c>
      <c r="BU132" s="488">
        <f t="shared" si="255"/>
        <v>4.0135265347135589E-3</v>
      </c>
      <c r="BV132" s="488">
        <f t="shared" si="256"/>
        <v>3.9879175580316362E-3</v>
      </c>
      <c r="BW132" s="488">
        <f t="shared" si="257"/>
        <v>5.0576037217033498E-3</v>
      </c>
      <c r="BX132" s="488">
        <f t="shared" si="258"/>
        <v>4.594573375720069E-3</v>
      </c>
      <c r="BY132" s="488">
        <f t="shared" si="259"/>
        <v>5.1713506992168987E-3</v>
      </c>
      <c r="BZ132" s="488">
        <f t="shared" si="260"/>
        <v>4.344766381687455E-3</v>
      </c>
      <c r="CA132" s="488">
        <f t="shared" si="261"/>
        <v>3.7112893638420359E-3</v>
      </c>
      <c r="CB132" s="488">
        <f t="shared" si="262"/>
        <v>0</v>
      </c>
      <c r="CC132" s="488">
        <f t="shared" si="263"/>
        <v>0</v>
      </c>
      <c r="CD132" s="488">
        <f t="shared" si="264"/>
        <v>0</v>
      </c>
      <c r="CE132" s="488">
        <f t="shared" si="265"/>
        <v>1.2805883880630621E-2</v>
      </c>
      <c r="CF132" s="488">
        <f t="shared" si="266"/>
        <v>4.9377219669255994E-3</v>
      </c>
      <c r="CG132" s="488">
        <f t="shared" si="267"/>
        <v>4.0135265347135589E-3</v>
      </c>
      <c r="CH132" s="488">
        <f t="shared" si="268"/>
        <v>3.9879175580316362E-3</v>
      </c>
    </row>
    <row r="133" spans="1:86" s="110" customFormat="1" hidden="1" x14ac:dyDescent="0.25">
      <c r="A133" s="640"/>
      <c r="B133" s="89" t="s">
        <v>3</v>
      </c>
      <c r="C133" s="459">
        <v>4.1692768850366182E-3</v>
      </c>
      <c r="D133" s="459">
        <v>3.7264894681143467E-3</v>
      </c>
      <c r="E133" s="459">
        <v>3.8763402217987103E-3</v>
      </c>
      <c r="F133" s="459">
        <v>2.5766990633745573E-3</v>
      </c>
      <c r="G133" s="459">
        <v>6.0374752687771217E-3</v>
      </c>
      <c r="H133" s="459">
        <v>1.8064643358666917E-2</v>
      </c>
      <c r="I133" s="459">
        <v>1.4675867510337476E-2</v>
      </c>
      <c r="J133" s="459">
        <v>1.6014393668506627E-2</v>
      </c>
      <c r="K133" s="459">
        <v>1.6905592992344596E-2</v>
      </c>
      <c r="L133" s="459">
        <v>3.3223337421884975E-3</v>
      </c>
      <c r="M133" s="459">
        <v>3.0404397692707871E-3</v>
      </c>
      <c r="N133" s="459">
        <v>3.2052956962383477E-3</v>
      </c>
      <c r="O133" s="459">
        <f t="shared" si="269"/>
        <v>4.1692768850366182E-3</v>
      </c>
      <c r="P133" s="459">
        <f t="shared" si="217"/>
        <v>3.7264894681143467E-3</v>
      </c>
      <c r="Q133" s="459">
        <f t="shared" si="218"/>
        <v>3.8763402217987103E-3</v>
      </c>
      <c r="R133" s="459">
        <f t="shared" si="219"/>
        <v>2.5766990633745573E-3</v>
      </c>
      <c r="S133" s="459">
        <f t="shared" si="220"/>
        <v>6.0374752687771217E-3</v>
      </c>
      <c r="T133" s="488">
        <v>2.147043621581371E-2</v>
      </c>
      <c r="U133" s="488">
        <v>1.8299443424616649E-2</v>
      </c>
      <c r="V133" s="488">
        <v>2.0046804821180941E-2</v>
      </c>
      <c r="W133" s="488">
        <v>2.1605842288933919E-2</v>
      </c>
      <c r="X133" s="488">
        <v>4.2184306025821097E-3</v>
      </c>
      <c r="Y133" s="488">
        <v>3.8932061075715226E-3</v>
      </c>
      <c r="Z133" s="488">
        <v>4.0440646715919591E-3</v>
      </c>
      <c r="AA133" s="488">
        <v>5.113629345997869E-3</v>
      </c>
      <c r="AB133" s="488">
        <v>4.6446398309944823E-3</v>
      </c>
      <c r="AC133" s="488">
        <v>5.0429312794476322E-3</v>
      </c>
      <c r="AD133" s="488">
        <v>3.2727645221668589E-3</v>
      </c>
      <c r="AE133" s="488">
        <v>7.3429732224096003E-3</v>
      </c>
      <c r="AF133" s="488">
        <v>2.147043621581371E-2</v>
      </c>
      <c r="AG133" s="488">
        <v>1.8299443424616649E-2</v>
      </c>
      <c r="AH133" s="488">
        <v>2.0046804821180941E-2</v>
      </c>
      <c r="AI133" s="488">
        <v>2.1605842288933919E-2</v>
      </c>
      <c r="AJ133" s="488">
        <v>4.2184306025821097E-3</v>
      </c>
      <c r="AK133" s="488">
        <v>3.8932061075715226E-3</v>
      </c>
      <c r="AL133" s="488">
        <v>4.0440646715919591E-3</v>
      </c>
      <c r="AM133" s="488">
        <f t="shared" si="221"/>
        <v>5.113629345997869E-3</v>
      </c>
      <c r="AN133" s="488">
        <f t="shared" si="222"/>
        <v>4.6446398309944823E-3</v>
      </c>
      <c r="AO133" s="488">
        <f t="shared" si="223"/>
        <v>5.0429312794476322E-3</v>
      </c>
      <c r="AP133" s="488">
        <f t="shared" si="224"/>
        <v>3.2727645221668589E-3</v>
      </c>
      <c r="AQ133" s="488">
        <f t="shared" si="225"/>
        <v>7.3429732224096003E-3</v>
      </c>
      <c r="AR133" s="488">
        <f t="shared" si="226"/>
        <v>2.147043621581371E-2</v>
      </c>
      <c r="AS133" s="488">
        <f t="shared" si="227"/>
        <v>1.8299443424616649E-2</v>
      </c>
      <c r="AT133" s="488">
        <f t="shared" si="228"/>
        <v>2.0046804821180941E-2</v>
      </c>
      <c r="AU133" s="488">
        <f t="shared" si="229"/>
        <v>2.1605842288933919E-2</v>
      </c>
      <c r="AV133" s="488">
        <f t="shared" si="230"/>
        <v>4.2184306025821097E-3</v>
      </c>
      <c r="AW133" s="488">
        <f t="shared" si="231"/>
        <v>3.8932061075715226E-3</v>
      </c>
      <c r="AX133" s="488">
        <f t="shared" si="232"/>
        <v>4.0440646715919591E-3</v>
      </c>
      <c r="AY133" s="488">
        <f t="shared" si="233"/>
        <v>5.113629345997869E-3</v>
      </c>
      <c r="AZ133" s="488">
        <f t="shared" si="234"/>
        <v>4.6446398309944823E-3</v>
      </c>
      <c r="BA133" s="488">
        <f t="shared" si="235"/>
        <v>5.0429312794476322E-3</v>
      </c>
      <c r="BB133" s="488">
        <f t="shared" si="236"/>
        <v>3.2727645221668589E-3</v>
      </c>
      <c r="BC133" s="488">
        <f t="shared" si="237"/>
        <v>7.3429732224096003E-3</v>
      </c>
      <c r="BD133" s="488">
        <f t="shared" si="238"/>
        <v>2.147043621581371E-2</v>
      </c>
      <c r="BE133" s="488">
        <f t="shared" si="239"/>
        <v>1.8299443424616649E-2</v>
      </c>
      <c r="BF133" s="488">
        <f t="shared" si="240"/>
        <v>2.0046804821180941E-2</v>
      </c>
      <c r="BG133" s="488">
        <f t="shared" si="241"/>
        <v>2.1605842288933919E-2</v>
      </c>
      <c r="BH133" s="488">
        <f t="shared" si="242"/>
        <v>4.2184306025821097E-3</v>
      </c>
      <c r="BI133" s="488">
        <f t="shared" si="243"/>
        <v>3.8932061075715226E-3</v>
      </c>
      <c r="BJ133" s="488">
        <f t="shared" si="244"/>
        <v>4.0440646715919591E-3</v>
      </c>
      <c r="BK133" s="488">
        <f t="shared" si="245"/>
        <v>5.113629345997869E-3</v>
      </c>
      <c r="BL133" s="488">
        <f t="shared" si="246"/>
        <v>4.6446398309944823E-3</v>
      </c>
      <c r="BM133" s="488">
        <f t="shared" si="247"/>
        <v>5.0429312794476322E-3</v>
      </c>
      <c r="BN133" s="488">
        <f t="shared" si="248"/>
        <v>3.2727645221668589E-3</v>
      </c>
      <c r="BO133" s="488">
        <f t="shared" si="249"/>
        <v>7.3429732224096003E-3</v>
      </c>
      <c r="BP133" s="488">
        <f t="shared" si="250"/>
        <v>2.147043621581371E-2</v>
      </c>
      <c r="BQ133" s="488">
        <f t="shared" si="251"/>
        <v>1.8299443424616649E-2</v>
      </c>
      <c r="BR133" s="488">
        <f t="shared" si="252"/>
        <v>2.0046804821180941E-2</v>
      </c>
      <c r="BS133" s="488">
        <f t="shared" si="253"/>
        <v>2.1605842288933919E-2</v>
      </c>
      <c r="BT133" s="488">
        <f t="shared" si="254"/>
        <v>4.2184306025821097E-3</v>
      </c>
      <c r="BU133" s="488">
        <f t="shared" si="255"/>
        <v>3.8932061075715226E-3</v>
      </c>
      <c r="BV133" s="488">
        <f t="shared" si="256"/>
        <v>4.0440646715919591E-3</v>
      </c>
      <c r="BW133" s="488">
        <f t="shared" si="257"/>
        <v>5.113629345997869E-3</v>
      </c>
      <c r="BX133" s="488">
        <f t="shared" si="258"/>
        <v>4.6446398309944823E-3</v>
      </c>
      <c r="BY133" s="488">
        <f t="shared" si="259"/>
        <v>5.0429312794476322E-3</v>
      </c>
      <c r="BZ133" s="488">
        <f t="shared" si="260"/>
        <v>3.2727645221668589E-3</v>
      </c>
      <c r="CA133" s="488">
        <f t="shared" si="261"/>
        <v>7.3429732224096003E-3</v>
      </c>
      <c r="CB133" s="488">
        <f t="shared" si="262"/>
        <v>2.147043621581371E-2</v>
      </c>
      <c r="CC133" s="488">
        <f t="shared" si="263"/>
        <v>1.8299443424616649E-2</v>
      </c>
      <c r="CD133" s="488">
        <f t="shared" si="264"/>
        <v>2.0046804821180941E-2</v>
      </c>
      <c r="CE133" s="488">
        <f t="shared" si="265"/>
        <v>2.1605842288933919E-2</v>
      </c>
      <c r="CF133" s="488">
        <f t="shared" si="266"/>
        <v>4.2184306025821097E-3</v>
      </c>
      <c r="CG133" s="488">
        <f t="shared" si="267"/>
        <v>3.8932061075715226E-3</v>
      </c>
      <c r="CH133" s="488">
        <f t="shared" si="268"/>
        <v>4.0440646715919591E-3</v>
      </c>
    </row>
    <row r="134" spans="1:86" s="110" customFormat="1" hidden="1" x14ac:dyDescent="0.25">
      <c r="A134" s="640"/>
      <c r="B134" s="89" t="s">
        <v>4</v>
      </c>
      <c r="C134" s="459">
        <v>3.0206072554621395E-3</v>
      </c>
      <c r="D134" s="459">
        <v>2.9808654054117568E-3</v>
      </c>
      <c r="E134" s="459">
        <v>3.1354072473519607E-3</v>
      </c>
      <c r="F134" s="459">
        <v>3.7124696016177404E-3</v>
      </c>
      <c r="G134" s="459">
        <v>4.3028515152792133E-3</v>
      </c>
      <c r="H134" s="459">
        <v>1.2177154503892866E-2</v>
      </c>
      <c r="I134" s="459">
        <v>1.0662522087800325E-2</v>
      </c>
      <c r="J134" s="459">
        <v>1.1085384696315924E-2</v>
      </c>
      <c r="K134" s="459">
        <v>9.8906888174850882E-3</v>
      </c>
      <c r="L134" s="459">
        <v>3.9289036971081369E-3</v>
      </c>
      <c r="M134" s="459">
        <v>3.8411126221830454E-3</v>
      </c>
      <c r="N134" s="459">
        <v>2.4403329753919399E-3</v>
      </c>
      <c r="O134" s="459">
        <f t="shared" si="269"/>
        <v>3.0206072554621395E-3</v>
      </c>
      <c r="P134" s="459">
        <f t="shared" si="217"/>
        <v>2.9808654054117568E-3</v>
      </c>
      <c r="Q134" s="459">
        <f t="shared" si="218"/>
        <v>3.1354072473519607E-3</v>
      </c>
      <c r="R134" s="459">
        <f t="shared" si="219"/>
        <v>3.7124696016177404E-3</v>
      </c>
      <c r="S134" s="459">
        <f t="shared" si="220"/>
        <v>4.3028515152792133E-3</v>
      </c>
      <c r="T134" s="488">
        <v>1.4515808144843659E-2</v>
      </c>
      <c r="U134" s="488">
        <v>1.3330331747035793E-2</v>
      </c>
      <c r="V134" s="488">
        <v>1.3925744401631775E-2</v>
      </c>
      <c r="W134" s="488">
        <v>1.2697199657513368E-2</v>
      </c>
      <c r="X134" s="488">
        <v>4.9923942546076109E-3</v>
      </c>
      <c r="Y134" s="488">
        <v>4.9276238782525322E-3</v>
      </c>
      <c r="Z134" s="488">
        <v>3.082040465003791E-3</v>
      </c>
      <c r="AA134" s="488">
        <v>3.7124211522127542E-3</v>
      </c>
      <c r="AB134" s="488">
        <v>3.7157575526829542E-3</v>
      </c>
      <c r="AC134" s="488">
        <v>4.0839983030516586E-3</v>
      </c>
      <c r="AD134" s="488">
        <v>4.6995480515005933E-3</v>
      </c>
      <c r="AE134" s="488">
        <v>5.2416630231760198E-3</v>
      </c>
      <c r="AF134" s="488">
        <v>1.4515808144843659E-2</v>
      </c>
      <c r="AG134" s="488">
        <v>1.3330331747035793E-2</v>
      </c>
      <c r="AH134" s="488">
        <v>1.3925744401631775E-2</v>
      </c>
      <c r="AI134" s="488">
        <v>1.2697199657513368E-2</v>
      </c>
      <c r="AJ134" s="488">
        <v>4.9923942546076109E-3</v>
      </c>
      <c r="AK134" s="488">
        <v>4.9276238782525322E-3</v>
      </c>
      <c r="AL134" s="488">
        <v>3.082040465003791E-3</v>
      </c>
      <c r="AM134" s="488">
        <f t="shared" si="221"/>
        <v>3.7124211522127542E-3</v>
      </c>
      <c r="AN134" s="488">
        <f t="shared" si="222"/>
        <v>3.7157575526829542E-3</v>
      </c>
      <c r="AO134" s="488">
        <f t="shared" si="223"/>
        <v>4.0839983030516586E-3</v>
      </c>
      <c r="AP134" s="488">
        <f t="shared" si="224"/>
        <v>4.6995480515005933E-3</v>
      </c>
      <c r="AQ134" s="488">
        <f t="shared" si="225"/>
        <v>5.2416630231760198E-3</v>
      </c>
      <c r="AR134" s="488">
        <f t="shared" si="226"/>
        <v>1.4515808144843659E-2</v>
      </c>
      <c r="AS134" s="488">
        <f t="shared" si="227"/>
        <v>1.3330331747035793E-2</v>
      </c>
      <c r="AT134" s="488">
        <f t="shared" si="228"/>
        <v>1.3925744401631775E-2</v>
      </c>
      <c r="AU134" s="488">
        <f t="shared" si="229"/>
        <v>1.2697199657513368E-2</v>
      </c>
      <c r="AV134" s="488">
        <f t="shared" si="230"/>
        <v>4.9923942546076109E-3</v>
      </c>
      <c r="AW134" s="488">
        <f t="shared" si="231"/>
        <v>4.9276238782525322E-3</v>
      </c>
      <c r="AX134" s="488">
        <f t="shared" si="232"/>
        <v>3.082040465003791E-3</v>
      </c>
      <c r="AY134" s="488">
        <f t="shared" si="233"/>
        <v>3.7124211522127542E-3</v>
      </c>
      <c r="AZ134" s="488">
        <f t="shared" si="234"/>
        <v>3.7157575526829542E-3</v>
      </c>
      <c r="BA134" s="488">
        <f t="shared" si="235"/>
        <v>4.0839983030516586E-3</v>
      </c>
      <c r="BB134" s="488">
        <f t="shared" si="236"/>
        <v>4.6995480515005933E-3</v>
      </c>
      <c r="BC134" s="488">
        <f t="shared" si="237"/>
        <v>5.2416630231760198E-3</v>
      </c>
      <c r="BD134" s="488">
        <f t="shared" si="238"/>
        <v>1.4515808144843659E-2</v>
      </c>
      <c r="BE134" s="488">
        <f t="shared" si="239"/>
        <v>1.3330331747035793E-2</v>
      </c>
      <c r="BF134" s="488">
        <f t="shared" si="240"/>
        <v>1.3925744401631775E-2</v>
      </c>
      <c r="BG134" s="488">
        <f t="shared" si="241"/>
        <v>1.2697199657513368E-2</v>
      </c>
      <c r="BH134" s="488">
        <f t="shared" si="242"/>
        <v>4.9923942546076109E-3</v>
      </c>
      <c r="BI134" s="488">
        <f t="shared" si="243"/>
        <v>4.9276238782525322E-3</v>
      </c>
      <c r="BJ134" s="488">
        <f t="shared" si="244"/>
        <v>3.082040465003791E-3</v>
      </c>
      <c r="BK134" s="488">
        <f t="shared" si="245"/>
        <v>3.7124211522127542E-3</v>
      </c>
      <c r="BL134" s="488">
        <f t="shared" si="246"/>
        <v>3.7157575526829542E-3</v>
      </c>
      <c r="BM134" s="488">
        <f t="shared" si="247"/>
        <v>4.0839983030516586E-3</v>
      </c>
      <c r="BN134" s="488">
        <f t="shared" si="248"/>
        <v>4.6995480515005933E-3</v>
      </c>
      <c r="BO134" s="488">
        <f t="shared" si="249"/>
        <v>5.2416630231760198E-3</v>
      </c>
      <c r="BP134" s="488">
        <f t="shared" si="250"/>
        <v>1.4515808144843659E-2</v>
      </c>
      <c r="BQ134" s="488">
        <f t="shared" si="251"/>
        <v>1.3330331747035793E-2</v>
      </c>
      <c r="BR134" s="488">
        <f t="shared" si="252"/>
        <v>1.3925744401631775E-2</v>
      </c>
      <c r="BS134" s="488">
        <f t="shared" si="253"/>
        <v>1.2697199657513368E-2</v>
      </c>
      <c r="BT134" s="488">
        <f t="shared" si="254"/>
        <v>4.9923942546076109E-3</v>
      </c>
      <c r="BU134" s="488">
        <f t="shared" si="255"/>
        <v>4.9276238782525322E-3</v>
      </c>
      <c r="BV134" s="488">
        <f t="shared" si="256"/>
        <v>3.082040465003791E-3</v>
      </c>
      <c r="BW134" s="488">
        <f t="shared" si="257"/>
        <v>3.7124211522127542E-3</v>
      </c>
      <c r="BX134" s="488">
        <f t="shared" si="258"/>
        <v>3.7157575526829542E-3</v>
      </c>
      <c r="BY134" s="488">
        <f t="shared" si="259"/>
        <v>4.0839983030516586E-3</v>
      </c>
      <c r="BZ134" s="488">
        <f t="shared" si="260"/>
        <v>4.6995480515005933E-3</v>
      </c>
      <c r="CA134" s="488">
        <f t="shared" si="261"/>
        <v>5.2416630231760198E-3</v>
      </c>
      <c r="CB134" s="488">
        <f t="shared" si="262"/>
        <v>1.4515808144843659E-2</v>
      </c>
      <c r="CC134" s="488">
        <f t="shared" si="263"/>
        <v>1.3330331747035793E-2</v>
      </c>
      <c r="CD134" s="488">
        <f t="shared" si="264"/>
        <v>1.3925744401631775E-2</v>
      </c>
      <c r="CE134" s="488">
        <f t="shared" si="265"/>
        <v>1.2697199657513368E-2</v>
      </c>
      <c r="CF134" s="488">
        <f t="shared" si="266"/>
        <v>4.9923942546076109E-3</v>
      </c>
      <c r="CG134" s="488">
        <f t="shared" si="267"/>
        <v>4.9276238782525322E-3</v>
      </c>
      <c r="CH134" s="488">
        <f t="shared" si="268"/>
        <v>3.082040465003791E-3</v>
      </c>
    </row>
    <row r="135" spans="1:86" s="110" customFormat="1" hidden="1" x14ac:dyDescent="0.25">
      <c r="A135" s="640"/>
      <c r="B135" s="89" t="s">
        <v>5</v>
      </c>
      <c r="C135" s="459">
        <v>2.5206392876862228E-3</v>
      </c>
      <c r="D135" s="459">
        <v>2.6094049094805729E-3</v>
      </c>
      <c r="E135" s="459">
        <v>2.6625093600977324E-3</v>
      </c>
      <c r="F135" s="459">
        <v>2.8186873036299166E-3</v>
      </c>
      <c r="G135" s="459">
        <v>3.4884703758569541E-3</v>
      </c>
      <c r="H135" s="459">
        <v>1.0277104904642899E-2</v>
      </c>
      <c r="I135" s="459">
        <v>9.2204375274734379E-3</v>
      </c>
      <c r="J135" s="459">
        <v>9.38284257001493E-3</v>
      </c>
      <c r="K135" s="459">
        <v>9.0396007479847072E-3</v>
      </c>
      <c r="L135" s="459">
        <v>3.1606178908365895E-3</v>
      </c>
      <c r="M135" s="459">
        <v>3.2913030794887426E-3</v>
      </c>
      <c r="N135" s="459">
        <v>2.2736736762909611E-3</v>
      </c>
      <c r="O135" s="459">
        <f t="shared" si="269"/>
        <v>2.5206392876862228E-3</v>
      </c>
      <c r="P135" s="459">
        <f t="shared" si="217"/>
        <v>2.6094049094805729E-3</v>
      </c>
      <c r="Q135" s="459">
        <f t="shared" si="218"/>
        <v>2.6625093600977324E-3</v>
      </c>
      <c r="R135" s="459">
        <f t="shared" si="219"/>
        <v>2.8186873036299166E-3</v>
      </c>
      <c r="S135" s="459">
        <f t="shared" si="220"/>
        <v>3.4884703758569541E-3</v>
      </c>
      <c r="T135" s="488">
        <v>1.2265922418129727E-2</v>
      </c>
      <c r="U135" s="488">
        <v>1.1540457819931309E-2</v>
      </c>
      <c r="V135" s="488">
        <v>1.180553540082661E-2</v>
      </c>
      <c r="W135" s="488">
        <v>1.1612630747216001E-2</v>
      </c>
      <c r="X135" s="488">
        <v>4.020693420705059E-3</v>
      </c>
      <c r="Y135" s="488">
        <v>4.2265989573474503E-3</v>
      </c>
      <c r="Z135" s="488">
        <v>2.8749386720885359E-3</v>
      </c>
      <c r="AA135" s="488">
        <v>3.1020238779679707E-3</v>
      </c>
      <c r="AB135" s="488">
        <v>3.256232707013106E-3</v>
      </c>
      <c r="AC135" s="488">
        <v>3.4722645349226392E-3</v>
      </c>
      <c r="AD135" s="488">
        <v>3.5750823798204566E-3</v>
      </c>
      <c r="AE135" s="488">
        <v>4.2550418124689821E-3</v>
      </c>
      <c r="AF135" s="488">
        <v>1.2265922418129727E-2</v>
      </c>
      <c r="AG135" s="488">
        <v>1.1540457819931309E-2</v>
      </c>
      <c r="AH135" s="488">
        <v>1.180553540082661E-2</v>
      </c>
      <c r="AI135" s="488">
        <v>1.1612630747216001E-2</v>
      </c>
      <c r="AJ135" s="488">
        <v>4.020693420705059E-3</v>
      </c>
      <c r="AK135" s="488">
        <v>4.2265989573474503E-3</v>
      </c>
      <c r="AL135" s="488">
        <v>2.8749386720885359E-3</v>
      </c>
      <c r="AM135" s="488">
        <f t="shared" si="221"/>
        <v>3.1020238779679707E-3</v>
      </c>
      <c r="AN135" s="488">
        <f t="shared" si="222"/>
        <v>3.256232707013106E-3</v>
      </c>
      <c r="AO135" s="488">
        <f t="shared" si="223"/>
        <v>3.4722645349226392E-3</v>
      </c>
      <c r="AP135" s="488">
        <f t="shared" si="224"/>
        <v>3.5750823798204566E-3</v>
      </c>
      <c r="AQ135" s="488">
        <f t="shared" si="225"/>
        <v>4.2550418124689821E-3</v>
      </c>
      <c r="AR135" s="488">
        <f t="shared" si="226"/>
        <v>1.2265922418129727E-2</v>
      </c>
      <c r="AS135" s="488">
        <f t="shared" si="227"/>
        <v>1.1540457819931309E-2</v>
      </c>
      <c r="AT135" s="488">
        <f t="shared" si="228"/>
        <v>1.180553540082661E-2</v>
      </c>
      <c r="AU135" s="488">
        <f t="shared" si="229"/>
        <v>1.1612630747216001E-2</v>
      </c>
      <c r="AV135" s="488">
        <f t="shared" si="230"/>
        <v>4.020693420705059E-3</v>
      </c>
      <c r="AW135" s="488">
        <f t="shared" si="231"/>
        <v>4.2265989573474503E-3</v>
      </c>
      <c r="AX135" s="488">
        <f t="shared" si="232"/>
        <v>2.8749386720885359E-3</v>
      </c>
      <c r="AY135" s="488">
        <f t="shared" si="233"/>
        <v>3.1020238779679707E-3</v>
      </c>
      <c r="AZ135" s="488">
        <f t="shared" si="234"/>
        <v>3.256232707013106E-3</v>
      </c>
      <c r="BA135" s="488">
        <f t="shared" si="235"/>
        <v>3.4722645349226392E-3</v>
      </c>
      <c r="BB135" s="488">
        <f t="shared" si="236"/>
        <v>3.5750823798204566E-3</v>
      </c>
      <c r="BC135" s="488">
        <f t="shared" si="237"/>
        <v>4.2550418124689821E-3</v>
      </c>
      <c r="BD135" s="488">
        <f t="shared" si="238"/>
        <v>1.2265922418129727E-2</v>
      </c>
      <c r="BE135" s="488">
        <f t="shared" si="239"/>
        <v>1.1540457819931309E-2</v>
      </c>
      <c r="BF135" s="488">
        <f t="shared" si="240"/>
        <v>1.180553540082661E-2</v>
      </c>
      <c r="BG135" s="488">
        <f t="shared" si="241"/>
        <v>1.1612630747216001E-2</v>
      </c>
      <c r="BH135" s="488">
        <f t="shared" si="242"/>
        <v>4.020693420705059E-3</v>
      </c>
      <c r="BI135" s="488">
        <f t="shared" si="243"/>
        <v>4.2265989573474503E-3</v>
      </c>
      <c r="BJ135" s="488">
        <f t="shared" si="244"/>
        <v>2.8749386720885359E-3</v>
      </c>
      <c r="BK135" s="488">
        <f t="shared" si="245"/>
        <v>3.1020238779679707E-3</v>
      </c>
      <c r="BL135" s="488">
        <f t="shared" si="246"/>
        <v>3.256232707013106E-3</v>
      </c>
      <c r="BM135" s="488">
        <f t="shared" si="247"/>
        <v>3.4722645349226392E-3</v>
      </c>
      <c r="BN135" s="488">
        <f t="shared" si="248"/>
        <v>3.5750823798204566E-3</v>
      </c>
      <c r="BO135" s="488">
        <f t="shared" si="249"/>
        <v>4.2550418124689821E-3</v>
      </c>
      <c r="BP135" s="488">
        <f t="shared" si="250"/>
        <v>1.2265922418129727E-2</v>
      </c>
      <c r="BQ135" s="488">
        <f t="shared" si="251"/>
        <v>1.1540457819931309E-2</v>
      </c>
      <c r="BR135" s="488">
        <f t="shared" si="252"/>
        <v>1.180553540082661E-2</v>
      </c>
      <c r="BS135" s="488">
        <f t="shared" si="253"/>
        <v>1.1612630747216001E-2</v>
      </c>
      <c r="BT135" s="488">
        <f t="shared" si="254"/>
        <v>4.020693420705059E-3</v>
      </c>
      <c r="BU135" s="488">
        <f t="shared" si="255"/>
        <v>4.2265989573474503E-3</v>
      </c>
      <c r="BV135" s="488">
        <f t="shared" si="256"/>
        <v>2.8749386720885359E-3</v>
      </c>
      <c r="BW135" s="488">
        <f t="shared" si="257"/>
        <v>3.1020238779679707E-3</v>
      </c>
      <c r="BX135" s="488">
        <f t="shared" si="258"/>
        <v>3.256232707013106E-3</v>
      </c>
      <c r="BY135" s="488">
        <f t="shared" si="259"/>
        <v>3.4722645349226392E-3</v>
      </c>
      <c r="BZ135" s="488">
        <f t="shared" si="260"/>
        <v>3.5750823798204566E-3</v>
      </c>
      <c r="CA135" s="488">
        <f t="shared" si="261"/>
        <v>4.2550418124689821E-3</v>
      </c>
      <c r="CB135" s="488">
        <f t="shared" si="262"/>
        <v>1.2265922418129727E-2</v>
      </c>
      <c r="CC135" s="488">
        <f t="shared" si="263"/>
        <v>1.1540457819931309E-2</v>
      </c>
      <c r="CD135" s="488">
        <f t="shared" si="264"/>
        <v>1.180553540082661E-2</v>
      </c>
      <c r="CE135" s="488">
        <f t="shared" si="265"/>
        <v>1.1612630747216001E-2</v>
      </c>
      <c r="CF135" s="488">
        <f t="shared" si="266"/>
        <v>4.020693420705059E-3</v>
      </c>
      <c r="CG135" s="488">
        <f t="shared" si="267"/>
        <v>4.2265989573474503E-3</v>
      </c>
      <c r="CH135" s="488">
        <f t="shared" si="268"/>
        <v>2.8749386720885359E-3</v>
      </c>
    </row>
    <row r="136" spans="1:86" s="110" customFormat="1" hidden="1" x14ac:dyDescent="0.25">
      <c r="A136" s="640"/>
      <c r="B136" s="89" t="s">
        <v>23</v>
      </c>
      <c r="C136" s="459">
        <v>2.5206392876862228E-3</v>
      </c>
      <c r="D136" s="459">
        <v>2.6094049094805729E-3</v>
      </c>
      <c r="E136" s="459">
        <v>2.6625093600977324E-3</v>
      </c>
      <c r="F136" s="459">
        <v>2.8186873036299166E-3</v>
      </c>
      <c r="G136" s="459">
        <v>3.4884703758569541E-3</v>
      </c>
      <c r="H136" s="459">
        <v>1.0277104904642899E-2</v>
      </c>
      <c r="I136" s="459">
        <v>9.2204375274734379E-3</v>
      </c>
      <c r="J136" s="459">
        <v>9.38284257001493E-3</v>
      </c>
      <c r="K136" s="459">
        <v>9.0396007479847072E-3</v>
      </c>
      <c r="L136" s="459">
        <v>3.1606178908365895E-3</v>
      </c>
      <c r="M136" s="459">
        <v>3.2913030794887426E-3</v>
      </c>
      <c r="N136" s="459">
        <v>2.2736736762909611E-3</v>
      </c>
      <c r="O136" s="459">
        <f t="shared" si="269"/>
        <v>2.5206392876862228E-3</v>
      </c>
      <c r="P136" s="459">
        <f t="shared" si="217"/>
        <v>2.6094049094805729E-3</v>
      </c>
      <c r="Q136" s="459">
        <f t="shared" si="218"/>
        <v>2.6625093600977324E-3</v>
      </c>
      <c r="R136" s="459">
        <f t="shared" si="219"/>
        <v>2.8186873036299166E-3</v>
      </c>
      <c r="S136" s="459">
        <f t="shared" si="220"/>
        <v>3.4884703758569541E-3</v>
      </c>
      <c r="T136" s="488">
        <v>1.2265922418129727E-2</v>
      </c>
      <c r="U136" s="488">
        <v>1.1540457819931309E-2</v>
      </c>
      <c r="V136" s="488">
        <v>1.180553540082661E-2</v>
      </c>
      <c r="W136" s="488">
        <v>1.1612630747216001E-2</v>
      </c>
      <c r="X136" s="488">
        <v>4.020693420705059E-3</v>
      </c>
      <c r="Y136" s="488">
        <v>4.2265989573474503E-3</v>
      </c>
      <c r="Z136" s="488">
        <v>2.8749386720885359E-3</v>
      </c>
      <c r="AA136" s="488">
        <v>3.1020238779679707E-3</v>
      </c>
      <c r="AB136" s="488">
        <v>3.256232707013106E-3</v>
      </c>
      <c r="AC136" s="488">
        <v>3.4722645349226392E-3</v>
      </c>
      <c r="AD136" s="488">
        <v>3.5750823798204566E-3</v>
      </c>
      <c r="AE136" s="488">
        <v>4.2550418124689821E-3</v>
      </c>
      <c r="AF136" s="488">
        <v>1.2265922418129727E-2</v>
      </c>
      <c r="AG136" s="488">
        <v>1.1540457819931309E-2</v>
      </c>
      <c r="AH136" s="488">
        <v>1.180553540082661E-2</v>
      </c>
      <c r="AI136" s="488">
        <v>1.1612630747216001E-2</v>
      </c>
      <c r="AJ136" s="488">
        <v>4.020693420705059E-3</v>
      </c>
      <c r="AK136" s="488">
        <v>4.2265989573474503E-3</v>
      </c>
      <c r="AL136" s="488">
        <v>2.8749386720885359E-3</v>
      </c>
      <c r="AM136" s="488">
        <f t="shared" si="221"/>
        <v>3.1020238779679707E-3</v>
      </c>
      <c r="AN136" s="488">
        <f t="shared" si="222"/>
        <v>3.256232707013106E-3</v>
      </c>
      <c r="AO136" s="488">
        <f t="shared" si="223"/>
        <v>3.4722645349226392E-3</v>
      </c>
      <c r="AP136" s="488">
        <f t="shared" si="224"/>
        <v>3.5750823798204566E-3</v>
      </c>
      <c r="AQ136" s="488">
        <f t="shared" si="225"/>
        <v>4.2550418124689821E-3</v>
      </c>
      <c r="AR136" s="488">
        <f t="shared" si="226"/>
        <v>1.2265922418129727E-2</v>
      </c>
      <c r="AS136" s="488">
        <f t="shared" si="227"/>
        <v>1.1540457819931309E-2</v>
      </c>
      <c r="AT136" s="488">
        <f t="shared" si="228"/>
        <v>1.180553540082661E-2</v>
      </c>
      <c r="AU136" s="488">
        <f t="shared" si="229"/>
        <v>1.1612630747216001E-2</v>
      </c>
      <c r="AV136" s="488">
        <f t="shared" si="230"/>
        <v>4.020693420705059E-3</v>
      </c>
      <c r="AW136" s="488">
        <f t="shared" si="231"/>
        <v>4.2265989573474503E-3</v>
      </c>
      <c r="AX136" s="488">
        <f t="shared" si="232"/>
        <v>2.8749386720885359E-3</v>
      </c>
      <c r="AY136" s="488">
        <f t="shared" si="233"/>
        <v>3.1020238779679707E-3</v>
      </c>
      <c r="AZ136" s="488">
        <f t="shared" si="234"/>
        <v>3.256232707013106E-3</v>
      </c>
      <c r="BA136" s="488">
        <f t="shared" si="235"/>
        <v>3.4722645349226392E-3</v>
      </c>
      <c r="BB136" s="488">
        <f t="shared" si="236"/>
        <v>3.5750823798204566E-3</v>
      </c>
      <c r="BC136" s="488">
        <f t="shared" si="237"/>
        <v>4.2550418124689821E-3</v>
      </c>
      <c r="BD136" s="488">
        <f t="shared" si="238"/>
        <v>1.2265922418129727E-2</v>
      </c>
      <c r="BE136" s="488">
        <f t="shared" si="239"/>
        <v>1.1540457819931309E-2</v>
      </c>
      <c r="BF136" s="488">
        <f t="shared" si="240"/>
        <v>1.180553540082661E-2</v>
      </c>
      <c r="BG136" s="488">
        <f t="shared" si="241"/>
        <v>1.1612630747216001E-2</v>
      </c>
      <c r="BH136" s="488">
        <f t="shared" si="242"/>
        <v>4.020693420705059E-3</v>
      </c>
      <c r="BI136" s="488">
        <f t="shared" si="243"/>
        <v>4.2265989573474503E-3</v>
      </c>
      <c r="BJ136" s="488">
        <f t="shared" si="244"/>
        <v>2.8749386720885359E-3</v>
      </c>
      <c r="BK136" s="488">
        <f t="shared" si="245"/>
        <v>3.1020238779679707E-3</v>
      </c>
      <c r="BL136" s="488">
        <f t="shared" si="246"/>
        <v>3.256232707013106E-3</v>
      </c>
      <c r="BM136" s="488">
        <f t="shared" si="247"/>
        <v>3.4722645349226392E-3</v>
      </c>
      <c r="BN136" s="488">
        <f t="shared" si="248"/>
        <v>3.5750823798204566E-3</v>
      </c>
      <c r="BO136" s="488">
        <f t="shared" si="249"/>
        <v>4.2550418124689821E-3</v>
      </c>
      <c r="BP136" s="488">
        <f t="shared" si="250"/>
        <v>1.2265922418129727E-2</v>
      </c>
      <c r="BQ136" s="488">
        <f t="shared" si="251"/>
        <v>1.1540457819931309E-2</v>
      </c>
      <c r="BR136" s="488">
        <f t="shared" si="252"/>
        <v>1.180553540082661E-2</v>
      </c>
      <c r="BS136" s="488">
        <f t="shared" si="253"/>
        <v>1.1612630747216001E-2</v>
      </c>
      <c r="BT136" s="488">
        <f t="shared" si="254"/>
        <v>4.020693420705059E-3</v>
      </c>
      <c r="BU136" s="488">
        <f t="shared" si="255"/>
        <v>4.2265989573474503E-3</v>
      </c>
      <c r="BV136" s="488">
        <f t="shared" si="256"/>
        <v>2.8749386720885359E-3</v>
      </c>
      <c r="BW136" s="488">
        <f t="shared" si="257"/>
        <v>3.1020238779679707E-3</v>
      </c>
      <c r="BX136" s="488">
        <f t="shared" si="258"/>
        <v>3.256232707013106E-3</v>
      </c>
      <c r="BY136" s="488">
        <f t="shared" si="259"/>
        <v>3.4722645349226392E-3</v>
      </c>
      <c r="BZ136" s="488">
        <f t="shared" si="260"/>
        <v>3.5750823798204566E-3</v>
      </c>
      <c r="CA136" s="488">
        <f t="shared" si="261"/>
        <v>4.2550418124689821E-3</v>
      </c>
      <c r="CB136" s="488">
        <f t="shared" si="262"/>
        <v>1.2265922418129727E-2</v>
      </c>
      <c r="CC136" s="488">
        <f t="shared" si="263"/>
        <v>1.1540457819931309E-2</v>
      </c>
      <c r="CD136" s="488">
        <f t="shared" si="264"/>
        <v>1.180553540082661E-2</v>
      </c>
      <c r="CE136" s="488">
        <f t="shared" si="265"/>
        <v>1.1612630747216001E-2</v>
      </c>
      <c r="CF136" s="488">
        <f t="shared" si="266"/>
        <v>4.020693420705059E-3</v>
      </c>
      <c r="CG136" s="488">
        <f t="shared" si="267"/>
        <v>4.2265989573474503E-3</v>
      </c>
      <c r="CH136" s="488">
        <f t="shared" si="268"/>
        <v>2.8749386720885359E-3</v>
      </c>
    </row>
    <row r="137" spans="1:86" s="110" customFormat="1" hidden="1" x14ac:dyDescent="0.25">
      <c r="A137" s="640"/>
      <c r="B137" s="89" t="s">
        <v>24</v>
      </c>
      <c r="C137" s="459">
        <v>2.5206392876862228E-3</v>
      </c>
      <c r="D137" s="459">
        <v>2.6094049094805729E-3</v>
      </c>
      <c r="E137" s="459">
        <v>2.6625093600977324E-3</v>
      </c>
      <c r="F137" s="459">
        <v>2.8186873036299166E-3</v>
      </c>
      <c r="G137" s="459">
        <v>3.4884703758569541E-3</v>
      </c>
      <c r="H137" s="459">
        <v>1.0277104904642899E-2</v>
      </c>
      <c r="I137" s="459">
        <v>9.2204375274734379E-3</v>
      </c>
      <c r="J137" s="459">
        <v>9.38284257001493E-3</v>
      </c>
      <c r="K137" s="459">
        <v>9.0396007479847072E-3</v>
      </c>
      <c r="L137" s="459">
        <v>3.1606178908365895E-3</v>
      </c>
      <c r="M137" s="459">
        <v>3.2913030794887426E-3</v>
      </c>
      <c r="N137" s="459">
        <v>2.2736736762909611E-3</v>
      </c>
      <c r="O137" s="459">
        <f t="shared" si="269"/>
        <v>2.5206392876862228E-3</v>
      </c>
      <c r="P137" s="459">
        <f t="shared" si="217"/>
        <v>2.6094049094805729E-3</v>
      </c>
      <c r="Q137" s="459">
        <f t="shared" si="218"/>
        <v>2.6625093600977324E-3</v>
      </c>
      <c r="R137" s="459">
        <f t="shared" si="219"/>
        <v>2.8186873036299166E-3</v>
      </c>
      <c r="S137" s="459">
        <f t="shared" si="220"/>
        <v>3.4884703758569541E-3</v>
      </c>
      <c r="T137" s="488">
        <v>1.2265922418129727E-2</v>
      </c>
      <c r="U137" s="488">
        <v>1.1540457819931309E-2</v>
      </c>
      <c r="V137" s="488">
        <v>1.180553540082661E-2</v>
      </c>
      <c r="W137" s="488">
        <v>1.1612630747216001E-2</v>
      </c>
      <c r="X137" s="488">
        <v>4.020693420705059E-3</v>
      </c>
      <c r="Y137" s="488">
        <v>4.2265989573474503E-3</v>
      </c>
      <c r="Z137" s="488">
        <v>2.8749386720885359E-3</v>
      </c>
      <c r="AA137" s="488">
        <v>3.1020238779679707E-3</v>
      </c>
      <c r="AB137" s="488">
        <v>3.256232707013106E-3</v>
      </c>
      <c r="AC137" s="488">
        <v>3.4722645349226392E-3</v>
      </c>
      <c r="AD137" s="488">
        <v>3.5750823798204566E-3</v>
      </c>
      <c r="AE137" s="488">
        <v>4.2550418124689821E-3</v>
      </c>
      <c r="AF137" s="488">
        <v>1.2265922418129727E-2</v>
      </c>
      <c r="AG137" s="488">
        <v>1.1540457819931309E-2</v>
      </c>
      <c r="AH137" s="488">
        <v>1.180553540082661E-2</v>
      </c>
      <c r="AI137" s="488">
        <v>1.1612630747216001E-2</v>
      </c>
      <c r="AJ137" s="488">
        <v>4.020693420705059E-3</v>
      </c>
      <c r="AK137" s="488">
        <v>4.2265989573474503E-3</v>
      </c>
      <c r="AL137" s="488">
        <v>2.8749386720885359E-3</v>
      </c>
      <c r="AM137" s="488">
        <f t="shared" si="221"/>
        <v>3.1020238779679707E-3</v>
      </c>
      <c r="AN137" s="488">
        <f t="shared" si="222"/>
        <v>3.256232707013106E-3</v>
      </c>
      <c r="AO137" s="488">
        <f t="shared" si="223"/>
        <v>3.4722645349226392E-3</v>
      </c>
      <c r="AP137" s="488">
        <f t="shared" si="224"/>
        <v>3.5750823798204566E-3</v>
      </c>
      <c r="AQ137" s="488">
        <f t="shared" si="225"/>
        <v>4.2550418124689821E-3</v>
      </c>
      <c r="AR137" s="488">
        <f t="shared" si="226"/>
        <v>1.2265922418129727E-2</v>
      </c>
      <c r="AS137" s="488">
        <f t="shared" si="227"/>
        <v>1.1540457819931309E-2</v>
      </c>
      <c r="AT137" s="488">
        <f t="shared" si="228"/>
        <v>1.180553540082661E-2</v>
      </c>
      <c r="AU137" s="488">
        <f t="shared" si="229"/>
        <v>1.1612630747216001E-2</v>
      </c>
      <c r="AV137" s="488">
        <f t="shared" si="230"/>
        <v>4.020693420705059E-3</v>
      </c>
      <c r="AW137" s="488">
        <f t="shared" si="231"/>
        <v>4.2265989573474503E-3</v>
      </c>
      <c r="AX137" s="488">
        <f t="shared" si="232"/>
        <v>2.8749386720885359E-3</v>
      </c>
      <c r="AY137" s="488">
        <f t="shared" si="233"/>
        <v>3.1020238779679707E-3</v>
      </c>
      <c r="AZ137" s="488">
        <f t="shared" si="234"/>
        <v>3.256232707013106E-3</v>
      </c>
      <c r="BA137" s="488">
        <f t="shared" si="235"/>
        <v>3.4722645349226392E-3</v>
      </c>
      <c r="BB137" s="488">
        <f t="shared" si="236"/>
        <v>3.5750823798204566E-3</v>
      </c>
      <c r="BC137" s="488">
        <f t="shared" si="237"/>
        <v>4.2550418124689821E-3</v>
      </c>
      <c r="BD137" s="488">
        <f t="shared" si="238"/>
        <v>1.2265922418129727E-2</v>
      </c>
      <c r="BE137" s="488">
        <f t="shared" si="239"/>
        <v>1.1540457819931309E-2</v>
      </c>
      <c r="BF137" s="488">
        <f t="shared" si="240"/>
        <v>1.180553540082661E-2</v>
      </c>
      <c r="BG137" s="488">
        <f t="shared" si="241"/>
        <v>1.1612630747216001E-2</v>
      </c>
      <c r="BH137" s="488">
        <f t="shared" si="242"/>
        <v>4.020693420705059E-3</v>
      </c>
      <c r="BI137" s="488">
        <f t="shared" si="243"/>
        <v>4.2265989573474503E-3</v>
      </c>
      <c r="BJ137" s="488">
        <f t="shared" si="244"/>
        <v>2.8749386720885359E-3</v>
      </c>
      <c r="BK137" s="488">
        <f t="shared" si="245"/>
        <v>3.1020238779679707E-3</v>
      </c>
      <c r="BL137" s="488">
        <f t="shared" si="246"/>
        <v>3.256232707013106E-3</v>
      </c>
      <c r="BM137" s="488">
        <f t="shared" si="247"/>
        <v>3.4722645349226392E-3</v>
      </c>
      <c r="BN137" s="488">
        <f t="shared" si="248"/>
        <v>3.5750823798204566E-3</v>
      </c>
      <c r="BO137" s="488">
        <f t="shared" si="249"/>
        <v>4.2550418124689821E-3</v>
      </c>
      <c r="BP137" s="488">
        <f t="shared" si="250"/>
        <v>1.2265922418129727E-2</v>
      </c>
      <c r="BQ137" s="488">
        <f t="shared" si="251"/>
        <v>1.1540457819931309E-2</v>
      </c>
      <c r="BR137" s="488">
        <f t="shared" si="252"/>
        <v>1.180553540082661E-2</v>
      </c>
      <c r="BS137" s="488">
        <f t="shared" si="253"/>
        <v>1.1612630747216001E-2</v>
      </c>
      <c r="BT137" s="488">
        <f t="shared" si="254"/>
        <v>4.020693420705059E-3</v>
      </c>
      <c r="BU137" s="488">
        <f t="shared" si="255"/>
        <v>4.2265989573474503E-3</v>
      </c>
      <c r="BV137" s="488">
        <f t="shared" si="256"/>
        <v>2.8749386720885359E-3</v>
      </c>
      <c r="BW137" s="488">
        <f t="shared" si="257"/>
        <v>3.1020238779679707E-3</v>
      </c>
      <c r="BX137" s="488">
        <f t="shared" si="258"/>
        <v>3.256232707013106E-3</v>
      </c>
      <c r="BY137" s="488">
        <f t="shared" si="259"/>
        <v>3.4722645349226392E-3</v>
      </c>
      <c r="BZ137" s="488">
        <f t="shared" si="260"/>
        <v>3.5750823798204566E-3</v>
      </c>
      <c r="CA137" s="488">
        <f t="shared" si="261"/>
        <v>4.2550418124689821E-3</v>
      </c>
      <c r="CB137" s="488">
        <f t="shared" si="262"/>
        <v>1.2265922418129727E-2</v>
      </c>
      <c r="CC137" s="488">
        <f t="shared" si="263"/>
        <v>1.1540457819931309E-2</v>
      </c>
      <c r="CD137" s="488">
        <f t="shared" si="264"/>
        <v>1.180553540082661E-2</v>
      </c>
      <c r="CE137" s="488">
        <f t="shared" si="265"/>
        <v>1.1612630747216001E-2</v>
      </c>
      <c r="CF137" s="488">
        <f t="shared" si="266"/>
        <v>4.020693420705059E-3</v>
      </c>
      <c r="CG137" s="488">
        <f t="shared" si="267"/>
        <v>4.2265989573474503E-3</v>
      </c>
      <c r="CH137" s="488">
        <f t="shared" si="268"/>
        <v>2.8749386720885359E-3</v>
      </c>
    </row>
    <row r="138" spans="1:86" s="110" customFormat="1" hidden="1" x14ac:dyDescent="0.25">
      <c r="A138" s="640"/>
      <c r="B138" s="89" t="s">
        <v>7</v>
      </c>
      <c r="C138" s="459">
        <v>2.0482580203068823E-3</v>
      </c>
      <c r="D138" s="459">
        <v>2.0996679827765714E-3</v>
      </c>
      <c r="E138" s="459">
        <v>2.5117772969197988E-3</v>
      </c>
      <c r="F138" s="459">
        <v>2.6967656521596078E-3</v>
      </c>
      <c r="G138" s="459">
        <v>2.9642741322941464E-3</v>
      </c>
      <c r="H138" s="459">
        <v>8.9200802210856432E-3</v>
      </c>
      <c r="I138" s="459">
        <v>7.9120840108608016E-3</v>
      </c>
      <c r="J138" s="459">
        <v>8.1708958704232535E-3</v>
      </c>
      <c r="K138" s="459">
        <v>7.7885391781615703E-3</v>
      </c>
      <c r="L138" s="459">
        <v>2.663377281811887E-3</v>
      </c>
      <c r="M138" s="459">
        <v>2.7952062314655561E-3</v>
      </c>
      <c r="N138" s="459">
        <v>1.8275092352453522E-3</v>
      </c>
      <c r="O138" s="459">
        <f t="shared" si="269"/>
        <v>2.0482580203068823E-3</v>
      </c>
      <c r="P138" s="459">
        <f t="shared" si="217"/>
        <v>2.0996679827765714E-3</v>
      </c>
      <c r="Q138" s="459">
        <f t="shared" si="218"/>
        <v>2.5117772969197988E-3</v>
      </c>
      <c r="R138" s="459">
        <f t="shared" si="219"/>
        <v>2.6967656521596078E-3</v>
      </c>
      <c r="S138" s="459">
        <f t="shared" si="220"/>
        <v>2.9642741322941464E-3</v>
      </c>
      <c r="T138" s="488">
        <v>1.0657004299889791E-2</v>
      </c>
      <c r="U138" s="488">
        <v>9.9142527886540467E-3</v>
      </c>
      <c r="V138" s="488">
        <v>1.0293608875652354E-2</v>
      </c>
      <c r="W138" s="488">
        <v>1.0016507394110049E-2</v>
      </c>
      <c r="X138" s="488">
        <v>3.3911045894702697E-3</v>
      </c>
      <c r="Y138" s="488">
        <v>3.5923784815078798E-3</v>
      </c>
      <c r="Z138" s="488">
        <v>2.3131365689079007E-3</v>
      </c>
      <c r="AA138" s="488">
        <v>2.5239487308487654E-3</v>
      </c>
      <c r="AB138" s="488">
        <v>2.6229258899005273E-3</v>
      </c>
      <c r="AC138" s="488">
        <v>3.2783517417571441E-3</v>
      </c>
      <c r="AD138" s="488">
        <v>3.4213988207972166E-3</v>
      </c>
      <c r="AE138" s="488">
        <v>3.6192286783384041E-3</v>
      </c>
      <c r="AF138" s="488">
        <v>1.0657004299889791E-2</v>
      </c>
      <c r="AG138" s="488">
        <v>9.9142527886540467E-3</v>
      </c>
      <c r="AH138" s="488">
        <v>1.0293608875652354E-2</v>
      </c>
      <c r="AI138" s="488">
        <v>1.0016507394110049E-2</v>
      </c>
      <c r="AJ138" s="488">
        <v>3.3911045894702697E-3</v>
      </c>
      <c r="AK138" s="488">
        <v>3.5923784815078798E-3</v>
      </c>
      <c r="AL138" s="488">
        <v>2.3131365689079007E-3</v>
      </c>
      <c r="AM138" s="488">
        <f t="shared" si="221"/>
        <v>2.5239487308487654E-3</v>
      </c>
      <c r="AN138" s="488">
        <f t="shared" si="222"/>
        <v>2.6229258899005273E-3</v>
      </c>
      <c r="AO138" s="488">
        <f t="shared" si="223"/>
        <v>3.2783517417571441E-3</v>
      </c>
      <c r="AP138" s="488">
        <f t="shared" si="224"/>
        <v>3.4213988207972166E-3</v>
      </c>
      <c r="AQ138" s="488">
        <f t="shared" si="225"/>
        <v>3.6192286783384041E-3</v>
      </c>
      <c r="AR138" s="488">
        <f t="shared" si="226"/>
        <v>1.0657004299889791E-2</v>
      </c>
      <c r="AS138" s="488">
        <f t="shared" si="227"/>
        <v>9.9142527886540467E-3</v>
      </c>
      <c r="AT138" s="488">
        <f t="shared" si="228"/>
        <v>1.0293608875652354E-2</v>
      </c>
      <c r="AU138" s="488">
        <f t="shared" si="229"/>
        <v>1.0016507394110049E-2</v>
      </c>
      <c r="AV138" s="488">
        <f t="shared" si="230"/>
        <v>3.3911045894702697E-3</v>
      </c>
      <c r="AW138" s="488">
        <f t="shared" si="231"/>
        <v>3.5923784815078798E-3</v>
      </c>
      <c r="AX138" s="488">
        <f t="shared" si="232"/>
        <v>2.3131365689079007E-3</v>
      </c>
      <c r="AY138" s="488">
        <f t="shared" si="233"/>
        <v>2.5239487308487654E-3</v>
      </c>
      <c r="AZ138" s="488">
        <f t="shared" si="234"/>
        <v>2.6229258899005273E-3</v>
      </c>
      <c r="BA138" s="488">
        <f t="shared" si="235"/>
        <v>3.2783517417571441E-3</v>
      </c>
      <c r="BB138" s="488">
        <f t="shared" si="236"/>
        <v>3.4213988207972166E-3</v>
      </c>
      <c r="BC138" s="488">
        <f t="shared" si="237"/>
        <v>3.6192286783384041E-3</v>
      </c>
      <c r="BD138" s="488">
        <f t="shared" si="238"/>
        <v>1.0657004299889791E-2</v>
      </c>
      <c r="BE138" s="488">
        <f t="shared" si="239"/>
        <v>9.9142527886540467E-3</v>
      </c>
      <c r="BF138" s="488">
        <f t="shared" si="240"/>
        <v>1.0293608875652354E-2</v>
      </c>
      <c r="BG138" s="488">
        <f t="shared" si="241"/>
        <v>1.0016507394110049E-2</v>
      </c>
      <c r="BH138" s="488">
        <f t="shared" si="242"/>
        <v>3.3911045894702697E-3</v>
      </c>
      <c r="BI138" s="488">
        <f t="shared" si="243"/>
        <v>3.5923784815078798E-3</v>
      </c>
      <c r="BJ138" s="488">
        <f t="shared" si="244"/>
        <v>2.3131365689079007E-3</v>
      </c>
      <c r="BK138" s="488">
        <f t="shared" si="245"/>
        <v>2.5239487308487654E-3</v>
      </c>
      <c r="BL138" s="488">
        <f t="shared" si="246"/>
        <v>2.6229258899005273E-3</v>
      </c>
      <c r="BM138" s="488">
        <f t="shared" si="247"/>
        <v>3.2783517417571441E-3</v>
      </c>
      <c r="BN138" s="488">
        <f t="shared" si="248"/>
        <v>3.4213988207972166E-3</v>
      </c>
      <c r="BO138" s="488">
        <f t="shared" si="249"/>
        <v>3.6192286783384041E-3</v>
      </c>
      <c r="BP138" s="488">
        <f t="shared" si="250"/>
        <v>1.0657004299889791E-2</v>
      </c>
      <c r="BQ138" s="488">
        <f t="shared" si="251"/>
        <v>9.9142527886540467E-3</v>
      </c>
      <c r="BR138" s="488">
        <f t="shared" si="252"/>
        <v>1.0293608875652354E-2</v>
      </c>
      <c r="BS138" s="488">
        <f t="shared" si="253"/>
        <v>1.0016507394110049E-2</v>
      </c>
      <c r="BT138" s="488">
        <f t="shared" si="254"/>
        <v>3.3911045894702697E-3</v>
      </c>
      <c r="BU138" s="488">
        <f t="shared" si="255"/>
        <v>3.5923784815078798E-3</v>
      </c>
      <c r="BV138" s="488">
        <f t="shared" si="256"/>
        <v>2.3131365689079007E-3</v>
      </c>
      <c r="BW138" s="488">
        <f t="shared" si="257"/>
        <v>2.5239487308487654E-3</v>
      </c>
      <c r="BX138" s="488">
        <f t="shared" si="258"/>
        <v>2.6229258899005273E-3</v>
      </c>
      <c r="BY138" s="488">
        <f t="shared" si="259"/>
        <v>3.2783517417571441E-3</v>
      </c>
      <c r="BZ138" s="488">
        <f t="shared" si="260"/>
        <v>3.4213988207972166E-3</v>
      </c>
      <c r="CA138" s="488">
        <f t="shared" si="261"/>
        <v>3.6192286783384041E-3</v>
      </c>
      <c r="CB138" s="488">
        <f t="shared" si="262"/>
        <v>1.0657004299889791E-2</v>
      </c>
      <c r="CC138" s="488">
        <f t="shared" si="263"/>
        <v>9.9142527886540467E-3</v>
      </c>
      <c r="CD138" s="488">
        <f t="shared" si="264"/>
        <v>1.0293608875652354E-2</v>
      </c>
      <c r="CE138" s="488">
        <f t="shared" si="265"/>
        <v>1.0016507394110049E-2</v>
      </c>
      <c r="CF138" s="488">
        <f t="shared" si="266"/>
        <v>3.3911045894702697E-3</v>
      </c>
      <c r="CG138" s="488">
        <f t="shared" si="267"/>
        <v>3.5923784815078798E-3</v>
      </c>
      <c r="CH138" s="488">
        <f t="shared" si="268"/>
        <v>2.3131365689079007E-3</v>
      </c>
    </row>
    <row r="139" spans="1:86" s="110" customFormat="1" ht="15.75" hidden="1" thickBot="1" x14ac:dyDescent="0.3">
      <c r="A139" s="641"/>
      <c r="B139" s="91" t="s">
        <v>8</v>
      </c>
      <c r="C139" s="459">
        <v>2.056328093775078E-3</v>
      </c>
      <c r="D139" s="459">
        <v>2.3809450168806499E-3</v>
      </c>
      <c r="E139" s="459">
        <v>3.1301001577754123E-3</v>
      </c>
      <c r="F139" s="459">
        <v>3.6577250464396274E-3</v>
      </c>
      <c r="G139" s="459">
        <v>4.0499143567503358E-3</v>
      </c>
      <c r="H139" s="459">
        <v>1.2606364835572214E-2</v>
      </c>
      <c r="I139" s="459">
        <v>1.0687943341299815E-2</v>
      </c>
      <c r="J139" s="459">
        <v>1.1522933460942934E-2</v>
      </c>
      <c r="K139" s="459">
        <v>1.0486282157369091E-2</v>
      </c>
      <c r="L139" s="459">
        <v>3.6596668037661337E-3</v>
      </c>
      <c r="M139" s="459">
        <v>3.8274488539499401E-3</v>
      </c>
      <c r="N139" s="459">
        <v>2.075377328930593E-3</v>
      </c>
      <c r="O139" s="459">
        <f t="shared" si="269"/>
        <v>2.056328093775078E-3</v>
      </c>
      <c r="P139" s="459">
        <f t="shared" si="217"/>
        <v>2.3809450168806499E-3</v>
      </c>
      <c r="Q139" s="459">
        <f t="shared" si="218"/>
        <v>3.1301001577754123E-3</v>
      </c>
      <c r="R139" s="459">
        <f t="shared" si="219"/>
        <v>3.6577250464396274E-3</v>
      </c>
      <c r="S139" s="459">
        <f t="shared" si="220"/>
        <v>4.0499143567503358E-3</v>
      </c>
      <c r="T139" s="488">
        <v>1.5023709247884228E-2</v>
      </c>
      <c r="U139" s="488">
        <v>1.3361854180368192E-2</v>
      </c>
      <c r="V139" s="488">
        <v>1.4470027669606873E-2</v>
      </c>
      <c r="W139" s="488">
        <v>1.3455598105924432E-2</v>
      </c>
      <c r="X139" s="488">
        <v>4.6517627836968204E-3</v>
      </c>
      <c r="Y139" s="488">
        <v>4.9110799202482062E-3</v>
      </c>
      <c r="Z139" s="488">
        <v>2.6224153480532775E-3</v>
      </c>
      <c r="AA139" s="488">
        <v>2.5321707854988316E-3</v>
      </c>
      <c r="AB139" s="488">
        <v>2.9707383667533136E-3</v>
      </c>
      <c r="AC139" s="488">
        <v>4.0778649239203634E-3</v>
      </c>
      <c r="AD139" s="488">
        <v>4.6306701990613671E-3</v>
      </c>
      <c r="AE139" s="488">
        <v>4.9352287527278365E-3</v>
      </c>
      <c r="AF139" s="488">
        <v>1.5023709247884228E-2</v>
      </c>
      <c r="AG139" s="488">
        <v>1.3361854180368192E-2</v>
      </c>
      <c r="AH139" s="488">
        <v>1.4470027669606873E-2</v>
      </c>
      <c r="AI139" s="488">
        <v>1.3455598105924432E-2</v>
      </c>
      <c r="AJ139" s="488">
        <v>4.6517627836968204E-3</v>
      </c>
      <c r="AK139" s="488">
        <v>4.9110799202482062E-3</v>
      </c>
      <c r="AL139" s="488">
        <v>2.6224153480532775E-3</v>
      </c>
      <c r="AM139" s="488">
        <f t="shared" si="221"/>
        <v>2.5321707854988316E-3</v>
      </c>
      <c r="AN139" s="488">
        <f t="shared" si="222"/>
        <v>2.9707383667533136E-3</v>
      </c>
      <c r="AO139" s="488">
        <f t="shared" si="223"/>
        <v>4.0778649239203634E-3</v>
      </c>
      <c r="AP139" s="488">
        <f t="shared" si="224"/>
        <v>4.6306701990613671E-3</v>
      </c>
      <c r="AQ139" s="488">
        <f t="shared" si="225"/>
        <v>4.9352287527278365E-3</v>
      </c>
      <c r="AR139" s="488">
        <f t="shared" si="226"/>
        <v>1.5023709247884228E-2</v>
      </c>
      <c r="AS139" s="488">
        <f t="shared" si="227"/>
        <v>1.3361854180368192E-2</v>
      </c>
      <c r="AT139" s="488">
        <f t="shared" si="228"/>
        <v>1.4470027669606873E-2</v>
      </c>
      <c r="AU139" s="488">
        <f t="shared" si="229"/>
        <v>1.3455598105924432E-2</v>
      </c>
      <c r="AV139" s="488">
        <f t="shared" si="230"/>
        <v>4.6517627836968204E-3</v>
      </c>
      <c r="AW139" s="488">
        <f t="shared" si="231"/>
        <v>4.9110799202482062E-3</v>
      </c>
      <c r="AX139" s="488">
        <f t="shared" si="232"/>
        <v>2.6224153480532775E-3</v>
      </c>
      <c r="AY139" s="488">
        <f t="shared" si="233"/>
        <v>2.5321707854988316E-3</v>
      </c>
      <c r="AZ139" s="488">
        <f t="shared" si="234"/>
        <v>2.9707383667533136E-3</v>
      </c>
      <c r="BA139" s="488">
        <f t="shared" si="235"/>
        <v>4.0778649239203634E-3</v>
      </c>
      <c r="BB139" s="488">
        <f t="shared" si="236"/>
        <v>4.6306701990613671E-3</v>
      </c>
      <c r="BC139" s="488">
        <f t="shared" si="237"/>
        <v>4.9352287527278365E-3</v>
      </c>
      <c r="BD139" s="488">
        <f t="shared" si="238"/>
        <v>1.5023709247884228E-2</v>
      </c>
      <c r="BE139" s="488">
        <f t="shared" si="239"/>
        <v>1.3361854180368192E-2</v>
      </c>
      <c r="BF139" s="488">
        <f t="shared" si="240"/>
        <v>1.4470027669606873E-2</v>
      </c>
      <c r="BG139" s="488">
        <f t="shared" si="241"/>
        <v>1.3455598105924432E-2</v>
      </c>
      <c r="BH139" s="488">
        <f t="shared" si="242"/>
        <v>4.6517627836968204E-3</v>
      </c>
      <c r="BI139" s="488">
        <f t="shared" si="243"/>
        <v>4.9110799202482062E-3</v>
      </c>
      <c r="BJ139" s="488">
        <f t="shared" si="244"/>
        <v>2.6224153480532775E-3</v>
      </c>
      <c r="BK139" s="488">
        <f t="shared" si="245"/>
        <v>2.5321707854988316E-3</v>
      </c>
      <c r="BL139" s="488">
        <f t="shared" si="246"/>
        <v>2.9707383667533136E-3</v>
      </c>
      <c r="BM139" s="488">
        <f t="shared" si="247"/>
        <v>4.0778649239203634E-3</v>
      </c>
      <c r="BN139" s="488">
        <f t="shared" si="248"/>
        <v>4.6306701990613671E-3</v>
      </c>
      <c r="BO139" s="488">
        <f t="shared" si="249"/>
        <v>4.9352287527278365E-3</v>
      </c>
      <c r="BP139" s="488">
        <f t="shared" si="250"/>
        <v>1.5023709247884228E-2</v>
      </c>
      <c r="BQ139" s="488">
        <f t="shared" si="251"/>
        <v>1.3361854180368192E-2</v>
      </c>
      <c r="BR139" s="488">
        <f t="shared" si="252"/>
        <v>1.4470027669606873E-2</v>
      </c>
      <c r="BS139" s="488">
        <f t="shared" si="253"/>
        <v>1.3455598105924432E-2</v>
      </c>
      <c r="BT139" s="488">
        <f t="shared" si="254"/>
        <v>4.6517627836968204E-3</v>
      </c>
      <c r="BU139" s="488">
        <f t="shared" si="255"/>
        <v>4.9110799202482062E-3</v>
      </c>
      <c r="BV139" s="488">
        <f t="shared" si="256"/>
        <v>2.6224153480532775E-3</v>
      </c>
      <c r="BW139" s="488">
        <f t="shared" si="257"/>
        <v>2.5321707854988316E-3</v>
      </c>
      <c r="BX139" s="488">
        <f t="shared" si="258"/>
        <v>2.9707383667533136E-3</v>
      </c>
      <c r="BY139" s="488">
        <f t="shared" si="259"/>
        <v>4.0778649239203634E-3</v>
      </c>
      <c r="BZ139" s="488">
        <f t="shared" si="260"/>
        <v>4.6306701990613671E-3</v>
      </c>
      <c r="CA139" s="488">
        <f t="shared" si="261"/>
        <v>4.9352287527278365E-3</v>
      </c>
      <c r="CB139" s="488">
        <f t="shared" si="262"/>
        <v>1.5023709247884228E-2</v>
      </c>
      <c r="CC139" s="488">
        <f t="shared" si="263"/>
        <v>1.3361854180368192E-2</v>
      </c>
      <c r="CD139" s="488">
        <f t="shared" si="264"/>
        <v>1.4470027669606873E-2</v>
      </c>
      <c r="CE139" s="488">
        <f t="shared" si="265"/>
        <v>1.3455598105924432E-2</v>
      </c>
      <c r="CF139" s="488">
        <f t="shared" si="266"/>
        <v>4.6517627836968204E-3</v>
      </c>
      <c r="CG139" s="488">
        <f t="shared" si="267"/>
        <v>4.9110799202482062E-3</v>
      </c>
      <c r="CH139" s="488">
        <f t="shared" si="268"/>
        <v>2.6224153480532775E-3</v>
      </c>
    </row>
    <row r="140" spans="1:86" s="110" customFormat="1" hidden="1" x14ac:dyDescent="0.25"/>
    <row r="141" spans="1:86" s="110" customFormat="1" ht="15.75" hidden="1" thickBot="1" x14ac:dyDescent="0.3">
      <c r="A141" s="110" t="s">
        <v>179</v>
      </c>
      <c r="C141" s="112"/>
      <c r="D141" s="112"/>
      <c r="E141" s="112"/>
      <c r="F141" s="112"/>
      <c r="G141" s="112"/>
      <c r="H141" s="112"/>
      <c r="I141" s="112"/>
      <c r="J141" s="112"/>
      <c r="K141" s="112"/>
      <c r="L141" s="112"/>
      <c r="M141" s="112"/>
      <c r="N141" s="112"/>
    </row>
    <row r="142" spans="1:86" s="110" customFormat="1" ht="16.5" hidden="1" thickBot="1" x14ac:dyDescent="0.3">
      <c r="A142" s="629" t="s">
        <v>127</v>
      </c>
      <c r="B142" s="271" t="s">
        <v>143</v>
      </c>
      <c r="C142" s="162">
        <f>C$4</f>
        <v>45292</v>
      </c>
      <c r="D142" s="162">
        <f t="shared" ref="D142:BO142" si="270">D$4</f>
        <v>45323</v>
      </c>
      <c r="E142" s="162">
        <f t="shared" si="270"/>
        <v>45352</v>
      </c>
      <c r="F142" s="162">
        <f t="shared" si="270"/>
        <v>45383</v>
      </c>
      <c r="G142" s="162">
        <f t="shared" si="270"/>
        <v>45413</v>
      </c>
      <c r="H142" s="162">
        <f t="shared" si="270"/>
        <v>45444</v>
      </c>
      <c r="I142" s="162">
        <f t="shared" si="270"/>
        <v>45474</v>
      </c>
      <c r="J142" s="162">
        <f t="shared" si="270"/>
        <v>45505</v>
      </c>
      <c r="K142" s="162">
        <f t="shared" si="270"/>
        <v>45536</v>
      </c>
      <c r="L142" s="162">
        <f t="shared" si="270"/>
        <v>45566</v>
      </c>
      <c r="M142" s="162">
        <f t="shared" si="270"/>
        <v>45597</v>
      </c>
      <c r="N142" s="162">
        <f t="shared" si="270"/>
        <v>45627</v>
      </c>
      <c r="O142" s="162">
        <f t="shared" si="270"/>
        <v>45658</v>
      </c>
      <c r="P142" s="162">
        <f t="shared" si="270"/>
        <v>45689</v>
      </c>
      <c r="Q142" s="162">
        <f t="shared" si="270"/>
        <v>45717</v>
      </c>
      <c r="R142" s="162">
        <f t="shared" si="270"/>
        <v>45748</v>
      </c>
      <c r="S142" s="162">
        <f t="shared" si="270"/>
        <v>45778</v>
      </c>
      <c r="T142" s="162">
        <f t="shared" si="270"/>
        <v>45809</v>
      </c>
      <c r="U142" s="162">
        <f t="shared" si="270"/>
        <v>45839</v>
      </c>
      <c r="V142" s="162">
        <f t="shared" si="270"/>
        <v>45870</v>
      </c>
      <c r="W142" s="162">
        <f t="shared" si="270"/>
        <v>45901</v>
      </c>
      <c r="X142" s="162">
        <f t="shared" si="270"/>
        <v>45931</v>
      </c>
      <c r="Y142" s="162">
        <f t="shared" si="270"/>
        <v>45962</v>
      </c>
      <c r="Z142" s="162">
        <f t="shared" si="270"/>
        <v>45992</v>
      </c>
      <c r="AA142" s="162">
        <f t="shared" si="270"/>
        <v>46023</v>
      </c>
      <c r="AB142" s="162">
        <f t="shared" si="270"/>
        <v>46054</v>
      </c>
      <c r="AC142" s="162">
        <f t="shared" si="270"/>
        <v>46082</v>
      </c>
      <c r="AD142" s="162">
        <f t="shared" si="270"/>
        <v>46113</v>
      </c>
      <c r="AE142" s="162">
        <f t="shared" si="270"/>
        <v>46143</v>
      </c>
      <c r="AF142" s="162">
        <f t="shared" si="270"/>
        <v>46174</v>
      </c>
      <c r="AG142" s="162">
        <f t="shared" si="270"/>
        <v>46204</v>
      </c>
      <c r="AH142" s="162">
        <f t="shared" si="270"/>
        <v>46235</v>
      </c>
      <c r="AI142" s="162">
        <f t="shared" si="270"/>
        <v>46266</v>
      </c>
      <c r="AJ142" s="162">
        <f t="shared" si="270"/>
        <v>46296</v>
      </c>
      <c r="AK142" s="162">
        <f t="shared" si="270"/>
        <v>46327</v>
      </c>
      <c r="AL142" s="162">
        <f t="shared" si="270"/>
        <v>46357</v>
      </c>
      <c r="AM142" s="162">
        <f t="shared" si="270"/>
        <v>46388</v>
      </c>
      <c r="AN142" s="162">
        <f t="shared" si="270"/>
        <v>46419</v>
      </c>
      <c r="AO142" s="162">
        <f t="shared" si="270"/>
        <v>46447</v>
      </c>
      <c r="AP142" s="162">
        <f t="shared" si="270"/>
        <v>46478</v>
      </c>
      <c r="AQ142" s="162">
        <f t="shared" si="270"/>
        <v>46508</v>
      </c>
      <c r="AR142" s="162">
        <f t="shared" si="270"/>
        <v>46539</v>
      </c>
      <c r="AS142" s="162">
        <f t="shared" si="270"/>
        <v>46569</v>
      </c>
      <c r="AT142" s="162">
        <f t="shared" si="270"/>
        <v>46600</v>
      </c>
      <c r="AU142" s="162">
        <f t="shared" si="270"/>
        <v>46631</v>
      </c>
      <c r="AV142" s="162">
        <f t="shared" si="270"/>
        <v>46661</v>
      </c>
      <c r="AW142" s="162">
        <f t="shared" si="270"/>
        <v>46692</v>
      </c>
      <c r="AX142" s="162">
        <f t="shared" si="270"/>
        <v>46722</v>
      </c>
      <c r="AY142" s="162">
        <f t="shared" si="270"/>
        <v>46753</v>
      </c>
      <c r="AZ142" s="162">
        <f t="shared" si="270"/>
        <v>46784</v>
      </c>
      <c r="BA142" s="162">
        <f t="shared" si="270"/>
        <v>46813</v>
      </c>
      <c r="BB142" s="162">
        <f t="shared" si="270"/>
        <v>46844</v>
      </c>
      <c r="BC142" s="162">
        <f t="shared" si="270"/>
        <v>46874</v>
      </c>
      <c r="BD142" s="162">
        <f t="shared" si="270"/>
        <v>46905</v>
      </c>
      <c r="BE142" s="162">
        <f t="shared" si="270"/>
        <v>46935</v>
      </c>
      <c r="BF142" s="162">
        <f t="shared" si="270"/>
        <v>46966</v>
      </c>
      <c r="BG142" s="162">
        <f t="shared" si="270"/>
        <v>46997</v>
      </c>
      <c r="BH142" s="162">
        <f t="shared" si="270"/>
        <v>47027</v>
      </c>
      <c r="BI142" s="162">
        <f t="shared" si="270"/>
        <v>47058</v>
      </c>
      <c r="BJ142" s="162">
        <f t="shared" si="270"/>
        <v>47088</v>
      </c>
      <c r="BK142" s="162">
        <f t="shared" si="270"/>
        <v>47119</v>
      </c>
      <c r="BL142" s="162">
        <f t="shared" si="270"/>
        <v>47150</v>
      </c>
      <c r="BM142" s="162">
        <f t="shared" si="270"/>
        <v>47178</v>
      </c>
      <c r="BN142" s="162">
        <f t="shared" si="270"/>
        <v>47209</v>
      </c>
      <c r="BO142" s="162">
        <f t="shared" si="270"/>
        <v>47239</v>
      </c>
      <c r="BP142" s="162">
        <f t="shared" ref="BP142:CH142" si="271">BP$4</f>
        <v>47270</v>
      </c>
      <c r="BQ142" s="162">
        <f t="shared" si="271"/>
        <v>47300</v>
      </c>
      <c r="BR142" s="162">
        <f t="shared" si="271"/>
        <v>47331</v>
      </c>
      <c r="BS142" s="162">
        <f t="shared" si="271"/>
        <v>47362</v>
      </c>
      <c r="BT142" s="162">
        <f t="shared" si="271"/>
        <v>47392</v>
      </c>
      <c r="BU142" s="162">
        <f t="shared" si="271"/>
        <v>47423</v>
      </c>
      <c r="BV142" s="162">
        <f t="shared" si="271"/>
        <v>47453</v>
      </c>
      <c r="BW142" s="162">
        <f t="shared" si="271"/>
        <v>47484</v>
      </c>
      <c r="BX142" s="162">
        <f t="shared" si="271"/>
        <v>47515</v>
      </c>
      <c r="BY142" s="162">
        <f t="shared" si="271"/>
        <v>47543</v>
      </c>
      <c r="BZ142" s="162">
        <f t="shared" si="271"/>
        <v>47574</v>
      </c>
      <c r="CA142" s="162">
        <f t="shared" si="271"/>
        <v>47604</v>
      </c>
      <c r="CB142" s="162">
        <f t="shared" si="271"/>
        <v>47635</v>
      </c>
      <c r="CC142" s="162">
        <f t="shared" si="271"/>
        <v>47665</v>
      </c>
      <c r="CD142" s="162">
        <f t="shared" si="271"/>
        <v>47696</v>
      </c>
      <c r="CE142" s="162">
        <f t="shared" si="271"/>
        <v>47727</v>
      </c>
      <c r="CF142" s="162">
        <f t="shared" si="271"/>
        <v>47757</v>
      </c>
      <c r="CG142" s="162">
        <f t="shared" si="271"/>
        <v>47788</v>
      </c>
      <c r="CH142" s="163">
        <f t="shared" si="271"/>
        <v>47818</v>
      </c>
    </row>
    <row r="143" spans="1:86" s="110" customFormat="1" hidden="1" x14ac:dyDescent="0.25">
      <c r="A143" s="630"/>
      <c r="B143" s="270" t="s">
        <v>20</v>
      </c>
      <c r="C143" s="460">
        <f>IF(C23=0,0,((C5*0.5)-C41)*C78*C110*C$2)</f>
        <v>0</v>
      </c>
      <c r="D143" s="460">
        <f>IF(D23=0,0,((D5*0.5)+C23-D41)*D78*D110*D$2)</f>
        <v>0</v>
      </c>
      <c r="E143" s="460">
        <f t="shared" ref="E143:BP144" si="272">IF(E23=0,0,((E5*0.5)+D23-E41)*E78*E110*E$2)</f>
        <v>0</v>
      </c>
      <c r="F143" s="460">
        <f t="shared" si="272"/>
        <v>0</v>
      </c>
      <c r="G143" s="460">
        <f t="shared" si="272"/>
        <v>0</v>
      </c>
      <c r="H143" s="460">
        <f t="shared" si="272"/>
        <v>396.71543330234937</v>
      </c>
      <c r="I143" s="460">
        <f t="shared" si="272"/>
        <v>779.25941685756004</v>
      </c>
      <c r="J143" s="460">
        <f t="shared" si="272"/>
        <v>1100.1970401294584</v>
      </c>
      <c r="K143" s="460">
        <f t="shared" si="272"/>
        <v>2158.2783560584276</v>
      </c>
      <c r="L143" s="460">
        <f t="shared" si="272"/>
        <v>1760.6410514865315</v>
      </c>
      <c r="M143" s="460">
        <f t="shared" si="272"/>
        <v>1726.5468096386996</v>
      </c>
      <c r="N143" s="460">
        <f t="shared" si="272"/>
        <v>2361.1318575574664</v>
      </c>
      <c r="O143" s="460">
        <f t="shared" si="272"/>
        <v>3005.0907177558215</v>
      </c>
      <c r="P143" s="460">
        <f t="shared" si="272"/>
        <v>2764.8492060688773</v>
      </c>
      <c r="Q143" s="460">
        <f t="shared" si="272"/>
        <v>3089.9475968683355</v>
      </c>
      <c r="R143" s="460">
        <f t="shared" si="272"/>
        <v>2929.7102471245985</v>
      </c>
      <c r="S143" s="460">
        <f t="shared" si="272"/>
        <v>3251.0812073934831</v>
      </c>
      <c r="T143" s="460">
        <f t="shared" si="272"/>
        <v>872.65064619683562</v>
      </c>
      <c r="U143" s="460">
        <f t="shared" si="272"/>
        <v>871.10459440462193</v>
      </c>
      <c r="V143" s="460">
        <f t="shared" si="272"/>
        <v>882.62096363874173</v>
      </c>
      <c r="W143" s="460">
        <f t="shared" si="272"/>
        <v>857.60225353022736</v>
      </c>
      <c r="X143" s="460">
        <f t="shared" si="272"/>
        <v>512.94384073677406</v>
      </c>
      <c r="Y143" s="460">
        <f t="shared" si="272"/>
        <v>502.30390816778367</v>
      </c>
      <c r="Z143" s="460">
        <f t="shared" si="272"/>
        <v>489.40839114872529</v>
      </c>
      <c r="AA143" s="460">
        <f t="shared" si="272"/>
        <v>483.05040666599297</v>
      </c>
      <c r="AB143" s="460">
        <f t="shared" si="272"/>
        <v>446.46041463655439</v>
      </c>
      <c r="AC143" s="460">
        <f t="shared" si="272"/>
        <v>507.75055562095855</v>
      </c>
      <c r="AD143" s="460">
        <f t="shared" si="272"/>
        <v>477.34377219727696</v>
      </c>
      <c r="AE143" s="460">
        <f t="shared" si="272"/>
        <v>524.18572013540677</v>
      </c>
      <c r="AF143" s="460">
        <f t="shared" si="272"/>
        <v>872.65064619683562</v>
      </c>
      <c r="AG143" s="460">
        <f t="shared" si="272"/>
        <v>871.10459440462193</v>
      </c>
      <c r="AH143" s="460">
        <f t="shared" si="272"/>
        <v>882.62096363874173</v>
      </c>
      <c r="AI143" s="460">
        <f t="shared" si="272"/>
        <v>857.60225353022736</v>
      </c>
      <c r="AJ143" s="460">
        <f t="shared" si="272"/>
        <v>512.94384073677406</v>
      </c>
      <c r="AK143" s="460">
        <f t="shared" si="272"/>
        <v>502.30390816778367</v>
      </c>
      <c r="AL143" s="460">
        <f t="shared" si="272"/>
        <v>489.40839114872529</v>
      </c>
      <c r="AM143" s="460">
        <f t="shared" si="272"/>
        <v>483.05040666599297</v>
      </c>
      <c r="AN143" s="460">
        <f t="shared" si="272"/>
        <v>446.46041463655439</v>
      </c>
      <c r="AO143" s="460">
        <f t="shared" si="272"/>
        <v>507.75055562095855</v>
      </c>
      <c r="AP143" s="460">
        <f t="shared" si="272"/>
        <v>477.34377219727696</v>
      </c>
      <c r="AQ143" s="460">
        <f t="shared" si="272"/>
        <v>524.18572013540677</v>
      </c>
      <c r="AR143" s="460">
        <f t="shared" si="272"/>
        <v>872.65064619683562</v>
      </c>
      <c r="AS143" s="460">
        <f t="shared" si="272"/>
        <v>871.10459440462193</v>
      </c>
      <c r="AT143" s="460">
        <f t="shared" si="272"/>
        <v>882.62096363874173</v>
      </c>
      <c r="AU143" s="460">
        <f t="shared" si="272"/>
        <v>857.60225353022736</v>
      </c>
      <c r="AV143" s="460">
        <f t="shared" si="272"/>
        <v>512.94384073677406</v>
      </c>
      <c r="AW143" s="460">
        <f t="shared" si="272"/>
        <v>502.30390816778367</v>
      </c>
      <c r="AX143" s="460">
        <f t="shared" si="272"/>
        <v>489.40839114872529</v>
      </c>
      <c r="AY143" s="460">
        <f t="shared" si="272"/>
        <v>483.05040666599297</v>
      </c>
      <c r="AZ143" s="460">
        <f t="shared" si="272"/>
        <v>446.46041463655439</v>
      </c>
      <c r="BA143" s="460">
        <f t="shared" si="272"/>
        <v>507.75055562095855</v>
      </c>
      <c r="BB143" s="460">
        <f t="shared" si="272"/>
        <v>477.34377219727696</v>
      </c>
      <c r="BC143" s="460">
        <f t="shared" si="272"/>
        <v>524.18572013540677</v>
      </c>
      <c r="BD143" s="460">
        <f t="shared" si="272"/>
        <v>872.65064619683562</v>
      </c>
      <c r="BE143" s="460">
        <f t="shared" si="272"/>
        <v>871.10459440462193</v>
      </c>
      <c r="BF143" s="460">
        <f t="shared" si="272"/>
        <v>882.62096363874173</v>
      </c>
      <c r="BG143" s="460">
        <f t="shared" si="272"/>
        <v>857.60225353022736</v>
      </c>
      <c r="BH143" s="460">
        <f t="shared" si="272"/>
        <v>512.94384073677406</v>
      </c>
      <c r="BI143" s="460">
        <f t="shared" si="272"/>
        <v>502.30390816778367</v>
      </c>
      <c r="BJ143" s="460">
        <f t="shared" si="272"/>
        <v>489.40839114872529</v>
      </c>
      <c r="BK143" s="460">
        <f t="shared" si="272"/>
        <v>483.05040666599297</v>
      </c>
      <c r="BL143" s="460">
        <f t="shared" si="272"/>
        <v>446.46041463655439</v>
      </c>
      <c r="BM143" s="460">
        <f t="shared" si="272"/>
        <v>507.75055562095855</v>
      </c>
      <c r="BN143" s="460">
        <f t="shared" si="272"/>
        <v>477.34377219727696</v>
      </c>
      <c r="BO143" s="460">
        <f t="shared" si="272"/>
        <v>524.18572013540677</v>
      </c>
      <c r="BP143" s="460">
        <f t="shared" si="272"/>
        <v>872.65064619683562</v>
      </c>
      <c r="BQ143" s="460">
        <f t="shared" ref="BQ143:CH147" si="273">IF(BQ23=0,0,((BQ5*0.5)+BP23-BQ41)*BQ78*BQ110*BQ$2)</f>
        <v>871.10459440462193</v>
      </c>
      <c r="BR143" s="460">
        <f t="shared" si="273"/>
        <v>882.62096363874173</v>
      </c>
      <c r="BS143" s="460">
        <f t="shared" si="273"/>
        <v>857.60225353022736</v>
      </c>
      <c r="BT143" s="460">
        <f t="shared" si="273"/>
        <v>512.94384073677406</v>
      </c>
      <c r="BU143" s="460">
        <f t="shared" si="273"/>
        <v>502.30390816778367</v>
      </c>
      <c r="BV143" s="460">
        <f t="shared" si="273"/>
        <v>489.40839114872529</v>
      </c>
      <c r="BW143" s="460">
        <f t="shared" si="273"/>
        <v>483.05040666599297</v>
      </c>
      <c r="BX143" s="460">
        <f t="shared" si="273"/>
        <v>446.46041463655439</v>
      </c>
      <c r="BY143" s="460">
        <f t="shared" si="273"/>
        <v>507.75055562095855</v>
      </c>
      <c r="BZ143" s="460">
        <f t="shared" si="273"/>
        <v>477.34377219727696</v>
      </c>
      <c r="CA143" s="460">
        <f t="shared" si="273"/>
        <v>524.18572013540677</v>
      </c>
      <c r="CB143" s="460">
        <f t="shared" si="273"/>
        <v>872.65064619683562</v>
      </c>
      <c r="CC143" s="460">
        <f t="shared" si="273"/>
        <v>871.10459440462193</v>
      </c>
      <c r="CD143" s="460">
        <f t="shared" si="273"/>
        <v>882.62096363874173</v>
      </c>
      <c r="CE143" s="460">
        <f t="shared" si="273"/>
        <v>857.60225353022736</v>
      </c>
      <c r="CF143" s="460">
        <f t="shared" si="273"/>
        <v>512.94384073677406</v>
      </c>
      <c r="CG143" s="460">
        <f t="shared" si="273"/>
        <v>502.30390816778367</v>
      </c>
      <c r="CH143" s="461">
        <f t="shared" si="273"/>
        <v>489.40839114872529</v>
      </c>
    </row>
    <row r="144" spans="1:86" hidden="1" x14ac:dyDescent="0.25">
      <c r="A144" s="630"/>
      <c r="B144" s="270" t="s">
        <v>0</v>
      </c>
      <c r="C144" s="25">
        <f t="shared" ref="C144:C155" si="274">IF(C24=0,0,((C6*0.5)-C42)*C79*C111*C$2)</f>
        <v>0</v>
      </c>
      <c r="D144" s="25">
        <f t="shared" ref="D144:S155" si="275">IF(D24=0,0,((D6*0.5)+C24-D42)*D79*D111*D$2)</f>
        <v>0</v>
      </c>
      <c r="E144" s="25">
        <f t="shared" si="275"/>
        <v>0</v>
      </c>
      <c r="F144" s="25">
        <f t="shared" si="275"/>
        <v>0</v>
      </c>
      <c r="G144" s="25">
        <f t="shared" si="275"/>
        <v>0</v>
      </c>
      <c r="H144" s="25">
        <f t="shared" si="275"/>
        <v>0</v>
      </c>
      <c r="I144" s="25">
        <f t="shared" si="275"/>
        <v>0</v>
      </c>
      <c r="J144" s="25">
        <f t="shared" si="275"/>
        <v>0</v>
      </c>
      <c r="K144" s="25">
        <f t="shared" si="275"/>
        <v>0</v>
      </c>
      <c r="L144" s="25">
        <f t="shared" si="275"/>
        <v>0</v>
      </c>
      <c r="M144" s="25">
        <f t="shared" si="275"/>
        <v>0</v>
      </c>
      <c r="N144" s="25">
        <f t="shared" si="275"/>
        <v>0</v>
      </c>
      <c r="O144" s="25">
        <f t="shared" si="275"/>
        <v>0</v>
      </c>
      <c r="P144" s="25">
        <f t="shared" si="275"/>
        <v>0</v>
      </c>
      <c r="Q144" s="25">
        <f t="shared" si="275"/>
        <v>0</v>
      </c>
      <c r="R144" s="25">
        <f t="shared" si="275"/>
        <v>0</v>
      </c>
      <c r="S144" s="25">
        <f t="shared" si="275"/>
        <v>0</v>
      </c>
      <c r="T144" s="25">
        <f t="shared" si="272"/>
        <v>0</v>
      </c>
      <c r="U144" s="25">
        <f t="shared" si="272"/>
        <v>0</v>
      </c>
      <c r="V144" s="25">
        <f t="shared" si="272"/>
        <v>0</v>
      </c>
      <c r="W144" s="25">
        <f t="shared" si="272"/>
        <v>0</v>
      </c>
      <c r="X144" s="25">
        <f t="shared" si="272"/>
        <v>0</v>
      </c>
      <c r="Y144" s="25">
        <f t="shared" si="272"/>
        <v>0</v>
      </c>
      <c r="Z144" s="25">
        <f t="shared" si="272"/>
        <v>0</v>
      </c>
      <c r="AA144" s="25">
        <f t="shared" si="272"/>
        <v>0</v>
      </c>
      <c r="AB144" s="25">
        <f t="shared" si="272"/>
        <v>0</v>
      </c>
      <c r="AC144" s="25">
        <f t="shared" si="272"/>
        <v>0</v>
      </c>
      <c r="AD144" s="25">
        <f t="shared" si="272"/>
        <v>0</v>
      </c>
      <c r="AE144" s="25">
        <f t="shared" si="272"/>
        <v>0</v>
      </c>
      <c r="AF144" s="25">
        <f t="shared" si="272"/>
        <v>0</v>
      </c>
      <c r="AG144" s="25">
        <f t="shared" si="272"/>
        <v>0</v>
      </c>
      <c r="AH144" s="25">
        <f t="shared" si="272"/>
        <v>0</v>
      </c>
      <c r="AI144" s="25">
        <f t="shared" si="272"/>
        <v>0</v>
      </c>
      <c r="AJ144" s="25">
        <f t="shared" si="272"/>
        <v>0</v>
      </c>
      <c r="AK144" s="25">
        <f t="shared" si="272"/>
        <v>0</v>
      </c>
      <c r="AL144" s="25">
        <f t="shared" si="272"/>
        <v>0</v>
      </c>
      <c r="AM144" s="25">
        <f t="shared" si="272"/>
        <v>0</v>
      </c>
      <c r="AN144" s="25">
        <f t="shared" si="272"/>
        <v>0</v>
      </c>
      <c r="AO144" s="25">
        <f t="shared" si="272"/>
        <v>0</v>
      </c>
      <c r="AP144" s="25">
        <f t="shared" si="272"/>
        <v>0</v>
      </c>
      <c r="AQ144" s="25">
        <f t="shared" si="272"/>
        <v>0</v>
      </c>
      <c r="AR144" s="25">
        <f t="shared" si="272"/>
        <v>0</v>
      </c>
      <c r="AS144" s="25">
        <f t="shared" si="272"/>
        <v>0</v>
      </c>
      <c r="AT144" s="25">
        <f t="shared" si="272"/>
        <v>0</v>
      </c>
      <c r="AU144" s="25">
        <f t="shared" si="272"/>
        <v>0</v>
      </c>
      <c r="AV144" s="25">
        <f t="shared" si="272"/>
        <v>0</v>
      </c>
      <c r="AW144" s="25">
        <f t="shared" si="272"/>
        <v>0</v>
      </c>
      <c r="AX144" s="25">
        <f t="shared" si="272"/>
        <v>0</v>
      </c>
      <c r="AY144" s="25">
        <f t="shared" si="272"/>
        <v>0</v>
      </c>
      <c r="AZ144" s="25">
        <f t="shared" si="272"/>
        <v>0</v>
      </c>
      <c r="BA144" s="25">
        <f t="shared" si="272"/>
        <v>0</v>
      </c>
      <c r="BB144" s="25">
        <f t="shared" si="272"/>
        <v>0</v>
      </c>
      <c r="BC144" s="25">
        <f t="shared" si="272"/>
        <v>0</v>
      </c>
      <c r="BD144" s="25">
        <f t="shared" si="272"/>
        <v>0</v>
      </c>
      <c r="BE144" s="25">
        <f t="shared" si="272"/>
        <v>0</v>
      </c>
      <c r="BF144" s="25">
        <f t="shared" si="272"/>
        <v>0</v>
      </c>
      <c r="BG144" s="25">
        <f t="shared" si="272"/>
        <v>0</v>
      </c>
      <c r="BH144" s="25">
        <f t="shared" si="272"/>
        <v>0</v>
      </c>
      <c r="BI144" s="25">
        <f t="shared" si="272"/>
        <v>0</v>
      </c>
      <c r="BJ144" s="25">
        <f t="shared" si="272"/>
        <v>0</v>
      </c>
      <c r="BK144" s="25">
        <f t="shared" si="272"/>
        <v>0</v>
      </c>
      <c r="BL144" s="25">
        <f t="shared" si="272"/>
        <v>0</v>
      </c>
      <c r="BM144" s="25">
        <f t="shared" si="272"/>
        <v>0</v>
      </c>
      <c r="BN144" s="25">
        <f t="shared" si="272"/>
        <v>0</v>
      </c>
      <c r="BO144" s="25">
        <f t="shared" si="272"/>
        <v>0</v>
      </c>
      <c r="BP144" s="25">
        <f t="shared" si="272"/>
        <v>0</v>
      </c>
      <c r="BQ144" s="25">
        <f t="shared" si="273"/>
        <v>0</v>
      </c>
      <c r="BR144" s="25">
        <f t="shared" si="273"/>
        <v>0</v>
      </c>
      <c r="BS144" s="25">
        <f t="shared" si="273"/>
        <v>0</v>
      </c>
      <c r="BT144" s="25">
        <f t="shared" si="273"/>
        <v>0</v>
      </c>
      <c r="BU144" s="25">
        <f t="shared" si="273"/>
        <v>0</v>
      </c>
      <c r="BV144" s="25">
        <f t="shared" si="273"/>
        <v>0</v>
      </c>
      <c r="BW144" s="25">
        <f t="shared" si="273"/>
        <v>0</v>
      </c>
      <c r="BX144" s="25">
        <f t="shared" si="273"/>
        <v>0</v>
      </c>
      <c r="BY144" s="25">
        <f t="shared" si="273"/>
        <v>0</v>
      </c>
      <c r="BZ144" s="25">
        <f t="shared" si="273"/>
        <v>0</v>
      </c>
      <c r="CA144" s="25">
        <f t="shared" si="273"/>
        <v>0</v>
      </c>
      <c r="CB144" s="25">
        <f t="shared" si="273"/>
        <v>0</v>
      </c>
      <c r="CC144" s="25">
        <f t="shared" si="273"/>
        <v>0</v>
      </c>
      <c r="CD144" s="25">
        <f t="shared" si="273"/>
        <v>0</v>
      </c>
      <c r="CE144" s="25">
        <f t="shared" si="273"/>
        <v>0</v>
      </c>
      <c r="CF144" s="25">
        <f t="shared" si="273"/>
        <v>0</v>
      </c>
      <c r="CG144" s="25">
        <f t="shared" si="273"/>
        <v>0</v>
      </c>
      <c r="CH144" s="28">
        <f t="shared" si="273"/>
        <v>0</v>
      </c>
    </row>
    <row r="145" spans="1:86" hidden="1" x14ac:dyDescent="0.25">
      <c r="A145" s="630"/>
      <c r="B145" s="270" t="s">
        <v>21</v>
      </c>
      <c r="C145" s="25">
        <f t="shared" si="274"/>
        <v>0</v>
      </c>
      <c r="D145" s="25">
        <f t="shared" si="275"/>
        <v>0</v>
      </c>
      <c r="E145" s="25">
        <f t="shared" ref="E145:BP148" si="276">IF(E25=0,0,((E7*0.5)+D25-E43)*E80*E112*E$2)</f>
        <v>0</v>
      </c>
      <c r="F145" s="25">
        <f t="shared" si="276"/>
        <v>0</v>
      </c>
      <c r="G145" s="25">
        <f t="shared" si="276"/>
        <v>0</v>
      </c>
      <c r="H145" s="25">
        <f t="shared" si="276"/>
        <v>0</v>
      </c>
      <c r="I145" s="25">
        <f t="shared" si="276"/>
        <v>0</v>
      </c>
      <c r="J145" s="25">
        <f t="shared" si="276"/>
        <v>0</v>
      </c>
      <c r="K145" s="25">
        <f t="shared" si="276"/>
        <v>0</v>
      </c>
      <c r="L145" s="25">
        <f t="shared" si="276"/>
        <v>0</v>
      </c>
      <c r="M145" s="25">
        <f t="shared" si="276"/>
        <v>0</v>
      </c>
      <c r="N145" s="25">
        <f t="shared" si="276"/>
        <v>0</v>
      </c>
      <c r="O145" s="25">
        <f t="shared" si="276"/>
        <v>0</v>
      </c>
      <c r="P145" s="25">
        <f t="shared" si="276"/>
        <v>0</v>
      </c>
      <c r="Q145" s="25">
        <f t="shared" si="276"/>
        <v>0</v>
      </c>
      <c r="R145" s="25">
        <f t="shared" si="276"/>
        <v>0</v>
      </c>
      <c r="S145" s="25">
        <f t="shared" si="276"/>
        <v>0</v>
      </c>
      <c r="T145" s="25">
        <f t="shared" si="276"/>
        <v>0</v>
      </c>
      <c r="U145" s="25">
        <f t="shared" si="276"/>
        <v>0</v>
      </c>
      <c r="V145" s="25">
        <f t="shared" si="276"/>
        <v>0</v>
      </c>
      <c r="W145" s="25">
        <f t="shared" si="276"/>
        <v>0</v>
      </c>
      <c r="X145" s="25">
        <f t="shared" si="276"/>
        <v>0</v>
      </c>
      <c r="Y145" s="25">
        <f t="shared" si="276"/>
        <v>0</v>
      </c>
      <c r="Z145" s="25">
        <f t="shared" si="276"/>
        <v>0</v>
      </c>
      <c r="AA145" s="25">
        <f t="shared" si="276"/>
        <v>0</v>
      </c>
      <c r="AB145" s="25">
        <f t="shared" si="276"/>
        <v>0</v>
      </c>
      <c r="AC145" s="25">
        <f t="shared" si="276"/>
        <v>0</v>
      </c>
      <c r="AD145" s="25">
        <f t="shared" si="276"/>
        <v>0</v>
      </c>
      <c r="AE145" s="25">
        <f t="shared" si="276"/>
        <v>0</v>
      </c>
      <c r="AF145" s="25">
        <f t="shared" si="276"/>
        <v>0</v>
      </c>
      <c r="AG145" s="25">
        <f t="shared" si="276"/>
        <v>0</v>
      </c>
      <c r="AH145" s="25">
        <f t="shared" si="276"/>
        <v>0</v>
      </c>
      <c r="AI145" s="25">
        <f t="shared" si="276"/>
        <v>0</v>
      </c>
      <c r="AJ145" s="25">
        <f t="shared" si="276"/>
        <v>0</v>
      </c>
      <c r="AK145" s="25">
        <f t="shared" si="276"/>
        <v>0</v>
      </c>
      <c r="AL145" s="25">
        <f t="shared" si="276"/>
        <v>0</v>
      </c>
      <c r="AM145" s="25">
        <f t="shared" si="276"/>
        <v>0</v>
      </c>
      <c r="AN145" s="25">
        <f t="shared" si="276"/>
        <v>0</v>
      </c>
      <c r="AO145" s="25">
        <f t="shared" si="276"/>
        <v>0</v>
      </c>
      <c r="AP145" s="25">
        <f t="shared" si="276"/>
        <v>0</v>
      </c>
      <c r="AQ145" s="25">
        <f t="shared" si="276"/>
        <v>0</v>
      </c>
      <c r="AR145" s="25">
        <f t="shared" si="276"/>
        <v>0</v>
      </c>
      <c r="AS145" s="25">
        <f t="shared" si="276"/>
        <v>0</v>
      </c>
      <c r="AT145" s="25">
        <f t="shared" si="276"/>
        <v>0</v>
      </c>
      <c r="AU145" s="25">
        <f t="shared" si="276"/>
        <v>0</v>
      </c>
      <c r="AV145" s="25">
        <f t="shared" si="276"/>
        <v>0</v>
      </c>
      <c r="AW145" s="25">
        <f t="shared" si="276"/>
        <v>0</v>
      </c>
      <c r="AX145" s="25">
        <f t="shared" si="276"/>
        <v>0</v>
      </c>
      <c r="AY145" s="25">
        <f t="shared" si="276"/>
        <v>0</v>
      </c>
      <c r="AZ145" s="25">
        <f t="shared" si="276"/>
        <v>0</v>
      </c>
      <c r="BA145" s="25">
        <f t="shared" si="276"/>
        <v>0</v>
      </c>
      <c r="BB145" s="25">
        <f t="shared" si="276"/>
        <v>0</v>
      </c>
      <c r="BC145" s="25">
        <f t="shared" si="276"/>
        <v>0</v>
      </c>
      <c r="BD145" s="25">
        <f t="shared" si="276"/>
        <v>0</v>
      </c>
      <c r="BE145" s="25">
        <f t="shared" si="276"/>
        <v>0</v>
      </c>
      <c r="BF145" s="25">
        <f t="shared" si="276"/>
        <v>0</v>
      </c>
      <c r="BG145" s="25">
        <f t="shared" si="276"/>
        <v>0</v>
      </c>
      <c r="BH145" s="25">
        <f t="shared" si="276"/>
        <v>0</v>
      </c>
      <c r="BI145" s="25">
        <f t="shared" si="276"/>
        <v>0</v>
      </c>
      <c r="BJ145" s="25">
        <f t="shared" si="276"/>
        <v>0</v>
      </c>
      <c r="BK145" s="25">
        <f t="shared" si="276"/>
        <v>0</v>
      </c>
      <c r="BL145" s="25">
        <f t="shared" si="276"/>
        <v>0</v>
      </c>
      <c r="BM145" s="25">
        <f t="shared" si="276"/>
        <v>0</v>
      </c>
      <c r="BN145" s="25">
        <f t="shared" si="276"/>
        <v>0</v>
      </c>
      <c r="BO145" s="25">
        <f t="shared" si="276"/>
        <v>0</v>
      </c>
      <c r="BP145" s="25">
        <f t="shared" si="276"/>
        <v>0</v>
      </c>
      <c r="BQ145" s="25">
        <f t="shared" si="273"/>
        <v>0</v>
      </c>
      <c r="BR145" s="25">
        <f t="shared" si="273"/>
        <v>0</v>
      </c>
      <c r="BS145" s="25">
        <f t="shared" si="273"/>
        <v>0</v>
      </c>
      <c r="BT145" s="25">
        <f t="shared" si="273"/>
        <v>0</v>
      </c>
      <c r="BU145" s="25">
        <f t="shared" si="273"/>
        <v>0</v>
      </c>
      <c r="BV145" s="25">
        <f t="shared" si="273"/>
        <v>0</v>
      </c>
      <c r="BW145" s="25">
        <f t="shared" si="273"/>
        <v>0</v>
      </c>
      <c r="BX145" s="25">
        <f t="shared" si="273"/>
        <v>0</v>
      </c>
      <c r="BY145" s="25">
        <f t="shared" si="273"/>
        <v>0</v>
      </c>
      <c r="BZ145" s="25">
        <f t="shared" si="273"/>
        <v>0</v>
      </c>
      <c r="CA145" s="25">
        <f t="shared" si="273"/>
        <v>0</v>
      </c>
      <c r="CB145" s="25">
        <f t="shared" si="273"/>
        <v>0</v>
      </c>
      <c r="CC145" s="25">
        <f t="shared" si="273"/>
        <v>0</v>
      </c>
      <c r="CD145" s="25">
        <f t="shared" si="273"/>
        <v>0</v>
      </c>
      <c r="CE145" s="25">
        <f t="shared" si="273"/>
        <v>0</v>
      </c>
      <c r="CF145" s="25">
        <f t="shared" si="273"/>
        <v>0</v>
      </c>
      <c r="CG145" s="25">
        <f t="shared" si="273"/>
        <v>0</v>
      </c>
      <c r="CH145" s="28">
        <f t="shared" si="273"/>
        <v>0</v>
      </c>
    </row>
    <row r="146" spans="1:86" hidden="1" x14ac:dyDescent="0.25">
      <c r="A146" s="630"/>
      <c r="B146" s="270" t="s">
        <v>1</v>
      </c>
      <c r="C146" s="25">
        <f t="shared" si="274"/>
        <v>0</v>
      </c>
      <c r="D146" s="25">
        <f t="shared" si="275"/>
        <v>3.01906549334E-2</v>
      </c>
      <c r="E146" s="25">
        <f t="shared" si="276"/>
        <v>1.8106393201416005</v>
      </c>
      <c r="F146" s="25">
        <f t="shared" si="276"/>
        <v>23.265079913680008</v>
      </c>
      <c r="G146" s="25">
        <f t="shared" si="276"/>
        <v>246.14478603284164</v>
      </c>
      <c r="H146" s="25">
        <f t="shared" si="276"/>
        <v>3025.2874550665779</v>
      </c>
      <c r="I146" s="25">
        <f t="shared" si="276"/>
        <v>4922.4948601061233</v>
      </c>
      <c r="J146" s="25">
        <f t="shared" si="276"/>
        <v>4951.1821482124478</v>
      </c>
      <c r="K146" s="25">
        <f t="shared" si="276"/>
        <v>3030.9587995488218</v>
      </c>
      <c r="L146" s="25">
        <f t="shared" si="276"/>
        <v>401.55545086922859</v>
      </c>
      <c r="M146" s="25">
        <f t="shared" si="276"/>
        <v>155.78693572572001</v>
      </c>
      <c r="N146" s="25">
        <f t="shared" si="276"/>
        <v>3.3445023347700249</v>
      </c>
      <c r="O146" s="25">
        <f t="shared" si="276"/>
        <v>0.39348280600200003</v>
      </c>
      <c r="P146" s="25">
        <f t="shared" si="276"/>
        <v>16.177290042342001</v>
      </c>
      <c r="Q146" s="25">
        <f t="shared" si="276"/>
        <v>485.10437267120403</v>
      </c>
      <c r="R146" s="25">
        <f t="shared" si="276"/>
        <v>1721.1753868293351</v>
      </c>
      <c r="S146" s="25">
        <f t="shared" si="276"/>
        <v>5720.8316283450904</v>
      </c>
      <c r="T146" s="25">
        <f t="shared" si="276"/>
        <v>13471.758083040344</v>
      </c>
      <c r="U146" s="25">
        <f t="shared" si="276"/>
        <v>16953.105591551826</v>
      </c>
      <c r="V146" s="25">
        <f t="shared" si="276"/>
        <v>16473.139638892473</v>
      </c>
      <c r="W146" s="25">
        <f t="shared" si="276"/>
        <v>7069.9166028409945</v>
      </c>
      <c r="X146" s="25">
        <f t="shared" si="276"/>
        <v>725.63806963616787</v>
      </c>
      <c r="Y146" s="25">
        <f t="shared" si="276"/>
        <v>192.65322091620152</v>
      </c>
      <c r="Z146" s="25">
        <f t="shared" si="276"/>
        <v>1.9304867697297003</v>
      </c>
      <c r="AA146" s="25">
        <f t="shared" si="276"/>
        <v>0.16413409614420002</v>
      </c>
      <c r="AB146" s="25">
        <f t="shared" si="276"/>
        <v>6.8629519459364499</v>
      </c>
      <c r="AC146" s="25">
        <f t="shared" si="276"/>
        <v>206.84004800741104</v>
      </c>
      <c r="AD146" s="25">
        <f t="shared" si="276"/>
        <v>731.54101749982954</v>
      </c>
      <c r="AE146" s="25">
        <f t="shared" si="276"/>
        <v>2351.4140874354202</v>
      </c>
      <c r="AF146" s="25">
        <f t="shared" si="276"/>
        <v>13471.758083040344</v>
      </c>
      <c r="AG146" s="25">
        <f t="shared" si="276"/>
        <v>16953.105591551826</v>
      </c>
      <c r="AH146" s="25">
        <f t="shared" si="276"/>
        <v>16473.139638892473</v>
      </c>
      <c r="AI146" s="25">
        <f t="shared" si="276"/>
        <v>7069.9166028409945</v>
      </c>
      <c r="AJ146" s="25">
        <f t="shared" si="276"/>
        <v>725.63806963616787</v>
      </c>
      <c r="AK146" s="25">
        <f t="shared" si="276"/>
        <v>192.65322091620152</v>
      </c>
      <c r="AL146" s="25">
        <f t="shared" si="276"/>
        <v>1.9304867697297003</v>
      </c>
      <c r="AM146" s="25">
        <f t="shared" si="276"/>
        <v>0.16413409614420002</v>
      </c>
      <c r="AN146" s="25">
        <f t="shared" si="276"/>
        <v>6.8629519459364499</v>
      </c>
      <c r="AO146" s="25">
        <f t="shared" si="276"/>
        <v>206.84004800741104</v>
      </c>
      <c r="AP146" s="25">
        <f t="shared" si="276"/>
        <v>731.54101749982954</v>
      </c>
      <c r="AQ146" s="25">
        <f t="shared" si="276"/>
        <v>2351.4140874354202</v>
      </c>
      <c r="AR146" s="25">
        <f t="shared" si="276"/>
        <v>13471.758083040344</v>
      </c>
      <c r="AS146" s="25">
        <f t="shared" si="276"/>
        <v>16953.105591551826</v>
      </c>
      <c r="AT146" s="25">
        <f t="shared" si="276"/>
        <v>16473.139638892473</v>
      </c>
      <c r="AU146" s="25">
        <f t="shared" si="276"/>
        <v>7069.9166028409945</v>
      </c>
      <c r="AV146" s="25">
        <f t="shared" si="276"/>
        <v>725.63806963616787</v>
      </c>
      <c r="AW146" s="25">
        <f t="shared" si="276"/>
        <v>192.65322091620152</v>
      </c>
      <c r="AX146" s="25">
        <f t="shared" si="276"/>
        <v>1.9304867697297003</v>
      </c>
      <c r="AY146" s="25">
        <f t="shared" si="276"/>
        <v>0.16413409614420002</v>
      </c>
      <c r="AZ146" s="25">
        <f t="shared" si="276"/>
        <v>6.8629519459364499</v>
      </c>
      <c r="BA146" s="25">
        <f t="shared" si="276"/>
        <v>206.84004800741104</v>
      </c>
      <c r="BB146" s="25">
        <f t="shared" si="276"/>
        <v>731.54101749982954</v>
      </c>
      <c r="BC146" s="25">
        <f t="shared" si="276"/>
        <v>2351.4140874354202</v>
      </c>
      <c r="BD146" s="25">
        <f t="shared" si="276"/>
        <v>13471.758083040344</v>
      </c>
      <c r="BE146" s="25">
        <f t="shared" si="276"/>
        <v>16953.105591551826</v>
      </c>
      <c r="BF146" s="25">
        <f t="shared" si="276"/>
        <v>16473.139638892473</v>
      </c>
      <c r="BG146" s="25">
        <f t="shared" si="276"/>
        <v>7069.9166028409945</v>
      </c>
      <c r="BH146" s="25">
        <f t="shared" si="276"/>
        <v>725.63806963616787</v>
      </c>
      <c r="BI146" s="25">
        <f t="shared" si="276"/>
        <v>192.65322091620152</v>
      </c>
      <c r="BJ146" s="25">
        <f t="shared" si="276"/>
        <v>1.9304867697297003</v>
      </c>
      <c r="BK146" s="25">
        <f t="shared" si="276"/>
        <v>0.16413409614420002</v>
      </c>
      <c r="BL146" s="25">
        <f t="shared" si="276"/>
        <v>6.8629519459364499</v>
      </c>
      <c r="BM146" s="25">
        <f t="shared" si="276"/>
        <v>206.84004800741104</v>
      </c>
      <c r="BN146" s="25">
        <f t="shared" si="276"/>
        <v>731.54101749982954</v>
      </c>
      <c r="BO146" s="25">
        <f t="shared" si="276"/>
        <v>2351.4140874354202</v>
      </c>
      <c r="BP146" s="25">
        <f t="shared" si="276"/>
        <v>13471.758083040344</v>
      </c>
      <c r="BQ146" s="25">
        <f t="shared" si="273"/>
        <v>16953.105591551826</v>
      </c>
      <c r="BR146" s="25">
        <f t="shared" si="273"/>
        <v>16473.139638892473</v>
      </c>
      <c r="BS146" s="25">
        <f t="shared" si="273"/>
        <v>7069.9166028409945</v>
      </c>
      <c r="BT146" s="25">
        <f t="shared" si="273"/>
        <v>725.63806963616787</v>
      </c>
      <c r="BU146" s="25">
        <f t="shared" si="273"/>
        <v>192.65322091620152</v>
      </c>
      <c r="BV146" s="25">
        <f t="shared" si="273"/>
        <v>1.9304867697297003</v>
      </c>
      <c r="BW146" s="25">
        <f t="shared" si="273"/>
        <v>0.16413409614420002</v>
      </c>
      <c r="BX146" s="25">
        <f t="shared" si="273"/>
        <v>6.8629519459364499</v>
      </c>
      <c r="BY146" s="25">
        <f t="shared" si="273"/>
        <v>206.84004800741104</v>
      </c>
      <c r="BZ146" s="25">
        <f t="shared" si="273"/>
        <v>731.54101749982954</v>
      </c>
      <c r="CA146" s="25">
        <f t="shared" si="273"/>
        <v>2351.4140874354202</v>
      </c>
      <c r="CB146" s="25">
        <f t="shared" si="273"/>
        <v>13471.758083040344</v>
      </c>
      <c r="CC146" s="25">
        <f t="shared" si="273"/>
        <v>16953.105591551826</v>
      </c>
      <c r="CD146" s="25">
        <f t="shared" si="273"/>
        <v>16473.139638892473</v>
      </c>
      <c r="CE146" s="25">
        <f t="shared" si="273"/>
        <v>7069.9166028409945</v>
      </c>
      <c r="CF146" s="25">
        <f t="shared" si="273"/>
        <v>725.63806963616787</v>
      </c>
      <c r="CG146" s="25">
        <f t="shared" si="273"/>
        <v>192.65322091620152</v>
      </c>
      <c r="CH146" s="28">
        <f t="shared" si="273"/>
        <v>1.9304867697297003</v>
      </c>
    </row>
    <row r="147" spans="1:86" hidden="1" x14ac:dyDescent="0.25">
      <c r="A147" s="630"/>
      <c r="B147" s="270" t="s">
        <v>22</v>
      </c>
      <c r="C147" s="25">
        <f t="shared" si="274"/>
        <v>0</v>
      </c>
      <c r="D147" s="25">
        <f t="shared" si="275"/>
        <v>0</v>
      </c>
      <c r="E147" s="25">
        <f t="shared" si="276"/>
        <v>0</v>
      </c>
      <c r="F147" s="25">
        <f t="shared" si="276"/>
        <v>0</v>
      </c>
      <c r="G147" s="25">
        <f t="shared" si="276"/>
        <v>0</v>
      </c>
      <c r="H147" s="25">
        <f t="shared" si="276"/>
        <v>0</v>
      </c>
      <c r="I147" s="25">
        <f t="shared" si="276"/>
        <v>0</v>
      </c>
      <c r="J147" s="25">
        <f t="shared" si="276"/>
        <v>0</v>
      </c>
      <c r="K147" s="25">
        <f t="shared" si="276"/>
        <v>0</v>
      </c>
      <c r="L147" s="25">
        <f t="shared" si="276"/>
        <v>0</v>
      </c>
      <c r="M147" s="25">
        <f t="shared" si="276"/>
        <v>0</v>
      </c>
      <c r="N147" s="25">
        <f t="shared" si="276"/>
        <v>0</v>
      </c>
      <c r="O147" s="25">
        <f t="shared" si="276"/>
        <v>0</v>
      </c>
      <c r="P147" s="25">
        <f t="shared" si="276"/>
        <v>0</v>
      </c>
      <c r="Q147" s="25">
        <f t="shared" si="276"/>
        <v>0</v>
      </c>
      <c r="R147" s="25">
        <f t="shared" si="276"/>
        <v>0</v>
      </c>
      <c r="S147" s="25">
        <f t="shared" si="276"/>
        <v>0</v>
      </c>
      <c r="T147" s="25">
        <f t="shared" si="276"/>
        <v>0</v>
      </c>
      <c r="U147" s="25">
        <f t="shared" si="276"/>
        <v>0</v>
      </c>
      <c r="V147" s="25">
        <f t="shared" si="276"/>
        <v>0</v>
      </c>
      <c r="W147" s="25">
        <f t="shared" si="276"/>
        <v>0</v>
      </c>
      <c r="X147" s="25">
        <f t="shared" si="276"/>
        <v>0</v>
      </c>
      <c r="Y147" s="25">
        <f t="shared" si="276"/>
        <v>0</v>
      </c>
      <c r="Z147" s="25">
        <f t="shared" si="276"/>
        <v>0</v>
      </c>
      <c r="AA147" s="25">
        <f t="shared" si="276"/>
        <v>0</v>
      </c>
      <c r="AB147" s="25">
        <f t="shared" si="276"/>
        <v>0</v>
      </c>
      <c r="AC147" s="25">
        <f t="shared" si="276"/>
        <v>0</v>
      </c>
      <c r="AD147" s="25">
        <f t="shared" si="276"/>
        <v>0</v>
      </c>
      <c r="AE147" s="25">
        <f t="shared" si="276"/>
        <v>0</v>
      </c>
      <c r="AF147" s="25">
        <f t="shared" si="276"/>
        <v>0</v>
      </c>
      <c r="AG147" s="25">
        <f t="shared" si="276"/>
        <v>0</v>
      </c>
      <c r="AH147" s="25">
        <f t="shared" si="276"/>
        <v>0</v>
      </c>
      <c r="AI147" s="25">
        <f t="shared" si="276"/>
        <v>0</v>
      </c>
      <c r="AJ147" s="25">
        <f t="shared" si="276"/>
        <v>0</v>
      </c>
      <c r="AK147" s="25">
        <f t="shared" si="276"/>
        <v>0</v>
      </c>
      <c r="AL147" s="25">
        <f t="shared" si="276"/>
        <v>0</v>
      </c>
      <c r="AM147" s="25">
        <f t="shared" si="276"/>
        <v>0</v>
      </c>
      <c r="AN147" s="25">
        <f t="shared" si="276"/>
        <v>0</v>
      </c>
      <c r="AO147" s="25">
        <f t="shared" si="276"/>
        <v>0</v>
      </c>
      <c r="AP147" s="25">
        <f t="shared" si="276"/>
        <v>0</v>
      </c>
      <c r="AQ147" s="25">
        <f t="shared" si="276"/>
        <v>0</v>
      </c>
      <c r="AR147" s="25">
        <f t="shared" si="276"/>
        <v>0</v>
      </c>
      <c r="AS147" s="25">
        <f t="shared" si="276"/>
        <v>0</v>
      </c>
      <c r="AT147" s="25">
        <f t="shared" si="276"/>
        <v>0</v>
      </c>
      <c r="AU147" s="25">
        <f t="shared" si="276"/>
        <v>0</v>
      </c>
      <c r="AV147" s="25">
        <f t="shared" si="276"/>
        <v>0</v>
      </c>
      <c r="AW147" s="25">
        <f t="shared" si="276"/>
        <v>0</v>
      </c>
      <c r="AX147" s="25">
        <f t="shared" si="276"/>
        <v>0</v>
      </c>
      <c r="AY147" s="25">
        <f t="shared" si="276"/>
        <v>0</v>
      </c>
      <c r="AZ147" s="25">
        <f t="shared" si="276"/>
        <v>0</v>
      </c>
      <c r="BA147" s="25">
        <f t="shared" si="276"/>
        <v>0</v>
      </c>
      <c r="BB147" s="25">
        <f t="shared" si="276"/>
        <v>0</v>
      </c>
      <c r="BC147" s="25">
        <f t="shared" si="276"/>
        <v>0</v>
      </c>
      <c r="BD147" s="25">
        <f t="shared" si="276"/>
        <v>0</v>
      </c>
      <c r="BE147" s="25">
        <f t="shared" si="276"/>
        <v>0</v>
      </c>
      <c r="BF147" s="25">
        <f t="shared" si="276"/>
        <v>0</v>
      </c>
      <c r="BG147" s="25">
        <f t="shared" si="276"/>
        <v>0</v>
      </c>
      <c r="BH147" s="25">
        <f t="shared" si="276"/>
        <v>0</v>
      </c>
      <c r="BI147" s="25">
        <f t="shared" si="276"/>
        <v>0</v>
      </c>
      <c r="BJ147" s="25">
        <f t="shared" si="276"/>
        <v>0</v>
      </c>
      <c r="BK147" s="25">
        <f t="shared" si="276"/>
        <v>0</v>
      </c>
      <c r="BL147" s="25">
        <f t="shared" si="276"/>
        <v>0</v>
      </c>
      <c r="BM147" s="25">
        <f t="shared" si="276"/>
        <v>0</v>
      </c>
      <c r="BN147" s="25">
        <f t="shared" si="276"/>
        <v>0</v>
      </c>
      <c r="BO147" s="25">
        <f t="shared" si="276"/>
        <v>0</v>
      </c>
      <c r="BP147" s="25">
        <f t="shared" si="276"/>
        <v>0</v>
      </c>
      <c r="BQ147" s="25">
        <f t="shared" si="273"/>
        <v>0</v>
      </c>
      <c r="BR147" s="25">
        <f t="shared" si="273"/>
        <v>0</v>
      </c>
      <c r="BS147" s="25">
        <f t="shared" si="273"/>
        <v>0</v>
      </c>
      <c r="BT147" s="25">
        <f t="shared" si="273"/>
        <v>0</v>
      </c>
      <c r="BU147" s="25">
        <f t="shared" si="273"/>
        <v>0</v>
      </c>
      <c r="BV147" s="25">
        <f t="shared" si="273"/>
        <v>0</v>
      </c>
      <c r="BW147" s="25">
        <f t="shared" si="273"/>
        <v>0</v>
      </c>
      <c r="BX147" s="25">
        <f t="shared" si="273"/>
        <v>0</v>
      </c>
      <c r="BY147" s="25">
        <f t="shared" si="273"/>
        <v>0</v>
      </c>
      <c r="BZ147" s="25">
        <f t="shared" si="273"/>
        <v>0</v>
      </c>
      <c r="CA147" s="25">
        <f t="shared" si="273"/>
        <v>0</v>
      </c>
      <c r="CB147" s="25">
        <f t="shared" si="273"/>
        <v>0</v>
      </c>
      <c r="CC147" s="25">
        <f t="shared" si="273"/>
        <v>0</v>
      </c>
      <c r="CD147" s="25">
        <f t="shared" si="273"/>
        <v>0</v>
      </c>
      <c r="CE147" s="25">
        <f t="shared" si="273"/>
        <v>0</v>
      </c>
      <c r="CF147" s="25">
        <f t="shared" si="273"/>
        <v>0</v>
      </c>
      <c r="CG147" s="25">
        <f t="shared" si="273"/>
        <v>0</v>
      </c>
      <c r="CH147" s="28">
        <f t="shared" si="273"/>
        <v>0</v>
      </c>
    </row>
    <row r="148" spans="1:86" hidden="1" x14ac:dyDescent="0.25">
      <c r="A148" s="630"/>
      <c r="B148" s="89" t="s">
        <v>9</v>
      </c>
      <c r="C148" s="25">
        <f t="shared" si="274"/>
        <v>0</v>
      </c>
      <c r="D148" s="25">
        <f t="shared" si="275"/>
        <v>0</v>
      </c>
      <c r="E148" s="25">
        <f t="shared" si="276"/>
        <v>0</v>
      </c>
      <c r="F148" s="25">
        <f t="shared" si="276"/>
        <v>0</v>
      </c>
      <c r="G148" s="25">
        <f t="shared" si="276"/>
        <v>0</v>
      </c>
      <c r="H148" s="25">
        <f t="shared" si="276"/>
        <v>0</v>
      </c>
      <c r="I148" s="25">
        <f t="shared" si="276"/>
        <v>0</v>
      </c>
      <c r="J148" s="25">
        <f t="shared" si="276"/>
        <v>0</v>
      </c>
      <c r="K148" s="25">
        <f t="shared" si="276"/>
        <v>0</v>
      </c>
      <c r="L148" s="25">
        <f t="shared" si="276"/>
        <v>0</v>
      </c>
      <c r="M148" s="25">
        <f t="shared" si="276"/>
        <v>0</v>
      </c>
      <c r="N148" s="25">
        <f t="shared" si="276"/>
        <v>0</v>
      </c>
      <c r="O148" s="25">
        <f t="shared" si="276"/>
        <v>0</v>
      </c>
      <c r="P148" s="25">
        <f t="shared" si="276"/>
        <v>0</v>
      </c>
      <c r="Q148" s="25">
        <f t="shared" si="276"/>
        <v>0</v>
      </c>
      <c r="R148" s="25">
        <f t="shared" si="276"/>
        <v>0</v>
      </c>
      <c r="S148" s="25">
        <f t="shared" si="276"/>
        <v>0</v>
      </c>
      <c r="T148" s="25">
        <f t="shared" si="276"/>
        <v>0</v>
      </c>
      <c r="U148" s="25">
        <f t="shared" si="276"/>
        <v>0</v>
      </c>
      <c r="V148" s="25">
        <f t="shared" si="276"/>
        <v>0</v>
      </c>
      <c r="W148" s="25">
        <f t="shared" si="276"/>
        <v>0</v>
      </c>
      <c r="X148" s="25">
        <f t="shared" si="276"/>
        <v>0</v>
      </c>
      <c r="Y148" s="25">
        <f t="shared" si="276"/>
        <v>0</v>
      </c>
      <c r="Z148" s="25">
        <f t="shared" si="276"/>
        <v>0</v>
      </c>
      <c r="AA148" s="25">
        <f t="shared" si="276"/>
        <v>0</v>
      </c>
      <c r="AB148" s="25">
        <f t="shared" si="276"/>
        <v>0</v>
      </c>
      <c r="AC148" s="25">
        <f t="shared" si="276"/>
        <v>0</v>
      </c>
      <c r="AD148" s="25">
        <f t="shared" si="276"/>
        <v>0</v>
      </c>
      <c r="AE148" s="25">
        <f t="shared" si="276"/>
        <v>0</v>
      </c>
      <c r="AF148" s="25">
        <f t="shared" si="276"/>
        <v>0</v>
      </c>
      <c r="AG148" s="25">
        <f t="shared" si="276"/>
        <v>0</v>
      </c>
      <c r="AH148" s="25">
        <f t="shared" si="276"/>
        <v>0</v>
      </c>
      <c r="AI148" s="25">
        <f t="shared" si="276"/>
        <v>0</v>
      </c>
      <c r="AJ148" s="25">
        <f t="shared" si="276"/>
        <v>0</v>
      </c>
      <c r="AK148" s="25">
        <f t="shared" si="276"/>
        <v>0</v>
      </c>
      <c r="AL148" s="25">
        <f t="shared" si="276"/>
        <v>0</v>
      </c>
      <c r="AM148" s="25">
        <f t="shared" si="276"/>
        <v>0</v>
      </c>
      <c r="AN148" s="25">
        <f t="shared" si="276"/>
        <v>0</v>
      </c>
      <c r="AO148" s="25">
        <f t="shared" si="276"/>
        <v>0</v>
      </c>
      <c r="AP148" s="25">
        <f t="shared" si="276"/>
        <v>0</v>
      </c>
      <c r="AQ148" s="25">
        <f t="shared" si="276"/>
        <v>0</v>
      </c>
      <c r="AR148" s="25">
        <f t="shared" si="276"/>
        <v>0</v>
      </c>
      <c r="AS148" s="25">
        <f t="shared" si="276"/>
        <v>0</v>
      </c>
      <c r="AT148" s="25">
        <f t="shared" si="276"/>
        <v>0</v>
      </c>
      <c r="AU148" s="25">
        <f t="shared" si="276"/>
        <v>0</v>
      </c>
      <c r="AV148" s="25">
        <f t="shared" si="276"/>
        <v>0</v>
      </c>
      <c r="AW148" s="25">
        <f t="shared" si="276"/>
        <v>0</v>
      </c>
      <c r="AX148" s="25">
        <f t="shared" si="276"/>
        <v>0</v>
      </c>
      <c r="AY148" s="25">
        <f t="shared" si="276"/>
        <v>0</v>
      </c>
      <c r="AZ148" s="25">
        <f t="shared" si="276"/>
        <v>0</v>
      </c>
      <c r="BA148" s="25">
        <f t="shared" si="276"/>
        <v>0</v>
      </c>
      <c r="BB148" s="25">
        <f t="shared" si="276"/>
        <v>0</v>
      </c>
      <c r="BC148" s="25">
        <f t="shared" si="276"/>
        <v>0</v>
      </c>
      <c r="BD148" s="25">
        <f t="shared" si="276"/>
        <v>0</v>
      </c>
      <c r="BE148" s="25">
        <f t="shared" si="276"/>
        <v>0</v>
      </c>
      <c r="BF148" s="25">
        <f t="shared" si="276"/>
        <v>0</v>
      </c>
      <c r="BG148" s="25">
        <f t="shared" si="276"/>
        <v>0</v>
      </c>
      <c r="BH148" s="25">
        <f t="shared" si="276"/>
        <v>0</v>
      </c>
      <c r="BI148" s="25">
        <f t="shared" si="276"/>
        <v>0</v>
      </c>
      <c r="BJ148" s="25">
        <f t="shared" si="276"/>
        <v>0</v>
      </c>
      <c r="BK148" s="25">
        <f t="shared" si="276"/>
        <v>0</v>
      </c>
      <c r="BL148" s="25">
        <f t="shared" si="276"/>
        <v>0</v>
      </c>
      <c r="BM148" s="25">
        <f t="shared" si="276"/>
        <v>0</v>
      </c>
      <c r="BN148" s="25">
        <f t="shared" si="276"/>
        <v>0</v>
      </c>
      <c r="BO148" s="25">
        <f t="shared" si="276"/>
        <v>0</v>
      </c>
      <c r="BP148" s="25">
        <f t="shared" ref="BP148:CH151" si="277">IF(BP28=0,0,((BP10*0.5)+BO28-BP46)*BP83*BP115*BP$2)</f>
        <v>0</v>
      </c>
      <c r="BQ148" s="25">
        <f t="shared" si="277"/>
        <v>0</v>
      </c>
      <c r="BR148" s="25">
        <f t="shared" si="277"/>
        <v>0</v>
      </c>
      <c r="BS148" s="25">
        <f t="shared" si="277"/>
        <v>0</v>
      </c>
      <c r="BT148" s="25">
        <f t="shared" si="277"/>
        <v>0</v>
      </c>
      <c r="BU148" s="25">
        <f t="shared" si="277"/>
        <v>0</v>
      </c>
      <c r="BV148" s="25">
        <f t="shared" si="277"/>
        <v>0</v>
      </c>
      <c r="BW148" s="25">
        <f t="shared" si="277"/>
        <v>0</v>
      </c>
      <c r="BX148" s="25">
        <f t="shared" si="277"/>
        <v>0</v>
      </c>
      <c r="BY148" s="25">
        <f t="shared" si="277"/>
        <v>0</v>
      </c>
      <c r="BZ148" s="25">
        <f t="shared" si="277"/>
        <v>0</v>
      </c>
      <c r="CA148" s="25">
        <f t="shared" si="277"/>
        <v>0</v>
      </c>
      <c r="CB148" s="25">
        <f t="shared" si="277"/>
        <v>0</v>
      </c>
      <c r="CC148" s="25">
        <f t="shared" si="277"/>
        <v>0</v>
      </c>
      <c r="CD148" s="25">
        <f t="shared" si="277"/>
        <v>0</v>
      </c>
      <c r="CE148" s="25">
        <f t="shared" si="277"/>
        <v>0</v>
      </c>
      <c r="CF148" s="25">
        <f t="shared" si="277"/>
        <v>0</v>
      </c>
      <c r="CG148" s="25">
        <f t="shared" si="277"/>
        <v>0</v>
      </c>
      <c r="CH148" s="28">
        <f t="shared" si="277"/>
        <v>0</v>
      </c>
    </row>
    <row r="149" spans="1:86" hidden="1" x14ac:dyDescent="0.25">
      <c r="A149" s="630"/>
      <c r="B149" s="89" t="s">
        <v>3</v>
      </c>
      <c r="C149" s="25">
        <f t="shared" si="274"/>
        <v>0</v>
      </c>
      <c r="D149" s="25">
        <f t="shared" si="275"/>
        <v>0</v>
      </c>
      <c r="E149" s="25">
        <f t="shared" ref="E149:BP152" si="278">IF(E29=0,0,((E11*0.5)+D29-E47)*E84*E116*E$2)</f>
        <v>19.297631104577558</v>
      </c>
      <c r="F149" s="25">
        <f t="shared" si="278"/>
        <v>21.67078804467365</v>
      </c>
      <c r="G149" s="25">
        <f t="shared" si="278"/>
        <v>56.237679720913604</v>
      </c>
      <c r="H149" s="25">
        <f t="shared" si="278"/>
        <v>801.67817625620717</v>
      </c>
      <c r="I149" s="25">
        <f t="shared" si="278"/>
        <v>1484.0551863427402</v>
      </c>
      <c r="J149" s="25">
        <f t="shared" si="278"/>
        <v>1706.7336655450847</v>
      </c>
      <c r="K149" s="25">
        <f t="shared" si="278"/>
        <v>887.63216478671745</v>
      </c>
      <c r="L149" s="25">
        <f t="shared" si="278"/>
        <v>308.59408699200736</v>
      </c>
      <c r="M149" s="25">
        <f t="shared" si="278"/>
        <v>777.99399461537746</v>
      </c>
      <c r="N149" s="25">
        <f t="shared" si="278"/>
        <v>5491.6480674826153</v>
      </c>
      <c r="O149" s="25">
        <f t="shared" si="278"/>
        <v>9739.9337311610834</v>
      </c>
      <c r="P149" s="25">
        <f t="shared" si="278"/>
        <v>8074.5509736792364</v>
      </c>
      <c r="Q149" s="25">
        <f t="shared" si="278"/>
        <v>6393.0995039460231</v>
      </c>
      <c r="R149" s="25">
        <f t="shared" si="278"/>
        <v>3589.6505521255112</v>
      </c>
      <c r="S149" s="25">
        <f t="shared" si="278"/>
        <v>4333.661305511333</v>
      </c>
      <c r="T149" s="25">
        <f t="shared" si="278"/>
        <v>5942.1871469724492</v>
      </c>
      <c r="U149" s="25">
        <f t="shared" si="278"/>
        <v>7437.4854107009778</v>
      </c>
      <c r="V149" s="25">
        <f t="shared" si="278"/>
        <v>7237.6491973465518</v>
      </c>
      <c r="W149" s="25">
        <f t="shared" si="278"/>
        <v>3225.1296776689564</v>
      </c>
      <c r="X149" s="25">
        <f t="shared" si="278"/>
        <v>1103.8255822997894</v>
      </c>
      <c r="Y149" s="25">
        <f t="shared" si="278"/>
        <v>1731.9634673384305</v>
      </c>
      <c r="Z149" s="25">
        <f t="shared" si="278"/>
        <v>2810.5043132670867</v>
      </c>
      <c r="AA149" s="25">
        <f t="shared" si="278"/>
        <v>2932.9450458142524</v>
      </c>
      <c r="AB149" s="25">
        <f t="shared" si="278"/>
        <v>2465.4893296497858</v>
      </c>
      <c r="AC149" s="25">
        <f t="shared" si="278"/>
        <v>1977.7516715158974</v>
      </c>
      <c r="AD149" s="25">
        <f t="shared" si="278"/>
        <v>1115.2909050195967</v>
      </c>
      <c r="AE149" s="25">
        <f t="shared" si="278"/>
        <v>1311.205939987133</v>
      </c>
      <c r="AF149" s="25">
        <f t="shared" si="278"/>
        <v>5942.1871469724492</v>
      </c>
      <c r="AG149" s="25">
        <f t="shared" si="278"/>
        <v>7437.4854107009778</v>
      </c>
      <c r="AH149" s="25">
        <f t="shared" si="278"/>
        <v>7237.6491973465518</v>
      </c>
      <c r="AI149" s="25">
        <f t="shared" si="278"/>
        <v>3225.1296776689564</v>
      </c>
      <c r="AJ149" s="25">
        <f t="shared" si="278"/>
        <v>1103.8255822997894</v>
      </c>
      <c r="AK149" s="25">
        <f t="shared" si="278"/>
        <v>1731.9634673384305</v>
      </c>
      <c r="AL149" s="25">
        <f t="shared" si="278"/>
        <v>2810.5043132670867</v>
      </c>
      <c r="AM149" s="25">
        <f t="shared" si="278"/>
        <v>2932.9450458142524</v>
      </c>
      <c r="AN149" s="25">
        <f t="shared" si="278"/>
        <v>2465.4893296497858</v>
      </c>
      <c r="AO149" s="25">
        <f t="shared" si="278"/>
        <v>1977.7516715158974</v>
      </c>
      <c r="AP149" s="25">
        <f t="shared" si="278"/>
        <v>1115.2909050195967</v>
      </c>
      <c r="AQ149" s="25">
        <f t="shared" si="278"/>
        <v>1311.205939987133</v>
      </c>
      <c r="AR149" s="25">
        <f t="shared" si="278"/>
        <v>5942.1871469724492</v>
      </c>
      <c r="AS149" s="25">
        <f t="shared" si="278"/>
        <v>7437.4854107009778</v>
      </c>
      <c r="AT149" s="25">
        <f t="shared" si="278"/>
        <v>7237.6491973465518</v>
      </c>
      <c r="AU149" s="25">
        <f t="shared" si="278"/>
        <v>3225.1296776689564</v>
      </c>
      <c r="AV149" s="25">
        <f t="shared" si="278"/>
        <v>1103.8255822997894</v>
      </c>
      <c r="AW149" s="25">
        <f t="shared" si="278"/>
        <v>1731.9634673384305</v>
      </c>
      <c r="AX149" s="25">
        <f t="shared" si="278"/>
        <v>2810.5043132670867</v>
      </c>
      <c r="AY149" s="25">
        <f t="shared" si="278"/>
        <v>2932.9450458142524</v>
      </c>
      <c r="AZ149" s="25">
        <f t="shared" si="278"/>
        <v>2465.4893296497858</v>
      </c>
      <c r="BA149" s="25">
        <f t="shared" si="278"/>
        <v>1977.7516715158974</v>
      </c>
      <c r="BB149" s="25">
        <f t="shared" si="278"/>
        <v>1115.2909050195967</v>
      </c>
      <c r="BC149" s="25">
        <f t="shared" si="278"/>
        <v>1311.205939987133</v>
      </c>
      <c r="BD149" s="25">
        <f t="shared" si="278"/>
        <v>5942.1871469724492</v>
      </c>
      <c r="BE149" s="25">
        <f t="shared" si="278"/>
        <v>7437.4854107009778</v>
      </c>
      <c r="BF149" s="25">
        <f t="shared" si="278"/>
        <v>7237.6491973465518</v>
      </c>
      <c r="BG149" s="25">
        <f t="shared" si="278"/>
        <v>3225.1296776689564</v>
      </c>
      <c r="BH149" s="25">
        <f t="shared" si="278"/>
        <v>1103.8255822997894</v>
      </c>
      <c r="BI149" s="25">
        <f t="shared" si="278"/>
        <v>1731.9634673384305</v>
      </c>
      <c r="BJ149" s="25">
        <f t="shared" si="278"/>
        <v>2810.5043132670867</v>
      </c>
      <c r="BK149" s="25">
        <f t="shared" si="278"/>
        <v>2932.9450458142524</v>
      </c>
      <c r="BL149" s="25">
        <f t="shared" si="278"/>
        <v>2465.4893296497858</v>
      </c>
      <c r="BM149" s="25">
        <f t="shared" si="278"/>
        <v>1977.7516715158974</v>
      </c>
      <c r="BN149" s="25">
        <f t="shared" si="278"/>
        <v>1115.2909050195967</v>
      </c>
      <c r="BO149" s="25">
        <f t="shared" si="278"/>
        <v>1311.205939987133</v>
      </c>
      <c r="BP149" s="25">
        <f t="shared" si="278"/>
        <v>5942.1871469724492</v>
      </c>
      <c r="BQ149" s="25">
        <f t="shared" si="277"/>
        <v>7437.4854107009778</v>
      </c>
      <c r="BR149" s="25">
        <f t="shared" si="277"/>
        <v>7237.6491973465518</v>
      </c>
      <c r="BS149" s="25">
        <f t="shared" si="277"/>
        <v>3225.1296776689564</v>
      </c>
      <c r="BT149" s="25">
        <f t="shared" si="277"/>
        <v>1103.8255822997894</v>
      </c>
      <c r="BU149" s="25">
        <f t="shared" si="277"/>
        <v>1731.9634673384305</v>
      </c>
      <c r="BV149" s="25">
        <f t="shared" si="277"/>
        <v>2810.5043132670867</v>
      </c>
      <c r="BW149" s="25">
        <f t="shared" si="277"/>
        <v>2932.9450458142524</v>
      </c>
      <c r="BX149" s="25">
        <f t="shared" si="277"/>
        <v>2465.4893296497858</v>
      </c>
      <c r="BY149" s="25">
        <f t="shared" si="277"/>
        <v>1977.7516715158974</v>
      </c>
      <c r="BZ149" s="25">
        <f t="shared" si="277"/>
        <v>1115.2909050195967</v>
      </c>
      <c r="CA149" s="25">
        <f t="shared" si="277"/>
        <v>1311.205939987133</v>
      </c>
      <c r="CB149" s="25">
        <f t="shared" si="277"/>
        <v>5942.1871469724492</v>
      </c>
      <c r="CC149" s="25">
        <f t="shared" si="277"/>
        <v>7437.4854107009778</v>
      </c>
      <c r="CD149" s="25">
        <f t="shared" si="277"/>
        <v>7237.6491973465518</v>
      </c>
      <c r="CE149" s="25">
        <f t="shared" si="277"/>
        <v>3225.1296776689564</v>
      </c>
      <c r="CF149" s="25">
        <f t="shared" si="277"/>
        <v>1103.8255822997894</v>
      </c>
      <c r="CG149" s="25">
        <f t="shared" si="277"/>
        <v>1731.9634673384305</v>
      </c>
      <c r="CH149" s="28">
        <f t="shared" si="277"/>
        <v>2810.5043132670867</v>
      </c>
    </row>
    <row r="150" spans="1:86" ht="15.75" hidden="1" customHeight="1" x14ac:dyDescent="0.25">
      <c r="A150" s="630"/>
      <c r="B150" s="89" t="s">
        <v>4</v>
      </c>
      <c r="C150" s="25">
        <f t="shared" si="274"/>
        <v>0</v>
      </c>
      <c r="D150" s="25">
        <f t="shared" si="275"/>
        <v>72.769810932434595</v>
      </c>
      <c r="E150" s="25">
        <f t="shared" si="278"/>
        <v>293.29019646200595</v>
      </c>
      <c r="F150" s="25">
        <f t="shared" si="278"/>
        <v>478.67228169224296</v>
      </c>
      <c r="G150" s="25">
        <f t="shared" si="278"/>
        <v>1344.9482887278516</v>
      </c>
      <c r="H150" s="25">
        <f t="shared" si="278"/>
        <v>3419.9911789037205</v>
      </c>
      <c r="I150" s="25">
        <f t="shared" si="278"/>
        <v>5096.0867899259738</v>
      </c>
      <c r="J150" s="25">
        <f t="shared" si="278"/>
        <v>5196.8823097808736</v>
      </c>
      <c r="K150" s="25">
        <f t="shared" si="278"/>
        <v>8200.5672685305926</v>
      </c>
      <c r="L150" s="25">
        <f t="shared" si="278"/>
        <v>7563.174231206096</v>
      </c>
      <c r="M150" s="25">
        <f t="shared" si="278"/>
        <v>9734.4326121395789</v>
      </c>
      <c r="N150" s="25">
        <f t="shared" si="278"/>
        <v>15850.07270863833</v>
      </c>
      <c r="O150" s="25">
        <f t="shared" si="278"/>
        <v>20658.592396272259</v>
      </c>
      <c r="P150" s="25">
        <f t="shared" si="278"/>
        <v>15958.524310045306</v>
      </c>
      <c r="Q150" s="25">
        <f t="shared" si="278"/>
        <v>17549.6174170171</v>
      </c>
      <c r="R150" s="25">
        <f t="shared" si="278"/>
        <v>17858.715331901403</v>
      </c>
      <c r="S150" s="25">
        <f t="shared" si="278"/>
        <v>22684.80287524507</v>
      </c>
      <c r="T150" s="25">
        <f t="shared" si="278"/>
        <v>5800.4313899912941</v>
      </c>
      <c r="U150" s="25">
        <f t="shared" si="278"/>
        <v>7115.5865204791626</v>
      </c>
      <c r="V150" s="25">
        <f t="shared" si="278"/>
        <v>5812.2392727710267</v>
      </c>
      <c r="W150" s="25">
        <f t="shared" si="278"/>
        <v>5920.8794423852496</v>
      </c>
      <c r="X150" s="25">
        <f t="shared" si="278"/>
        <v>4083.4432574838297</v>
      </c>
      <c r="Y150" s="25">
        <f t="shared" si="278"/>
        <v>3347.9367648316866</v>
      </c>
      <c r="Z150" s="25">
        <f t="shared" si="278"/>
        <v>3412.4145318459473</v>
      </c>
      <c r="AA150" s="25">
        <f t="shared" si="278"/>
        <v>3798.2037124963417</v>
      </c>
      <c r="AB150" s="25">
        <f t="shared" si="278"/>
        <v>2949.9871448531881</v>
      </c>
      <c r="AC150" s="25">
        <f t="shared" si="278"/>
        <v>3301.9116918329228</v>
      </c>
      <c r="AD150" s="25">
        <f t="shared" si="278"/>
        <v>3324.0989240572922</v>
      </c>
      <c r="AE150" s="25">
        <f t="shared" si="278"/>
        <v>4186.1877008792771</v>
      </c>
      <c r="AF150" s="25">
        <f t="shared" si="278"/>
        <v>5800.4313899912941</v>
      </c>
      <c r="AG150" s="25">
        <f t="shared" si="278"/>
        <v>7115.5865204791626</v>
      </c>
      <c r="AH150" s="25">
        <f t="shared" si="278"/>
        <v>5812.2392727710267</v>
      </c>
      <c r="AI150" s="25">
        <f t="shared" si="278"/>
        <v>5920.8794423852496</v>
      </c>
      <c r="AJ150" s="25">
        <f t="shared" si="278"/>
        <v>4083.4432574838297</v>
      </c>
      <c r="AK150" s="25">
        <f t="shared" si="278"/>
        <v>3347.9367648316866</v>
      </c>
      <c r="AL150" s="25">
        <f t="shared" si="278"/>
        <v>3412.4145318459473</v>
      </c>
      <c r="AM150" s="25">
        <f t="shared" si="278"/>
        <v>3798.2037124963417</v>
      </c>
      <c r="AN150" s="25">
        <f t="shared" si="278"/>
        <v>2949.9871448531881</v>
      </c>
      <c r="AO150" s="25">
        <f t="shared" si="278"/>
        <v>3301.9116918329228</v>
      </c>
      <c r="AP150" s="25">
        <f t="shared" si="278"/>
        <v>3324.0989240572922</v>
      </c>
      <c r="AQ150" s="25">
        <f t="shared" si="278"/>
        <v>4186.1877008792771</v>
      </c>
      <c r="AR150" s="25">
        <f t="shared" si="278"/>
        <v>5800.4313899912941</v>
      </c>
      <c r="AS150" s="25">
        <f t="shared" si="278"/>
        <v>7115.5865204791626</v>
      </c>
      <c r="AT150" s="25">
        <f t="shared" si="278"/>
        <v>5812.2392727710267</v>
      </c>
      <c r="AU150" s="25">
        <f t="shared" si="278"/>
        <v>5920.8794423852496</v>
      </c>
      <c r="AV150" s="25">
        <f t="shared" si="278"/>
        <v>4083.4432574838297</v>
      </c>
      <c r="AW150" s="25">
        <f t="shared" si="278"/>
        <v>3347.9367648316866</v>
      </c>
      <c r="AX150" s="25">
        <f t="shared" si="278"/>
        <v>3412.4145318459473</v>
      </c>
      <c r="AY150" s="25">
        <f t="shared" si="278"/>
        <v>3798.2037124963417</v>
      </c>
      <c r="AZ150" s="25">
        <f t="shared" si="278"/>
        <v>2949.9871448531881</v>
      </c>
      <c r="BA150" s="25">
        <f t="shared" si="278"/>
        <v>3301.9116918329228</v>
      </c>
      <c r="BB150" s="25">
        <f t="shared" si="278"/>
        <v>3324.0989240572922</v>
      </c>
      <c r="BC150" s="25">
        <f t="shared" si="278"/>
        <v>4186.1877008792771</v>
      </c>
      <c r="BD150" s="25">
        <f t="shared" si="278"/>
        <v>5800.4313899912941</v>
      </c>
      <c r="BE150" s="25">
        <f t="shared" si="278"/>
        <v>7115.5865204791626</v>
      </c>
      <c r="BF150" s="25">
        <f t="shared" si="278"/>
        <v>5812.2392727710267</v>
      </c>
      <c r="BG150" s="25">
        <f t="shared" si="278"/>
        <v>5920.8794423852496</v>
      </c>
      <c r="BH150" s="25">
        <f t="shared" si="278"/>
        <v>4083.4432574838297</v>
      </c>
      <c r="BI150" s="25">
        <f t="shared" si="278"/>
        <v>3347.9367648316866</v>
      </c>
      <c r="BJ150" s="25">
        <f t="shared" si="278"/>
        <v>3412.4145318459473</v>
      </c>
      <c r="BK150" s="25">
        <f t="shared" si="278"/>
        <v>3798.2037124963417</v>
      </c>
      <c r="BL150" s="25">
        <f t="shared" si="278"/>
        <v>2949.9871448531881</v>
      </c>
      <c r="BM150" s="25">
        <f t="shared" si="278"/>
        <v>3301.9116918329228</v>
      </c>
      <c r="BN150" s="25">
        <f t="shared" si="278"/>
        <v>3324.0989240572922</v>
      </c>
      <c r="BO150" s="25">
        <f t="shared" si="278"/>
        <v>4186.1877008792771</v>
      </c>
      <c r="BP150" s="25">
        <f t="shared" si="278"/>
        <v>5800.4313899912941</v>
      </c>
      <c r="BQ150" s="25">
        <f t="shared" si="277"/>
        <v>7115.5865204791626</v>
      </c>
      <c r="BR150" s="25">
        <f t="shared" si="277"/>
        <v>5812.2392727710267</v>
      </c>
      <c r="BS150" s="25">
        <f t="shared" si="277"/>
        <v>5920.8794423852496</v>
      </c>
      <c r="BT150" s="25">
        <f t="shared" si="277"/>
        <v>4083.4432574838297</v>
      </c>
      <c r="BU150" s="25">
        <f t="shared" si="277"/>
        <v>3347.9367648316866</v>
      </c>
      <c r="BV150" s="25">
        <f t="shared" si="277"/>
        <v>3412.4145318459473</v>
      </c>
      <c r="BW150" s="25">
        <f t="shared" si="277"/>
        <v>3798.2037124963417</v>
      </c>
      <c r="BX150" s="25">
        <f t="shared" si="277"/>
        <v>2949.9871448531881</v>
      </c>
      <c r="BY150" s="25">
        <f t="shared" si="277"/>
        <v>3301.9116918329228</v>
      </c>
      <c r="BZ150" s="25">
        <f t="shared" si="277"/>
        <v>3324.0989240572922</v>
      </c>
      <c r="CA150" s="25">
        <f t="shared" si="277"/>
        <v>4186.1877008792771</v>
      </c>
      <c r="CB150" s="25">
        <f t="shared" si="277"/>
        <v>5800.4313899912941</v>
      </c>
      <c r="CC150" s="25">
        <f t="shared" si="277"/>
        <v>7115.5865204791626</v>
      </c>
      <c r="CD150" s="25">
        <f t="shared" si="277"/>
        <v>5812.2392727710267</v>
      </c>
      <c r="CE150" s="25">
        <f t="shared" si="277"/>
        <v>5920.8794423852496</v>
      </c>
      <c r="CF150" s="25">
        <f t="shared" si="277"/>
        <v>4083.4432574838297</v>
      </c>
      <c r="CG150" s="25">
        <f t="shared" si="277"/>
        <v>3347.9367648316866</v>
      </c>
      <c r="CH150" s="28">
        <f t="shared" si="277"/>
        <v>3412.4145318459473</v>
      </c>
    </row>
    <row r="151" spans="1:86" hidden="1" x14ac:dyDescent="0.25">
      <c r="A151" s="630"/>
      <c r="B151" s="89" t="s">
        <v>5</v>
      </c>
      <c r="C151" s="25">
        <f t="shared" si="274"/>
        <v>0</v>
      </c>
      <c r="D151" s="25">
        <f t="shared" si="275"/>
        <v>0</v>
      </c>
      <c r="E151" s="25">
        <f t="shared" si="278"/>
        <v>0</v>
      </c>
      <c r="F151" s="25">
        <f t="shared" si="278"/>
        <v>0</v>
      </c>
      <c r="G151" s="25">
        <f t="shared" si="278"/>
        <v>0</v>
      </c>
      <c r="H151" s="25">
        <f t="shared" si="278"/>
        <v>0</v>
      </c>
      <c r="I151" s="25">
        <f t="shared" si="278"/>
        <v>0</v>
      </c>
      <c r="J151" s="25">
        <f t="shared" si="278"/>
        <v>0</v>
      </c>
      <c r="K151" s="25">
        <f t="shared" si="278"/>
        <v>0</v>
      </c>
      <c r="L151" s="25">
        <f t="shared" si="278"/>
        <v>0</v>
      </c>
      <c r="M151" s="25">
        <f t="shared" si="278"/>
        <v>0</v>
      </c>
      <c r="N151" s="25">
        <f t="shared" si="278"/>
        <v>0</v>
      </c>
      <c r="O151" s="25">
        <f t="shared" si="278"/>
        <v>0</v>
      </c>
      <c r="P151" s="25">
        <f t="shared" si="278"/>
        <v>0</v>
      </c>
      <c r="Q151" s="25">
        <f t="shared" si="278"/>
        <v>0</v>
      </c>
      <c r="R151" s="25">
        <f t="shared" si="278"/>
        <v>0</v>
      </c>
      <c r="S151" s="25">
        <f t="shared" si="278"/>
        <v>0</v>
      </c>
      <c r="T151" s="25">
        <f t="shared" si="278"/>
        <v>0</v>
      </c>
      <c r="U151" s="25">
        <f t="shared" si="278"/>
        <v>0</v>
      </c>
      <c r="V151" s="25">
        <f t="shared" si="278"/>
        <v>0</v>
      </c>
      <c r="W151" s="25">
        <f t="shared" si="278"/>
        <v>0</v>
      </c>
      <c r="X151" s="25">
        <f t="shared" si="278"/>
        <v>0</v>
      </c>
      <c r="Y151" s="25">
        <f t="shared" si="278"/>
        <v>0</v>
      </c>
      <c r="Z151" s="25">
        <f t="shared" si="278"/>
        <v>0</v>
      </c>
      <c r="AA151" s="25">
        <f t="shared" si="278"/>
        <v>0</v>
      </c>
      <c r="AB151" s="25">
        <f t="shared" si="278"/>
        <v>0</v>
      </c>
      <c r="AC151" s="25">
        <f t="shared" si="278"/>
        <v>0</v>
      </c>
      <c r="AD151" s="25">
        <f t="shared" si="278"/>
        <v>0</v>
      </c>
      <c r="AE151" s="25">
        <f t="shared" si="278"/>
        <v>0</v>
      </c>
      <c r="AF151" s="25">
        <f t="shared" si="278"/>
        <v>0</v>
      </c>
      <c r="AG151" s="25">
        <f t="shared" si="278"/>
        <v>0</v>
      </c>
      <c r="AH151" s="25">
        <f t="shared" si="278"/>
        <v>0</v>
      </c>
      <c r="AI151" s="25">
        <f t="shared" si="278"/>
        <v>0</v>
      </c>
      <c r="AJ151" s="25">
        <f t="shared" si="278"/>
        <v>0</v>
      </c>
      <c r="AK151" s="25">
        <f t="shared" si="278"/>
        <v>0</v>
      </c>
      <c r="AL151" s="25">
        <f t="shared" si="278"/>
        <v>0</v>
      </c>
      <c r="AM151" s="25">
        <f t="shared" si="278"/>
        <v>0</v>
      </c>
      <c r="AN151" s="25">
        <f t="shared" si="278"/>
        <v>0</v>
      </c>
      <c r="AO151" s="25">
        <f t="shared" si="278"/>
        <v>0</v>
      </c>
      <c r="AP151" s="25">
        <f t="shared" si="278"/>
        <v>0</v>
      </c>
      <c r="AQ151" s="25">
        <f t="shared" si="278"/>
        <v>0</v>
      </c>
      <c r="AR151" s="25">
        <f t="shared" si="278"/>
        <v>0</v>
      </c>
      <c r="AS151" s="25">
        <f t="shared" si="278"/>
        <v>0</v>
      </c>
      <c r="AT151" s="25">
        <f t="shared" si="278"/>
        <v>0</v>
      </c>
      <c r="AU151" s="25">
        <f t="shared" si="278"/>
        <v>0</v>
      </c>
      <c r="AV151" s="25">
        <f t="shared" si="278"/>
        <v>0</v>
      </c>
      <c r="AW151" s="25">
        <f t="shared" si="278"/>
        <v>0</v>
      </c>
      <c r="AX151" s="25">
        <f t="shared" si="278"/>
        <v>0</v>
      </c>
      <c r="AY151" s="25">
        <f t="shared" si="278"/>
        <v>0</v>
      </c>
      <c r="AZ151" s="25">
        <f t="shared" si="278"/>
        <v>0</v>
      </c>
      <c r="BA151" s="25">
        <f t="shared" si="278"/>
        <v>0</v>
      </c>
      <c r="BB151" s="25">
        <f t="shared" si="278"/>
        <v>0</v>
      </c>
      <c r="BC151" s="25">
        <f t="shared" si="278"/>
        <v>0</v>
      </c>
      <c r="BD151" s="25">
        <f t="shared" si="278"/>
        <v>0</v>
      </c>
      <c r="BE151" s="25">
        <f t="shared" si="278"/>
        <v>0</v>
      </c>
      <c r="BF151" s="25">
        <f t="shared" si="278"/>
        <v>0</v>
      </c>
      <c r="BG151" s="25">
        <f t="shared" si="278"/>
        <v>0</v>
      </c>
      <c r="BH151" s="25">
        <f t="shared" si="278"/>
        <v>0</v>
      </c>
      <c r="BI151" s="25">
        <f t="shared" si="278"/>
        <v>0</v>
      </c>
      <c r="BJ151" s="25">
        <f t="shared" si="278"/>
        <v>0</v>
      </c>
      <c r="BK151" s="25">
        <f t="shared" si="278"/>
        <v>0</v>
      </c>
      <c r="BL151" s="25">
        <f t="shared" si="278"/>
        <v>0</v>
      </c>
      <c r="BM151" s="25">
        <f t="shared" si="278"/>
        <v>0</v>
      </c>
      <c r="BN151" s="25">
        <f t="shared" si="278"/>
        <v>0</v>
      </c>
      <c r="BO151" s="25">
        <f t="shared" si="278"/>
        <v>0</v>
      </c>
      <c r="BP151" s="25">
        <f t="shared" si="278"/>
        <v>0</v>
      </c>
      <c r="BQ151" s="25">
        <f t="shared" si="277"/>
        <v>0</v>
      </c>
      <c r="BR151" s="25">
        <f t="shared" si="277"/>
        <v>0</v>
      </c>
      <c r="BS151" s="25">
        <f t="shared" si="277"/>
        <v>0</v>
      </c>
      <c r="BT151" s="25">
        <f t="shared" si="277"/>
        <v>0</v>
      </c>
      <c r="BU151" s="25">
        <f t="shared" si="277"/>
        <v>0</v>
      </c>
      <c r="BV151" s="25">
        <f t="shared" si="277"/>
        <v>0</v>
      </c>
      <c r="BW151" s="25">
        <f t="shared" si="277"/>
        <v>0</v>
      </c>
      <c r="BX151" s="25">
        <f t="shared" si="277"/>
        <v>0</v>
      </c>
      <c r="BY151" s="25">
        <f t="shared" si="277"/>
        <v>0</v>
      </c>
      <c r="BZ151" s="25">
        <f t="shared" si="277"/>
        <v>0</v>
      </c>
      <c r="CA151" s="25">
        <f t="shared" si="277"/>
        <v>0</v>
      </c>
      <c r="CB151" s="25">
        <f t="shared" si="277"/>
        <v>0</v>
      </c>
      <c r="CC151" s="25">
        <f t="shared" si="277"/>
        <v>0</v>
      </c>
      <c r="CD151" s="25">
        <f t="shared" si="277"/>
        <v>0</v>
      </c>
      <c r="CE151" s="25">
        <f t="shared" si="277"/>
        <v>0</v>
      </c>
      <c r="CF151" s="25">
        <f t="shared" si="277"/>
        <v>0</v>
      </c>
      <c r="CG151" s="25">
        <f t="shared" si="277"/>
        <v>0</v>
      </c>
      <c r="CH151" s="28">
        <f t="shared" si="277"/>
        <v>0</v>
      </c>
    </row>
    <row r="152" spans="1:86" hidden="1" x14ac:dyDescent="0.25">
      <c r="A152" s="630"/>
      <c r="B152" s="89" t="s">
        <v>23</v>
      </c>
      <c r="C152" s="25">
        <f t="shared" si="274"/>
        <v>0</v>
      </c>
      <c r="D152" s="25">
        <f t="shared" si="275"/>
        <v>0</v>
      </c>
      <c r="E152" s="25">
        <f t="shared" si="278"/>
        <v>0</v>
      </c>
      <c r="F152" s="25">
        <f t="shared" si="278"/>
        <v>0</v>
      </c>
      <c r="G152" s="25">
        <f t="shared" si="278"/>
        <v>0</v>
      </c>
      <c r="H152" s="25">
        <f t="shared" si="278"/>
        <v>0</v>
      </c>
      <c r="I152" s="25">
        <f t="shared" si="278"/>
        <v>0</v>
      </c>
      <c r="J152" s="25">
        <f t="shared" si="278"/>
        <v>1516.6069182320157</v>
      </c>
      <c r="K152" s="25">
        <f t="shared" si="278"/>
        <v>2941.3500554633729</v>
      </c>
      <c r="L152" s="25">
        <f t="shared" si="278"/>
        <v>1758.588361094673</v>
      </c>
      <c r="M152" s="25">
        <f t="shared" si="278"/>
        <v>1724.5338689292641</v>
      </c>
      <c r="N152" s="25">
        <f t="shared" si="278"/>
        <v>1690.2392065882689</v>
      </c>
      <c r="O152" s="25">
        <f t="shared" si="278"/>
        <v>1676.3153981054602</v>
      </c>
      <c r="P152" s="25">
        <f t="shared" si="278"/>
        <v>1542.3026234076947</v>
      </c>
      <c r="Q152" s="25">
        <f t="shared" si="278"/>
        <v>1723.6507055725535</v>
      </c>
      <c r="R152" s="25">
        <f t="shared" si="278"/>
        <v>1634.2662703074413</v>
      </c>
      <c r="S152" s="25">
        <f t="shared" si="278"/>
        <v>1813.5350977074277</v>
      </c>
      <c r="T152" s="25">
        <f t="shared" si="278"/>
        <v>0</v>
      </c>
      <c r="U152" s="25">
        <f t="shared" si="278"/>
        <v>0</v>
      </c>
      <c r="V152" s="25">
        <f t="shared" si="278"/>
        <v>0</v>
      </c>
      <c r="W152" s="25">
        <f t="shared" si="278"/>
        <v>0</v>
      </c>
      <c r="X152" s="25">
        <f t="shared" si="278"/>
        <v>0</v>
      </c>
      <c r="Y152" s="25">
        <f t="shared" si="278"/>
        <v>0</v>
      </c>
      <c r="Z152" s="25">
        <f t="shared" si="278"/>
        <v>0</v>
      </c>
      <c r="AA152" s="25">
        <f t="shared" si="278"/>
        <v>0</v>
      </c>
      <c r="AB152" s="25">
        <f t="shared" si="278"/>
        <v>0</v>
      </c>
      <c r="AC152" s="25">
        <f t="shared" si="278"/>
        <v>0</v>
      </c>
      <c r="AD152" s="25">
        <f t="shared" si="278"/>
        <v>0</v>
      </c>
      <c r="AE152" s="25">
        <f t="shared" si="278"/>
        <v>0</v>
      </c>
      <c r="AF152" s="25">
        <f t="shared" si="278"/>
        <v>0</v>
      </c>
      <c r="AG152" s="25">
        <f t="shared" si="278"/>
        <v>0</v>
      </c>
      <c r="AH152" s="25">
        <f t="shared" si="278"/>
        <v>0</v>
      </c>
      <c r="AI152" s="25">
        <f t="shared" si="278"/>
        <v>0</v>
      </c>
      <c r="AJ152" s="25">
        <f t="shared" si="278"/>
        <v>0</v>
      </c>
      <c r="AK152" s="25">
        <f t="shared" si="278"/>
        <v>0</v>
      </c>
      <c r="AL152" s="25">
        <f t="shared" si="278"/>
        <v>0</v>
      </c>
      <c r="AM152" s="25">
        <f t="shared" si="278"/>
        <v>0</v>
      </c>
      <c r="AN152" s="25">
        <f t="shared" si="278"/>
        <v>0</v>
      </c>
      <c r="AO152" s="25">
        <f t="shared" si="278"/>
        <v>0</v>
      </c>
      <c r="AP152" s="25">
        <f t="shared" si="278"/>
        <v>0</v>
      </c>
      <c r="AQ152" s="25">
        <f t="shared" si="278"/>
        <v>0</v>
      </c>
      <c r="AR152" s="25">
        <f t="shared" si="278"/>
        <v>0</v>
      </c>
      <c r="AS152" s="25">
        <f t="shared" si="278"/>
        <v>0</v>
      </c>
      <c r="AT152" s="25">
        <f t="shared" si="278"/>
        <v>0</v>
      </c>
      <c r="AU152" s="25">
        <f t="shared" si="278"/>
        <v>0</v>
      </c>
      <c r="AV152" s="25">
        <f t="shared" si="278"/>
        <v>0</v>
      </c>
      <c r="AW152" s="25">
        <f t="shared" si="278"/>
        <v>0</v>
      </c>
      <c r="AX152" s="25">
        <f t="shared" si="278"/>
        <v>0</v>
      </c>
      <c r="AY152" s="25">
        <f t="shared" si="278"/>
        <v>0</v>
      </c>
      <c r="AZ152" s="25">
        <f t="shared" si="278"/>
        <v>0</v>
      </c>
      <c r="BA152" s="25">
        <f t="shared" si="278"/>
        <v>0</v>
      </c>
      <c r="BB152" s="25">
        <f t="shared" si="278"/>
        <v>0</v>
      </c>
      <c r="BC152" s="25">
        <f t="shared" si="278"/>
        <v>0</v>
      </c>
      <c r="BD152" s="25">
        <f t="shared" si="278"/>
        <v>0</v>
      </c>
      <c r="BE152" s="25">
        <f t="shared" si="278"/>
        <v>0</v>
      </c>
      <c r="BF152" s="25">
        <f t="shared" si="278"/>
        <v>0</v>
      </c>
      <c r="BG152" s="25">
        <f t="shared" si="278"/>
        <v>0</v>
      </c>
      <c r="BH152" s="25">
        <f t="shared" si="278"/>
        <v>0</v>
      </c>
      <c r="BI152" s="25">
        <f t="shared" si="278"/>
        <v>0</v>
      </c>
      <c r="BJ152" s="25">
        <f t="shared" si="278"/>
        <v>0</v>
      </c>
      <c r="BK152" s="25">
        <f t="shared" si="278"/>
        <v>0</v>
      </c>
      <c r="BL152" s="25">
        <f t="shared" si="278"/>
        <v>0</v>
      </c>
      <c r="BM152" s="25">
        <f t="shared" si="278"/>
        <v>0</v>
      </c>
      <c r="BN152" s="25">
        <f t="shared" si="278"/>
        <v>0</v>
      </c>
      <c r="BO152" s="25">
        <f t="shared" si="278"/>
        <v>0</v>
      </c>
      <c r="BP152" s="25">
        <f t="shared" ref="BP152:CH155" si="279">IF(BP32=0,0,((BP14*0.5)+BO32-BP50)*BP87*BP119*BP$2)</f>
        <v>0</v>
      </c>
      <c r="BQ152" s="25">
        <f t="shared" si="279"/>
        <v>0</v>
      </c>
      <c r="BR152" s="25">
        <f t="shared" si="279"/>
        <v>0</v>
      </c>
      <c r="BS152" s="25">
        <f t="shared" si="279"/>
        <v>0</v>
      </c>
      <c r="BT152" s="25">
        <f t="shared" si="279"/>
        <v>0</v>
      </c>
      <c r="BU152" s="25">
        <f t="shared" si="279"/>
        <v>0</v>
      </c>
      <c r="BV152" s="25">
        <f t="shared" si="279"/>
        <v>0</v>
      </c>
      <c r="BW152" s="25">
        <f t="shared" si="279"/>
        <v>0</v>
      </c>
      <c r="BX152" s="25">
        <f t="shared" si="279"/>
        <v>0</v>
      </c>
      <c r="BY152" s="25">
        <f t="shared" si="279"/>
        <v>0</v>
      </c>
      <c r="BZ152" s="25">
        <f t="shared" si="279"/>
        <v>0</v>
      </c>
      <c r="CA152" s="25">
        <f t="shared" si="279"/>
        <v>0</v>
      </c>
      <c r="CB152" s="25">
        <f t="shared" si="279"/>
        <v>0</v>
      </c>
      <c r="CC152" s="25">
        <f t="shared" si="279"/>
        <v>0</v>
      </c>
      <c r="CD152" s="25">
        <f t="shared" si="279"/>
        <v>0</v>
      </c>
      <c r="CE152" s="25">
        <f t="shared" si="279"/>
        <v>0</v>
      </c>
      <c r="CF152" s="25">
        <f t="shared" si="279"/>
        <v>0</v>
      </c>
      <c r="CG152" s="25">
        <f t="shared" si="279"/>
        <v>0</v>
      </c>
      <c r="CH152" s="28">
        <f t="shared" si="279"/>
        <v>0</v>
      </c>
    </row>
    <row r="153" spans="1:86" hidden="1" x14ac:dyDescent="0.25">
      <c r="A153" s="630"/>
      <c r="B153" s="89" t="s">
        <v>24</v>
      </c>
      <c r="C153" s="25">
        <f t="shared" si="274"/>
        <v>0</v>
      </c>
      <c r="D153" s="25">
        <f t="shared" si="275"/>
        <v>0</v>
      </c>
      <c r="E153" s="25">
        <f t="shared" ref="E153:BP155" si="280">IF(E33=0,0,((E15*0.5)+D33-E51)*E88*E120*E$2)</f>
        <v>0</v>
      </c>
      <c r="F153" s="25">
        <f t="shared" si="280"/>
        <v>0</v>
      </c>
      <c r="G153" s="25">
        <f t="shared" si="280"/>
        <v>172.2712531897451</v>
      </c>
      <c r="H153" s="25">
        <f t="shared" si="280"/>
        <v>581.87444257179186</v>
      </c>
      <c r="I153" s="25">
        <f t="shared" si="280"/>
        <v>588.63160052699834</v>
      </c>
      <c r="J153" s="25">
        <f t="shared" si="280"/>
        <v>2792.2146307925573</v>
      </c>
      <c r="K153" s="25">
        <f t="shared" si="280"/>
        <v>4822.9508520490335</v>
      </c>
      <c r="L153" s="25">
        <f t="shared" si="280"/>
        <v>2883.5687948093946</v>
      </c>
      <c r="M153" s="25">
        <f t="shared" si="280"/>
        <v>5351.6789122071013</v>
      </c>
      <c r="N153" s="25">
        <f t="shared" si="280"/>
        <v>14459.122192326651</v>
      </c>
      <c r="O153" s="25">
        <f t="shared" si="280"/>
        <v>21024.598893567938</v>
      </c>
      <c r="P153" s="25">
        <f t="shared" si="280"/>
        <v>19343.790593519527</v>
      </c>
      <c r="Q153" s="25">
        <f t="shared" si="280"/>
        <v>21618.285412300695</v>
      </c>
      <c r="R153" s="25">
        <f t="shared" si="280"/>
        <v>20497.212432298849</v>
      </c>
      <c r="S153" s="25">
        <f t="shared" si="280"/>
        <v>22745.628926274076</v>
      </c>
      <c r="T153" s="25">
        <f t="shared" si="280"/>
        <v>26522.508817468981</v>
      </c>
      <c r="U153" s="25">
        <f t="shared" si="280"/>
        <v>26475.519598507239</v>
      </c>
      <c r="V153" s="25">
        <f t="shared" si="280"/>
        <v>26825.537106531032</v>
      </c>
      <c r="W153" s="25">
        <f t="shared" si="280"/>
        <v>26065.142368560373</v>
      </c>
      <c r="X153" s="25">
        <f t="shared" si="280"/>
        <v>15589.924327792045</v>
      </c>
      <c r="Y153" s="25">
        <f t="shared" si="280"/>
        <v>15266.544397222817</v>
      </c>
      <c r="Z153" s="25">
        <f t="shared" si="280"/>
        <v>14874.610390946211</v>
      </c>
      <c r="AA153" s="25">
        <f t="shared" si="280"/>
        <v>14681.371893685578</v>
      </c>
      <c r="AB153" s="25">
        <f t="shared" si="280"/>
        <v>13569.290684027012</v>
      </c>
      <c r="AC153" s="25">
        <f t="shared" si="280"/>
        <v>15432.084588743965</v>
      </c>
      <c r="AD153" s="25">
        <f t="shared" si="280"/>
        <v>14507.929905560979</v>
      </c>
      <c r="AE153" s="25">
        <f t="shared" si="280"/>
        <v>15931.599254378771</v>
      </c>
      <c r="AF153" s="25">
        <f t="shared" si="280"/>
        <v>26522.508817468981</v>
      </c>
      <c r="AG153" s="25">
        <f t="shared" si="280"/>
        <v>26475.519598507239</v>
      </c>
      <c r="AH153" s="25">
        <f t="shared" si="280"/>
        <v>26825.537106531032</v>
      </c>
      <c r="AI153" s="25">
        <f t="shared" si="280"/>
        <v>26065.142368560373</v>
      </c>
      <c r="AJ153" s="25">
        <f t="shared" si="280"/>
        <v>15589.924327792045</v>
      </c>
      <c r="AK153" s="25">
        <f t="shared" si="280"/>
        <v>15266.544397222817</v>
      </c>
      <c r="AL153" s="25">
        <f t="shared" si="280"/>
        <v>14874.610390946211</v>
      </c>
      <c r="AM153" s="25">
        <f t="shared" si="280"/>
        <v>14681.371893685578</v>
      </c>
      <c r="AN153" s="25">
        <f t="shared" si="280"/>
        <v>13569.290684027012</v>
      </c>
      <c r="AO153" s="25">
        <f t="shared" si="280"/>
        <v>15432.084588743965</v>
      </c>
      <c r="AP153" s="25">
        <f t="shared" si="280"/>
        <v>14507.929905560979</v>
      </c>
      <c r="AQ153" s="25">
        <f t="shared" si="280"/>
        <v>15931.599254378771</v>
      </c>
      <c r="AR153" s="25">
        <f t="shared" si="280"/>
        <v>26522.508817468981</v>
      </c>
      <c r="AS153" s="25">
        <f t="shared" si="280"/>
        <v>26475.519598507239</v>
      </c>
      <c r="AT153" s="25">
        <f t="shared" si="280"/>
        <v>26825.537106531032</v>
      </c>
      <c r="AU153" s="25">
        <f t="shared" si="280"/>
        <v>26065.142368560373</v>
      </c>
      <c r="AV153" s="25">
        <f t="shared" si="280"/>
        <v>15589.924327792045</v>
      </c>
      <c r="AW153" s="25">
        <f t="shared" si="280"/>
        <v>15266.544397222817</v>
      </c>
      <c r="AX153" s="25">
        <f t="shared" si="280"/>
        <v>14874.610390946211</v>
      </c>
      <c r="AY153" s="25">
        <f t="shared" si="280"/>
        <v>14681.371893685578</v>
      </c>
      <c r="AZ153" s="25">
        <f t="shared" si="280"/>
        <v>13569.290684027012</v>
      </c>
      <c r="BA153" s="25">
        <f t="shared" si="280"/>
        <v>15432.084588743965</v>
      </c>
      <c r="BB153" s="25">
        <f t="shared" si="280"/>
        <v>14507.929905560979</v>
      </c>
      <c r="BC153" s="25">
        <f t="shared" si="280"/>
        <v>15931.599254378771</v>
      </c>
      <c r="BD153" s="25">
        <f t="shared" si="280"/>
        <v>26522.508817468981</v>
      </c>
      <c r="BE153" s="25">
        <f t="shared" si="280"/>
        <v>26475.519598507239</v>
      </c>
      <c r="BF153" s="25">
        <f t="shared" si="280"/>
        <v>26825.537106531032</v>
      </c>
      <c r="BG153" s="25">
        <f t="shared" si="280"/>
        <v>26065.142368560373</v>
      </c>
      <c r="BH153" s="25">
        <f t="shared" si="280"/>
        <v>15589.924327792045</v>
      </c>
      <c r="BI153" s="25">
        <f t="shared" si="280"/>
        <v>15266.544397222817</v>
      </c>
      <c r="BJ153" s="25">
        <f t="shared" si="280"/>
        <v>14874.610390946211</v>
      </c>
      <c r="BK153" s="25">
        <f t="shared" si="280"/>
        <v>14681.371893685578</v>
      </c>
      <c r="BL153" s="25">
        <f t="shared" si="280"/>
        <v>13569.290684027012</v>
      </c>
      <c r="BM153" s="25">
        <f t="shared" si="280"/>
        <v>15432.084588743965</v>
      </c>
      <c r="BN153" s="25">
        <f t="shared" si="280"/>
        <v>14507.929905560979</v>
      </c>
      <c r="BO153" s="25">
        <f t="shared" si="280"/>
        <v>15931.599254378771</v>
      </c>
      <c r="BP153" s="25">
        <f t="shared" si="280"/>
        <v>26522.508817468981</v>
      </c>
      <c r="BQ153" s="25">
        <f t="shared" si="279"/>
        <v>26475.519598507239</v>
      </c>
      <c r="BR153" s="25">
        <f t="shared" si="279"/>
        <v>26825.537106531032</v>
      </c>
      <c r="BS153" s="25">
        <f t="shared" si="279"/>
        <v>26065.142368560373</v>
      </c>
      <c r="BT153" s="25">
        <f t="shared" si="279"/>
        <v>15589.924327792045</v>
      </c>
      <c r="BU153" s="25">
        <f t="shared" si="279"/>
        <v>15266.544397222817</v>
      </c>
      <c r="BV153" s="25">
        <f t="shared" si="279"/>
        <v>14874.610390946211</v>
      </c>
      <c r="BW153" s="25">
        <f t="shared" si="279"/>
        <v>14681.371893685578</v>
      </c>
      <c r="BX153" s="25">
        <f t="shared" si="279"/>
        <v>13569.290684027012</v>
      </c>
      <c r="BY153" s="25">
        <f t="shared" si="279"/>
        <v>15432.084588743965</v>
      </c>
      <c r="BZ153" s="25">
        <f t="shared" si="279"/>
        <v>14507.929905560979</v>
      </c>
      <c r="CA153" s="25">
        <f t="shared" si="279"/>
        <v>15931.599254378771</v>
      </c>
      <c r="CB153" s="25">
        <f t="shared" si="279"/>
        <v>26522.508817468981</v>
      </c>
      <c r="CC153" s="25">
        <f t="shared" si="279"/>
        <v>26475.519598507239</v>
      </c>
      <c r="CD153" s="25">
        <f t="shared" si="279"/>
        <v>26825.537106531032</v>
      </c>
      <c r="CE153" s="25">
        <f t="shared" si="279"/>
        <v>26065.142368560373</v>
      </c>
      <c r="CF153" s="25">
        <f t="shared" si="279"/>
        <v>15589.924327792045</v>
      </c>
      <c r="CG153" s="25">
        <f t="shared" si="279"/>
        <v>15266.544397222817</v>
      </c>
      <c r="CH153" s="28">
        <f t="shared" si="279"/>
        <v>14874.610390946211</v>
      </c>
    </row>
    <row r="154" spans="1:86" ht="15.75" hidden="1" customHeight="1" x14ac:dyDescent="0.25">
      <c r="A154" s="630"/>
      <c r="B154" s="89" t="s">
        <v>7</v>
      </c>
      <c r="C154" s="25">
        <f t="shared" si="274"/>
        <v>0</v>
      </c>
      <c r="D154" s="25">
        <f t="shared" si="275"/>
        <v>0</v>
      </c>
      <c r="E154" s="25">
        <f t="shared" si="280"/>
        <v>0</v>
      </c>
      <c r="F154" s="25">
        <f t="shared" si="280"/>
        <v>0</v>
      </c>
      <c r="G154" s="25">
        <f t="shared" si="280"/>
        <v>0</v>
      </c>
      <c r="H154" s="25">
        <f t="shared" si="280"/>
        <v>0</v>
      </c>
      <c r="I154" s="25">
        <f t="shared" si="280"/>
        <v>0</v>
      </c>
      <c r="J154" s="25">
        <f t="shared" si="280"/>
        <v>0</v>
      </c>
      <c r="K154" s="25">
        <f t="shared" si="280"/>
        <v>0</v>
      </c>
      <c r="L154" s="25">
        <f t="shared" si="280"/>
        <v>0</v>
      </c>
      <c r="M154" s="25">
        <f t="shared" si="280"/>
        <v>0</v>
      </c>
      <c r="N154" s="25">
        <f t="shared" si="280"/>
        <v>0</v>
      </c>
      <c r="O154" s="25">
        <f t="shared" si="280"/>
        <v>0</v>
      </c>
      <c r="P154" s="25">
        <f t="shared" si="280"/>
        <v>0</v>
      </c>
      <c r="Q154" s="25">
        <f t="shared" si="280"/>
        <v>0</v>
      </c>
      <c r="R154" s="25">
        <f t="shared" si="280"/>
        <v>0</v>
      </c>
      <c r="S154" s="25">
        <f t="shared" si="280"/>
        <v>0</v>
      </c>
      <c r="T154" s="25">
        <f t="shared" si="280"/>
        <v>0</v>
      </c>
      <c r="U154" s="25">
        <f t="shared" si="280"/>
        <v>0</v>
      </c>
      <c r="V154" s="25">
        <f t="shared" si="280"/>
        <v>0</v>
      </c>
      <c r="W154" s="25">
        <f t="shared" si="280"/>
        <v>0</v>
      </c>
      <c r="X154" s="25">
        <f t="shared" si="280"/>
        <v>0</v>
      </c>
      <c r="Y154" s="25">
        <f t="shared" si="280"/>
        <v>0</v>
      </c>
      <c r="Z154" s="25">
        <f t="shared" si="280"/>
        <v>0</v>
      </c>
      <c r="AA154" s="25">
        <f t="shared" si="280"/>
        <v>0</v>
      </c>
      <c r="AB154" s="25">
        <f t="shared" si="280"/>
        <v>0</v>
      </c>
      <c r="AC154" s="25">
        <f t="shared" si="280"/>
        <v>0</v>
      </c>
      <c r="AD154" s="25">
        <f t="shared" si="280"/>
        <v>0</v>
      </c>
      <c r="AE154" s="25">
        <f t="shared" si="280"/>
        <v>0</v>
      </c>
      <c r="AF154" s="25">
        <f t="shared" si="280"/>
        <v>0</v>
      </c>
      <c r="AG154" s="25">
        <f t="shared" si="280"/>
        <v>0</v>
      </c>
      <c r="AH154" s="25">
        <f t="shared" si="280"/>
        <v>0</v>
      </c>
      <c r="AI154" s="25">
        <f t="shared" si="280"/>
        <v>0</v>
      </c>
      <c r="AJ154" s="25">
        <f t="shared" si="280"/>
        <v>0</v>
      </c>
      <c r="AK154" s="25">
        <f t="shared" si="280"/>
        <v>0</v>
      </c>
      <c r="AL154" s="25">
        <f t="shared" si="280"/>
        <v>0</v>
      </c>
      <c r="AM154" s="25">
        <f t="shared" si="280"/>
        <v>0</v>
      </c>
      <c r="AN154" s="25">
        <f t="shared" si="280"/>
        <v>0</v>
      </c>
      <c r="AO154" s="25">
        <f t="shared" si="280"/>
        <v>0</v>
      </c>
      <c r="AP154" s="25">
        <f t="shared" si="280"/>
        <v>0</v>
      </c>
      <c r="AQ154" s="25">
        <f t="shared" si="280"/>
        <v>0</v>
      </c>
      <c r="AR154" s="25">
        <f t="shared" si="280"/>
        <v>0</v>
      </c>
      <c r="AS154" s="25">
        <f t="shared" si="280"/>
        <v>0</v>
      </c>
      <c r="AT154" s="25">
        <f t="shared" si="280"/>
        <v>0</v>
      </c>
      <c r="AU154" s="25">
        <f t="shared" si="280"/>
        <v>0</v>
      </c>
      <c r="AV154" s="25">
        <f t="shared" si="280"/>
        <v>0</v>
      </c>
      <c r="AW154" s="25">
        <f t="shared" si="280"/>
        <v>0</v>
      </c>
      <c r="AX154" s="25">
        <f t="shared" si="280"/>
        <v>0</v>
      </c>
      <c r="AY154" s="25">
        <f t="shared" si="280"/>
        <v>0</v>
      </c>
      <c r="AZ154" s="25">
        <f t="shared" si="280"/>
        <v>0</v>
      </c>
      <c r="BA154" s="25">
        <f t="shared" si="280"/>
        <v>0</v>
      </c>
      <c r="BB154" s="25">
        <f t="shared" si="280"/>
        <v>0</v>
      </c>
      <c r="BC154" s="25">
        <f t="shared" si="280"/>
        <v>0</v>
      </c>
      <c r="BD154" s="25">
        <f t="shared" si="280"/>
        <v>0</v>
      </c>
      <c r="BE154" s="25">
        <f t="shared" si="280"/>
        <v>0</v>
      </c>
      <c r="BF154" s="25">
        <f t="shared" si="280"/>
        <v>0</v>
      </c>
      <c r="BG154" s="25">
        <f t="shared" si="280"/>
        <v>0</v>
      </c>
      <c r="BH154" s="25">
        <f t="shared" si="280"/>
        <v>0</v>
      </c>
      <c r="BI154" s="25">
        <f t="shared" si="280"/>
        <v>0</v>
      </c>
      <c r="BJ154" s="25">
        <f t="shared" si="280"/>
        <v>0</v>
      </c>
      <c r="BK154" s="25">
        <f t="shared" si="280"/>
        <v>0</v>
      </c>
      <c r="BL154" s="25">
        <f t="shared" si="280"/>
        <v>0</v>
      </c>
      <c r="BM154" s="25">
        <f t="shared" si="280"/>
        <v>0</v>
      </c>
      <c r="BN154" s="25">
        <f t="shared" si="280"/>
        <v>0</v>
      </c>
      <c r="BO154" s="25">
        <f t="shared" si="280"/>
        <v>0</v>
      </c>
      <c r="BP154" s="25">
        <f t="shared" si="280"/>
        <v>0</v>
      </c>
      <c r="BQ154" s="25">
        <f t="shared" si="279"/>
        <v>0</v>
      </c>
      <c r="BR154" s="25">
        <f t="shared" si="279"/>
        <v>0</v>
      </c>
      <c r="BS154" s="25">
        <f t="shared" si="279"/>
        <v>0</v>
      </c>
      <c r="BT154" s="25">
        <f t="shared" si="279"/>
        <v>0</v>
      </c>
      <c r="BU154" s="25">
        <f t="shared" si="279"/>
        <v>0</v>
      </c>
      <c r="BV154" s="25">
        <f t="shared" si="279"/>
        <v>0</v>
      </c>
      <c r="BW154" s="25">
        <f t="shared" si="279"/>
        <v>0</v>
      </c>
      <c r="BX154" s="25">
        <f t="shared" si="279"/>
        <v>0</v>
      </c>
      <c r="BY154" s="25">
        <f t="shared" si="279"/>
        <v>0</v>
      </c>
      <c r="BZ154" s="25">
        <f t="shared" si="279"/>
        <v>0</v>
      </c>
      <c r="CA154" s="25">
        <f t="shared" si="279"/>
        <v>0</v>
      </c>
      <c r="CB154" s="25">
        <f t="shared" si="279"/>
        <v>0</v>
      </c>
      <c r="CC154" s="25">
        <f t="shared" si="279"/>
        <v>0</v>
      </c>
      <c r="CD154" s="25">
        <f t="shared" si="279"/>
        <v>0</v>
      </c>
      <c r="CE154" s="25">
        <f t="shared" si="279"/>
        <v>0</v>
      </c>
      <c r="CF154" s="25">
        <f t="shared" si="279"/>
        <v>0</v>
      </c>
      <c r="CG154" s="25">
        <f t="shared" si="279"/>
        <v>0</v>
      </c>
      <c r="CH154" s="28">
        <f t="shared" si="279"/>
        <v>0</v>
      </c>
    </row>
    <row r="155" spans="1:86" ht="15.75" hidden="1" customHeight="1" x14ac:dyDescent="0.25">
      <c r="A155" s="630"/>
      <c r="B155" s="89" t="s">
        <v>8</v>
      </c>
      <c r="C155" s="25">
        <f t="shared" si="274"/>
        <v>0</v>
      </c>
      <c r="D155" s="25">
        <f t="shared" si="275"/>
        <v>0</v>
      </c>
      <c r="E155" s="25">
        <f t="shared" si="280"/>
        <v>0</v>
      </c>
      <c r="F155" s="25">
        <f t="shared" si="280"/>
        <v>0</v>
      </c>
      <c r="G155" s="25">
        <f t="shared" si="280"/>
        <v>0</v>
      </c>
      <c r="H155" s="25">
        <f t="shared" si="280"/>
        <v>0</v>
      </c>
      <c r="I155" s="25">
        <f t="shared" si="280"/>
        <v>0</v>
      </c>
      <c r="J155" s="25">
        <f t="shared" si="280"/>
        <v>0</v>
      </c>
      <c r="K155" s="25">
        <f t="shared" si="280"/>
        <v>0</v>
      </c>
      <c r="L155" s="25">
        <f t="shared" si="280"/>
        <v>0</v>
      </c>
      <c r="M155" s="25">
        <f t="shared" si="280"/>
        <v>0</v>
      </c>
      <c r="N155" s="25">
        <f t="shared" si="280"/>
        <v>49.391373627954117</v>
      </c>
      <c r="O155" s="25">
        <f t="shared" si="280"/>
        <v>110.7819598426066</v>
      </c>
      <c r="P155" s="25">
        <f t="shared" si="280"/>
        <v>95.098666925772676</v>
      </c>
      <c r="Q155" s="25">
        <f t="shared" si="280"/>
        <v>92.664439884397794</v>
      </c>
      <c r="R155" s="25">
        <f t="shared" si="280"/>
        <v>82.426352164937114</v>
      </c>
      <c r="S155" s="25">
        <f t="shared" si="280"/>
        <v>92.384506154313158</v>
      </c>
      <c r="T155" s="25">
        <f t="shared" si="280"/>
        <v>170.84523971229416</v>
      </c>
      <c r="U155" s="25">
        <f t="shared" si="280"/>
        <v>167.69460314357735</v>
      </c>
      <c r="V155" s="25">
        <f t="shared" si="280"/>
        <v>175.36958513497117</v>
      </c>
      <c r="W155" s="25">
        <f t="shared" si="280"/>
        <v>169.96315391125131</v>
      </c>
      <c r="X155" s="25">
        <f t="shared" si="280"/>
        <v>106.71282471332587</v>
      </c>
      <c r="Y155" s="25">
        <f t="shared" si="280"/>
        <v>112.61659619256567</v>
      </c>
      <c r="Z155" s="25">
        <f t="shared" si="280"/>
        <v>112.61703350793026</v>
      </c>
      <c r="AA155" s="25">
        <f t="shared" si="280"/>
        <v>126.20194576389972</v>
      </c>
      <c r="AB155" s="25">
        <f t="shared" si="280"/>
        <v>108.60310056287487</v>
      </c>
      <c r="AC155" s="25">
        <f t="shared" si="280"/>
        <v>107.57967398348514</v>
      </c>
      <c r="AD155" s="25">
        <f t="shared" si="280"/>
        <v>94.603867657138622</v>
      </c>
      <c r="AE155" s="25">
        <f t="shared" si="280"/>
        <v>105.2132629514026</v>
      </c>
      <c r="AF155" s="25">
        <f t="shared" si="280"/>
        <v>170.84523971229416</v>
      </c>
      <c r="AG155" s="25">
        <f t="shared" si="280"/>
        <v>167.69460314357735</v>
      </c>
      <c r="AH155" s="25">
        <f t="shared" si="280"/>
        <v>175.36958513497117</v>
      </c>
      <c r="AI155" s="25">
        <f t="shared" si="280"/>
        <v>169.96315391125131</v>
      </c>
      <c r="AJ155" s="25">
        <f t="shared" si="280"/>
        <v>106.71282471332587</v>
      </c>
      <c r="AK155" s="25">
        <f t="shared" si="280"/>
        <v>112.61659619256567</v>
      </c>
      <c r="AL155" s="25">
        <f t="shared" si="280"/>
        <v>112.61703350793026</v>
      </c>
      <c r="AM155" s="25">
        <f t="shared" si="280"/>
        <v>126.20194576389972</v>
      </c>
      <c r="AN155" s="25">
        <f t="shared" si="280"/>
        <v>108.60310056287487</v>
      </c>
      <c r="AO155" s="25">
        <f t="shared" si="280"/>
        <v>107.57967398348514</v>
      </c>
      <c r="AP155" s="25">
        <f t="shared" si="280"/>
        <v>94.603867657138622</v>
      </c>
      <c r="AQ155" s="25">
        <f t="shared" si="280"/>
        <v>105.2132629514026</v>
      </c>
      <c r="AR155" s="25">
        <f t="shared" si="280"/>
        <v>170.84523971229416</v>
      </c>
      <c r="AS155" s="25">
        <f t="shared" si="280"/>
        <v>167.69460314357735</v>
      </c>
      <c r="AT155" s="25">
        <f t="shared" si="280"/>
        <v>175.36958513497117</v>
      </c>
      <c r="AU155" s="25">
        <f t="shared" si="280"/>
        <v>169.96315391125131</v>
      </c>
      <c r="AV155" s="25">
        <f t="shared" si="280"/>
        <v>106.71282471332587</v>
      </c>
      <c r="AW155" s="25">
        <f t="shared" si="280"/>
        <v>112.61659619256567</v>
      </c>
      <c r="AX155" s="25">
        <f t="shared" si="280"/>
        <v>112.61703350793026</v>
      </c>
      <c r="AY155" s="25">
        <f t="shared" si="280"/>
        <v>126.20194576389972</v>
      </c>
      <c r="AZ155" s="25">
        <f t="shared" si="280"/>
        <v>108.60310056287487</v>
      </c>
      <c r="BA155" s="25">
        <f t="shared" si="280"/>
        <v>107.57967398348514</v>
      </c>
      <c r="BB155" s="25">
        <f t="shared" si="280"/>
        <v>94.603867657138622</v>
      </c>
      <c r="BC155" s="25">
        <f t="shared" si="280"/>
        <v>105.2132629514026</v>
      </c>
      <c r="BD155" s="25">
        <f t="shared" si="280"/>
        <v>170.84523971229416</v>
      </c>
      <c r="BE155" s="25">
        <f t="shared" si="280"/>
        <v>167.69460314357735</v>
      </c>
      <c r="BF155" s="25">
        <f t="shared" si="280"/>
        <v>175.36958513497117</v>
      </c>
      <c r="BG155" s="25">
        <f t="shared" si="280"/>
        <v>169.96315391125131</v>
      </c>
      <c r="BH155" s="25">
        <f t="shared" si="280"/>
        <v>106.71282471332587</v>
      </c>
      <c r="BI155" s="25">
        <f t="shared" si="280"/>
        <v>112.61659619256567</v>
      </c>
      <c r="BJ155" s="25">
        <f t="shared" si="280"/>
        <v>112.61703350793026</v>
      </c>
      <c r="BK155" s="25">
        <f t="shared" si="280"/>
        <v>126.20194576389972</v>
      </c>
      <c r="BL155" s="25">
        <f t="shared" si="280"/>
        <v>108.60310056287487</v>
      </c>
      <c r="BM155" s="25">
        <f t="shared" si="280"/>
        <v>107.57967398348514</v>
      </c>
      <c r="BN155" s="25">
        <f t="shared" si="280"/>
        <v>94.603867657138622</v>
      </c>
      <c r="BO155" s="25">
        <f t="shared" si="280"/>
        <v>105.2132629514026</v>
      </c>
      <c r="BP155" s="25">
        <f t="shared" si="280"/>
        <v>170.84523971229416</v>
      </c>
      <c r="BQ155" s="25">
        <f t="shared" si="279"/>
        <v>167.69460314357735</v>
      </c>
      <c r="BR155" s="25">
        <f t="shared" si="279"/>
        <v>175.36958513497117</v>
      </c>
      <c r="BS155" s="25">
        <f t="shared" si="279"/>
        <v>169.96315391125131</v>
      </c>
      <c r="BT155" s="25">
        <f t="shared" si="279"/>
        <v>106.71282471332587</v>
      </c>
      <c r="BU155" s="25">
        <f t="shared" si="279"/>
        <v>112.61659619256567</v>
      </c>
      <c r="BV155" s="25">
        <f t="shared" si="279"/>
        <v>112.61703350793026</v>
      </c>
      <c r="BW155" s="25">
        <f t="shared" si="279"/>
        <v>126.20194576389972</v>
      </c>
      <c r="BX155" s="25">
        <f t="shared" si="279"/>
        <v>108.60310056287487</v>
      </c>
      <c r="BY155" s="25">
        <f t="shared" si="279"/>
        <v>107.57967398348514</v>
      </c>
      <c r="BZ155" s="25">
        <f t="shared" si="279"/>
        <v>94.603867657138622</v>
      </c>
      <c r="CA155" s="25">
        <f t="shared" si="279"/>
        <v>105.2132629514026</v>
      </c>
      <c r="CB155" s="25">
        <f t="shared" si="279"/>
        <v>170.84523971229416</v>
      </c>
      <c r="CC155" s="25">
        <f t="shared" si="279"/>
        <v>167.69460314357735</v>
      </c>
      <c r="CD155" s="25">
        <f t="shared" si="279"/>
        <v>175.36958513497117</v>
      </c>
      <c r="CE155" s="25">
        <f t="shared" si="279"/>
        <v>169.96315391125131</v>
      </c>
      <c r="CF155" s="25">
        <f t="shared" si="279"/>
        <v>106.71282471332587</v>
      </c>
      <c r="CG155" s="25">
        <f t="shared" si="279"/>
        <v>112.61659619256567</v>
      </c>
      <c r="CH155" s="28">
        <f t="shared" si="279"/>
        <v>112.61703350793026</v>
      </c>
    </row>
    <row r="156" spans="1:86" ht="15.75" hidden="1" customHeight="1" x14ac:dyDescent="0.25">
      <c r="A156" s="630"/>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25">
      <c r="A157" s="630"/>
      <c r="B157" s="269" t="s">
        <v>26</v>
      </c>
      <c r="C157" s="25">
        <f>SUM(C143:C156)</f>
        <v>0</v>
      </c>
      <c r="D157" s="25">
        <f>SUM(D143:D156)</f>
        <v>72.800001587368001</v>
      </c>
      <c r="E157" s="25">
        <f t="shared" ref="E157:BP157" si="281">SUM(E143:E156)</f>
        <v>314.39846688672509</v>
      </c>
      <c r="F157" s="25">
        <f t="shared" si="281"/>
        <v>523.6081496505966</v>
      </c>
      <c r="G157" s="25">
        <f t="shared" si="281"/>
        <v>1819.6020076713519</v>
      </c>
      <c r="H157" s="25">
        <f t="shared" si="281"/>
        <v>8225.5466861006462</v>
      </c>
      <c r="I157" s="25">
        <f t="shared" si="281"/>
        <v>12870.527853759395</v>
      </c>
      <c r="J157" s="25">
        <f t="shared" si="281"/>
        <v>17263.816712692435</v>
      </c>
      <c r="K157" s="25">
        <f t="shared" si="281"/>
        <v>22041.737496436966</v>
      </c>
      <c r="L157" s="25">
        <f t="shared" si="281"/>
        <v>14676.121976457931</v>
      </c>
      <c r="M157" s="25">
        <f t="shared" si="281"/>
        <v>19470.973133255742</v>
      </c>
      <c r="N157" s="25">
        <f t="shared" si="281"/>
        <v>39904.94990855606</v>
      </c>
      <c r="O157" s="25">
        <f t="shared" si="281"/>
        <v>56215.706579511163</v>
      </c>
      <c r="P157" s="25">
        <f t="shared" si="281"/>
        <v>47795.293663688753</v>
      </c>
      <c r="Q157" s="25">
        <f t="shared" si="281"/>
        <v>50952.36944826031</v>
      </c>
      <c r="R157" s="25">
        <f t="shared" si="281"/>
        <v>48313.156572752072</v>
      </c>
      <c r="S157" s="25">
        <f t="shared" si="281"/>
        <v>60641.925546630795</v>
      </c>
      <c r="T157" s="25">
        <f t="shared" si="281"/>
        <v>52780.3813233822</v>
      </c>
      <c r="U157" s="25">
        <f t="shared" si="281"/>
        <v>59020.496318787409</v>
      </c>
      <c r="V157" s="25">
        <f t="shared" si="281"/>
        <v>57406.555764314799</v>
      </c>
      <c r="W157" s="25">
        <f t="shared" si="281"/>
        <v>43308.633498897056</v>
      </c>
      <c r="X157" s="25">
        <f t="shared" si="281"/>
        <v>22122.487902661931</v>
      </c>
      <c r="Y157" s="25">
        <f t="shared" si="281"/>
        <v>21154.018354669483</v>
      </c>
      <c r="Z157" s="25">
        <f t="shared" si="281"/>
        <v>21701.48514748563</v>
      </c>
      <c r="AA157" s="25">
        <f t="shared" si="281"/>
        <v>22021.937138522208</v>
      </c>
      <c r="AB157" s="25">
        <f t="shared" si="281"/>
        <v>19546.693625675354</v>
      </c>
      <c r="AC157" s="25">
        <f t="shared" si="281"/>
        <v>21533.918229704639</v>
      </c>
      <c r="AD157" s="25">
        <f t="shared" si="281"/>
        <v>20250.808391992112</v>
      </c>
      <c r="AE157" s="25">
        <f t="shared" si="281"/>
        <v>24409.805965767409</v>
      </c>
      <c r="AF157" s="25">
        <f t="shared" si="281"/>
        <v>52780.3813233822</v>
      </c>
      <c r="AG157" s="25">
        <f t="shared" si="281"/>
        <v>59020.496318787409</v>
      </c>
      <c r="AH157" s="25">
        <f t="shared" si="281"/>
        <v>57406.555764314799</v>
      </c>
      <c r="AI157" s="25">
        <f t="shared" si="281"/>
        <v>43308.633498897056</v>
      </c>
      <c r="AJ157" s="25">
        <f t="shared" si="281"/>
        <v>22122.487902661931</v>
      </c>
      <c r="AK157" s="25">
        <f t="shared" si="281"/>
        <v>21154.018354669483</v>
      </c>
      <c r="AL157" s="25">
        <f t="shared" si="281"/>
        <v>21701.48514748563</v>
      </c>
      <c r="AM157" s="25">
        <f t="shared" si="281"/>
        <v>22021.937138522208</v>
      </c>
      <c r="AN157" s="25">
        <f t="shared" si="281"/>
        <v>19546.693625675354</v>
      </c>
      <c r="AO157" s="25">
        <f t="shared" si="281"/>
        <v>21533.918229704639</v>
      </c>
      <c r="AP157" s="25">
        <f t="shared" si="281"/>
        <v>20250.808391992112</v>
      </c>
      <c r="AQ157" s="25">
        <f t="shared" si="281"/>
        <v>24409.805965767409</v>
      </c>
      <c r="AR157" s="25">
        <f t="shared" si="281"/>
        <v>52780.3813233822</v>
      </c>
      <c r="AS157" s="25">
        <f t="shared" si="281"/>
        <v>59020.496318787409</v>
      </c>
      <c r="AT157" s="25">
        <f t="shared" si="281"/>
        <v>57406.555764314799</v>
      </c>
      <c r="AU157" s="25">
        <f t="shared" si="281"/>
        <v>43308.633498897056</v>
      </c>
      <c r="AV157" s="25">
        <f t="shared" si="281"/>
        <v>22122.487902661931</v>
      </c>
      <c r="AW157" s="25">
        <f t="shared" si="281"/>
        <v>21154.018354669483</v>
      </c>
      <c r="AX157" s="25">
        <f t="shared" si="281"/>
        <v>21701.48514748563</v>
      </c>
      <c r="AY157" s="25">
        <f t="shared" si="281"/>
        <v>22021.937138522208</v>
      </c>
      <c r="AZ157" s="25">
        <f t="shared" si="281"/>
        <v>19546.693625675354</v>
      </c>
      <c r="BA157" s="25">
        <f t="shared" si="281"/>
        <v>21533.918229704639</v>
      </c>
      <c r="BB157" s="25">
        <f t="shared" si="281"/>
        <v>20250.808391992112</v>
      </c>
      <c r="BC157" s="25">
        <f t="shared" si="281"/>
        <v>24409.805965767409</v>
      </c>
      <c r="BD157" s="25">
        <f t="shared" si="281"/>
        <v>52780.3813233822</v>
      </c>
      <c r="BE157" s="25">
        <f t="shared" si="281"/>
        <v>59020.496318787409</v>
      </c>
      <c r="BF157" s="25">
        <f t="shared" si="281"/>
        <v>57406.555764314799</v>
      </c>
      <c r="BG157" s="25">
        <f t="shared" si="281"/>
        <v>43308.633498897056</v>
      </c>
      <c r="BH157" s="25">
        <f t="shared" si="281"/>
        <v>22122.487902661931</v>
      </c>
      <c r="BI157" s="25">
        <f t="shared" si="281"/>
        <v>21154.018354669483</v>
      </c>
      <c r="BJ157" s="25">
        <f t="shared" si="281"/>
        <v>21701.48514748563</v>
      </c>
      <c r="BK157" s="25">
        <f t="shared" si="281"/>
        <v>22021.937138522208</v>
      </c>
      <c r="BL157" s="25">
        <f t="shared" si="281"/>
        <v>19546.693625675354</v>
      </c>
      <c r="BM157" s="25">
        <f t="shared" si="281"/>
        <v>21533.918229704639</v>
      </c>
      <c r="BN157" s="25">
        <f t="shared" si="281"/>
        <v>20250.808391992112</v>
      </c>
      <c r="BO157" s="25">
        <f t="shared" si="281"/>
        <v>24409.805965767409</v>
      </c>
      <c r="BP157" s="25">
        <f t="shared" si="281"/>
        <v>52780.3813233822</v>
      </c>
      <c r="BQ157" s="25">
        <f t="shared" ref="BQ157:CH157" si="282">SUM(BQ143:BQ156)</f>
        <v>59020.496318787409</v>
      </c>
      <c r="BR157" s="25">
        <f t="shared" si="282"/>
        <v>57406.555764314799</v>
      </c>
      <c r="BS157" s="25">
        <f t="shared" si="282"/>
        <v>43308.633498897056</v>
      </c>
      <c r="BT157" s="25">
        <f t="shared" si="282"/>
        <v>22122.487902661931</v>
      </c>
      <c r="BU157" s="25">
        <f t="shared" si="282"/>
        <v>21154.018354669483</v>
      </c>
      <c r="BV157" s="25">
        <f t="shared" si="282"/>
        <v>21701.48514748563</v>
      </c>
      <c r="BW157" s="25">
        <f t="shared" si="282"/>
        <v>22021.937138522208</v>
      </c>
      <c r="BX157" s="25">
        <f t="shared" si="282"/>
        <v>19546.693625675354</v>
      </c>
      <c r="BY157" s="25">
        <f t="shared" si="282"/>
        <v>21533.918229704639</v>
      </c>
      <c r="BZ157" s="25">
        <f t="shared" si="282"/>
        <v>20250.808391992112</v>
      </c>
      <c r="CA157" s="25">
        <f t="shared" si="282"/>
        <v>24409.805965767409</v>
      </c>
      <c r="CB157" s="25">
        <f t="shared" si="282"/>
        <v>52780.3813233822</v>
      </c>
      <c r="CC157" s="25">
        <f t="shared" si="282"/>
        <v>59020.496318787409</v>
      </c>
      <c r="CD157" s="25">
        <f t="shared" si="282"/>
        <v>57406.555764314799</v>
      </c>
      <c r="CE157" s="25">
        <f t="shared" si="282"/>
        <v>43308.633498897056</v>
      </c>
      <c r="CF157" s="25">
        <f t="shared" si="282"/>
        <v>22122.487902661931</v>
      </c>
      <c r="CG157" s="25">
        <f t="shared" si="282"/>
        <v>21154.018354669483</v>
      </c>
      <c r="CH157" s="28">
        <f t="shared" si="282"/>
        <v>21701.48514748563</v>
      </c>
    </row>
    <row r="158" spans="1:86" ht="16.5" hidden="1" customHeight="1" thickBot="1" x14ac:dyDescent="0.3">
      <c r="A158" s="631"/>
      <c r="B158" s="144" t="s">
        <v>27</v>
      </c>
      <c r="C158" s="26">
        <f>C157</f>
        <v>0</v>
      </c>
      <c r="D158" s="26">
        <f>C158+D157</f>
        <v>72.800001587368001</v>
      </c>
      <c r="E158" s="26">
        <f t="shared" ref="E158:BP158" si="283">D158+E157</f>
        <v>387.19846847409309</v>
      </c>
      <c r="F158" s="26">
        <f t="shared" si="283"/>
        <v>910.80661812468975</v>
      </c>
      <c r="G158" s="26">
        <f t="shared" si="283"/>
        <v>2730.4086257960416</v>
      </c>
      <c r="H158" s="26">
        <f t="shared" si="283"/>
        <v>10955.955311896687</v>
      </c>
      <c r="I158" s="26">
        <f t="shared" si="283"/>
        <v>23826.483165656082</v>
      </c>
      <c r="J158" s="26">
        <f t="shared" si="283"/>
        <v>41090.299878348516</v>
      </c>
      <c r="K158" s="26">
        <f t="shared" si="283"/>
        <v>63132.037374785483</v>
      </c>
      <c r="L158" s="26">
        <f t="shared" si="283"/>
        <v>77808.159351243419</v>
      </c>
      <c r="M158" s="26">
        <f t="shared" si="283"/>
        <v>97279.132484499161</v>
      </c>
      <c r="N158" s="26">
        <f t="shared" si="283"/>
        <v>137184.08239305523</v>
      </c>
      <c r="O158" s="26">
        <f t="shared" si="283"/>
        <v>193399.7889725664</v>
      </c>
      <c r="P158" s="26">
        <f t="shared" si="283"/>
        <v>241195.08263625516</v>
      </c>
      <c r="Q158" s="26">
        <f t="shared" si="283"/>
        <v>292147.45208451548</v>
      </c>
      <c r="R158" s="26">
        <f t="shared" si="283"/>
        <v>340460.60865726753</v>
      </c>
      <c r="S158" s="26">
        <f t="shared" si="283"/>
        <v>401102.53420389834</v>
      </c>
      <c r="T158" s="26">
        <f t="shared" si="283"/>
        <v>453882.91552728054</v>
      </c>
      <c r="U158" s="26">
        <f t="shared" si="283"/>
        <v>512903.41184606793</v>
      </c>
      <c r="V158" s="26">
        <f t="shared" si="283"/>
        <v>570309.96761038271</v>
      </c>
      <c r="W158" s="26">
        <f t="shared" si="283"/>
        <v>613618.60110927979</v>
      </c>
      <c r="X158" s="26">
        <f t="shared" si="283"/>
        <v>635741.08901194169</v>
      </c>
      <c r="Y158" s="26">
        <f t="shared" si="283"/>
        <v>656895.10736661113</v>
      </c>
      <c r="Z158" s="26">
        <f t="shared" si="283"/>
        <v>678596.59251409676</v>
      </c>
      <c r="AA158" s="26">
        <f t="shared" si="283"/>
        <v>700618.52965261892</v>
      </c>
      <c r="AB158" s="26">
        <f t="shared" si="283"/>
        <v>720165.22327829432</v>
      </c>
      <c r="AC158" s="26">
        <f t="shared" si="283"/>
        <v>741699.14150799892</v>
      </c>
      <c r="AD158" s="26">
        <f t="shared" si="283"/>
        <v>761949.94989999104</v>
      </c>
      <c r="AE158" s="26">
        <f t="shared" si="283"/>
        <v>786359.7558657584</v>
      </c>
      <c r="AF158" s="26">
        <f t="shared" si="283"/>
        <v>839140.13718914054</v>
      </c>
      <c r="AG158" s="26">
        <f t="shared" si="283"/>
        <v>898160.633507928</v>
      </c>
      <c r="AH158" s="26">
        <f t="shared" si="283"/>
        <v>955567.18927224283</v>
      </c>
      <c r="AI158" s="26">
        <f t="shared" si="283"/>
        <v>998875.82277113991</v>
      </c>
      <c r="AJ158" s="26">
        <f t="shared" si="283"/>
        <v>1020998.3106738018</v>
      </c>
      <c r="AK158" s="26">
        <f t="shared" si="283"/>
        <v>1042152.3290284713</v>
      </c>
      <c r="AL158" s="26">
        <f t="shared" si="283"/>
        <v>1063853.8141759569</v>
      </c>
      <c r="AM158" s="26">
        <f t="shared" si="283"/>
        <v>1085875.7513144792</v>
      </c>
      <c r="AN158" s="26">
        <f t="shared" si="283"/>
        <v>1105422.4449401544</v>
      </c>
      <c r="AO158" s="26">
        <f t="shared" si="283"/>
        <v>1126956.3631698592</v>
      </c>
      <c r="AP158" s="26">
        <f t="shared" si="283"/>
        <v>1147207.1715618512</v>
      </c>
      <c r="AQ158" s="26">
        <f t="shared" si="283"/>
        <v>1171616.9775276186</v>
      </c>
      <c r="AR158" s="26">
        <f t="shared" si="283"/>
        <v>1224397.3588510009</v>
      </c>
      <c r="AS158" s="26">
        <f t="shared" si="283"/>
        <v>1283417.8551697882</v>
      </c>
      <c r="AT158" s="26">
        <f t="shared" si="283"/>
        <v>1340824.410934103</v>
      </c>
      <c r="AU158" s="26">
        <f t="shared" si="283"/>
        <v>1384133.044433</v>
      </c>
      <c r="AV158" s="26">
        <f t="shared" si="283"/>
        <v>1406255.5323356621</v>
      </c>
      <c r="AW158" s="26">
        <f t="shared" si="283"/>
        <v>1427409.5506903315</v>
      </c>
      <c r="AX158" s="26">
        <f t="shared" si="283"/>
        <v>1449111.0358378172</v>
      </c>
      <c r="AY158" s="26">
        <f t="shared" si="283"/>
        <v>1471132.9729763395</v>
      </c>
      <c r="AZ158" s="26">
        <f t="shared" si="283"/>
        <v>1490679.6666020148</v>
      </c>
      <c r="BA158" s="26">
        <f t="shared" si="283"/>
        <v>1512213.5848317195</v>
      </c>
      <c r="BB158" s="26">
        <f t="shared" si="283"/>
        <v>1532464.3932237115</v>
      </c>
      <c r="BC158" s="26">
        <f t="shared" si="283"/>
        <v>1556874.199189479</v>
      </c>
      <c r="BD158" s="26">
        <f t="shared" si="283"/>
        <v>1609654.5805128613</v>
      </c>
      <c r="BE158" s="26">
        <f t="shared" si="283"/>
        <v>1668675.0768316486</v>
      </c>
      <c r="BF158" s="26">
        <f t="shared" si="283"/>
        <v>1726081.6325959633</v>
      </c>
      <c r="BG158" s="26">
        <f t="shared" si="283"/>
        <v>1769390.2660948604</v>
      </c>
      <c r="BH158" s="26">
        <f t="shared" si="283"/>
        <v>1791512.7539975224</v>
      </c>
      <c r="BI158" s="26">
        <f t="shared" si="283"/>
        <v>1812666.7723521919</v>
      </c>
      <c r="BJ158" s="26">
        <f t="shared" si="283"/>
        <v>1834368.2574996776</v>
      </c>
      <c r="BK158" s="26">
        <f t="shared" si="283"/>
        <v>1856390.1946381999</v>
      </c>
      <c r="BL158" s="26">
        <f t="shared" si="283"/>
        <v>1875936.8882638752</v>
      </c>
      <c r="BM158" s="26">
        <f t="shared" si="283"/>
        <v>1897470.8064935799</v>
      </c>
      <c r="BN158" s="26">
        <f t="shared" si="283"/>
        <v>1917721.6148855719</v>
      </c>
      <c r="BO158" s="26">
        <f t="shared" si="283"/>
        <v>1942131.4208513394</v>
      </c>
      <c r="BP158" s="26">
        <f t="shared" si="283"/>
        <v>1994911.8021747216</v>
      </c>
      <c r="BQ158" s="26">
        <f t="shared" ref="BQ158:CH158" si="284">BP158+BQ157</f>
        <v>2053932.2984935089</v>
      </c>
      <c r="BR158" s="26">
        <f t="shared" si="284"/>
        <v>2111338.8542578239</v>
      </c>
      <c r="BS158" s="26">
        <f t="shared" si="284"/>
        <v>2154647.4877567207</v>
      </c>
      <c r="BT158" s="26">
        <f t="shared" si="284"/>
        <v>2176769.9756593825</v>
      </c>
      <c r="BU158" s="26">
        <f t="shared" si="284"/>
        <v>2197923.9940140522</v>
      </c>
      <c r="BV158" s="26">
        <f t="shared" si="284"/>
        <v>2219625.4791615377</v>
      </c>
      <c r="BW158" s="26">
        <f t="shared" si="284"/>
        <v>2241647.4163000598</v>
      </c>
      <c r="BX158" s="26">
        <f t="shared" si="284"/>
        <v>2261194.1099257353</v>
      </c>
      <c r="BY158" s="26">
        <f t="shared" si="284"/>
        <v>2282728.02815544</v>
      </c>
      <c r="BZ158" s="26">
        <f t="shared" si="284"/>
        <v>2302978.836547432</v>
      </c>
      <c r="CA158" s="26">
        <f t="shared" si="284"/>
        <v>2327388.6425131992</v>
      </c>
      <c r="CB158" s="26">
        <f t="shared" si="284"/>
        <v>2380169.0238365815</v>
      </c>
      <c r="CC158" s="26">
        <f t="shared" si="284"/>
        <v>2439189.5201553688</v>
      </c>
      <c r="CD158" s="26">
        <f t="shared" si="284"/>
        <v>2496596.0759196836</v>
      </c>
      <c r="CE158" s="26">
        <f t="shared" si="284"/>
        <v>2539904.7094185804</v>
      </c>
      <c r="CF158" s="26">
        <f t="shared" si="284"/>
        <v>2562027.1973212422</v>
      </c>
      <c r="CG158" s="26">
        <f t="shared" si="284"/>
        <v>2583181.2156759119</v>
      </c>
      <c r="CH158" s="29">
        <f t="shared" si="284"/>
        <v>2604882.7008233974</v>
      </c>
    </row>
    <row r="159" spans="1:86" hidden="1" x14ac:dyDescent="0.25">
      <c r="A159" s="110"/>
      <c r="B159" s="110"/>
      <c r="C159" s="112"/>
      <c r="D159" s="112"/>
      <c r="E159" s="112"/>
      <c r="F159" s="112"/>
      <c r="G159" s="112"/>
      <c r="H159" s="112"/>
      <c r="I159" s="112"/>
      <c r="J159" s="112"/>
      <c r="K159" s="112"/>
      <c r="L159" s="112"/>
      <c r="M159" s="112"/>
      <c r="N159" s="112"/>
    </row>
    <row r="160" spans="1:86" ht="15.75" hidden="1" thickBot="1" x14ac:dyDescent="0.3">
      <c r="A160" s="110"/>
      <c r="B160" s="110"/>
      <c r="C160" s="112"/>
      <c r="D160" s="112"/>
      <c r="E160" s="112"/>
      <c r="F160" s="112"/>
      <c r="G160" s="112"/>
      <c r="H160" s="112"/>
      <c r="I160" s="112"/>
      <c r="J160" s="112"/>
      <c r="K160" s="112"/>
      <c r="L160" s="112"/>
      <c r="M160" s="112"/>
      <c r="N160" s="112"/>
    </row>
    <row r="161" spans="1:86" ht="16.5" hidden="1" thickBot="1" x14ac:dyDescent="0.3">
      <c r="A161" s="629" t="s">
        <v>128</v>
      </c>
      <c r="B161" s="271" t="s">
        <v>143</v>
      </c>
      <c r="C161" s="162">
        <f>C$4</f>
        <v>45292</v>
      </c>
      <c r="D161" s="162">
        <f t="shared" ref="D161:BO161" si="285">D$4</f>
        <v>45323</v>
      </c>
      <c r="E161" s="162">
        <f t="shared" si="285"/>
        <v>45352</v>
      </c>
      <c r="F161" s="162">
        <f t="shared" si="285"/>
        <v>45383</v>
      </c>
      <c r="G161" s="162">
        <f t="shared" si="285"/>
        <v>45413</v>
      </c>
      <c r="H161" s="162">
        <f t="shared" si="285"/>
        <v>45444</v>
      </c>
      <c r="I161" s="162">
        <f t="shared" si="285"/>
        <v>45474</v>
      </c>
      <c r="J161" s="162">
        <f t="shared" si="285"/>
        <v>45505</v>
      </c>
      <c r="K161" s="162">
        <f t="shared" si="285"/>
        <v>45536</v>
      </c>
      <c r="L161" s="162">
        <f t="shared" si="285"/>
        <v>45566</v>
      </c>
      <c r="M161" s="162">
        <f t="shared" si="285"/>
        <v>45597</v>
      </c>
      <c r="N161" s="162">
        <f t="shared" si="285"/>
        <v>45627</v>
      </c>
      <c r="O161" s="162">
        <f t="shared" si="285"/>
        <v>45658</v>
      </c>
      <c r="P161" s="162">
        <f t="shared" si="285"/>
        <v>45689</v>
      </c>
      <c r="Q161" s="162">
        <f t="shared" si="285"/>
        <v>45717</v>
      </c>
      <c r="R161" s="162">
        <f t="shared" si="285"/>
        <v>45748</v>
      </c>
      <c r="S161" s="162">
        <f t="shared" si="285"/>
        <v>45778</v>
      </c>
      <c r="T161" s="162">
        <f t="shared" si="285"/>
        <v>45809</v>
      </c>
      <c r="U161" s="162">
        <f t="shared" si="285"/>
        <v>45839</v>
      </c>
      <c r="V161" s="162">
        <f t="shared" si="285"/>
        <v>45870</v>
      </c>
      <c r="W161" s="162">
        <f t="shared" si="285"/>
        <v>45901</v>
      </c>
      <c r="X161" s="162">
        <f t="shared" si="285"/>
        <v>45931</v>
      </c>
      <c r="Y161" s="162">
        <f t="shared" si="285"/>
        <v>45962</v>
      </c>
      <c r="Z161" s="162">
        <f t="shared" si="285"/>
        <v>45992</v>
      </c>
      <c r="AA161" s="162">
        <f t="shared" si="285"/>
        <v>46023</v>
      </c>
      <c r="AB161" s="162">
        <f t="shared" si="285"/>
        <v>46054</v>
      </c>
      <c r="AC161" s="162">
        <f t="shared" si="285"/>
        <v>46082</v>
      </c>
      <c r="AD161" s="162">
        <f t="shared" si="285"/>
        <v>46113</v>
      </c>
      <c r="AE161" s="162">
        <f t="shared" si="285"/>
        <v>46143</v>
      </c>
      <c r="AF161" s="162">
        <f t="shared" si="285"/>
        <v>46174</v>
      </c>
      <c r="AG161" s="162">
        <f t="shared" si="285"/>
        <v>46204</v>
      </c>
      <c r="AH161" s="162">
        <f t="shared" si="285"/>
        <v>46235</v>
      </c>
      <c r="AI161" s="162">
        <f t="shared" si="285"/>
        <v>46266</v>
      </c>
      <c r="AJ161" s="162">
        <f t="shared" si="285"/>
        <v>46296</v>
      </c>
      <c r="AK161" s="162">
        <f t="shared" si="285"/>
        <v>46327</v>
      </c>
      <c r="AL161" s="162">
        <f t="shared" si="285"/>
        <v>46357</v>
      </c>
      <c r="AM161" s="162">
        <f t="shared" si="285"/>
        <v>46388</v>
      </c>
      <c r="AN161" s="162">
        <f t="shared" si="285"/>
        <v>46419</v>
      </c>
      <c r="AO161" s="162">
        <f t="shared" si="285"/>
        <v>46447</v>
      </c>
      <c r="AP161" s="162">
        <f t="shared" si="285"/>
        <v>46478</v>
      </c>
      <c r="AQ161" s="162">
        <f t="shared" si="285"/>
        <v>46508</v>
      </c>
      <c r="AR161" s="162">
        <f t="shared" si="285"/>
        <v>46539</v>
      </c>
      <c r="AS161" s="162">
        <f t="shared" si="285"/>
        <v>46569</v>
      </c>
      <c r="AT161" s="162">
        <f t="shared" si="285"/>
        <v>46600</v>
      </c>
      <c r="AU161" s="162">
        <f t="shared" si="285"/>
        <v>46631</v>
      </c>
      <c r="AV161" s="162">
        <f t="shared" si="285"/>
        <v>46661</v>
      </c>
      <c r="AW161" s="162">
        <f t="shared" si="285"/>
        <v>46692</v>
      </c>
      <c r="AX161" s="162">
        <f t="shared" si="285"/>
        <v>46722</v>
      </c>
      <c r="AY161" s="162">
        <f t="shared" si="285"/>
        <v>46753</v>
      </c>
      <c r="AZ161" s="162">
        <f t="shared" si="285"/>
        <v>46784</v>
      </c>
      <c r="BA161" s="162">
        <f t="shared" si="285"/>
        <v>46813</v>
      </c>
      <c r="BB161" s="162">
        <f t="shared" si="285"/>
        <v>46844</v>
      </c>
      <c r="BC161" s="162">
        <f t="shared" si="285"/>
        <v>46874</v>
      </c>
      <c r="BD161" s="162">
        <f t="shared" si="285"/>
        <v>46905</v>
      </c>
      <c r="BE161" s="162">
        <f t="shared" si="285"/>
        <v>46935</v>
      </c>
      <c r="BF161" s="162">
        <f t="shared" si="285"/>
        <v>46966</v>
      </c>
      <c r="BG161" s="162">
        <f t="shared" si="285"/>
        <v>46997</v>
      </c>
      <c r="BH161" s="162">
        <f t="shared" si="285"/>
        <v>47027</v>
      </c>
      <c r="BI161" s="162">
        <f t="shared" si="285"/>
        <v>47058</v>
      </c>
      <c r="BJ161" s="162">
        <f t="shared" si="285"/>
        <v>47088</v>
      </c>
      <c r="BK161" s="162">
        <f t="shared" si="285"/>
        <v>47119</v>
      </c>
      <c r="BL161" s="162">
        <f t="shared" si="285"/>
        <v>47150</v>
      </c>
      <c r="BM161" s="162">
        <f t="shared" si="285"/>
        <v>47178</v>
      </c>
      <c r="BN161" s="162">
        <f t="shared" si="285"/>
        <v>47209</v>
      </c>
      <c r="BO161" s="162">
        <f t="shared" si="285"/>
        <v>47239</v>
      </c>
      <c r="BP161" s="162">
        <f t="shared" ref="BP161:CH161" si="286">BP$4</f>
        <v>47270</v>
      </c>
      <c r="BQ161" s="162">
        <f t="shared" si="286"/>
        <v>47300</v>
      </c>
      <c r="BR161" s="162">
        <f t="shared" si="286"/>
        <v>47331</v>
      </c>
      <c r="BS161" s="162">
        <f t="shared" si="286"/>
        <v>47362</v>
      </c>
      <c r="BT161" s="162">
        <f t="shared" si="286"/>
        <v>47392</v>
      </c>
      <c r="BU161" s="162">
        <f t="shared" si="286"/>
        <v>47423</v>
      </c>
      <c r="BV161" s="162">
        <f t="shared" si="286"/>
        <v>47453</v>
      </c>
      <c r="BW161" s="162">
        <f t="shared" si="286"/>
        <v>47484</v>
      </c>
      <c r="BX161" s="162">
        <f t="shared" si="286"/>
        <v>47515</v>
      </c>
      <c r="BY161" s="162">
        <f t="shared" si="286"/>
        <v>47543</v>
      </c>
      <c r="BZ161" s="162">
        <f t="shared" si="286"/>
        <v>47574</v>
      </c>
      <c r="CA161" s="162">
        <f t="shared" si="286"/>
        <v>47604</v>
      </c>
      <c r="CB161" s="162">
        <f t="shared" si="286"/>
        <v>47635</v>
      </c>
      <c r="CC161" s="162">
        <f t="shared" si="286"/>
        <v>47665</v>
      </c>
      <c r="CD161" s="162">
        <f t="shared" si="286"/>
        <v>47696</v>
      </c>
      <c r="CE161" s="162">
        <f t="shared" si="286"/>
        <v>47727</v>
      </c>
      <c r="CF161" s="162">
        <f t="shared" si="286"/>
        <v>47757</v>
      </c>
      <c r="CG161" s="162">
        <f t="shared" si="286"/>
        <v>47788</v>
      </c>
      <c r="CH161" s="163">
        <f t="shared" si="286"/>
        <v>47818</v>
      </c>
    </row>
    <row r="162" spans="1:86" hidden="1" x14ac:dyDescent="0.25">
      <c r="A162" s="630"/>
      <c r="B162" s="270" t="s">
        <v>20</v>
      </c>
      <c r="C162" s="25">
        <f>IF(C23=0,0,((C5*0.5)-C41)*C78*C127*C$2)</f>
        <v>0</v>
      </c>
      <c r="D162" s="25">
        <f>IF(D23=0,0,((D5*0.5)+C23-D41)*D78*D127*D$2)</f>
        <v>0</v>
      </c>
      <c r="E162" s="25">
        <f t="shared" ref="E162:BP163" si="287">IF(E23=0,0,((E5*0.5)+D23-E41)*E78*E127*E$2)</f>
        <v>0</v>
      </c>
      <c r="F162" s="25">
        <f t="shared" si="287"/>
        <v>0</v>
      </c>
      <c r="G162" s="25">
        <f t="shared" si="287"/>
        <v>0</v>
      </c>
      <c r="H162" s="25">
        <f t="shared" si="287"/>
        <v>57.621857794950586</v>
      </c>
      <c r="I162" s="25">
        <f t="shared" si="287"/>
        <v>106.04774876219993</v>
      </c>
      <c r="J162" s="25">
        <f t="shared" si="287"/>
        <v>151.27642269209895</v>
      </c>
      <c r="K162" s="25">
        <f t="shared" si="287"/>
        <v>288.92794204697265</v>
      </c>
      <c r="L162" s="25">
        <f t="shared" si="287"/>
        <v>142.45345144767475</v>
      </c>
      <c r="M162" s="25">
        <f t="shared" si="287"/>
        <v>143.66770425695685</v>
      </c>
      <c r="N162" s="25">
        <f t="shared" si="287"/>
        <v>142.92094969080421</v>
      </c>
      <c r="O162" s="25">
        <f t="shared" si="287"/>
        <v>203.02544942123612</v>
      </c>
      <c r="P162" s="25">
        <f t="shared" si="287"/>
        <v>191.9157502938408</v>
      </c>
      <c r="Q162" s="25">
        <f t="shared" si="287"/>
        <v>217.04017702947343</v>
      </c>
      <c r="R162" s="25">
        <f t="shared" si="287"/>
        <v>212.85914464757573</v>
      </c>
      <c r="S162" s="25">
        <f t="shared" si="287"/>
        <v>281.72573710118581</v>
      </c>
      <c r="T162" s="25">
        <f t="shared" si="287"/>
        <v>134.62274783167652</v>
      </c>
      <c r="U162" s="25">
        <f t="shared" si="287"/>
        <v>129.91064437296072</v>
      </c>
      <c r="V162" s="25">
        <f t="shared" si="287"/>
        <v>133.05263769238022</v>
      </c>
      <c r="W162" s="25">
        <f t="shared" si="287"/>
        <v>128.2562678108269</v>
      </c>
      <c r="X162" s="25">
        <f t="shared" si="287"/>
        <v>45.894827319085159</v>
      </c>
      <c r="Y162" s="25">
        <f t="shared" si="287"/>
        <v>46.724441227186091</v>
      </c>
      <c r="Z162" s="25">
        <f t="shared" si="287"/>
        <v>32.801424373825697</v>
      </c>
      <c r="AA162" s="25">
        <f t="shared" si="287"/>
        <v>35.338775047360677</v>
      </c>
      <c r="AB162" s="25">
        <f t="shared" si="287"/>
        <v>33.872804281676913</v>
      </c>
      <c r="AC162" s="25">
        <f t="shared" si="287"/>
        <v>40.033943487501134</v>
      </c>
      <c r="AD162" s="25">
        <f t="shared" si="287"/>
        <v>38.185461386206789</v>
      </c>
      <c r="AE162" s="25">
        <f t="shared" si="287"/>
        <v>48.602867422396685</v>
      </c>
      <c r="AF162" s="25">
        <f t="shared" si="287"/>
        <v>134.62274783167652</v>
      </c>
      <c r="AG162" s="25">
        <f t="shared" si="287"/>
        <v>129.91064437296072</v>
      </c>
      <c r="AH162" s="25">
        <f t="shared" si="287"/>
        <v>133.05263769238022</v>
      </c>
      <c r="AI162" s="25">
        <f t="shared" si="287"/>
        <v>128.2562678108269</v>
      </c>
      <c r="AJ162" s="25">
        <f t="shared" si="287"/>
        <v>45.894827319085159</v>
      </c>
      <c r="AK162" s="25">
        <f t="shared" si="287"/>
        <v>46.724441227186091</v>
      </c>
      <c r="AL162" s="25">
        <f t="shared" si="287"/>
        <v>32.801424373825697</v>
      </c>
      <c r="AM162" s="25">
        <f t="shared" si="287"/>
        <v>35.338775047360677</v>
      </c>
      <c r="AN162" s="25">
        <f t="shared" si="287"/>
        <v>33.872804281676913</v>
      </c>
      <c r="AO162" s="25">
        <f t="shared" si="287"/>
        <v>40.033943487501134</v>
      </c>
      <c r="AP162" s="25">
        <f t="shared" si="287"/>
        <v>38.185461386206789</v>
      </c>
      <c r="AQ162" s="25">
        <f t="shared" si="287"/>
        <v>48.602867422396685</v>
      </c>
      <c r="AR162" s="25">
        <f t="shared" si="287"/>
        <v>134.62274783167652</v>
      </c>
      <c r="AS162" s="25">
        <f t="shared" si="287"/>
        <v>129.91064437296072</v>
      </c>
      <c r="AT162" s="25">
        <f t="shared" si="287"/>
        <v>133.05263769238022</v>
      </c>
      <c r="AU162" s="25">
        <f t="shared" si="287"/>
        <v>128.2562678108269</v>
      </c>
      <c r="AV162" s="25">
        <f t="shared" si="287"/>
        <v>45.894827319085159</v>
      </c>
      <c r="AW162" s="25">
        <f t="shared" si="287"/>
        <v>46.724441227186091</v>
      </c>
      <c r="AX162" s="25">
        <f t="shared" si="287"/>
        <v>32.801424373825697</v>
      </c>
      <c r="AY162" s="25">
        <f t="shared" si="287"/>
        <v>35.338775047360677</v>
      </c>
      <c r="AZ162" s="25">
        <f t="shared" si="287"/>
        <v>33.872804281676913</v>
      </c>
      <c r="BA162" s="25">
        <f t="shared" si="287"/>
        <v>40.033943487501134</v>
      </c>
      <c r="BB162" s="25">
        <f t="shared" si="287"/>
        <v>38.185461386206789</v>
      </c>
      <c r="BC162" s="25">
        <f t="shared" si="287"/>
        <v>48.602867422396685</v>
      </c>
      <c r="BD162" s="25">
        <f t="shared" si="287"/>
        <v>134.62274783167652</v>
      </c>
      <c r="BE162" s="25">
        <f t="shared" si="287"/>
        <v>129.91064437296072</v>
      </c>
      <c r="BF162" s="25">
        <f t="shared" si="287"/>
        <v>133.05263769238022</v>
      </c>
      <c r="BG162" s="25">
        <f t="shared" si="287"/>
        <v>128.2562678108269</v>
      </c>
      <c r="BH162" s="25">
        <f t="shared" si="287"/>
        <v>45.894827319085159</v>
      </c>
      <c r="BI162" s="25">
        <f t="shared" si="287"/>
        <v>46.724441227186091</v>
      </c>
      <c r="BJ162" s="25">
        <f t="shared" si="287"/>
        <v>32.801424373825697</v>
      </c>
      <c r="BK162" s="25">
        <f t="shared" si="287"/>
        <v>35.338775047360677</v>
      </c>
      <c r="BL162" s="25">
        <f t="shared" si="287"/>
        <v>33.872804281676913</v>
      </c>
      <c r="BM162" s="25">
        <f t="shared" si="287"/>
        <v>40.033943487501134</v>
      </c>
      <c r="BN162" s="25">
        <f t="shared" si="287"/>
        <v>38.185461386206789</v>
      </c>
      <c r="BO162" s="25">
        <f t="shared" si="287"/>
        <v>48.602867422396685</v>
      </c>
      <c r="BP162" s="25">
        <f t="shared" si="287"/>
        <v>134.62274783167652</v>
      </c>
      <c r="BQ162" s="25">
        <f t="shared" ref="BQ162:CH166" si="288">IF(BQ23=0,0,((BQ5*0.5)+BP23-BQ41)*BQ78*BQ127*BQ$2)</f>
        <v>129.91064437296072</v>
      </c>
      <c r="BR162" s="25">
        <f t="shared" si="288"/>
        <v>133.05263769238022</v>
      </c>
      <c r="BS162" s="25">
        <f t="shared" si="288"/>
        <v>128.2562678108269</v>
      </c>
      <c r="BT162" s="25">
        <f t="shared" si="288"/>
        <v>45.894827319085159</v>
      </c>
      <c r="BU162" s="25">
        <f t="shared" si="288"/>
        <v>46.724441227186091</v>
      </c>
      <c r="BV162" s="25">
        <f t="shared" si="288"/>
        <v>32.801424373825697</v>
      </c>
      <c r="BW162" s="25">
        <f t="shared" si="288"/>
        <v>35.338775047360677</v>
      </c>
      <c r="BX162" s="25">
        <f t="shared" si="288"/>
        <v>33.872804281676913</v>
      </c>
      <c r="BY162" s="25">
        <f t="shared" si="288"/>
        <v>40.033943487501134</v>
      </c>
      <c r="BZ162" s="25">
        <f t="shared" si="288"/>
        <v>38.185461386206789</v>
      </c>
      <c r="CA162" s="25">
        <f t="shared" si="288"/>
        <v>48.602867422396685</v>
      </c>
      <c r="CB162" s="25">
        <f t="shared" si="288"/>
        <v>134.62274783167652</v>
      </c>
      <c r="CC162" s="25">
        <f t="shared" si="288"/>
        <v>129.91064437296072</v>
      </c>
      <c r="CD162" s="25">
        <f t="shared" si="288"/>
        <v>133.05263769238022</v>
      </c>
      <c r="CE162" s="25">
        <f t="shared" si="288"/>
        <v>128.2562678108269</v>
      </c>
      <c r="CF162" s="25">
        <f t="shared" si="288"/>
        <v>45.894827319085159</v>
      </c>
      <c r="CG162" s="25">
        <f t="shared" si="288"/>
        <v>46.724441227186091</v>
      </c>
      <c r="CH162" s="28">
        <f t="shared" si="288"/>
        <v>32.801424373825697</v>
      </c>
    </row>
    <row r="163" spans="1:86" hidden="1" x14ac:dyDescent="0.25">
      <c r="A163" s="630"/>
      <c r="B163" s="270" t="s">
        <v>0</v>
      </c>
      <c r="C163" s="25">
        <f t="shared" ref="C163:C174" si="289">IF(C24=0,0,((C6*0.5)-C42)*C79*C128*C$2)</f>
        <v>0</v>
      </c>
      <c r="D163" s="25">
        <f t="shared" ref="D163:S174" si="290">IF(D24=0,0,((D6*0.5)+C24-D42)*D79*D128*D$2)</f>
        <v>0</v>
      </c>
      <c r="E163" s="25">
        <f t="shared" si="290"/>
        <v>0</v>
      </c>
      <c r="F163" s="25">
        <f t="shared" si="290"/>
        <v>0</v>
      </c>
      <c r="G163" s="25">
        <f t="shared" si="290"/>
        <v>0</v>
      </c>
      <c r="H163" s="25">
        <f t="shared" si="290"/>
        <v>0</v>
      </c>
      <c r="I163" s="25">
        <f t="shared" si="290"/>
        <v>0</v>
      </c>
      <c r="J163" s="25">
        <f t="shared" si="290"/>
        <v>0</v>
      </c>
      <c r="K163" s="25">
        <f t="shared" si="290"/>
        <v>0</v>
      </c>
      <c r="L163" s="25">
        <f t="shared" si="290"/>
        <v>0</v>
      </c>
      <c r="M163" s="25">
        <f t="shared" si="290"/>
        <v>0</v>
      </c>
      <c r="N163" s="25">
        <f t="shared" si="290"/>
        <v>0</v>
      </c>
      <c r="O163" s="25">
        <f t="shared" si="290"/>
        <v>0</v>
      </c>
      <c r="P163" s="25">
        <f t="shared" si="290"/>
        <v>0</v>
      </c>
      <c r="Q163" s="25">
        <f t="shared" si="290"/>
        <v>0</v>
      </c>
      <c r="R163" s="25">
        <f t="shared" si="290"/>
        <v>0</v>
      </c>
      <c r="S163" s="25">
        <f t="shared" si="290"/>
        <v>0</v>
      </c>
      <c r="T163" s="25">
        <f t="shared" si="287"/>
        <v>0</v>
      </c>
      <c r="U163" s="25">
        <f t="shared" si="287"/>
        <v>0</v>
      </c>
      <c r="V163" s="25">
        <f t="shared" si="287"/>
        <v>0</v>
      </c>
      <c r="W163" s="25">
        <f t="shared" si="287"/>
        <v>0</v>
      </c>
      <c r="X163" s="25">
        <f t="shared" si="287"/>
        <v>0</v>
      </c>
      <c r="Y163" s="25">
        <f t="shared" si="287"/>
        <v>0</v>
      </c>
      <c r="Z163" s="25">
        <f t="shared" si="287"/>
        <v>0</v>
      </c>
      <c r="AA163" s="25">
        <f t="shared" si="287"/>
        <v>0</v>
      </c>
      <c r="AB163" s="25">
        <f t="shared" si="287"/>
        <v>0</v>
      </c>
      <c r="AC163" s="25">
        <f t="shared" si="287"/>
        <v>0</v>
      </c>
      <c r="AD163" s="25">
        <f t="shared" si="287"/>
        <v>0</v>
      </c>
      <c r="AE163" s="25">
        <f t="shared" si="287"/>
        <v>0</v>
      </c>
      <c r="AF163" s="25">
        <f t="shared" si="287"/>
        <v>0</v>
      </c>
      <c r="AG163" s="25">
        <f t="shared" si="287"/>
        <v>0</v>
      </c>
      <c r="AH163" s="25">
        <f t="shared" si="287"/>
        <v>0</v>
      </c>
      <c r="AI163" s="25">
        <f t="shared" si="287"/>
        <v>0</v>
      </c>
      <c r="AJ163" s="25">
        <f t="shared" si="287"/>
        <v>0</v>
      </c>
      <c r="AK163" s="25">
        <f t="shared" si="287"/>
        <v>0</v>
      </c>
      <c r="AL163" s="25">
        <f t="shared" si="287"/>
        <v>0</v>
      </c>
      <c r="AM163" s="25">
        <f t="shared" si="287"/>
        <v>0</v>
      </c>
      <c r="AN163" s="25">
        <f t="shared" si="287"/>
        <v>0</v>
      </c>
      <c r="AO163" s="25">
        <f t="shared" si="287"/>
        <v>0</v>
      </c>
      <c r="AP163" s="25">
        <f t="shared" si="287"/>
        <v>0</v>
      </c>
      <c r="AQ163" s="25">
        <f t="shared" si="287"/>
        <v>0</v>
      </c>
      <c r="AR163" s="25">
        <f t="shared" si="287"/>
        <v>0</v>
      </c>
      <c r="AS163" s="25">
        <f t="shared" si="287"/>
        <v>0</v>
      </c>
      <c r="AT163" s="25">
        <f t="shared" si="287"/>
        <v>0</v>
      </c>
      <c r="AU163" s="25">
        <f t="shared" si="287"/>
        <v>0</v>
      </c>
      <c r="AV163" s="25">
        <f t="shared" si="287"/>
        <v>0</v>
      </c>
      <c r="AW163" s="25">
        <f t="shared" si="287"/>
        <v>0</v>
      </c>
      <c r="AX163" s="25">
        <f t="shared" si="287"/>
        <v>0</v>
      </c>
      <c r="AY163" s="25">
        <f t="shared" si="287"/>
        <v>0</v>
      </c>
      <c r="AZ163" s="25">
        <f t="shared" si="287"/>
        <v>0</v>
      </c>
      <c r="BA163" s="25">
        <f t="shared" si="287"/>
        <v>0</v>
      </c>
      <c r="BB163" s="25">
        <f t="shared" si="287"/>
        <v>0</v>
      </c>
      <c r="BC163" s="25">
        <f t="shared" si="287"/>
        <v>0</v>
      </c>
      <c r="BD163" s="25">
        <f t="shared" si="287"/>
        <v>0</v>
      </c>
      <c r="BE163" s="25">
        <f t="shared" si="287"/>
        <v>0</v>
      </c>
      <c r="BF163" s="25">
        <f t="shared" si="287"/>
        <v>0</v>
      </c>
      <c r="BG163" s="25">
        <f t="shared" si="287"/>
        <v>0</v>
      </c>
      <c r="BH163" s="25">
        <f t="shared" si="287"/>
        <v>0</v>
      </c>
      <c r="BI163" s="25">
        <f t="shared" si="287"/>
        <v>0</v>
      </c>
      <c r="BJ163" s="25">
        <f t="shared" si="287"/>
        <v>0</v>
      </c>
      <c r="BK163" s="25">
        <f t="shared" si="287"/>
        <v>0</v>
      </c>
      <c r="BL163" s="25">
        <f t="shared" si="287"/>
        <v>0</v>
      </c>
      <c r="BM163" s="25">
        <f t="shared" si="287"/>
        <v>0</v>
      </c>
      <c r="BN163" s="25">
        <f t="shared" si="287"/>
        <v>0</v>
      </c>
      <c r="BO163" s="25">
        <f t="shared" si="287"/>
        <v>0</v>
      </c>
      <c r="BP163" s="25">
        <f t="shared" si="287"/>
        <v>0</v>
      </c>
      <c r="BQ163" s="25">
        <f t="shared" si="288"/>
        <v>0</v>
      </c>
      <c r="BR163" s="25">
        <f t="shared" si="288"/>
        <v>0</v>
      </c>
      <c r="BS163" s="25">
        <f t="shared" si="288"/>
        <v>0</v>
      </c>
      <c r="BT163" s="25">
        <f t="shared" si="288"/>
        <v>0</v>
      </c>
      <c r="BU163" s="25">
        <f t="shared" si="288"/>
        <v>0</v>
      </c>
      <c r="BV163" s="25">
        <f t="shared" si="288"/>
        <v>0</v>
      </c>
      <c r="BW163" s="25">
        <f t="shared" si="288"/>
        <v>0</v>
      </c>
      <c r="BX163" s="25">
        <f t="shared" si="288"/>
        <v>0</v>
      </c>
      <c r="BY163" s="25">
        <f t="shared" si="288"/>
        <v>0</v>
      </c>
      <c r="BZ163" s="25">
        <f t="shared" si="288"/>
        <v>0</v>
      </c>
      <c r="CA163" s="25">
        <f t="shared" si="288"/>
        <v>0</v>
      </c>
      <c r="CB163" s="25">
        <f t="shared" si="288"/>
        <v>0</v>
      </c>
      <c r="CC163" s="25">
        <f t="shared" si="288"/>
        <v>0</v>
      </c>
      <c r="CD163" s="25">
        <f t="shared" si="288"/>
        <v>0</v>
      </c>
      <c r="CE163" s="25">
        <f t="shared" si="288"/>
        <v>0</v>
      </c>
      <c r="CF163" s="25">
        <f t="shared" si="288"/>
        <v>0</v>
      </c>
      <c r="CG163" s="25">
        <f t="shared" si="288"/>
        <v>0</v>
      </c>
      <c r="CH163" s="28">
        <f t="shared" si="288"/>
        <v>0</v>
      </c>
    </row>
    <row r="164" spans="1:86" hidden="1" x14ac:dyDescent="0.25">
      <c r="A164" s="630"/>
      <c r="B164" s="270" t="s">
        <v>21</v>
      </c>
      <c r="C164" s="25">
        <f t="shared" si="289"/>
        <v>0</v>
      </c>
      <c r="D164" s="25">
        <f t="shared" si="290"/>
        <v>0</v>
      </c>
      <c r="E164" s="25">
        <f t="shared" ref="E164:BP167" si="291">IF(E25=0,0,((E7*0.5)+D25-E43)*E80*E129*E$2)</f>
        <v>0</v>
      </c>
      <c r="F164" s="25">
        <f t="shared" si="291"/>
        <v>0</v>
      </c>
      <c r="G164" s="25">
        <f t="shared" si="291"/>
        <v>0</v>
      </c>
      <c r="H164" s="25">
        <f t="shared" si="291"/>
        <v>0</v>
      </c>
      <c r="I164" s="25">
        <f t="shared" si="291"/>
        <v>0</v>
      </c>
      <c r="J164" s="25">
        <f t="shared" si="291"/>
        <v>0</v>
      </c>
      <c r="K164" s="25">
        <f t="shared" si="291"/>
        <v>0</v>
      </c>
      <c r="L164" s="25">
        <f t="shared" si="291"/>
        <v>0</v>
      </c>
      <c r="M164" s="25">
        <f t="shared" si="291"/>
        <v>0</v>
      </c>
      <c r="N164" s="25">
        <f t="shared" si="291"/>
        <v>0</v>
      </c>
      <c r="O164" s="25">
        <f t="shared" si="291"/>
        <v>0</v>
      </c>
      <c r="P164" s="25">
        <f t="shared" si="291"/>
        <v>0</v>
      </c>
      <c r="Q164" s="25">
        <f t="shared" si="291"/>
        <v>0</v>
      </c>
      <c r="R164" s="25">
        <f t="shared" si="291"/>
        <v>0</v>
      </c>
      <c r="S164" s="25">
        <f t="shared" si="291"/>
        <v>0</v>
      </c>
      <c r="T164" s="25">
        <f t="shared" si="291"/>
        <v>0</v>
      </c>
      <c r="U164" s="25">
        <f t="shared" si="291"/>
        <v>0</v>
      </c>
      <c r="V164" s="25">
        <f t="shared" si="291"/>
        <v>0</v>
      </c>
      <c r="W164" s="25">
        <f t="shared" si="291"/>
        <v>0</v>
      </c>
      <c r="X164" s="25">
        <f t="shared" si="291"/>
        <v>0</v>
      </c>
      <c r="Y164" s="25">
        <f t="shared" si="291"/>
        <v>0</v>
      </c>
      <c r="Z164" s="25">
        <f t="shared" si="291"/>
        <v>0</v>
      </c>
      <c r="AA164" s="25">
        <f t="shared" si="291"/>
        <v>0</v>
      </c>
      <c r="AB164" s="25">
        <f t="shared" si="291"/>
        <v>0</v>
      </c>
      <c r="AC164" s="25">
        <f t="shared" si="291"/>
        <v>0</v>
      </c>
      <c r="AD164" s="25">
        <f t="shared" si="291"/>
        <v>0</v>
      </c>
      <c r="AE164" s="25">
        <f t="shared" si="291"/>
        <v>0</v>
      </c>
      <c r="AF164" s="25">
        <f t="shared" si="291"/>
        <v>0</v>
      </c>
      <c r="AG164" s="25">
        <f t="shared" si="291"/>
        <v>0</v>
      </c>
      <c r="AH164" s="25">
        <f t="shared" si="291"/>
        <v>0</v>
      </c>
      <c r="AI164" s="25">
        <f t="shared" si="291"/>
        <v>0</v>
      </c>
      <c r="AJ164" s="25">
        <f t="shared" si="291"/>
        <v>0</v>
      </c>
      <c r="AK164" s="25">
        <f t="shared" si="291"/>
        <v>0</v>
      </c>
      <c r="AL164" s="25">
        <f t="shared" si="291"/>
        <v>0</v>
      </c>
      <c r="AM164" s="25">
        <f t="shared" si="291"/>
        <v>0</v>
      </c>
      <c r="AN164" s="25">
        <f t="shared" si="291"/>
        <v>0</v>
      </c>
      <c r="AO164" s="25">
        <f t="shared" si="291"/>
        <v>0</v>
      </c>
      <c r="AP164" s="25">
        <f t="shared" si="291"/>
        <v>0</v>
      </c>
      <c r="AQ164" s="25">
        <f t="shared" si="291"/>
        <v>0</v>
      </c>
      <c r="AR164" s="25">
        <f t="shared" si="291"/>
        <v>0</v>
      </c>
      <c r="AS164" s="25">
        <f t="shared" si="291"/>
        <v>0</v>
      </c>
      <c r="AT164" s="25">
        <f t="shared" si="291"/>
        <v>0</v>
      </c>
      <c r="AU164" s="25">
        <f t="shared" si="291"/>
        <v>0</v>
      </c>
      <c r="AV164" s="25">
        <f t="shared" si="291"/>
        <v>0</v>
      </c>
      <c r="AW164" s="25">
        <f t="shared" si="291"/>
        <v>0</v>
      </c>
      <c r="AX164" s="25">
        <f t="shared" si="291"/>
        <v>0</v>
      </c>
      <c r="AY164" s="25">
        <f t="shared" si="291"/>
        <v>0</v>
      </c>
      <c r="AZ164" s="25">
        <f t="shared" si="291"/>
        <v>0</v>
      </c>
      <c r="BA164" s="25">
        <f t="shared" si="291"/>
        <v>0</v>
      </c>
      <c r="BB164" s="25">
        <f t="shared" si="291"/>
        <v>0</v>
      </c>
      <c r="BC164" s="25">
        <f t="shared" si="291"/>
        <v>0</v>
      </c>
      <c r="BD164" s="25">
        <f t="shared" si="291"/>
        <v>0</v>
      </c>
      <c r="BE164" s="25">
        <f t="shared" si="291"/>
        <v>0</v>
      </c>
      <c r="BF164" s="25">
        <f t="shared" si="291"/>
        <v>0</v>
      </c>
      <c r="BG164" s="25">
        <f t="shared" si="291"/>
        <v>0</v>
      </c>
      <c r="BH164" s="25">
        <f t="shared" si="291"/>
        <v>0</v>
      </c>
      <c r="BI164" s="25">
        <f t="shared" si="291"/>
        <v>0</v>
      </c>
      <c r="BJ164" s="25">
        <f t="shared" si="291"/>
        <v>0</v>
      </c>
      <c r="BK164" s="25">
        <f t="shared" si="291"/>
        <v>0</v>
      </c>
      <c r="BL164" s="25">
        <f t="shared" si="291"/>
        <v>0</v>
      </c>
      <c r="BM164" s="25">
        <f t="shared" si="291"/>
        <v>0</v>
      </c>
      <c r="BN164" s="25">
        <f t="shared" si="291"/>
        <v>0</v>
      </c>
      <c r="BO164" s="25">
        <f t="shared" si="291"/>
        <v>0</v>
      </c>
      <c r="BP164" s="25">
        <f t="shared" si="291"/>
        <v>0</v>
      </c>
      <c r="BQ164" s="25">
        <f t="shared" si="288"/>
        <v>0</v>
      </c>
      <c r="BR164" s="25">
        <f t="shared" si="288"/>
        <v>0</v>
      </c>
      <c r="BS164" s="25">
        <f t="shared" si="288"/>
        <v>0</v>
      </c>
      <c r="BT164" s="25">
        <f t="shared" si="288"/>
        <v>0</v>
      </c>
      <c r="BU164" s="25">
        <f t="shared" si="288"/>
        <v>0</v>
      </c>
      <c r="BV164" s="25">
        <f t="shared" si="288"/>
        <v>0</v>
      </c>
      <c r="BW164" s="25">
        <f t="shared" si="288"/>
        <v>0</v>
      </c>
      <c r="BX164" s="25">
        <f t="shared" si="288"/>
        <v>0</v>
      </c>
      <c r="BY164" s="25">
        <f t="shared" si="288"/>
        <v>0</v>
      </c>
      <c r="BZ164" s="25">
        <f t="shared" si="288"/>
        <v>0</v>
      </c>
      <c r="CA164" s="25">
        <f t="shared" si="288"/>
        <v>0</v>
      </c>
      <c r="CB164" s="25">
        <f t="shared" si="288"/>
        <v>0</v>
      </c>
      <c r="CC164" s="25">
        <f t="shared" si="288"/>
        <v>0</v>
      </c>
      <c r="CD164" s="25">
        <f t="shared" si="288"/>
        <v>0</v>
      </c>
      <c r="CE164" s="25">
        <f t="shared" si="288"/>
        <v>0</v>
      </c>
      <c r="CF164" s="25">
        <f t="shared" si="288"/>
        <v>0</v>
      </c>
      <c r="CG164" s="25">
        <f t="shared" si="288"/>
        <v>0</v>
      </c>
      <c r="CH164" s="28">
        <f t="shared" si="288"/>
        <v>0</v>
      </c>
    </row>
    <row r="165" spans="1:86" hidden="1" x14ac:dyDescent="0.25">
      <c r="A165" s="630"/>
      <c r="B165" s="270" t="s">
        <v>1</v>
      </c>
      <c r="C165" s="25">
        <f t="shared" si="289"/>
        <v>0</v>
      </c>
      <c r="D165" s="25">
        <f t="shared" si="290"/>
        <v>0</v>
      </c>
      <c r="E165" s="25">
        <f t="shared" si="291"/>
        <v>0</v>
      </c>
      <c r="F165" s="25">
        <f t="shared" si="291"/>
        <v>1.8197042419531388</v>
      </c>
      <c r="G165" s="25">
        <f t="shared" si="291"/>
        <v>42.504944460269321</v>
      </c>
      <c r="H165" s="25">
        <f t="shared" si="291"/>
        <v>626.58034468984476</v>
      </c>
      <c r="I165" s="25">
        <f t="shared" si="291"/>
        <v>901.89034057316655</v>
      </c>
      <c r="J165" s="25">
        <f t="shared" si="291"/>
        <v>951.3181811205701</v>
      </c>
      <c r="K165" s="25">
        <f t="shared" si="291"/>
        <v>628.83706052796015</v>
      </c>
      <c r="L165" s="25">
        <f t="shared" si="291"/>
        <v>28.362964843222624</v>
      </c>
      <c r="M165" s="25">
        <f t="shared" si="291"/>
        <v>0</v>
      </c>
      <c r="N165" s="25">
        <f t="shared" si="291"/>
        <v>0</v>
      </c>
      <c r="O165" s="25">
        <f t="shared" si="291"/>
        <v>0</v>
      </c>
      <c r="P165" s="25">
        <f t="shared" si="291"/>
        <v>0</v>
      </c>
      <c r="Q165" s="25">
        <f t="shared" si="291"/>
        <v>0</v>
      </c>
      <c r="R165" s="25">
        <f t="shared" si="291"/>
        <v>134.62365760957576</v>
      </c>
      <c r="S165" s="25">
        <f t="shared" si="291"/>
        <v>987.88861039256903</v>
      </c>
      <c r="T165" s="25">
        <f t="shared" si="291"/>
        <v>2959.9500108272237</v>
      </c>
      <c r="U165" s="25">
        <f t="shared" si="291"/>
        <v>3396.0355480130665</v>
      </c>
      <c r="V165" s="25">
        <f t="shared" si="291"/>
        <v>3475.4111601890786</v>
      </c>
      <c r="W165" s="25">
        <f t="shared" si="291"/>
        <v>1629.7712427730874</v>
      </c>
      <c r="X165" s="25">
        <f t="shared" si="291"/>
        <v>56.176577662813024</v>
      </c>
      <c r="Y165" s="25">
        <f t="shared" si="291"/>
        <v>0</v>
      </c>
      <c r="Z165" s="25">
        <f t="shared" si="291"/>
        <v>0</v>
      </c>
      <c r="AA165" s="25">
        <f t="shared" si="291"/>
        <v>0</v>
      </c>
      <c r="AB165" s="25">
        <f t="shared" si="291"/>
        <v>0</v>
      </c>
      <c r="AC165" s="25">
        <f t="shared" si="291"/>
        <v>0</v>
      </c>
      <c r="AD165" s="25">
        <f t="shared" si="291"/>
        <v>61.995727719766251</v>
      </c>
      <c r="AE165" s="25">
        <f t="shared" si="291"/>
        <v>435.23631676096602</v>
      </c>
      <c r="AF165" s="25">
        <f t="shared" si="291"/>
        <v>2959.9500108272237</v>
      </c>
      <c r="AG165" s="25">
        <f t="shared" si="291"/>
        <v>3396.0355480130665</v>
      </c>
      <c r="AH165" s="25">
        <f t="shared" si="291"/>
        <v>3475.4111601890786</v>
      </c>
      <c r="AI165" s="25">
        <f t="shared" si="291"/>
        <v>1629.7712427730874</v>
      </c>
      <c r="AJ165" s="25">
        <f t="shared" si="291"/>
        <v>56.176577662813024</v>
      </c>
      <c r="AK165" s="25">
        <f t="shared" si="291"/>
        <v>0</v>
      </c>
      <c r="AL165" s="25">
        <f t="shared" si="291"/>
        <v>0</v>
      </c>
      <c r="AM165" s="25">
        <f t="shared" si="291"/>
        <v>0</v>
      </c>
      <c r="AN165" s="25">
        <f t="shared" si="291"/>
        <v>0</v>
      </c>
      <c r="AO165" s="25">
        <f t="shared" si="291"/>
        <v>0</v>
      </c>
      <c r="AP165" s="25">
        <f t="shared" si="291"/>
        <v>61.995727719766251</v>
      </c>
      <c r="AQ165" s="25">
        <f t="shared" si="291"/>
        <v>435.23631676096602</v>
      </c>
      <c r="AR165" s="25">
        <f t="shared" si="291"/>
        <v>2959.9500108272237</v>
      </c>
      <c r="AS165" s="25">
        <f t="shared" si="291"/>
        <v>3396.0355480130665</v>
      </c>
      <c r="AT165" s="25">
        <f t="shared" si="291"/>
        <v>3475.4111601890786</v>
      </c>
      <c r="AU165" s="25">
        <f t="shared" si="291"/>
        <v>1629.7712427730874</v>
      </c>
      <c r="AV165" s="25">
        <f t="shared" si="291"/>
        <v>56.176577662813024</v>
      </c>
      <c r="AW165" s="25">
        <f t="shared" si="291"/>
        <v>0</v>
      </c>
      <c r="AX165" s="25">
        <f t="shared" si="291"/>
        <v>0</v>
      </c>
      <c r="AY165" s="25">
        <f t="shared" si="291"/>
        <v>0</v>
      </c>
      <c r="AZ165" s="25">
        <f t="shared" si="291"/>
        <v>0</v>
      </c>
      <c r="BA165" s="25">
        <f t="shared" si="291"/>
        <v>0</v>
      </c>
      <c r="BB165" s="25">
        <f t="shared" si="291"/>
        <v>61.995727719766251</v>
      </c>
      <c r="BC165" s="25">
        <f t="shared" si="291"/>
        <v>435.23631676096602</v>
      </c>
      <c r="BD165" s="25">
        <f t="shared" si="291"/>
        <v>2959.9500108272237</v>
      </c>
      <c r="BE165" s="25">
        <f t="shared" si="291"/>
        <v>3396.0355480130665</v>
      </c>
      <c r="BF165" s="25">
        <f t="shared" si="291"/>
        <v>3475.4111601890786</v>
      </c>
      <c r="BG165" s="25">
        <f t="shared" si="291"/>
        <v>1629.7712427730874</v>
      </c>
      <c r="BH165" s="25">
        <f t="shared" si="291"/>
        <v>56.176577662813024</v>
      </c>
      <c r="BI165" s="25">
        <f t="shared" si="291"/>
        <v>0</v>
      </c>
      <c r="BJ165" s="25">
        <f t="shared" si="291"/>
        <v>0</v>
      </c>
      <c r="BK165" s="25">
        <f t="shared" si="291"/>
        <v>0</v>
      </c>
      <c r="BL165" s="25">
        <f t="shared" si="291"/>
        <v>0</v>
      </c>
      <c r="BM165" s="25">
        <f t="shared" si="291"/>
        <v>0</v>
      </c>
      <c r="BN165" s="25">
        <f t="shared" si="291"/>
        <v>61.995727719766251</v>
      </c>
      <c r="BO165" s="25">
        <f t="shared" si="291"/>
        <v>435.23631676096602</v>
      </c>
      <c r="BP165" s="25">
        <f t="shared" si="291"/>
        <v>2959.9500108272237</v>
      </c>
      <c r="BQ165" s="25">
        <f t="shared" si="288"/>
        <v>3396.0355480130665</v>
      </c>
      <c r="BR165" s="25">
        <f t="shared" si="288"/>
        <v>3475.4111601890786</v>
      </c>
      <c r="BS165" s="25">
        <f t="shared" si="288"/>
        <v>1629.7712427730874</v>
      </c>
      <c r="BT165" s="25">
        <f t="shared" si="288"/>
        <v>56.176577662813024</v>
      </c>
      <c r="BU165" s="25">
        <f t="shared" si="288"/>
        <v>0</v>
      </c>
      <c r="BV165" s="25">
        <f t="shared" si="288"/>
        <v>0</v>
      </c>
      <c r="BW165" s="25">
        <f t="shared" si="288"/>
        <v>0</v>
      </c>
      <c r="BX165" s="25">
        <f t="shared" si="288"/>
        <v>0</v>
      </c>
      <c r="BY165" s="25">
        <f t="shared" si="288"/>
        <v>0</v>
      </c>
      <c r="BZ165" s="25">
        <f t="shared" si="288"/>
        <v>61.995727719766251</v>
      </c>
      <c r="CA165" s="25">
        <f t="shared" si="288"/>
        <v>435.23631676096602</v>
      </c>
      <c r="CB165" s="25">
        <f t="shared" si="288"/>
        <v>2959.9500108272237</v>
      </c>
      <c r="CC165" s="25">
        <f t="shared" si="288"/>
        <v>3396.0355480130665</v>
      </c>
      <c r="CD165" s="25">
        <f t="shared" si="288"/>
        <v>3475.4111601890786</v>
      </c>
      <c r="CE165" s="25">
        <f t="shared" si="288"/>
        <v>1629.7712427730874</v>
      </c>
      <c r="CF165" s="25">
        <f t="shared" si="288"/>
        <v>56.176577662813024</v>
      </c>
      <c r="CG165" s="25">
        <f t="shared" si="288"/>
        <v>0</v>
      </c>
      <c r="CH165" s="28">
        <f t="shared" si="288"/>
        <v>0</v>
      </c>
    </row>
    <row r="166" spans="1:86" hidden="1" x14ac:dyDescent="0.25">
      <c r="A166" s="630"/>
      <c r="B166" s="270" t="s">
        <v>22</v>
      </c>
      <c r="C166" s="25">
        <f t="shared" si="289"/>
        <v>0</v>
      </c>
      <c r="D166" s="25">
        <f t="shared" si="290"/>
        <v>0</v>
      </c>
      <c r="E166" s="25">
        <f t="shared" si="291"/>
        <v>0</v>
      </c>
      <c r="F166" s="25">
        <f t="shared" si="291"/>
        <v>0</v>
      </c>
      <c r="G166" s="25">
        <f t="shared" si="291"/>
        <v>0</v>
      </c>
      <c r="H166" s="25">
        <f t="shared" si="291"/>
        <v>0</v>
      </c>
      <c r="I166" s="25">
        <f t="shared" si="291"/>
        <v>0</v>
      </c>
      <c r="J166" s="25">
        <f t="shared" si="291"/>
        <v>0</v>
      </c>
      <c r="K166" s="25">
        <f t="shared" si="291"/>
        <v>0</v>
      </c>
      <c r="L166" s="25">
        <f t="shared" si="291"/>
        <v>0</v>
      </c>
      <c r="M166" s="25">
        <f t="shared" si="291"/>
        <v>0</v>
      </c>
      <c r="N166" s="25">
        <f t="shared" si="291"/>
        <v>0</v>
      </c>
      <c r="O166" s="25">
        <f t="shared" si="291"/>
        <v>0</v>
      </c>
      <c r="P166" s="25">
        <f t="shared" si="291"/>
        <v>0</v>
      </c>
      <c r="Q166" s="25">
        <f t="shared" si="291"/>
        <v>0</v>
      </c>
      <c r="R166" s="25">
        <f t="shared" si="291"/>
        <v>0</v>
      </c>
      <c r="S166" s="25">
        <f t="shared" si="291"/>
        <v>0</v>
      </c>
      <c r="T166" s="25">
        <f t="shared" si="291"/>
        <v>0</v>
      </c>
      <c r="U166" s="25">
        <f t="shared" si="291"/>
        <v>0</v>
      </c>
      <c r="V166" s="25">
        <f t="shared" si="291"/>
        <v>0</v>
      </c>
      <c r="W166" s="25">
        <f t="shared" si="291"/>
        <v>0</v>
      </c>
      <c r="X166" s="25">
        <f t="shared" si="291"/>
        <v>0</v>
      </c>
      <c r="Y166" s="25">
        <f t="shared" si="291"/>
        <v>0</v>
      </c>
      <c r="Z166" s="25">
        <f t="shared" si="291"/>
        <v>0</v>
      </c>
      <c r="AA166" s="25">
        <f t="shared" si="291"/>
        <v>0</v>
      </c>
      <c r="AB166" s="25">
        <f t="shared" si="291"/>
        <v>0</v>
      </c>
      <c r="AC166" s="25">
        <f t="shared" si="291"/>
        <v>0</v>
      </c>
      <c r="AD166" s="25">
        <f t="shared" si="291"/>
        <v>0</v>
      </c>
      <c r="AE166" s="25">
        <f t="shared" si="291"/>
        <v>0</v>
      </c>
      <c r="AF166" s="25">
        <f t="shared" si="291"/>
        <v>0</v>
      </c>
      <c r="AG166" s="25">
        <f t="shared" si="291"/>
        <v>0</v>
      </c>
      <c r="AH166" s="25">
        <f t="shared" si="291"/>
        <v>0</v>
      </c>
      <c r="AI166" s="25">
        <f t="shared" si="291"/>
        <v>0</v>
      </c>
      <c r="AJ166" s="25">
        <f t="shared" si="291"/>
        <v>0</v>
      </c>
      <c r="AK166" s="25">
        <f t="shared" si="291"/>
        <v>0</v>
      </c>
      <c r="AL166" s="25">
        <f t="shared" si="291"/>
        <v>0</v>
      </c>
      <c r="AM166" s="25">
        <f t="shared" si="291"/>
        <v>0</v>
      </c>
      <c r="AN166" s="25">
        <f t="shared" si="291"/>
        <v>0</v>
      </c>
      <c r="AO166" s="25">
        <f t="shared" si="291"/>
        <v>0</v>
      </c>
      <c r="AP166" s="25">
        <f t="shared" si="291"/>
        <v>0</v>
      </c>
      <c r="AQ166" s="25">
        <f t="shared" si="291"/>
        <v>0</v>
      </c>
      <c r="AR166" s="25">
        <f t="shared" si="291"/>
        <v>0</v>
      </c>
      <c r="AS166" s="25">
        <f t="shared" si="291"/>
        <v>0</v>
      </c>
      <c r="AT166" s="25">
        <f t="shared" si="291"/>
        <v>0</v>
      </c>
      <c r="AU166" s="25">
        <f t="shared" si="291"/>
        <v>0</v>
      </c>
      <c r="AV166" s="25">
        <f t="shared" si="291"/>
        <v>0</v>
      </c>
      <c r="AW166" s="25">
        <f t="shared" si="291"/>
        <v>0</v>
      </c>
      <c r="AX166" s="25">
        <f t="shared" si="291"/>
        <v>0</v>
      </c>
      <c r="AY166" s="25">
        <f t="shared" si="291"/>
        <v>0</v>
      </c>
      <c r="AZ166" s="25">
        <f t="shared" si="291"/>
        <v>0</v>
      </c>
      <c r="BA166" s="25">
        <f t="shared" si="291"/>
        <v>0</v>
      </c>
      <c r="BB166" s="25">
        <f t="shared" si="291"/>
        <v>0</v>
      </c>
      <c r="BC166" s="25">
        <f t="shared" si="291"/>
        <v>0</v>
      </c>
      <c r="BD166" s="25">
        <f t="shared" si="291"/>
        <v>0</v>
      </c>
      <c r="BE166" s="25">
        <f t="shared" si="291"/>
        <v>0</v>
      </c>
      <c r="BF166" s="25">
        <f t="shared" si="291"/>
        <v>0</v>
      </c>
      <c r="BG166" s="25">
        <f t="shared" si="291"/>
        <v>0</v>
      </c>
      <c r="BH166" s="25">
        <f t="shared" si="291"/>
        <v>0</v>
      </c>
      <c r="BI166" s="25">
        <f t="shared" si="291"/>
        <v>0</v>
      </c>
      <c r="BJ166" s="25">
        <f t="shared" si="291"/>
        <v>0</v>
      </c>
      <c r="BK166" s="25">
        <f t="shared" si="291"/>
        <v>0</v>
      </c>
      <c r="BL166" s="25">
        <f t="shared" si="291"/>
        <v>0</v>
      </c>
      <c r="BM166" s="25">
        <f t="shared" si="291"/>
        <v>0</v>
      </c>
      <c r="BN166" s="25">
        <f t="shared" si="291"/>
        <v>0</v>
      </c>
      <c r="BO166" s="25">
        <f t="shared" si="291"/>
        <v>0</v>
      </c>
      <c r="BP166" s="25">
        <f t="shared" si="291"/>
        <v>0</v>
      </c>
      <c r="BQ166" s="25">
        <f t="shared" si="288"/>
        <v>0</v>
      </c>
      <c r="BR166" s="25">
        <f t="shared" si="288"/>
        <v>0</v>
      </c>
      <c r="BS166" s="25">
        <f t="shared" si="288"/>
        <v>0</v>
      </c>
      <c r="BT166" s="25">
        <f t="shared" si="288"/>
        <v>0</v>
      </c>
      <c r="BU166" s="25">
        <f t="shared" si="288"/>
        <v>0</v>
      </c>
      <c r="BV166" s="25">
        <f t="shared" si="288"/>
        <v>0</v>
      </c>
      <c r="BW166" s="25">
        <f t="shared" si="288"/>
        <v>0</v>
      </c>
      <c r="BX166" s="25">
        <f t="shared" si="288"/>
        <v>0</v>
      </c>
      <c r="BY166" s="25">
        <f t="shared" si="288"/>
        <v>0</v>
      </c>
      <c r="BZ166" s="25">
        <f t="shared" si="288"/>
        <v>0</v>
      </c>
      <c r="CA166" s="25">
        <f t="shared" si="288"/>
        <v>0</v>
      </c>
      <c r="CB166" s="25">
        <f t="shared" si="288"/>
        <v>0</v>
      </c>
      <c r="CC166" s="25">
        <f t="shared" si="288"/>
        <v>0</v>
      </c>
      <c r="CD166" s="25">
        <f t="shared" si="288"/>
        <v>0</v>
      </c>
      <c r="CE166" s="25">
        <f t="shared" si="288"/>
        <v>0</v>
      </c>
      <c r="CF166" s="25">
        <f t="shared" si="288"/>
        <v>0</v>
      </c>
      <c r="CG166" s="25">
        <f t="shared" si="288"/>
        <v>0</v>
      </c>
      <c r="CH166" s="28">
        <f t="shared" si="288"/>
        <v>0</v>
      </c>
    </row>
    <row r="167" spans="1:86" hidden="1" x14ac:dyDescent="0.25">
      <c r="A167" s="630"/>
      <c r="B167" s="89" t="s">
        <v>9</v>
      </c>
      <c r="C167" s="25">
        <f t="shared" si="289"/>
        <v>0</v>
      </c>
      <c r="D167" s="25">
        <f t="shared" si="290"/>
        <v>0</v>
      </c>
      <c r="E167" s="25">
        <f t="shared" si="291"/>
        <v>0</v>
      </c>
      <c r="F167" s="25">
        <f t="shared" si="291"/>
        <v>0</v>
      </c>
      <c r="G167" s="25">
        <f t="shared" si="291"/>
        <v>0</v>
      </c>
      <c r="H167" s="25">
        <f t="shared" si="291"/>
        <v>0</v>
      </c>
      <c r="I167" s="25">
        <f t="shared" si="291"/>
        <v>0</v>
      </c>
      <c r="J167" s="25">
        <f t="shared" si="291"/>
        <v>0</v>
      </c>
      <c r="K167" s="25">
        <f t="shared" si="291"/>
        <v>0</v>
      </c>
      <c r="L167" s="25">
        <f t="shared" si="291"/>
        <v>0</v>
      </c>
      <c r="M167" s="25">
        <f t="shared" si="291"/>
        <v>0</v>
      </c>
      <c r="N167" s="25">
        <f t="shared" si="291"/>
        <v>0</v>
      </c>
      <c r="O167" s="25">
        <f t="shared" si="291"/>
        <v>0</v>
      </c>
      <c r="P167" s="25">
        <f t="shared" si="291"/>
        <v>0</v>
      </c>
      <c r="Q167" s="25">
        <f t="shared" si="291"/>
        <v>0</v>
      </c>
      <c r="R167" s="25">
        <f t="shared" si="291"/>
        <v>0</v>
      </c>
      <c r="S167" s="25">
        <f t="shared" si="291"/>
        <v>0</v>
      </c>
      <c r="T167" s="25">
        <f t="shared" si="291"/>
        <v>0</v>
      </c>
      <c r="U167" s="25">
        <f t="shared" si="291"/>
        <v>0</v>
      </c>
      <c r="V167" s="25">
        <f t="shared" si="291"/>
        <v>0</v>
      </c>
      <c r="W167" s="25">
        <f t="shared" si="291"/>
        <v>0</v>
      </c>
      <c r="X167" s="25">
        <f t="shared" si="291"/>
        <v>0</v>
      </c>
      <c r="Y167" s="25">
        <f t="shared" si="291"/>
        <v>0</v>
      </c>
      <c r="Z167" s="25">
        <f t="shared" si="291"/>
        <v>0</v>
      </c>
      <c r="AA167" s="25">
        <f t="shared" si="291"/>
        <v>0</v>
      </c>
      <c r="AB167" s="25">
        <f t="shared" si="291"/>
        <v>0</v>
      </c>
      <c r="AC167" s="25">
        <f t="shared" si="291"/>
        <v>0</v>
      </c>
      <c r="AD167" s="25">
        <f t="shared" si="291"/>
        <v>0</v>
      </c>
      <c r="AE167" s="25">
        <f t="shared" si="291"/>
        <v>0</v>
      </c>
      <c r="AF167" s="25">
        <f t="shared" si="291"/>
        <v>0</v>
      </c>
      <c r="AG167" s="25">
        <f t="shared" si="291"/>
        <v>0</v>
      </c>
      <c r="AH167" s="25">
        <f t="shared" si="291"/>
        <v>0</v>
      </c>
      <c r="AI167" s="25">
        <f t="shared" si="291"/>
        <v>0</v>
      </c>
      <c r="AJ167" s="25">
        <f t="shared" si="291"/>
        <v>0</v>
      </c>
      <c r="AK167" s="25">
        <f t="shared" si="291"/>
        <v>0</v>
      </c>
      <c r="AL167" s="25">
        <f t="shared" si="291"/>
        <v>0</v>
      </c>
      <c r="AM167" s="25">
        <f t="shared" si="291"/>
        <v>0</v>
      </c>
      <c r="AN167" s="25">
        <f t="shared" si="291"/>
        <v>0</v>
      </c>
      <c r="AO167" s="25">
        <f t="shared" si="291"/>
        <v>0</v>
      </c>
      <c r="AP167" s="25">
        <f t="shared" si="291"/>
        <v>0</v>
      </c>
      <c r="AQ167" s="25">
        <f t="shared" si="291"/>
        <v>0</v>
      </c>
      <c r="AR167" s="25">
        <f t="shared" si="291"/>
        <v>0</v>
      </c>
      <c r="AS167" s="25">
        <f t="shared" si="291"/>
        <v>0</v>
      </c>
      <c r="AT167" s="25">
        <f t="shared" si="291"/>
        <v>0</v>
      </c>
      <c r="AU167" s="25">
        <f t="shared" si="291"/>
        <v>0</v>
      </c>
      <c r="AV167" s="25">
        <f t="shared" si="291"/>
        <v>0</v>
      </c>
      <c r="AW167" s="25">
        <f t="shared" si="291"/>
        <v>0</v>
      </c>
      <c r="AX167" s="25">
        <f t="shared" si="291"/>
        <v>0</v>
      </c>
      <c r="AY167" s="25">
        <f t="shared" si="291"/>
        <v>0</v>
      </c>
      <c r="AZ167" s="25">
        <f t="shared" si="291"/>
        <v>0</v>
      </c>
      <c r="BA167" s="25">
        <f t="shared" si="291"/>
        <v>0</v>
      </c>
      <c r="BB167" s="25">
        <f t="shared" si="291"/>
        <v>0</v>
      </c>
      <c r="BC167" s="25">
        <f t="shared" si="291"/>
        <v>0</v>
      </c>
      <c r="BD167" s="25">
        <f t="shared" si="291"/>
        <v>0</v>
      </c>
      <c r="BE167" s="25">
        <f t="shared" si="291"/>
        <v>0</v>
      </c>
      <c r="BF167" s="25">
        <f t="shared" si="291"/>
        <v>0</v>
      </c>
      <c r="BG167" s="25">
        <f t="shared" si="291"/>
        <v>0</v>
      </c>
      <c r="BH167" s="25">
        <f t="shared" si="291"/>
        <v>0</v>
      </c>
      <c r="BI167" s="25">
        <f t="shared" si="291"/>
        <v>0</v>
      </c>
      <c r="BJ167" s="25">
        <f t="shared" si="291"/>
        <v>0</v>
      </c>
      <c r="BK167" s="25">
        <f t="shared" si="291"/>
        <v>0</v>
      </c>
      <c r="BL167" s="25">
        <f t="shared" si="291"/>
        <v>0</v>
      </c>
      <c r="BM167" s="25">
        <f t="shared" si="291"/>
        <v>0</v>
      </c>
      <c r="BN167" s="25">
        <f t="shared" si="291"/>
        <v>0</v>
      </c>
      <c r="BO167" s="25">
        <f t="shared" si="291"/>
        <v>0</v>
      </c>
      <c r="BP167" s="25">
        <f t="shared" ref="BP167:CH170" si="292">IF(BP28=0,0,((BP10*0.5)+BO28-BP46)*BP83*BP132*BP$2)</f>
        <v>0</v>
      </c>
      <c r="BQ167" s="25">
        <f t="shared" si="292"/>
        <v>0</v>
      </c>
      <c r="BR167" s="25">
        <f t="shared" si="292"/>
        <v>0</v>
      </c>
      <c r="BS167" s="25">
        <f t="shared" si="292"/>
        <v>0</v>
      </c>
      <c r="BT167" s="25">
        <f t="shared" si="292"/>
        <v>0</v>
      </c>
      <c r="BU167" s="25">
        <f t="shared" si="292"/>
        <v>0</v>
      </c>
      <c r="BV167" s="25">
        <f t="shared" si="292"/>
        <v>0</v>
      </c>
      <c r="BW167" s="25">
        <f t="shared" si="292"/>
        <v>0</v>
      </c>
      <c r="BX167" s="25">
        <f t="shared" si="292"/>
        <v>0</v>
      </c>
      <c r="BY167" s="25">
        <f t="shared" si="292"/>
        <v>0</v>
      </c>
      <c r="BZ167" s="25">
        <f t="shared" si="292"/>
        <v>0</v>
      </c>
      <c r="CA167" s="25">
        <f t="shared" si="292"/>
        <v>0</v>
      </c>
      <c r="CB167" s="25">
        <f t="shared" si="292"/>
        <v>0</v>
      </c>
      <c r="CC167" s="25">
        <f t="shared" si="292"/>
        <v>0</v>
      </c>
      <c r="CD167" s="25">
        <f t="shared" si="292"/>
        <v>0</v>
      </c>
      <c r="CE167" s="25">
        <f t="shared" si="292"/>
        <v>0</v>
      </c>
      <c r="CF167" s="25">
        <f t="shared" si="292"/>
        <v>0</v>
      </c>
      <c r="CG167" s="25">
        <f t="shared" si="292"/>
        <v>0</v>
      </c>
      <c r="CH167" s="28">
        <f t="shared" si="292"/>
        <v>0</v>
      </c>
    </row>
    <row r="168" spans="1:86" hidden="1" x14ac:dyDescent="0.25">
      <c r="A168" s="630"/>
      <c r="B168" s="89" t="s">
        <v>3</v>
      </c>
      <c r="C168" s="25">
        <f t="shared" si="289"/>
        <v>0</v>
      </c>
      <c r="D168" s="25">
        <f t="shared" si="290"/>
        <v>0</v>
      </c>
      <c r="E168" s="25">
        <f t="shared" ref="E168:BP171" si="293">IF(E29=0,0,((E11*0.5)+D29-E47)*E84*E133*E$2)</f>
        <v>1.7682256287675648</v>
      </c>
      <c r="F168" s="25">
        <f t="shared" si="293"/>
        <v>1.3608239645048485</v>
      </c>
      <c r="G168" s="25">
        <f t="shared" si="293"/>
        <v>7.3941009293059912</v>
      </c>
      <c r="H168" s="25">
        <f t="shared" si="293"/>
        <v>164.03474889476681</v>
      </c>
      <c r="I168" s="25">
        <f t="shared" si="293"/>
        <v>270.10307567346564</v>
      </c>
      <c r="J168" s="25">
        <f t="shared" si="293"/>
        <v>325.34737395961372</v>
      </c>
      <c r="K168" s="25">
        <f t="shared" si="293"/>
        <v>175.00585312351774</v>
      </c>
      <c r="L168" s="25">
        <f t="shared" si="293"/>
        <v>23.060803081857166</v>
      </c>
      <c r="M168" s="25">
        <f t="shared" si="293"/>
        <v>54.824734429980026</v>
      </c>
      <c r="N168" s="25">
        <f t="shared" si="293"/>
        <v>420.24734234627249</v>
      </c>
      <c r="O168" s="25">
        <f t="shared" si="293"/>
        <v>955.02798617335657</v>
      </c>
      <c r="P168" s="25">
        <f t="shared" si="293"/>
        <v>720.82411804307117</v>
      </c>
      <c r="Q168" s="25">
        <f t="shared" si="293"/>
        <v>585.79430443444721</v>
      </c>
      <c r="R168" s="25">
        <f t="shared" si="293"/>
        <v>225.41323764786145</v>
      </c>
      <c r="S168" s="25">
        <f t="shared" si="293"/>
        <v>569.78753827324874</v>
      </c>
      <c r="T168" s="25">
        <f t="shared" si="293"/>
        <v>1289.8657660052443</v>
      </c>
      <c r="U168" s="25">
        <f t="shared" si="293"/>
        <v>1480.082863540287</v>
      </c>
      <c r="V168" s="25">
        <f t="shared" si="293"/>
        <v>1514.888179305025</v>
      </c>
      <c r="W168" s="25">
        <f t="shared" si="293"/>
        <v>707.04627629857794</v>
      </c>
      <c r="X168" s="25">
        <f t="shared" si="293"/>
        <v>90.784946842895948</v>
      </c>
      <c r="Y168" s="25">
        <f t="shared" si="293"/>
        <v>136.86759547315498</v>
      </c>
      <c r="Z168" s="25">
        <f t="shared" si="293"/>
        <v>237.96902542766122</v>
      </c>
      <c r="AA168" s="25">
        <f t="shared" si="293"/>
        <v>312.11766771023383</v>
      </c>
      <c r="AB168" s="25">
        <f t="shared" si="293"/>
        <v>239.39506879415117</v>
      </c>
      <c r="AC168" s="25">
        <f t="shared" si="293"/>
        <v>203.06732795212079</v>
      </c>
      <c r="AD168" s="25">
        <f t="shared" si="293"/>
        <v>76.289404146304207</v>
      </c>
      <c r="AE168" s="25">
        <f t="shared" si="293"/>
        <v>184.65593605318088</v>
      </c>
      <c r="AF168" s="25">
        <f t="shared" si="293"/>
        <v>1289.8657660052443</v>
      </c>
      <c r="AG168" s="25">
        <f t="shared" si="293"/>
        <v>1480.082863540287</v>
      </c>
      <c r="AH168" s="25">
        <f t="shared" si="293"/>
        <v>1514.888179305025</v>
      </c>
      <c r="AI168" s="25">
        <f t="shared" si="293"/>
        <v>707.04627629857794</v>
      </c>
      <c r="AJ168" s="25">
        <f t="shared" si="293"/>
        <v>90.784946842895948</v>
      </c>
      <c r="AK168" s="25">
        <f t="shared" si="293"/>
        <v>136.86759547315498</v>
      </c>
      <c r="AL168" s="25">
        <f t="shared" si="293"/>
        <v>237.96902542766122</v>
      </c>
      <c r="AM168" s="25">
        <f t="shared" si="293"/>
        <v>312.11766771023383</v>
      </c>
      <c r="AN168" s="25">
        <f t="shared" si="293"/>
        <v>239.39506879415117</v>
      </c>
      <c r="AO168" s="25">
        <f t="shared" si="293"/>
        <v>203.06732795212079</v>
      </c>
      <c r="AP168" s="25">
        <f t="shared" si="293"/>
        <v>76.289404146304207</v>
      </c>
      <c r="AQ168" s="25">
        <f t="shared" si="293"/>
        <v>184.65593605318088</v>
      </c>
      <c r="AR168" s="25">
        <f t="shared" si="293"/>
        <v>1289.8657660052443</v>
      </c>
      <c r="AS168" s="25">
        <f t="shared" si="293"/>
        <v>1480.082863540287</v>
      </c>
      <c r="AT168" s="25">
        <f t="shared" si="293"/>
        <v>1514.888179305025</v>
      </c>
      <c r="AU168" s="25">
        <f t="shared" si="293"/>
        <v>707.04627629857794</v>
      </c>
      <c r="AV168" s="25">
        <f t="shared" si="293"/>
        <v>90.784946842895948</v>
      </c>
      <c r="AW168" s="25">
        <f t="shared" si="293"/>
        <v>136.86759547315498</v>
      </c>
      <c r="AX168" s="25">
        <f t="shared" si="293"/>
        <v>237.96902542766122</v>
      </c>
      <c r="AY168" s="25">
        <f t="shared" si="293"/>
        <v>312.11766771023383</v>
      </c>
      <c r="AZ168" s="25">
        <f t="shared" si="293"/>
        <v>239.39506879415117</v>
      </c>
      <c r="BA168" s="25">
        <f t="shared" si="293"/>
        <v>203.06732795212079</v>
      </c>
      <c r="BB168" s="25">
        <f t="shared" si="293"/>
        <v>76.289404146304207</v>
      </c>
      <c r="BC168" s="25">
        <f t="shared" si="293"/>
        <v>184.65593605318088</v>
      </c>
      <c r="BD168" s="25">
        <f t="shared" si="293"/>
        <v>1289.8657660052443</v>
      </c>
      <c r="BE168" s="25">
        <f t="shared" si="293"/>
        <v>1480.082863540287</v>
      </c>
      <c r="BF168" s="25">
        <f t="shared" si="293"/>
        <v>1514.888179305025</v>
      </c>
      <c r="BG168" s="25">
        <f t="shared" si="293"/>
        <v>707.04627629857794</v>
      </c>
      <c r="BH168" s="25">
        <f t="shared" si="293"/>
        <v>90.784946842895948</v>
      </c>
      <c r="BI168" s="25">
        <f t="shared" si="293"/>
        <v>136.86759547315498</v>
      </c>
      <c r="BJ168" s="25">
        <f t="shared" si="293"/>
        <v>237.96902542766122</v>
      </c>
      <c r="BK168" s="25">
        <f t="shared" si="293"/>
        <v>312.11766771023383</v>
      </c>
      <c r="BL168" s="25">
        <f t="shared" si="293"/>
        <v>239.39506879415117</v>
      </c>
      <c r="BM168" s="25">
        <f t="shared" si="293"/>
        <v>203.06732795212079</v>
      </c>
      <c r="BN168" s="25">
        <f t="shared" si="293"/>
        <v>76.289404146304207</v>
      </c>
      <c r="BO168" s="25">
        <f t="shared" si="293"/>
        <v>184.65593605318088</v>
      </c>
      <c r="BP168" s="25">
        <f t="shared" si="293"/>
        <v>1289.8657660052443</v>
      </c>
      <c r="BQ168" s="25">
        <f t="shared" si="292"/>
        <v>1480.082863540287</v>
      </c>
      <c r="BR168" s="25">
        <f t="shared" si="292"/>
        <v>1514.888179305025</v>
      </c>
      <c r="BS168" s="25">
        <f t="shared" si="292"/>
        <v>707.04627629857794</v>
      </c>
      <c r="BT168" s="25">
        <f t="shared" si="292"/>
        <v>90.784946842895948</v>
      </c>
      <c r="BU168" s="25">
        <f t="shared" si="292"/>
        <v>136.86759547315498</v>
      </c>
      <c r="BV168" s="25">
        <f t="shared" si="292"/>
        <v>237.96902542766122</v>
      </c>
      <c r="BW168" s="25">
        <f t="shared" si="292"/>
        <v>312.11766771023383</v>
      </c>
      <c r="BX168" s="25">
        <f t="shared" si="292"/>
        <v>239.39506879415117</v>
      </c>
      <c r="BY168" s="25">
        <f t="shared" si="292"/>
        <v>203.06732795212079</v>
      </c>
      <c r="BZ168" s="25">
        <f t="shared" si="292"/>
        <v>76.289404146304207</v>
      </c>
      <c r="CA168" s="25">
        <f t="shared" si="292"/>
        <v>184.65593605318088</v>
      </c>
      <c r="CB168" s="25">
        <f t="shared" si="292"/>
        <v>1289.8657660052443</v>
      </c>
      <c r="CC168" s="25">
        <f t="shared" si="292"/>
        <v>1480.082863540287</v>
      </c>
      <c r="CD168" s="25">
        <f t="shared" si="292"/>
        <v>1514.888179305025</v>
      </c>
      <c r="CE168" s="25">
        <f t="shared" si="292"/>
        <v>707.04627629857794</v>
      </c>
      <c r="CF168" s="25">
        <f t="shared" si="292"/>
        <v>90.784946842895948</v>
      </c>
      <c r="CG168" s="25">
        <f t="shared" si="292"/>
        <v>136.86759547315498</v>
      </c>
      <c r="CH168" s="28">
        <f t="shared" si="292"/>
        <v>237.96902542766122</v>
      </c>
    </row>
    <row r="169" spans="1:86" ht="15.75" hidden="1" customHeight="1" x14ac:dyDescent="0.25">
      <c r="A169" s="630"/>
      <c r="B169" s="89" t="s">
        <v>4</v>
      </c>
      <c r="C169" s="25">
        <f t="shared" si="289"/>
        <v>0</v>
      </c>
      <c r="D169" s="25">
        <f t="shared" si="290"/>
        <v>5.5061878630222187</v>
      </c>
      <c r="E169" s="25">
        <f t="shared" si="293"/>
        <v>23.053236298162208</v>
      </c>
      <c r="F169" s="25">
        <f t="shared" si="293"/>
        <v>42.751067429029085</v>
      </c>
      <c r="G169" s="25">
        <f t="shared" si="293"/>
        <v>134.96962803361447</v>
      </c>
      <c r="H169" s="25">
        <f t="shared" si="293"/>
        <v>554.38354976475136</v>
      </c>
      <c r="I169" s="25">
        <f t="shared" si="293"/>
        <v>762.94261919892995</v>
      </c>
      <c r="J169" s="25">
        <f t="shared" si="293"/>
        <v>796.06657458100699</v>
      </c>
      <c r="K169" s="25">
        <f t="shared" si="293"/>
        <v>1166.06136061967</v>
      </c>
      <c r="L169" s="25">
        <f t="shared" si="293"/>
        <v>716.38453696945521</v>
      </c>
      <c r="M169" s="25">
        <f t="shared" si="293"/>
        <v>895.18908267921995</v>
      </c>
      <c r="N169" s="25">
        <f t="shared" si="293"/>
        <v>988.29230339483479</v>
      </c>
      <c r="O169" s="25">
        <f t="shared" si="293"/>
        <v>1586.5166018530806</v>
      </c>
      <c r="P169" s="25">
        <f t="shared" si="293"/>
        <v>1207.5149260632645</v>
      </c>
      <c r="Q169" s="25">
        <f t="shared" si="293"/>
        <v>1379.4374382003889</v>
      </c>
      <c r="R169" s="25">
        <f t="shared" si="293"/>
        <v>1594.9934277598779</v>
      </c>
      <c r="S169" s="25">
        <f t="shared" si="293"/>
        <v>2276.4885696711253</v>
      </c>
      <c r="T169" s="25">
        <f t="shared" si="293"/>
        <v>998.32530241745189</v>
      </c>
      <c r="U169" s="25">
        <f t="shared" si="293"/>
        <v>1166.6238151761975</v>
      </c>
      <c r="V169" s="25">
        <f t="shared" si="293"/>
        <v>976.48070222660886</v>
      </c>
      <c r="W169" s="25">
        <f t="shared" si="293"/>
        <v>939.95794123225687</v>
      </c>
      <c r="X169" s="25">
        <f t="shared" si="293"/>
        <v>427.25195648602988</v>
      </c>
      <c r="Y169" s="25">
        <f t="shared" si="293"/>
        <v>343.86451163796772</v>
      </c>
      <c r="Z169" s="25">
        <f t="shared" si="293"/>
        <v>235.77486069780099</v>
      </c>
      <c r="AA169" s="25">
        <f t="shared" si="293"/>
        <v>315.99544819637083</v>
      </c>
      <c r="AB169" s="25">
        <f t="shared" si="293"/>
        <v>243.93310203132748</v>
      </c>
      <c r="AC169" s="25">
        <f t="shared" si="293"/>
        <v>291.1835471518354</v>
      </c>
      <c r="AD169" s="25">
        <f t="shared" si="293"/>
        <v>327.20905575608316</v>
      </c>
      <c r="AE169" s="25">
        <f t="shared" si="293"/>
        <v>449.41901187903255</v>
      </c>
      <c r="AF169" s="25">
        <f t="shared" si="293"/>
        <v>998.32530241745189</v>
      </c>
      <c r="AG169" s="25">
        <f t="shared" si="293"/>
        <v>1166.6238151761975</v>
      </c>
      <c r="AH169" s="25">
        <f t="shared" si="293"/>
        <v>976.48070222660886</v>
      </c>
      <c r="AI169" s="25">
        <f t="shared" si="293"/>
        <v>939.95794123225687</v>
      </c>
      <c r="AJ169" s="25">
        <f t="shared" si="293"/>
        <v>427.25195648602988</v>
      </c>
      <c r="AK169" s="25">
        <f t="shared" si="293"/>
        <v>343.86451163796772</v>
      </c>
      <c r="AL169" s="25">
        <f t="shared" si="293"/>
        <v>235.77486069780099</v>
      </c>
      <c r="AM169" s="25">
        <f t="shared" si="293"/>
        <v>315.99544819637083</v>
      </c>
      <c r="AN169" s="25">
        <f t="shared" si="293"/>
        <v>243.93310203132748</v>
      </c>
      <c r="AO169" s="25">
        <f t="shared" si="293"/>
        <v>291.1835471518354</v>
      </c>
      <c r="AP169" s="25">
        <f t="shared" si="293"/>
        <v>327.20905575608316</v>
      </c>
      <c r="AQ169" s="25">
        <f t="shared" si="293"/>
        <v>449.41901187903255</v>
      </c>
      <c r="AR169" s="25">
        <f t="shared" si="293"/>
        <v>998.32530241745189</v>
      </c>
      <c r="AS169" s="25">
        <f t="shared" si="293"/>
        <v>1166.6238151761975</v>
      </c>
      <c r="AT169" s="25">
        <f t="shared" si="293"/>
        <v>976.48070222660886</v>
      </c>
      <c r="AU169" s="25">
        <f t="shared" si="293"/>
        <v>939.95794123225687</v>
      </c>
      <c r="AV169" s="25">
        <f t="shared" si="293"/>
        <v>427.25195648602988</v>
      </c>
      <c r="AW169" s="25">
        <f t="shared" si="293"/>
        <v>343.86451163796772</v>
      </c>
      <c r="AX169" s="25">
        <f t="shared" si="293"/>
        <v>235.77486069780099</v>
      </c>
      <c r="AY169" s="25">
        <f t="shared" si="293"/>
        <v>315.99544819637083</v>
      </c>
      <c r="AZ169" s="25">
        <f t="shared" si="293"/>
        <v>243.93310203132748</v>
      </c>
      <c r="BA169" s="25">
        <f t="shared" si="293"/>
        <v>291.1835471518354</v>
      </c>
      <c r="BB169" s="25">
        <f t="shared" si="293"/>
        <v>327.20905575608316</v>
      </c>
      <c r="BC169" s="25">
        <f t="shared" si="293"/>
        <v>449.41901187903255</v>
      </c>
      <c r="BD169" s="25">
        <f t="shared" si="293"/>
        <v>998.32530241745189</v>
      </c>
      <c r="BE169" s="25">
        <f t="shared" si="293"/>
        <v>1166.6238151761975</v>
      </c>
      <c r="BF169" s="25">
        <f t="shared" si="293"/>
        <v>976.48070222660886</v>
      </c>
      <c r="BG169" s="25">
        <f t="shared" si="293"/>
        <v>939.95794123225687</v>
      </c>
      <c r="BH169" s="25">
        <f t="shared" si="293"/>
        <v>427.25195648602988</v>
      </c>
      <c r="BI169" s="25">
        <f t="shared" si="293"/>
        <v>343.86451163796772</v>
      </c>
      <c r="BJ169" s="25">
        <f t="shared" si="293"/>
        <v>235.77486069780099</v>
      </c>
      <c r="BK169" s="25">
        <f t="shared" si="293"/>
        <v>315.99544819637083</v>
      </c>
      <c r="BL169" s="25">
        <f t="shared" si="293"/>
        <v>243.93310203132748</v>
      </c>
      <c r="BM169" s="25">
        <f t="shared" si="293"/>
        <v>291.1835471518354</v>
      </c>
      <c r="BN169" s="25">
        <f t="shared" si="293"/>
        <v>327.20905575608316</v>
      </c>
      <c r="BO169" s="25">
        <f t="shared" si="293"/>
        <v>449.41901187903255</v>
      </c>
      <c r="BP169" s="25">
        <f t="shared" si="293"/>
        <v>998.32530241745189</v>
      </c>
      <c r="BQ169" s="25">
        <f t="shared" si="292"/>
        <v>1166.6238151761975</v>
      </c>
      <c r="BR169" s="25">
        <f t="shared" si="292"/>
        <v>976.48070222660886</v>
      </c>
      <c r="BS169" s="25">
        <f t="shared" si="292"/>
        <v>939.95794123225687</v>
      </c>
      <c r="BT169" s="25">
        <f t="shared" si="292"/>
        <v>427.25195648602988</v>
      </c>
      <c r="BU169" s="25">
        <f t="shared" si="292"/>
        <v>343.86451163796772</v>
      </c>
      <c r="BV169" s="25">
        <f t="shared" si="292"/>
        <v>235.77486069780099</v>
      </c>
      <c r="BW169" s="25">
        <f t="shared" si="292"/>
        <v>315.99544819637083</v>
      </c>
      <c r="BX169" s="25">
        <f t="shared" si="292"/>
        <v>243.93310203132748</v>
      </c>
      <c r="BY169" s="25">
        <f t="shared" si="292"/>
        <v>291.1835471518354</v>
      </c>
      <c r="BZ169" s="25">
        <f t="shared" si="292"/>
        <v>327.20905575608316</v>
      </c>
      <c r="CA169" s="25">
        <f t="shared" si="292"/>
        <v>449.41901187903255</v>
      </c>
      <c r="CB169" s="25">
        <f t="shared" si="292"/>
        <v>998.32530241745189</v>
      </c>
      <c r="CC169" s="25">
        <f t="shared" si="292"/>
        <v>1166.6238151761975</v>
      </c>
      <c r="CD169" s="25">
        <f t="shared" si="292"/>
        <v>976.48070222660886</v>
      </c>
      <c r="CE169" s="25">
        <f t="shared" si="292"/>
        <v>939.95794123225687</v>
      </c>
      <c r="CF169" s="25">
        <f t="shared" si="292"/>
        <v>427.25195648602988</v>
      </c>
      <c r="CG169" s="25">
        <f t="shared" si="292"/>
        <v>343.86451163796772</v>
      </c>
      <c r="CH169" s="28">
        <f t="shared" si="292"/>
        <v>235.77486069780099</v>
      </c>
    </row>
    <row r="170" spans="1:86" hidden="1" x14ac:dyDescent="0.25">
      <c r="A170" s="630"/>
      <c r="B170" s="89" t="s">
        <v>5</v>
      </c>
      <c r="C170" s="25">
        <f t="shared" si="289"/>
        <v>0</v>
      </c>
      <c r="D170" s="25">
        <f t="shared" si="290"/>
        <v>0</v>
      </c>
      <c r="E170" s="25">
        <f t="shared" si="293"/>
        <v>0</v>
      </c>
      <c r="F170" s="25">
        <f t="shared" si="293"/>
        <v>0</v>
      </c>
      <c r="G170" s="25">
        <f t="shared" si="293"/>
        <v>0</v>
      </c>
      <c r="H170" s="25">
        <f t="shared" si="293"/>
        <v>0</v>
      </c>
      <c r="I170" s="25">
        <f t="shared" si="293"/>
        <v>0</v>
      </c>
      <c r="J170" s="25">
        <f t="shared" si="293"/>
        <v>0</v>
      </c>
      <c r="K170" s="25">
        <f t="shared" si="293"/>
        <v>0</v>
      </c>
      <c r="L170" s="25">
        <f t="shared" si="293"/>
        <v>0</v>
      </c>
      <c r="M170" s="25">
        <f t="shared" si="293"/>
        <v>0</v>
      </c>
      <c r="N170" s="25">
        <f t="shared" si="293"/>
        <v>0</v>
      </c>
      <c r="O170" s="25">
        <f t="shared" si="293"/>
        <v>0</v>
      </c>
      <c r="P170" s="25">
        <f t="shared" si="293"/>
        <v>0</v>
      </c>
      <c r="Q170" s="25">
        <f t="shared" si="293"/>
        <v>0</v>
      </c>
      <c r="R170" s="25">
        <f t="shared" si="293"/>
        <v>0</v>
      </c>
      <c r="S170" s="25">
        <f t="shared" si="293"/>
        <v>0</v>
      </c>
      <c r="T170" s="25">
        <f t="shared" si="293"/>
        <v>0</v>
      </c>
      <c r="U170" s="25">
        <f t="shared" si="293"/>
        <v>0</v>
      </c>
      <c r="V170" s="25">
        <f t="shared" si="293"/>
        <v>0</v>
      </c>
      <c r="W170" s="25">
        <f t="shared" si="293"/>
        <v>0</v>
      </c>
      <c r="X170" s="25">
        <f t="shared" si="293"/>
        <v>0</v>
      </c>
      <c r="Y170" s="25">
        <f t="shared" si="293"/>
        <v>0</v>
      </c>
      <c r="Z170" s="25">
        <f t="shared" si="293"/>
        <v>0</v>
      </c>
      <c r="AA170" s="25">
        <f t="shared" si="293"/>
        <v>0</v>
      </c>
      <c r="AB170" s="25">
        <f t="shared" si="293"/>
        <v>0</v>
      </c>
      <c r="AC170" s="25">
        <f t="shared" si="293"/>
        <v>0</v>
      </c>
      <c r="AD170" s="25">
        <f t="shared" si="293"/>
        <v>0</v>
      </c>
      <c r="AE170" s="25">
        <f t="shared" si="293"/>
        <v>0</v>
      </c>
      <c r="AF170" s="25">
        <f t="shared" si="293"/>
        <v>0</v>
      </c>
      <c r="AG170" s="25">
        <f t="shared" si="293"/>
        <v>0</v>
      </c>
      <c r="AH170" s="25">
        <f t="shared" si="293"/>
        <v>0</v>
      </c>
      <c r="AI170" s="25">
        <f t="shared" si="293"/>
        <v>0</v>
      </c>
      <c r="AJ170" s="25">
        <f t="shared" si="293"/>
        <v>0</v>
      </c>
      <c r="AK170" s="25">
        <f t="shared" si="293"/>
        <v>0</v>
      </c>
      <c r="AL170" s="25">
        <f t="shared" si="293"/>
        <v>0</v>
      </c>
      <c r="AM170" s="25">
        <f t="shared" si="293"/>
        <v>0</v>
      </c>
      <c r="AN170" s="25">
        <f t="shared" si="293"/>
        <v>0</v>
      </c>
      <c r="AO170" s="25">
        <f t="shared" si="293"/>
        <v>0</v>
      </c>
      <c r="AP170" s="25">
        <f t="shared" si="293"/>
        <v>0</v>
      </c>
      <c r="AQ170" s="25">
        <f t="shared" si="293"/>
        <v>0</v>
      </c>
      <c r="AR170" s="25">
        <f t="shared" si="293"/>
        <v>0</v>
      </c>
      <c r="AS170" s="25">
        <f t="shared" si="293"/>
        <v>0</v>
      </c>
      <c r="AT170" s="25">
        <f t="shared" si="293"/>
        <v>0</v>
      </c>
      <c r="AU170" s="25">
        <f t="shared" si="293"/>
        <v>0</v>
      </c>
      <c r="AV170" s="25">
        <f t="shared" si="293"/>
        <v>0</v>
      </c>
      <c r="AW170" s="25">
        <f t="shared" si="293"/>
        <v>0</v>
      </c>
      <c r="AX170" s="25">
        <f t="shared" si="293"/>
        <v>0</v>
      </c>
      <c r="AY170" s="25">
        <f t="shared" si="293"/>
        <v>0</v>
      </c>
      <c r="AZ170" s="25">
        <f t="shared" si="293"/>
        <v>0</v>
      </c>
      <c r="BA170" s="25">
        <f t="shared" si="293"/>
        <v>0</v>
      </c>
      <c r="BB170" s="25">
        <f t="shared" si="293"/>
        <v>0</v>
      </c>
      <c r="BC170" s="25">
        <f t="shared" si="293"/>
        <v>0</v>
      </c>
      <c r="BD170" s="25">
        <f t="shared" si="293"/>
        <v>0</v>
      </c>
      <c r="BE170" s="25">
        <f t="shared" si="293"/>
        <v>0</v>
      </c>
      <c r="BF170" s="25">
        <f t="shared" si="293"/>
        <v>0</v>
      </c>
      <c r="BG170" s="25">
        <f t="shared" si="293"/>
        <v>0</v>
      </c>
      <c r="BH170" s="25">
        <f t="shared" si="293"/>
        <v>0</v>
      </c>
      <c r="BI170" s="25">
        <f t="shared" si="293"/>
        <v>0</v>
      </c>
      <c r="BJ170" s="25">
        <f t="shared" si="293"/>
        <v>0</v>
      </c>
      <c r="BK170" s="25">
        <f t="shared" si="293"/>
        <v>0</v>
      </c>
      <c r="BL170" s="25">
        <f t="shared" si="293"/>
        <v>0</v>
      </c>
      <c r="BM170" s="25">
        <f t="shared" si="293"/>
        <v>0</v>
      </c>
      <c r="BN170" s="25">
        <f t="shared" si="293"/>
        <v>0</v>
      </c>
      <c r="BO170" s="25">
        <f t="shared" si="293"/>
        <v>0</v>
      </c>
      <c r="BP170" s="25">
        <f t="shared" si="293"/>
        <v>0</v>
      </c>
      <c r="BQ170" s="25">
        <f t="shared" si="292"/>
        <v>0</v>
      </c>
      <c r="BR170" s="25">
        <f t="shared" si="292"/>
        <v>0</v>
      </c>
      <c r="BS170" s="25">
        <f t="shared" si="292"/>
        <v>0</v>
      </c>
      <c r="BT170" s="25">
        <f t="shared" si="292"/>
        <v>0</v>
      </c>
      <c r="BU170" s="25">
        <f t="shared" si="292"/>
        <v>0</v>
      </c>
      <c r="BV170" s="25">
        <f t="shared" si="292"/>
        <v>0</v>
      </c>
      <c r="BW170" s="25">
        <f t="shared" si="292"/>
        <v>0</v>
      </c>
      <c r="BX170" s="25">
        <f t="shared" si="292"/>
        <v>0</v>
      </c>
      <c r="BY170" s="25">
        <f t="shared" si="292"/>
        <v>0</v>
      </c>
      <c r="BZ170" s="25">
        <f t="shared" si="292"/>
        <v>0</v>
      </c>
      <c r="CA170" s="25">
        <f t="shared" si="292"/>
        <v>0</v>
      </c>
      <c r="CB170" s="25">
        <f t="shared" si="292"/>
        <v>0</v>
      </c>
      <c r="CC170" s="25">
        <f t="shared" si="292"/>
        <v>0</v>
      </c>
      <c r="CD170" s="25">
        <f t="shared" si="292"/>
        <v>0</v>
      </c>
      <c r="CE170" s="25">
        <f t="shared" si="292"/>
        <v>0</v>
      </c>
      <c r="CF170" s="25">
        <f t="shared" si="292"/>
        <v>0</v>
      </c>
      <c r="CG170" s="25">
        <f t="shared" si="292"/>
        <v>0</v>
      </c>
      <c r="CH170" s="28">
        <f t="shared" si="292"/>
        <v>0</v>
      </c>
    </row>
    <row r="171" spans="1:86" hidden="1" x14ac:dyDescent="0.25">
      <c r="A171" s="630"/>
      <c r="B171" s="89" t="s">
        <v>23</v>
      </c>
      <c r="C171" s="25">
        <f t="shared" si="289"/>
        <v>0</v>
      </c>
      <c r="D171" s="25">
        <f t="shared" si="290"/>
        <v>0</v>
      </c>
      <c r="E171" s="25">
        <f t="shared" si="293"/>
        <v>0</v>
      </c>
      <c r="F171" s="25">
        <f t="shared" si="293"/>
        <v>0</v>
      </c>
      <c r="G171" s="25">
        <f t="shared" si="293"/>
        <v>0</v>
      </c>
      <c r="H171" s="25">
        <f t="shared" si="293"/>
        <v>0</v>
      </c>
      <c r="I171" s="25">
        <f t="shared" si="293"/>
        <v>0</v>
      </c>
      <c r="J171" s="25">
        <f t="shared" si="293"/>
        <v>208.53252722187992</v>
      </c>
      <c r="K171" s="25">
        <f t="shared" si="293"/>
        <v>393.75746690839492</v>
      </c>
      <c r="L171" s="25">
        <f t="shared" si="293"/>
        <v>142.28736828675625</v>
      </c>
      <c r="M171" s="25">
        <f t="shared" si="293"/>
        <v>143.50020542697121</v>
      </c>
      <c r="N171" s="25">
        <f t="shared" si="293"/>
        <v>102.31135200561214</v>
      </c>
      <c r="O171" s="25">
        <f t="shared" si="293"/>
        <v>113.2527164857967</v>
      </c>
      <c r="P171" s="25">
        <f t="shared" si="293"/>
        <v>107.05544609873854</v>
      </c>
      <c r="Q171" s="25">
        <f t="shared" si="293"/>
        <v>121.07048503139536</v>
      </c>
      <c r="R171" s="25">
        <f t="shared" si="293"/>
        <v>118.73819971290531</v>
      </c>
      <c r="S171" s="25">
        <f t="shared" si="293"/>
        <v>157.15372196750505</v>
      </c>
      <c r="T171" s="25">
        <f t="shared" si="293"/>
        <v>0</v>
      </c>
      <c r="U171" s="25">
        <f t="shared" si="293"/>
        <v>0</v>
      </c>
      <c r="V171" s="25">
        <f t="shared" si="293"/>
        <v>0</v>
      </c>
      <c r="W171" s="25">
        <f t="shared" si="293"/>
        <v>0</v>
      </c>
      <c r="X171" s="25">
        <f t="shared" si="293"/>
        <v>0</v>
      </c>
      <c r="Y171" s="25">
        <f t="shared" si="293"/>
        <v>0</v>
      </c>
      <c r="Z171" s="25">
        <f t="shared" si="293"/>
        <v>0</v>
      </c>
      <c r="AA171" s="25">
        <f t="shared" si="293"/>
        <v>0</v>
      </c>
      <c r="AB171" s="25">
        <f t="shared" si="293"/>
        <v>0</v>
      </c>
      <c r="AC171" s="25">
        <f t="shared" si="293"/>
        <v>0</v>
      </c>
      <c r="AD171" s="25">
        <f t="shared" si="293"/>
        <v>0</v>
      </c>
      <c r="AE171" s="25">
        <f t="shared" si="293"/>
        <v>0</v>
      </c>
      <c r="AF171" s="25">
        <f t="shared" si="293"/>
        <v>0</v>
      </c>
      <c r="AG171" s="25">
        <f t="shared" si="293"/>
        <v>0</v>
      </c>
      <c r="AH171" s="25">
        <f t="shared" si="293"/>
        <v>0</v>
      </c>
      <c r="AI171" s="25">
        <f t="shared" si="293"/>
        <v>0</v>
      </c>
      <c r="AJ171" s="25">
        <f t="shared" si="293"/>
        <v>0</v>
      </c>
      <c r="AK171" s="25">
        <f t="shared" si="293"/>
        <v>0</v>
      </c>
      <c r="AL171" s="25">
        <f t="shared" si="293"/>
        <v>0</v>
      </c>
      <c r="AM171" s="25">
        <f t="shared" si="293"/>
        <v>0</v>
      </c>
      <c r="AN171" s="25">
        <f t="shared" si="293"/>
        <v>0</v>
      </c>
      <c r="AO171" s="25">
        <f t="shared" si="293"/>
        <v>0</v>
      </c>
      <c r="AP171" s="25">
        <f t="shared" si="293"/>
        <v>0</v>
      </c>
      <c r="AQ171" s="25">
        <f t="shared" si="293"/>
        <v>0</v>
      </c>
      <c r="AR171" s="25">
        <f t="shared" si="293"/>
        <v>0</v>
      </c>
      <c r="AS171" s="25">
        <f t="shared" si="293"/>
        <v>0</v>
      </c>
      <c r="AT171" s="25">
        <f t="shared" si="293"/>
        <v>0</v>
      </c>
      <c r="AU171" s="25">
        <f t="shared" si="293"/>
        <v>0</v>
      </c>
      <c r="AV171" s="25">
        <f t="shared" si="293"/>
        <v>0</v>
      </c>
      <c r="AW171" s="25">
        <f t="shared" si="293"/>
        <v>0</v>
      </c>
      <c r="AX171" s="25">
        <f t="shared" si="293"/>
        <v>0</v>
      </c>
      <c r="AY171" s="25">
        <f t="shared" si="293"/>
        <v>0</v>
      </c>
      <c r="AZ171" s="25">
        <f t="shared" si="293"/>
        <v>0</v>
      </c>
      <c r="BA171" s="25">
        <f t="shared" si="293"/>
        <v>0</v>
      </c>
      <c r="BB171" s="25">
        <f t="shared" si="293"/>
        <v>0</v>
      </c>
      <c r="BC171" s="25">
        <f t="shared" si="293"/>
        <v>0</v>
      </c>
      <c r="BD171" s="25">
        <f t="shared" si="293"/>
        <v>0</v>
      </c>
      <c r="BE171" s="25">
        <f t="shared" si="293"/>
        <v>0</v>
      </c>
      <c r="BF171" s="25">
        <f t="shared" si="293"/>
        <v>0</v>
      </c>
      <c r="BG171" s="25">
        <f t="shared" si="293"/>
        <v>0</v>
      </c>
      <c r="BH171" s="25">
        <f t="shared" si="293"/>
        <v>0</v>
      </c>
      <c r="BI171" s="25">
        <f t="shared" si="293"/>
        <v>0</v>
      </c>
      <c r="BJ171" s="25">
        <f t="shared" si="293"/>
        <v>0</v>
      </c>
      <c r="BK171" s="25">
        <f t="shared" si="293"/>
        <v>0</v>
      </c>
      <c r="BL171" s="25">
        <f t="shared" si="293"/>
        <v>0</v>
      </c>
      <c r="BM171" s="25">
        <f t="shared" si="293"/>
        <v>0</v>
      </c>
      <c r="BN171" s="25">
        <f t="shared" si="293"/>
        <v>0</v>
      </c>
      <c r="BO171" s="25">
        <f t="shared" si="293"/>
        <v>0</v>
      </c>
      <c r="BP171" s="25">
        <f t="shared" ref="BP171:CH174" si="294">IF(BP32=0,0,((BP14*0.5)+BO32-BP50)*BP87*BP136*BP$2)</f>
        <v>0</v>
      </c>
      <c r="BQ171" s="25">
        <f t="shared" si="294"/>
        <v>0</v>
      </c>
      <c r="BR171" s="25">
        <f t="shared" si="294"/>
        <v>0</v>
      </c>
      <c r="BS171" s="25">
        <f t="shared" si="294"/>
        <v>0</v>
      </c>
      <c r="BT171" s="25">
        <f t="shared" si="294"/>
        <v>0</v>
      </c>
      <c r="BU171" s="25">
        <f t="shared" si="294"/>
        <v>0</v>
      </c>
      <c r="BV171" s="25">
        <f t="shared" si="294"/>
        <v>0</v>
      </c>
      <c r="BW171" s="25">
        <f t="shared" si="294"/>
        <v>0</v>
      </c>
      <c r="BX171" s="25">
        <f t="shared" si="294"/>
        <v>0</v>
      </c>
      <c r="BY171" s="25">
        <f t="shared" si="294"/>
        <v>0</v>
      </c>
      <c r="BZ171" s="25">
        <f t="shared" si="294"/>
        <v>0</v>
      </c>
      <c r="CA171" s="25">
        <f t="shared" si="294"/>
        <v>0</v>
      </c>
      <c r="CB171" s="25">
        <f t="shared" si="294"/>
        <v>0</v>
      </c>
      <c r="CC171" s="25">
        <f t="shared" si="294"/>
        <v>0</v>
      </c>
      <c r="CD171" s="25">
        <f t="shared" si="294"/>
        <v>0</v>
      </c>
      <c r="CE171" s="25">
        <f t="shared" si="294"/>
        <v>0</v>
      </c>
      <c r="CF171" s="25">
        <f t="shared" si="294"/>
        <v>0</v>
      </c>
      <c r="CG171" s="25">
        <f t="shared" si="294"/>
        <v>0</v>
      </c>
      <c r="CH171" s="28">
        <f t="shared" si="294"/>
        <v>0</v>
      </c>
    </row>
    <row r="172" spans="1:86" hidden="1" x14ac:dyDescent="0.25">
      <c r="A172" s="630"/>
      <c r="B172" s="89" t="s">
        <v>24</v>
      </c>
      <c r="C172" s="25">
        <f t="shared" si="289"/>
        <v>0</v>
      </c>
      <c r="D172" s="25">
        <f t="shared" si="290"/>
        <v>0</v>
      </c>
      <c r="E172" s="25">
        <f t="shared" ref="E172:BP174" si="295">IF(E33=0,0,((E15*0.5)+D33-E51)*E88*E137*E$2)</f>
        <v>0</v>
      </c>
      <c r="F172" s="25">
        <f t="shared" si="295"/>
        <v>0</v>
      </c>
      <c r="G172" s="25">
        <f t="shared" si="295"/>
        <v>14.92834004756741</v>
      </c>
      <c r="H172" s="25">
        <f t="shared" si="295"/>
        <v>84.515709674533028</v>
      </c>
      <c r="I172" s="25">
        <f t="shared" si="295"/>
        <v>80.105616609557117</v>
      </c>
      <c r="J172" s="25">
        <f t="shared" si="295"/>
        <v>383.92781049941317</v>
      </c>
      <c r="K172" s="25">
        <f t="shared" si="295"/>
        <v>645.64668424933086</v>
      </c>
      <c r="L172" s="25">
        <f t="shared" si="295"/>
        <v>233.30952493728813</v>
      </c>
      <c r="M172" s="25">
        <f t="shared" si="295"/>
        <v>445.31860876569937</v>
      </c>
      <c r="N172" s="25">
        <f t="shared" si="295"/>
        <v>875.22069926262543</v>
      </c>
      <c r="O172" s="25">
        <f t="shared" si="295"/>
        <v>1420.4325393729071</v>
      </c>
      <c r="P172" s="25">
        <f t="shared" si="295"/>
        <v>1342.7054456111118</v>
      </c>
      <c r="Q172" s="25">
        <f t="shared" si="295"/>
        <v>1518.4841638462767</v>
      </c>
      <c r="R172" s="25">
        <f t="shared" si="295"/>
        <v>1489.232291924066</v>
      </c>
      <c r="S172" s="25">
        <f t="shared" si="295"/>
        <v>1971.0455280267151</v>
      </c>
      <c r="T172" s="25">
        <f t="shared" si="295"/>
        <v>4091.5949950401714</v>
      </c>
      <c r="U172" s="25">
        <f t="shared" si="295"/>
        <v>3948.3798308994164</v>
      </c>
      <c r="V172" s="25">
        <f t="shared" si="295"/>
        <v>4043.8745696954215</v>
      </c>
      <c r="W172" s="25">
        <f t="shared" si="295"/>
        <v>3898.0982925222465</v>
      </c>
      <c r="X172" s="25">
        <f t="shared" si="295"/>
        <v>1394.8834708959696</v>
      </c>
      <c r="Y172" s="25">
        <f t="shared" si="295"/>
        <v>1420.0979622718673</v>
      </c>
      <c r="Z172" s="25">
        <f t="shared" si="295"/>
        <v>996.93510910906002</v>
      </c>
      <c r="AA172" s="25">
        <f t="shared" si="295"/>
        <v>1074.0529178279721</v>
      </c>
      <c r="AB172" s="25">
        <f t="shared" si="295"/>
        <v>1029.4976049677218</v>
      </c>
      <c r="AC172" s="25">
        <f t="shared" si="295"/>
        <v>1216.7533752170093</v>
      </c>
      <c r="AD172" s="25">
        <f t="shared" si="295"/>
        <v>1160.5723787963011</v>
      </c>
      <c r="AE172" s="25">
        <f t="shared" si="295"/>
        <v>1477.1890508335555</v>
      </c>
      <c r="AF172" s="25">
        <f t="shared" si="295"/>
        <v>4091.5949950401714</v>
      </c>
      <c r="AG172" s="25">
        <f t="shared" si="295"/>
        <v>3948.3798308994164</v>
      </c>
      <c r="AH172" s="25">
        <f t="shared" si="295"/>
        <v>4043.8745696954215</v>
      </c>
      <c r="AI172" s="25">
        <f t="shared" si="295"/>
        <v>3898.0982925222465</v>
      </c>
      <c r="AJ172" s="25">
        <f t="shared" si="295"/>
        <v>1394.8834708959696</v>
      </c>
      <c r="AK172" s="25">
        <f t="shared" si="295"/>
        <v>1420.0979622718673</v>
      </c>
      <c r="AL172" s="25">
        <f t="shared" si="295"/>
        <v>996.93510910906002</v>
      </c>
      <c r="AM172" s="25">
        <f t="shared" si="295"/>
        <v>1074.0529178279721</v>
      </c>
      <c r="AN172" s="25">
        <f t="shared" si="295"/>
        <v>1029.4976049677218</v>
      </c>
      <c r="AO172" s="25">
        <f t="shared" si="295"/>
        <v>1216.7533752170093</v>
      </c>
      <c r="AP172" s="25">
        <f t="shared" si="295"/>
        <v>1160.5723787963011</v>
      </c>
      <c r="AQ172" s="25">
        <f t="shared" si="295"/>
        <v>1477.1890508335555</v>
      </c>
      <c r="AR172" s="25">
        <f t="shared" si="295"/>
        <v>4091.5949950401714</v>
      </c>
      <c r="AS172" s="25">
        <f t="shared" si="295"/>
        <v>3948.3798308994164</v>
      </c>
      <c r="AT172" s="25">
        <f t="shared" si="295"/>
        <v>4043.8745696954215</v>
      </c>
      <c r="AU172" s="25">
        <f t="shared" si="295"/>
        <v>3898.0982925222465</v>
      </c>
      <c r="AV172" s="25">
        <f t="shared" si="295"/>
        <v>1394.8834708959696</v>
      </c>
      <c r="AW172" s="25">
        <f t="shared" si="295"/>
        <v>1420.0979622718673</v>
      </c>
      <c r="AX172" s="25">
        <f t="shared" si="295"/>
        <v>996.93510910906002</v>
      </c>
      <c r="AY172" s="25">
        <f t="shared" si="295"/>
        <v>1074.0529178279721</v>
      </c>
      <c r="AZ172" s="25">
        <f t="shared" si="295"/>
        <v>1029.4976049677218</v>
      </c>
      <c r="BA172" s="25">
        <f t="shared" si="295"/>
        <v>1216.7533752170093</v>
      </c>
      <c r="BB172" s="25">
        <f t="shared" si="295"/>
        <v>1160.5723787963011</v>
      </c>
      <c r="BC172" s="25">
        <f t="shared" si="295"/>
        <v>1477.1890508335555</v>
      </c>
      <c r="BD172" s="25">
        <f t="shared" si="295"/>
        <v>4091.5949950401714</v>
      </c>
      <c r="BE172" s="25">
        <f t="shared" si="295"/>
        <v>3948.3798308994164</v>
      </c>
      <c r="BF172" s="25">
        <f t="shared" si="295"/>
        <v>4043.8745696954215</v>
      </c>
      <c r="BG172" s="25">
        <f t="shared" si="295"/>
        <v>3898.0982925222465</v>
      </c>
      <c r="BH172" s="25">
        <f t="shared" si="295"/>
        <v>1394.8834708959696</v>
      </c>
      <c r="BI172" s="25">
        <f t="shared" si="295"/>
        <v>1420.0979622718673</v>
      </c>
      <c r="BJ172" s="25">
        <f t="shared" si="295"/>
        <v>996.93510910906002</v>
      </c>
      <c r="BK172" s="25">
        <f t="shared" si="295"/>
        <v>1074.0529178279721</v>
      </c>
      <c r="BL172" s="25">
        <f t="shared" si="295"/>
        <v>1029.4976049677218</v>
      </c>
      <c r="BM172" s="25">
        <f t="shared" si="295"/>
        <v>1216.7533752170093</v>
      </c>
      <c r="BN172" s="25">
        <f t="shared" si="295"/>
        <v>1160.5723787963011</v>
      </c>
      <c r="BO172" s="25">
        <f t="shared" si="295"/>
        <v>1477.1890508335555</v>
      </c>
      <c r="BP172" s="25">
        <f t="shared" si="295"/>
        <v>4091.5949950401714</v>
      </c>
      <c r="BQ172" s="25">
        <f t="shared" si="294"/>
        <v>3948.3798308994164</v>
      </c>
      <c r="BR172" s="25">
        <f t="shared" si="294"/>
        <v>4043.8745696954215</v>
      </c>
      <c r="BS172" s="25">
        <f t="shared" si="294"/>
        <v>3898.0982925222465</v>
      </c>
      <c r="BT172" s="25">
        <f t="shared" si="294"/>
        <v>1394.8834708959696</v>
      </c>
      <c r="BU172" s="25">
        <f t="shared" si="294"/>
        <v>1420.0979622718673</v>
      </c>
      <c r="BV172" s="25">
        <f t="shared" si="294"/>
        <v>996.93510910906002</v>
      </c>
      <c r="BW172" s="25">
        <f t="shared" si="294"/>
        <v>1074.0529178279721</v>
      </c>
      <c r="BX172" s="25">
        <f t="shared" si="294"/>
        <v>1029.4976049677218</v>
      </c>
      <c r="BY172" s="25">
        <f t="shared" si="294"/>
        <v>1216.7533752170093</v>
      </c>
      <c r="BZ172" s="25">
        <f t="shared" si="294"/>
        <v>1160.5723787963011</v>
      </c>
      <c r="CA172" s="25">
        <f t="shared" si="294"/>
        <v>1477.1890508335555</v>
      </c>
      <c r="CB172" s="25">
        <f t="shared" si="294"/>
        <v>4091.5949950401714</v>
      </c>
      <c r="CC172" s="25">
        <f t="shared" si="294"/>
        <v>3948.3798308994164</v>
      </c>
      <c r="CD172" s="25">
        <f t="shared" si="294"/>
        <v>4043.8745696954215</v>
      </c>
      <c r="CE172" s="25">
        <f t="shared" si="294"/>
        <v>3898.0982925222465</v>
      </c>
      <c r="CF172" s="25">
        <f t="shared" si="294"/>
        <v>1394.8834708959696</v>
      </c>
      <c r="CG172" s="25">
        <f t="shared" si="294"/>
        <v>1420.0979622718673</v>
      </c>
      <c r="CH172" s="28">
        <f t="shared" si="294"/>
        <v>996.93510910906002</v>
      </c>
    </row>
    <row r="173" spans="1:86" ht="15.75" hidden="1" customHeight="1" x14ac:dyDescent="0.25">
      <c r="A173" s="630"/>
      <c r="B173" s="89" t="s">
        <v>7</v>
      </c>
      <c r="C173" s="25">
        <f t="shared" si="289"/>
        <v>0</v>
      </c>
      <c r="D173" s="25">
        <f t="shared" si="290"/>
        <v>0</v>
      </c>
      <c r="E173" s="25">
        <f t="shared" si="295"/>
        <v>0</v>
      </c>
      <c r="F173" s="25">
        <f t="shared" si="295"/>
        <v>0</v>
      </c>
      <c r="G173" s="25">
        <f t="shared" si="295"/>
        <v>0</v>
      </c>
      <c r="H173" s="25">
        <f t="shared" si="295"/>
        <v>0</v>
      </c>
      <c r="I173" s="25">
        <f t="shared" si="295"/>
        <v>0</v>
      </c>
      <c r="J173" s="25">
        <f t="shared" si="295"/>
        <v>0</v>
      </c>
      <c r="K173" s="25">
        <f t="shared" si="295"/>
        <v>0</v>
      </c>
      <c r="L173" s="25">
        <f t="shared" si="295"/>
        <v>0</v>
      </c>
      <c r="M173" s="25">
        <f t="shared" si="295"/>
        <v>0</v>
      </c>
      <c r="N173" s="25">
        <f t="shared" si="295"/>
        <v>0</v>
      </c>
      <c r="O173" s="25">
        <f t="shared" si="295"/>
        <v>0</v>
      </c>
      <c r="P173" s="25">
        <f t="shared" si="295"/>
        <v>0</v>
      </c>
      <c r="Q173" s="25">
        <f t="shared" si="295"/>
        <v>0</v>
      </c>
      <c r="R173" s="25">
        <f t="shared" si="295"/>
        <v>0</v>
      </c>
      <c r="S173" s="25">
        <f t="shared" si="295"/>
        <v>0</v>
      </c>
      <c r="T173" s="25">
        <f t="shared" si="295"/>
        <v>0</v>
      </c>
      <c r="U173" s="25">
        <f t="shared" si="295"/>
        <v>0</v>
      </c>
      <c r="V173" s="25">
        <f t="shared" si="295"/>
        <v>0</v>
      </c>
      <c r="W173" s="25">
        <f t="shared" si="295"/>
        <v>0</v>
      </c>
      <c r="X173" s="25">
        <f t="shared" si="295"/>
        <v>0</v>
      </c>
      <c r="Y173" s="25">
        <f t="shared" si="295"/>
        <v>0</v>
      </c>
      <c r="Z173" s="25">
        <f t="shared" si="295"/>
        <v>0</v>
      </c>
      <c r="AA173" s="25">
        <f t="shared" si="295"/>
        <v>0</v>
      </c>
      <c r="AB173" s="25">
        <f t="shared" si="295"/>
        <v>0</v>
      </c>
      <c r="AC173" s="25">
        <f t="shared" si="295"/>
        <v>0</v>
      </c>
      <c r="AD173" s="25">
        <f t="shared" si="295"/>
        <v>0</v>
      </c>
      <c r="AE173" s="25">
        <f t="shared" si="295"/>
        <v>0</v>
      </c>
      <c r="AF173" s="25">
        <f t="shared" si="295"/>
        <v>0</v>
      </c>
      <c r="AG173" s="25">
        <f t="shared" si="295"/>
        <v>0</v>
      </c>
      <c r="AH173" s="25">
        <f t="shared" si="295"/>
        <v>0</v>
      </c>
      <c r="AI173" s="25">
        <f t="shared" si="295"/>
        <v>0</v>
      </c>
      <c r="AJ173" s="25">
        <f t="shared" si="295"/>
        <v>0</v>
      </c>
      <c r="AK173" s="25">
        <f t="shared" si="295"/>
        <v>0</v>
      </c>
      <c r="AL173" s="25">
        <f t="shared" si="295"/>
        <v>0</v>
      </c>
      <c r="AM173" s="25">
        <f t="shared" si="295"/>
        <v>0</v>
      </c>
      <c r="AN173" s="25">
        <f t="shared" si="295"/>
        <v>0</v>
      </c>
      <c r="AO173" s="25">
        <f t="shared" si="295"/>
        <v>0</v>
      </c>
      <c r="AP173" s="25">
        <f t="shared" si="295"/>
        <v>0</v>
      </c>
      <c r="AQ173" s="25">
        <f t="shared" si="295"/>
        <v>0</v>
      </c>
      <c r="AR173" s="25">
        <f t="shared" si="295"/>
        <v>0</v>
      </c>
      <c r="AS173" s="25">
        <f t="shared" si="295"/>
        <v>0</v>
      </c>
      <c r="AT173" s="25">
        <f t="shared" si="295"/>
        <v>0</v>
      </c>
      <c r="AU173" s="25">
        <f t="shared" si="295"/>
        <v>0</v>
      </c>
      <c r="AV173" s="25">
        <f t="shared" si="295"/>
        <v>0</v>
      </c>
      <c r="AW173" s="25">
        <f t="shared" si="295"/>
        <v>0</v>
      </c>
      <c r="AX173" s="25">
        <f t="shared" si="295"/>
        <v>0</v>
      </c>
      <c r="AY173" s="25">
        <f t="shared" si="295"/>
        <v>0</v>
      </c>
      <c r="AZ173" s="25">
        <f t="shared" si="295"/>
        <v>0</v>
      </c>
      <c r="BA173" s="25">
        <f t="shared" si="295"/>
        <v>0</v>
      </c>
      <c r="BB173" s="25">
        <f t="shared" si="295"/>
        <v>0</v>
      </c>
      <c r="BC173" s="25">
        <f t="shared" si="295"/>
        <v>0</v>
      </c>
      <c r="BD173" s="25">
        <f t="shared" si="295"/>
        <v>0</v>
      </c>
      <c r="BE173" s="25">
        <f t="shared" si="295"/>
        <v>0</v>
      </c>
      <c r="BF173" s="25">
        <f t="shared" si="295"/>
        <v>0</v>
      </c>
      <c r="BG173" s="25">
        <f t="shared" si="295"/>
        <v>0</v>
      </c>
      <c r="BH173" s="25">
        <f t="shared" si="295"/>
        <v>0</v>
      </c>
      <c r="BI173" s="25">
        <f t="shared" si="295"/>
        <v>0</v>
      </c>
      <c r="BJ173" s="25">
        <f t="shared" si="295"/>
        <v>0</v>
      </c>
      <c r="BK173" s="25">
        <f t="shared" si="295"/>
        <v>0</v>
      </c>
      <c r="BL173" s="25">
        <f t="shared" si="295"/>
        <v>0</v>
      </c>
      <c r="BM173" s="25">
        <f t="shared" si="295"/>
        <v>0</v>
      </c>
      <c r="BN173" s="25">
        <f t="shared" si="295"/>
        <v>0</v>
      </c>
      <c r="BO173" s="25">
        <f t="shared" si="295"/>
        <v>0</v>
      </c>
      <c r="BP173" s="25">
        <f t="shared" si="295"/>
        <v>0</v>
      </c>
      <c r="BQ173" s="25">
        <f t="shared" si="294"/>
        <v>0</v>
      </c>
      <c r="BR173" s="25">
        <f t="shared" si="294"/>
        <v>0</v>
      </c>
      <c r="BS173" s="25">
        <f t="shared" si="294"/>
        <v>0</v>
      </c>
      <c r="BT173" s="25">
        <f t="shared" si="294"/>
        <v>0</v>
      </c>
      <c r="BU173" s="25">
        <f t="shared" si="294"/>
        <v>0</v>
      </c>
      <c r="BV173" s="25">
        <f t="shared" si="294"/>
        <v>0</v>
      </c>
      <c r="BW173" s="25">
        <f t="shared" si="294"/>
        <v>0</v>
      </c>
      <c r="BX173" s="25">
        <f t="shared" si="294"/>
        <v>0</v>
      </c>
      <c r="BY173" s="25">
        <f t="shared" si="294"/>
        <v>0</v>
      </c>
      <c r="BZ173" s="25">
        <f t="shared" si="294"/>
        <v>0</v>
      </c>
      <c r="CA173" s="25">
        <f t="shared" si="294"/>
        <v>0</v>
      </c>
      <c r="CB173" s="25">
        <f t="shared" si="294"/>
        <v>0</v>
      </c>
      <c r="CC173" s="25">
        <f t="shared" si="294"/>
        <v>0</v>
      </c>
      <c r="CD173" s="25">
        <f t="shared" si="294"/>
        <v>0</v>
      </c>
      <c r="CE173" s="25">
        <f t="shared" si="294"/>
        <v>0</v>
      </c>
      <c r="CF173" s="25">
        <f t="shared" si="294"/>
        <v>0</v>
      </c>
      <c r="CG173" s="25">
        <f t="shared" si="294"/>
        <v>0</v>
      </c>
      <c r="CH173" s="28">
        <f t="shared" si="294"/>
        <v>0</v>
      </c>
    </row>
    <row r="174" spans="1:86" ht="15.75" hidden="1" customHeight="1" x14ac:dyDescent="0.25">
      <c r="A174" s="630"/>
      <c r="B174" s="89" t="s">
        <v>8</v>
      </c>
      <c r="C174" s="25">
        <f t="shared" si="289"/>
        <v>0</v>
      </c>
      <c r="D174" s="25">
        <f t="shared" si="290"/>
        <v>0</v>
      </c>
      <c r="E174" s="25">
        <f t="shared" si="295"/>
        <v>0</v>
      </c>
      <c r="F174" s="25">
        <f t="shared" si="295"/>
        <v>0</v>
      </c>
      <c r="G174" s="25">
        <f t="shared" si="295"/>
        <v>0</v>
      </c>
      <c r="H174" s="25">
        <f t="shared" si="295"/>
        <v>0</v>
      </c>
      <c r="I174" s="25">
        <f t="shared" si="295"/>
        <v>0</v>
      </c>
      <c r="J174" s="25">
        <f t="shared" si="295"/>
        <v>0</v>
      </c>
      <c r="K174" s="25">
        <f t="shared" si="295"/>
        <v>0</v>
      </c>
      <c r="L174" s="25">
        <f t="shared" si="295"/>
        <v>0</v>
      </c>
      <c r="M174" s="25">
        <f t="shared" si="295"/>
        <v>0</v>
      </c>
      <c r="N174" s="25">
        <f t="shared" si="295"/>
        <v>2.6883491073718884</v>
      </c>
      <c r="O174" s="25">
        <f t="shared" si="295"/>
        <v>6.1223377411033963</v>
      </c>
      <c r="P174" s="25">
        <f t="shared" si="295"/>
        <v>5.9640292165937279</v>
      </c>
      <c r="Q174" s="25">
        <f t="shared" si="295"/>
        <v>7.3380148471062014</v>
      </c>
      <c r="R174" s="25">
        <f t="shared" si="295"/>
        <v>7.3416187161188997</v>
      </c>
      <c r="S174" s="25">
        <f t="shared" si="295"/>
        <v>8.8938997839964564</v>
      </c>
      <c r="T174" s="25">
        <f t="shared" si="295"/>
        <v>30.047886015571798</v>
      </c>
      <c r="U174" s="25">
        <f t="shared" si="295"/>
        <v>27.535906048166645</v>
      </c>
      <c r="V174" s="25">
        <f t="shared" si="295"/>
        <v>30.190517705141609</v>
      </c>
      <c r="W174" s="25">
        <f t="shared" si="295"/>
        <v>28.026625670784696</v>
      </c>
      <c r="X174" s="25">
        <f t="shared" si="295"/>
        <v>10.594165815173334</v>
      </c>
      <c r="Y174" s="25">
        <f t="shared" si="295"/>
        <v>11.662485214278364</v>
      </c>
      <c r="Z174" s="25">
        <f t="shared" si="295"/>
        <v>6.7939143998745495</v>
      </c>
      <c r="AA174" s="25">
        <f t="shared" si="295"/>
        <v>7.5390716169803165</v>
      </c>
      <c r="AB174" s="25">
        <f t="shared" si="295"/>
        <v>7.441402589541962</v>
      </c>
      <c r="AC174" s="25">
        <f t="shared" si="295"/>
        <v>9.5598964403388464</v>
      </c>
      <c r="AD174" s="25">
        <f t="shared" si="295"/>
        <v>9.2944698056773678</v>
      </c>
      <c r="AE174" s="25">
        <f t="shared" si="295"/>
        <v>10.838113123231434</v>
      </c>
      <c r="AF174" s="25">
        <f t="shared" si="295"/>
        <v>30.047886015571798</v>
      </c>
      <c r="AG174" s="25">
        <f t="shared" si="295"/>
        <v>27.535906048166645</v>
      </c>
      <c r="AH174" s="25">
        <f t="shared" si="295"/>
        <v>30.190517705141609</v>
      </c>
      <c r="AI174" s="25">
        <f t="shared" si="295"/>
        <v>28.026625670784696</v>
      </c>
      <c r="AJ174" s="25">
        <f t="shared" si="295"/>
        <v>10.594165815173334</v>
      </c>
      <c r="AK174" s="25">
        <f t="shared" si="295"/>
        <v>11.662485214278364</v>
      </c>
      <c r="AL174" s="25">
        <f t="shared" si="295"/>
        <v>6.7939143998745495</v>
      </c>
      <c r="AM174" s="25">
        <f t="shared" si="295"/>
        <v>7.5390716169803165</v>
      </c>
      <c r="AN174" s="25">
        <f t="shared" si="295"/>
        <v>7.441402589541962</v>
      </c>
      <c r="AO174" s="25">
        <f t="shared" si="295"/>
        <v>9.5598964403388464</v>
      </c>
      <c r="AP174" s="25">
        <f t="shared" si="295"/>
        <v>9.2944698056773678</v>
      </c>
      <c r="AQ174" s="25">
        <f t="shared" si="295"/>
        <v>10.838113123231434</v>
      </c>
      <c r="AR174" s="25">
        <f t="shared" si="295"/>
        <v>30.047886015571798</v>
      </c>
      <c r="AS174" s="25">
        <f t="shared" si="295"/>
        <v>27.535906048166645</v>
      </c>
      <c r="AT174" s="25">
        <f t="shared" si="295"/>
        <v>30.190517705141609</v>
      </c>
      <c r="AU174" s="25">
        <f t="shared" si="295"/>
        <v>28.026625670784696</v>
      </c>
      <c r="AV174" s="25">
        <f t="shared" si="295"/>
        <v>10.594165815173334</v>
      </c>
      <c r="AW174" s="25">
        <f t="shared" si="295"/>
        <v>11.662485214278364</v>
      </c>
      <c r="AX174" s="25">
        <f t="shared" si="295"/>
        <v>6.7939143998745495</v>
      </c>
      <c r="AY174" s="25">
        <f t="shared" si="295"/>
        <v>7.5390716169803165</v>
      </c>
      <c r="AZ174" s="25">
        <f t="shared" si="295"/>
        <v>7.441402589541962</v>
      </c>
      <c r="BA174" s="25">
        <f t="shared" si="295"/>
        <v>9.5598964403388464</v>
      </c>
      <c r="BB174" s="25">
        <f t="shared" si="295"/>
        <v>9.2944698056773678</v>
      </c>
      <c r="BC174" s="25">
        <f t="shared" si="295"/>
        <v>10.838113123231434</v>
      </c>
      <c r="BD174" s="25">
        <f t="shared" si="295"/>
        <v>30.047886015571798</v>
      </c>
      <c r="BE174" s="25">
        <f t="shared" si="295"/>
        <v>27.535906048166645</v>
      </c>
      <c r="BF174" s="25">
        <f t="shared" si="295"/>
        <v>30.190517705141609</v>
      </c>
      <c r="BG174" s="25">
        <f t="shared" si="295"/>
        <v>28.026625670784696</v>
      </c>
      <c r="BH174" s="25">
        <f t="shared" si="295"/>
        <v>10.594165815173334</v>
      </c>
      <c r="BI174" s="25">
        <f t="shared" si="295"/>
        <v>11.662485214278364</v>
      </c>
      <c r="BJ174" s="25">
        <f t="shared" si="295"/>
        <v>6.7939143998745495</v>
      </c>
      <c r="BK174" s="25">
        <f t="shared" si="295"/>
        <v>7.5390716169803165</v>
      </c>
      <c r="BL174" s="25">
        <f t="shared" si="295"/>
        <v>7.441402589541962</v>
      </c>
      <c r="BM174" s="25">
        <f t="shared" si="295"/>
        <v>9.5598964403388464</v>
      </c>
      <c r="BN174" s="25">
        <f t="shared" si="295"/>
        <v>9.2944698056773678</v>
      </c>
      <c r="BO174" s="25">
        <f t="shared" si="295"/>
        <v>10.838113123231434</v>
      </c>
      <c r="BP174" s="25">
        <f t="shared" si="295"/>
        <v>30.047886015571798</v>
      </c>
      <c r="BQ174" s="25">
        <f t="shared" si="294"/>
        <v>27.535906048166645</v>
      </c>
      <c r="BR174" s="25">
        <f t="shared" si="294"/>
        <v>30.190517705141609</v>
      </c>
      <c r="BS174" s="25">
        <f t="shared" si="294"/>
        <v>28.026625670784696</v>
      </c>
      <c r="BT174" s="25">
        <f t="shared" si="294"/>
        <v>10.594165815173334</v>
      </c>
      <c r="BU174" s="25">
        <f t="shared" si="294"/>
        <v>11.662485214278364</v>
      </c>
      <c r="BV174" s="25">
        <f t="shared" si="294"/>
        <v>6.7939143998745495</v>
      </c>
      <c r="BW174" s="25">
        <f t="shared" si="294"/>
        <v>7.5390716169803165</v>
      </c>
      <c r="BX174" s="25">
        <f t="shared" si="294"/>
        <v>7.441402589541962</v>
      </c>
      <c r="BY174" s="25">
        <f t="shared" si="294"/>
        <v>9.5598964403388464</v>
      </c>
      <c r="BZ174" s="25">
        <f t="shared" si="294"/>
        <v>9.2944698056773678</v>
      </c>
      <c r="CA174" s="25">
        <f t="shared" si="294"/>
        <v>10.838113123231434</v>
      </c>
      <c r="CB174" s="25">
        <f t="shared" si="294"/>
        <v>30.047886015571798</v>
      </c>
      <c r="CC174" s="25">
        <f t="shared" si="294"/>
        <v>27.535906048166645</v>
      </c>
      <c r="CD174" s="25">
        <f t="shared" si="294"/>
        <v>30.190517705141609</v>
      </c>
      <c r="CE174" s="25">
        <f t="shared" si="294"/>
        <v>28.026625670784696</v>
      </c>
      <c r="CF174" s="25">
        <f t="shared" si="294"/>
        <v>10.594165815173334</v>
      </c>
      <c r="CG174" s="25">
        <f t="shared" si="294"/>
        <v>11.662485214278364</v>
      </c>
      <c r="CH174" s="28">
        <f t="shared" si="294"/>
        <v>6.7939143998745495</v>
      </c>
    </row>
    <row r="175" spans="1:86" ht="15.75" hidden="1" customHeight="1" x14ac:dyDescent="0.25">
      <c r="A175" s="630"/>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25">
      <c r="A176" s="630"/>
      <c r="B176" s="269" t="s">
        <v>26</v>
      </c>
      <c r="C176" s="25">
        <f>SUM(C162:C175)</f>
        <v>0</v>
      </c>
      <c r="D176" s="25">
        <f>SUM(D162:D175)</f>
        <v>5.5061878630222187</v>
      </c>
      <c r="E176" s="25">
        <f t="shared" ref="E176:BP176" si="296">SUM(E162:E175)</f>
        <v>24.821461926929771</v>
      </c>
      <c r="F176" s="25">
        <f t="shared" si="296"/>
        <v>45.931595635487071</v>
      </c>
      <c r="G176" s="25">
        <f t="shared" si="296"/>
        <v>199.79701347075721</v>
      </c>
      <c r="H176" s="25">
        <f t="shared" si="296"/>
        <v>1487.1362108188466</v>
      </c>
      <c r="I176" s="25">
        <f t="shared" si="296"/>
        <v>2121.0894008173195</v>
      </c>
      <c r="J176" s="25">
        <f t="shared" si="296"/>
        <v>2816.4688900745828</v>
      </c>
      <c r="K176" s="25">
        <f t="shared" si="296"/>
        <v>3298.2363674758462</v>
      </c>
      <c r="L176" s="25">
        <f t="shared" si="296"/>
        <v>1285.8586495662541</v>
      </c>
      <c r="M176" s="25">
        <f t="shared" si="296"/>
        <v>1682.5003355588274</v>
      </c>
      <c r="N176" s="25">
        <f t="shared" si="296"/>
        <v>2531.680995807521</v>
      </c>
      <c r="O176" s="25">
        <f t="shared" si="296"/>
        <v>4284.3776310474805</v>
      </c>
      <c r="P176" s="25">
        <f t="shared" si="296"/>
        <v>3575.9797153266204</v>
      </c>
      <c r="Q176" s="25">
        <f t="shared" si="296"/>
        <v>3829.1645833890875</v>
      </c>
      <c r="R176" s="25">
        <f t="shared" si="296"/>
        <v>3783.2015780179809</v>
      </c>
      <c r="S176" s="25">
        <f t="shared" si="296"/>
        <v>6252.9836052163455</v>
      </c>
      <c r="T176" s="25">
        <f t="shared" si="296"/>
        <v>9504.4067081373396</v>
      </c>
      <c r="U176" s="25">
        <f t="shared" si="296"/>
        <v>10148.568608050095</v>
      </c>
      <c r="V176" s="25">
        <f t="shared" si="296"/>
        <v>10173.897766813656</v>
      </c>
      <c r="W176" s="25">
        <f t="shared" si="296"/>
        <v>7331.1566463077806</v>
      </c>
      <c r="X176" s="25">
        <f t="shared" si="296"/>
        <v>2025.5859450219668</v>
      </c>
      <c r="Y176" s="25">
        <f t="shared" si="296"/>
        <v>1959.2169958244544</v>
      </c>
      <c r="Z176" s="25">
        <f t="shared" si="296"/>
        <v>1510.2743340082222</v>
      </c>
      <c r="AA176" s="25">
        <f t="shared" si="296"/>
        <v>1745.0438803989177</v>
      </c>
      <c r="AB176" s="25">
        <f t="shared" si="296"/>
        <v>1554.1399826644194</v>
      </c>
      <c r="AC176" s="25">
        <f t="shared" si="296"/>
        <v>1760.5980902488054</v>
      </c>
      <c r="AD176" s="25">
        <f t="shared" si="296"/>
        <v>1673.546497610339</v>
      </c>
      <c r="AE176" s="25">
        <f t="shared" si="296"/>
        <v>2605.941296072363</v>
      </c>
      <c r="AF176" s="25">
        <f t="shared" si="296"/>
        <v>9504.4067081373396</v>
      </c>
      <c r="AG176" s="25">
        <f t="shared" si="296"/>
        <v>10148.568608050095</v>
      </c>
      <c r="AH176" s="25">
        <f t="shared" si="296"/>
        <v>10173.897766813656</v>
      </c>
      <c r="AI176" s="25">
        <f t="shared" si="296"/>
        <v>7331.1566463077806</v>
      </c>
      <c r="AJ176" s="25">
        <f t="shared" si="296"/>
        <v>2025.5859450219668</v>
      </c>
      <c r="AK176" s="25">
        <f t="shared" si="296"/>
        <v>1959.2169958244544</v>
      </c>
      <c r="AL176" s="25">
        <f t="shared" si="296"/>
        <v>1510.2743340082222</v>
      </c>
      <c r="AM176" s="25">
        <f t="shared" si="296"/>
        <v>1745.0438803989177</v>
      </c>
      <c r="AN176" s="25">
        <f t="shared" si="296"/>
        <v>1554.1399826644194</v>
      </c>
      <c r="AO176" s="25">
        <f t="shared" si="296"/>
        <v>1760.5980902488054</v>
      </c>
      <c r="AP176" s="25">
        <f t="shared" si="296"/>
        <v>1673.546497610339</v>
      </c>
      <c r="AQ176" s="25">
        <f t="shared" si="296"/>
        <v>2605.941296072363</v>
      </c>
      <c r="AR176" s="25">
        <f t="shared" si="296"/>
        <v>9504.4067081373396</v>
      </c>
      <c r="AS176" s="25">
        <f t="shared" si="296"/>
        <v>10148.568608050095</v>
      </c>
      <c r="AT176" s="25">
        <f t="shared" si="296"/>
        <v>10173.897766813656</v>
      </c>
      <c r="AU176" s="25">
        <f t="shared" si="296"/>
        <v>7331.1566463077806</v>
      </c>
      <c r="AV176" s="25">
        <f t="shared" si="296"/>
        <v>2025.5859450219668</v>
      </c>
      <c r="AW176" s="25">
        <f t="shared" si="296"/>
        <v>1959.2169958244544</v>
      </c>
      <c r="AX176" s="25">
        <f t="shared" si="296"/>
        <v>1510.2743340082222</v>
      </c>
      <c r="AY176" s="25">
        <f t="shared" si="296"/>
        <v>1745.0438803989177</v>
      </c>
      <c r="AZ176" s="25">
        <f t="shared" si="296"/>
        <v>1554.1399826644194</v>
      </c>
      <c r="BA176" s="25">
        <f t="shared" si="296"/>
        <v>1760.5980902488054</v>
      </c>
      <c r="BB176" s="25">
        <f t="shared" si="296"/>
        <v>1673.546497610339</v>
      </c>
      <c r="BC176" s="25">
        <f t="shared" si="296"/>
        <v>2605.941296072363</v>
      </c>
      <c r="BD176" s="25">
        <f t="shared" si="296"/>
        <v>9504.4067081373396</v>
      </c>
      <c r="BE176" s="25">
        <f t="shared" si="296"/>
        <v>10148.568608050095</v>
      </c>
      <c r="BF176" s="25">
        <f t="shared" si="296"/>
        <v>10173.897766813656</v>
      </c>
      <c r="BG176" s="25">
        <f t="shared" si="296"/>
        <v>7331.1566463077806</v>
      </c>
      <c r="BH176" s="25">
        <f t="shared" si="296"/>
        <v>2025.5859450219668</v>
      </c>
      <c r="BI176" s="25">
        <f t="shared" si="296"/>
        <v>1959.2169958244544</v>
      </c>
      <c r="BJ176" s="25">
        <f t="shared" si="296"/>
        <v>1510.2743340082222</v>
      </c>
      <c r="BK176" s="25">
        <f t="shared" si="296"/>
        <v>1745.0438803989177</v>
      </c>
      <c r="BL176" s="25">
        <f t="shared" si="296"/>
        <v>1554.1399826644194</v>
      </c>
      <c r="BM176" s="25">
        <f t="shared" si="296"/>
        <v>1760.5980902488054</v>
      </c>
      <c r="BN176" s="25">
        <f t="shared" si="296"/>
        <v>1673.546497610339</v>
      </c>
      <c r="BO176" s="25">
        <f t="shared" si="296"/>
        <v>2605.941296072363</v>
      </c>
      <c r="BP176" s="25">
        <f t="shared" si="296"/>
        <v>9504.4067081373396</v>
      </c>
      <c r="BQ176" s="25">
        <f t="shared" ref="BQ176:CH176" si="297">SUM(BQ162:BQ175)</f>
        <v>10148.568608050095</v>
      </c>
      <c r="BR176" s="25">
        <f t="shared" si="297"/>
        <v>10173.897766813656</v>
      </c>
      <c r="BS176" s="25">
        <f t="shared" si="297"/>
        <v>7331.1566463077806</v>
      </c>
      <c r="BT176" s="25">
        <f t="shared" si="297"/>
        <v>2025.5859450219668</v>
      </c>
      <c r="BU176" s="25">
        <f t="shared" si="297"/>
        <v>1959.2169958244544</v>
      </c>
      <c r="BV176" s="25">
        <f t="shared" si="297"/>
        <v>1510.2743340082222</v>
      </c>
      <c r="BW176" s="25">
        <f t="shared" si="297"/>
        <v>1745.0438803989177</v>
      </c>
      <c r="BX176" s="25">
        <f t="shared" si="297"/>
        <v>1554.1399826644194</v>
      </c>
      <c r="BY176" s="25">
        <f t="shared" si="297"/>
        <v>1760.5980902488054</v>
      </c>
      <c r="BZ176" s="25">
        <f t="shared" si="297"/>
        <v>1673.546497610339</v>
      </c>
      <c r="CA176" s="25">
        <f t="shared" si="297"/>
        <v>2605.941296072363</v>
      </c>
      <c r="CB176" s="25">
        <f t="shared" si="297"/>
        <v>9504.4067081373396</v>
      </c>
      <c r="CC176" s="25">
        <f t="shared" si="297"/>
        <v>10148.568608050095</v>
      </c>
      <c r="CD176" s="25">
        <f t="shared" si="297"/>
        <v>10173.897766813656</v>
      </c>
      <c r="CE176" s="25">
        <f t="shared" si="297"/>
        <v>7331.1566463077806</v>
      </c>
      <c r="CF176" s="25">
        <f t="shared" si="297"/>
        <v>2025.5859450219668</v>
      </c>
      <c r="CG176" s="25">
        <f t="shared" si="297"/>
        <v>1959.2169958244544</v>
      </c>
      <c r="CH176" s="28">
        <f t="shared" si="297"/>
        <v>1510.2743340082222</v>
      </c>
    </row>
    <row r="177" spans="1:86" ht="16.5" hidden="1" customHeight="1" thickBot="1" x14ac:dyDescent="0.3">
      <c r="A177" s="631"/>
      <c r="B177" s="144" t="s">
        <v>27</v>
      </c>
      <c r="C177" s="26">
        <f>C176</f>
        <v>0</v>
      </c>
      <c r="D177" s="26">
        <f>C177+D176</f>
        <v>5.5061878630222187</v>
      </c>
      <c r="E177" s="26">
        <f t="shared" ref="E177:BP177" si="298">D177+E176</f>
        <v>30.327649789951991</v>
      </c>
      <c r="F177" s="26">
        <f t="shared" si="298"/>
        <v>76.259245425439062</v>
      </c>
      <c r="G177" s="26">
        <f t="shared" si="298"/>
        <v>276.05625889619625</v>
      </c>
      <c r="H177" s="26">
        <f t="shared" si="298"/>
        <v>1763.192469715043</v>
      </c>
      <c r="I177" s="26">
        <f t="shared" si="298"/>
        <v>3884.2818705323625</v>
      </c>
      <c r="J177" s="26">
        <f t="shared" si="298"/>
        <v>6700.7507606069448</v>
      </c>
      <c r="K177" s="26">
        <f t="shared" si="298"/>
        <v>9998.9871280827902</v>
      </c>
      <c r="L177" s="26">
        <f t="shared" si="298"/>
        <v>11284.845777649045</v>
      </c>
      <c r="M177" s="26">
        <f t="shared" si="298"/>
        <v>12967.346113207872</v>
      </c>
      <c r="N177" s="26">
        <f t="shared" si="298"/>
        <v>15499.027109015393</v>
      </c>
      <c r="O177" s="26">
        <f t="shared" si="298"/>
        <v>19783.404740062873</v>
      </c>
      <c r="P177" s="26">
        <f t="shared" si="298"/>
        <v>23359.384455389492</v>
      </c>
      <c r="Q177" s="26">
        <f t="shared" si="298"/>
        <v>27188.549038778579</v>
      </c>
      <c r="R177" s="26">
        <f t="shared" si="298"/>
        <v>30971.750616796562</v>
      </c>
      <c r="S177" s="26">
        <f t="shared" si="298"/>
        <v>37224.734222012907</v>
      </c>
      <c r="T177" s="26">
        <f t="shared" si="298"/>
        <v>46729.140930150243</v>
      </c>
      <c r="U177" s="26">
        <f t="shared" si="298"/>
        <v>56877.709538200339</v>
      </c>
      <c r="V177" s="26">
        <f t="shared" si="298"/>
        <v>67051.607305013997</v>
      </c>
      <c r="W177" s="26">
        <f t="shared" si="298"/>
        <v>74382.763951321773</v>
      </c>
      <c r="X177" s="26">
        <f t="shared" si="298"/>
        <v>76408.349896343745</v>
      </c>
      <c r="Y177" s="26">
        <f t="shared" si="298"/>
        <v>78367.566892168194</v>
      </c>
      <c r="Z177" s="26">
        <f t="shared" si="298"/>
        <v>79877.841226176417</v>
      </c>
      <c r="AA177" s="26">
        <f t="shared" si="298"/>
        <v>81622.885106575341</v>
      </c>
      <c r="AB177" s="26">
        <f t="shared" si="298"/>
        <v>83177.02508923976</v>
      </c>
      <c r="AC177" s="26">
        <f t="shared" si="298"/>
        <v>84937.623179488568</v>
      </c>
      <c r="AD177" s="26">
        <f t="shared" si="298"/>
        <v>86611.169677098907</v>
      </c>
      <c r="AE177" s="26">
        <f t="shared" si="298"/>
        <v>89217.110973171264</v>
      </c>
      <c r="AF177" s="26">
        <f t="shared" si="298"/>
        <v>98721.5176813086</v>
      </c>
      <c r="AG177" s="26">
        <f t="shared" si="298"/>
        <v>108870.08628935869</v>
      </c>
      <c r="AH177" s="26">
        <f t="shared" si="298"/>
        <v>119043.98405617234</v>
      </c>
      <c r="AI177" s="26">
        <f t="shared" si="298"/>
        <v>126375.14070248012</v>
      </c>
      <c r="AJ177" s="26">
        <f t="shared" si="298"/>
        <v>128400.72664750209</v>
      </c>
      <c r="AK177" s="26">
        <f t="shared" si="298"/>
        <v>130359.94364332654</v>
      </c>
      <c r="AL177" s="26">
        <f t="shared" si="298"/>
        <v>131870.21797733475</v>
      </c>
      <c r="AM177" s="26">
        <f t="shared" si="298"/>
        <v>133615.26185773365</v>
      </c>
      <c r="AN177" s="26">
        <f t="shared" si="298"/>
        <v>135169.40184039809</v>
      </c>
      <c r="AO177" s="26">
        <f t="shared" si="298"/>
        <v>136929.99993064688</v>
      </c>
      <c r="AP177" s="26">
        <f t="shared" si="298"/>
        <v>138603.54642825722</v>
      </c>
      <c r="AQ177" s="26">
        <f t="shared" si="298"/>
        <v>141209.48772432958</v>
      </c>
      <c r="AR177" s="26">
        <f t="shared" si="298"/>
        <v>150713.89443246691</v>
      </c>
      <c r="AS177" s="26">
        <f t="shared" si="298"/>
        <v>160862.463040517</v>
      </c>
      <c r="AT177" s="26">
        <f t="shared" si="298"/>
        <v>171036.36080733067</v>
      </c>
      <c r="AU177" s="26">
        <f t="shared" si="298"/>
        <v>178367.51745363846</v>
      </c>
      <c r="AV177" s="26">
        <f t="shared" si="298"/>
        <v>180393.10339866043</v>
      </c>
      <c r="AW177" s="26">
        <f t="shared" si="298"/>
        <v>182352.32039448488</v>
      </c>
      <c r="AX177" s="26">
        <f t="shared" si="298"/>
        <v>183862.5947284931</v>
      </c>
      <c r="AY177" s="26">
        <f t="shared" si="298"/>
        <v>185607.63860889201</v>
      </c>
      <c r="AZ177" s="26">
        <f t="shared" si="298"/>
        <v>187161.77859155645</v>
      </c>
      <c r="BA177" s="26">
        <f t="shared" si="298"/>
        <v>188922.37668180524</v>
      </c>
      <c r="BB177" s="26">
        <f t="shared" si="298"/>
        <v>190595.92317941558</v>
      </c>
      <c r="BC177" s="26">
        <f t="shared" si="298"/>
        <v>193201.86447548794</v>
      </c>
      <c r="BD177" s="26">
        <f t="shared" si="298"/>
        <v>202706.27118362527</v>
      </c>
      <c r="BE177" s="26">
        <f t="shared" si="298"/>
        <v>212854.83979167536</v>
      </c>
      <c r="BF177" s="26">
        <f t="shared" si="298"/>
        <v>223028.73755848903</v>
      </c>
      <c r="BG177" s="26">
        <f t="shared" si="298"/>
        <v>230359.89420479682</v>
      </c>
      <c r="BH177" s="26">
        <f t="shared" si="298"/>
        <v>232385.48014981879</v>
      </c>
      <c r="BI177" s="26">
        <f t="shared" si="298"/>
        <v>234344.69714564324</v>
      </c>
      <c r="BJ177" s="26">
        <f t="shared" si="298"/>
        <v>235854.97147965146</v>
      </c>
      <c r="BK177" s="26">
        <f t="shared" si="298"/>
        <v>237600.01536005037</v>
      </c>
      <c r="BL177" s="26">
        <f t="shared" si="298"/>
        <v>239154.1553427148</v>
      </c>
      <c r="BM177" s="26">
        <f t="shared" si="298"/>
        <v>240914.7534329636</v>
      </c>
      <c r="BN177" s="26">
        <f t="shared" si="298"/>
        <v>242588.29993057394</v>
      </c>
      <c r="BO177" s="26">
        <f t="shared" si="298"/>
        <v>245194.24122664629</v>
      </c>
      <c r="BP177" s="26">
        <f t="shared" si="298"/>
        <v>254698.64793478363</v>
      </c>
      <c r="BQ177" s="26">
        <f t="shared" ref="BQ177:CH177" si="299">BP177+BQ176</f>
        <v>264847.21654283372</v>
      </c>
      <c r="BR177" s="26">
        <f t="shared" si="299"/>
        <v>275021.11430964735</v>
      </c>
      <c r="BS177" s="26">
        <f t="shared" si="299"/>
        <v>282352.27095595514</v>
      </c>
      <c r="BT177" s="26">
        <f t="shared" si="299"/>
        <v>284377.85690097709</v>
      </c>
      <c r="BU177" s="26">
        <f t="shared" si="299"/>
        <v>286337.07389680156</v>
      </c>
      <c r="BV177" s="26">
        <f t="shared" si="299"/>
        <v>287847.34823080979</v>
      </c>
      <c r="BW177" s="26">
        <f t="shared" si="299"/>
        <v>289592.3921112087</v>
      </c>
      <c r="BX177" s="26">
        <f t="shared" si="299"/>
        <v>291146.53209387313</v>
      </c>
      <c r="BY177" s="26">
        <f t="shared" si="299"/>
        <v>292907.13018412195</v>
      </c>
      <c r="BZ177" s="26">
        <f t="shared" si="299"/>
        <v>294580.67668173229</v>
      </c>
      <c r="CA177" s="26">
        <f t="shared" si="299"/>
        <v>297186.61797780468</v>
      </c>
      <c r="CB177" s="26">
        <f t="shared" si="299"/>
        <v>306691.02468594204</v>
      </c>
      <c r="CC177" s="26">
        <f t="shared" si="299"/>
        <v>316839.59329399216</v>
      </c>
      <c r="CD177" s="26">
        <f t="shared" si="299"/>
        <v>327013.4910608058</v>
      </c>
      <c r="CE177" s="26">
        <f t="shared" si="299"/>
        <v>334344.64770711359</v>
      </c>
      <c r="CF177" s="26">
        <f t="shared" si="299"/>
        <v>336370.23365213553</v>
      </c>
      <c r="CG177" s="26">
        <f t="shared" si="299"/>
        <v>338329.45064796001</v>
      </c>
      <c r="CH177" s="29">
        <f t="shared" si="299"/>
        <v>339839.72498196823</v>
      </c>
    </row>
    <row r="178" spans="1:86" ht="14.65" hidden="1" customHeight="1" x14ac:dyDescent="0.25">
      <c r="A178" s="110"/>
      <c r="B178" s="235" t="s">
        <v>129</v>
      </c>
      <c r="C178" s="114">
        <f t="shared" ref="C178:BN178" si="300">C157+C176</f>
        <v>0</v>
      </c>
      <c r="D178" s="114">
        <f t="shared" si="300"/>
        <v>78.306189450390221</v>
      </c>
      <c r="E178" s="114">
        <f t="shared" si="300"/>
        <v>339.21992881365486</v>
      </c>
      <c r="F178" s="114">
        <f t="shared" si="300"/>
        <v>569.53974528608364</v>
      </c>
      <c r="G178" s="114">
        <f t="shared" si="300"/>
        <v>2019.3990211421092</v>
      </c>
      <c r="H178" s="114">
        <f t="shared" si="300"/>
        <v>9712.6828969194921</v>
      </c>
      <c r="I178" s="114">
        <f t="shared" si="300"/>
        <v>14991.617254576715</v>
      </c>
      <c r="J178" s="114">
        <f t="shared" si="300"/>
        <v>20080.285602767017</v>
      </c>
      <c r="K178" s="114">
        <f t="shared" si="300"/>
        <v>25339.973863912812</v>
      </c>
      <c r="L178" s="114">
        <f t="shared" si="300"/>
        <v>15961.980626024186</v>
      </c>
      <c r="M178" s="114">
        <f t="shared" si="300"/>
        <v>21153.473468814569</v>
      </c>
      <c r="N178" s="114">
        <f t="shared" si="300"/>
        <v>42436.630904363585</v>
      </c>
      <c r="O178" s="114">
        <f t="shared" si="300"/>
        <v>60500.084210558642</v>
      </c>
      <c r="P178" s="114">
        <f t="shared" si="300"/>
        <v>51371.273379015372</v>
      </c>
      <c r="Q178" s="114">
        <f t="shared" si="300"/>
        <v>54781.534031649397</v>
      </c>
      <c r="R178" s="114">
        <f t="shared" si="300"/>
        <v>52096.358150770051</v>
      </c>
      <c r="S178" s="114">
        <f t="shared" si="300"/>
        <v>66894.90915184714</v>
      </c>
      <c r="T178" s="114">
        <f t="shared" si="300"/>
        <v>62284.788031519536</v>
      </c>
      <c r="U178" s="114">
        <f t="shared" si="300"/>
        <v>69169.064926837498</v>
      </c>
      <c r="V178" s="114">
        <f t="shared" si="300"/>
        <v>67580.453531128456</v>
      </c>
      <c r="W178" s="114">
        <f t="shared" si="300"/>
        <v>50639.790145204839</v>
      </c>
      <c r="X178" s="114">
        <f t="shared" si="300"/>
        <v>24148.073847683896</v>
      </c>
      <c r="Y178" s="114">
        <f t="shared" si="300"/>
        <v>23113.235350493938</v>
      </c>
      <c r="Z178" s="114">
        <f t="shared" si="300"/>
        <v>23211.759481493853</v>
      </c>
      <c r="AA178" s="114">
        <f t="shared" si="300"/>
        <v>23766.981018921124</v>
      </c>
      <c r="AB178" s="114">
        <f t="shared" si="300"/>
        <v>21100.833608339773</v>
      </c>
      <c r="AC178" s="114">
        <f t="shared" si="300"/>
        <v>23294.516319953444</v>
      </c>
      <c r="AD178" s="114">
        <f t="shared" si="300"/>
        <v>21924.354889602451</v>
      </c>
      <c r="AE178" s="114">
        <f t="shared" si="300"/>
        <v>27015.747261839773</v>
      </c>
      <c r="AF178" s="114">
        <f t="shared" si="300"/>
        <v>62284.788031519536</v>
      </c>
      <c r="AG178" s="114">
        <f t="shared" si="300"/>
        <v>69169.064926837498</v>
      </c>
      <c r="AH178" s="114">
        <f t="shared" si="300"/>
        <v>67580.453531128456</v>
      </c>
      <c r="AI178" s="114">
        <f t="shared" si="300"/>
        <v>50639.790145204839</v>
      </c>
      <c r="AJ178" s="114">
        <f t="shared" si="300"/>
        <v>24148.073847683896</v>
      </c>
      <c r="AK178" s="114">
        <f t="shared" si="300"/>
        <v>23113.235350493938</v>
      </c>
      <c r="AL178" s="114">
        <f t="shared" si="300"/>
        <v>23211.759481493853</v>
      </c>
      <c r="AM178" s="114">
        <f t="shared" si="300"/>
        <v>23766.981018921124</v>
      </c>
      <c r="AN178" s="114">
        <f t="shared" si="300"/>
        <v>21100.833608339773</v>
      </c>
      <c r="AO178" s="114">
        <f t="shared" si="300"/>
        <v>23294.516319953444</v>
      </c>
      <c r="AP178" s="114">
        <f t="shared" si="300"/>
        <v>21924.354889602451</v>
      </c>
      <c r="AQ178" s="114">
        <f t="shared" si="300"/>
        <v>27015.747261839773</v>
      </c>
      <c r="AR178" s="114">
        <f t="shared" si="300"/>
        <v>62284.788031519536</v>
      </c>
      <c r="AS178" s="114">
        <f t="shared" si="300"/>
        <v>69169.064926837498</v>
      </c>
      <c r="AT178" s="114">
        <f t="shared" si="300"/>
        <v>67580.453531128456</v>
      </c>
      <c r="AU178" s="114">
        <f t="shared" si="300"/>
        <v>50639.790145204839</v>
      </c>
      <c r="AV178" s="114">
        <f t="shared" si="300"/>
        <v>24148.073847683896</v>
      </c>
      <c r="AW178" s="114">
        <f t="shared" si="300"/>
        <v>23113.235350493938</v>
      </c>
      <c r="AX178" s="114">
        <f t="shared" si="300"/>
        <v>23211.759481493853</v>
      </c>
      <c r="AY178" s="114">
        <f t="shared" si="300"/>
        <v>23766.981018921124</v>
      </c>
      <c r="AZ178" s="114">
        <f t="shared" si="300"/>
        <v>21100.833608339773</v>
      </c>
      <c r="BA178" s="114">
        <f t="shared" si="300"/>
        <v>23294.516319953444</v>
      </c>
      <c r="BB178" s="114">
        <f t="shared" si="300"/>
        <v>21924.354889602451</v>
      </c>
      <c r="BC178" s="114">
        <f t="shared" si="300"/>
        <v>27015.747261839773</v>
      </c>
      <c r="BD178" s="114">
        <f t="shared" si="300"/>
        <v>62284.788031519536</v>
      </c>
      <c r="BE178" s="114">
        <f t="shared" si="300"/>
        <v>69169.064926837498</v>
      </c>
      <c r="BF178" s="114">
        <f t="shared" si="300"/>
        <v>67580.453531128456</v>
      </c>
      <c r="BG178" s="114">
        <f t="shared" si="300"/>
        <v>50639.790145204839</v>
      </c>
      <c r="BH178" s="114">
        <f t="shared" si="300"/>
        <v>24148.073847683896</v>
      </c>
      <c r="BI178" s="114">
        <f t="shared" si="300"/>
        <v>23113.235350493938</v>
      </c>
      <c r="BJ178" s="114">
        <f t="shared" si="300"/>
        <v>23211.759481493853</v>
      </c>
      <c r="BK178" s="114">
        <f t="shared" si="300"/>
        <v>23766.981018921124</v>
      </c>
      <c r="BL178" s="114">
        <f t="shared" si="300"/>
        <v>21100.833608339773</v>
      </c>
      <c r="BM178" s="114">
        <f t="shared" si="300"/>
        <v>23294.516319953444</v>
      </c>
      <c r="BN178" s="114">
        <f t="shared" si="300"/>
        <v>21924.354889602451</v>
      </c>
      <c r="BO178" s="114">
        <f t="shared" ref="BO178:CH178" si="301">BO157+BO176</f>
        <v>27015.747261839773</v>
      </c>
      <c r="BP178" s="114">
        <f t="shared" si="301"/>
        <v>62284.788031519536</v>
      </c>
      <c r="BQ178" s="114">
        <f t="shared" si="301"/>
        <v>69169.064926837498</v>
      </c>
      <c r="BR178" s="114">
        <f t="shared" si="301"/>
        <v>67580.453531128456</v>
      </c>
      <c r="BS178" s="114">
        <f t="shared" si="301"/>
        <v>50639.790145204839</v>
      </c>
      <c r="BT178" s="114">
        <f t="shared" si="301"/>
        <v>24148.073847683896</v>
      </c>
      <c r="BU178" s="114">
        <f t="shared" si="301"/>
        <v>23113.235350493938</v>
      </c>
      <c r="BV178" s="114">
        <f t="shared" si="301"/>
        <v>23211.759481493853</v>
      </c>
      <c r="BW178" s="114">
        <f t="shared" si="301"/>
        <v>23766.981018921124</v>
      </c>
      <c r="BX178" s="114">
        <f t="shared" si="301"/>
        <v>21100.833608339773</v>
      </c>
      <c r="BY178" s="114">
        <f t="shared" si="301"/>
        <v>23294.516319953444</v>
      </c>
      <c r="BZ178" s="114">
        <f t="shared" si="301"/>
        <v>21924.354889602451</v>
      </c>
      <c r="CA178" s="114">
        <f t="shared" si="301"/>
        <v>27015.747261839773</v>
      </c>
      <c r="CB178" s="114">
        <f t="shared" si="301"/>
        <v>62284.788031519536</v>
      </c>
      <c r="CC178" s="114">
        <f t="shared" si="301"/>
        <v>69169.064926837498</v>
      </c>
      <c r="CD178" s="114">
        <f t="shared" si="301"/>
        <v>67580.453531128456</v>
      </c>
      <c r="CE178" s="114">
        <f t="shared" si="301"/>
        <v>50639.790145204839</v>
      </c>
      <c r="CF178" s="114">
        <f t="shared" si="301"/>
        <v>24148.073847683896</v>
      </c>
      <c r="CG178" s="114">
        <f t="shared" si="301"/>
        <v>23113.235350493938</v>
      </c>
      <c r="CH178" s="114">
        <f t="shared" si="301"/>
        <v>23211.759481493853</v>
      </c>
    </row>
    <row r="179" spans="1:86" hidden="1" x14ac:dyDescent="0.25">
      <c r="A179" s="110"/>
      <c r="B179" s="236" t="s">
        <v>183</v>
      </c>
      <c r="C179" s="112"/>
      <c r="D179" s="112">
        <f>D178-D73</f>
        <v>0</v>
      </c>
      <c r="E179" s="112">
        <f t="shared" ref="E179:BP179" si="302">E178-E73</f>
        <v>0</v>
      </c>
      <c r="F179" s="112">
        <f t="shared" si="302"/>
        <v>0</v>
      </c>
      <c r="G179" s="112">
        <f t="shared" si="302"/>
        <v>0</v>
      </c>
      <c r="H179" s="112">
        <f t="shared" si="302"/>
        <v>0</v>
      </c>
      <c r="I179" s="112">
        <f t="shared" si="302"/>
        <v>0</v>
      </c>
      <c r="J179" s="112">
        <f t="shared" si="302"/>
        <v>0</v>
      </c>
      <c r="K179" s="112">
        <f t="shared" si="302"/>
        <v>0</v>
      </c>
      <c r="L179" s="112">
        <f t="shared" si="302"/>
        <v>0</v>
      </c>
      <c r="M179" s="112">
        <f t="shared" si="302"/>
        <v>0</v>
      </c>
      <c r="N179" s="112">
        <f t="shared" si="302"/>
        <v>0</v>
      </c>
      <c r="O179" s="112">
        <f t="shared" si="302"/>
        <v>0</v>
      </c>
      <c r="P179" s="112">
        <f t="shared" si="302"/>
        <v>0</v>
      </c>
      <c r="Q179" s="112">
        <f t="shared" si="302"/>
        <v>0</v>
      </c>
      <c r="R179" s="112">
        <f t="shared" si="302"/>
        <v>0</v>
      </c>
      <c r="S179" s="112">
        <f t="shared" si="302"/>
        <v>0</v>
      </c>
      <c r="T179" s="112">
        <f t="shared" si="302"/>
        <v>0</v>
      </c>
      <c r="U179" s="112">
        <f t="shared" si="302"/>
        <v>0</v>
      </c>
      <c r="V179" s="112">
        <f t="shared" si="302"/>
        <v>0</v>
      </c>
      <c r="W179" s="112">
        <f t="shared" si="302"/>
        <v>0</v>
      </c>
      <c r="X179" s="112">
        <f t="shared" si="302"/>
        <v>0</v>
      </c>
      <c r="Y179" s="112">
        <f t="shared" si="302"/>
        <v>0</v>
      </c>
      <c r="Z179" s="112">
        <f t="shared" si="302"/>
        <v>0</v>
      </c>
      <c r="AA179" s="112">
        <f t="shared" si="302"/>
        <v>0</v>
      </c>
      <c r="AB179" s="112">
        <f t="shared" si="302"/>
        <v>0</v>
      </c>
      <c r="AC179" s="112">
        <f t="shared" si="302"/>
        <v>0</v>
      </c>
      <c r="AD179" s="112">
        <f t="shared" si="302"/>
        <v>0</v>
      </c>
      <c r="AE179" s="112">
        <f t="shared" si="302"/>
        <v>0</v>
      </c>
      <c r="AF179" s="112">
        <f t="shared" si="302"/>
        <v>0</v>
      </c>
      <c r="AG179" s="112">
        <f t="shared" si="302"/>
        <v>0</v>
      </c>
      <c r="AH179" s="112">
        <f t="shared" si="302"/>
        <v>0</v>
      </c>
      <c r="AI179" s="112">
        <f t="shared" si="302"/>
        <v>0</v>
      </c>
      <c r="AJ179" s="112">
        <f t="shared" si="302"/>
        <v>0</v>
      </c>
      <c r="AK179" s="112">
        <f t="shared" si="302"/>
        <v>0</v>
      </c>
      <c r="AL179" s="112">
        <f t="shared" si="302"/>
        <v>0</v>
      </c>
      <c r="AM179" s="112">
        <f t="shared" si="302"/>
        <v>0</v>
      </c>
      <c r="AN179" s="112">
        <f t="shared" si="302"/>
        <v>0</v>
      </c>
      <c r="AO179" s="112">
        <f t="shared" si="302"/>
        <v>0</v>
      </c>
      <c r="AP179" s="112">
        <f t="shared" si="302"/>
        <v>0</v>
      </c>
      <c r="AQ179" s="112">
        <f t="shared" si="302"/>
        <v>0</v>
      </c>
      <c r="AR179" s="112">
        <f t="shared" si="302"/>
        <v>0</v>
      </c>
      <c r="AS179" s="112">
        <f t="shared" si="302"/>
        <v>0</v>
      </c>
      <c r="AT179" s="112">
        <f t="shared" si="302"/>
        <v>0</v>
      </c>
      <c r="AU179" s="112">
        <f t="shared" si="302"/>
        <v>0</v>
      </c>
      <c r="AV179" s="112">
        <f t="shared" si="302"/>
        <v>0</v>
      </c>
      <c r="AW179" s="112">
        <f t="shared" si="302"/>
        <v>0</v>
      </c>
      <c r="AX179" s="112">
        <f t="shared" si="302"/>
        <v>0</v>
      </c>
      <c r="AY179" s="112">
        <f t="shared" si="302"/>
        <v>0</v>
      </c>
      <c r="AZ179" s="112">
        <f t="shared" si="302"/>
        <v>0</v>
      </c>
      <c r="BA179" s="112">
        <f t="shared" si="302"/>
        <v>0</v>
      </c>
      <c r="BB179" s="112">
        <f t="shared" si="302"/>
        <v>0</v>
      </c>
      <c r="BC179" s="112">
        <f t="shared" si="302"/>
        <v>0</v>
      </c>
      <c r="BD179" s="112">
        <f t="shared" si="302"/>
        <v>0</v>
      </c>
      <c r="BE179" s="112">
        <f t="shared" si="302"/>
        <v>0</v>
      </c>
      <c r="BF179" s="112">
        <f t="shared" si="302"/>
        <v>0</v>
      </c>
      <c r="BG179" s="112">
        <f t="shared" si="302"/>
        <v>0</v>
      </c>
      <c r="BH179" s="112">
        <f t="shared" si="302"/>
        <v>0</v>
      </c>
      <c r="BI179" s="112">
        <f t="shared" si="302"/>
        <v>0</v>
      </c>
      <c r="BJ179" s="112">
        <f t="shared" si="302"/>
        <v>0</v>
      </c>
      <c r="BK179" s="112">
        <f t="shared" si="302"/>
        <v>0</v>
      </c>
      <c r="BL179" s="112">
        <f t="shared" si="302"/>
        <v>0</v>
      </c>
      <c r="BM179" s="112">
        <f t="shared" si="302"/>
        <v>0</v>
      </c>
      <c r="BN179" s="112">
        <f t="shared" si="302"/>
        <v>0</v>
      </c>
      <c r="BO179" s="112">
        <f t="shared" si="302"/>
        <v>0</v>
      </c>
      <c r="BP179" s="112">
        <f t="shared" si="302"/>
        <v>0</v>
      </c>
      <c r="BQ179" s="112">
        <f t="shared" ref="BQ179:CH179" si="303">BQ178-BQ73</f>
        <v>0</v>
      </c>
      <c r="BR179" s="112">
        <f t="shared" si="303"/>
        <v>0</v>
      </c>
      <c r="BS179" s="112">
        <f t="shared" si="303"/>
        <v>0</v>
      </c>
      <c r="BT179" s="112">
        <f t="shared" si="303"/>
        <v>0</v>
      </c>
      <c r="BU179" s="112">
        <f t="shared" si="303"/>
        <v>0</v>
      </c>
      <c r="BV179" s="112">
        <f t="shared" si="303"/>
        <v>0</v>
      </c>
      <c r="BW179" s="112">
        <f t="shared" si="303"/>
        <v>0</v>
      </c>
      <c r="BX179" s="112">
        <f t="shared" si="303"/>
        <v>0</v>
      </c>
      <c r="BY179" s="112">
        <f t="shared" si="303"/>
        <v>0</v>
      </c>
      <c r="BZ179" s="112">
        <f t="shared" si="303"/>
        <v>0</v>
      </c>
      <c r="CA179" s="112">
        <f t="shared" si="303"/>
        <v>0</v>
      </c>
      <c r="CB179" s="112">
        <f t="shared" si="303"/>
        <v>0</v>
      </c>
      <c r="CC179" s="112">
        <f t="shared" si="303"/>
        <v>0</v>
      </c>
      <c r="CD179" s="112">
        <f t="shared" si="303"/>
        <v>0</v>
      </c>
      <c r="CE179" s="112">
        <f t="shared" si="303"/>
        <v>0</v>
      </c>
      <c r="CF179" s="112">
        <f t="shared" si="303"/>
        <v>0</v>
      </c>
      <c r="CG179" s="112">
        <f t="shared" si="303"/>
        <v>0</v>
      </c>
      <c r="CH179" s="112">
        <f t="shared" si="303"/>
        <v>0</v>
      </c>
    </row>
    <row r="180" spans="1:86" ht="15.75" hidden="1" thickBot="1" x14ac:dyDescent="0.3">
      <c r="A180" s="110"/>
      <c r="B180" s="110"/>
      <c r="C180" s="112"/>
      <c r="D180" s="112"/>
      <c r="E180" s="112"/>
      <c r="F180" s="112"/>
      <c r="G180" s="112"/>
      <c r="H180" s="112"/>
      <c r="I180" s="112"/>
      <c r="J180" s="112"/>
      <c r="K180" s="112"/>
      <c r="L180" s="112"/>
      <c r="M180" s="112"/>
      <c r="N180" s="112"/>
    </row>
    <row r="181" spans="1:86" ht="15.75" hidden="1" thickBot="1" x14ac:dyDescent="0.3">
      <c r="A181" s="110"/>
      <c r="B181" s="287" t="s">
        <v>39</v>
      </c>
      <c r="C181" s="162">
        <f>C$4</f>
        <v>45292</v>
      </c>
      <c r="D181" s="162">
        <f t="shared" ref="D181:BO181" si="304">D$4</f>
        <v>45323</v>
      </c>
      <c r="E181" s="162">
        <f t="shared" si="304"/>
        <v>45352</v>
      </c>
      <c r="F181" s="162">
        <f t="shared" si="304"/>
        <v>45383</v>
      </c>
      <c r="G181" s="162">
        <f t="shared" si="304"/>
        <v>45413</v>
      </c>
      <c r="H181" s="162">
        <f t="shared" si="304"/>
        <v>45444</v>
      </c>
      <c r="I181" s="162">
        <f t="shared" si="304"/>
        <v>45474</v>
      </c>
      <c r="J181" s="162">
        <f t="shared" si="304"/>
        <v>45505</v>
      </c>
      <c r="K181" s="162">
        <f t="shared" si="304"/>
        <v>45536</v>
      </c>
      <c r="L181" s="162">
        <f t="shared" si="304"/>
        <v>45566</v>
      </c>
      <c r="M181" s="162">
        <f t="shared" si="304"/>
        <v>45597</v>
      </c>
      <c r="N181" s="162">
        <f t="shared" si="304"/>
        <v>45627</v>
      </c>
      <c r="O181" s="162">
        <f t="shared" si="304"/>
        <v>45658</v>
      </c>
      <c r="P181" s="162">
        <f t="shared" si="304"/>
        <v>45689</v>
      </c>
      <c r="Q181" s="162">
        <f t="shared" si="304"/>
        <v>45717</v>
      </c>
      <c r="R181" s="162">
        <f t="shared" si="304"/>
        <v>45748</v>
      </c>
      <c r="S181" s="162">
        <f t="shared" si="304"/>
        <v>45778</v>
      </c>
      <c r="T181" s="162">
        <f t="shared" si="304"/>
        <v>45809</v>
      </c>
      <c r="U181" s="162">
        <f t="shared" si="304"/>
        <v>45839</v>
      </c>
      <c r="V181" s="162">
        <f t="shared" si="304"/>
        <v>45870</v>
      </c>
      <c r="W181" s="162">
        <f t="shared" si="304"/>
        <v>45901</v>
      </c>
      <c r="X181" s="162">
        <f t="shared" si="304"/>
        <v>45931</v>
      </c>
      <c r="Y181" s="162">
        <f t="shared" si="304"/>
        <v>45962</v>
      </c>
      <c r="Z181" s="162">
        <f t="shared" si="304"/>
        <v>45992</v>
      </c>
      <c r="AA181" s="162">
        <f t="shared" si="304"/>
        <v>46023</v>
      </c>
      <c r="AB181" s="162">
        <f t="shared" si="304"/>
        <v>46054</v>
      </c>
      <c r="AC181" s="162">
        <f t="shared" si="304"/>
        <v>46082</v>
      </c>
      <c r="AD181" s="162">
        <f t="shared" si="304"/>
        <v>46113</v>
      </c>
      <c r="AE181" s="162">
        <f t="shared" si="304"/>
        <v>46143</v>
      </c>
      <c r="AF181" s="162">
        <f t="shared" si="304"/>
        <v>46174</v>
      </c>
      <c r="AG181" s="162">
        <f t="shared" si="304"/>
        <v>46204</v>
      </c>
      <c r="AH181" s="162">
        <f t="shared" si="304"/>
        <v>46235</v>
      </c>
      <c r="AI181" s="162">
        <f t="shared" si="304"/>
        <v>46266</v>
      </c>
      <c r="AJ181" s="162">
        <f t="shared" si="304"/>
        <v>46296</v>
      </c>
      <c r="AK181" s="162">
        <f t="shared" si="304"/>
        <v>46327</v>
      </c>
      <c r="AL181" s="162">
        <f t="shared" si="304"/>
        <v>46357</v>
      </c>
      <c r="AM181" s="162">
        <f t="shared" si="304"/>
        <v>46388</v>
      </c>
      <c r="AN181" s="162">
        <f t="shared" si="304"/>
        <v>46419</v>
      </c>
      <c r="AO181" s="162">
        <f t="shared" si="304"/>
        <v>46447</v>
      </c>
      <c r="AP181" s="162">
        <f t="shared" si="304"/>
        <v>46478</v>
      </c>
      <c r="AQ181" s="162">
        <f t="shared" si="304"/>
        <v>46508</v>
      </c>
      <c r="AR181" s="162">
        <f t="shared" si="304"/>
        <v>46539</v>
      </c>
      <c r="AS181" s="162">
        <f t="shared" si="304"/>
        <v>46569</v>
      </c>
      <c r="AT181" s="162">
        <f t="shared" si="304"/>
        <v>46600</v>
      </c>
      <c r="AU181" s="162">
        <f t="shared" si="304"/>
        <v>46631</v>
      </c>
      <c r="AV181" s="162">
        <f t="shared" si="304"/>
        <v>46661</v>
      </c>
      <c r="AW181" s="162">
        <f t="shared" si="304"/>
        <v>46692</v>
      </c>
      <c r="AX181" s="162">
        <f t="shared" si="304"/>
        <v>46722</v>
      </c>
      <c r="AY181" s="162">
        <f t="shared" si="304"/>
        <v>46753</v>
      </c>
      <c r="AZ181" s="162">
        <f t="shared" si="304"/>
        <v>46784</v>
      </c>
      <c r="BA181" s="162">
        <f t="shared" si="304"/>
        <v>46813</v>
      </c>
      <c r="BB181" s="162">
        <f t="shared" si="304"/>
        <v>46844</v>
      </c>
      <c r="BC181" s="162">
        <f t="shared" si="304"/>
        <v>46874</v>
      </c>
      <c r="BD181" s="162">
        <f t="shared" si="304"/>
        <v>46905</v>
      </c>
      <c r="BE181" s="162">
        <f t="shared" si="304"/>
        <v>46935</v>
      </c>
      <c r="BF181" s="162">
        <f t="shared" si="304"/>
        <v>46966</v>
      </c>
      <c r="BG181" s="162">
        <f t="shared" si="304"/>
        <v>46997</v>
      </c>
      <c r="BH181" s="162">
        <f t="shared" si="304"/>
        <v>47027</v>
      </c>
      <c r="BI181" s="162">
        <f t="shared" si="304"/>
        <v>47058</v>
      </c>
      <c r="BJ181" s="162">
        <f t="shared" si="304"/>
        <v>47088</v>
      </c>
      <c r="BK181" s="162">
        <f t="shared" si="304"/>
        <v>47119</v>
      </c>
      <c r="BL181" s="162">
        <f t="shared" si="304"/>
        <v>47150</v>
      </c>
      <c r="BM181" s="162">
        <f t="shared" si="304"/>
        <v>47178</v>
      </c>
      <c r="BN181" s="162">
        <f t="shared" si="304"/>
        <v>47209</v>
      </c>
      <c r="BO181" s="162">
        <f t="shared" si="304"/>
        <v>47239</v>
      </c>
      <c r="BP181" s="162">
        <f t="shared" ref="BP181:CH181" si="305">BP$4</f>
        <v>47270</v>
      </c>
      <c r="BQ181" s="162">
        <f t="shared" si="305"/>
        <v>47300</v>
      </c>
      <c r="BR181" s="162">
        <f t="shared" si="305"/>
        <v>47331</v>
      </c>
      <c r="BS181" s="162">
        <f t="shared" si="305"/>
        <v>47362</v>
      </c>
      <c r="BT181" s="162">
        <f t="shared" si="305"/>
        <v>47392</v>
      </c>
      <c r="BU181" s="162">
        <f t="shared" si="305"/>
        <v>47423</v>
      </c>
      <c r="BV181" s="162">
        <f t="shared" si="305"/>
        <v>47453</v>
      </c>
      <c r="BW181" s="162">
        <f t="shared" si="305"/>
        <v>47484</v>
      </c>
      <c r="BX181" s="162">
        <f t="shared" si="305"/>
        <v>47515</v>
      </c>
      <c r="BY181" s="162">
        <f t="shared" si="305"/>
        <v>47543</v>
      </c>
      <c r="BZ181" s="162">
        <f t="shared" si="305"/>
        <v>47574</v>
      </c>
      <c r="CA181" s="162">
        <f t="shared" si="305"/>
        <v>47604</v>
      </c>
      <c r="CB181" s="162">
        <f t="shared" si="305"/>
        <v>47635</v>
      </c>
      <c r="CC181" s="162">
        <f t="shared" si="305"/>
        <v>47665</v>
      </c>
      <c r="CD181" s="162">
        <f t="shared" si="305"/>
        <v>47696</v>
      </c>
      <c r="CE181" s="162">
        <f t="shared" si="305"/>
        <v>47727</v>
      </c>
      <c r="CF181" s="162">
        <f t="shared" si="305"/>
        <v>47757</v>
      </c>
      <c r="CG181" s="162">
        <f t="shared" si="305"/>
        <v>47788</v>
      </c>
      <c r="CH181" s="163">
        <f t="shared" si="305"/>
        <v>47818</v>
      </c>
    </row>
    <row r="182" spans="1:86" hidden="1" x14ac:dyDescent="0.25">
      <c r="A182" s="110"/>
      <c r="B182" s="281" t="s">
        <v>130</v>
      </c>
      <c r="C182" s="122">
        <f>C157*'YTD PROGRAM SUMMARY'!C43</f>
        <v>0</v>
      </c>
      <c r="D182" s="122">
        <f>D157*'YTD PROGRAM SUMMARY'!D43</f>
        <v>72.800001587368001</v>
      </c>
      <c r="E182" s="122">
        <f>E157*'YTD PROGRAM SUMMARY'!E43</f>
        <v>314.39846688672509</v>
      </c>
      <c r="F182" s="122">
        <f>F157*'YTD PROGRAM SUMMARY'!F43</f>
        <v>236.38075385314022</v>
      </c>
      <c r="G182" s="122">
        <f>G157*'YTD PROGRAM SUMMARY'!G43</f>
        <v>1819.6020076713519</v>
      </c>
      <c r="H182" s="122">
        <f>H157*'YTD PROGRAM SUMMARY'!H43</f>
        <v>8225.5466861006462</v>
      </c>
      <c r="I182" s="122">
        <f>I157*'YTD PROGRAM SUMMARY'!I43</f>
        <v>12870.527853759395</v>
      </c>
      <c r="J182" s="122">
        <f>J157*'YTD PROGRAM SUMMARY'!J43</f>
        <v>17263.816712692435</v>
      </c>
      <c r="K182" s="122">
        <f>K157*'YTD PROGRAM SUMMARY'!K43</f>
        <v>21743.694339697027</v>
      </c>
      <c r="L182" s="122">
        <f>L157*'YTD PROGRAM SUMMARY'!L43</f>
        <v>14676.121976457931</v>
      </c>
      <c r="M182" s="122">
        <f>M157*'YTD PROGRAM SUMMARY'!M43</f>
        <v>17892.754009173568</v>
      </c>
      <c r="N182" s="122">
        <f>N157*'YTD PROGRAM SUMMARY'!N43</f>
        <v>38540.119259515326</v>
      </c>
      <c r="O182" s="246">
        <f>O157*'YTD PROGRAM SUMMARY'!O43</f>
        <v>0</v>
      </c>
      <c r="P182" s="246">
        <f>P157*'YTD PROGRAM SUMMARY'!P43</f>
        <v>0</v>
      </c>
      <c r="Q182" s="246">
        <f>Q157*'YTD PROGRAM SUMMARY'!Q43</f>
        <v>0</v>
      </c>
      <c r="R182" s="246">
        <f>R157*'YTD PROGRAM SUMMARY'!R43</f>
        <v>0</v>
      </c>
      <c r="S182" s="246">
        <f>S157*'YTD PROGRAM SUMMARY'!S43</f>
        <v>0</v>
      </c>
      <c r="T182" s="246">
        <f>T157*'YTD PROGRAM SUMMARY'!T43</f>
        <v>0</v>
      </c>
      <c r="U182" s="246">
        <f>U157*'YTD PROGRAM SUMMARY'!U43</f>
        <v>0</v>
      </c>
      <c r="V182" s="246">
        <f>V157*'YTD PROGRAM SUMMARY'!V43</f>
        <v>0</v>
      </c>
      <c r="W182" s="246">
        <f>W157*'YTD PROGRAM SUMMARY'!W43</f>
        <v>0</v>
      </c>
      <c r="X182" s="246">
        <f>X157*'YTD PROGRAM SUMMARY'!X43</f>
        <v>0</v>
      </c>
      <c r="Y182" s="246">
        <f>Y157*'YTD PROGRAM SUMMARY'!Y43</f>
        <v>0</v>
      </c>
      <c r="Z182" s="246">
        <f>Z157*'YTD PROGRAM SUMMARY'!Z43</f>
        <v>0</v>
      </c>
      <c r="AA182" s="246">
        <f>AA157*'YTD PROGRAM SUMMARY'!AA43</f>
        <v>0</v>
      </c>
      <c r="AB182" s="246">
        <f>AB157*'YTD PROGRAM SUMMARY'!AB43</f>
        <v>0</v>
      </c>
      <c r="AC182" s="246">
        <f>AC157*'YTD PROGRAM SUMMARY'!AC43</f>
        <v>0</v>
      </c>
      <c r="AD182" s="246">
        <f>AD157*'YTD PROGRAM SUMMARY'!AD43</f>
        <v>0</v>
      </c>
      <c r="AE182" s="246">
        <f>AE157*'YTD PROGRAM SUMMARY'!AE43</f>
        <v>0</v>
      </c>
      <c r="AF182" s="246">
        <f>AF157*'YTD PROGRAM SUMMARY'!AF43</f>
        <v>0</v>
      </c>
      <c r="AG182" s="246">
        <f>AG157*'YTD PROGRAM SUMMARY'!AG43</f>
        <v>0</v>
      </c>
      <c r="AH182" s="246">
        <f>AH157*'YTD PROGRAM SUMMARY'!AH43</f>
        <v>0</v>
      </c>
      <c r="AI182" s="246">
        <f>AI157*'YTD PROGRAM SUMMARY'!AI43</f>
        <v>0</v>
      </c>
      <c r="AJ182" s="246">
        <f>AJ157*'YTD PROGRAM SUMMARY'!AJ43</f>
        <v>0</v>
      </c>
      <c r="AK182" s="246">
        <f>AK157*'YTD PROGRAM SUMMARY'!AK43</f>
        <v>0</v>
      </c>
      <c r="AL182" s="246">
        <f>AL157*'YTD PROGRAM SUMMARY'!AL43</f>
        <v>0</v>
      </c>
      <c r="AM182" s="246">
        <f>AM157*'YTD PROGRAM SUMMARY'!AM43</f>
        <v>0</v>
      </c>
      <c r="AN182" s="246">
        <f>AN157*'YTD PROGRAM SUMMARY'!AN43</f>
        <v>0</v>
      </c>
      <c r="AO182" s="246">
        <f>AO157*'YTD PROGRAM SUMMARY'!AO43</f>
        <v>0</v>
      </c>
      <c r="AP182" s="246">
        <f>AP157*'YTD PROGRAM SUMMARY'!AP43</f>
        <v>0</v>
      </c>
      <c r="AQ182" s="246">
        <f>AQ157*'YTD PROGRAM SUMMARY'!AQ43</f>
        <v>0</v>
      </c>
      <c r="AR182" s="246">
        <f>AR157*'YTD PROGRAM SUMMARY'!AR43</f>
        <v>0</v>
      </c>
      <c r="AS182" s="246">
        <f>AS157*'YTD PROGRAM SUMMARY'!AS43</f>
        <v>0</v>
      </c>
      <c r="AT182" s="246">
        <f>AT157*'YTD PROGRAM SUMMARY'!AT43</f>
        <v>0</v>
      </c>
      <c r="AU182" s="246">
        <f>AU157*'YTD PROGRAM SUMMARY'!AU43</f>
        <v>0</v>
      </c>
      <c r="AV182" s="246">
        <f>AV157*'YTD PROGRAM SUMMARY'!AV43</f>
        <v>0</v>
      </c>
      <c r="AW182" s="246">
        <f>AW157*'YTD PROGRAM SUMMARY'!AW43</f>
        <v>0</v>
      </c>
      <c r="AX182" s="246">
        <f>AX157*'YTD PROGRAM SUMMARY'!AX43</f>
        <v>0</v>
      </c>
      <c r="AY182" s="246">
        <f>AY157*'YTD PROGRAM SUMMARY'!AY43</f>
        <v>0</v>
      </c>
      <c r="AZ182" s="246">
        <f>AZ157*'YTD PROGRAM SUMMARY'!AZ43</f>
        <v>0</v>
      </c>
      <c r="BA182" s="246">
        <f>BA157*'YTD PROGRAM SUMMARY'!BA43</f>
        <v>0</v>
      </c>
      <c r="BB182" s="246">
        <f>BB157*'YTD PROGRAM SUMMARY'!BB43</f>
        <v>0</v>
      </c>
      <c r="BC182" s="246">
        <f>BC157*'YTD PROGRAM SUMMARY'!BC43</f>
        <v>0</v>
      </c>
      <c r="BD182" s="246">
        <f>BD157*'YTD PROGRAM SUMMARY'!BD43</f>
        <v>0</v>
      </c>
      <c r="BE182" s="246">
        <f>BE157*'YTD PROGRAM SUMMARY'!BE43</f>
        <v>0</v>
      </c>
      <c r="BF182" s="246">
        <f>BF157*'YTD PROGRAM SUMMARY'!BF43</f>
        <v>0</v>
      </c>
      <c r="BG182" s="246">
        <f>BG157*'YTD PROGRAM SUMMARY'!BG43</f>
        <v>0</v>
      </c>
      <c r="BH182" s="246">
        <f>BH157*'YTD PROGRAM SUMMARY'!BH43</f>
        <v>0</v>
      </c>
      <c r="BI182" s="246">
        <f>BI157*'YTD PROGRAM SUMMARY'!BI43</f>
        <v>0</v>
      </c>
      <c r="BJ182" s="246">
        <f>BJ157*'YTD PROGRAM SUMMARY'!BJ43</f>
        <v>0</v>
      </c>
      <c r="BK182" s="246">
        <f>BK157*'YTD PROGRAM SUMMARY'!BK43</f>
        <v>0</v>
      </c>
      <c r="BL182" s="246">
        <f>BL157*'YTD PROGRAM SUMMARY'!BL43</f>
        <v>0</v>
      </c>
      <c r="BM182" s="246">
        <f>BM157*'YTD PROGRAM SUMMARY'!BM43</f>
        <v>0</v>
      </c>
      <c r="BN182" s="246">
        <f>BN157*'YTD PROGRAM SUMMARY'!BN43</f>
        <v>0</v>
      </c>
      <c r="BO182" s="246">
        <f>BO157*'YTD PROGRAM SUMMARY'!BO43</f>
        <v>0</v>
      </c>
      <c r="BP182" s="246">
        <f>BP157*'YTD PROGRAM SUMMARY'!BP43</f>
        <v>0</v>
      </c>
      <c r="BQ182" s="246">
        <f>BQ157*'YTD PROGRAM SUMMARY'!BQ43</f>
        <v>0</v>
      </c>
      <c r="BR182" s="246">
        <f>BR157*'YTD PROGRAM SUMMARY'!BR43</f>
        <v>0</v>
      </c>
      <c r="BS182" s="246">
        <f>BS157*'YTD PROGRAM SUMMARY'!BS43</f>
        <v>0</v>
      </c>
      <c r="BT182" s="246">
        <f>BT157*'YTD PROGRAM SUMMARY'!BT43</f>
        <v>0</v>
      </c>
      <c r="BU182" s="246">
        <f>BU157*'YTD PROGRAM SUMMARY'!BU43</f>
        <v>0</v>
      </c>
      <c r="BV182" s="246">
        <f>BV157*'YTD PROGRAM SUMMARY'!BV43</f>
        <v>0</v>
      </c>
      <c r="BW182" s="246">
        <f>BW157*'YTD PROGRAM SUMMARY'!BW43</f>
        <v>0</v>
      </c>
      <c r="BX182" s="246">
        <f>BX157*'YTD PROGRAM SUMMARY'!BX43</f>
        <v>0</v>
      </c>
      <c r="BY182" s="246">
        <f>BY157*'YTD PROGRAM SUMMARY'!BY43</f>
        <v>0</v>
      </c>
      <c r="BZ182" s="246">
        <f>BZ157*'YTD PROGRAM SUMMARY'!BZ43</f>
        <v>0</v>
      </c>
      <c r="CA182" s="246">
        <f>CA157*'YTD PROGRAM SUMMARY'!CA43</f>
        <v>0</v>
      </c>
      <c r="CB182" s="246">
        <f>CB157*'YTD PROGRAM SUMMARY'!CB43</f>
        <v>0</v>
      </c>
      <c r="CC182" s="246">
        <f>CC157*'YTD PROGRAM SUMMARY'!CC43</f>
        <v>0</v>
      </c>
      <c r="CD182" s="246">
        <f>CD157*'YTD PROGRAM SUMMARY'!CD43</f>
        <v>0</v>
      </c>
      <c r="CE182" s="246">
        <f>CE157*'YTD PROGRAM SUMMARY'!CE43</f>
        <v>0</v>
      </c>
      <c r="CF182" s="246">
        <f>CF157*'YTD PROGRAM SUMMARY'!CF43</f>
        <v>0</v>
      </c>
      <c r="CG182" s="246">
        <f>CG157*'YTD PROGRAM SUMMARY'!CG43</f>
        <v>0</v>
      </c>
      <c r="CH182" s="247">
        <f>CH157*'YTD PROGRAM SUMMARY'!CH43</f>
        <v>0</v>
      </c>
    </row>
    <row r="183" spans="1:86" ht="15.75" hidden="1" thickBot="1" x14ac:dyDescent="0.3">
      <c r="A183" s="110"/>
      <c r="B183" s="91" t="s">
        <v>131</v>
      </c>
      <c r="C183" s="115">
        <f>C176*'YTD PROGRAM SUMMARY'!C43</f>
        <v>0</v>
      </c>
      <c r="D183" s="115">
        <f>D176*'YTD PROGRAM SUMMARY'!D43</f>
        <v>5.5061878630222187</v>
      </c>
      <c r="E183" s="115">
        <f>E176*'YTD PROGRAM SUMMARY'!E43</f>
        <v>24.821461926929771</v>
      </c>
      <c r="F183" s="115">
        <f>F176*'YTD PROGRAM SUMMARY'!F43</f>
        <v>20.735630660521878</v>
      </c>
      <c r="G183" s="115">
        <f>G176*'YTD PROGRAM SUMMARY'!G43</f>
        <v>199.79701347075721</v>
      </c>
      <c r="H183" s="115">
        <f>H176*'YTD PROGRAM SUMMARY'!H43</f>
        <v>1487.1362108188466</v>
      </c>
      <c r="I183" s="115">
        <f>I176*'YTD PROGRAM SUMMARY'!I43</f>
        <v>2121.0894008173195</v>
      </c>
      <c r="J183" s="115">
        <f>J176*'YTD PROGRAM SUMMARY'!J43</f>
        <v>2816.4688900745828</v>
      </c>
      <c r="K183" s="115">
        <f>K176*'YTD PROGRAM SUMMARY'!K43</f>
        <v>3253.6383960683802</v>
      </c>
      <c r="L183" s="115">
        <f>L176*'YTD PROGRAM SUMMARY'!L43</f>
        <v>1285.8586495662541</v>
      </c>
      <c r="M183" s="115">
        <f>M176*'YTD PROGRAM SUMMARY'!M43</f>
        <v>1546.1253229859651</v>
      </c>
      <c r="N183" s="115">
        <f>N176*'YTD PROGRAM SUMMARY'!N43</f>
        <v>2445.0923439086941</v>
      </c>
      <c r="O183" s="238">
        <f>O176*'YTD PROGRAM SUMMARY'!O43</f>
        <v>0</v>
      </c>
      <c r="P183" s="238">
        <f>P176*'YTD PROGRAM SUMMARY'!P43</f>
        <v>0</v>
      </c>
      <c r="Q183" s="238">
        <f>Q176*'YTD PROGRAM SUMMARY'!Q43</f>
        <v>0</v>
      </c>
      <c r="R183" s="238">
        <f>R176*'YTD PROGRAM SUMMARY'!R43</f>
        <v>0</v>
      </c>
      <c r="S183" s="238">
        <f>S176*'YTD PROGRAM SUMMARY'!S43</f>
        <v>0</v>
      </c>
      <c r="T183" s="238">
        <f>T176*'YTD PROGRAM SUMMARY'!T43</f>
        <v>0</v>
      </c>
      <c r="U183" s="238">
        <f>U176*'YTD PROGRAM SUMMARY'!U43</f>
        <v>0</v>
      </c>
      <c r="V183" s="238">
        <f>V176*'YTD PROGRAM SUMMARY'!V43</f>
        <v>0</v>
      </c>
      <c r="W183" s="238">
        <f>W176*'YTD PROGRAM SUMMARY'!W43</f>
        <v>0</v>
      </c>
      <c r="X183" s="238">
        <f>X176*'YTD PROGRAM SUMMARY'!X43</f>
        <v>0</v>
      </c>
      <c r="Y183" s="238">
        <f>Y176*'YTD PROGRAM SUMMARY'!Y43</f>
        <v>0</v>
      </c>
      <c r="Z183" s="238">
        <f>Z176*'YTD PROGRAM SUMMARY'!Z43</f>
        <v>0</v>
      </c>
      <c r="AA183" s="238">
        <f>AA176*'YTD PROGRAM SUMMARY'!AA43</f>
        <v>0</v>
      </c>
      <c r="AB183" s="238">
        <f>AB176*'YTD PROGRAM SUMMARY'!AB43</f>
        <v>0</v>
      </c>
      <c r="AC183" s="238">
        <f>AC176*'YTD PROGRAM SUMMARY'!AC43</f>
        <v>0</v>
      </c>
      <c r="AD183" s="238">
        <f>AD176*'YTD PROGRAM SUMMARY'!AD43</f>
        <v>0</v>
      </c>
      <c r="AE183" s="238">
        <f>AE176*'YTD PROGRAM SUMMARY'!AE43</f>
        <v>0</v>
      </c>
      <c r="AF183" s="238">
        <f>AF176*'YTD PROGRAM SUMMARY'!AF43</f>
        <v>0</v>
      </c>
      <c r="AG183" s="238">
        <f>AG176*'YTD PROGRAM SUMMARY'!AG43</f>
        <v>0</v>
      </c>
      <c r="AH183" s="238">
        <f>AH176*'YTD PROGRAM SUMMARY'!AH43</f>
        <v>0</v>
      </c>
      <c r="AI183" s="238">
        <f>AI176*'YTD PROGRAM SUMMARY'!AI43</f>
        <v>0</v>
      </c>
      <c r="AJ183" s="238">
        <f>AJ176*'YTD PROGRAM SUMMARY'!AJ43</f>
        <v>0</v>
      </c>
      <c r="AK183" s="238">
        <f>AK176*'YTD PROGRAM SUMMARY'!AK43</f>
        <v>0</v>
      </c>
      <c r="AL183" s="238">
        <f>AL176*'YTD PROGRAM SUMMARY'!AL43</f>
        <v>0</v>
      </c>
      <c r="AM183" s="238">
        <f>AM176*'YTD PROGRAM SUMMARY'!AM43</f>
        <v>0</v>
      </c>
      <c r="AN183" s="238">
        <f>AN176*'YTD PROGRAM SUMMARY'!AN43</f>
        <v>0</v>
      </c>
      <c r="AO183" s="238">
        <f>AO176*'YTD PROGRAM SUMMARY'!AO43</f>
        <v>0</v>
      </c>
      <c r="AP183" s="238">
        <f>AP176*'YTD PROGRAM SUMMARY'!AP43</f>
        <v>0</v>
      </c>
      <c r="AQ183" s="238">
        <f>AQ176*'YTD PROGRAM SUMMARY'!AQ43</f>
        <v>0</v>
      </c>
      <c r="AR183" s="238">
        <f>AR176*'YTD PROGRAM SUMMARY'!AR43</f>
        <v>0</v>
      </c>
      <c r="AS183" s="238">
        <f>AS176*'YTD PROGRAM SUMMARY'!AS43</f>
        <v>0</v>
      </c>
      <c r="AT183" s="238">
        <f>AT176*'YTD PROGRAM SUMMARY'!AT43</f>
        <v>0</v>
      </c>
      <c r="AU183" s="238">
        <f>AU176*'YTD PROGRAM SUMMARY'!AU43</f>
        <v>0</v>
      </c>
      <c r="AV183" s="238">
        <f>AV176*'YTD PROGRAM SUMMARY'!AV43</f>
        <v>0</v>
      </c>
      <c r="AW183" s="238">
        <f>AW176*'YTD PROGRAM SUMMARY'!AW43</f>
        <v>0</v>
      </c>
      <c r="AX183" s="238">
        <f>AX176*'YTD PROGRAM SUMMARY'!AX43</f>
        <v>0</v>
      </c>
      <c r="AY183" s="238">
        <f>AY176*'YTD PROGRAM SUMMARY'!AY43</f>
        <v>0</v>
      </c>
      <c r="AZ183" s="238">
        <f>AZ176*'YTD PROGRAM SUMMARY'!AZ43</f>
        <v>0</v>
      </c>
      <c r="BA183" s="238">
        <f>BA176*'YTD PROGRAM SUMMARY'!BA43</f>
        <v>0</v>
      </c>
      <c r="BB183" s="238">
        <f>BB176*'YTD PROGRAM SUMMARY'!BB43</f>
        <v>0</v>
      </c>
      <c r="BC183" s="238">
        <f>BC176*'YTD PROGRAM SUMMARY'!BC43</f>
        <v>0</v>
      </c>
      <c r="BD183" s="238">
        <f>BD176*'YTD PROGRAM SUMMARY'!BD43</f>
        <v>0</v>
      </c>
      <c r="BE183" s="238">
        <f>BE176*'YTD PROGRAM SUMMARY'!BE43</f>
        <v>0</v>
      </c>
      <c r="BF183" s="238">
        <f>BF176*'YTD PROGRAM SUMMARY'!BF43</f>
        <v>0</v>
      </c>
      <c r="BG183" s="238">
        <f>BG176*'YTD PROGRAM SUMMARY'!BG43</f>
        <v>0</v>
      </c>
      <c r="BH183" s="238">
        <f>BH176*'YTD PROGRAM SUMMARY'!BH43</f>
        <v>0</v>
      </c>
      <c r="BI183" s="238">
        <f>BI176*'YTD PROGRAM SUMMARY'!BI43</f>
        <v>0</v>
      </c>
      <c r="BJ183" s="238">
        <f>BJ176*'YTD PROGRAM SUMMARY'!BJ43</f>
        <v>0</v>
      </c>
      <c r="BK183" s="238">
        <f>BK176*'YTD PROGRAM SUMMARY'!BK43</f>
        <v>0</v>
      </c>
      <c r="BL183" s="238">
        <f>BL176*'YTD PROGRAM SUMMARY'!BL43</f>
        <v>0</v>
      </c>
      <c r="BM183" s="238">
        <f>BM176*'YTD PROGRAM SUMMARY'!BM43</f>
        <v>0</v>
      </c>
      <c r="BN183" s="238">
        <f>BN176*'YTD PROGRAM SUMMARY'!BN43</f>
        <v>0</v>
      </c>
      <c r="BO183" s="238">
        <f>BO176*'YTD PROGRAM SUMMARY'!BO43</f>
        <v>0</v>
      </c>
      <c r="BP183" s="238">
        <f>BP176*'YTD PROGRAM SUMMARY'!BP43</f>
        <v>0</v>
      </c>
      <c r="BQ183" s="238">
        <f>BQ176*'YTD PROGRAM SUMMARY'!BQ43</f>
        <v>0</v>
      </c>
      <c r="BR183" s="238">
        <f>BR176*'YTD PROGRAM SUMMARY'!BR43</f>
        <v>0</v>
      </c>
      <c r="BS183" s="238">
        <f>BS176*'YTD PROGRAM SUMMARY'!BS43</f>
        <v>0</v>
      </c>
      <c r="BT183" s="238">
        <f>BT176*'YTD PROGRAM SUMMARY'!BT43</f>
        <v>0</v>
      </c>
      <c r="BU183" s="238">
        <f>BU176*'YTD PROGRAM SUMMARY'!BU43</f>
        <v>0</v>
      </c>
      <c r="BV183" s="238">
        <f>BV176*'YTD PROGRAM SUMMARY'!BV43</f>
        <v>0</v>
      </c>
      <c r="BW183" s="238">
        <f>BW176*'YTD PROGRAM SUMMARY'!BW43</f>
        <v>0</v>
      </c>
      <c r="BX183" s="238">
        <f>BX176*'YTD PROGRAM SUMMARY'!BX43</f>
        <v>0</v>
      </c>
      <c r="BY183" s="238">
        <f>BY176*'YTD PROGRAM SUMMARY'!BY43</f>
        <v>0</v>
      </c>
      <c r="BZ183" s="238">
        <f>BZ176*'YTD PROGRAM SUMMARY'!BZ43</f>
        <v>0</v>
      </c>
      <c r="CA183" s="238">
        <f>CA176*'YTD PROGRAM SUMMARY'!CA43</f>
        <v>0</v>
      </c>
      <c r="CB183" s="238">
        <f>CB176*'YTD PROGRAM SUMMARY'!CB43</f>
        <v>0</v>
      </c>
      <c r="CC183" s="238">
        <f>CC176*'YTD PROGRAM SUMMARY'!CC43</f>
        <v>0</v>
      </c>
      <c r="CD183" s="238">
        <f>CD176*'YTD PROGRAM SUMMARY'!CD43</f>
        <v>0</v>
      </c>
      <c r="CE183" s="238">
        <f>CE176*'YTD PROGRAM SUMMARY'!CE43</f>
        <v>0</v>
      </c>
      <c r="CF183" s="238">
        <f>CF176*'YTD PROGRAM SUMMARY'!CF43</f>
        <v>0</v>
      </c>
      <c r="CG183" s="238">
        <f>CG176*'YTD PROGRAM SUMMARY'!CG43</f>
        <v>0</v>
      </c>
      <c r="CH183" s="239">
        <f>CH176*'YTD PROGRAM SUMMARY'!CH43</f>
        <v>0</v>
      </c>
    </row>
    <row r="184" spans="1:86" hidden="1" x14ac:dyDescent="0.25">
      <c r="A184" s="110"/>
      <c r="B184" s="281" t="s">
        <v>132</v>
      </c>
      <c r="C184" s="116">
        <f>IFERROR(C182/C73,0)</f>
        <v>0</v>
      </c>
      <c r="D184" s="116">
        <f t="shared" ref="D184:N184" si="306">IFERROR(D182/D73,0)</f>
        <v>0.92968387426755617</v>
      </c>
      <c r="E184" s="116">
        <f t="shared" si="306"/>
        <v>0.92682781930372637</v>
      </c>
      <c r="F184" s="116">
        <f t="shared" si="306"/>
        <v>0.4150382055152349</v>
      </c>
      <c r="G184" s="116">
        <f t="shared" si="306"/>
        <v>0.90106115166988732</v>
      </c>
      <c r="H184" s="116">
        <f t="shared" si="306"/>
        <v>0.84688718589891221</v>
      </c>
      <c r="I184" s="116">
        <f t="shared" si="306"/>
        <v>0.85851497108026942</v>
      </c>
      <c r="J184" s="116">
        <f t="shared" si="306"/>
        <v>0.85973960003405137</v>
      </c>
      <c r="K184" s="116">
        <f t="shared" si="306"/>
        <v>0.85807879899444883</v>
      </c>
      <c r="L184" s="116">
        <f t="shared" si="306"/>
        <v>0.91944241258695625</v>
      </c>
      <c r="M184" s="116">
        <f t="shared" si="306"/>
        <v>0.84585418255549827</v>
      </c>
      <c r="N184" s="116">
        <f t="shared" si="306"/>
        <v>0.90818046669092223</v>
      </c>
      <c r="O184" s="240">
        <f t="shared" ref="O184:BZ184" si="307">IFERROR(O182/O73,0)</f>
        <v>0</v>
      </c>
      <c r="P184" s="240">
        <f t="shared" si="307"/>
        <v>0</v>
      </c>
      <c r="Q184" s="240">
        <f t="shared" si="307"/>
        <v>0</v>
      </c>
      <c r="R184" s="240">
        <f t="shared" si="307"/>
        <v>0</v>
      </c>
      <c r="S184" s="240">
        <f t="shared" si="307"/>
        <v>0</v>
      </c>
      <c r="T184" s="240">
        <f t="shared" si="307"/>
        <v>0</v>
      </c>
      <c r="U184" s="240">
        <f t="shared" si="307"/>
        <v>0</v>
      </c>
      <c r="V184" s="240">
        <f t="shared" si="307"/>
        <v>0</v>
      </c>
      <c r="W184" s="240">
        <f t="shared" si="307"/>
        <v>0</v>
      </c>
      <c r="X184" s="240">
        <f t="shared" si="307"/>
        <v>0</v>
      </c>
      <c r="Y184" s="240">
        <f t="shared" si="307"/>
        <v>0</v>
      </c>
      <c r="Z184" s="240">
        <f t="shared" si="307"/>
        <v>0</v>
      </c>
      <c r="AA184" s="240">
        <f t="shared" si="307"/>
        <v>0</v>
      </c>
      <c r="AB184" s="240">
        <f t="shared" si="307"/>
        <v>0</v>
      </c>
      <c r="AC184" s="240">
        <f t="shared" si="307"/>
        <v>0</v>
      </c>
      <c r="AD184" s="240">
        <f t="shared" si="307"/>
        <v>0</v>
      </c>
      <c r="AE184" s="240">
        <f t="shared" si="307"/>
        <v>0</v>
      </c>
      <c r="AF184" s="240">
        <f t="shared" si="307"/>
        <v>0</v>
      </c>
      <c r="AG184" s="240">
        <f t="shared" si="307"/>
        <v>0</v>
      </c>
      <c r="AH184" s="240">
        <f t="shared" si="307"/>
        <v>0</v>
      </c>
      <c r="AI184" s="240">
        <f t="shared" si="307"/>
        <v>0</v>
      </c>
      <c r="AJ184" s="240">
        <f t="shared" si="307"/>
        <v>0</v>
      </c>
      <c r="AK184" s="240">
        <f t="shared" si="307"/>
        <v>0</v>
      </c>
      <c r="AL184" s="240">
        <f t="shared" si="307"/>
        <v>0</v>
      </c>
      <c r="AM184" s="240">
        <f t="shared" si="307"/>
        <v>0</v>
      </c>
      <c r="AN184" s="240">
        <f t="shared" si="307"/>
        <v>0</v>
      </c>
      <c r="AO184" s="240">
        <f t="shared" si="307"/>
        <v>0</v>
      </c>
      <c r="AP184" s="240">
        <f t="shared" si="307"/>
        <v>0</v>
      </c>
      <c r="AQ184" s="240">
        <f t="shared" si="307"/>
        <v>0</v>
      </c>
      <c r="AR184" s="240">
        <f t="shared" si="307"/>
        <v>0</v>
      </c>
      <c r="AS184" s="240">
        <f t="shared" si="307"/>
        <v>0</v>
      </c>
      <c r="AT184" s="240">
        <f t="shared" si="307"/>
        <v>0</v>
      </c>
      <c r="AU184" s="240">
        <f t="shared" si="307"/>
        <v>0</v>
      </c>
      <c r="AV184" s="240">
        <f t="shared" si="307"/>
        <v>0</v>
      </c>
      <c r="AW184" s="240">
        <f t="shared" si="307"/>
        <v>0</v>
      </c>
      <c r="AX184" s="240">
        <f t="shared" si="307"/>
        <v>0</v>
      </c>
      <c r="AY184" s="240">
        <f t="shared" si="307"/>
        <v>0</v>
      </c>
      <c r="AZ184" s="240">
        <f t="shared" si="307"/>
        <v>0</v>
      </c>
      <c r="BA184" s="240">
        <f t="shared" si="307"/>
        <v>0</v>
      </c>
      <c r="BB184" s="240">
        <f t="shared" si="307"/>
        <v>0</v>
      </c>
      <c r="BC184" s="240">
        <f t="shared" si="307"/>
        <v>0</v>
      </c>
      <c r="BD184" s="240">
        <f t="shared" si="307"/>
        <v>0</v>
      </c>
      <c r="BE184" s="240">
        <f t="shared" si="307"/>
        <v>0</v>
      </c>
      <c r="BF184" s="240">
        <f t="shared" si="307"/>
        <v>0</v>
      </c>
      <c r="BG184" s="240">
        <f t="shared" si="307"/>
        <v>0</v>
      </c>
      <c r="BH184" s="240">
        <f t="shared" si="307"/>
        <v>0</v>
      </c>
      <c r="BI184" s="240">
        <f t="shared" si="307"/>
        <v>0</v>
      </c>
      <c r="BJ184" s="240">
        <f t="shared" si="307"/>
        <v>0</v>
      </c>
      <c r="BK184" s="240">
        <f t="shared" si="307"/>
        <v>0</v>
      </c>
      <c r="BL184" s="240">
        <f t="shared" si="307"/>
        <v>0</v>
      </c>
      <c r="BM184" s="240">
        <f t="shared" si="307"/>
        <v>0</v>
      </c>
      <c r="BN184" s="240">
        <f t="shared" si="307"/>
        <v>0</v>
      </c>
      <c r="BO184" s="240">
        <f t="shared" si="307"/>
        <v>0</v>
      </c>
      <c r="BP184" s="240">
        <f t="shared" si="307"/>
        <v>0</v>
      </c>
      <c r="BQ184" s="240">
        <f t="shared" si="307"/>
        <v>0</v>
      </c>
      <c r="BR184" s="240">
        <f t="shared" si="307"/>
        <v>0</v>
      </c>
      <c r="BS184" s="240">
        <f t="shared" si="307"/>
        <v>0</v>
      </c>
      <c r="BT184" s="240">
        <f t="shared" si="307"/>
        <v>0</v>
      </c>
      <c r="BU184" s="240">
        <f t="shared" si="307"/>
        <v>0</v>
      </c>
      <c r="BV184" s="240">
        <f t="shared" si="307"/>
        <v>0</v>
      </c>
      <c r="BW184" s="240">
        <f t="shared" si="307"/>
        <v>0</v>
      </c>
      <c r="BX184" s="240">
        <f t="shared" si="307"/>
        <v>0</v>
      </c>
      <c r="BY184" s="240">
        <f t="shared" si="307"/>
        <v>0</v>
      </c>
      <c r="BZ184" s="240">
        <f t="shared" si="307"/>
        <v>0</v>
      </c>
      <c r="CA184" s="240">
        <f t="shared" ref="CA184:CH184" si="308">IFERROR(CA182/CA73,0)</f>
        <v>0</v>
      </c>
      <c r="CB184" s="240">
        <f t="shared" si="308"/>
        <v>0</v>
      </c>
      <c r="CC184" s="240">
        <f t="shared" si="308"/>
        <v>0</v>
      </c>
      <c r="CD184" s="240">
        <f t="shared" si="308"/>
        <v>0</v>
      </c>
      <c r="CE184" s="240">
        <f t="shared" si="308"/>
        <v>0</v>
      </c>
      <c r="CF184" s="240">
        <f t="shared" si="308"/>
        <v>0</v>
      </c>
      <c r="CG184" s="240">
        <f t="shared" si="308"/>
        <v>0</v>
      </c>
      <c r="CH184" s="248">
        <f t="shared" si="308"/>
        <v>0</v>
      </c>
    </row>
    <row r="185" spans="1:86" ht="15.75" hidden="1" thickBot="1" x14ac:dyDescent="0.3">
      <c r="A185" s="110"/>
      <c r="B185" s="91" t="s">
        <v>133</v>
      </c>
      <c r="C185" s="117">
        <f>IFERROR(C183/C73,0)</f>
        <v>0</v>
      </c>
      <c r="D185" s="117">
        <f t="shared" ref="D185:N185" si="309">IFERROR(D183/D73,0)</f>
        <v>7.0316125732444015E-2</v>
      </c>
      <c r="E185" s="117">
        <f t="shared" si="309"/>
        <v>7.3172180696273445E-2</v>
      </c>
      <c r="F185" s="117">
        <f t="shared" si="309"/>
        <v>3.6407697324277559E-2</v>
      </c>
      <c r="G185" s="117">
        <f t="shared" si="309"/>
        <v>9.8938848330112725E-2</v>
      </c>
      <c r="H185" s="117">
        <f t="shared" si="309"/>
        <v>0.15311281410108749</v>
      </c>
      <c r="I185" s="117">
        <f t="shared" si="309"/>
        <v>0.14148502891973067</v>
      </c>
      <c r="J185" s="117">
        <f t="shared" si="309"/>
        <v>0.14026039996594869</v>
      </c>
      <c r="K185" s="117">
        <f t="shared" si="309"/>
        <v>0.12839943772404419</v>
      </c>
      <c r="L185" s="117">
        <f t="shared" si="309"/>
        <v>8.0557587413043752E-2</v>
      </c>
      <c r="M185" s="117">
        <f t="shared" si="309"/>
        <v>7.3090848425689275E-2</v>
      </c>
      <c r="N185" s="117">
        <f t="shared" si="309"/>
        <v>5.7617494409936201E-2</v>
      </c>
      <c r="O185" s="241">
        <f>IFERROR(O183/O73,0)</f>
        <v>0</v>
      </c>
      <c r="P185" s="241">
        <f t="shared" ref="P185:Z185" si="310">IFERROR(P183/P73,0)</f>
        <v>0</v>
      </c>
      <c r="Q185" s="241">
        <f t="shared" si="310"/>
        <v>0</v>
      </c>
      <c r="R185" s="241">
        <f t="shared" si="310"/>
        <v>0</v>
      </c>
      <c r="S185" s="241">
        <f t="shared" si="310"/>
        <v>0</v>
      </c>
      <c r="T185" s="241">
        <f t="shared" si="310"/>
        <v>0</v>
      </c>
      <c r="U185" s="241">
        <f t="shared" si="310"/>
        <v>0</v>
      </c>
      <c r="V185" s="241">
        <f t="shared" si="310"/>
        <v>0</v>
      </c>
      <c r="W185" s="241">
        <f t="shared" si="310"/>
        <v>0</v>
      </c>
      <c r="X185" s="241">
        <f t="shared" si="310"/>
        <v>0</v>
      </c>
      <c r="Y185" s="241">
        <f t="shared" si="310"/>
        <v>0</v>
      </c>
      <c r="Z185" s="241">
        <f t="shared" si="310"/>
        <v>0</v>
      </c>
      <c r="AA185" s="241">
        <f>IFERROR(AA183/AA73,0)</f>
        <v>0</v>
      </c>
      <c r="AB185" s="241">
        <f t="shared" ref="AB185:AL185" si="311">IFERROR(AB183/AB73,0)</f>
        <v>0</v>
      </c>
      <c r="AC185" s="241">
        <f t="shared" si="311"/>
        <v>0</v>
      </c>
      <c r="AD185" s="241">
        <f t="shared" si="311"/>
        <v>0</v>
      </c>
      <c r="AE185" s="241">
        <f t="shared" si="311"/>
        <v>0</v>
      </c>
      <c r="AF185" s="241">
        <f t="shared" si="311"/>
        <v>0</v>
      </c>
      <c r="AG185" s="241">
        <f t="shared" si="311"/>
        <v>0</v>
      </c>
      <c r="AH185" s="241">
        <f t="shared" si="311"/>
        <v>0</v>
      </c>
      <c r="AI185" s="241">
        <f t="shared" si="311"/>
        <v>0</v>
      </c>
      <c r="AJ185" s="241">
        <f t="shared" si="311"/>
        <v>0</v>
      </c>
      <c r="AK185" s="241">
        <f t="shared" si="311"/>
        <v>0</v>
      </c>
      <c r="AL185" s="241">
        <f t="shared" si="311"/>
        <v>0</v>
      </c>
      <c r="AM185" s="241">
        <f>IFERROR(AM183/AM73,0)</f>
        <v>0</v>
      </c>
      <c r="AN185" s="241">
        <f t="shared" ref="AN185:AX185" si="312">IFERROR(AN183/AN73,0)</f>
        <v>0</v>
      </c>
      <c r="AO185" s="241">
        <f t="shared" si="312"/>
        <v>0</v>
      </c>
      <c r="AP185" s="241">
        <f t="shared" si="312"/>
        <v>0</v>
      </c>
      <c r="AQ185" s="241">
        <f t="shared" si="312"/>
        <v>0</v>
      </c>
      <c r="AR185" s="241">
        <f t="shared" si="312"/>
        <v>0</v>
      </c>
      <c r="AS185" s="241">
        <f t="shared" si="312"/>
        <v>0</v>
      </c>
      <c r="AT185" s="241">
        <f t="shared" si="312"/>
        <v>0</v>
      </c>
      <c r="AU185" s="241">
        <f t="shared" si="312"/>
        <v>0</v>
      </c>
      <c r="AV185" s="241">
        <f t="shared" si="312"/>
        <v>0</v>
      </c>
      <c r="AW185" s="241">
        <f t="shared" si="312"/>
        <v>0</v>
      </c>
      <c r="AX185" s="241">
        <f t="shared" si="312"/>
        <v>0</v>
      </c>
      <c r="AY185" s="241">
        <f>IFERROR(AY183/AY73,0)</f>
        <v>0</v>
      </c>
      <c r="AZ185" s="241">
        <f t="shared" ref="AZ185:BJ185" si="313">IFERROR(AZ183/AZ73,0)</f>
        <v>0</v>
      </c>
      <c r="BA185" s="241">
        <f t="shared" si="313"/>
        <v>0</v>
      </c>
      <c r="BB185" s="241">
        <f t="shared" si="313"/>
        <v>0</v>
      </c>
      <c r="BC185" s="241">
        <f t="shared" si="313"/>
        <v>0</v>
      </c>
      <c r="BD185" s="241">
        <f t="shared" si="313"/>
        <v>0</v>
      </c>
      <c r="BE185" s="241">
        <f t="shared" si="313"/>
        <v>0</v>
      </c>
      <c r="BF185" s="241">
        <f t="shared" si="313"/>
        <v>0</v>
      </c>
      <c r="BG185" s="241">
        <f t="shared" si="313"/>
        <v>0</v>
      </c>
      <c r="BH185" s="241">
        <f t="shared" si="313"/>
        <v>0</v>
      </c>
      <c r="BI185" s="241">
        <f t="shared" si="313"/>
        <v>0</v>
      </c>
      <c r="BJ185" s="241">
        <f t="shared" si="313"/>
        <v>0</v>
      </c>
      <c r="BK185" s="241">
        <f>IFERROR(BK183/BK73,0)</f>
        <v>0</v>
      </c>
      <c r="BL185" s="241">
        <f t="shared" ref="BL185:BV185" si="314">IFERROR(BL183/BL73,0)</f>
        <v>0</v>
      </c>
      <c r="BM185" s="241">
        <f t="shared" si="314"/>
        <v>0</v>
      </c>
      <c r="BN185" s="241">
        <f t="shared" si="314"/>
        <v>0</v>
      </c>
      <c r="BO185" s="241">
        <f t="shared" si="314"/>
        <v>0</v>
      </c>
      <c r="BP185" s="241">
        <f t="shared" si="314"/>
        <v>0</v>
      </c>
      <c r="BQ185" s="241">
        <f t="shared" si="314"/>
        <v>0</v>
      </c>
      <c r="BR185" s="241">
        <f t="shared" si="314"/>
        <v>0</v>
      </c>
      <c r="BS185" s="241">
        <f t="shared" si="314"/>
        <v>0</v>
      </c>
      <c r="BT185" s="241">
        <f t="shared" si="314"/>
        <v>0</v>
      </c>
      <c r="BU185" s="241">
        <f t="shared" si="314"/>
        <v>0</v>
      </c>
      <c r="BV185" s="241">
        <f t="shared" si="314"/>
        <v>0</v>
      </c>
      <c r="BW185" s="241">
        <f>IFERROR(BW183/BW73,0)</f>
        <v>0</v>
      </c>
      <c r="BX185" s="241">
        <f t="shared" ref="BX185:CH185" si="315">IFERROR(BX183/BX73,0)</f>
        <v>0</v>
      </c>
      <c r="BY185" s="241">
        <f t="shared" si="315"/>
        <v>0</v>
      </c>
      <c r="BZ185" s="241">
        <f t="shared" si="315"/>
        <v>0</v>
      </c>
      <c r="CA185" s="241">
        <f t="shared" si="315"/>
        <v>0</v>
      </c>
      <c r="CB185" s="241">
        <f t="shared" si="315"/>
        <v>0</v>
      </c>
      <c r="CC185" s="241">
        <f t="shared" si="315"/>
        <v>0</v>
      </c>
      <c r="CD185" s="241">
        <f t="shared" si="315"/>
        <v>0</v>
      </c>
      <c r="CE185" s="241">
        <f t="shared" si="315"/>
        <v>0</v>
      </c>
      <c r="CF185" s="241">
        <f t="shared" si="315"/>
        <v>0</v>
      </c>
      <c r="CG185" s="241">
        <f t="shared" si="315"/>
        <v>0</v>
      </c>
      <c r="CH185" s="242">
        <f t="shared" si="315"/>
        <v>0</v>
      </c>
    </row>
    <row r="186" spans="1:86" s="1" customFormat="1" ht="15.75" hidden="1" thickBot="1" x14ac:dyDescent="0.3">
      <c r="A186" s="118"/>
      <c r="B186" s="288" t="s">
        <v>134</v>
      </c>
      <c r="C186" s="119">
        <f>C184+C185</f>
        <v>0</v>
      </c>
      <c r="D186" s="119">
        <f t="shared" ref="D186:N186" si="316">D184+D185</f>
        <v>1.0000000000000002</v>
      </c>
      <c r="E186" s="120">
        <f t="shared" si="316"/>
        <v>0.99999999999999978</v>
      </c>
      <c r="F186" s="120">
        <f t="shared" si="316"/>
        <v>0.45144590283951247</v>
      </c>
      <c r="G186" s="120">
        <f t="shared" si="316"/>
        <v>1</v>
      </c>
      <c r="H186" s="120">
        <f t="shared" si="316"/>
        <v>0.99999999999999967</v>
      </c>
      <c r="I186" s="120">
        <f t="shared" si="316"/>
        <v>1</v>
      </c>
      <c r="J186" s="120">
        <f t="shared" si="316"/>
        <v>1</v>
      </c>
      <c r="K186" s="120">
        <f t="shared" si="316"/>
        <v>0.986478236718493</v>
      </c>
      <c r="L186" s="120">
        <f t="shared" si="316"/>
        <v>1</v>
      </c>
      <c r="M186" s="121">
        <f t="shared" si="316"/>
        <v>0.91894503098118752</v>
      </c>
      <c r="N186" s="121">
        <f t="shared" si="316"/>
        <v>0.96579796110085847</v>
      </c>
      <c r="O186" s="243">
        <f>O184+O185</f>
        <v>0</v>
      </c>
      <c r="P186" s="243">
        <f t="shared" ref="P186:Z186" si="317">P184+P185</f>
        <v>0</v>
      </c>
      <c r="Q186" s="244">
        <f t="shared" si="317"/>
        <v>0</v>
      </c>
      <c r="R186" s="244">
        <f t="shared" si="317"/>
        <v>0</v>
      </c>
      <c r="S186" s="244">
        <f t="shared" si="317"/>
        <v>0</v>
      </c>
      <c r="T186" s="244">
        <f t="shared" si="317"/>
        <v>0</v>
      </c>
      <c r="U186" s="244">
        <f t="shared" si="317"/>
        <v>0</v>
      </c>
      <c r="V186" s="244">
        <f t="shared" si="317"/>
        <v>0</v>
      </c>
      <c r="W186" s="244">
        <f t="shared" si="317"/>
        <v>0</v>
      </c>
      <c r="X186" s="244">
        <f t="shared" si="317"/>
        <v>0</v>
      </c>
      <c r="Y186" s="245">
        <f t="shared" si="317"/>
        <v>0</v>
      </c>
      <c r="Z186" s="245">
        <f t="shared" si="317"/>
        <v>0</v>
      </c>
      <c r="AA186" s="243">
        <f>AA184+AA185</f>
        <v>0</v>
      </c>
      <c r="AB186" s="243">
        <f t="shared" ref="AB186:AL186" si="318">AB184+AB185</f>
        <v>0</v>
      </c>
      <c r="AC186" s="244">
        <f t="shared" si="318"/>
        <v>0</v>
      </c>
      <c r="AD186" s="244">
        <f t="shared" si="318"/>
        <v>0</v>
      </c>
      <c r="AE186" s="244">
        <f t="shared" si="318"/>
        <v>0</v>
      </c>
      <c r="AF186" s="244">
        <f t="shared" si="318"/>
        <v>0</v>
      </c>
      <c r="AG186" s="244">
        <f t="shared" si="318"/>
        <v>0</v>
      </c>
      <c r="AH186" s="244">
        <f t="shared" si="318"/>
        <v>0</v>
      </c>
      <c r="AI186" s="244">
        <f t="shared" si="318"/>
        <v>0</v>
      </c>
      <c r="AJ186" s="244">
        <f t="shared" si="318"/>
        <v>0</v>
      </c>
      <c r="AK186" s="245">
        <f t="shared" si="318"/>
        <v>0</v>
      </c>
      <c r="AL186" s="245">
        <f t="shared" si="318"/>
        <v>0</v>
      </c>
      <c r="AM186" s="243">
        <f>AM184+AM185</f>
        <v>0</v>
      </c>
      <c r="AN186" s="243">
        <f t="shared" ref="AN186:AX186" si="319">AN184+AN185</f>
        <v>0</v>
      </c>
      <c r="AO186" s="244">
        <f t="shared" si="319"/>
        <v>0</v>
      </c>
      <c r="AP186" s="244">
        <f t="shared" si="319"/>
        <v>0</v>
      </c>
      <c r="AQ186" s="244">
        <f t="shared" si="319"/>
        <v>0</v>
      </c>
      <c r="AR186" s="244">
        <f t="shared" si="319"/>
        <v>0</v>
      </c>
      <c r="AS186" s="244">
        <f t="shared" si="319"/>
        <v>0</v>
      </c>
      <c r="AT186" s="244">
        <f t="shared" si="319"/>
        <v>0</v>
      </c>
      <c r="AU186" s="244">
        <f t="shared" si="319"/>
        <v>0</v>
      </c>
      <c r="AV186" s="244">
        <f t="shared" si="319"/>
        <v>0</v>
      </c>
      <c r="AW186" s="245">
        <f t="shared" si="319"/>
        <v>0</v>
      </c>
      <c r="AX186" s="245">
        <f t="shared" si="319"/>
        <v>0</v>
      </c>
      <c r="AY186" s="243">
        <f>AY184+AY185</f>
        <v>0</v>
      </c>
      <c r="AZ186" s="243">
        <f t="shared" ref="AZ186:BJ186" si="320">AZ184+AZ185</f>
        <v>0</v>
      </c>
      <c r="BA186" s="244">
        <f t="shared" si="320"/>
        <v>0</v>
      </c>
      <c r="BB186" s="244">
        <f t="shared" si="320"/>
        <v>0</v>
      </c>
      <c r="BC186" s="244">
        <f t="shared" si="320"/>
        <v>0</v>
      </c>
      <c r="BD186" s="244">
        <f t="shared" si="320"/>
        <v>0</v>
      </c>
      <c r="BE186" s="244">
        <f t="shared" si="320"/>
        <v>0</v>
      </c>
      <c r="BF186" s="244">
        <f t="shared" si="320"/>
        <v>0</v>
      </c>
      <c r="BG186" s="244">
        <f t="shared" si="320"/>
        <v>0</v>
      </c>
      <c r="BH186" s="244">
        <f t="shared" si="320"/>
        <v>0</v>
      </c>
      <c r="BI186" s="245">
        <f t="shared" si="320"/>
        <v>0</v>
      </c>
      <c r="BJ186" s="245">
        <f t="shared" si="320"/>
        <v>0</v>
      </c>
      <c r="BK186" s="243">
        <f>BK184+BK185</f>
        <v>0</v>
      </c>
      <c r="BL186" s="243">
        <f t="shared" ref="BL186:BV186" si="321">BL184+BL185</f>
        <v>0</v>
      </c>
      <c r="BM186" s="244">
        <f t="shared" si="321"/>
        <v>0</v>
      </c>
      <c r="BN186" s="244">
        <f t="shared" si="321"/>
        <v>0</v>
      </c>
      <c r="BO186" s="244">
        <f t="shared" si="321"/>
        <v>0</v>
      </c>
      <c r="BP186" s="244">
        <f t="shared" si="321"/>
        <v>0</v>
      </c>
      <c r="BQ186" s="244">
        <f t="shared" si="321"/>
        <v>0</v>
      </c>
      <c r="BR186" s="244">
        <f t="shared" si="321"/>
        <v>0</v>
      </c>
      <c r="BS186" s="244">
        <f t="shared" si="321"/>
        <v>0</v>
      </c>
      <c r="BT186" s="244">
        <f t="shared" si="321"/>
        <v>0</v>
      </c>
      <c r="BU186" s="245">
        <f t="shared" si="321"/>
        <v>0</v>
      </c>
      <c r="BV186" s="245">
        <f t="shared" si="321"/>
        <v>0</v>
      </c>
      <c r="BW186" s="243">
        <f>BW184+BW185</f>
        <v>0</v>
      </c>
      <c r="BX186" s="243">
        <f t="shared" ref="BX186:CH186" si="322">BX184+BX185</f>
        <v>0</v>
      </c>
      <c r="BY186" s="244">
        <f t="shared" si="322"/>
        <v>0</v>
      </c>
      <c r="BZ186" s="244">
        <f t="shared" si="322"/>
        <v>0</v>
      </c>
      <c r="CA186" s="244">
        <f t="shared" si="322"/>
        <v>0</v>
      </c>
      <c r="CB186" s="244">
        <f t="shared" si="322"/>
        <v>0</v>
      </c>
      <c r="CC186" s="244">
        <f t="shared" si="322"/>
        <v>0</v>
      </c>
      <c r="CD186" s="244">
        <f t="shared" si="322"/>
        <v>0</v>
      </c>
      <c r="CE186" s="244">
        <f t="shared" si="322"/>
        <v>0</v>
      </c>
      <c r="CF186" s="244">
        <f t="shared" si="322"/>
        <v>0</v>
      </c>
      <c r="CG186" s="245">
        <f t="shared" si="322"/>
        <v>0</v>
      </c>
      <c r="CH186" s="249">
        <f t="shared" si="322"/>
        <v>0</v>
      </c>
    </row>
    <row r="187" spans="1:86" ht="15.75" hidden="1" thickBot="1" x14ac:dyDescent="0.3">
      <c r="A187" s="110"/>
      <c r="B187" s="110"/>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row>
    <row r="188" spans="1:86" ht="15.75" hidden="1" thickBot="1" x14ac:dyDescent="0.3">
      <c r="A188" s="110"/>
      <c r="B188" s="287" t="s">
        <v>37</v>
      </c>
      <c r="C188" s="162">
        <f>C$4</f>
        <v>45292</v>
      </c>
      <c r="D188" s="162">
        <f t="shared" ref="D188:BO188" si="323">D$4</f>
        <v>45323</v>
      </c>
      <c r="E188" s="162">
        <f t="shared" si="323"/>
        <v>45352</v>
      </c>
      <c r="F188" s="162">
        <f t="shared" si="323"/>
        <v>45383</v>
      </c>
      <c r="G188" s="162">
        <f t="shared" si="323"/>
        <v>45413</v>
      </c>
      <c r="H188" s="162">
        <f t="shared" si="323"/>
        <v>45444</v>
      </c>
      <c r="I188" s="162">
        <f t="shared" si="323"/>
        <v>45474</v>
      </c>
      <c r="J188" s="162">
        <f t="shared" si="323"/>
        <v>45505</v>
      </c>
      <c r="K188" s="162">
        <f t="shared" si="323"/>
        <v>45536</v>
      </c>
      <c r="L188" s="162">
        <f t="shared" si="323"/>
        <v>45566</v>
      </c>
      <c r="M188" s="162">
        <f t="shared" si="323"/>
        <v>45597</v>
      </c>
      <c r="N188" s="162">
        <f t="shared" si="323"/>
        <v>45627</v>
      </c>
      <c r="O188" s="162">
        <f t="shared" si="323"/>
        <v>45658</v>
      </c>
      <c r="P188" s="162">
        <f t="shared" si="323"/>
        <v>45689</v>
      </c>
      <c r="Q188" s="162">
        <f t="shared" si="323"/>
        <v>45717</v>
      </c>
      <c r="R188" s="162">
        <f t="shared" si="323"/>
        <v>45748</v>
      </c>
      <c r="S188" s="162">
        <f t="shared" si="323"/>
        <v>45778</v>
      </c>
      <c r="T188" s="162">
        <f t="shared" si="323"/>
        <v>45809</v>
      </c>
      <c r="U188" s="162">
        <f t="shared" si="323"/>
        <v>45839</v>
      </c>
      <c r="V188" s="162">
        <f t="shared" si="323"/>
        <v>45870</v>
      </c>
      <c r="W188" s="162">
        <f t="shared" si="323"/>
        <v>45901</v>
      </c>
      <c r="X188" s="162">
        <f t="shared" si="323"/>
        <v>45931</v>
      </c>
      <c r="Y188" s="162">
        <f t="shared" si="323"/>
        <v>45962</v>
      </c>
      <c r="Z188" s="162">
        <f t="shared" si="323"/>
        <v>45992</v>
      </c>
      <c r="AA188" s="162">
        <f t="shared" si="323"/>
        <v>46023</v>
      </c>
      <c r="AB188" s="162">
        <f t="shared" si="323"/>
        <v>46054</v>
      </c>
      <c r="AC188" s="162">
        <f t="shared" si="323"/>
        <v>46082</v>
      </c>
      <c r="AD188" s="162">
        <f t="shared" si="323"/>
        <v>46113</v>
      </c>
      <c r="AE188" s="162">
        <f t="shared" si="323"/>
        <v>46143</v>
      </c>
      <c r="AF188" s="162">
        <f t="shared" si="323"/>
        <v>46174</v>
      </c>
      <c r="AG188" s="162">
        <f t="shared" si="323"/>
        <v>46204</v>
      </c>
      <c r="AH188" s="162">
        <f t="shared" si="323"/>
        <v>46235</v>
      </c>
      <c r="AI188" s="162">
        <f t="shared" si="323"/>
        <v>46266</v>
      </c>
      <c r="AJ188" s="162">
        <f t="shared" si="323"/>
        <v>46296</v>
      </c>
      <c r="AK188" s="162">
        <f t="shared" si="323"/>
        <v>46327</v>
      </c>
      <c r="AL188" s="162">
        <f t="shared" si="323"/>
        <v>46357</v>
      </c>
      <c r="AM188" s="162">
        <f t="shared" si="323"/>
        <v>46388</v>
      </c>
      <c r="AN188" s="162">
        <f t="shared" si="323"/>
        <v>46419</v>
      </c>
      <c r="AO188" s="162">
        <f t="shared" si="323"/>
        <v>46447</v>
      </c>
      <c r="AP188" s="162">
        <f t="shared" si="323"/>
        <v>46478</v>
      </c>
      <c r="AQ188" s="162">
        <f t="shared" si="323"/>
        <v>46508</v>
      </c>
      <c r="AR188" s="162">
        <f t="shared" si="323"/>
        <v>46539</v>
      </c>
      <c r="AS188" s="162">
        <f t="shared" si="323"/>
        <v>46569</v>
      </c>
      <c r="AT188" s="162">
        <f t="shared" si="323"/>
        <v>46600</v>
      </c>
      <c r="AU188" s="162">
        <f t="shared" si="323"/>
        <v>46631</v>
      </c>
      <c r="AV188" s="162">
        <f t="shared" si="323"/>
        <v>46661</v>
      </c>
      <c r="AW188" s="162">
        <f t="shared" si="323"/>
        <v>46692</v>
      </c>
      <c r="AX188" s="162">
        <f t="shared" si="323"/>
        <v>46722</v>
      </c>
      <c r="AY188" s="162">
        <f t="shared" si="323"/>
        <v>46753</v>
      </c>
      <c r="AZ188" s="162">
        <f t="shared" si="323"/>
        <v>46784</v>
      </c>
      <c r="BA188" s="162">
        <f t="shared" si="323"/>
        <v>46813</v>
      </c>
      <c r="BB188" s="162">
        <f t="shared" si="323"/>
        <v>46844</v>
      </c>
      <c r="BC188" s="162">
        <f t="shared" si="323"/>
        <v>46874</v>
      </c>
      <c r="BD188" s="162">
        <f t="shared" si="323"/>
        <v>46905</v>
      </c>
      <c r="BE188" s="162">
        <f t="shared" si="323"/>
        <v>46935</v>
      </c>
      <c r="BF188" s="162">
        <f t="shared" si="323"/>
        <v>46966</v>
      </c>
      <c r="BG188" s="162">
        <f t="shared" si="323"/>
        <v>46997</v>
      </c>
      <c r="BH188" s="162">
        <f t="shared" si="323"/>
        <v>47027</v>
      </c>
      <c r="BI188" s="162">
        <f t="shared" si="323"/>
        <v>47058</v>
      </c>
      <c r="BJ188" s="162">
        <f t="shared" si="323"/>
        <v>47088</v>
      </c>
      <c r="BK188" s="162">
        <f t="shared" si="323"/>
        <v>47119</v>
      </c>
      <c r="BL188" s="162">
        <f t="shared" si="323"/>
        <v>47150</v>
      </c>
      <c r="BM188" s="162">
        <f t="shared" si="323"/>
        <v>47178</v>
      </c>
      <c r="BN188" s="162">
        <f t="shared" si="323"/>
        <v>47209</v>
      </c>
      <c r="BO188" s="162">
        <f t="shared" si="323"/>
        <v>47239</v>
      </c>
      <c r="BP188" s="162">
        <f t="shared" ref="BP188:CH188" si="324">BP$4</f>
        <v>47270</v>
      </c>
      <c r="BQ188" s="162">
        <f t="shared" si="324"/>
        <v>47300</v>
      </c>
      <c r="BR188" s="162">
        <f t="shared" si="324"/>
        <v>47331</v>
      </c>
      <c r="BS188" s="162">
        <f t="shared" si="324"/>
        <v>47362</v>
      </c>
      <c r="BT188" s="162">
        <f t="shared" si="324"/>
        <v>47392</v>
      </c>
      <c r="BU188" s="162">
        <f t="shared" si="324"/>
        <v>47423</v>
      </c>
      <c r="BV188" s="162">
        <f t="shared" si="324"/>
        <v>47453</v>
      </c>
      <c r="BW188" s="162">
        <f t="shared" si="324"/>
        <v>47484</v>
      </c>
      <c r="BX188" s="162">
        <f t="shared" si="324"/>
        <v>47515</v>
      </c>
      <c r="BY188" s="162">
        <f t="shared" si="324"/>
        <v>47543</v>
      </c>
      <c r="BZ188" s="162">
        <f t="shared" si="324"/>
        <v>47574</v>
      </c>
      <c r="CA188" s="162">
        <f t="shared" si="324"/>
        <v>47604</v>
      </c>
      <c r="CB188" s="162">
        <f t="shared" si="324"/>
        <v>47635</v>
      </c>
      <c r="CC188" s="162">
        <f t="shared" si="324"/>
        <v>47665</v>
      </c>
      <c r="CD188" s="162">
        <f t="shared" si="324"/>
        <v>47696</v>
      </c>
      <c r="CE188" s="162">
        <f t="shared" si="324"/>
        <v>47727</v>
      </c>
      <c r="CF188" s="162">
        <f t="shared" si="324"/>
        <v>47757</v>
      </c>
      <c r="CG188" s="162">
        <f t="shared" si="324"/>
        <v>47788</v>
      </c>
      <c r="CH188" s="163">
        <f t="shared" si="324"/>
        <v>47818</v>
      </c>
    </row>
    <row r="189" spans="1:86" hidden="1" x14ac:dyDescent="0.25">
      <c r="A189" s="110"/>
      <c r="B189" s="281" t="s">
        <v>135</v>
      </c>
      <c r="C189" s="122">
        <f>C157*'YTD PROGRAM SUMMARY'!C44</f>
        <v>0</v>
      </c>
      <c r="D189" s="122">
        <f>D157*'YTD PROGRAM SUMMARY'!D44</f>
        <v>0</v>
      </c>
      <c r="E189" s="122">
        <f>E157*'YTD PROGRAM SUMMARY'!E44</f>
        <v>0</v>
      </c>
      <c r="F189" s="122">
        <f>F157*'YTD PROGRAM SUMMARY'!F44</f>
        <v>287.22739579745638</v>
      </c>
      <c r="G189" s="122">
        <f>G157*'YTD PROGRAM SUMMARY'!G44</f>
        <v>0</v>
      </c>
      <c r="H189" s="122">
        <f>H157*'YTD PROGRAM SUMMARY'!H44</f>
        <v>0</v>
      </c>
      <c r="I189" s="122">
        <f>I157*'YTD PROGRAM SUMMARY'!I44</f>
        <v>0</v>
      </c>
      <c r="J189" s="122">
        <f>J157*'YTD PROGRAM SUMMARY'!J44</f>
        <v>0</v>
      </c>
      <c r="K189" s="122">
        <f>K157*'YTD PROGRAM SUMMARY'!K44</f>
        <v>298.04315673993756</v>
      </c>
      <c r="L189" s="122">
        <f>L157*'YTD PROGRAM SUMMARY'!L44</f>
        <v>0</v>
      </c>
      <c r="M189" s="122">
        <f>M157*'YTD PROGRAM SUMMARY'!M44</f>
        <v>1578.2191240821744</v>
      </c>
      <c r="N189" s="122">
        <f>N157*'YTD PROGRAM SUMMARY'!N44</f>
        <v>1364.8306490407358</v>
      </c>
      <c r="O189" s="246">
        <f>O157*'YTD PROGRAM SUMMARY'!O44</f>
        <v>0</v>
      </c>
      <c r="P189" s="246">
        <f>P157*'YTD PROGRAM SUMMARY'!P44</f>
        <v>0</v>
      </c>
      <c r="Q189" s="246">
        <f>Q157*'YTD PROGRAM SUMMARY'!Q44</f>
        <v>0</v>
      </c>
      <c r="R189" s="246">
        <f>R157*'YTD PROGRAM SUMMARY'!R44</f>
        <v>0</v>
      </c>
      <c r="S189" s="246">
        <f>S157*'YTD PROGRAM SUMMARY'!S44</f>
        <v>0</v>
      </c>
      <c r="T189" s="246">
        <f>T157*'YTD PROGRAM SUMMARY'!T44</f>
        <v>0</v>
      </c>
      <c r="U189" s="246">
        <f>U157*'YTD PROGRAM SUMMARY'!U44</f>
        <v>0</v>
      </c>
      <c r="V189" s="246">
        <f>V157*'YTD PROGRAM SUMMARY'!V44</f>
        <v>0</v>
      </c>
      <c r="W189" s="246">
        <f>W157*'YTD PROGRAM SUMMARY'!W44</f>
        <v>0</v>
      </c>
      <c r="X189" s="246">
        <f>X157*'YTD PROGRAM SUMMARY'!X44</f>
        <v>0</v>
      </c>
      <c r="Y189" s="246">
        <f>Y157*'YTD PROGRAM SUMMARY'!Y44</f>
        <v>0</v>
      </c>
      <c r="Z189" s="246">
        <f>Z157*'YTD PROGRAM SUMMARY'!Z44</f>
        <v>0</v>
      </c>
      <c r="AA189" s="246">
        <f>AA157*'YTD PROGRAM SUMMARY'!AA44</f>
        <v>0</v>
      </c>
      <c r="AB189" s="246">
        <f>AB157*'YTD PROGRAM SUMMARY'!AB44</f>
        <v>0</v>
      </c>
      <c r="AC189" s="246">
        <f>AC157*'YTD PROGRAM SUMMARY'!AC44</f>
        <v>0</v>
      </c>
      <c r="AD189" s="246">
        <f>AD157*'YTD PROGRAM SUMMARY'!AD44</f>
        <v>0</v>
      </c>
      <c r="AE189" s="246">
        <f>AE157*'YTD PROGRAM SUMMARY'!AE44</f>
        <v>0</v>
      </c>
      <c r="AF189" s="246">
        <f>AF157*'YTD PROGRAM SUMMARY'!AF44</f>
        <v>0</v>
      </c>
      <c r="AG189" s="246">
        <f>AG157*'YTD PROGRAM SUMMARY'!AG44</f>
        <v>0</v>
      </c>
      <c r="AH189" s="246">
        <f>AH157*'YTD PROGRAM SUMMARY'!AH44</f>
        <v>0</v>
      </c>
      <c r="AI189" s="246">
        <f>AI157*'YTD PROGRAM SUMMARY'!AI44</f>
        <v>0</v>
      </c>
      <c r="AJ189" s="246">
        <f>AJ157*'YTD PROGRAM SUMMARY'!AJ44</f>
        <v>0</v>
      </c>
      <c r="AK189" s="246">
        <f>AK157*'YTD PROGRAM SUMMARY'!AK44</f>
        <v>0</v>
      </c>
      <c r="AL189" s="246">
        <f>AL157*'YTD PROGRAM SUMMARY'!AL44</f>
        <v>0</v>
      </c>
      <c r="AM189" s="246">
        <f>AM157*'YTD PROGRAM SUMMARY'!AM44</f>
        <v>0</v>
      </c>
      <c r="AN189" s="246">
        <f>AN157*'YTD PROGRAM SUMMARY'!AN44</f>
        <v>0</v>
      </c>
      <c r="AO189" s="246">
        <f>AO157*'YTD PROGRAM SUMMARY'!AO44</f>
        <v>0</v>
      </c>
      <c r="AP189" s="246">
        <f>AP157*'YTD PROGRAM SUMMARY'!AP44</f>
        <v>0</v>
      </c>
      <c r="AQ189" s="246">
        <f>AQ157*'YTD PROGRAM SUMMARY'!AQ44</f>
        <v>0</v>
      </c>
      <c r="AR189" s="246">
        <f>AR157*'YTD PROGRAM SUMMARY'!AR44</f>
        <v>0</v>
      </c>
      <c r="AS189" s="246">
        <f>AS157*'YTD PROGRAM SUMMARY'!AS44</f>
        <v>0</v>
      </c>
      <c r="AT189" s="246">
        <f>AT157*'YTD PROGRAM SUMMARY'!AT44</f>
        <v>0</v>
      </c>
      <c r="AU189" s="246">
        <f>AU157*'YTD PROGRAM SUMMARY'!AU44</f>
        <v>0</v>
      </c>
      <c r="AV189" s="246">
        <f>AV157*'YTD PROGRAM SUMMARY'!AV44</f>
        <v>0</v>
      </c>
      <c r="AW189" s="246">
        <f>AW157*'YTD PROGRAM SUMMARY'!AW44</f>
        <v>0</v>
      </c>
      <c r="AX189" s="246">
        <f>AX157*'YTD PROGRAM SUMMARY'!AX44</f>
        <v>0</v>
      </c>
      <c r="AY189" s="246">
        <f>AY157*'YTD PROGRAM SUMMARY'!AY44</f>
        <v>0</v>
      </c>
      <c r="AZ189" s="246">
        <f>AZ157*'YTD PROGRAM SUMMARY'!AZ44</f>
        <v>0</v>
      </c>
      <c r="BA189" s="246">
        <f>BA157*'YTD PROGRAM SUMMARY'!BA44</f>
        <v>0</v>
      </c>
      <c r="BB189" s="246">
        <f>BB157*'YTD PROGRAM SUMMARY'!BB44</f>
        <v>0</v>
      </c>
      <c r="BC189" s="246">
        <f>BC157*'YTD PROGRAM SUMMARY'!BC44</f>
        <v>0</v>
      </c>
      <c r="BD189" s="246">
        <f>BD157*'YTD PROGRAM SUMMARY'!BD44</f>
        <v>0</v>
      </c>
      <c r="BE189" s="246">
        <f>BE157*'YTD PROGRAM SUMMARY'!BE44</f>
        <v>0</v>
      </c>
      <c r="BF189" s="246">
        <f>BF157*'YTD PROGRAM SUMMARY'!BF44</f>
        <v>0</v>
      </c>
      <c r="BG189" s="246">
        <f>BG157*'YTD PROGRAM SUMMARY'!BG44</f>
        <v>0</v>
      </c>
      <c r="BH189" s="246">
        <f>BH157*'YTD PROGRAM SUMMARY'!BH44</f>
        <v>0</v>
      </c>
      <c r="BI189" s="246">
        <f>BI157*'YTD PROGRAM SUMMARY'!BI44</f>
        <v>0</v>
      </c>
      <c r="BJ189" s="246">
        <f>BJ157*'YTD PROGRAM SUMMARY'!BJ44</f>
        <v>0</v>
      </c>
      <c r="BK189" s="246">
        <f>BK157*'YTD PROGRAM SUMMARY'!BK44</f>
        <v>0</v>
      </c>
      <c r="BL189" s="246">
        <f>BL157*'YTD PROGRAM SUMMARY'!BL44</f>
        <v>0</v>
      </c>
      <c r="BM189" s="246">
        <f>BM157*'YTD PROGRAM SUMMARY'!BM44</f>
        <v>0</v>
      </c>
      <c r="BN189" s="246">
        <f>BN157*'YTD PROGRAM SUMMARY'!BN44</f>
        <v>0</v>
      </c>
      <c r="BO189" s="246">
        <f>BO157*'YTD PROGRAM SUMMARY'!BO44</f>
        <v>0</v>
      </c>
      <c r="BP189" s="246">
        <f>BP157*'YTD PROGRAM SUMMARY'!BP44</f>
        <v>0</v>
      </c>
      <c r="BQ189" s="246">
        <f>BQ157*'YTD PROGRAM SUMMARY'!BQ44</f>
        <v>0</v>
      </c>
      <c r="BR189" s="246">
        <f>BR157*'YTD PROGRAM SUMMARY'!BR44</f>
        <v>0</v>
      </c>
      <c r="BS189" s="246">
        <f>BS157*'YTD PROGRAM SUMMARY'!BS44</f>
        <v>0</v>
      </c>
      <c r="BT189" s="246">
        <f>BT157*'YTD PROGRAM SUMMARY'!BT44</f>
        <v>0</v>
      </c>
      <c r="BU189" s="246">
        <f>BU157*'YTD PROGRAM SUMMARY'!BU44</f>
        <v>0</v>
      </c>
      <c r="BV189" s="246">
        <f>BV157*'YTD PROGRAM SUMMARY'!BV44</f>
        <v>0</v>
      </c>
      <c r="BW189" s="246">
        <f>BW157*'YTD PROGRAM SUMMARY'!BW44</f>
        <v>0</v>
      </c>
      <c r="BX189" s="246">
        <f>BX157*'YTD PROGRAM SUMMARY'!BX44</f>
        <v>0</v>
      </c>
      <c r="BY189" s="246">
        <f>BY157*'YTD PROGRAM SUMMARY'!BY44</f>
        <v>0</v>
      </c>
      <c r="BZ189" s="246">
        <f>BZ157*'YTD PROGRAM SUMMARY'!BZ44</f>
        <v>0</v>
      </c>
      <c r="CA189" s="246">
        <f>CA157*'YTD PROGRAM SUMMARY'!CA44</f>
        <v>0</v>
      </c>
      <c r="CB189" s="246">
        <f>CB157*'YTD PROGRAM SUMMARY'!CB44</f>
        <v>0</v>
      </c>
      <c r="CC189" s="246">
        <f>CC157*'YTD PROGRAM SUMMARY'!CC44</f>
        <v>0</v>
      </c>
      <c r="CD189" s="246">
        <f>CD157*'YTD PROGRAM SUMMARY'!CD44</f>
        <v>0</v>
      </c>
      <c r="CE189" s="246">
        <f>CE157*'YTD PROGRAM SUMMARY'!CE44</f>
        <v>0</v>
      </c>
      <c r="CF189" s="246">
        <f>CF157*'YTD PROGRAM SUMMARY'!CF44</f>
        <v>0</v>
      </c>
      <c r="CG189" s="246">
        <f>CG157*'YTD PROGRAM SUMMARY'!CG44</f>
        <v>0</v>
      </c>
      <c r="CH189" s="247">
        <f>CH157*'YTD PROGRAM SUMMARY'!CH44</f>
        <v>0</v>
      </c>
    </row>
    <row r="190" spans="1:86" ht="15.75" hidden="1" thickBot="1" x14ac:dyDescent="0.3">
      <c r="A190" s="110"/>
      <c r="B190" s="91" t="s">
        <v>136</v>
      </c>
      <c r="C190" s="115">
        <f>C176*'YTD PROGRAM SUMMARY'!C44</f>
        <v>0</v>
      </c>
      <c r="D190" s="115">
        <f>D176*'YTD PROGRAM SUMMARY'!D44</f>
        <v>0</v>
      </c>
      <c r="E190" s="115">
        <f>E176*'YTD PROGRAM SUMMARY'!E44</f>
        <v>0</v>
      </c>
      <c r="F190" s="115">
        <f>F176*'YTD PROGRAM SUMMARY'!F44</f>
        <v>25.195964974965193</v>
      </c>
      <c r="G190" s="115">
        <f>G176*'YTD PROGRAM SUMMARY'!G44</f>
        <v>0</v>
      </c>
      <c r="H190" s="115">
        <f>H176*'YTD PROGRAM SUMMARY'!H44</f>
        <v>0</v>
      </c>
      <c r="I190" s="115">
        <f>I176*'YTD PROGRAM SUMMARY'!I44</f>
        <v>0</v>
      </c>
      <c r="J190" s="115">
        <f>J176*'YTD PROGRAM SUMMARY'!J44</f>
        <v>0</v>
      </c>
      <c r="K190" s="115">
        <f>K176*'YTD PROGRAM SUMMARY'!K44</f>
        <v>44.597971407465955</v>
      </c>
      <c r="L190" s="115">
        <f>L176*'YTD PROGRAM SUMMARY'!L44</f>
        <v>0</v>
      </c>
      <c r="M190" s="115">
        <f>M176*'YTD PROGRAM SUMMARY'!M44</f>
        <v>136.37501257286237</v>
      </c>
      <c r="N190" s="115">
        <f>N176*'YTD PROGRAM SUMMARY'!N44</f>
        <v>86.588651898826654</v>
      </c>
      <c r="O190" s="238">
        <f>O176*'YTD PROGRAM SUMMARY'!O44</f>
        <v>0</v>
      </c>
      <c r="P190" s="238">
        <f>P176*'YTD PROGRAM SUMMARY'!P44</f>
        <v>0</v>
      </c>
      <c r="Q190" s="238">
        <f>Q176*'YTD PROGRAM SUMMARY'!Q44</f>
        <v>0</v>
      </c>
      <c r="R190" s="238">
        <f>R176*'YTD PROGRAM SUMMARY'!R44</f>
        <v>0</v>
      </c>
      <c r="S190" s="238">
        <f>S176*'YTD PROGRAM SUMMARY'!S44</f>
        <v>0</v>
      </c>
      <c r="T190" s="238">
        <f>T176*'YTD PROGRAM SUMMARY'!T44</f>
        <v>0</v>
      </c>
      <c r="U190" s="238">
        <f>U176*'YTD PROGRAM SUMMARY'!U44</f>
        <v>0</v>
      </c>
      <c r="V190" s="238">
        <f>V176*'YTD PROGRAM SUMMARY'!V44</f>
        <v>0</v>
      </c>
      <c r="W190" s="238">
        <f>W176*'YTD PROGRAM SUMMARY'!W44</f>
        <v>0</v>
      </c>
      <c r="X190" s="238">
        <f>X176*'YTD PROGRAM SUMMARY'!X44</f>
        <v>0</v>
      </c>
      <c r="Y190" s="238">
        <f>Y176*'YTD PROGRAM SUMMARY'!Y44</f>
        <v>0</v>
      </c>
      <c r="Z190" s="238">
        <f>Z176*'YTD PROGRAM SUMMARY'!Z44</f>
        <v>0</v>
      </c>
      <c r="AA190" s="238">
        <f>AA176*'YTD PROGRAM SUMMARY'!AA44</f>
        <v>0</v>
      </c>
      <c r="AB190" s="238">
        <f>AB176*'YTD PROGRAM SUMMARY'!AB44</f>
        <v>0</v>
      </c>
      <c r="AC190" s="238">
        <f>AC176*'YTD PROGRAM SUMMARY'!AC44</f>
        <v>0</v>
      </c>
      <c r="AD190" s="238">
        <f>AD176*'YTD PROGRAM SUMMARY'!AD44</f>
        <v>0</v>
      </c>
      <c r="AE190" s="238">
        <f>AE176*'YTD PROGRAM SUMMARY'!AE44</f>
        <v>0</v>
      </c>
      <c r="AF190" s="238">
        <f>AF176*'YTD PROGRAM SUMMARY'!AF44</f>
        <v>0</v>
      </c>
      <c r="AG190" s="238">
        <f>AG176*'YTD PROGRAM SUMMARY'!AG44</f>
        <v>0</v>
      </c>
      <c r="AH190" s="238">
        <f>AH176*'YTD PROGRAM SUMMARY'!AH44</f>
        <v>0</v>
      </c>
      <c r="AI190" s="238">
        <f>AI176*'YTD PROGRAM SUMMARY'!AI44</f>
        <v>0</v>
      </c>
      <c r="AJ190" s="238">
        <f>AJ176*'YTD PROGRAM SUMMARY'!AJ44</f>
        <v>0</v>
      </c>
      <c r="AK190" s="238">
        <f>AK176*'YTD PROGRAM SUMMARY'!AK44</f>
        <v>0</v>
      </c>
      <c r="AL190" s="238">
        <f>AL176*'YTD PROGRAM SUMMARY'!AL44</f>
        <v>0</v>
      </c>
      <c r="AM190" s="238">
        <f>AM176*'YTD PROGRAM SUMMARY'!AM44</f>
        <v>0</v>
      </c>
      <c r="AN190" s="238">
        <f>AN176*'YTD PROGRAM SUMMARY'!AN44</f>
        <v>0</v>
      </c>
      <c r="AO190" s="238">
        <f>AO176*'YTD PROGRAM SUMMARY'!AO44</f>
        <v>0</v>
      </c>
      <c r="AP190" s="238">
        <f>AP176*'YTD PROGRAM SUMMARY'!AP44</f>
        <v>0</v>
      </c>
      <c r="AQ190" s="238">
        <f>AQ176*'YTD PROGRAM SUMMARY'!AQ44</f>
        <v>0</v>
      </c>
      <c r="AR190" s="238">
        <f>AR176*'YTD PROGRAM SUMMARY'!AR44</f>
        <v>0</v>
      </c>
      <c r="AS190" s="238">
        <f>AS176*'YTD PROGRAM SUMMARY'!AS44</f>
        <v>0</v>
      </c>
      <c r="AT190" s="238">
        <f>AT176*'YTD PROGRAM SUMMARY'!AT44</f>
        <v>0</v>
      </c>
      <c r="AU190" s="238">
        <f>AU176*'YTD PROGRAM SUMMARY'!AU44</f>
        <v>0</v>
      </c>
      <c r="AV190" s="238">
        <f>AV176*'YTD PROGRAM SUMMARY'!AV44</f>
        <v>0</v>
      </c>
      <c r="AW190" s="238">
        <f>AW176*'YTD PROGRAM SUMMARY'!AW44</f>
        <v>0</v>
      </c>
      <c r="AX190" s="238">
        <f>AX176*'YTD PROGRAM SUMMARY'!AX44</f>
        <v>0</v>
      </c>
      <c r="AY190" s="238">
        <f>AY176*'YTD PROGRAM SUMMARY'!AY44</f>
        <v>0</v>
      </c>
      <c r="AZ190" s="238">
        <f>AZ176*'YTD PROGRAM SUMMARY'!AZ44</f>
        <v>0</v>
      </c>
      <c r="BA190" s="238">
        <f>BA176*'YTD PROGRAM SUMMARY'!BA44</f>
        <v>0</v>
      </c>
      <c r="BB190" s="238">
        <f>BB176*'YTD PROGRAM SUMMARY'!BB44</f>
        <v>0</v>
      </c>
      <c r="BC190" s="238">
        <f>BC176*'YTD PROGRAM SUMMARY'!BC44</f>
        <v>0</v>
      </c>
      <c r="BD190" s="238">
        <f>BD176*'YTD PROGRAM SUMMARY'!BD44</f>
        <v>0</v>
      </c>
      <c r="BE190" s="238">
        <f>BE176*'YTD PROGRAM SUMMARY'!BE44</f>
        <v>0</v>
      </c>
      <c r="BF190" s="238">
        <f>BF176*'YTD PROGRAM SUMMARY'!BF44</f>
        <v>0</v>
      </c>
      <c r="BG190" s="238">
        <f>BG176*'YTD PROGRAM SUMMARY'!BG44</f>
        <v>0</v>
      </c>
      <c r="BH190" s="238">
        <f>BH176*'YTD PROGRAM SUMMARY'!BH44</f>
        <v>0</v>
      </c>
      <c r="BI190" s="238">
        <f>BI176*'YTD PROGRAM SUMMARY'!BI44</f>
        <v>0</v>
      </c>
      <c r="BJ190" s="238">
        <f>BJ176*'YTD PROGRAM SUMMARY'!BJ44</f>
        <v>0</v>
      </c>
      <c r="BK190" s="238">
        <f>BK176*'YTD PROGRAM SUMMARY'!BK44</f>
        <v>0</v>
      </c>
      <c r="BL190" s="238">
        <f>BL176*'YTD PROGRAM SUMMARY'!BL44</f>
        <v>0</v>
      </c>
      <c r="BM190" s="238">
        <f>BM176*'YTD PROGRAM SUMMARY'!BM44</f>
        <v>0</v>
      </c>
      <c r="BN190" s="238">
        <f>BN176*'YTD PROGRAM SUMMARY'!BN44</f>
        <v>0</v>
      </c>
      <c r="BO190" s="238">
        <f>BO176*'YTD PROGRAM SUMMARY'!BO44</f>
        <v>0</v>
      </c>
      <c r="BP190" s="238">
        <f>BP176*'YTD PROGRAM SUMMARY'!BP44</f>
        <v>0</v>
      </c>
      <c r="BQ190" s="238">
        <f>BQ176*'YTD PROGRAM SUMMARY'!BQ44</f>
        <v>0</v>
      </c>
      <c r="BR190" s="238">
        <f>BR176*'YTD PROGRAM SUMMARY'!BR44</f>
        <v>0</v>
      </c>
      <c r="BS190" s="238">
        <f>BS176*'YTD PROGRAM SUMMARY'!BS44</f>
        <v>0</v>
      </c>
      <c r="BT190" s="238">
        <f>BT176*'YTD PROGRAM SUMMARY'!BT44</f>
        <v>0</v>
      </c>
      <c r="BU190" s="238">
        <f>BU176*'YTD PROGRAM SUMMARY'!BU44</f>
        <v>0</v>
      </c>
      <c r="BV190" s="238">
        <f>BV176*'YTD PROGRAM SUMMARY'!BV44</f>
        <v>0</v>
      </c>
      <c r="BW190" s="238">
        <f>BW176*'YTD PROGRAM SUMMARY'!BW44</f>
        <v>0</v>
      </c>
      <c r="BX190" s="238">
        <f>BX176*'YTD PROGRAM SUMMARY'!BX44</f>
        <v>0</v>
      </c>
      <c r="BY190" s="238">
        <f>BY176*'YTD PROGRAM SUMMARY'!BY44</f>
        <v>0</v>
      </c>
      <c r="BZ190" s="238">
        <f>BZ176*'YTD PROGRAM SUMMARY'!BZ44</f>
        <v>0</v>
      </c>
      <c r="CA190" s="238">
        <f>CA176*'YTD PROGRAM SUMMARY'!CA44</f>
        <v>0</v>
      </c>
      <c r="CB190" s="238">
        <f>CB176*'YTD PROGRAM SUMMARY'!CB44</f>
        <v>0</v>
      </c>
      <c r="CC190" s="238">
        <f>CC176*'YTD PROGRAM SUMMARY'!CC44</f>
        <v>0</v>
      </c>
      <c r="CD190" s="238">
        <f>CD176*'YTD PROGRAM SUMMARY'!CD44</f>
        <v>0</v>
      </c>
      <c r="CE190" s="238">
        <f>CE176*'YTD PROGRAM SUMMARY'!CE44</f>
        <v>0</v>
      </c>
      <c r="CF190" s="238">
        <f>CF176*'YTD PROGRAM SUMMARY'!CF44</f>
        <v>0</v>
      </c>
      <c r="CG190" s="238">
        <f>CG176*'YTD PROGRAM SUMMARY'!CG44</f>
        <v>0</v>
      </c>
      <c r="CH190" s="239">
        <f>CH176*'YTD PROGRAM SUMMARY'!CH44</f>
        <v>0</v>
      </c>
    </row>
    <row r="191" spans="1:86" hidden="1" x14ac:dyDescent="0.25">
      <c r="A191" s="110"/>
      <c r="B191" s="281" t="s">
        <v>137</v>
      </c>
      <c r="C191" s="116">
        <f t="shared" ref="C191" si="325">IFERROR(C189/C73,0)</f>
        <v>0</v>
      </c>
      <c r="D191" s="116">
        <f t="shared" ref="D191:N191" si="326">IFERROR(D189/D73,0)</f>
        <v>0</v>
      </c>
      <c r="E191" s="116">
        <f t="shared" si="326"/>
        <v>0</v>
      </c>
      <c r="F191" s="116">
        <f t="shared" si="326"/>
        <v>0.50431492828157232</v>
      </c>
      <c r="G191" s="116">
        <f t="shared" si="326"/>
        <v>0</v>
      </c>
      <c r="H191" s="116">
        <f t="shared" si="326"/>
        <v>0</v>
      </c>
      <c r="I191" s="116">
        <f t="shared" si="326"/>
        <v>0</v>
      </c>
      <c r="J191" s="116">
        <f t="shared" si="326"/>
        <v>0</v>
      </c>
      <c r="K191" s="116">
        <f t="shared" si="326"/>
        <v>1.1761778379905398E-2</v>
      </c>
      <c r="L191" s="116">
        <f t="shared" si="326"/>
        <v>0</v>
      </c>
      <c r="M191" s="116">
        <f t="shared" si="326"/>
        <v>7.4608036661631863E-2</v>
      </c>
      <c r="N191" s="116">
        <f t="shared" si="326"/>
        <v>3.216161650807195E-2</v>
      </c>
      <c r="O191" s="240">
        <f>IFERROR(O189/O73,0)</f>
        <v>0</v>
      </c>
      <c r="P191" s="240">
        <f t="shared" ref="P191:Y191" si="327">IFERROR(P189/P73,0)</f>
        <v>0</v>
      </c>
      <c r="Q191" s="240">
        <f t="shared" si="327"/>
        <v>0</v>
      </c>
      <c r="R191" s="240">
        <f t="shared" si="327"/>
        <v>0</v>
      </c>
      <c r="S191" s="240">
        <f t="shared" si="327"/>
        <v>0</v>
      </c>
      <c r="T191" s="240">
        <f t="shared" si="327"/>
        <v>0</v>
      </c>
      <c r="U191" s="240">
        <f t="shared" si="327"/>
        <v>0</v>
      </c>
      <c r="V191" s="240">
        <f t="shared" si="327"/>
        <v>0</v>
      </c>
      <c r="W191" s="240">
        <f t="shared" si="327"/>
        <v>0</v>
      </c>
      <c r="X191" s="240">
        <f t="shared" si="327"/>
        <v>0</v>
      </c>
      <c r="Y191" s="240">
        <f t="shared" si="327"/>
        <v>0</v>
      </c>
      <c r="Z191" s="240">
        <f>IFERROR(Z189/Z80,0)</f>
        <v>0</v>
      </c>
      <c r="AA191" s="240">
        <f>IFERROR(AA189/AA73,0)</f>
        <v>0</v>
      </c>
      <c r="AB191" s="240">
        <f t="shared" ref="AB191:AK191" si="328">IFERROR(AB189/AB73,0)</f>
        <v>0</v>
      </c>
      <c r="AC191" s="240">
        <f t="shared" si="328"/>
        <v>0</v>
      </c>
      <c r="AD191" s="240">
        <f t="shared" si="328"/>
        <v>0</v>
      </c>
      <c r="AE191" s="240">
        <f t="shared" si="328"/>
        <v>0</v>
      </c>
      <c r="AF191" s="240">
        <f t="shared" si="328"/>
        <v>0</v>
      </c>
      <c r="AG191" s="240">
        <f t="shared" si="328"/>
        <v>0</v>
      </c>
      <c r="AH191" s="240">
        <f t="shared" si="328"/>
        <v>0</v>
      </c>
      <c r="AI191" s="240">
        <f t="shared" si="328"/>
        <v>0</v>
      </c>
      <c r="AJ191" s="240">
        <f t="shared" si="328"/>
        <v>0</v>
      </c>
      <c r="AK191" s="240">
        <f t="shared" si="328"/>
        <v>0</v>
      </c>
      <c r="AL191" s="240">
        <f>IFERROR(AL189/AL80,0)</f>
        <v>0</v>
      </c>
      <c r="AM191" s="240">
        <f>IFERROR(AM189/AM73,0)</f>
        <v>0</v>
      </c>
      <c r="AN191" s="240">
        <f t="shared" ref="AN191:AW191" si="329">IFERROR(AN189/AN73,0)</f>
        <v>0</v>
      </c>
      <c r="AO191" s="240">
        <f t="shared" si="329"/>
        <v>0</v>
      </c>
      <c r="AP191" s="240">
        <f t="shared" si="329"/>
        <v>0</v>
      </c>
      <c r="AQ191" s="240">
        <f t="shared" si="329"/>
        <v>0</v>
      </c>
      <c r="AR191" s="240">
        <f t="shared" si="329"/>
        <v>0</v>
      </c>
      <c r="AS191" s="240">
        <f t="shared" si="329"/>
        <v>0</v>
      </c>
      <c r="AT191" s="240">
        <f t="shared" si="329"/>
        <v>0</v>
      </c>
      <c r="AU191" s="240">
        <f t="shared" si="329"/>
        <v>0</v>
      </c>
      <c r="AV191" s="240">
        <f t="shared" si="329"/>
        <v>0</v>
      </c>
      <c r="AW191" s="240">
        <f t="shared" si="329"/>
        <v>0</v>
      </c>
      <c r="AX191" s="240">
        <f>IFERROR(AX189/AX80,0)</f>
        <v>0</v>
      </c>
      <c r="AY191" s="240">
        <f>IFERROR(AY189/AY73,0)</f>
        <v>0</v>
      </c>
      <c r="AZ191" s="240">
        <f t="shared" ref="AZ191:BI191" si="330">IFERROR(AZ189/AZ73,0)</f>
        <v>0</v>
      </c>
      <c r="BA191" s="240">
        <f t="shared" si="330"/>
        <v>0</v>
      </c>
      <c r="BB191" s="240">
        <f t="shared" si="330"/>
        <v>0</v>
      </c>
      <c r="BC191" s="240">
        <f t="shared" si="330"/>
        <v>0</v>
      </c>
      <c r="BD191" s="240">
        <f t="shared" si="330"/>
        <v>0</v>
      </c>
      <c r="BE191" s="240">
        <f t="shared" si="330"/>
        <v>0</v>
      </c>
      <c r="BF191" s="240">
        <f t="shared" si="330"/>
        <v>0</v>
      </c>
      <c r="BG191" s="240">
        <f t="shared" si="330"/>
        <v>0</v>
      </c>
      <c r="BH191" s="240">
        <f t="shared" si="330"/>
        <v>0</v>
      </c>
      <c r="BI191" s="240">
        <f t="shared" si="330"/>
        <v>0</v>
      </c>
      <c r="BJ191" s="240">
        <f>IFERROR(BJ189/BJ80,0)</f>
        <v>0</v>
      </c>
      <c r="BK191" s="240">
        <f>IFERROR(BK189/BK73,0)</f>
        <v>0</v>
      </c>
      <c r="BL191" s="240">
        <f t="shared" ref="BL191:BU191" si="331">IFERROR(BL189/BL73,0)</f>
        <v>0</v>
      </c>
      <c r="BM191" s="240">
        <f t="shared" si="331"/>
        <v>0</v>
      </c>
      <c r="BN191" s="240">
        <f t="shared" si="331"/>
        <v>0</v>
      </c>
      <c r="BO191" s="240">
        <f t="shared" si="331"/>
        <v>0</v>
      </c>
      <c r="BP191" s="240">
        <f t="shared" si="331"/>
        <v>0</v>
      </c>
      <c r="BQ191" s="240">
        <f t="shared" si="331"/>
        <v>0</v>
      </c>
      <c r="BR191" s="240">
        <f t="shared" si="331"/>
        <v>0</v>
      </c>
      <c r="BS191" s="240">
        <f t="shared" si="331"/>
        <v>0</v>
      </c>
      <c r="BT191" s="240">
        <f t="shared" si="331"/>
        <v>0</v>
      </c>
      <c r="BU191" s="240">
        <f t="shared" si="331"/>
        <v>0</v>
      </c>
      <c r="BV191" s="240">
        <f>IFERROR(BV189/BV80,0)</f>
        <v>0</v>
      </c>
      <c r="BW191" s="240">
        <f>IFERROR(BW189/BW73,0)</f>
        <v>0</v>
      </c>
      <c r="BX191" s="240">
        <f t="shared" ref="BX191:CG191" si="332">IFERROR(BX189/BX73,0)</f>
        <v>0</v>
      </c>
      <c r="BY191" s="240">
        <f t="shared" si="332"/>
        <v>0</v>
      </c>
      <c r="BZ191" s="240">
        <f t="shared" si="332"/>
        <v>0</v>
      </c>
      <c r="CA191" s="240">
        <f t="shared" si="332"/>
        <v>0</v>
      </c>
      <c r="CB191" s="240">
        <f t="shared" si="332"/>
        <v>0</v>
      </c>
      <c r="CC191" s="240">
        <f t="shared" si="332"/>
        <v>0</v>
      </c>
      <c r="CD191" s="240">
        <f t="shared" si="332"/>
        <v>0</v>
      </c>
      <c r="CE191" s="240">
        <f t="shared" si="332"/>
        <v>0</v>
      </c>
      <c r="CF191" s="240">
        <f t="shared" si="332"/>
        <v>0</v>
      </c>
      <c r="CG191" s="240">
        <f t="shared" si="332"/>
        <v>0</v>
      </c>
      <c r="CH191" s="248">
        <f>IFERROR(CH189/CH80,0)</f>
        <v>0</v>
      </c>
    </row>
    <row r="192" spans="1:86" ht="15.75" hidden="1" thickBot="1" x14ac:dyDescent="0.3">
      <c r="A192" s="110"/>
      <c r="B192" s="91" t="s">
        <v>138</v>
      </c>
      <c r="C192" s="117">
        <f>IFERROR(C190/C73,0)</f>
        <v>0</v>
      </c>
      <c r="D192" s="117">
        <f t="shared" ref="D192:N192" si="333">IFERROR(D190/D73,0)</f>
        <v>0</v>
      </c>
      <c r="E192" s="117">
        <f t="shared" si="333"/>
        <v>0</v>
      </c>
      <c r="F192" s="117">
        <f t="shared" si="333"/>
        <v>4.4239168878914818E-2</v>
      </c>
      <c r="G192" s="117">
        <f t="shared" si="333"/>
        <v>0</v>
      </c>
      <c r="H192" s="117">
        <f t="shared" si="333"/>
        <v>0</v>
      </c>
      <c r="I192" s="117">
        <f t="shared" si="333"/>
        <v>0</v>
      </c>
      <c r="J192" s="117">
        <f t="shared" si="333"/>
        <v>0</v>
      </c>
      <c r="K192" s="117">
        <f t="shared" si="333"/>
        <v>1.7599849016016098E-3</v>
      </c>
      <c r="L192" s="117">
        <f t="shared" si="333"/>
        <v>0</v>
      </c>
      <c r="M192" s="117">
        <f t="shared" si="333"/>
        <v>6.4469323571806183E-3</v>
      </c>
      <c r="N192" s="117">
        <f t="shared" si="333"/>
        <v>2.040422391069766E-3</v>
      </c>
      <c r="O192" s="241">
        <f>IFERROR(O190/O73,0)</f>
        <v>0</v>
      </c>
      <c r="P192" s="241">
        <f t="shared" ref="P192:Y192" si="334">IFERROR(P190/P73,0)</f>
        <v>0</v>
      </c>
      <c r="Q192" s="241">
        <f t="shared" si="334"/>
        <v>0</v>
      </c>
      <c r="R192" s="241">
        <f t="shared" si="334"/>
        <v>0</v>
      </c>
      <c r="S192" s="241">
        <f t="shared" si="334"/>
        <v>0</v>
      </c>
      <c r="T192" s="241">
        <f t="shared" si="334"/>
        <v>0</v>
      </c>
      <c r="U192" s="241">
        <f t="shared" si="334"/>
        <v>0</v>
      </c>
      <c r="V192" s="241">
        <f t="shared" si="334"/>
        <v>0</v>
      </c>
      <c r="W192" s="241">
        <f t="shared" si="334"/>
        <v>0</v>
      </c>
      <c r="X192" s="241">
        <f t="shared" si="334"/>
        <v>0</v>
      </c>
      <c r="Y192" s="241">
        <f t="shared" si="334"/>
        <v>0</v>
      </c>
      <c r="Z192" s="241">
        <f>IFERROR(Z190/Z81,0)</f>
        <v>0</v>
      </c>
      <c r="AA192" s="241">
        <f>IFERROR(AA190/AA73,0)</f>
        <v>0</v>
      </c>
      <c r="AB192" s="241">
        <f t="shared" ref="AB192:AK192" si="335">IFERROR(AB190/AB73,0)</f>
        <v>0</v>
      </c>
      <c r="AC192" s="241">
        <f t="shared" si="335"/>
        <v>0</v>
      </c>
      <c r="AD192" s="241">
        <f t="shared" si="335"/>
        <v>0</v>
      </c>
      <c r="AE192" s="241">
        <f t="shared" si="335"/>
        <v>0</v>
      </c>
      <c r="AF192" s="241">
        <f t="shared" si="335"/>
        <v>0</v>
      </c>
      <c r="AG192" s="241">
        <f t="shared" si="335"/>
        <v>0</v>
      </c>
      <c r="AH192" s="241">
        <f t="shared" si="335"/>
        <v>0</v>
      </c>
      <c r="AI192" s="241">
        <f t="shared" si="335"/>
        <v>0</v>
      </c>
      <c r="AJ192" s="241">
        <f t="shared" si="335"/>
        <v>0</v>
      </c>
      <c r="AK192" s="241">
        <f t="shared" si="335"/>
        <v>0</v>
      </c>
      <c r="AL192" s="241">
        <f>IFERROR(AL190/AL81,0)</f>
        <v>0</v>
      </c>
      <c r="AM192" s="241">
        <f>IFERROR(AM190/AM73,0)</f>
        <v>0</v>
      </c>
      <c r="AN192" s="241">
        <f t="shared" ref="AN192:AW192" si="336">IFERROR(AN190/AN73,0)</f>
        <v>0</v>
      </c>
      <c r="AO192" s="241">
        <f t="shared" si="336"/>
        <v>0</v>
      </c>
      <c r="AP192" s="241">
        <f t="shared" si="336"/>
        <v>0</v>
      </c>
      <c r="AQ192" s="241">
        <f t="shared" si="336"/>
        <v>0</v>
      </c>
      <c r="AR192" s="241">
        <f t="shared" si="336"/>
        <v>0</v>
      </c>
      <c r="AS192" s="241">
        <f t="shared" si="336"/>
        <v>0</v>
      </c>
      <c r="AT192" s="241">
        <f t="shared" si="336"/>
        <v>0</v>
      </c>
      <c r="AU192" s="241">
        <f t="shared" si="336"/>
        <v>0</v>
      </c>
      <c r="AV192" s="241">
        <f t="shared" si="336"/>
        <v>0</v>
      </c>
      <c r="AW192" s="241">
        <f t="shared" si="336"/>
        <v>0</v>
      </c>
      <c r="AX192" s="241">
        <f>IFERROR(AX190/AX81,0)</f>
        <v>0</v>
      </c>
      <c r="AY192" s="241">
        <f>IFERROR(AY190/AY73,0)</f>
        <v>0</v>
      </c>
      <c r="AZ192" s="241">
        <f t="shared" ref="AZ192:BI192" si="337">IFERROR(AZ190/AZ73,0)</f>
        <v>0</v>
      </c>
      <c r="BA192" s="241">
        <f t="shared" si="337"/>
        <v>0</v>
      </c>
      <c r="BB192" s="241">
        <f t="shared" si="337"/>
        <v>0</v>
      </c>
      <c r="BC192" s="241">
        <f t="shared" si="337"/>
        <v>0</v>
      </c>
      <c r="BD192" s="241">
        <f t="shared" si="337"/>
        <v>0</v>
      </c>
      <c r="BE192" s="241">
        <f t="shared" si="337"/>
        <v>0</v>
      </c>
      <c r="BF192" s="241">
        <f t="shared" si="337"/>
        <v>0</v>
      </c>
      <c r="BG192" s="241">
        <f t="shared" si="337"/>
        <v>0</v>
      </c>
      <c r="BH192" s="241">
        <f t="shared" si="337"/>
        <v>0</v>
      </c>
      <c r="BI192" s="241">
        <f t="shared" si="337"/>
        <v>0</v>
      </c>
      <c r="BJ192" s="241">
        <f>IFERROR(BJ190/BJ81,0)</f>
        <v>0</v>
      </c>
      <c r="BK192" s="241">
        <f>IFERROR(BK190/BK73,0)</f>
        <v>0</v>
      </c>
      <c r="BL192" s="241">
        <f t="shared" ref="BL192:BU192" si="338">IFERROR(BL190/BL73,0)</f>
        <v>0</v>
      </c>
      <c r="BM192" s="241">
        <f t="shared" si="338"/>
        <v>0</v>
      </c>
      <c r="BN192" s="241">
        <f t="shared" si="338"/>
        <v>0</v>
      </c>
      <c r="BO192" s="241">
        <f t="shared" si="338"/>
        <v>0</v>
      </c>
      <c r="BP192" s="241">
        <f t="shared" si="338"/>
        <v>0</v>
      </c>
      <c r="BQ192" s="241">
        <f t="shared" si="338"/>
        <v>0</v>
      </c>
      <c r="BR192" s="241">
        <f t="shared" si="338"/>
        <v>0</v>
      </c>
      <c r="BS192" s="241">
        <f t="shared" si="338"/>
        <v>0</v>
      </c>
      <c r="BT192" s="241">
        <f t="shared" si="338"/>
        <v>0</v>
      </c>
      <c r="BU192" s="241">
        <f t="shared" si="338"/>
        <v>0</v>
      </c>
      <c r="BV192" s="241">
        <f>IFERROR(BV190/BV81,0)</f>
        <v>0</v>
      </c>
      <c r="BW192" s="241">
        <f>IFERROR(BW190/BW73,0)</f>
        <v>0</v>
      </c>
      <c r="BX192" s="241">
        <f t="shared" ref="BX192:CG192" si="339">IFERROR(BX190/BX73,0)</f>
        <v>0</v>
      </c>
      <c r="BY192" s="241">
        <f t="shared" si="339"/>
        <v>0</v>
      </c>
      <c r="BZ192" s="241">
        <f t="shared" si="339"/>
        <v>0</v>
      </c>
      <c r="CA192" s="241">
        <f t="shared" si="339"/>
        <v>0</v>
      </c>
      <c r="CB192" s="241">
        <f t="shared" si="339"/>
        <v>0</v>
      </c>
      <c r="CC192" s="241">
        <f t="shared" si="339"/>
        <v>0</v>
      </c>
      <c r="CD192" s="241">
        <f t="shared" si="339"/>
        <v>0</v>
      </c>
      <c r="CE192" s="241">
        <f t="shared" si="339"/>
        <v>0</v>
      </c>
      <c r="CF192" s="241">
        <f t="shared" si="339"/>
        <v>0</v>
      </c>
      <c r="CG192" s="241">
        <f t="shared" si="339"/>
        <v>0</v>
      </c>
      <c r="CH192" s="242">
        <f>IFERROR(CH190/CH81,0)</f>
        <v>0</v>
      </c>
    </row>
    <row r="193" spans="1:86" s="1" customFormat="1" ht="15.75" hidden="1" thickBot="1" x14ac:dyDescent="0.3">
      <c r="A193" s="118"/>
      <c r="B193" s="288" t="s">
        <v>139</v>
      </c>
      <c r="C193" s="119">
        <f>C191+C192</f>
        <v>0</v>
      </c>
      <c r="D193" s="119">
        <f t="shared" ref="D193:N193" si="340">D191+D192</f>
        <v>0</v>
      </c>
      <c r="E193" s="120">
        <f t="shared" si="340"/>
        <v>0</v>
      </c>
      <c r="F193" s="120">
        <f t="shared" si="340"/>
        <v>0.54855409716048709</v>
      </c>
      <c r="G193" s="120">
        <f t="shared" si="340"/>
        <v>0</v>
      </c>
      <c r="H193" s="120">
        <f t="shared" si="340"/>
        <v>0</v>
      </c>
      <c r="I193" s="120">
        <f t="shared" si="340"/>
        <v>0</v>
      </c>
      <c r="J193" s="120">
        <f t="shared" si="340"/>
        <v>0</v>
      </c>
      <c r="K193" s="120">
        <f t="shared" si="340"/>
        <v>1.3521763281507008E-2</v>
      </c>
      <c r="L193" s="120">
        <f t="shared" si="340"/>
        <v>0</v>
      </c>
      <c r="M193" s="121">
        <f t="shared" si="340"/>
        <v>8.1054969018812484E-2</v>
      </c>
      <c r="N193" s="121">
        <f t="shared" si="340"/>
        <v>3.4202038899141717E-2</v>
      </c>
      <c r="O193" s="243">
        <f>O191+O192</f>
        <v>0</v>
      </c>
      <c r="P193" s="243">
        <f t="shared" ref="P193:X193" si="341">P191+P192</f>
        <v>0</v>
      </c>
      <c r="Q193" s="244">
        <f t="shared" si="341"/>
        <v>0</v>
      </c>
      <c r="R193" s="244">
        <f t="shared" si="341"/>
        <v>0</v>
      </c>
      <c r="S193" s="244">
        <f t="shared" si="341"/>
        <v>0</v>
      </c>
      <c r="T193" s="244">
        <f t="shared" si="341"/>
        <v>0</v>
      </c>
      <c r="U193" s="244">
        <f t="shared" si="341"/>
        <v>0</v>
      </c>
      <c r="V193" s="244">
        <f t="shared" si="341"/>
        <v>0</v>
      </c>
      <c r="W193" s="244">
        <f t="shared" si="341"/>
        <v>0</v>
      </c>
      <c r="X193" s="244">
        <f t="shared" si="341"/>
        <v>0</v>
      </c>
      <c r="Y193" s="245">
        <f>Y191+Y192</f>
        <v>0</v>
      </c>
      <c r="Z193" s="245">
        <f>Z191+Z192</f>
        <v>0</v>
      </c>
      <c r="AA193" s="243">
        <f>AA191+AA192</f>
        <v>0</v>
      </c>
      <c r="AB193" s="243">
        <f t="shared" ref="AB193:AJ193" si="342">AB191+AB192</f>
        <v>0</v>
      </c>
      <c r="AC193" s="244">
        <f t="shared" si="342"/>
        <v>0</v>
      </c>
      <c r="AD193" s="244">
        <f t="shared" si="342"/>
        <v>0</v>
      </c>
      <c r="AE193" s="244">
        <f t="shared" si="342"/>
        <v>0</v>
      </c>
      <c r="AF193" s="244">
        <f t="shared" si="342"/>
        <v>0</v>
      </c>
      <c r="AG193" s="244">
        <f t="shared" si="342"/>
        <v>0</v>
      </c>
      <c r="AH193" s="244">
        <f t="shared" si="342"/>
        <v>0</v>
      </c>
      <c r="AI193" s="244">
        <f t="shared" si="342"/>
        <v>0</v>
      </c>
      <c r="AJ193" s="244">
        <f t="shared" si="342"/>
        <v>0</v>
      </c>
      <c r="AK193" s="245">
        <f>AK191+AK192</f>
        <v>0</v>
      </c>
      <c r="AL193" s="245">
        <f>AL191+AL192</f>
        <v>0</v>
      </c>
      <c r="AM193" s="243">
        <f>AM191+AM192</f>
        <v>0</v>
      </c>
      <c r="AN193" s="243">
        <f t="shared" ref="AN193:AV193" si="343">AN191+AN192</f>
        <v>0</v>
      </c>
      <c r="AO193" s="244">
        <f t="shared" si="343"/>
        <v>0</v>
      </c>
      <c r="AP193" s="244">
        <f t="shared" si="343"/>
        <v>0</v>
      </c>
      <c r="AQ193" s="244">
        <f t="shared" si="343"/>
        <v>0</v>
      </c>
      <c r="AR193" s="244">
        <f t="shared" si="343"/>
        <v>0</v>
      </c>
      <c r="AS193" s="244">
        <f t="shared" si="343"/>
        <v>0</v>
      </c>
      <c r="AT193" s="244">
        <f t="shared" si="343"/>
        <v>0</v>
      </c>
      <c r="AU193" s="244">
        <f t="shared" si="343"/>
        <v>0</v>
      </c>
      <c r="AV193" s="244">
        <f t="shared" si="343"/>
        <v>0</v>
      </c>
      <c r="AW193" s="245">
        <f>AW191+AW192</f>
        <v>0</v>
      </c>
      <c r="AX193" s="245">
        <f>AX191+AX192</f>
        <v>0</v>
      </c>
      <c r="AY193" s="243">
        <f>AY191+AY192</f>
        <v>0</v>
      </c>
      <c r="AZ193" s="243">
        <f t="shared" ref="AZ193:BH193" si="344">AZ191+AZ192</f>
        <v>0</v>
      </c>
      <c r="BA193" s="244">
        <f t="shared" si="344"/>
        <v>0</v>
      </c>
      <c r="BB193" s="244">
        <f t="shared" si="344"/>
        <v>0</v>
      </c>
      <c r="BC193" s="244">
        <f t="shared" si="344"/>
        <v>0</v>
      </c>
      <c r="BD193" s="244">
        <f t="shared" si="344"/>
        <v>0</v>
      </c>
      <c r="BE193" s="244">
        <f t="shared" si="344"/>
        <v>0</v>
      </c>
      <c r="BF193" s="244">
        <f t="shared" si="344"/>
        <v>0</v>
      </c>
      <c r="BG193" s="244">
        <f t="shared" si="344"/>
        <v>0</v>
      </c>
      <c r="BH193" s="244">
        <f t="shared" si="344"/>
        <v>0</v>
      </c>
      <c r="BI193" s="245">
        <f>BI191+BI192</f>
        <v>0</v>
      </c>
      <c r="BJ193" s="245">
        <f>BJ191+BJ192</f>
        <v>0</v>
      </c>
      <c r="BK193" s="243">
        <f>BK191+BK192</f>
        <v>0</v>
      </c>
      <c r="BL193" s="243">
        <f t="shared" ref="BL193:BT193" si="345">BL191+BL192</f>
        <v>0</v>
      </c>
      <c r="BM193" s="244">
        <f t="shared" si="345"/>
        <v>0</v>
      </c>
      <c r="BN193" s="244">
        <f t="shared" si="345"/>
        <v>0</v>
      </c>
      <c r="BO193" s="244">
        <f t="shared" si="345"/>
        <v>0</v>
      </c>
      <c r="BP193" s="244">
        <f t="shared" si="345"/>
        <v>0</v>
      </c>
      <c r="BQ193" s="244">
        <f t="shared" si="345"/>
        <v>0</v>
      </c>
      <c r="BR193" s="244">
        <f t="shared" si="345"/>
        <v>0</v>
      </c>
      <c r="BS193" s="244">
        <f t="shared" si="345"/>
        <v>0</v>
      </c>
      <c r="BT193" s="244">
        <f t="shared" si="345"/>
        <v>0</v>
      </c>
      <c r="BU193" s="245">
        <f>BU191+BU192</f>
        <v>0</v>
      </c>
      <c r="BV193" s="245">
        <f>BV191+BV192</f>
        <v>0</v>
      </c>
      <c r="BW193" s="243">
        <f>BW191+BW192</f>
        <v>0</v>
      </c>
      <c r="BX193" s="243">
        <f t="shared" ref="BX193:CF193" si="346">BX191+BX192</f>
        <v>0</v>
      </c>
      <c r="BY193" s="244">
        <f t="shared" si="346"/>
        <v>0</v>
      </c>
      <c r="BZ193" s="244">
        <f t="shared" si="346"/>
        <v>0</v>
      </c>
      <c r="CA193" s="244">
        <f t="shared" si="346"/>
        <v>0</v>
      </c>
      <c r="CB193" s="244">
        <f t="shared" si="346"/>
        <v>0</v>
      </c>
      <c r="CC193" s="244">
        <f t="shared" si="346"/>
        <v>0</v>
      </c>
      <c r="CD193" s="244">
        <f t="shared" si="346"/>
        <v>0</v>
      </c>
      <c r="CE193" s="244">
        <f t="shared" si="346"/>
        <v>0</v>
      </c>
      <c r="CF193" s="244">
        <f t="shared" si="346"/>
        <v>0</v>
      </c>
      <c r="CG193" s="245">
        <f>CG191+CG192</f>
        <v>0</v>
      </c>
      <c r="CH193" s="249">
        <f>CH191+CH192</f>
        <v>0</v>
      </c>
    </row>
    <row r="194" spans="1:86" hidden="1" x14ac:dyDescent="0.25">
      <c r="A194" s="110"/>
      <c r="B194" s="110" t="s">
        <v>140</v>
      </c>
      <c r="C194" s="123">
        <f>C186+C193</f>
        <v>0</v>
      </c>
      <c r="D194" s="123">
        <f t="shared" ref="D194:N194" si="347">D186+D193</f>
        <v>1.0000000000000002</v>
      </c>
      <c r="E194" s="123">
        <f t="shared" si="347"/>
        <v>0.99999999999999978</v>
      </c>
      <c r="F194" s="123">
        <f t="shared" si="347"/>
        <v>0.99999999999999956</v>
      </c>
      <c r="G194" s="123">
        <f t="shared" si="347"/>
        <v>1</v>
      </c>
      <c r="H194" s="123">
        <f t="shared" si="347"/>
        <v>0.99999999999999967</v>
      </c>
      <c r="I194" s="123">
        <f t="shared" si="347"/>
        <v>1</v>
      </c>
      <c r="J194" s="123">
        <f t="shared" si="347"/>
        <v>1</v>
      </c>
      <c r="K194" s="123">
        <f t="shared" si="347"/>
        <v>1</v>
      </c>
      <c r="L194" s="123">
        <f t="shared" si="347"/>
        <v>1</v>
      </c>
      <c r="M194" s="123">
        <f t="shared" si="347"/>
        <v>1</v>
      </c>
      <c r="N194" s="123">
        <f t="shared" si="347"/>
        <v>1.0000000000000002</v>
      </c>
      <c r="O194" s="250">
        <f>O186+O193</f>
        <v>0</v>
      </c>
      <c r="P194" s="250">
        <f t="shared" ref="P194:Z194" si="348">P186+P193</f>
        <v>0</v>
      </c>
      <c r="Q194" s="250">
        <f t="shared" si="348"/>
        <v>0</v>
      </c>
      <c r="R194" s="250">
        <f t="shared" si="348"/>
        <v>0</v>
      </c>
      <c r="S194" s="250">
        <f t="shared" si="348"/>
        <v>0</v>
      </c>
      <c r="T194" s="250">
        <f t="shared" si="348"/>
        <v>0</v>
      </c>
      <c r="U194" s="250">
        <f t="shared" si="348"/>
        <v>0</v>
      </c>
      <c r="V194" s="250">
        <f t="shared" si="348"/>
        <v>0</v>
      </c>
      <c r="W194" s="250">
        <f t="shared" si="348"/>
        <v>0</v>
      </c>
      <c r="X194" s="250">
        <f t="shared" si="348"/>
        <v>0</v>
      </c>
      <c r="Y194" s="250">
        <f t="shared" si="348"/>
        <v>0</v>
      </c>
      <c r="Z194" s="250">
        <f t="shared" si="348"/>
        <v>0</v>
      </c>
      <c r="AA194" s="250">
        <f>AA186+AA193</f>
        <v>0</v>
      </c>
      <c r="AB194" s="250">
        <f t="shared" ref="AB194:AL194" si="349">AB186+AB193</f>
        <v>0</v>
      </c>
      <c r="AC194" s="250">
        <f t="shared" si="349"/>
        <v>0</v>
      </c>
      <c r="AD194" s="250">
        <f t="shared" si="349"/>
        <v>0</v>
      </c>
      <c r="AE194" s="250">
        <f t="shared" si="349"/>
        <v>0</v>
      </c>
      <c r="AF194" s="250">
        <f t="shared" si="349"/>
        <v>0</v>
      </c>
      <c r="AG194" s="250">
        <f t="shared" si="349"/>
        <v>0</v>
      </c>
      <c r="AH194" s="250">
        <f t="shared" si="349"/>
        <v>0</v>
      </c>
      <c r="AI194" s="250">
        <f t="shared" si="349"/>
        <v>0</v>
      </c>
      <c r="AJ194" s="250">
        <f t="shared" si="349"/>
        <v>0</v>
      </c>
      <c r="AK194" s="250">
        <f t="shared" si="349"/>
        <v>0</v>
      </c>
      <c r="AL194" s="250">
        <f t="shared" si="349"/>
        <v>0</v>
      </c>
      <c r="AM194" s="250">
        <f>AM186+AM193</f>
        <v>0</v>
      </c>
      <c r="AN194" s="250">
        <f t="shared" ref="AN194:AX194" si="350">AN186+AN193</f>
        <v>0</v>
      </c>
      <c r="AO194" s="250">
        <f t="shared" si="350"/>
        <v>0</v>
      </c>
      <c r="AP194" s="250">
        <f t="shared" si="350"/>
        <v>0</v>
      </c>
      <c r="AQ194" s="250">
        <f t="shared" si="350"/>
        <v>0</v>
      </c>
      <c r="AR194" s="250">
        <f t="shared" si="350"/>
        <v>0</v>
      </c>
      <c r="AS194" s="250">
        <f t="shared" si="350"/>
        <v>0</v>
      </c>
      <c r="AT194" s="250">
        <f t="shared" si="350"/>
        <v>0</v>
      </c>
      <c r="AU194" s="250">
        <f t="shared" si="350"/>
        <v>0</v>
      </c>
      <c r="AV194" s="250">
        <f t="shared" si="350"/>
        <v>0</v>
      </c>
      <c r="AW194" s="250">
        <f t="shared" si="350"/>
        <v>0</v>
      </c>
      <c r="AX194" s="250">
        <f t="shared" si="350"/>
        <v>0</v>
      </c>
      <c r="AY194" s="250">
        <f>AY186+AY193</f>
        <v>0</v>
      </c>
      <c r="AZ194" s="250">
        <f t="shared" ref="AZ194:BJ194" si="351">AZ186+AZ193</f>
        <v>0</v>
      </c>
      <c r="BA194" s="250">
        <f t="shared" si="351"/>
        <v>0</v>
      </c>
      <c r="BB194" s="250">
        <f t="shared" si="351"/>
        <v>0</v>
      </c>
      <c r="BC194" s="250">
        <f t="shared" si="351"/>
        <v>0</v>
      </c>
      <c r="BD194" s="250">
        <f t="shared" si="351"/>
        <v>0</v>
      </c>
      <c r="BE194" s="250">
        <f t="shared" si="351"/>
        <v>0</v>
      </c>
      <c r="BF194" s="250">
        <f t="shared" si="351"/>
        <v>0</v>
      </c>
      <c r="BG194" s="250">
        <f t="shared" si="351"/>
        <v>0</v>
      </c>
      <c r="BH194" s="250">
        <f t="shared" si="351"/>
        <v>0</v>
      </c>
      <c r="BI194" s="250">
        <f t="shared" si="351"/>
        <v>0</v>
      </c>
      <c r="BJ194" s="250">
        <f t="shared" si="351"/>
        <v>0</v>
      </c>
      <c r="BK194" s="250">
        <f>BK186+BK193</f>
        <v>0</v>
      </c>
      <c r="BL194" s="250">
        <f t="shared" ref="BL194:BV194" si="352">BL186+BL193</f>
        <v>0</v>
      </c>
      <c r="BM194" s="250">
        <f t="shared" si="352"/>
        <v>0</v>
      </c>
      <c r="BN194" s="250">
        <f t="shared" si="352"/>
        <v>0</v>
      </c>
      <c r="BO194" s="250">
        <f t="shared" si="352"/>
        <v>0</v>
      </c>
      <c r="BP194" s="250">
        <f t="shared" si="352"/>
        <v>0</v>
      </c>
      <c r="BQ194" s="250">
        <f t="shared" si="352"/>
        <v>0</v>
      </c>
      <c r="BR194" s="250">
        <f t="shared" si="352"/>
        <v>0</v>
      </c>
      <c r="BS194" s="250">
        <f t="shared" si="352"/>
        <v>0</v>
      </c>
      <c r="BT194" s="250">
        <f t="shared" si="352"/>
        <v>0</v>
      </c>
      <c r="BU194" s="250">
        <f t="shared" si="352"/>
        <v>0</v>
      </c>
      <c r="BV194" s="250">
        <f t="shared" si="352"/>
        <v>0</v>
      </c>
      <c r="BW194" s="250">
        <f>BW186+BW193</f>
        <v>0</v>
      </c>
      <c r="BX194" s="250">
        <f t="shared" ref="BX194:CH194" si="353">BX186+BX193</f>
        <v>0</v>
      </c>
      <c r="BY194" s="250">
        <f t="shared" si="353"/>
        <v>0</v>
      </c>
      <c r="BZ194" s="250">
        <f t="shared" si="353"/>
        <v>0</v>
      </c>
      <c r="CA194" s="250">
        <f t="shared" si="353"/>
        <v>0</v>
      </c>
      <c r="CB194" s="250">
        <f t="shared" si="353"/>
        <v>0</v>
      </c>
      <c r="CC194" s="250">
        <f t="shared" si="353"/>
        <v>0</v>
      </c>
      <c r="CD194" s="250">
        <f t="shared" si="353"/>
        <v>0</v>
      </c>
      <c r="CE194" s="250">
        <f t="shared" si="353"/>
        <v>0</v>
      </c>
      <c r="CF194" s="250">
        <f t="shared" si="353"/>
        <v>0</v>
      </c>
      <c r="CG194" s="250">
        <f t="shared" si="353"/>
        <v>0</v>
      </c>
      <c r="CH194" s="250">
        <f t="shared" si="353"/>
        <v>0</v>
      </c>
    </row>
    <row r="195" spans="1:86" hidden="1" x14ac:dyDescent="0.25">
      <c r="A195" s="110"/>
      <c r="B195" s="110"/>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c r="AO195" s="112"/>
      <c r="AP195" s="112"/>
      <c r="AQ195" s="112"/>
      <c r="AR195" s="112"/>
      <c r="AS195" s="112"/>
      <c r="AT195" s="112"/>
      <c r="AU195" s="112"/>
      <c r="AV195" s="112"/>
      <c r="AW195" s="112"/>
      <c r="AX195" s="112"/>
      <c r="AY195" s="112"/>
      <c r="AZ195" s="112"/>
      <c r="BA195" s="112"/>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row>
    <row r="196" spans="1:86" hidden="1" x14ac:dyDescent="0.25">
      <c r="A196" s="110"/>
      <c r="B196" s="110" t="s">
        <v>141</v>
      </c>
      <c r="C196" s="124">
        <f t="shared" ref="C196" si="354">SUM(C182:C183)</f>
        <v>0</v>
      </c>
      <c r="D196" s="124">
        <f t="shared" ref="D196:N196" si="355">SUM(D182:D183)</f>
        <v>78.306189450390221</v>
      </c>
      <c r="E196" s="125">
        <f t="shared" si="355"/>
        <v>339.21992881365486</v>
      </c>
      <c r="F196" s="125">
        <f t="shared" si="355"/>
        <v>257.11638451366207</v>
      </c>
      <c r="G196" s="125">
        <f t="shared" si="355"/>
        <v>2019.3990211421092</v>
      </c>
      <c r="H196" s="125">
        <f t="shared" si="355"/>
        <v>9712.6828969194921</v>
      </c>
      <c r="I196" s="125">
        <f t="shared" si="355"/>
        <v>14991.617254576715</v>
      </c>
      <c r="J196" s="125">
        <f t="shared" si="355"/>
        <v>20080.285602767017</v>
      </c>
      <c r="K196" s="125">
        <f t="shared" si="355"/>
        <v>24997.332735765409</v>
      </c>
      <c r="L196" s="125">
        <f t="shared" si="355"/>
        <v>15961.980626024186</v>
      </c>
      <c r="M196" s="126">
        <f t="shared" si="355"/>
        <v>19438.879332159533</v>
      </c>
      <c r="N196" s="126">
        <f t="shared" si="355"/>
        <v>40985.211603424017</v>
      </c>
      <c r="O196" s="256">
        <f t="shared" ref="O196:P196" si="356">SUM(O182:O183)</f>
        <v>0</v>
      </c>
      <c r="P196" s="256">
        <f t="shared" si="356"/>
        <v>0</v>
      </c>
      <c r="Q196" s="257">
        <f>SUM(Q182:Q183)</f>
        <v>0</v>
      </c>
      <c r="R196" s="257">
        <f t="shared" ref="R196:AB196" si="357">SUM(R182:R183)</f>
        <v>0</v>
      </c>
      <c r="S196" s="257">
        <f t="shared" si="357"/>
        <v>0</v>
      </c>
      <c r="T196" s="257">
        <f t="shared" si="357"/>
        <v>0</v>
      </c>
      <c r="U196" s="257">
        <f t="shared" si="357"/>
        <v>0</v>
      </c>
      <c r="V196" s="257">
        <f t="shared" si="357"/>
        <v>0</v>
      </c>
      <c r="W196" s="257">
        <f t="shared" si="357"/>
        <v>0</v>
      </c>
      <c r="X196" s="257">
        <f t="shared" si="357"/>
        <v>0</v>
      </c>
      <c r="Y196" s="258">
        <f t="shared" si="357"/>
        <v>0</v>
      </c>
      <c r="Z196" s="258">
        <f t="shared" si="357"/>
        <v>0</v>
      </c>
      <c r="AA196" s="256">
        <f t="shared" si="357"/>
        <v>0</v>
      </c>
      <c r="AB196" s="256">
        <f t="shared" si="357"/>
        <v>0</v>
      </c>
      <c r="AC196" s="257">
        <f>SUM(AC182:AC183)</f>
        <v>0</v>
      </c>
      <c r="AD196" s="257">
        <f t="shared" ref="AD196:AN196" si="358">SUM(AD182:AD183)</f>
        <v>0</v>
      </c>
      <c r="AE196" s="257">
        <f t="shared" si="358"/>
        <v>0</v>
      </c>
      <c r="AF196" s="257">
        <f t="shared" si="358"/>
        <v>0</v>
      </c>
      <c r="AG196" s="257">
        <f t="shared" si="358"/>
        <v>0</v>
      </c>
      <c r="AH196" s="257">
        <f t="shared" si="358"/>
        <v>0</v>
      </c>
      <c r="AI196" s="257">
        <f t="shared" si="358"/>
        <v>0</v>
      </c>
      <c r="AJ196" s="257">
        <f t="shared" si="358"/>
        <v>0</v>
      </c>
      <c r="AK196" s="258">
        <f t="shared" si="358"/>
        <v>0</v>
      </c>
      <c r="AL196" s="258">
        <f t="shared" si="358"/>
        <v>0</v>
      </c>
      <c r="AM196" s="256">
        <f t="shared" si="358"/>
        <v>0</v>
      </c>
      <c r="AN196" s="256">
        <f t="shared" si="358"/>
        <v>0</v>
      </c>
      <c r="AO196" s="257">
        <f>SUM(AO182:AO183)</f>
        <v>0</v>
      </c>
      <c r="AP196" s="257">
        <f t="shared" ref="AP196:AZ196" si="359">SUM(AP182:AP183)</f>
        <v>0</v>
      </c>
      <c r="AQ196" s="257">
        <f t="shared" si="359"/>
        <v>0</v>
      </c>
      <c r="AR196" s="257">
        <f t="shared" si="359"/>
        <v>0</v>
      </c>
      <c r="AS196" s="257">
        <f t="shared" si="359"/>
        <v>0</v>
      </c>
      <c r="AT196" s="257">
        <f t="shared" si="359"/>
        <v>0</v>
      </c>
      <c r="AU196" s="257">
        <f t="shared" si="359"/>
        <v>0</v>
      </c>
      <c r="AV196" s="257">
        <f t="shared" si="359"/>
        <v>0</v>
      </c>
      <c r="AW196" s="258">
        <f t="shared" si="359"/>
        <v>0</v>
      </c>
      <c r="AX196" s="258">
        <f t="shared" si="359"/>
        <v>0</v>
      </c>
      <c r="AY196" s="256">
        <f t="shared" si="359"/>
        <v>0</v>
      </c>
      <c r="AZ196" s="256">
        <f t="shared" si="359"/>
        <v>0</v>
      </c>
      <c r="BA196" s="257">
        <f>SUM(BA182:BA183)</f>
        <v>0</v>
      </c>
      <c r="BB196" s="257">
        <f t="shared" ref="BB196:BL196" si="360">SUM(BB182:BB183)</f>
        <v>0</v>
      </c>
      <c r="BC196" s="257">
        <f t="shared" si="360"/>
        <v>0</v>
      </c>
      <c r="BD196" s="257">
        <f t="shared" si="360"/>
        <v>0</v>
      </c>
      <c r="BE196" s="257">
        <f t="shared" si="360"/>
        <v>0</v>
      </c>
      <c r="BF196" s="257">
        <f t="shared" si="360"/>
        <v>0</v>
      </c>
      <c r="BG196" s="257">
        <f t="shared" si="360"/>
        <v>0</v>
      </c>
      <c r="BH196" s="257">
        <f t="shared" si="360"/>
        <v>0</v>
      </c>
      <c r="BI196" s="258">
        <f t="shared" si="360"/>
        <v>0</v>
      </c>
      <c r="BJ196" s="258">
        <f t="shared" si="360"/>
        <v>0</v>
      </c>
      <c r="BK196" s="256">
        <f t="shared" si="360"/>
        <v>0</v>
      </c>
      <c r="BL196" s="256">
        <f t="shared" si="360"/>
        <v>0</v>
      </c>
      <c r="BM196" s="257">
        <f>SUM(BM182:BM183)</f>
        <v>0</v>
      </c>
      <c r="BN196" s="257">
        <f t="shared" ref="BN196:BX196" si="361">SUM(BN182:BN183)</f>
        <v>0</v>
      </c>
      <c r="BO196" s="257">
        <f t="shared" si="361"/>
        <v>0</v>
      </c>
      <c r="BP196" s="257">
        <f t="shared" si="361"/>
        <v>0</v>
      </c>
      <c r="BQ196" s="257">
        <f t="shared" si="361"/>
        <v>0</v>
      </c>
      <c r="BR196" s="257">
        <f t="shared" si="361"/>
        <v>0</v>
      </c>
      <c r="BS196" s="257">
        <f t="shared" si="361"/>
        <v>0</v>
      </c>
      <c r="BT196" s="257">
        <f t="shared" si="361"/>
        <v>0</v>
      </c>
      <c r="BU196" s="258">
        <f t="shared" si="361"/>
        <v>0</v>
      </c>
      <c r="BV196" s="258">
        <f t="shared" si="361"/>
        <v>0</v>
      </c>
      <c r="BW196" s="256">
        <f t="shared" si="361"/>
        <v>0</v>
      </c>
      <c r="BX196" s="256">
        <f t="shared" si="361"/>
        <v>0</v>
      </c>
      <c r="BY196" s="257">
        <f>SUM(BY182:BY183)</f>
        <v>0</v>
      </c>
      <c r="BZ196" s="257">
        <f t="shared" ref="BZ196:CH196" si="362">SUM(BZ182:BZ183)</f>
        <v>0</v>
      </c>
      <c r="CA196" s="257">
        <f t="shared" si="362"/>
        <v>0</v>
      </c>
      <c r="CB196" s="257">
        <f t="shared" si="362"/>
        <v>0</v>
      </c>
      <c r="CC196" s="257">
        <f t="shared" si="362"/>
        <v>0</v>
      </c>
      <c r="CD196" s="257">
        <f t="shared" si="362"/>
        <v>0</v>
      </c>
      <c r="CE196" s="257">
        <f t="shared" si="362"/>
        <v>0</v>
      </c>
      <c r="CF196" s="257">
        <f t="shared" si="362"/>
        <v>0</v>
      </c>
      <c r="CG196" s="258">
        <f t="shared" si="362"/>
        <v>0</v>
      </c>
      <c r="CH196" s="258">
        <f t="shared" si="362"/>
        <v>0</v>
      </c>
    </row>
    <row r="197" spans="1:86" hidden="1" x14ac:dyDescent="0.25">
      <c r="A197" s="110"/>
      <c r="B197" s="110" t="s">
        <v>142</v>
      </c>
      <c r="C197" s="124">
        <f t="shared" ref="C197" si="363">SUM(C189:C190)</f>
        <v>0</v>
      </c>
      <c r="D197" s="124">
        <f t="shared" ref="D197:N197" si="364">SUM(D189:D190)</f>
        <v>0</v>
      </c>
      <c r="E197" s="125">
        <f t="shared" si="364"/>
        <v>0</v>
      </c>
      <c r="F197" s="125">
        <f t="shared" si="364"/>
        <v>312.42336077242157</v>
      </c>
      <c r="G197" s="125">
        <f t="shared" si="364"/>
        <v>0</v>
      </c>
      <c r="H197" s="125">
        <f t="shared" si="364"/>
        <v>0</v>
      </c>
      <c r="I197" s="125">
        <f t="shared" si="364"/>
        <v>0</v>
      </c>
      <c r="J197" s="125">
        <f t="shared" si="364"/>
        <v>0</v>
      </c>
      <c r="K197" s="125">
        <f t="shared" si="364"/>
        <v>342.64112814740349</v>
      </c>
      <c r="L197" s="125">
        <f t="shared" si="364"/>
        <v>0</v>
      </c>
      <c r="M197" s="126">
        <f t="shared" si="364"/>
        <v>1714.5941366550369</v>
      </c>
      <c r="N197" s="126">
        <f t="shared" si="364"/>
        <v>1451.4193009395624</v>
      </c>
      <c r="O197" s="256">
        <f t="shared" ref="O197:P197" si="365">SUM(O189:O190)</f>
        <v>0</v>
      </c>
      <c r="P197" s="256">
        <f t="shared" si="365"/>
        <v>0</v>
      </c>
      <c r="Q197" s="257">
        <f>SUM(Q189:Q190)</f>
        <v>0</v>
      </c>
      <c r="R197" s="257">
        <f t="shared" ref="R197:AB197" si="366">SUM(R189:R190)</f>
        <v>0</v>
      </c>
      <c r="S197" s="257">
        <f t="shared" si="366"/>
        <v>0</v>
      </c>
      <c r="T197" s="257">
        <f t="shared" si="366"/>
        <v>0</v>
      </c>
      <c r="U197" s="257">
        <f t="shared" si="366"/>
        <v>0</v>
      </c>
      <c r="V197" s="257">
        <f t="shared" si="366"/>
        <v>0</v>
      </c>
      <c r="W197" s="257">
        <f t="shared" si="366"/>
        <v>0</v>
      </c>
      <c r="X197" s="257">
        <f t="shared" si="366"/>
        <v>0</v>
      </c>
      <c r="Y197" s="258">
        <f t="shared" si="366"/>
        <v>0</v>
      </c>
      <c r="Z197" s="258">
        <f t="shared" si="366"/>
        <v>0</v>
      </c>
      <c r="AA197" s="256">
        <f t="shared" si="366"/>
        <v>0</v>
      </c>
      <c r="AB197" s="256">
        <f t="shared" si="366"/>
        <v>0</v>
      </c>
      <c r="AC197" s="257">
        <f>SUM(AC189:AC190)</f>
        <v>0</v>
      </c>
      <c r="AD197" s="257">
        <f t="shared" ref="AD197:AN197" si="367">SUM(AD189:AD190)</f>
        <v>0</v>
      </c>
      <c r="AE197" s="257">
        <f t="shared" si="367"/>
        <v>0</v>
      </c>
      <c r="AF197" s="257">
        <f t="shared" si="367"/>
        <v>0</v>
      </c>
      <c r="AG197" s="257">
        <f t="shared" si="367"/>
        <v>0</v>
      </c>
      <c r="AH197" s="257">
        <f t="shared" si="367"/>
        <v>0</v>
      </c>
      <c r="AI197" s="257">
        <f t="shared" si="367"/>
        <v>0</v>
      </c>
      <c r="AJ197" s="257">
        <f t="shared" si="367"/>
        <v>0</v>
      </c>
      <c r="AK197" s="258">
        <f t="shared" si="367"/>
        <v>0</v>
      </c>
      <c r="AL197" s="258">
        <f t="shared" si="367"/>
        <v>0</v>
      </c>
      <c r="AM197" s="256">
        <f t="shared" si="367"/>
        <v>0</v>
      </c>
      <c r="AN197" s="256">
        <f t="shared" si="367"/>
        <v>0</v>
      </c>
      <c r="AO197" s="257">
        <f>SUM(AO189:AO190)</f>
        <v>0</v>
      </c>
      <c r="AP197" s="257">
        <f t="shared" ref="AP197:AZ197" si="368">SUM(AP189:AP190)</f>
        <v>0</v>
      </c>
      <c r="AQ197" s="257">
        <f t="shared" si="368"/>
        <v>0</v>
      </c>
      <c r="AR197" s="257">
        <f t="shared" si="368"/>
        <v>0</v>
      </c>
      <c r="AS197" s="257">
        <f t="shared" si="368"/>
        <v>0</v>
      </c>
      <c r="AT197" s="257">
        <f t="shared" si="368"/>
        <v>0</v>
      </c>
      <c r="AU197" s="257">
        <f t="shared" si="368"/>
        <v>0</v>
      </c>
      <c r="AV197" s="257">
        <f t="shared" si="368"/>
        <v>0</v>
      </c>
      <c r="AW197" s="258">
        <f t="shared" si="368"/>
        <v>0</v>
      </c>
      <c r="AX197" s="258">
        <f t="shared" si="368"/>
        <v>0</v>
      </c>
      <c r="AY197" s="256">
        <f t="shared" si="368"/>
        <v>0</v>
      </c>
      <c r="AZ197" s="256">
        <f t="shared" si="368"/>
        <v>0</v>
      </c>
      <c r="BA197" s="257">
        <f>SUM(BA189:BA190)</f>
        <v>0</v>
      </c>
      <c r="BB197" s="257">
        <f t="shared" ref="BB197:BL197" si="369">SUM(BB189:BB190)</f>
        <v>0</v>
      </c>
      <c r="BC197" s="257">
        <f t="shared" si="369"/>
        <v>0</v>
      </c>
      <c r="BD197" s="257">
        <f t="shared" si="369"/>
        <v>0</v>
      </c>
      <c r="BE197" s="257">
        <f t="shared" si="369"/>
        <v>0</v>
      </c>
      <c r="BF197" s="257">
        <f t="shared" si="369"/>
        <v>0</v>
      </c>
      <c r="BG197" s="257">
        <f t="shared" si="369"/>
        <v>0</v>
      </c>
      <c r="BH197" s="257">
        <f t="shared" si="369"/>
        <v>0</v>
      </c>
      <c r="BI197" s="258">
        <f t="shared" si="369"/>
        <v>0</v>
      </c>
      <c r="BJ197" s="258">
        <f t="shared" si="369"/>
        <v>0</v>
      </c>
      <c r="BK197" s="256">
        <f t="shared" si="369"/>
        <v>0</v>
      </c>
      <c r="BL197" s="256">
        <f t="shared" si="369"/>
        <v>0</v>
      </c>
      <c r="BM197" s="257">
        <f>SUM(BM189:BM190)</f>
        <v>0</v>
      </c>
      <c r="BN197" s="257">
        <f t="shared" ref="BN197:BX197" si="370">SUM(BN189:BN190)</f>
        <v>0</v>
      </c>
      <c r="BO197" s="257">
        <f t="shared" si="370"/>
        <v>0</v>
      </c>
      <c r="BP197" s="257">
        <f t="shared" si="370"/>
        <v>0</v>
      </c>
      <c r="BQ197" s="257">
        <f t="shared" si="370"/>
        <v>0</v>
      </c>
      <c r="BR197" s="257">
        <f t="shared" si="370"/>
        <v>0</v>
      </c>
      <c r="BS197" s="257">
        <f t="shared" si="370"/>
        <v>0</v>
      </c>
      <c r="BT197" s="257">
        <f t="shared" si="370"/>
        <v>0</v>
      </c>
      <c r="BU197" s="258">
        <f t="shared" si="370"/>
        <v>0</v>
      </c>
      <c r="BV197" s="258">
        <f t="shared" si="370"/>
        <v>0</v>
      </c>
      <c r="BW197" s="256">
        <f t="shared" si="370"/>
        <v>0</v>
      </c>
      <c r="BX197" s="256">
        <f t="shared" si="370"/>
        <v>0</v>
      </c>
      <c r="BY197" s="257">
        <f>SUM(BY189:BY190)</f>
        <v>0</v>
      </c>
      <c r="BZ197" s="257">
        <f t="shared" ref="BZ197:CH197" si="371">SUM(BZ189:BZ190)</f>
        <v>0</v>
      </c>
      <c r="CA197" s="257">
        <f t="shared" si="371"/>
        <v>0</v>
      </c>
      <c r="CB197" s="257">
        <f t="shared" si="371"/>
        <v>0</v>
      </c>
      <c r="CC197" s="257">
        <f t="shared" si="371"/>
        <v>0</v>
      </c>
      <c r="CD197" s="257">
        <f t="shared" si="371"/>
        <v>0</v>
      </c>
      <c r="CE197" s="257">
        <f t="shared" si="371"/>
        <v>0</v>
      </c>
      <c r="CF197" s="257">
        <f t="shared" si="371"/>
        <v>0</v>
      </c>
      <c r="CG197" s="258">
        <f t="shared" si="371"/>
        <v>0</v>
      </c>
      <c r="CH197" s="258">
        <f t="shared" si="371"/>
        <v>0</v>
      </c>
    </row>
    <row r="198" spans="1:86" hidden="1" x14ac:dyDescent="0.25">
      <c r="A198" s="110"/>
      <c r="B198" s="110" t="s">
        <v>129</v>
      </c>
      <c r="C198" s="127">
        <f t="shared" ref="C198" si="372">SUM(C196:C197)</f>
        <v>0</v>
      </c>
      <c r="D198" s="127">
        <f t="shared" ref="D198:N198" si="373">SUM(D196:D197)</f>
        <v>78.306189450390221</v>
      </c>
      <c r="E198" s="127">
        <f t="shared" si="373"/>
        <v>339.21992881365486</v>
      </c>
      <c r="F198" s="127">
        <f t="shared" si="373"/>
        <v>569.53974528608364</v>
      </c>
      <c r="G198" s="127">
        <f t="shared" si="373"/>
        <v>2019.3990211421092</v>
      </c>
      <c r="H198" s="127">
        <f t="shared" si="373"/>
        <v>9712.6828969194921</v>
      </c>
      <c r="I198" s="127">
        <f t="shared" si="373"/>
        <v>14991.617254576715</v>
      </c>
      <c r="J198" s="127">
        <f t="shared" si="373"/>
        <v>20080.285602767017</v>
      </c>
      <c r="K198" s="127">
        <f t="shared" si="373"/>
        <v>25339.973863912812</v>
      </c>
      <c r="L198" s="127">
        <f t="shared" si="373"/>
        <v>15961.980626024186</v>
      </c>
      <c r="M198" s="128">
        <f t="shared" si="373"/>
        <v>21153.473468814569</v>
      </c>
      <c r="N198" s="128">
        <f t="shared" si="373"/>
        <v>42436.630904363577</v>
      </c>
      <c r="O198" s="259">
        <f t="shared" ref="O198:Q198" si="374">SUM(O196:O197)</f>
        <v>0</v>
      </c>
      <c r="P198" s="259">
        <f t="shared" si="374"/>
        <v>0</v>
      </c>
      <c r="Q198" s="259">
        <f t="shared" si="374"/>
        <v>0</v>
      </c>
      <c r="R198" s="259">
        <f>SUM(R196:R197)</f>
        <v>0</v>
      </c>
      <c r="S198" s="259">
        <f t="shared" ref="S198:X198" si="375">SUM(S196:S197)</f>
        <v>0</v>
      </c>
      <c r="T198" s="259">
        <f t="shared" si="375"/>
        <v>0</v>
      </c>
      <c r="U198" s="259">
        <f t="shared" si="375"/>
        <v>0</v>
      </c>
      <c r="V198" s="259">
        <f t="shared" si="375"/>
        <v>0</v>
      </c>
      <c r="W198" s="259">
        <f t="shared" si="375"/>
        <v>0</v>
      </c>
      <c r="X198" s="259">
        <f t="shared" si="375"/>
        <v>0</v>
      </c>
      <c r="Y198" s="260">
        <f>SUM(Y196:Y197)</f>
        <v>0</v>
      </c>
      <c r="Z198" s="260">
        <f t="shared" ref="Z198:AC198" si="376">SUM(Z196:Z197)</f>
        <v>0</v>
      </c>
      <c r="AA198" s="259">
        <f t="shared" si="376"/>
        <v>0</v>
      </c>
      <c r="AB198" s="259">
        <f t="shared" si="376"/>
        <v>0</v>
      </c>
      <c r="AC198" s="259">
        <f t="shared" si="376"/>
        <v>0</v>
      </c>
      <c r="AD198" s="259">
        <f>SUM(AD196:AD197)</f>
        <v>0</v>
      </c>
      <c r="AE198" s="259">
        <f t="shared" ref="AE198:AJ198" si="377">SUM(AE196:AE197)</f>
        <v>0</v>
      </c>
      <c r="AF198" s="259">
        <f t="shared" si="377"/>
        <v>0</v>
      </c>
      <c r="AG198" s="259">
        <f t="shared" si="377"/>
        <v>0</v>
      </c>
      <c r="AH198" s="259">
        <f t="shared" si="377"/>
        <v>0</v>
      </c>
      <c r="AI198" s="259">
        <f t="shared" si="377"/>
        <v>0</v>
      </c>
      <c r="AJ198" s="259">
        <f t="shared" si="377"/>
        <v>0</v>
      </c>
      <c r="AK198" s="260">
        <f>SUM(AK196:AK197)</f>
        <v>0</v>
      </c>
      <c r="AL198" s="260">
        <f t="shared" ref="AL198:AO198" si="378">SUM(AL196:AL197)</f>
        <v>0</v>
      </c>
      <c r="AM198" s="259">
        <f t="shared" si="378"/>
        <v>0</v>
      </c>
      <c r="AN198" s="259">
        <f t="shared" si="378"/>
        <v>0</v>
      </c>
      <c r="AO198" s="259">
        <f t="shared" si="378"/>
        <v>0</v>
      </c>
      <c r="AP198" s="259">
        <f>SUM(AP196:AP197)</f>
        <v>0</v>
      </c>
      <c r="AQ198" s="259">
        <f t="shared" ref="AQ198:AV198" si="379">SUM(AQ196:AQ197)</f>
        <v>0</v>
      </c>
      <c r="AR198" s="259">
        <f t="shared" si="379"/>
        <v>0</v>
      </c>
      <c r="AS198" s="259">
        <f t="shared" si="379"/>
        <v>0</v>
      </c>
      <c r="AT198" s="259">
        <f t="shared" si="379"/>
        <v>0</v>
      </c>
      <c r="AU198" s="259">
        <f t="shared" si="379"/>
        <v>0</v>
      </c>
      <c r="AV198" s="259">
        <f t="shared" si="379"/>
        <v>0</v>
      </c>
      <c r="AW198" s="260">
        <f>SUM(AW196:AW197)</f>
        <v>0</v>
      </c>
      <c r="AX198" s="260">
        <f t="shared" ref="AX198:BA198" si="380">SUM(AX196:AX197)</f>
        <v>0</v>
      </c>
      <c r="AY198" s="259">
        <f t="shared" si="380"/>
        <v>0</v>
      </c>
      <c r="AZ198" s="259">
        <f t="shared" si="380"/>
        <v>0</v>
      </c>
      <c r="BA198" s="259">
        <f t="shared" si="380"/>
        <v>0</v>
      </c>
      <c r="BB198" s="259">
        <f>SUM(BB196:BB197)</f>
        <v>0</v>
      </c>
      <c r="BC198" s="259">
        <f t="shared" ref="BC198:BH198" si="381">SUM(BC196:BC197)</f>
        <v>0</v>
      </c>
      <c r="BD198" s="259">
        <f t="shared" si="381"/>
        <v>0</v>
      </c>
      <c r="BE198" s="259">
        <f t="shared" si="381"/>
        <v>0</v>
      </c>
      <c r="BF198" s="259">
        <f t="shared" si="381"/>
        <v>0</v>
      </c>
      <c r="BG198" s="259">
        <f t="shared" si="381"/>
        <v>0</v>
      </c>
      <c r="BH198" s="259">
        <f t="shared" si="381"/>
        <v>0</v>
      </c>
      <c r="BI198" s="260">
        <f>SUM(BI196:BI197)</f>
        <v>0</v>
      </c>
      <c r="BJ198" s="260">
        <f t="shared" ref="BJ198:BM198" si="382">SUM(BJ196:BJ197)</f>
        <v>0</v>
      </c>
      <c r="BK198" s="259">
        <f t="shared" si="382"/>
        <v>0</v>
      </c>
      <c r="BL198" s="259">
        <f t="shared" si="382"/>
        <v>0</v>
      </c>
      <c r="BM198" s="259">
        <f t="shared" si="382"/>
        <v>0</v>
      </c>
      <c r="BN198" s="259">
        <f>SUM(BN196:BN197)</f>
        <v>0</v>
      </c>
      <c r="BO198" s="259">
        <f t="shared" ref="BO198:BT198" si="383">SUM(BO196:BO197)</f>
        <v>0</v>
      </c>
      <c r="BP198" s="259">
        <f t="shared" si="383"/>
        <v>0</v>
      </c>
      <c r="BQ198" s="259">
        <f t="shared" si="383"/>
        <v>0</v>
      </c>
      <c r="BR198" s="259">
        <f t="shared" si="383"/>
        <v>0</v>
      </c>
      <c r="BS198" s="259">
        <f t="shared" si="383"/>
        <v>0</v>
      </c>
      <c r="BT198" s="259">
        <f t="shared" si="383"/>
        <v>0</v>
      </c>
      <c r="BU198" s="260">
        <f>SUM(BU196:BU197)</f>
        <v>0</v>
      </c>
      <c r="BV198" s="260">
        <f t="shared" ref="BV198:BY198" si="384">SUM(BV196:BV197)</f>
        <v>0</v>
      </c>
      <c r="BW198" s="259">
        <f t="shared" si="384"/>
        <v>0</v>
      </c>
      <c r="BX198" s="259">
        <f t="shared" si="384"/>
        <v>0</v>
      </c>
      <c r="BY198" s="259">
        <f t="shared" si="384"/>
        <v>0</v>
      </c>
      <c r="BZ198" s="259">
        <f>SUM(BZ196:BZ197)</f>
        <v>0</v>
      </c>
      <c r="CA198" s="259">
        <f t="shared" ref="CA198:CF198" si="385">SUM(CA196:CA197)</f>
        <v>0</v>
      </c>
      <c r="CB198" s="259">
        <f t="shared" si="385"/>
        <v>0</v>
      </c>
      <c r="CC198" s="259">
        <f t="shared" si="385"/>
        <v>0</v>
      </c>
      <c r="CD198" s="259">
        <f t="shared" si="385"/>
        <v>0</v>
      </c>
      <c r="CE198" s="259">
        <f t="shared" si="385"/>
        <v>0</v>
      </c>
      <c r="CF198" s="259">
        <f t="shared" si="385"/>
        <v>0</v>
      </c>
      <c r="CG198" s="260">
        <f>SUM(CG196:CG197)</f>
        <v>0</v>
      </c>
      <c r="CH198" s="260">
        <f t="shared" ref="CH198" si="386">SUM(CH196:CH197)</f>
        <v>0</v>
      </c>
    </row>
    <row r="199" spans="1:86" hidden="1" x14ac:dyDescent="0.25"/>
    <row r="200" spans="1:86" hidden="1" x14ac:dyDescent="0.25">
      <c r="B200" s="190" t="s">
        <v>225</v>
      </c>
      <c r="C200" s="385">
        <f>IF('YTD PROGRAM SUMMARY'!C4=0,0,C198-C73)</f>
        <v>0</v>
      </c>
      <c r="D200" s="385">
        <f>IF('YTD PROGRAM SUMMARY'!D4=0,0,D198-D73)</f>
        <v>1.4210854715202004E-14</v>
      </c>
      <c r="E200" s="385">
        <f>IF('YTD PROGRAM SUMMARY'!E4=0,0,E198-E73)</f>
        <v>-5.6843418860808015E-14</v>
      </c>
      <c r="F200" s="385">
        <f>IF('YTD PROGRAM SUMMARY'!F4=0,0,F198-F73)</f>
        <v>-2.2737367544323206E-13</v>
      </c>
      <c r="G200" s="385">
        <f>IF('YTD PROGRAM SUMMARY'!G4=0,0,G198-G73)</f>
        <v>2.2737367544323206E-13</v>
      </c>
      <c r="H200" s="385">
        <f>IF('YTD PROGRAM SUMMARY'!H4=0,0,H198-H73)</f>
        <v>-3.637978807091713E-12</v>
      </c>
      <c r="I200" s="385">
        <f>IF('YTD PROGRAM SUMMARY'!I4=0,0,I198-I73)</f>
        <v>1.8189894035458565E-12</v>
      </c>
      <c r="J200" s="385">
        <f>IF('YTD PROGRAM SUMMARY'!J4=0,0,J198-J73)</f>
        <v>0</v>
      </c>
      <c r="K200" s="385">
        <f>IF('YTD PROGRAM SUMMARY'!K4=0,0,K198-K73)</f>
        <v>0</v>
      </c>
      <c r="L200" s="385">
        <f>IF('YTD PROGRAM SUMMARY'!L4=0,0,L198-L73)</f>
        <v>0</v>
      </c>
      <c r="M200" s="385">
        <f>IF('YTD PROGRAM SUMMARY'!M4=0,0,M198-M73)</f>
        <v>0</v>
      </c>
      <c r="N200" s="385">
        <f>IF('YTD PROGRAM SUMMARY'!N4=0,0,N198-N73)</f>
        <v>0</v>
      </c>
      <c r="BW200" s="318">
        <f>BW93-BW110-BW127</f>
        <v>0</v>
      </c>
      <c r="BX200" s="318">
        <f t="shared" ref="BX200:CH200" si="387">BX93-BX110-BX127</f>
        <v>0</v>
      </c>
      <c r="BY200" s="318">
        <f t="shared" si="387"/>
        <v>0</v>
      </c>
      <c r="BZ200" s="318">
        <f t="shared" si="387"/>
        <v>-3.4694469519536142E-18</v>
      </c>
      <c r="CA200" s="318">
        <f t="shared" si="387"/>
        <v>0</v>
      </c>
      <c r="CB200" s="318">
        <f t="shared" si="387"/>
        <v>0</v>
      </c>
      <c r="CC200" s="318">
        <f t="shared" si="387"/>
        <v>0</v>
      </c>
      <c r="CD200" s="318">
        <f t="shared" si="387"/>
        <v>0</v>
      </c>
      <c r="CE200" s="318">
        <f t="shared" si="387"/>
        <v>0</v>
      </c>
      <c r="CF200" s="318">
        <f t="shared" si="387"/>
        <v>0</v>
      </c>
      <c r="CG200" s="318">
        <f t="shared" si="387"/>
        <v>-7.8062556418956319E-18</v>
      </c>
      <c r="CH200" s="318">
        <f t="shared" si="387"/>
        <v>0</v>
      </c>
    </row>
    <row r="201" spans="1:86" hidden="1" x14ac:dyDescent="0.25">
      <c r="B201" s="190"/>
      <c r="C201" s="190"/>
      <c r="D201" s="190"/>
      <c r="E201" s="190"/>
      <c r="F201" s="190"/>
      <c r="G201" s="190"/>
      <c r="H201" s="190"/>
      <c r="I201" s="190"/>
      <c r="J201" s="190"/>
      <c r="K201" s="190"/>
      <c r="L201" s="190"/>
      <c r="M201" s="190"/>
      <c r="N201" s="190"/>
      <c r="BW201" s="318">
        <f t="shared" ref="BW201:CH201" si="388">BW94-BW111-BW128</f>
        <v>0</v>
      </c>
      <c r="BX201" s="318">
        <f t="shared" si="388"/>
        <v>0</v>
      </c>
      <c r="BY201" s="318">
        <f t="shared" si="388"/>
        <v>0</v>
      </c>
      <c r="BZ201" s="318">
        <f t="shared" si="388"/>
        <v>3.903127820947816E-18</v>
      </c>
      <c r="CA201" s="318">
        <f t="shared" si="388"/>
        <v>0</v>
      </c>
      <c r="CB201" s="318">
        <f t="shared" si="388"/>
        <v>0</v>
      </c>
      <c r="CC201" s="318">
        <f t="shared" si="388"/>
        <v>0</v>
      </c>
      <c r="CD201" s="318">
        <f t="shared" si="388"/>
        <v>0</v>
      </c>
      <c r="CE201" s="318">
        <f t="shared" si="388"/>
        <v>0</v>
      </c>
      <c r="CF201" s="318">
        <f t="shared" si="388"/>
        <v>0</v>
      </c>
      <c r="CG201" s="318">
        <f t="shared" si="388"/>
        <v>0</v>
      </c>
      <c r="CH201" s="318">
        <f t="shared" si="388"/>
        <v>0</v>
      </c>
    </row>
    <row r="202" spans="1:86" x14ac:dyDescent="0.25">
      <c r="BW202" s="318">
        <f t="shared" ref="BW202:CH202" si="389">BW95-BW112-BW129</f>
        <v>0</v>
      </c>
      <c r="BX202" s="318">
        <f t="shared" si="389"/>
        <v>-9.1072982488782372E-18</v>
      </c>
      <c r="BY202" s="318">
        <f t="shared" si="389"/>
        <v>0</v>
      </c>
      <c r="BZ202" s="318">
        <f t="shared" si="389"/>
        <v>0</v>
      </c>
      <c r="CA202" s="318">
        <f t="shared" si="389"/>
        <v>9.540979117872439E-18</v>
      </c>
      <c r="CB202" s="318">
        <f t="shared" si="389"/>
        <v>-1.7347234759768071E-17</v>
      </c>
      <c r="CC202" s="318">
        <f t="shared" si="389"/>
        <v>0</v>
      </c>
      <c r="CD202" s="318">
        <f t="shared" si="389"/>
        <v>0</v>
      </c>
      <c r="CE202" s="318">
        <f t="shared" si="389"/>
        <v>0</v>
      </c>
      <c r="CF202" s="318">
        <f t="shared" si="389"/>
        <v>0</v>
      </c>
      <c r="CG202" s="318">
        <f t="shared" si="389"/>
        <v>0</v>
      </c>
      <c r="CH202" s="318">
        <f t="shared" si="389"/>
        <v>3.903127820947816E-18</v>
      </c>
    </row>
    <row r="203" spans="1:86" x14ac:dyDescent="0.25">
      <c r="BW203" s="318">
        <f t="shared" ref="BW203:CH203" si="390">BW96-BW113-BW130</f>
        <v>0</v>
      </c>
      <c r="BX203" s="318">
        <f t="shared" si="390"/>
        <v>0</v>
      </c>
      <c r="BY203" s="318">
        <f t="shared" si="390"/>
        <v>0</v>
      </c>
      <c r="BZ203" s="318">
        <f t="shared" si="390"/>
        <v>0</v>
      </c>
      <c r="CA203" s="318">
        <f t="shared" si="390"/>
        <v>0</v>
      </c>
      <c r="CB203" s="318">
        <f t="shared" si="390"/>
        <v>0</v>
      </c>
      <c r="CC203" s="318">
        <f t="shared" si="390"/>
        <v>0</v>
      </c>
      <c r="CD203" s="318">
        <f t="shared" si="390"/>
        <v>0</v>
      </c>
      <c r="CE203" s="318">
        <f t="shared" si="390"/>
        <v>0</v>
      </c>
      <c r="CF203" s="318">
        <f t="shared" si="390"/>
        <v>0</v>
      </c>
      <c r="CG203" s="318">
        <f t="shared" si="390"/>
        <v>0</v>
      </c>
      <c r="CH203" s="318">
        <f t="shared" si="390"/>
        <v>0</v>
      </c>
    </row>
    <row r="204" spans="1:86" x14ac:dyDescent="0.25">
      <c r="BW204" s="318">
        <f t="shared" ref="BW204:CH204" si="391">BW97-BW114-BW131</f>
        <v>4.6620693416876691E-18</v>
      </c>
      <c r="BX204" s="318">
        <f t="shared" si="391"/>
        <v>1.951563910473908E-18</v>
      </c>
      <c r="BY204" s="318">
        <f t="shared" si="391"/>
        <v>-2.2361669807513529E-18</v>
      </c>
      <c r="BZ204" s="318">
        <f t="shared" si="391"/>
        <v>1.7889335846010823E-18</v>
      </c>
      <c r="CA204" s="318">
        <f t="shared" si="391"/>
        <v>2.6562953225894859E-18</v>
      </c>
      <c r="CB204" s="318">
        <f t="shared" si="391"/>
        <v>0</v>
      </c>
      <c r="CC204" s="318">
        <f t="shared" si="391"/>
        <v>1.2739375526704677E-18</v>
      </c>
      <c r="CD204" s="318">
        <f t="shared" si="391"/>
        <v>2.4936649967166602E-18</v>
      </c>
      <c r="CE204" s="318">
        <f t="shared" si="391"/>
        <v>-4.6620693416876691E-18</v>
      </c>
      <c r="CF204" s="318">
        <f t="shared" si="391"/>
        <v>4.1741783640691921E-18</v>
      </c>
      <c r="CG204" s="318">
        <f t="shared" si="391"/>
        <v>3.2593827810345477E-18</v>
      </c>
      <c r="CH204" s="318">
        <f t="shared" si="391"/>
        <v>1.6957599604031093E-18</v>
      </c>
    </row>
    <row r="205" spans="1:86" x14ac:dyDescent="0.25">
      <c r="BW205" s="318">
        <f t="shared" ref="BW205:CH205" si="392">BW98-BW115-BW132</f>
        <v>0</v>
      </c>
      <c r="BX205" s="318">
        <f t="shared" si="392"/>
        <v>0</v>
      </c>
      <c r="BY205" s="318">
        <f t="shared" si="392"/>
        <v>0</v>
      </c>
      <c r="BZ205" s="318">
        <f t="shared" si="392"/>
        <v>0</v>
      </c>
      <c r="CA205" s="318">
        <f t="shared" si="392"/>
        <v>-3.4694469519536142E-18</v>
      </c>
      <c r="CB205" s="318">
        <f t="shared" si="392"/>
        <v>0</v>
      </c>
      <c r="CC205" s="318">
        <f t="shared" si="392"/>
        <v>0</v>
      </c>
      <c r="CD205" s="318">
        <f t="shared" si="392"/>
        <v>0</v>
      </c>
      <c r="CE205" s="318">
        <f t="shared" si="392"/>
        <v>0</v>
      </c>
      <c r="CF205" s="318">
        <f t="shared" si="392"/>
        <v>0</v>
      </c>
      <c r="CG205" s="318">
        <f t="shared" si="392"/>
        <v>0</v>
      </c>
      <c r="CH205" s="318">
        <f t="shared" si="392"/>
        <v>-7.8062556418956319E-18</v>
      </c>
    </row>
    <row r="206" spans="1:86" x14ac:dyDescent="0.25">
      <c r="BW206" s="318">
        <f t="shared" ref="BW206:CH206" si="393">BW99-BW116-BW133</f>
        <v>0</v>
      </c>
      <c r="BX206" s="318">
        <f t="shared" si="393"/>
        <v>0</v>
      </c>
      <c r="BY206" s="318">
        <f t="shared" si="393"/>
        <v>0</v>
      </c>
      <c r="BZ206" s="318">
        <f t="shared" si="393"/>
        <v>3.903127820947816E-18</v>
      </c>
      <c r="CA206" s="318">
        <f t="shared" si="393"/>
        <v>0</v>
      </c>
      <c r="CB206" s="318">
        <f t="shared" si="393"/>
        <v>0</v>
      </c>
      <c r="CC206" s="318">
        <f t="shared" si="393"/>
        <v>0</v>
      </c>
      <c r="CD206" s="318">
        <f t="shared" si="393"/>
        <v>0</v>
      </c>
      <c r="CE206" s="318">
        <f t="shared" si="393"/>
        <v>0</v>
      </c>
      <c r="CF206" s="318">
        <f t="shared" si="393"/>
        <v>0</v>
      </c>
      <c r="CG206" s="318">
        <f t="shared" si="393"/>
        <v>0</v>
      </c>
      <c r="CH206" s="318">
        <f t="shared" si="393"/>
        <v>0</v>
      </c>
    </row>
    <row r="207" spans="1:86" x14ac:dyDescent="0.25">
      <c r="BW207" s="318">
        <f t="shared" ref="BW207:CH207" si="394">BW100-BW117-BW134</f>
        <v>-4.3368086899420177E-18</v>
      </c>
      <c r="BX207" s="318">
        <f t="shared" si="394"/>
        <v>-6.0715321659188248E-18</v>
      </c>
      <c r="BY207" s="318">
        <f t="shared" si="394"/>
        <v>0</v>
      </c>
      <c r="BZ207" s="318">
        <f t="shared" si="394"/>
        <v>-6.9388939039072284E-18</v>
      </c>
      <c r="CA207" s="318">
        <f t="shared" si="394"/>
        <v>0</v>
      </c>
      <c r="CB207" s="318">
        <f t="shared" si="394"/>
        <v>0</v>
      </c>
      <c r="CC207" s="318">
        <f t="shared" si="394"/>
        <v>0</v>
      </c>
      <c r="CD207" s="318">
        <f t="shared" si="394"/>
        <v>0</v>
      </c>
      <c r="CE207" s="318">
        <f t="shared" si="394"/>
        <v>0</v>
      </c>
      <c r="CF207" s="318">
        <f t="shared" si="394"/>
        <v>0</v>
      </c>
      <c r="CG207" s="318">
        <f t="shared" si="394"/>
        <v>0</v>
      </c>
      <c r="CH207" s="318">
        <f t="shared" si="394"/>
        <v>-4.3368086899420177E-18</v>
      </c>
    </row>
    <row r="208" spans="1:86" x14ac:dyDescent="0.25">
      <c r="BW208" s="318">
        <f t="shared" ref="BW208:CH208" si="395">BW101-BW118-BW135</f>
        <v>0</v>
      </c>
      <c r="BX208" s="318">
        <f t="shared" si="395"/>
        <v>0</v>
      </c>
      <c r="BY208" s="318">
        <f t="shared" si="395"/>
        <v>0</v>
      </c>
      <c r="BZ208" s="318">
        <f t="shared" si="395"/>
        <v>-3.4694469519536142E-18</v>
      </c>
      <c r="CA208" s="318">
        <f t="shared" si="395"/>
        <v>0</v>
      </c>
      <c r="CB208" s="318">
        <f t="shared" si="395"/>
        <v>0</v>
      </c>
      <c r="CC208" s="318">
        <f t="shared" si="395"/>
        <v>0</v>
      </c>
      <c r="CD208" s="318">
        <f t="shared" si="395"/>
        <v>0</v>
      </c>
      <c r="CE208" s="318">
        <f t="shared" si="395"/>
        <v>0</v>
      </c>
      <c r="CF208" s="318">
        <f t="shared" si="395"/>
        <v>0</v>
      </c>
      <c r="CG208" s="318">
        <f t="shared" si="395"/>
        <v>-7.8062556418956319E-18</v>
      </c>
      <c r="CH208" s="318">
        <f t="shared" si="395"/>
        <v>0</v>
      </c>
    </row>
    <row r="209" spans="75:86" x14ac:dyDescent="0.25">
      <c r="BW209" s="318">
        <f t="shared" ref="BW209:CH209" si="396">BW102-BW119-BW136</f>
        <v>0</v>
      </c>
      <c r="BX209" s="318">
        <f t="shared" si="396"/>
        <v>0</v>
      </c>
      <c r="BY209" s="318">
        <f t="shared" si="396"/>
        <v>0</v>
      </c>
      <c r="BZ209" s="318">
        <f t="shared" si="396"/>
        <v>-3.4694469519536142E-18</v>
      </c>
      <c r="CA209" s="318">
        <f t="shared" si="396"/>
        <v>0</v>
      </c>
      <c r="CB209" s="318">
        <f t="shared" si="396"/>
        <v>0</v>
      </c>
      <c r="CC209" s="318">
        <f t="shared" si="396"/>
        <v>0</v>
      </c>
      <c r="CD209" s="318">
        <f t="shared" si="396"/>
        <v>0</v>
      </c>
      <c r="CE209" s="318">
        <f t="shared" si="396"/>
        <v>0</v>
      </c>
      <c r="CF209" s="318">
        <f t="shared" si="396"/>
        <v>0</v>
      </c>
      <c r="CG209" s="318">
        <f t="shared" si="396"/>
        <v>-7.8062556418956319E-18</v>
      </c>
      <c r="CH209" s="318">
        <f t="shared" si="396"/>
        <v>0</v>
      </c>
    </row>
    <row r="210" spans="75:86" x14ac:dyDescent="0.25">
      <c r="BW210" s="318">
        <f t="shared" ref="BW210:CH210" si="397">BW103-BW120-BW137</f>
        <v>0</v>
      </c>
      <c r="BX210" s="318">
        <f t="shared" si="397"/>
        <v>0</v>
      </c>
      <c r="BY210" s="318">
        <f t="shared" si="397"/>
        <v>0</v>
      </c>
      <c r="BZ210" s="318">
        <f t="shared" si="397"/>
        <v>-3.4694469519536142E-18</v>
      </c>
      <c r="CA210" s="318">
        <f t="shared" si="397"/>
        <v>0</v>
      </c>
      <c r="CB210" s="318">
        <f t="shared" si="397"/>
        <v>0</v>
      </c>
      <c r="CC210" s="318">
        <f t="shared" si="397"/>
        <v>0</v>
      </c>
      <c r="CD210" s="318">
        <f t="shared" si="397"/>
        <v>0</v>
      </c>
      <c r="CE210" s="318">
        <f t="shared" si="397"/>
        <v>0</v>
      </c>
      <c r="CF210" s="318">
        <f t="shared" si="397"/>
        <v>0</v>
      </c>
      <c r="CG210" s="318">
        <f t="shared" si="397"/>
        <v>-7.8062556418956319E-18</v>
      </c>
      <c r="CH210" s="318">
        <f t="shared" si="397"/>
        <v>0</v>
      </c>
    </row>
    <row r="211" spans="75:86" x14ac:dyDescent="0.25">
      <c r="BW211" s="318">
        <f t="shared" ref="BW211:CH211" si="398">BW104-BW121-BW138</f>
        <v>-3.903127820947816E-18</v>
      </c>
      <c r="BX211" s="318">
        <f t="shared" si="398"/>
        <v>0</v>
      </c>
      <c r="BY211" s="318">
        <f t="shared" si="398"/>
        <v>-3.4694469519536142E-18</v>
      </c>
      <c r="BZ211" s="318">
        <f t="shared" si="398"/>
        <v>4.3368086899420177E-18</v>
      </c>
      <c r="CA211" s="318">
        <f t="shared" si="398"/>
        <v>4.3368086899420177E-18</v>
      </c>
      <c r="CB211" s="318">
        <f t="shared" si="398"/>
        <v>0</v>
      </c>
      <c r="CC211" s="318">
        <f t="shared" si="398"/>
        <v>0</v>
      </c>
      <c r="CD211" s="318">
        <f t="shared" si="398"/>
        <v>0</v>
      </c>
      <c r="CE211" s="318">
        <f t="shared" si="398"/>
        <v>0</v>
      </c>
      <c r="CF211" s="318">
        <f t="shared" si="398"/>
        <v>-6.5052130349130266E-18</v>
      </c>
      <c r="CG211" s="318">
        <f t="shared" si="398"/>
        <v>0</v>
      </c>
      <c r="CH211" s="318">
        <f t="shared" si="398"/>
        <v>0</v>
      </c>
    </row>
    <row r="212" spans="75:86" x14ac:dyDescent="0.25">
      <c r="BW212" s="318">
        <f t="shared" ref="BW212:CH212" si="399">BW105-BW122-BW139</f>
        <v>-5.6378512969246231E-18</v>
      </c>
      <c r="BX212" s="318">
        <f t="shared" si="399"/>
        <v>-4.7704895589362195E-18</v>
      </c>
      <c r="BY212" s="318">
        <f t="shared" si="399"/>
        <v>7.8062556418956319E-18</v>
      </c>
      <c r="BZ212" s="318">
        <f t="shared" si="399"/>
        <v>0</v>
      </c>
      <c r="CA212" s="318">
        <f t="shared" si="399"/>
        <v>0</v>
      </c>
      <c r="CB212" s="318">
        <f t="shared" si="399"/>
        <v>0</v>
      </c>
      <c r="CC212" s="318">
        <f t="shared" si="399"/>
        <v>0</v>
      </c>
      <c r="CD212" s="318">
        <f t="shared" si="399"/>
        <v>0</v>
      </c>
      <c r="CE212" s="318">
        <f t="shared" si="399"/>
        <v>0</v>
      </c>
      <c r="CF212" s="318">
        <f t="shared" si="399"/>
        <v>0</v>
      </c>
      <c r="CG212" s="318">
        <f t="shared" si="399"/>
        <v>0</v>
      </c>
      <c r="CH212" s="318">
        <f t="shared" si="399"/>
        <v>0</v>
      </c>
    </row>
  </sheetData>
  <mergeCells count="31">
    <mergeCell ref="A92:A105"/>
    <mergeCell ref="A77:A90"/>
    <mergeCell ref="A4:A19"/>
    <mergeCell ref="A22:A37"/>
    <mergeCell ref="A40:A55"/>
    <mergeCell ref="A58:A74"/>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horizontalDpi="1200" verticalDpi="1200" r:id="rId1"/>
  <headerFooter>
    <oddFooter>&amp;RSchedule JNG-D5.B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CJ212"/>
  <sheetViews>
    <sheetView tabSelected="1" zoomScale="80" zoomScaleNormal="80" workbookViewId="0">
      <pane xSplit="2" topLeftCell="C1" activePane="topRight" state="frozen"/>
      <selection activeCell="F24" sqref="F24"/>
      <selection pane="topRight" activeCell="F24" sqref="F24"/>
    </sheetView>
  </sheetViews>
  <sheetFormatPr defaultRowHeight="15" x14ac:dyDescent="0.25"/>
  <cols>
    <col min="1" max="1" width="9.28515625" customWidth="1"/>
    <col min="2" max="2" width="24.7109375" customWidth="1"/>
    <col min="3" max="3" width="15.7109375" bestFit="1" customWidth="1"/>
    <col min="4" max="10" width="13.7109375" customWidth="1"/>
    <col min="11" max="11" width="15.28515625" customWidth="1"/>
    <col min="12" max="16" width="14.28515625" bestFit="1" customWidth="1"/>
    <col min="17" max="84" width="14.28515625" customWidth="1"/>
    <col min="85" max="86" width="14.28515625" bestFit="1" customWidth="1"/>
    <col min="87" max="87" width="10.5703125" bestFit="1" customWidth="1"/>
    <col min="88" max="88" width="16"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367">
        <f>' 1M - RES'!C2</f>
        <v>0.65</v>
      </c>
      <c r="D2" s="367">
        <f>C2</f>
        <v>0.65</v>
      </c>
      <c r="E2" s="360">
        <f t="shared" ref="E2:BP2" si="0">D2</f>
        <v>0.65</v>
      </c>
      <c r="F2" s="369">
        <f t="shared" si="0"/>
        <v>0.65</v>
      </c>
      <c r="G2" s="369">
        <f t="shared" si="0"/>
        <v>0.65</v>
      </c>
      <c r="H2" s="369">
        <f t="shared" si="0"/>
        <v>0.65</v>
      </c>
      <c r="I2" s="369">
        <f t="shared" si="0"/>
        <v>0.65</v>
      </c>
      <c r="J2" s="369">
        <f t="shared" si="0"/>
        <v>0.65</v>
      </c>
      <c r="K2" s="369">
        <f t="shared" si="0"/>
        <v>0.65</v>
      </c>
      <c r="L2" s="369">
        <f t="shared" si="0"/>
        <v>0.65</v>
      </c>
      <c r="M2" s="369">
        <f t="shared" si="0"/>
        <v>0.65</v>
      </c>
      <c r="N2" s="369">
        <f t="shared" si="0"/>
        <v>0.65</v>
      </c>
      <c r="O2" s="369">
        <f t="shared" si="0"/>
        <v>0.65</v>
      </c>
      <c r="P2" s="369">
        <f t="shared" si="0"/>
        <v>0.65</v>
      </c>
      <c r="Q2" s="369">
        <f t="shared" si="0"/>
        <v>0.65</v>
      </c>
      <c r="R2" s="369">
        <f t="shared" si="0"/>
        <v>0.65</v>
      </c>
      <c r="S2" s="369">
        <f t="shared" si="0"/>
        <v>0.65</v>
      </c>
      <c r="T2" s="369">
        <f t="shared" si="0"/>
        <v>0.65</v>
      </c>
      <c r="U2" s="369">
        <f t="shared" si="0"/>
        <v>0.65</v>
      </c>
      <c r="V2" s="369">
        <f t="shared" si="0"/>
        <v>0.65</v>
      </c>
      <c r="W2" s="369">
        <f t="shared" si="0"/>
        <v>0.65</v>
      </c>
      <c r="X2" s="369">
        <f t="shared" si="0"/>
        <v>0.65</v>
      </c>
      <c r="Y2" s="369">
        <f t="shared" si="0"/>
        <v>0.65</v>
      </c>
      <c r="Z2" s="369">
        <f t="shared" si="0"/>
        <v>0.65</v>
      </c>
      <c r="AA2" s="369">
        <f t="shared" si="0"/>
        <v>0.65</v>
      </c>
      <c r="AB2" s="369">
        <f t="shared" si="0"/>
        <v>0.65</v>
      </c>
      <c r="AC2" s="369">
        <f t="shared" si="0"/>
        <v>0.65</v>
      </c>
      <c r="AD2" s="369">
        <f t="shared" si="0"/>
        <v>0.65</v>
      </c>
      <c r="AE2" s="369">
        <f t="shared" si="0"/>
        <v>0.65</v>
      </c>
      <c r="AF2" s="369">
        <f t="shared" si="0"/>
        <v>0.65</v>
      </c>
      <c r="AG2" s="369">
        <f t="shared" si="0"/>
        <v>0.65</v>
      </c>
      <c r="AH2" s="369">
        <f t="shared" si="0"/>
        <v>0.65</v>
      </c>
      <c r="AI2" s="369">
        <f t="shared" si="0"/>
        <v>0.65</v>
      </c>
      <c r="AJ2" s="369">
        <f t="shared" si="0"/>
        <v>0.65</v>
      </c>
      <c r="AK2" s="369">
        <f t="shared" si="0"/>
        <v>0.65</v>
      </c>
      <c r="AL2" s="369">
        <f t="shared" si="0"/>
        <v>0.65</v>
      </c>
      <c r="AM2" s="369">
        <f t="shared" si="0"/>
        <v>0.65</v>
      </c>
      <c r="AN2" s="369">
        <f t="shared" si="0"/>
        <v>0.65</v>
      </c>
      <c r="AO2" s="369">
        <f t="shared" si="0"/>
        <v>0.65</v>
      </c>
      <c r="AP2" s="369">
        <f t="shared" si="0"/>
        <v>0.65</v>
      </c>
      <c r="AQ2" s="369">
        <f t="shared" si="0"/>
        <v>0.65</v>
      </c>
      <c r="AR2" s="369">
        <f t="shared" si="0"/>
        <v>0.65</v>
      </c>
      <c r="AS2" s="369">
        <f t="shared" si="0"/>
        <v>0.65</v>
      </c>
      <c r="AT2" s="369">
        <f t="shared" si="0"/>
        <v>0.65</v>
      </c>
      <c r="AU2" s="369">
        <f t="shared" si="0"/>
        <v>0.65</v>
      </c>
      <c r="AV2" s="369">
        <f t="shared" si="0"/>
        <v>0.65</v>
      </c>
      <c r="AW2" s="369">
        <f t="shared" si="0"/>
        <v>0.65</v>
      </c>
      <c r="AX2" s="369">
        <f t="shared" si="0"/>
        <v>0.65</v>
      </c>
      <c r="AY2" s="369">
        <f t="shared" si="0"/>
        <v>0.65</v>
      </c>
      <c r="AZ2" s="369">
        <f t="shared" si="0"/>
        <v>0.65</v>
      </c>
      <c r="BA2" s="369">
        <f t="shared" si="0"/>
        <v>0.65</v>
      </c>
      <c r="BB2" s="369">
        <f t="shared" si="0"/>
        <v>0.65</v>
      </c>
      <c r="BC2" s="369">
        <f t="shared" si="0"/>
        <v>0.65</v>
      </c>
      <c r="BD2" s="369">
        <f t="shared" si="0"/>
        <v>0.65</v>
      </c>
      <c r="BE2" s="369">
        <f t="shared" si="0"/>
        <v>0.65</v>
      </c>
      <c r="BF2" s="369">
        <f t="shared" si="0"/>
        <v>0.65</v>
      </c>
      <c r="BG2" s="369">
        <f t="shared" si="0"/>
        <v>0.65</v>
      </c>
      <c r="BH2" s="369">
        <f t="shared" si="0"/>
        <v>0.65</v>
      </c>
      <c r="BI2" s="369">
        <f t="shared" si="0"/>
        <v>0.65</v>
      </c>
      <c r="BJ2" s="369">
        <f t="shared" si="0"/>
        <v>0.65</v>
      </c>
      <c r="BK2" s="369">
        <f t="shared" si="0"/>
        <v>0.65</v>
      </c>
      <c r="BL2" s="369">
        <f t="shared" si="0"/>
        <v>0.65</v>
      </c>
      <c r="BM2" s="369">
        <f t="shared" si="0"/>
        <v>0.65</v>
      </c>
      <c r="BN2" s="369">
        <f t="shared" si="0"/>
        <v>0.65</v>
      </c>
      <c r="BO2" s="369">
        <f t="shared" si="0"/>
        <v>0.65</v>
      </c>
      <c r="BP2" s="369">
        <f t="shared" si="0"/>
        <v>0.65</v>
      </c>
      <c r="BQ2" s="369">
        <f t="shared" ref="BQ2:CH2" si="1">BP2</f>
        <v>0.65</v>
      </c>
      <c r="BR2" s="369">
        <f t="shared" si="1"/>
        <v>0.65</v>
      </c>
      <c r="BS2" s="369">
        <f t="shared" si="1"/>
        <v>0.65</v>
      </c>
      <c r="BT2" s="369">
        <f t="shared" si="1"/>
        <v>0.65</v>
      </c>
      <c r="BU2" s="369">
        <f t="shared" si="1"/>
        <v>0.65</v>
      </c>
      <c r="BV2" s="369">
        <f t="shared" si="1"/>
        <v>0.65</v>
      </c>
      <c r="BW2" s="369">
        <f t="shared" si="1"/>
        <v>0.65</v>
      </c>
      <c r="BX2" s="369">
        <f t="shared" si="1"/>
        <v>0.65</v>
      </c>
      <c r="BY2" s="369">
        <f t="shared" si="1"/>
        <v>0.65</v>
      </c>
      <c r="BZ2" s="369">
        <f t="shared" si="1"/>
        <v>0.65</v>
      </c>
      <c r="CA2" s="369">
        <f t="shared" si="1"/>
        <v>0.65</v>
      </c>
      <c r="CB2" s="369">
        <f t="shared" si="1"/>
        <v>0.65</v>
      </c>
      <c r="CC2" s="369">
        <f t="shared" si="1"/>
        <v>0.65</v>
      </c>
      <c r="CD2" s="369">
        <f t="shared" si="1"/>
        <v>0.65</v>
      </c>
      <c r="CE2" s="369">
        <f t="shared" si="1"/>
        <v>0.65</v>
      </c>
      <c r="CF2" s="369">
        <f t="shared" si="1"/>
        <v>0.65</v>
      </c>
      <c r="CG2" s="369">
        <f t="shared" si="1"/>
        <v>0.65</v>
      </c>
      <c r="CH2" s="370">
        <f t="shared" si="1"/>
        <v>0.65</v>
      </c>
    </row>
    <row r="3" spans="1:88" s="7" customFormat="1" ht="15.75" thickBot="1" x14ac:dyDescent="0.3">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
      <c r="A4" s="620" t="s">
        <v>14</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225"/>
    </row>
    <row r="6" spans="1:88" x14ac:dyDescent="0.25">
      <c r="A6" s="621"/>
      <c r="B6" s="13"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8" x14ac:dyDescent="0.25">
      <c r="A7" s="621"/>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8" x14ac:dyDescent="0.25">
      <c r="A8" s="621"/>
      <c r="B8" s="11" t="s">
        <v>1</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101472</v>
      </c>
      <c r="M8" s="3">
        <f>'BIZ kWh ENTRY'!BI167</f>
        <v>0</v>
      </c>
      <c r="N8" s="3">
        <f>'BIZ kWh ENTRY'!BJ167</f>
        <v>1044006</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8" x14ac:dyDescent="0.25">
      <c r="A9" s="621"/>
      <c r="B9" s="13"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8" x14ac:dyDescent="0.25">
      <c r="A10" s="621"/>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8" x14ac:dyDescent="0.25">
      <c r="A11" s="621"/>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0</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8" x14ac:dyDescent="0.25">
      <c r="A12" s="621"/>
      <c r="B12" s="11" t="s">
        <v>4</v>
      </c>
      <c r="C12" s="3">
        <f>'BIZ kWh ENTRY'!AY171</f>
        <v>0</v>
      </c>
      <c r="D12" s="3">
        <f>'BIZ kWh ENTRY'!AZ171</f>
        <v>46229</v>
      </c>
      <c r="E12" s="3">
        <f>'BIZ kWh ENTRY'!BA171</f>
        <v>16559</v>
      </c>
      <c r="F12" s="3">
        <f>'BIZ kWh ENTRY'!BB171</f>
        <v>0</v>
      </c>
      <c r="G12" s="3">
        <f>'BIZ kWh ENTRY'!BC171</f>
        <v>5376</v>
      </c>
      <c r="H12" s="3">
        <f>'BIZ kWh ENTRY'!BD171</f>
        <v>0</v>
      </c>
      <c r="I12" s="3">
        <f>'BIZ kWh ENTRY'!BE171</f>
        <v>61292</v>
      </c>
      <c r="J12" s="3">
        <f>'BIZ kWh ENTRY'!BF171</f>
        <v>131213</v>
      </c>
      <c r="K12" s="3">
        <f>'BIZ kWh ENTRY'!BG171</f>
        <v>0</v>
      </c>
      <c r="L12" s="3">
        <f>'BIZ kWh ENTRY'!BH171</f>
        <v>0</v>
      </c>
      <c r="M12" s="3">
        <f>'BIZ kWh ENTRY'!BI171</f>
        <v>16282</v>
      </c>
      <c r="N12" s="3">
        <f>'BIZ kWh ENTRY'!BJ171</f>
        <v>711044</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8" x14ac:dyDescent="0.25">
      <c r="A13" s="621"/>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8" x14ac:dyDescent="0.25">
      <c r="A14" s="621"/>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8" x14ac:dyDescent="0.25">
      <c r="A15" s="621"/>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225"/>
    </row>
    <row r="16" spans="1:88" x14ac:dyDescent="0.25">
      <c r="A16" s="621"/>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225"/>
    </row>
    <row r="17" spans="1:86" x14ac:dyDescent="0.25">
      <c r="A17" s="621"/>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c r="CG17" s="172"/>
      <c r="CH17" s="225"/>
    </row>
    <row r="18" spans="1:86" x14ac:dyDescent="0.25">
      <c r="A18" s="621"/>
      <c r="B18" s="11" t="s">
        <v>11</v>
      </c>
      <c r="C18" s="3"/>
      <c r="D18" s="3"/>
      <c r="E18" s="263"/>
      <c r="F18" s="263"/>
      <c r="G18" s="263"/>
      <c r="H18" s="263"/>
      <c r="I18" s="263"/>
      <c r="J18" s="263"/>
      <c r="K18" s="263"/>
      <c r="L18" s="263"/>
      <c r="M18" s="263"/>
      <c r="N18" s="263"/>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225"/>
    </row>
    <row r="19" spans="1:86" ht="15.75" thickBot="1" x14ac:dyDescent="0.3">
      <c r="A19" s="622"/>
      <c r="B19" s="209" t="str">
        <f>' 1M - RES'!B16</f>
        <v>Monthly kWh</v>
      </c>
      <c r="C19" s="264">
        <f>SUM(C5:C18)</f>
        <v>0</v>
      </c>
      <c r="D19" s="264">
        <f t="shared" ref="D19:BO19" si="2">SUM(D5:D18)</f>
        <v>46229</v>
      </c>
      <c r="E19" s="264">
        <f t="shared" si="2"/>
        <v>16559</v>
      </c>
      <c r="F19" s="264">
        <f t="shared" si="2"/>
        <v>0</v>
      </c>
      <c r="G19" s="264">
        <f t="shared" si="2"/>
        <v>5376</v>
      </c>
      <c r="H19" s="264">
        <f t="shared" si="2"/>
        <v>0</v>
      </c>
      <c r="I19" s="264">
        <f t="shared" si="2"/>
        <v>61292</v>
      </c>
      <c r="J19" s="264">
        <f t="shared" si="2"/>
        <v>131213</v>
      </c>
      <c r="K19" s="264">
        <f t="shared" si="2"/>
        <v>0</v>
      </c>
      <c r="L19" s="264">
        <f t="shared" si="2"/>
        <v>101472</v>
      </c>
      <c r="M19" s="264">
        <f t="shared" si="2"/>
        <v>16282</v>
      </c>
      <c r="N19" s="264">
        <f t="shared" si="2"/>
        <v>1755050</v>
      </c>
      <c r="O19" s="265">
        <f t="shared" si="2"/>
        <v>0</v>
      </c>
      <c r="P19" s="265">
        <f t="shared" si="2"/>
        <v>0</v>
      </c>
      <c r="Q19" s="265">
        <f t="shared" si="2"/>
        <v>0</v>
      </c>
      <c r="R19" s="265">
        <f t="shared" si="2"/>
        <v>0</v>
      </c>
      <c r="S19" s="265">
        <f t="shared" si="2"/>
        <v>0</v>
      </c>
      <c r="T19" s="265">
        <f t="shared" si="2"/>
        <v>0</v>
      </c>
      <c r="U19" s="265">
        <f t="shared" si="2"/>
        <v>0</v>
      </c>
      <c r="V19" s="265">
        <f t="shared" si="2"/>
        <v>0</v>
      </c>
      <c r="W19" s="265">
        <f t="shared" si="2"/>
        <v>0</v>
      </c>
      <c r="X19" s="265">
        <f t="shared" si="2"/>
        <v>0</v>
      </c>
      <c r="Y19" s="265">
        <f t="shared" si="2"/>
        <v>0</v>
      </c>
      <c r="Z19" s="265">
        <f t="shared" si="2"/>
        <v>0</v>
      </c>
      <c r="AA19" s="265">
        <f t="shared" si="2"/>
        <v>0</v>
      </c>
      <c r="AB19" s="265">
        <f t="shared" si="2"/>
        <v>0</v>
      </c>
      <c r="AC19" s="265">
        <f t="shared" si="2"/>
        <v>0</v>
      </c>
      <c r="AD19" s="265">
        <f t="shared" si="2"/>
        <v>0</v>
      </c>
      <c r="AE19" s="265">
        <f t="shared" si="2"/>
        <v>0</v>
      </c>
      <c r="AF19" s="265">
        <f t="shared" si="2"/>
        <v>0</v>
      </c>
      <c r="AG19" s="265">
        <f t="shared" si="2"/>
        <v>0</v>
      </c>
      <c r="AH19" s="265">
        <f t="shared" si="2"/>
        <v>0</v>
      </c>
      <c r="AI19" s="265">
        <f t="shared" si="2"/>
        <v>0</v>
      </c>
      <c r="AJ19" s="265">
        <f t="shared" si="2"/>
        <v>0</v>
      </c>
      <c r="AK19" s="265">
        <f t="shared" si="2"/>
        <v>0</v>
      </c>
      <c r="AL19" s="265">
        <f t="shared" si="2"/>
        <v>0</v>
      </c>
      <c r="AM19" s="265">
        <f t="shared" si="2"/>
        <v>0</v>
      </c>
      <c r="AN19" s="265">
        <f t="shared" si="2"/>
        <v>0</v>
      </c>
      <c r="AO19" s="265">
        <f t="shared" si="2"/>
        <v>0</v>
      </c>
      <c r="AP19" s="265">
        <f t="shared" si="2"/>
        <v>0</v>
      </c>
      <c r="AQ19" s="265">
        <f t="shared" si="2"/>
        <v>0</v>
      </c>
      <c r="AR19" s="265">
        <f t="shared" si="2"/>
        <v>0</v>
      </c>
      <c r="AS19" s="265">
        <f t="shared" si="2"/>
        <v>0</v>
      </c>
      <c r="AT19" s="265">
        <f t="shared" si="2"/>
        <v>0</v>
      </c>
      <c r="AU19" s="265">
        <f t="shared" si="2"/>
        <v>0</v>
      </c>
      <c r="AV19" s="265">
        <f t="shared" si="2"/>
        <v>0</v>
      </c>
      <c r="AW19" s="265">
        <f t="shared" si="2"/>
        <v>0</v>
      </c>
      <c r="AX19" s="265">
        <f t="shared" si="2"/>
        <v>0</v>
      </c>
      <c r="AY19" s="265">
        <f t="shared" si="2"/>
        <v>0</v>
      </c>
      <c r="AZ19" s="265">
        <f t="shared" si="2"/>
        <v>0</v>
      </c>
      <c r="BA19" s="265">
        <f t="shared" si="2"/>
        <v>0</v>
      </c>
      <c r="BB19" s="265">
        <f t="shared" si="2"/>
        <v>0</v>
      </c>
      <c r="BC19" s="265">
        <f t="shared" si="2"/>
        <v>0</v>
      </c>
      <c r="BD19" s="265">
        <f t="shared" si="2"/>
        <v>0</v>
      </c>
      <c r="BE19" s="265">
        <f t="shared" si="2"/>
        <v>0</v>
      </c>
      <c r="BF19" s="265">
        <f t="shared" si="2"/>
        <v>0</v>
      </c>
      <c r="BG19" s="265">
        <f t="shared" si="2"/>
        <v>0</v>
      </c>
      <c r="BH19" s="265">
        <f t="shared" si="2"/>
        <v>0</v>
      </c>
      <c r="BI19" s="265">
        <f t="shared" si="2"/>
        <v>0</v>
      </c>
      <c r="BJ19" s="265">
        <f t="shared" si="2"/>
        <v>0</v>
      </c>
      <c r="BK19" s="265">
        <f t="shared" si="2"/>
        <v>0</v>
      </c>
      <c r="BL19" s="265">
        <f t="shared" si="2"/>
        <v>0</v>
      </c>
      <c r="BM19" s="265">
        <f t="shared" si="2"/>
        <v>0</v>
      </c>
      <c r="BN19" s="265">
        <f t="shared" si="2"/>
        <v>0</v>
      </c>
      <c r="BO19" s="265">
        <f t="shared" si="2"/>
        <v>0</v>
      </c>
      <c r="BP19" s="265">
        <f t="shared" ref="BP19:CH19" si="3">SUM(BP5:BP18)</f>
        <v>0</v>
      </c>
      <c r="BQ19" s="265">
        <f t="shared" si="3"/>
        <v>0</v>
      </c>
      <c r="BR19" s="265">
        <f t="shared" si="3"/>
        <v>0</v>
      </c>
      <c r="BS19" s="265">
        <f t="shared" si="3"/>
        <v>0</v>
      </c>
      <c r="BT19" s="265">
        <f t="shared" si="3"/>
        <v>0</v>
      </c>
      <c r="BU19" s="265">
        <f t="shared" si="3"/>
        <v>0</v>
      </c>
      <c r="BV19" s="265">
        <f t="shared" si="3"/>
        <v>0</v>
      </c>
      <c r="BW19" s="265">
        <f t="shared" si="3"/>
        <v>0</v>
      </c>
      <c r="BX19" s="265">
        <f t="shared" si="3"/>
        <v>0</v>
      </c>
      <c r="BY19" s="265">
        <f t="shared" si="3"/>
        <v>0</v>
      </c>
      <c r="BZ19" s="265">
        <f t="shared" si="3"/>
        <v>0</v>
      </c>
      <c r="CA19" s="265">
        <f t="shared" si="3"/>
        <v>0</v>
      </c>
      <c r="CB19" s="265">
        <f t="shared" si="3"/>
        <v>0</v>
      </c>
      <c r="CC19" s="265">
        <f t="shared" si="3"/>
        <v>0</v>
      </c>
      <c r="CD19" s="265">
        <f t="shared" si="3"/>
        <v>0</v>
      </c>
      <c r="CE19" s="265">
        <f t="shared" si="3"/>
        <v>0</v>
      </c>
      <c r="CF19" s="265">
        <f t="shared" si="3"/>
        <v>0</v>
      </c>
      <c r="CG19" s="265">
        <f t="shared" si="3"/>
        <v>0</v>
      </c>
      <c r="CH19" s="266">
        <f t="shared" si="3"/>
        <v>0</v>
      </c>
    </row>
    <row r="20" spans="1:86" x14ac:dyDescent="0.25">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c r="AB20" s="285"/>
      <c r="AC20" s="9"/>
      <c r="AD20" s="285"/>
      <c r="AE20" s="285"/>
      <c r="AF20" s="9"/>
      <c r="AG20" s="285"/>
      <c r="AH20" s="285"/>
      <c r="AI20" s="9"/>
      <c r="AJ20" s="285"/>
      <c r="AK20" s="285"/>
      <c r="AL20" s="9"/>
      <c r="AM20" s="285"/>
      <c r="AN20" s="285"/>
      <c r="AO20" s="9"/>
      <c r="AP20" s="285"/>
      <c r="AQ20" s="285"/>
      <c r="AR20" s="9"/>
      <c r="AS20" s="285"/>
      <c r="AT20" s="285"/>
      <c r="AU20" s="9"/>
      <c r="AV20" s="285"/>
      <c r="AW20" s="285"/>
      <c r="AX20" s="9"/>
      <c r="AY20" s="285"/>
      <c r="AZ20" s="285"/>
      <c r="BA20" s="9"/>
      <c r="BB20" s="285"/>
      <c r="BC20" s="285"/>
      <c r="BD20" s="9"/>
      <c r="BE20" s="285"/>
      <c r="BF20" s="285"/>
      <c r="BG20" s="9"/>
      <c r="BH20" s="285"/>
      <c r="BI20" s="285"/>
      <c r="BJ20" s="9"/>
      <c r="BK20" s="285"/>
      <c r="BL20" s="285"/>
      <c r="BM20" s="9"/>
      <c r="BN20" s="285"/>
      <c r="BO20" s="285"/>
      <c r="BP20" s="9"/>
      <c r="BQ20" s="285"/>
      <c r="BR20" s="285"/>
      <c r="BS20" s="9"/>
      <c r="BT20" s="285"/>
      <c r="BU20" s="285"/>
      <c r="BV20" s="9"/>
      <c r="BW20" s="285"/>
      <c r="BX20" s="285"/>
      <c r="BY20" s="9"/>
      <c r="BZ20" s="285"/>
      <c r="CA20" s="285"/>
      <c r="CB20" s="9"/>
      <c r="CC20" s="285"/>
      <c r="CD20" s="285"/>
      <c r="CE20" s="9"/>
      <c r="CF20" s="285"/>
      <c r="CG20" s="285"/>
      <c r="CH20" s="137"/>
    </row>
    <row r="21" spans="1:86" ht="15.75" thickBot="1" x14ac:dyDescent="0.3">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row>
    <row r="22" spans="1:86" ht="16.5" thickBot="1" x14ac:dyDescent="0.3">
      <c r="A22" s="623" t="s">
        <v>15</v>
      </c>
      <c r="B22" s="18" t="s">
        <v>10</v>
      </c>
      <c r="C22" s="162">
        <f>C$4</f>
        <v>45292</v>
      </c>
      <c r="D22" s="162">
        <f t="shared" ref="D22:BO22" si="4">D$4</f>
        <v>45323</v>
      </c>
      <c r="E22" s="162">
        <f t="shared" si="4"/>
        <v>45352</v>
      </c>
      <c r="F22" s="162">
        <f t="shared" si="4"/>
        <v>45383</v>
      </c>
      <c r="G22" s="162">
        <f t="shared" si="4"/>
        <v>45413</v>
      </c>
      <c r="H22" s="162">
        <f t="shared" si="4"/>
        <v>45444</v>
      </c>
      <c r="I22" s="162">
        <f t="shared" si="4"/>
        <v>45474</v>
      </c>
      <c r="J22" s="162">
        <f t="shared" si="4"/>
        <v>45505</v>
      </c>
      <c r="K22" s="162">
        <f t="shared" si="4"/>
        <v>45536</v>
      </c>
      <c r="L22" s="162">
        <f t="shared" si="4"/>
        <v>45566</v>
      </c>
      <c r="M22" s="162">
        <f t="shared" si="4"/>
        <v>45597</v>
      </c>
      <c r="N22" s="162">
        <f t="shared" si="4"/>
        <v>45627</v>
      </c>
      <c r="O22" s="162">
        <f t="shared" si="4"/>
        <v>45658</v>
      </c>
      <c r="P22" s="162">
        <f t="shared" si="4"/>
        <v>45689</v>
      </c>
      <c r="Q22" s="162">
        <f t="shared" si="4"/>
        <v>45717</v>
      </c>
      <c r="R22" s="162">
        <f t="shared" si="4"/>
        <v>45748</v>
      </c>
      <c r="S22" s="162">
        <f t="shared" si="4"/>
        <v>45778</v>
      </c>
      <c r="T22" s="162">
        <f t="shared" si="4"/>
        <v>45809</v>
      </c>
      <c r="U22" s="162">
        <f t="shared" si="4"/>
        <v>45839</v>
      </c>
      <c r="V22" s="162">
        <f t="shared" si="4"/>
        <v>45870</v>
      </c>
      <c r="W22" s="162">
        <f t="shared" si="4"/>
        <v>45901</v>
      </c>
      <c r="X22" s="162">
        <f t="shared" si="4"/>
        <v>45931</v>
      </c>
      <c r="Y22" s="162">
        <f t="shared" si="4"/>
        <v>45962</v>
      </c>
      <c r="Z22" s="162">
        <f t="shared" si="4"/>
        <v>45992</v>
      </c>
      <c r="AA22" s="162">
        <f t="shared" si="4"/>
        <v>46023</v>
      </c>
      <c r="AB22" s="162">
        <f t="shared" si="4"/>
        <v>46054</v>
      </c>
      <c r="AC22" s="162">
        <f t="shared" si="4"/>
        <v>46082</v>
      </c>
      <c r="AD22" s="162">
        <f t="shared" si="4"/>
        <v>46113</v>
      </c>
      <c r="AE22" s="162">
        <f t="shared" si="4"/>
        <v>46143</v>
      </c>
      <c r="AF22" s="162">
        <f t="shared" si="4"/>
        <v>46174</v>
      </c>
      <c r="AG22" s="162">
        <f t="shared" si="4"/>
        <v>46204</v>
      </c>
      <c r="AH22" s="162">
        <f t="shared" si="4"/>
        <v>46235</v>
      </c>
      <c r="AI22" s="162">
        <f t="shared" si="4"/>
        <v>46266</v>
      </c>
      <c r="AJ22" s="162">
        <f t="shared" si="4"/>
        <v>46296</v>
      </c>
      <c r="AK22" s="162">
        <f t="shared" si="4"/>
        <v>46327</v>
      </c>
      <c r="AL22" s="162">
        <f t="shared" si="4"/>
        <v>46357</v>
      </c>
      <c r="AM22" s="162">
        <f t="shared" si="4"/>
        <v>46388</v>
      </c>
      <c r="AN22" s="162">
        <f t="shared" si="4"/>
        <v>46419</v>
      </c>
      <c r="AO22" s="162">
        <f t="shared" si="4"/>
        <v>46447</v>
      </c>
      <c r="AP22" s="162">
        <f t="shared" si="4"/>
        <v>46478</v>
      </c>
      <c r="AQ22" s="162">
        <f t="shared" si="4"/>
        <v>46508</v>
      </c>
      <c r="AR22" s="162">
        <f t="shared" si="4"/>
        <v>46539</v>
      </c>
      <c r="AS22" s="162">
        <f t="shared" si="4"/>
        <v>46569</v>
      </c>
      <c r="AT22" s="162">
        <f t="shared" si="4"/>
        <v>46600</v>
      </c>
      <c r="AU22" s="162">
        <f t="shared" si="4"/>
        <v>46631</v>
      </c>
      <c r="AV22" s="162">
        <f t="shared" si="4"/>
        <v>46661</v>
      </c>
      <c r="AW22" s="162">
        <f t="shared" si="4"/>
        <v>46692</v>
      </c>
      <c r="AX22" s="162">
        <f t="shared" si="4"/>
        <v>46722</v>
      </c>
      <c r="AY22" s="162">
        <f t="shared" si="4"/>
        <v>46753</v>
      </c>
      <c r="AZ22" s="162">
        <f t="shared" si="4"/>
        <v>46784</v>
      </c>
      <c r="BA22" s="162">
        <f t="shared" si="4"/>
        <v>46813</v>
      </c>
      <c r="BB22" s="162">
        <f t="shared" si="4"/>
        <v>46844</v>
      </c>
      <c r="BC22" s="162">
        <f t="shared" si="4"/>
        <v>46874</v>
      </c>
      <c r="BD22" s="162">
        <f t="shared" si="4"/>
        <v>46905</v>
      </c>
      <c r="BE22" s="162">
        <f t="shared" si="4"/>
        <v>46935</v>
      </c>
      <c r="BF22" s="162">
        <f t="shared" si="4"/>
        <v>46966</v>
      </c>
      <c r="BG22" s="162">
        <f t="shared" si="4"/>
        <v>46997</v>
      </c>
      <c r="BH22" s="162">
        <f t="shared" si="4"/>
        <v>47027</v>
      </c>
      <c r="BI22" s="162">
        <f t="shared" si="4"/>
        <v>47058</v>
      </c>
      <c r="BJ22" s="162">
        <f t="shared" si="4"/>
        <v>47088</v>
      </c>
      <c r="BK22" s="162">
        <f t="shared" si="4"/>
        <v>47119</v>
      </c>
      <c r="BL22" s="162">
        <f t="shared" si="4"/>
        <v>47150</v>
      </c>
      <c r="BM22" s="162">
        <f t="shared" si="4"/>
        <v>47178</v>
      </c>
      <c r="BN22" s="162">
        <f t="shared" si="4"/>
        <v>47209</v>
      </c>
      <c r="BO22" s="162">
        <f t="shared" si="4"/>
        <v>47239</v>
      </c>
      <c r="BP22" s="162">
        <f t="shared" ref="BP22:CH22" si="5">BP$4</f>
        <v>47270</v>
      </c>
      <c r="BQ22" s="162">
        <f t="shared" si="5"/>
        <v>47300</v>
      </c>
      <c r="BR22" s="162">
        <f t="shared" si="5"/>
        <v>47331</v>
      </c>
      <c r="BS22" s="162">
        <f t="shared" si="5"/>
        <v>47362</v>
      </c>
      <c r="BT22" s="162">
        <f t="shared" si="5"/>
        <v>47392</v>
      </c>
      <c r="BU22" s="162">
        <f t="shared" si="5"/>
        <v>47423</v>
      </c>
      <c r="BV22" s="162">
        <f t="shared" si="5"/>
        <v>47453</v>
      </c>
      <c r="BW22" s="162">
        <f t="shared" si="5"/>
        <v>47484</v>
      </c>
      <c r="BX22" s="162">
        <f t="shared" si="5"/>
        <v>47515</v>
      </c>
      <c r="BY22" s="162">
        <f t="shared" si="5"/>
        <v>47543</v>
      </c>
      <c r="BZ22" s="162">
        <f t="shared" si="5"/>
        <v>47574</v>
      </c>
      <c r="CA22" s="162">
        <f t="shared" si="5"/>
        <v>47604</v>
      </c>
      <c r="CB22" s="162">
        <f t="shared" si="5"/>
        <v>47635</v>
      </c>
      <c r="CC22" s="162">
        <f t="shared" si="5"/>
        <v>47665</v>
      </c>
      <c r="CD22" s="162">
        <f t="shared" si="5"/>
        <v>47696</v>
      </c>
      <c r="CE22" s="162">
        <f t="shared" si="5"/>
        <v>47727</v>
      </c>
      <c r="CF22" s="162">
        <f t="shared" si="5"/>
        <v>47757</v>
      </c>
      <c r="CG22" s="162">
        <f t="shared" si="5"/>
        <v>47788</v>
      </c>
      <c r="CH22" s="163">
        <f t="shared" si="5"/>
        <v>47818</v>
      </c>
    </row>
    <row r="23" spans="1:86" ht="15" customHeight="1" x14ac:dyDescent="0.25">
      <c r="A23" s="624"/>
      <c r="B23" s="11" t="str">
        <f t="shared" ref="B23:C37" si="6">B5</f>
        <v>Air Comp</v>
      </c>
      <c r="C23" s="3">
        <f>C5</f>
        <v>0</v>
      </c>
      <c r="D23" s="3">
        <f>IF(SUM($C$19:$N$19)=0,0,C23+D5)</f>
        <v>0</v>
      </c>
      <c r="E23" s="3">
        <f t="shared" ref="E23:BP23" si="7">IF(SUM($C$19:$N$19)=0,0,D23+E5)</f>
        <v>0</v>
      </c>
      <c r="F23" s="3">
        <f t="shared" si="7"/>
        <v>0</v>
      </c>
      <c r="G23" s="3">
        <f t="shared" si="7"/>
        <v>0</v>
      </c>
      <c r="H23" s="3">
        <f t="shared" si="7"/>
        <v>0</v>
      </c>
      <c r="I23" s="3">
        <f t="shared" si="7"/>
        <v>0</v>
      </c>
      <c r="J23" s="3">
        <f t="shared" si="7"/>
        <v>0</v>
      </c>
      <c r="K23" s="3">
        <f t="shared" si="7"/>
        <v>0</v>
      </c>
      <c r="L23" s="3">
        <f t="shared" si="7"/>
        <v>0</v>
      </c>
      <c r="M23" s="3">
        <f t="shared" si="7"/>
        <v>0</v>
      </c>
      <c r="N23" s="491">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3"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25">
      <c r="A24" s="624"/>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491">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25">
      <c r="A25" s="624"/>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491">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25">
      <c r="A26" s="624"/>
      <c r="B26" s="11" t="str">
        <f t="shared" si="6"/>
        <v>Cooling</v>
      </c>
      <c r="C26" s="3">
        <f t="shared" si="6"/>
        <v>0</v>
      </c>
      <c r="D26" s="3">
        <f t="shared" ref="D26:BO26" si="13">IF(SUM($C$19:$N$19)=0,0,C26+D8)</f>
        <v>0</v>
      </c>
      <c r="E26" s="3">
        <f t="shared" si="13"/>
        <v>0</v>
      </c>
      <c r="F26" s="3">
        <f t="shared" si="13"/>
        <v>0</v>
      </c>
      <c r="G26" s="3">
        <f t="shared" si="13"/>
        <v>0</v>
      </c>
      <c r="H26" s="3">
        <f t="shared" si="13"/>
        <v>0</v>
      </c>
      <c r="I26" s="3">
        <f t="shared" si="13"/>
        <v>0</v>
      </c>
      <c r="J26" s="3">
        <f t="shared" si="13"/>
        <v>0</v>
      </c>
      <c r="K26" s="3">
        <f t="shared" si="13"/>
        <v>0</v>
      </c>
      <c r="L26" s="3">
        <f t="shared" si="13"/>
        <v>101472</v>
      </c>
      <c r="M26" s="3">
        <f t="shared" si="13"/>
        <v>101472</v>
      </c>
      <c r="N26" s="491">
        <f t="shared" si="13"/>
        <v>1145478</v>
      </c>
      <c r="O26" s="3">
        <f t="shared" si="13"/>
        <v>1145478</v>
      </c>
      <c r="P26" s="3">
        <f t="shared" si="13"/>
        <v>1145478</v>
      </c>
      <c r="Q26" s="3">
        <f t="shared" si="13"/>
        <v>1145478</v>
      </c>
      <c r="R26" s="3">
        <f t="shared" si="13"/>
        <v>1145478</v>
      </c>
      <c r="S26" s="3">
        <f t="shared" si="13"/>
        <v>1145478</v>
      </c>
      <c r="T26" s="3">
        <f t="shared" si="13"/>
        <v>1145478</v>
      </c>
      <c r="U26" s="3">
        <f t="shared" si="13"/>
        <v>1145478</v>
      </c>
      <c r="V26" s="3">
        <f t="shared" si="13"/>
        <v>1145478</v>
      </c>
      <c r="W26" s="3">
        <f t="shared" si="13"/>
        <v>1145478</v>
      </c>
      <c r="X26" s="3">
        <f t="shared" si="13"/>
        <v>1145478</v>
      </c>
      <c r="Y26" s="3">
        <f t="shared" si="13"/>
        <v>1145478</v>
      </c>
      <c r="Z26" s="3">
        <f t="shared" si="13"/>
        <v>1145478</v>
      </c>
      <c r="AA26" s="3">
        <f t="shared" si="13"/>
        <v>1145478</v>
      </c>
      <c r="AB26" s="3">
        <f t="shared" si="13"/>
        <v>1145478</v>
      </c>
      <c r="AC26" s="3">
        <f t="shared" si="13"/>
        <v>1145478</v>
      </c>
      <c r="AD26" s="3">
        <f t="shared" si="13"/>
        <v>1145478</v>
      </c>
      <c r="AE26" s="3">
        <f t="shared" si="13"/>
        <v>1145478</v>
      </c>
      <c r="AF26" s="3">
        <f t="shared" si="13"/>
        <v>1145478</v>
      </c>
      <c r="AG26" s="3">
        <f t="shared" si="13"/>
        <v>1145478</v>
      </c>
      <c r="AH26" s="3">
        <f t="shared" si="13"/>
        <v>1145478</v>
      </c>
      <c r="AI26" s="3">
        <f t="shared" si="13"/>
        <v>1145478</v>
      </c>
      <c r="AJ26" s="3">
        <f t="shared" si="13"/>
        <v>1145478</v>
      </c>
      <c r="AK26" s="3">
        <f t="shared" si="13"/>
        <v>1145478</v>
      </c>
      <c r="AL26" s="3">
        <f t="shared" si="13"/>
        <v>1145478</v>
      </c>
      <c r="AM26" s="3">
        <f t="shared" si="13"/>
        <v>1145478</v>
      </c>
      <c r="AN26" s="3">
        <f t="shared" si="13"/>
        <v>1145478</v>
      </c>
      <c r="AO26" s="3">
        <f t="shared" si="13"/>
        <v>1145478</v>
      </c>
      <c r="AP26" s="3">
        <f t="shared" si="13"/>
        <v>1145478</v>
      </c>
      <c r="AQ26" s="3">
        <f t="shared" si="13"/>
        <v>1145478</v>
      </c>
      <c r="AR26" s="3">
        <f t="shared" si="13"/>
        <v>1145478</v>
      </c>
      <c r="AS26" s="3">
        <f t="shared" si="13"/>
        <v>1145478</v>
      </c>
      <c r="AT26" s="3">
        <f t="shared" si="13"/>
        <v>1145478</v>
      </c>
      <c r="AU26" s="3">
        <f t="shared" si="13"/>
        <v>1145478</v>
      </c>
      <c r="AV26" s="3">
        <f t="shared" si="13"/>
        <v>1145478</v>
      </c>
      <c r="AW26" s="3">
        <f t="shared" si="13"/>
        <v>1145478</v>
      </c>
      <c r="AX26" s="3">
        <f t="shared" si="13"/>
        <v>1145478</v>
      </c>
      <c r="AY26" s="3">
        <f t="shared" si="13"/>
        <v>1145478</v>
      </c>
      <c r="AZ26" s="3">
        <f t="shared" si="13"/>
        <v>1145478</v>
      </c>
      <c r="BA26" s="3">
        <f t="shared" si="13"/>
        <v>1145478</v>
      </c>
      <c r="BB26" s="3">
        <f t="shared" si="13"/>
        <v>1145478</v>
      </c>
      <c r="BC26" s="3">
        <f t="shared" si="13"/>
        <v>1145478</v>
      </c>
      <c r="BD26" s="3">
        <f t="shared" si="13"/>
        <v>1145478</v>
      </c>
      <c r="BE26" s="3">
        <f t="shared" si="13"/>
        <v>1145478</v>
      </c>
      <c r="BF26" s="3">
        <f t="shared" si="13"/>
        <v>1145478</v>
      </c>
      <c r="BG26" s="3">
        <f t="shared" si="13"/>
        <v>1145478</v>
      </c>
      <c r="BH26" s="3">
        <f t="shared" si="13"/>
        <v>1145478</v>
      </c>
      <c r="BI26" s="3">
        <f t="shared" si="13"/>
        <v>1145478</v>
      </c>
      <c r="BJ26" s="3">
        <f t="shared" si="13"/>
        <v>1145478</v>
      </c>
      <c r="BK26" s="3">
        <f t="shared" si="13"/>
        <v>1145478</v>
      </c>
      <c r="BL26" s="3">
        <f t="shared" si="13"/>
        <v>1145478</v>
      </c>
      <c r="BM26" s="3">
        <f t="shared" si="13"/>
        <v>1145478</v>
      </c>
      <c r="BN26" s="3">
        <f t="shared" si="13"/>
        <v>1145478</v>
      </c>
      <c r="BO26" s="3">
        <f t="shared" si="13"/>
        <v>1145478</v>
      </c>
      <c r="BP26" s="3">
        <f t="shared" ref="BP26:CH26" si="14">IF(SUM($C$19:$N$19)=0,0,BO26+BP8)</f>
        <v>1145478</v>
      </c>
      <c r="BQ26" s="3">
        <f t="shared" si="14"/>
        <v>1145478</v>
      </c>
      <c r="BR26" s="3">
        <f t="shared" si="14"/>
        <v>1145478</v>
      </c>
      <c r="BS26" s="3">
        <f t="shared" si="14"/>
        <v>1145478</v>
      </c>
      <c r="BT26" s="3">
        <f t="shared" si="14"/>
        <v>1145478</v>
      </c>
      <c r="BU26" s="3">
        <f t="shared" si="14"/>
        <v>1145478</v>
      </c>
      <c r="BV26" s="3">
        <f t="shared" si="14"/>
        <v>1145478</v>
      </c>
      <c r="BW26" s="3">
        <f t="shared" si="14"/>
        <v>1145478</v>
      </c>
      <c r="BX26" s="3">
        <f t="shared" si="14"/>
        <v>1145478</v>
      </c>
      <c r="BY26" s="3">
        <f t="shared" si="14"/>
        <v>1145478</v>
      </c>
      <c r="BZ26" s="3">
        <f t="shared" si="14"/>
        <v>1145478</v>
      </c>
      <c r="CA26" s="3">
        <f t="shared" si="14"/>
        <v>1145478</v>
      </c>
      <c r="CB26" s="3">
        <f t="shared" si="14"/>
        <v>1145478</v>
      </c>
      <c r="CC26" s="3">
        <f t="shared" si="14"/>
        <v>1145478</v>
      </c>
      <c r="CD26" s="3">
        <f t="shared" si="14"/>
        <v>1145478</v>
      </c>
      <c r="CE26" s="3">
        <f t="shared" si="14"/>
        <v>1145478</v>
      </c>
      <c r="CF26" s="3">
        <f t="shared" si="14"/>
        <v>1145478</v>
      </c>
      <c r="CG26" s="3">
        <f t="shared" si="14"/>
        <v>1145478</v>
      </c>
      <c r="CH26" s="12">
        <f t="shared" si="14"/>
        <v>1145478</v>
      </c>
    </row>
    <row r="27" spans="1:86" x14ac:dyDescent="0.25">
      <c r="A27" s="624"/>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491">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25">
      <c r="A28" s="624"/>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491">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25">
      <c r="A29" s="624"/>
      <c r="B29" s="11" t="str">
        <f t="shared" si="6"/>
        <v>HVAC</v>
      </c>
      <c r="C29" s="3">
        <f t="shared" si="6"/>
        <v>0</v>
      </c>
      <c r="D29" s="3">
        <f t="shared" ref="D29:BO29" si="19">IF(SUM($C$19:$N$19)=0,0,C29+D11)</f>
        <v>0</v>
      </c>
      <c r="E29" s="3">
        <f t="shared" si="19"/>
        <v>0</v>
      </c>
      <c r="F29" s="3">
        <f t="shared" si="19"/>
        <v>0</v>
      </c>
      <c r="G29" s="3">
        <f t="shared" si="19"/>
        <v>0</v>
      </c>
      <c r="H29" s="3">
        <f t="shared" si="19"/>
        <v>0</v>
      </c>
      <c r="I29" s="3">
        <f t="shared" si="19"/>
        <v>0</v>
      </c>
      <c r="J29" s="3">
        <f t="shared" si="19"/>
        <v>0</v>
      </c>
      <c r="K29" s="3">
        <f t="shared" si="19"/>
        <v>0</v>
      </c>
      <c r="L29" s="3">
        <f t="shared" si="19"/>
        <v>0</v>
      </c>
      <c r="M29" s="3">
        <f t="shared" si="19"/>
        <v>0</v>
      </c>
      <c r="N29" s="491">
        <f t="shared" si="19"/>
        <v>0</v>
      </c>
      <c r="O29" s="3">
        <f t="shared" si="19"/>
        <v>0</v>
      </c>
      <c r="P29" s="3">
        <f t="shared" si="19"/>
        <v>0</v>
      </c>
      <c r="Q29" s="3">
        <f t="shared" si="19"/>
        <v>0</v>
      </c>
      <c r="R29" s="3">
        <f t="shared" si="19"/>
        <v>0</v>
      </c>
      <c r="S29" s="3">
        <f t="shared" si="19"/>
        <v>0</v>
      </c>
      <c r="T29" s="3">
        <f t="shared" si="19"/>
        <v>0</v>
      </c>
      <c r="U29" s="3">
        <f t="shared" si="19"/>
        <v>0</v>
      </c>
      <c r="V29" s="3">
        <f t="shared" si="19"/>
        <v>0</v>
      </c>
      <c r="W29" s="3">
        <f t="shared" si="19"/>
        <v>0</v>
      </c>
      <c r="X29" s="3">
        <f t="shared" si="19"/>
        <v>0</v>
      </c>
      <c r="Y29" s="3">
        <f t="shared" si="19"/>
        <v>0</v>
      </c>
      <c r="Z29" s="3">
        <f t="shared" si="19"/>
        <v>0</v>
      </c>
      <c r="AA29" s="3">
        <f t="shared" si="19"/>
        <v>0</v>
      </c>
      <c r="AB29" s="3">
        <f t="shared" si="19"/>
        <v>0</v>
      </c>
      <c r="AC29" s="3">
        <f t="shared" si="19"/>
        <v>0</v>
      </c>
      <c r="AD29" s="3">
        <f t="shared" si="19"/>
        <v>0</v>
      </c>
      <c r="AE29" s="3">
        <f t="shared" si="19"/>
        <v>0</v>
      </c>
      <c r="AF29" s="3">
        <f t="shared" si="19"/>
        <v>0</v>
      </c>
      <c r="AG29" s="3">
        <f t="shared" si="19"/>
        <v>0</v>
      </c>
      <c r="AH29" s="3">
        <f t="shared" si="19"/>
        <v>0</v>
      </c>
      <c r="AI29" s="3">
        <f t="shared" si="19"/>
        <v>0</v>
      </c>
      <c r="AJ29" s="3">
        <f t="shared" si="19"/>
        <v>0</v>
      </c>
      <c r="AK29" s="3">
        <f t="shared" si="19"/>
        <v>0</v>
      </c>
      <c r="AL29" s="3">
        <f t="shared" si="19"/>
        <v>0</v>
      </c>
      <c r="AM29" s="3">
        <f t="shared" si="19"/>
        <v>0</v>
      </c>
      <c r="AN29" s="3">
        <f t="shared" si="19"/>
        <v>0</v>
      </c>
      <c r="AO29" s="3">
        <f t="shared" si="19"/>
        <v>0</v>
      </c>
      <c r="AP29" s="3">
        <f t="shared" si="19"/>
        <v>0</v>
      </c>
      <c r="AQ29" s="3">
        <f t="shared" si="19"/>
        <v>0</v>
      </c>
      <c r="AR29" s="3">
        <f t="shared" si="19"/>
        <v>0</v>
      </c>
      <c r="AS29" s="3">
        <f t="shared" si="19"/>
        <v>0</v>
      </c>
      <c r="AT29" s="3">
        <f t="shared" si="19"/>
        <v>0</v>
      </c>
      <c r="AU29" s="3">
        <f t="shared" si="19"/>
        <v>0</v>
      </c>
      <c r="AV29" s="3">
        <f t="shared" si="19"/>
        <v>0</v>
      </c>
      <c r="AW29" s="3">
        <f t="shared" si="19"/>
        <v>0</v>
      </c>
      <c r="AX29" s="3">
        <f t="shared" si="19"/>
        <v>0</v>
      </c>
      <c r="AY29" s="3">
        <f t="shared" si="19"/>
        <v>0</v>
      </c>
      <c r="AZ29" s="3">
        <f t="shared" si="19"/>
        <v>0</v>
      </c>
      <c r="BA29" s="3">
        <f t="shared" si="19"/>
        <v>0</v>
      </c>
      <c r="BB29" s="3">
        <f t="shared" si="19"/>
        <v>0</v>
      </c>
      <c r="BC29" s="3">
        <f t="shared" si="19"/>
        <v>0</v>
      </c>
      <c r="BD29" s="3">
        <f t="shared" si="19"/>
        <v>0</v>
      </c>
      <c r="BE29" s="3">
        <f t="shared" si="19"/>
        <v>0</v>
      </c>
      <c r="BF29" s="3">
        <f t="shared" si="19"/>
        <v>0</v>
      </c>
      <c r="BG29" s="3">
        <f t="shared" si="19"/>
        <v>0</v>
      </c>
      <c r="BH29" s="3">
        <f t="shared" si="19"/>
        <v>0</v>
      </c>
      <c r="BI29" s="3">
        <f t="shared" si="19"/>
        <v>0</v>
      </c>
      <c r="BJ29" s="3">
        <f t="shared" si="19"/>
        <v>0</v>
      </c>
      <c r="BK29" s="3">
        <f t="shared" si="19"/>
        <v>0</v>
      </c>
      <c r="BL29" s="3">
        <f t="shared" si="19"/>
        <v>0</v>
      </c>
      <c r="BM29" s="3">
        <f t="shared" si="19"/>
        <v>0</v>
      </c>
      <c r="BN29" s="3">
        <f t="shared" si="19"/>
        <v>0</v>
      </c>
      <c r="BO29" s="3">
        <f t="shared" si="19"/>
        <v>0</v>
      </c>
      <c r="BP29" s="3">
        <f t="shared" ref="BP29:CH29" si="20">IF(SUM($C$19:$N$19)=0,0,BO29+BP11)</f>
        <v>0</v>
      </c>
      <c r="BQ29" s="3">
        <f t="shared" si="20"/>
        <v>0</v>
      </c>
      <c r="BR29" s="3">
        <f t="shared" si="20"/>
        <v>0</v>
      </c>
      <c r="BS29" s="3">
        <f t="shared" si="20"/>
        <v>0</v>
      </c>
      <c r="BT29" s="3">
        <f t="shared" si="20"/>
        <v>0</v>
      </c>
      <c r="BU29" s="3">
        <f t="shared" si="20"/>
        <v>0</v>
      </c>
      <c r="BV29" s="3">
        <f t="shared" si="20"/>
        <v>0</v>
      </c>
      <c r="BW29" s="3">
        <f t="shared" si="20"/>
        <v>0</v>
      </c>
      <c r="BX29" s="3">
        <f t="shared" si="20"/>
        <v>0</v>
      </c>
      <c r="BY29" s="3">
        <f t="shared" si="20"/>
        <v>0</v>
      </c>
      <c r="BZ29" s="3">
        <f t="shared" si="20"/>
        <v>0</v>
      </c>
      <c r="CA29" s="3">
        <f t="shared" si="20"/>
        <v>0</v>
      </c>
      <c r="CB29" s="3">
        <f t="shared" si="20"/>
        <v>0</v>
      </c>
      <c r="CC29" s="3">
        <f t="shared" si="20"/>
        <v>0</v>
      </c>
      <c r="CD29" s="3">
        <f t="shared" si="20"/>
        <v>0</v>
      </c>
      <c r="CE29" s="3">
        <f t="shared" si="20"/>
        <v>0</v>
      </c>
      <c r="CF29" s="3">
        <f t="shared" si="20"/>
        <v>0</v>
      </c>
      <c r="CG29" s="3">
        <f t="shared" si="20"/>
        <v>0</v>
      </c>
      <c r="CH29" s="12">
        <f t="shared" si="20"/>
        <v>0</v>
      </c>
    </row>
    <row r="30" spans="1:86" x14ac:dyDescent="0.25">
      <c r="A30" s="624"/>
      <c r="B30" s="11" t="str">
        <f t="shared" si="6"/>
        <v>Lighting</v>
      </c>
      <c r="C30" s="3">
        <f t="shared" si="6"/>
        <v>0</v>
      </c>
      <c r="D30" s="3">
        <f t="shared" ref="D30:BO30" si="21">IF(SUM($C$19:$N$19)=0,0,C30+D12)</f>
        <v>46229</v>
      </c>
      <c r="E30" s="3">
        <f t="shared" si="21"/>
        <v>62788</v>
      </c>
      <c r="F30" s="3">
        <f t="shared" si="21"/>
        <v>62788</v>
      </c>
      <c r="G30" s="3">
        <f t="shared" si="21"/>
        <v>68164</v>
      </c>
      <c r="H30" s="3">
        <f t="shared" si="21"/>
        <v>68164</v>
      </c>
      <c r="I30" s="3">
        <f t="shared" si="21"/>
        <v>129456</v>
      </c>
      <c r="J30" s="3">
        <f t="shared" si="21"/>
        <v>260669</v>
      </c>
      <c r="K30" s="3">
        <f t="shared" si="21"/>
        <v>260669</v>
      </c>
      <c r="L30" s="3">
        <f t="shared" si="21"/>
        <v>260669</v>
      </c>
      <c r="M30" s="3">
        <f t="shared" si="21"/>
        <v>276951</v>
      </c>
      <c r="N30" s="491">
        <f t="shared" si="21"/>
        <v>987995</v>
      </c>
      <c r="O30" s="3">
        <f t="shared" si="21"/>
        <v>987995</v>
      </c>
      <c r="P30" s="3">
        <f t="shared" si="21"/>
        <v>987995</v>
      </c>
      <c r="Q30" s="3">
        <f t="shared" si="21"/>
        <v>987995</v>
      </c>
      <c r="R30" s="3">
        <f t="shared" si="21"/>
        <v>987995</v>
      </c>
      <c r="S30" s="3">
        <f t="shared" si="21"/>
        <v>987995</v>
      </c>
      <c r="T30" s="3">
        <f t="shared" si="21"/>
        <v>987995</v>
      </c>
      <c r="U30" s="3">
        <f t="shared" si="21"/>
        <v>987995</v>
      </c>
      <c r="V30" s="3">
        <f t="shared" si="21"/>
        <v>987995</v>
      </c>
      <c r="W30" s="3">
        <f t="shared" si="21"/>
        <v>987995</v>
      </c>
      <c r="X30" s="3">
        <f t="shared" si="21"/>
        <v>987995</v>
      </c>
      <c r="Y30" s="3">
        <f t="shared" si="21"/>
        <v>987995</v>
      </c>
      <c r="Z30" s="3">
        <f t="shared" si="21"/>
        <v>987995</v>
      </c>
      <c r="AA30" s="3">
        <f t="shared" si="21"/>
        <v>987995</v>
      </c>
      <c r="AB30" s="3">
        <f t="shared" si="21"/>
        <v>987995</v>
      </c>
      <c r="AC30" s="3">
        <f t="shared" si="21"/>
        <v>987995</v>
      </c>
      <c r="AD30" s="3">
        <f t="shared" si="21"/>
        <v>987995</v>
      </c>
      <c r="AE30" s="3">
        <f t="shared" si="21"/>
        <v>987995</v>
      </c>
      <c r="AF30" s="3">
        <f t="shared" si="21"/>
        <v>987995</v>
      </c>
      <c r="AG30" s="3">
        <f t="shared" si="21"/>
        <v>987995</v>
      </c>
      <c r="AH30" s="3">
        <f t="shared" si="21"/>
        <v>987995</v>
      </c>
      <c r="AI30" s="3">
        <f t="shared" si="21"/>
        <v>987995</v>
      </c>
      <c r="AJ30" s="3">
        <f t="shared" si="21"/>
        <v>987995</v>
      </c>
      <c r="AK30" s="3">
        <f t="shared" si="21"/>
        <v>987995</v>
      </c>
      <c r="AL30" s="3">
        <f t="shared" si="21"/>
        <v>987995</v>
      </c>
      <c r="AM30" s="3">
        <f t="shared" si="21"/>
        <v>987995</v>
      </c>
      <c r="AN30" s="3">
        <f t="shared" si="21"/>
        <v>987995</v>
      </c>
      <c r="AO30" s="3">
        <f t="shared" si="21"/>
        <v>987995</v>
      </c>
      <c r="AP30" s="3">
        <f t="shared" si="21"/>
        <v>987995</v>
      </c>
      <c r="AQ30" s="3">
        <f t="shared" si="21"/>
        <v>987995</v>
      </c>
      <c r="AR30" s="3">
        <f t="shared" si="21"/>
        <v>987995</v>
      </c>
      <c r="AS30" s="3">
        <f t="shared" si="21"/>
        <v>987995</v>
      </c>
      <c r="AT30" s="3">
        <f t="shared" si="21"/>
        <v>987995</v>
      </c>
      <c r="AU30" s="3">
        <f t="shared" si="21"/>
        <v>987995</v>
      </c>
      <c r="AV30" s="3">
        <f t="shared" si="21"/>
        <v>987995</v>
      </c>
      <c r="AW30" s="3">
        <f t="shared" si="21"/>
        <v>987995</v>
      </c>
      <c r="AX30" s="3">
        <f t="shared" si="21"/>
        <v>987995</v>
      </c>
      <c r="AY30" s="3">
        <f t="shared" si="21"/>
        <v>987995</v>
      </c>
      <c r="AZ30" s="3">
        <f t="shared" si="21"/>
        <v>987995</v>
      </c>
      <c r="BA30" s="3">
        <f t="shared" si="21"/>
        <v>987995</v>
      </c>
      <c r="BB30" s="3">
        <f t="shared" si="21"/>
        <v>987995</v>
      </c>
      <c r="BC30" s="3">
        <f t="shared" si="21"/>
        <v>987995</v>
      </c>
      <c r="BD30" s="3">
        <f t="shared" si="21"/>
        <v>987995</v>
      </c>
      <c r="BE30" s="3">
        <f t="shared" si="21"/>
        <v>987995</v>
      </c>
      <c r="BF30" s="3">
        <f t="shared" si="21"/>
        <v>987995</v>
      </c>
      <c r="BG30" s="3">
        <f t="shared" si="21"/>
        <v>987995</v>
      </c>
      <c r="BH30" s="3">
        <f t="shared" si="21"/>
        <v>987995</v>
      </c>
      <c r="BI30" s="3">
        <f t="shared" si="21"/>
        <v>987995</v>
      </c>
      <c r="BJ30" s="3">
        <f t="shared" si="21"/>
        <v>987995</v>
      </c>
      <c r="BK30" s="3">
        <f t="shared" si="21"/>
        <v>987995</v>
      </c>
      <c r="BL30" s="3">
        <f t="shared" si="21"/>
        <v>987995</v>
      </c>
      <c r="BM30" s="3">
        <f t="shared" si="21"/>
        <v>987995</v>
      </c>
      <c r="BN30" s="3">
        <f t="shared" si="21"/>
        <v>987995</v>
      </c>
      <c r="BO30" s="3">
        <f t="shared" si="21"/>
        <v>987995</v>
      </c>
      <c r="BP30" s="3">
        <f t="shared" ref="BP30:CH30" si="22">IF(SUM($C$19:$N$19)=0,0,BO30+BP12)</f>
        <v>987995</v>
      </c>
      <c r="BQ30" s="3">
        <f t="shared" si="22"/>
        <v>987995</v>
      </c>
      <c r="BR30" s="3">
        <f t="shared" si="22"/>
        <v>987995</v>
      </c>
      <c r="BS30" s="3">
        <f t="shared" si="22"/>
        <v>987995</v>
      </c>
      <c r="BT30" s="3">
        <f t="shared" si="22"/>
        <v>987995</v>
      </c>
      <c r="BU30" s="3">
        <f t="shared" si="22"/>
        <v>987995</v>
      </c>
      <c r="BV30" s="3">
        <f t="shared" si="22"/>
        <v>987995</v>
      </c>
      <c r="BW30" s="3">
        <f t="shared" si="22"/>
        <v>987995</v>
      </c>
      <c r="BX30" s="3">
        <f t="shared" si="22"/>
        <v>987995</v>
      </c>
      <c r="BY30" s="3">
        <f t="shared" si="22"/>
        <v>987995</v>
      </c>
      <c r="BZ30" s="3">
        <f t="shared" si="22"/>
        <v>987995</v>
      </c>
      <c r="CA30" s="3">
        <f t="shared" si="22"/>
        <v>987995</v>
      </c>
      <c r="CB30" s="3">
        <f t="shared" si="22"/>
        <v>987995</v>
      </c>
      <c r="CC30" s="3">
        <f t="shared" si="22"/>
        <v>987995</v>
      </c>
      <c r="CD30" s="3">
        <f t="shared" si="22"/>
        <v>987995</v>
      </c>
      <c r="CE30" s="3">
        <f t="shared" si="22"/>
        <v>987995</v>
      </c>
      <c r="CF30" s="3">
        <f t="shared" si="22"/>
        <v>987995</v>
      </c>
      <c r="CG30" s="3">
        <f t="shared" si="22"/>
        <v>987995</v>
      </c>
      <c r="CH30" s="12">
        <f t="shared" si="22"/>
        <v>987995</v>
      </c>
    </row>
    <row r="31" spans="1:86" x14ac:dyDescent="0.25">
      <c r="A31" s="624"/>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491">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25">
      <c r="A32" s="624"/>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0</v>
      </c>
      <c r="K32" s="3">
        <f t="shared" si="25"/>
        <v>0</v>
      </c>
      <c r="L32" s="3">
        <f t="shared" si="25"/>
        <v>0</v>
      </c>
      <c r="M32" s="3">
        <f t="shared" si="25"/>
        <v>0</v>
      </c>
      <c r="N32" s="491">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25">
      <c r="A33" s="624"/>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0</v>
      </c>
      <c r="N33" s="491">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25">
      <c r="A34" s="624"/>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491">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25">
      <c r="A35" s="624"/>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491">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25">
      <c r="A36" s="624"/>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
      <c r="A37" s="625"/>
      <c r="B37" s="209" t="str">
        <f t="shared" si="6"/>
        <v>Monthly kWh</v>
      </c>
      <c r="C37" s="264">
        <f>SUM(C23:C36)</f>
        <v>0</v>
      </c>
      <c r="D37" s="264">
        <f t="shared" ref="D37:BO37" si="33">SUM(D23:D36)</f>
        <v>46229</v>
      </c>
      <c r="E37" s="264">
        <f t="shared" si="33"/>
        <v>62788</v>
      </c>
      <c r="F37" s="264">
        <f t="shared" si="33"/>
        <v>62788</v>
      </c>
      <c r="G37" s="264">
        <f t="shared" si="33"/>
        <v>68164</v>
      </c>
      <c r="H37" s="264">
        <f t="shared" si="33"/>
        <v>68164</v>
      </c>
      <c r="I37" s="264">
        <f t="shared" si="33"/>
        <v>129456</v>
      </c>
      <c r="J37" s="264">
        <f t="shared" si="33"/>
        <v>260669</v>
      </c>
      <c r="K37" s="264">
        <f t="shared" si="33"/>
        <v>260669</v>
      </c>
      <c r="L37" s="264">
        <f t="shared" si="33"/>
        <v>362141</v>
      </c>
      <c r="M37" s="264">
        <f t="shared" si="33"/>
        <v>378423</v>
      </c>
      <c r="N37" s="264">
        <f t="shared" si="33"/>
        <v>2133473</v>
      </c>
      <c r="O37" s="264">
        <f t="shared" si="33"/>
        <v>2133473</v>
      </c>
      <c r="P37" s="264">
        <f t="shared" si="33"/>
        <v>2133473</v>
      </c>
      <c r="Q37" s="264">
        <f t="shared" si="33"/>
        <v>2133473</v>
      </c>
      <c r="R37" s="264">
        <f t="shared" si="33"/>
        <v>2133473</v>
      </c>
      <c r="S37" s="264">
        <f t="shared" si="33"/>
        <v>2133473</v>
      </c>
      <c r="T37" s="264">
        <f t="shared" si="33"/>
        <v>2133473</v>
      </c>
      <c r="U37" s="264">
        <f t="shared" si="33"/>
        <v>2133473</v>
      </c>
      <c r="V37" s="264">
        <f t="shared" si="33"/>
        <v>2133473</v>
      </c>
      <c r="W37" s="264">
        <f t="shared" si="33"/>
        <v>2133473</v>
      </c>
      <c r="X37" s="264">
        <f t="shared" si="33"/>
        <v>2133473</v>
      </c>
      <c r="Y37" s="264">
        <f t="shared" si="33"/>
        <v>2133473</v>
      </c>
      <c r="Z37" s="264">
        <f t="shared" si="33"/>
        <v>2133473</v>
      </c>
      <c r="AA37" s="264">
        <f t="shared" si="33"/>
        <v>2133473</v>
      </c>
      <c r="AB37" s="264">
        <f t="shared" si="33"/>
        <v>2133473</v>
      </c>
      <c r="AC37" s="264">
        <f t="shared" si="33"/>
        <v>2133473</v>
      </c>
      <c r="AD37" s="264">
        <f t="shared" si="33"/>
        <v>2133473</v>
      </c>
      <c r="AE37" s="264">
        <f t="shared" si="33"/>
        <v>2133473</v>
      </c>
      <c r="AF37" s="264">
        <f t="shared" si="33"/>
        <v>2133473</v>
      </c>
      <c r="AG37" s="264">
        <f t="shared" si="33"/>
        <v>2133473</v>
      </c>
      <c r="AH37" s="264">
        <f t="shared" si="33"/>
        <v>2133473</v>
      </c>
      <c r="AI37" s="264">
        <f t="shared" si="33"/>
        <v>2133473</v>
      </c>
      <c r="AJ37" s="264">
        <f t="shared" si="33"/>
        <v>2133473</v>
      </c>
      <c r="AK37" s="264">
        <f t="shared" si="33"/>
        <v>2133473</v>
      </c>
      <c r="AL37" s="264">
        <f t="shared" si="33"/>
        <v>2133473</v>
      </c>
      <c r="AM37" s="264">
        <f t="shared" si="33"/>
        <v>2133473</v>
      </c>
      <c r="AN37" s="264">
        <f t="shared" si="33"/>
        <v>2133473</v>
      </c>
      <c r="AO37" s="264">
        <f t="shared" si="33"/>
        <v>2133473</v>
      </c>
      <c r="AP37" s="264">
        <f t="shared" si="33"/>
        <v>2133473</v>
      </c>
      <c r="AQ37" s="264">
        <f t="shared" si="33"/>
        <v>2133473</v>
      </c>
      <c r="AR37" s="264">
        <f t="shared" si="33"/>
        <v>2133473</v>
      </c>
      <c r="AS37" s="264">
        <f t="shared" si="33"/>
        <v>2133473</v>
      </c>
      <c r="AT37" s="264">
        <f t="shared" si="33"/>
        <v>2133473</v>
      </c>
      <c r="AU37" s="264">
        <f t="shared" si="33"/>
        <v>2133473</v>
      </c>
      <c r="AV37" s="264">
        <f t="shared" si="33"/>
        <v>2133473</v>
      </c>
      <c r="AW37" s="264">
        <f t="shared" si="33"/>
        <v>2133473</v>
      </c>
      <c r="AX37" s="264">
        <f t="shared" si="33"/>
        <v>2133473</v>
      </c>
      <c r="AY37" s="264">
        <f t="shared" si="33"/>
        <v>2133473</v>
      </c>
      <c r="AZ37" s="264">
        <f t="shared" si="33"/>
        <v>2133473</v>
      </c>
      <c r="BA37" s="264">
        <f t="shared" si="33"/>
        <v>2133473</v>
      </c>
      <c r="BB37" s="264">
        <f t="shared" si="33"/>
        <v>2133473</v>
      </c>
      <c r="BC37" s="264">
        <f t="shared" si="33"/>
        <v>2133473</v>
      </c>
      <c r="BD37" s="264">
        <f t="shared" si="33"/>
        <v>2133473</v>
      </c>
      <c r="BE37" s="264">
        <f t="shared" si="33"/>
        <v>2133473</v>
      </c>
      <c r="BF37" s="264">
        <f t="shared" si="33"/>
        <v>2133473</v>
      </c>
      <c r="BG37" s="264">
        <f t="shared" si="33"/>
        <v>2133473</v>
      </c>
      <c r="BH37" s="264">
        <f t="shared" si="33"/>
        <v>2133473</v>
      </c>
      <c r="BI37" s="264">
        <f t="shared" si="33"/>
        <v>2133473</v>
      </c>
      <c r="BJ37" s="264">
        <f t="shared" si="33"/>
        <v>2133473</v>
      </c>
      <c r="BK37" s="264">
        <f t="shared" si="33"/>
        <v>2133473</v>
      </c>
      <c r="BL37" s="264">
        <f t="shared" si="33"/>
        <v>2133473</v>
      </c>
      <c r="BM37" s="264">
        <f t="shared" si="33"/>
        <v>2133473</v>
      </c>
      <c r="BN37" s="264">
        <f t="shared" si="33"/>
        <v>2133473</v>
      </c>
      <c r="BO37" s="264">
        <f t="shared" si="33"/>
        <v>2133473</v>
      </c>
      <c r="BP37" s="264">
        <f t="shared" ref="BP37:CH37" si="34">SUM(BP23:BP36)</f>
        <v>2133473</v>
      </c>
      <c r="BQ37" s="264">
        <f t="shared" si="34"/>
        <v>2133473</v>
      </c>
      <c r="BR37" s="264">
        <f t="shared" si="34"/>
        <v>2133473</v>
      </c>
      <c r="BS37" s="264">
        <f t="shared" si="34"/>
        <v>2133473</v>
      </c>
      <c r="BT37" s="264">
        <f t="shared" si="34"/>
        <v>2133473</v>
      </c>
      <c r="BU37" s="264">
        <f t="shared" si="34"/>
        <v>2133473</v>
      </c>
      <c r="BV37" s="264">
        <f t="shared" si="34"/>
        <v>2133473</v>
      </c>
      <c r="BW37" s="264">
        <f t="shared" si="34"/>
        <v>2133473</v>
      </c>
      <c r="BX37" s="264">
        <f t="shared" si="34"/>
        <v>2133473</v>
      </c>
      <c r="BY37" s="264">
        <f t="shared" si="34"/>
        <v>2133473</v>
      </c>
      <c r="BZ37" s="264">
        <f t="shared" si="34"/>
        <v>2133473</v>
      </c>
      <c r="CA37" s="264">
        <f t="shared" si="34"/>
        <v>2133473</v>
      </c>
      <c r="CB37" s="264">
        <f t="shared" si="34"/>
        <v>2133473</v>
      </c>
      <c r="CC37" s="264">
        <f t="shared" si="34"/>
        <v>2133473</v>
      </c>
      <c r="CD37" s="264">
        <f t="shared" si="34"/>
        <v>2133473</v>
      </c>
      <c r="CE37" s="264">
        <f t="shared" si="34"/>
        <v>2133473</v>
      </c>
      <c r="CF37" s="264">
        <f t="shared" si="34"/>
        <v>2133473</v>
      </c>
      <c r="CG37" s="264">
        <f t="shared" si="34"/>
        <v>2133473</v>
      </c>
      <c r="CH37" s="267">
        <f t="shared" si="34"/>
        <v>2133473</v>
      </c>
    </row>
    <row r="38" spans="1:86" x14ac:dyDescent="0.25">
      <c r="A38" s="8"/>
      <c r="B38" s="285"/>
      <c r="C38" s="9"/>
      <c r="D38" s="285"/>
      <c r="E38" s="9"/>
      <c r="F38" s="285"/>
      <c r="G38" s="285"/>
      <c r="H38" s="9"/>
      <c r="I38" s="285"/>
      <c r="J38" s="285"/>
      <c r="K38" s="9"/>
      <c r="L38" s="285"/>
      <c r="M38" s="285"/>
      <c r="N38" s="323" t="s">
        <v>189</v>
      </c>
      <c r="O38" s="322">
        <f>SUM(C5:N18)</f>
        <v>2133473</v>
      </c>
      <c r="P38" s="285"/>
      <c r="Q38" s="9"/>
      <c r="R38" s="285"/>
      <c r="S38" s="285"/>
      <c r="T38" s="9"/>
      <c r="U38" s="285"/>
      <c r="V38" s="285"/>
      <c r="W38" s="9"/>
      <c r="X38" s="285"/>
      <c r="Y38" s="285"/>
      <c r="Z38" s="9"/>
      <c r="AA38" s="285"/>
      <c r="AB38" s="285"/>
      <c r="AC38" s="9"/>
      <c r="AD38" s="285"/>
      <c r="AE38" s="285"/>
      <c r="AF38" s="9"/>
      <c r="AG38" s="285"/>
      <c r="AH38" s="285"/>
      <c r="AI38" s="9"/>
      <c r="AJ38" s="285"/>
      <c r="AK38" s="285"/>
      <c r="AL38" s="9"/>
      <c r="AM38" s="285"/>
      <c r="AN38" s="285"/>
      <c r="AO38" s="9"/>
      <c r="AP38" s="285"/>
      <c r="AQ38" s="285"/>
      <c r="AR38" s="9"/>
      <c r="AS38" s="285"/>
      <c r="AT38" s="285"/>
      <c r="AU38" s="9"/>
      <c r="AV38" s="285"/>
      <c r="AW38" s="285"/>
      <c r="AX38" s="9"/>
      <c r="AY38" s="285"/>
      <c r="AZ38" s="285"/>
      <c r="BA38" s="9"/>
      <c r="BB38" s="285"/>
      <c r="BC38" s="285"/>
      <c r="BD38" s="9"/>
      <c r="BE38" s="285"/>
      <c r="BF38" s="285"/>
      <c r="BG38" s="9"/>
      <c r="BH38" s="285"/>
      <c r="BI38" s="285"/>
      <c r="BJ38" s="9"/>
      <c r="BK38" s="285"/>
      <c r="BL38" s="285"/>
      <c r="BM38" s="9"/>
      <c r="BN38" s="285"/>
      <c r="BO38" s="285"/>
      <c r="BP38" s="9"/>
      <c r="BQ38" s="285"/>
      <c r="BR38" s="285"/>
      <c r="BS38" s="9"/>
      <c r="BT38" s="285"/>
      <c r="BU38" s="285"/>
      <c r="BV38" s="9"/>
      <c r="BW38" s="285"/>
      <c r="BX38" s="285"/>
      <c r="BY38" s="9"/>
      <c r="BZ38" s="285"/>
      <c r="CA38" s="285"/>
      <c r="CB38" s="9"/>
      <c r="CC38" s="285"/>
      <c r="CD38" s="285"/>
      <c r="CE38" s="9"/>
      <c r="CF38" s="285"/>
      <c r="CG38" s="285"/>
      <c r="CH38" s="137"/>
    </row>
    <row r="39" spans="1:86" ht="15.75" thickBot="1" x14ac:dyDescent="0.3">
      <c r="C39" s="136"/>
      <c r="D39" s="136"/>
      <c r="E39" s="136"/>
      <c r="F39" s="136"/>
      <c r="G39" s="136"/>
      <c r="H39" s="136"/>
      <c r="I39" s="136"/>
      <c r="J39" s="136"/>
      <c r="K39" s="136"/>
      <c r="L39" s="136"/>
      <c r="M39" s="136"/>
      <c r="N39" s="136"/>
      <c r="O39" s="136"/>
      <c r="P39" s="136"/>
      <c r="Q39" s="136"/>
      <c r="R39" s="136"/>
      <c r="S39" s="136"/>
      <c r="T39" s="515" t="s">
        <v>295</v>
      </c>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row>
    <row r="40" spans="1:86" ht="16.5" thickBot="1" x14ac:dyDescent="0.3">
      <c r="A40" s="626" t="s">
        <v>16</v>
      </c>
      <c r="B40" s="18" t="s">
        <v>10</v>
      </c>
      <c r="C40" s="162">
        <f>C$4</f>
        <v>45292</v>
      </c>
      <c r="D40" s="162">
        <f t="shared" ref="D40:BO40" si="35">D$4</f>
        <v>45323</v>
      </c>
      <c r="E40" s="162">
        <f t="shared" si="35"/>
        <v>45352</v>
      </c>
      <c r="F40" s="162">
        <f t="shared" si="35"/>
        <v>45383</v>
      </c>
      <c r="G40" s="162">
        <f t="shared" si="35"/>
        <v>45413</v>
      </c>
      <c r="H40" s="162">
        <f t="shared" si="35"/>
        <v>45444</v>
      </c>
      <c r="I40" s="162">
        <f t="shared" si="35"/>
        <v>45474</v>
      </c>
      <c r="J40" s="162">
        <f t="shared" si="35"/>
        <v>45505</v>
      </c>
      <c r="K40" s="162">
        <f t="shared" si="35"/>
        <v>45536</v>
      </c>
      <c r="L40" s="162">
        <f t="shared" si="35"/>
        <v>45566</v>
      </c>
      <c r="M40" s="162">
        <f t="shared" si="35"/>
        <v>45597</v>
      </c>
      <c r="N40" s="162">
        <f t="shared" si="35"/>
        <v>45627</v>
      </c>
      <c r="O40" s="162">
        <f t="shared" si="35"/>
        <v>45658</v>
      </c>
      <c r="P40" s="162">
        <f t="shared" si="35"/>
        <v>45689</v>
      </c>
      <c r="Q40" s="162">
        <f t="shared" si="35"/>
        <v>45717</v>
      </c>
      <c r="R40" s="162">
        <f t="shared" si="35"/>
        <v>45748</v>
      </c>
      <c r="S40" s="162">
        <f t="shared" si="35"/>
        <v>45778</v>
      </c>
      <c r="T40" s="162">
        <f t="shared" si="35"/>
        <v>45809</v>
      </c>
      <c r="U40" s="162">
        <f t="shared" si="35"/>
        <v>45839</v>
      </c>
      <c r="V40" s="162">
        <f t="shared" si="35"/>
        <v>45870</v>
      </c>
      <c r="W40" s="162">
        <f t="shared" si="35"/>
        <v>45901</v>
      </c>
      <c r="X40" s="162">
        <f t="shared" si="35"/>
        <v>45931</v>
      </c>
      <c r="Y40" s="162">
        <f t="shared" si="35"/>
        <v>45962</v>
      </c>
      <c r="Z40" s="162">
        <f t="shared" si="35"/>
        <v>45992</v>
      </c>
      <c r="AA40" s="162">
        <f t="shared" si="35"/>
        <v>46023</v>
      </c>
      <c r="AB40" s="162">
        <f t="shared" si="35"/>
        <v>46054</v>
      </c>
      <c r="AC40" s="162">
        <f t="shared" si="35"/>
        <v>46082</v>
      </c>
      <c r="AD40" s="162">
        <f t="shared" si="35"/>
        <v>46113</v>
      </c>
      <c r="AE40" s="162">
        <f t="shared" si="35"/>
        <v>46143</v>
      </c>
      <c r="AF40" s="162">
        <f t="shared" si="35"/>
        <v>46174</v>
      </c>
      <c r="AG40" s="162">
        <f t="shared" si="35"/>
        <v>46204</v>
      </c>
      <c r="AH40" s="162">
        <f t="shared" si="35"/>
        <v>46235</v>
      </c>
      <c r="AI40" s="162">
        <f t="shared" si="35"/>
        <v>46266</v>
      </c>
      <c r="AJ40" s="162">
        <f t="shared" si="35"/>
        <v>46296</v>
      </c>
      <c r="AK40" s="162">
        <f t="shared" si="35"/>
        <v>46327</v>
      </c>
      <c r="AL40" s="162">
        <f t="shared" si="35"/>
        <v>46357</v>
      </c>
      <c r="AM40" s="162">
        <f t="shared" si="35"/>
        <v>46388</v>
      </c>
      <c r="AN40" s="162">
        <f t="shared" si="35"/>
        <v>46419</v>
      </c>
      <c r="AO40" s="162">
        <f t="shared" si="35"/>
        <v>46447</v>
      </c>
      <c r="AP40" s="162">
        <f t="shared" si="35"/>
        <v>46478</v>
      </c>
      <c r="AQ40" s="162">
        <f t="shared" si="35"/>
        <v>46508</v>
      </c>
      <c r="AR40" s="162">
        <f t="shared" si="35"/>
        <v>46539</v>
      </c>
      <c r="AS40" s="162">
        <f t="shared" si="35"/>
        <v>46569</v>
      </c>
      <c r="AT40" s="162">
        <f t="shared" si="35"/>
        <v>46600</v>
      </c>
      <c r="AU40" s="162">
        <f t="shared" si="35"/>
        <v>46631</v>
      </c>
      <c r="AV40" s="162">
        <f t="shared" si="35"/>
        <v>46661</v>
      </c>
      <c r="AW40" s="162">
        <f t="shared" si="35"/>
        <v>46692</v>
      </c>
      <c r="AX40" s="162">
        <f t="shared" si="35"/>
        <v>46722</v>
      </c>
      <c r="AY40" s="162">
        <f t="shared" si="35"/>
        <v>46753</v>
      </c>
      <c r="AZ40" s="162">
        <f t="shared" si="35"/>
        <v>46784</v>
      </c>
      <c r="BA40" s="162">
        <f t="shared" si="35"/>
        <v>46813</v>
      </c>
      <c r="BB40" s="162">
        <f t="shared" si="35"/>
        <v>46844</v>
      </c>
      <c r="BC40" s="162">
        <f t="shared" si="35"/>
        <v>46874</v>
      </c>
      <c r="BD40" s="162">
        <f t="shared" si="35"/>
        <v>46905</v>
      </c>
      <c r="BE40" s="162">
        <f t="shared" si="35"/>
        <v>46935</v>
      </c>
      <c r="BF40" s="162">
        <f t="shared" si="35"/>
        <v>46966</v>
      </c>
      <c r="BG40" s="162">
        <f t="shared" si="35"/>
        <v>46997</v>
      </c>
      <c r="BH40" s="162">
        <f t="shared" si="35"/>
        <v>47027</v>
      </c>
      <c r="BI40" s="162">
        <f t="shared" si="35"/>
        <v>47058</v>
      </c>
      <c r="BJ40" s="162">
        <f t="shared" si="35"/>
        <v>47088</v>
      </c>
      <c r="BK40" s="162">
        <f t="shared" si="35"/>
        <v>47119</v>
      </c>
      <c r="BL40" s="162">
        <f t="shared" si="35"/>
        <v>47150</v>
      </c>
      <c r="BM40" s="162">
        <f t="shared" si="35"/>
        <v>47178</v>
      </c>
      <c r="BN40" s="162">
        <f t="shared" si="35"/>
        <v>47209</v>
      </c>
      <c r="BO40" s="162">
        <f t="shared" si="35"/>
        <v>47239</v>
      </c>
      <c r="BP40" s="162">
        <f t="shared" ref="BP40:CH40" si="36">BP$4</f>
        <v>47270</v>
      </c>
      <c r="BQ40" s="162">
        <f t="shared" si="36"/>
        <v>47300</v>
      </c>
      <c r="BR40" s="162">
        <f t="shared" si="36"/>
        <v>47331</v>
      </c>
      <c r="BS40" s="162">
        <f t="shared" si="36"/>
        <v>47362</v>
      </c>
      <c r="BT40" s="162">
        <f t="shared" si="36"/>
        <v>47392</v>
      </c>
      <c r="BU40" s="162">
        <f t="shared" si="36"/>
        <v>47423</v>
      </c>
      <c r="BV40" s="162">
        <f t="shared" si="36"/>
        <v>47453</v>
      </c>
      <c r="BW40" s="162">
        <f t="shared" si="36"/>
        <v>47484</v>
      </c>
      <c r="BX40" s="162">
        <f t="shared" si="36"/>
        <v>47515</v>
      </c>
      <c r="BY40" s="162">
        <f t="shared" si="36"/>
        <v>47543</v>
      </c>
      <c r="BZ40" s="162">
        <f t="shared" si="36"/>
        <v>47574</v>
      </c>
      <c r="CA40" s="162">
        <f t="shared" si="36"/>
        <v>47604</v>
      </c>
      <c r="CB40" s="162">
        <f t="shared" si="36"/>
        <v>47635</v>
      </c>
      <c r="CC40" s="162">
        <f t="shared" si="36"/>
        <v>47665</v>
      </c>
      <c r="CD40" s="162">
        <f t="shared" si="36"/>
        <v>47696</v>
      </c>
      <c r="CE40" s="162">
        <f t="shared" si="36"/>
        <v>47727</v>
      </c>
      <c r="CF40" s="162">
        <f t="shared" si="36"/>
        <v>47757</v>
      </c>
      <c r="CG40" s="162">
        <f t="shared" si="36"/>
        <v>47788</v>
      </c>
      <c r="CH40" s="163">
        <f t="shared" si="36"/>
        <v>47818</v>
      </c>
    </row>
    <row r="41" spans="1:86" ht="15" customHeight="1" x14ac:dyDescent="0.25">
      <c r="A41" s="627"/>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490">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25">
      <c r="A42" s="627"/>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49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25">
      <c r="A43" s="627"/>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490">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25">
      <c r="A44" s="627"/>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490">
        <v>1145478</v>
      </c>
      <c r="U44" s="3">
        <f t="shared" si="44"/>
        <v>1145478</v>
      </c>
      <c r="V44" s="3">
        <f t="shared" si="44"/>
        <v>1145478</v>
      </c>
      <c r="W44" s="3">
        <f t="shared" si="44"/>
        <v>1145478</v>
      </c>
      <c r="X44" s="3">
        <f t="shared" si="44"/>
        <v>1145478</v>
      </c>
      <c r="Y44" s="3">
        <f t="shared" si="44"/>
        <v>1145478</v>
      </c>
      <c r="Z44" s="3">
        <f t="shared" si="44"/>
        <v>1145478</v>
      </c>
      <c r="AA44" s="3">
        <f t="shared" si="44"/>
        <v>1145478</v>
      </c>
      <c r="AB44" s="3">
        <f t="shared" si="44"/>
        <v>1145478</v>
      </c>
      <c r="AC44" s="3">
        <f t="shared" si="44"/>
        <v>1145478</v>
      </c>
      <c r="AD44" s="3">
        <f t="shared" si="44"/>
        <v>1145478</v>
      </c>
      <c r="AE44" s="3">
        <f t="shared" si="44"/>
        <v>1145478</v>
      </c>
      <c r="AF44" s="3">
        <f t="shared" si="44"/>
        <v>1145478</v>
      </c>
      <c r="AG44" s="3">
        <f t="shared" si="44"/>
        <v>1145478</v>
      </c>
      <c r="AH44" s="3">
        <f t="shared" si="44"/>
        <v>1145478</v>
      </c>
      <c r="AI44" s="3">
        <f t="shared" si="44"/>
        <v>1145478</v>
      </c>
      <c r="AJ44" s="3">
        <f t="shared" si="44"/>
        <v>1145478</v>
      </c>
      <c r="AK44" s="3">
        <f t="shared" si="44"/>
        <v>1145478</v>
      </c>
      <c r="AL44" s="3">
        <f t="shared" si="44"/>
        <v>1145478</v>
      </c>
      <c r="AM44" s="3">
        <f t="shared" si="44"/>
        <v>1145478</v>
      </c>
      <c r="AN44" s="3">
        <f t="shared" si="44"/>
        <v>1145478</v>
      </c>
      <c r="AO44" s="3">
        <f t="shared" si="44"/>
        <v>1145478</v>
      </c>
      <c r="AP44" s="3">
        <f t="shared" si="44"/>
        <v>1145478</v>
      </c>
      <c r="AQ44" s="3">
        <f t="shared" si="44"/>
        <v>1145478</v>
      </c>
      <c r="AR44" s="3">
        <f t="shared" si="44"/>
        <v>1145478</v>
      </c>
      <c r="AS44" s="3">
        <f t="shared" si="44"/>
        <v>1145478</v>
      </c>
      <c r="AT44" s="3">
        <f t="shared" si="44"/>
        <v>1145478</v>
      </c>
      <c r="AU44" s="3">
        <f t="shared" si="44"/>
        <v>1145478</v>
      </c>
      <c r="AV44" s="3">
        <f t="shared" si="44"/>
        <v>1145478</v>
      </c>
      <c r="AW44" s="3">
        <f t="shared" si="44"/>
        <v>1145478</v>
      </c>
      <c r="AX44" s="3">
        <f t="shared" si="44"/>
        <v>1145478</v>
      </c>
      <c r="AY44" s="3">
        <f t="shared" si="44"/>
        <v>1145478</v>
      </c>
      <c r="AZ44" s="3">
        <f t="shared" si="44"/>
        <v>1145478</v>
      </c>
      <c r="BA44" s="3">
        <f t="shared" si="44"/>
        <v>1145478</v>
      </c>
      <c r="BB44" s="3">
        <f t="shared" si="44"/>
        <v>1145478</v>
      </c>
      <c r="BC44" s="3">
        <f t="shared" si="44"/>
        <v>1145478</v>
      </c>
      <c r="BD44" s="3">
        <f t="shared" si="44"/>
        <v>1145478</v>
      </c>
      <c r="BE44" s="3">
        <f t="shared" si="44"/>
        <v>1145478</v>
      </c>
      <c r="BF44" s="3">
        <f t="shared" si="44"/>
        <v>1145478</v>
      </c>
      <c r="BG44" s="3">
        <f t="shared" si="44"/>
        <v>1145478</v>
      </c>
      <c r="BH44" s="3">
        <f t="shared" si="44"/>
        <v>1145478</v>
      </c>
      <c r="BI44" s="3">
        <f t="shared" si="44"/>
        <v>1145478</v>
      </c>
      <c r="BJ44" s="3">
        <f t="shared" si="44"/>
        <v>1145478</v>
      </c>
      <c r="BK44" s="3">
        <f t="shared" si="44"/>
        <v>1145478</v>
      </c>
      <c r="BL44" s="3">
        <f t="shared" si="44"/>
        <v>1145478</v>
      </c>
      <c r="BM44" s="3">
        <f t="shared" si="44"/>
        <v>1145478</v>
      </c>
      <c r="BN44" s="3">
        <f t="shared" si="44"/>
        <v>1145478</v>
      </c>
      <c r="BO44" s="3">
        <f t="shared" si="44"/>
        <v>1145478</v>
      </c>
      <c r="BP44" s="3">
        <f t="shared" si="44"/>
        <v>1145478</v>
      </c>
      <c r="BQ44" s="3">
        <f t="shared" si="44"/>
        <v>1145478</v>
      </c>
      <c r="BR44" s="3">
        <f t="shared" si="44"/>
        <v>1145478</v>
      </c>
      <c r="BS44" s="3">
        <f t="shared" ref="BS44:CH44" si="45">BR44</f>
        <v>1145478</v>
      </c>
      <c r="BT44" s="3">
        <f t="shared" si="45"/>
        <v>1145478</v>
      </c>
      <c r="BU44" s="3">
        <f t="shared" si="45"/>
        <v>1145478</v>
      </c>
      <c r="BV44" s="3">
        <f t="shared" si="45"/>
        <v>1145478</v>
      </c>
      <c r="BW44" s="3">
        <f t="shared" si="45"/>
        <v>1145478</v>
      </c>
      <c r="BX44" s="3">
        <f t="shared" si="45"/>
        <v>1145478</v>
      </c>
      <c r="BY44" s="3">
        <f t="shared" si="45"/>
        <v>1145478</v>
      </c>
      <c r="BZ44" s="3">
        <f t="shared" si="45"/>
        <v>1145478</v>
      </c>
      <c r="CA44" s="3">
        <f t="shared" si="45"/>
        <v>1145478</v>
      </c>
      <c r="CB44" s="3">
        <f t="shared" si="45"/>
        <v>1145478</v>
      </c>
      <c r="CC44" s="3">
        <f t="shared" si="45"/>
        <v>1145478</v>
      </c>
      <c r="CD44" s="3">
        <f t="shared" si="45"/>
        <v>1145478</v>
      </c>
      <c r="CE44" s="3">
        <f t="shared" si="45"/>
        <v>1145478</v>
      </c>
      <c r="CF44" s="3">
        <f t="shared" si="45"/>
        <v>1145478</v>
      </c>
      <c r="CG44" s="3">
        <f t="shared" si="45"/>
        <v>1145478</v>
      </c>
      <c r="CH44" s="12">
        <f t="shared" si="45"/>
        <v>1145478</v>
      </c>
    </row>
    <row r="45" spans="1:86" x14ac:dyDescent="0.25">
      <c r="A45" s="627"/>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490">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25">
      <c r="A46" s="627"/>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490">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25">
      <c r="A47" s="627"/>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49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25">
      <c r="A48" s="627"/>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490">
        <v>305346</v>
      </c>
      <c r="U48" s="3">
        <f t="shared" si="52"/>
        <v>305346</v>
      </c>
      <c r="V48" s="3">
        <f t="shared" si="52"/>
        <v>305346</v>
      </c>
      <c r="W48" s="3">
        <f t="shared" si="52"/>
        <v>305346</v>
      </c>
      <c r="X48" s="3">
        <f t="shared" si="52"/>
        <v>305346</v>
      </c>
      <c r="Y48" s="3">
        <f t="shared" si="52"/>
        <v>305346</v>
      </c>
      <c r="Z48" s="3">
        <f t="shared" si="52"/>
        <v>305346</v>
      </c>
      <c r="AA48" s="3">
        <f t="shared" si="52"/>
        <v>305346</v>
      </c>
      <c r="AB48" s="3">
        <f t="shared" si="52"/>
        <v>305346</v>
      </c>
      <c r="AC48" s="3">
        <f t="shared" si="52"/>
        <v>305346</v>
      </c>
      <c r="AD48" s="3">
        <f t="shared" si="52"/>
        <v>305346</v>
      </c>
      <c r="AE48" s="3">
        <f t="shared" si="52"/>
        <v>305346</v>
      </c>
      <c r="AF48" s="3">
        <f t="shared" si="52"/>
        <v>305346</v>
      </c>
      <c r="AG48" s="3">
        <f t="shared" si="52"/>
        <v>305346</v>
      </c>
      <c r="AH48" s="3">
        <f t="shared" si="52"/>
        <v>305346</v>
      </c>
      <c r="AI48" s="3">
        <f t="shared" si="52"/>
        <v>305346</v>
      </c>
      <c r="AJ48" s="3">
        <f t="shared" si="52"/>
        <v>305346</v>
      </c>
      <c r="AK48" s="3">
        <f t="shared" si="52"/>
        <v>305346</v>
      </c>
      <c r="AL48" s="3">
        <f t="shared" si="52"/>
        <v>305346</v>
      </c>
      <c r="AM48" s="3">
        <f t="shared" si="52"/>
        <v>305346</v>
      </c>
      <c r="AN48" s="3">
        <f t="shared" si="52"/>
        <v>305346</v>
      </c>
      <c r="AO48" s="3">
        <f t="shared" si="52"/>
        <v>305346</v>
      </c>
      <c r="AP48" s="3">
        <f t="shared" si="52"/>
        <v>305346</v>
      </c>
      <c r="AQ48" s="3">
        <f t="shared" si="52"/>
        <v>305346</v>
      </c>
      <c r="AR48" s="3">
        <f t="shared" si="52"/>
        <v>305346</v>
      </c>
      <c r="AS48" s="3">
        <f t="shared" si="52"/>
        <v>305346</v>
      </c>
      <c r="AT48" s="3">
        <f t="shared" si="52"/>
        <v>305346</v>
      </c>
      <c r="AU48" s="3">
        <f t="shared" si="52"/>
        <v>305346</v>
      </c>
      <c r="AV48" s="3">
        <f t="shared" si="52"/>
        <v>305346</v>
      </c>
      <c r="AW48" s="3">
        <f t="shared" si="52"/>
        <v>305346</v>
      </c>
      <c r="AX48" s="3">
        <f t="shared" si="52"/>
        <v>305346</v>
      </c>
      <c r="AY48" s="3">
        <f t="shared" si="52"/>
        <v>305346</v>
      </c>
      <c r="AZ48" s="3">
        <f t="shared" si="52"/>
        <v>305346</v>
      </c>
      <c r="BA48" s="3">
        <f t="shared" si="52"/>
        <v>305346</v>
      </c>
      <c r="BB48" s="3">
        <f t="shared" si="52"/>
        <v>305346</v>
      </c>
      <c r="BC48" s="3">
        <f t="shared" si="52"/>
        <v>305346</v>
      </c>
      <c r="BD48" s="3">
        <f t="shared" si="52"/>
        <v>305346</v>
      </c>
      <c r="BE48" s="3">
        <f t="shared" si="52"/>
        <v>305346</v>
      </c>
      <c r="BF48" s="3">
        <f t="shared" si="52"/>
        <v>305346</v>
      </c>
      <c r="BG48" s="3">
        <f t="shared" si="52"/>
        <v>305346</v>
      </c>
      <c r="BH48" s="3">
        <f t="shared" si="52"/>
        <v>305346</v>
      </c>
      <c r="BI48" s="3">
        <f t="shared" si="52"/>
        <v>305346</v>
      </c>
      <c r="BJ48" s="3">
        <f t="shared" si="52"/>
        <v>305346</v>
      </c>
      <c r="BK48" s="3">
        <f t="shared" si="52"/>
        <v>305346</v>
      </c>
      <c r="BL48" s="3">
        <f t="shared" si="52"/>
        <v>305346</v>
      </c>
      <c r="BM48" s="3">
        <f t="shared" si="52"/>
        <v>305346</v>
      </c>
      <c r="BN48" s="3">
        <f t="shared" si="52"/>
        <v>305346</v>
      </c>
      <c r="BO48" s="3">
        <f t="shared" si="52"/>
        <v>305346</v>
      </c>
      <c r="BP48" s="3">
        <f t="shared" si="52"/>
        <v>305346</v>
      </c>
      <c r="BQ48" s="3">
        <f t="shared" si="52"/>
        <v>305346</v>
      </c>
      <c r="BR48" s="3">
        <f t="shared" si="52"/>
        <v>305346</v>
      </c>
      <c r="BS48" s="3">
        <f t="shared" ref="BS48:CH48" si="53">BR48</f>
        <v>305346</v>
      </c>
      <c r="BT48" s="3">
        <f t="shared" si="53"/>
        <v>305346</v>
      </c>
      <c r="BU48" s="3">
        <f t="shared" si="53"/>
        <v>305346</v>
      </c>
      <c r="BV48" s="3">
        <f t="shared" si="53"/>
        <v>305346</v>
      </c>
      <c r="BW48" s="3">
        <f t="shared" si="53"/>
        <v>305346</v>
      </c>
      <c r="BX48" s="3">
        <f t="shared" si="53"/>
        <v>305346</v>
      </c>
      <c r="BY48" s="3">
        <f t="shared" si="53"/>
        <v>305346</v>
      </c>
      <c r="BZ48" s="3">
        <f t="shared" si="53"/>
        <v>305346</v>
      </c>
      <c r="CA48" s="3">
        <f t="shared" si="53"/>
        <v>305346</v>
      </c>
      <c r="CB48" s="3">
        <f t="shared" si="53"/>
        <v>305346</v>
      </c>
      <c r="CC48" s="3">
        <f t="shared" si="53"/>
        <v>305346</v>
      </c>
      <c r="CD48" s="3">
        <f t="shared" si="53"/>
        <v>305346</v>
      </c>
      <c r="CE48" s="3">
        <f t="shared" si="53"/>
        <v>305346</v>
      </c>
      <c r="CF48" s="3">
        <f t="shared" si="53"/>
        <v>305346</v>
      </c>
      <c r="CG48" s="3">
        <f t="shared" si="53"/>
        <v>305346</v>
      </c>
      <c r="CH48" s="12">
        <f t="shared" si="53"/>
        <v>305346</v>
      </c>
    </row>
    <row r="49" spans="1:86" x14ac:dyDescent="0.25">
      <c r="A49" s="627"/>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490">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25">
      <c r="A50" s="627"/>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490">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25">
      <c r="A51" s="627"/>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490">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25">
      <c r="A52" s="627"/>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49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25">
      <c r="A53" s="627"/>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490">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25">
      <c r="A54" s="627"/>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
      <c r="A55" s="628"/>
      <c r="B55" s="209" t="str">
        <f t="shared" si="37"/>
        <v>Monthly kWh</v>
      </c>
      <c r="C55" s="264">
        <f>SUM(C41:C54)</f>
        <v>0</v>
      </c>
      <c r="D55" s="264">
        <f t="shared" ref="D55:BO55" si="64">SUM(D41:D54)</f>
        <v>0</v>
      </c>
      <c r="E55" s="264">
        <f t="shared" si="64"/>
        <v>0</v>
      </c>
      <c r="F55" s="264">
        <f t="shared" si="64"/>
        <v>0</v>
      </c>
      <c r="G55" s="264">
        <f t="shared" si="64"/>
        <v>0</v>
      </c>
      <c r="H55" s="264">
        <f t="shared" si="64"/>
        <v>0</v>
      </c>
      <c r="I55" s="264">
        <f t="shared" si="64"/>
        <v>0</v>
      </c>
      <c r="J55" s="264">
        <f t="shared" si="64"/>
        <v>0</v>
      </c>
      <c r="K55" s="264">
        <f t="shared" si="64"/>
        <v>0</v>
      </c>
      <c r="L55" s="264">
        <f t="shared" si="64"/>
        <v>0</v>
      </c>
      <c r="M55" s="264">
        <f t="shared" si="64"/>
        <v>0</v>
      </c>
      <c r="N55" s="264">
        <f t="shared" si="64"/>
        <v>0</v>
      </c>
      <c r="O55" s="264">
        <f t="shared" si="64"/>
        <v>0</v>
      </c>
      <c r="P55" s="264">
        <f t="shared" si="64"/>
        <v>0</v>
      </c>
      <c r="Q55" s="264">
        <f t="shared" si="64"/>
        <v>0</v>
      </c>
      <c r="R55" s="264">
        <f t="shared" si="64"/>
        <v>0</v>
      </c>
      <c r="S55" s="264">
        <f t="shared" si="64"/>
        <v>0</v>
      </c>
      <c r="T55" s="264">
        <f t="shared" si="64"/>
        <v>1450824</v>
      </c>
      <c r="U55" s="264">
        <f t="shared" si="64"/>
        <v>1450824</v>
      </c>
      <c r="V55" s="264">
        <f t="shared" si="64"/>
        <v>1450824</v>
      </c>
      <c r="W55" s="264">
        <f t="shared" si="64"/>
        <v>1450824</v>
      </c>
      <c r="X55" s="264">
        <f t="shared" si="64"/>
        <v>1450824</v>
      </c>
      <c r="Y55" s="264">
        <f t="shared" si="64"/>
        <v>1450824</v>
      </c>
      <c r="Z55" s="264">
        <f t="shared" si="64"/>
        <v>1450824</v>
      </c>
      <c r="AA55" s="264">
        <f t="shared" si="64"/>
        <v>1450824</v>
      </c>
      <c r="AB55" s="264">
        <f t="shared" si="64"/>
        <v>1450824</v>
      </c>
      <c r="AC55" s="264">
        <f t="shared" si="64"/>
        <v>1450824</v>
      </c>
      <c r="AD55" s="264">
        <f t="shared" si="64"/>
        <v>1450824</v>
      </c>
      <c r="AE55" s="264">
        <f t="shared" si="64"/>
        <v>1450824</v>
      </c>
      <c r="AF55" s="264">
        <f t="shared" si="64"/>
        <v>1450824</v>
      </c>
      <c r="AG55" s="264">
        <f t="shared" si="64"/>
        <v>1450824</v>
      </c>
      <c r="AH55" s="264">
        <f t="shared" si="64"/>
        <v>1450824</v>
      </c>
      <c r="AI55" s="264">
        <f t="shared" si="64"/>
        <v>1450824</v>
      </c>
      <c r="AJ55" s="264">
        <f t="shared" si="64"/>
        <v>1450824</v>
      </c>
      <c r="AK55" s="264">
        <f t="shared" si="64"/>
        <v>1450824</v>
      </c>
      <c r="AL55" s="264">
        <f t="shared" si="64"/>
        <v>1450824</v>
      </c>
      <c r="AM55" s="264">
        <f t="shared" si="64"/>
        <v>1450824</v>
      </c>
      <c r="AN55" s="264">
        <f t="shared" si="64"/>
        <v>1450824</v>
      </c>
      <c r="AO55" s="264">
        <f t="shared" si="64"/>
        <v>1450824</v>
      </c>
      <c r="AP55" s="264">
        <f t="shared" si="64"/>
        <v>1450824</v>
      </c>
      <c r="AQ55" s="264">
        <f t="shared" si="64"/>
        <v>1450824</v>
      </c>
      <c r="AR55" s="264">
        <f t="shared" si="64"/>
        <v>1450824</v>
      </c>
      <c r="AS55" s="264">
        <f t="shared" si="64"/>
        <v>1450824</v>
      </c>
      <c r="AT55" s="264">
        <f t="shared" si="64"/>
        <v>1450824</v>
      </c>
      <c r="AU55" s="264">
        <f t="shared" si="64"/>
        <v>1450824</v>
      </c>
      <c r="AV55" s="264">
        <f t="shared" si="64"/>
        <v>1450824</v>
      </c>
      <c r="AW55" s="264">
        <f t="shared" si="64"/>
        <v>1450824</v>
      </c>
      <c r="AX55" s="264">
        <f t="shared" si="64"/>
        <v>1450824</v>
      </c>
      <c r="AY55" s="264">
        <f t="shared" si="64"/>
        <v>1450824</v>
      </c>
      <c r="AZ55" s="264">
        <f t="shared" si="64"/>
        <v>1450824</v>
      </c>
      <c r="BA55" s="264">
        <f t="shared" si="64"/>
        <v>1450824</v>
      </c>
      <c r="BB55" s="264">
        <f t="shared" si="64"/>
        <v>1450824</v>
      </c>
      <c r="BC55" s="264">
        <f t="shared" si="64"/>
        <v>1450824</v>
      </c>
      <c r="BD55" s="264">
        <f t="shared" si="64"/>
        <v>1450824</v>
      </c>
      <c r="BE55" s="264">
        <f t="shared" si="64"/>
        <v>1450824</v>
      </c>
      <c r="BF55" s="264">
        <f t="shared" si="64"/>
        <v>1450824</v>
      </c>
      <c r="BG55" s="264">
        <f t="shared" si="64"/>
        <v>1450824</v>
      </c>
      <c r="BH55" s="264">
        <f t="shared" si="64"/>
        <v>1450824</v>
      </c>
      <c r="BI55" s="264">
        <f t="shared" si="64"/>
        <v>1450824</v>
      </c>
      <c r="BJ55" s="264">
        <f t="shared" si="64"/>
        <v>1450824</v>
      </c>
      <c r="BK55" s="264">
        <f t="shared" si="64"/>
        <v>1450824</v>
      </c>
      <c r="BL55" s="264">
        <f t="shared" si="64"/>
        <v>1450824</v>
      </c>
      <c r="BM55" s="264">
        <f t="shared" si="64"/>
        <v>1450824</v>
      </c>
      <c r="BN55" s="264">
        <f t="shared" si="64"/>
        <v>1450824</v>
      </c>
      <c r="BO55" s="264">
        <f t="shared" si="64"/>
        <v>1450824</v>
      </c>
      <c r="BP55" s="264">
        <f t="shared" ref="BP55:CH55" si="65">SUM(BP41:BP54)</f>
        <v>1450824</v>
      </c>
      <c r="BQ55" s="264">
        <f t="shared" si="65"/>
        <v>1450824</v>
      </c>
      <c r="BR55" s="264">
        <f t="shared" si="65"/>
        <v>1450824</v>
      </c>
      <c r="BS55" s="264">
        <f t="shared" si="65"/>
        <v>1450824</v>
      </c>
      <c r="BT55" s="264">
        <f t="shared" si="65"/>
        <v>1450824</v>
      </c>
      <c r="BU55" s="264">
        <f t="shared" si="65"/>
        <v>1450824</v>
      </c>
      <c r="BV55" s="264">
        <f t="shared" si="65"/>
        <v>1450824</v>
      </c>
      <c r="BW55" s="264">
        <f t="shared" si="65"/>
        <v>1450824</v>
      </c>
      <c r="BX55" s="264">
        <f t="shared" si="65"/>
        <v>1450824</v>
      </c>
      <c r="BY55" s="264">
        <f t="shared" si="65"/>
        <v>1450824</v>
      </c>
      <c r="BZ55" s="264">
        <f t="shared" si="65"/>
        <v>1450824</v>
      </c>
      <c r="CA55" s="264">
        <f t="shared" si="65"/>
        <v>1450824</v>
      </c>
      <c r="CB55" s="264">
        <f t="shared" si="65"/>
        <v>1450824</v>
      </c>
      <c r="CC55" s="264">
        <f t="shared" si="65"/>
        <v>1450824</v>
      </c>
      <c r="CD55" s="264">
        <f t="shared" si="65"/>
        <v>1450824</v>
      </c>
      <c r="CE55" s="264">
        <f t="shared" si="65"/>
        <v>1450824</v>
      </c>
      <c r="CF55" s="264">
        <f t="shared" si="65"/>
        <v>1450824</v>
      </c>
      <c r="CG55" s="264">
        <f t="shared" si="65"/>
        <v>1450824</v>
      </c>
      <c r="CH55" s="267">
        <f t="shared" si="65"/>
        <v>1450824</v>
      </c>
    </row>
    <row r="56" spans="1:86" x14ac:dyDescent="0.25">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c r="AB56" s="285"/>
      <c r="AC56" s="9"/>
      <c r="AD56" s="285"/>
      <c r="AE56" s="285"/>
      <c r="AF56" s="9"/>
      <c r="AG56" s="285"/>
      <c r="AH56" s="285"/>
      <c r="AI56" s="9"/>
      <c r="AJ56" s="285"/>
      <c r="AK56" s="285"/>
      <c r="AL56" s="9"/>
      <c r="AM56" s="285"/>
      <c r="AN56" s="285"/>
      <c r="AO56" s="9"/>
      <c r="AP56" s="285"/>
      <c r="AQ56" s="285"/>
      <c r="AR56" s="9"/>
      <c r="AS56" s="285"/>
      <c r="AT56" s="285"/>
      <c r="AU56" s="9"/>
      <c r="AV56" s="285"/>
      <c r="AW56" s="285"/>
      <c r="AX56" s="9"/>
      <c r="AY56" s="285"/>
      <c r="AZ56" s="285"/>
      <c r="BA56" s="9"/>
      <c r="BB56" s="285"/>
      <c r="BC56" s="285"/>
      <c r="BD56" s="9"/>
      <c r="BE56" s="285"/>
      <c r="BF56" s="285"/>
      <c r="BG56" s="9"/>
      <c r="BH56" s="285"/>
      <c r="BI56" s="285"/>
      <c r="BJ56" s="9"/>
      <c r="BK56" s="285"/>
      <c r="BL56" s="285"/>
      <c r="BM56" s="9"/>
      <c r="BN56" s="285"/>
      <c r="BO56" s="285"/>
      <c r="BP56" s="9"/>
      <c r="BQ56" s="285"/>
      <c r="BR56" s="285"/>
      <c r="BS56" s="9"/>
      <c r="BT56" s="285"/>
      <c r="BU56" s="285"/>
      <c r="BV56" s="9"/>
      <c r="BW56" s="285"/>
      <c r="BX56" s="285"/>
      <c r="BY56" s="9"/>
      <c r="BZ56" s="285"/>
      <c r="CA56" s="285"/>
      <c r="CB56" s="9"/>
      <c r="CC56" s="285"/>
      <c r="CD56" s="285"/>
      <c r="CE56" s="9"/>
      <c r="CF56" s="285"/>
      <c r="CG56" s="285"/>
      <c r="CH56" s="137"/>
    </row>
    <row r="57" spans="1:86" ht="15.75" thickBot="1" x14ac:dyDescent="0.3">
      <c r="A57" s="229" t="s">
        <v>182</v>
      </c>
      <c r="B57" s="229"/>
      <c r="C57" s="229"/>
      <c r="D57" s="229"/>
      <c r="E57" s="229"/>
      <c r="F57" s="229"/>
      <c r="G57" s="229"/>
      <c r="H57" s="229"/>
      <c r="I57" s="229"/>
      <c r="J57" s="229"/>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row>
    <row r="58" spans="1:86" ht="16.5" thickBot="1" x14ac:dyDescent="0.3">
      <c r="A58" s="629" t="s">
        <v>17</v>
      </c>
      <c r="B58" s="18" t="s">
        <v>10</v>
      </c>
      <c r="C58" s="162">
        <f>C$4</f>
        <v>45292</v>
      </c>
      <c r="D58" s="162">
        <f t="shared" ref="D58:BO58" si="66">D$4</f>
        <v>45323</v>
      </c>
      <c r="E58" s="162">
        <f t="shared" si="66"/>
        <v>45352</v>
      </c>
      <c r="F58" s="162">
        <f t="shared" si="66"/>
        <v>45383</v>
      </c>
      <c r="G58" s="162">
        <f t="shared" si="66"/>
        <v>45413</v>
      </c>
      <c r="H58" s="162">
        <f t="shared" si="66"/>
        <v>45444</v>
      </c>
      <c r="I58" s="162">
        <f t="shared" si="66"/>
        <v>45474</v>
      </c>
      <c r="J58" s="162">
        <f t="shared" si="66"/>
        <v>45505</v>
      </c>
      <c r="K58" s="162">
        <f t="shared" si="66"/>
        <v>45536</v>
      </c>
      <c r="L58" s="162">
        <f t="shared" si="66"/>
        <v>45566</v>
      </c>
      <c r="M58" s="162">
        <f t="shared" si="66"/>
        <v>45597</v>
      </c>
      <c r="N58" s="162">
        <f t="shared" si="66"/>
        <v>45627</v>
      </c>
      <c r="O58" s="162">
        <f t="shared" si="66"/>
        <v>45658</v>
      </c>
      <c r="P58" s="162">
        <f t="shared" si="66"/>
        <v>45689</v>
      </c>
      <c r="Q58" s="162">
        <f t="shared" si="66"/>
        <v>45717</v>
      </c>
      <c r="R58" s="162">
        <f t="shared" si="66"/>
        <v>45748</v>
      </c>
      <c r="S58" s="162">
        <f t="shared" si="66"/>
        <v>45778</v>
      </c>
      <c r="T58" s="162">
        <f t="shared" si="66"/>
        <v>45809</v>
      </c>
      <c r="U58" s="162">
        <f t="shared" si="66"/>
        <v>45839</v>
      </c>
      <c r="V58" s="162">
        <f t="shared" si="66"/>
        <v>45870</v>
      </c>
      <c r="W58" s="162">
        <f t="shared" si="66"/>
        <v>45901</v>
      </c>
      <c r="X58" s="162">
        <f t="shared" si="66"/>
        <v>45931</v>
      </c>
      <c r="Y58" s="162">
        <f t="shared" si="66"/>
        <v>45962</v>
      </c>
      <c r="Z58" s="162">
        <f t="shared" si="66"/>
        <v>45992</v>
      </c>
      <c r="AA58" s="162">
        <f t="shared" si="66"/>
        <v>46023</v>
      </c>
      <c r="AB58" s="162">
        <f t="shared" si="66"/>
        <v>46054</v>
      </c>
      <c r="AC58" s="162">
        <f t="shared" si="66"/>
        <v>46082</v>
      </c>
      <c r="AD58" s="162">
        <f t="shared" si="66"/>
        <v>46113</v>
      </c>
      <c r="AE58" s="162">
        <f t="shared" si="66"/>
        <v>46143</v>
      </c>
      <c r="AF58" s="162">
        <f t="shared" si="66"/>
        <v>46174</v>
      </c>
      <c r="AG58" s="162">
        <f t="shared" si="66"/>
        <v>46204</v>
      </c>
      <c r="AH58" s="162">
        <f t="shared" si="66"/>
        <v>46235</v>
      </c>
      <c r="AI58" s="162">
        <f t="shared" si="66"/>
        <v>46266</v>
      </c>
      <c r="AJ58" s="162">
        <f t="shared" si="66"/>
        <v>46296</v>
      </c>
      <c r="AK58" s="162">
        <f t="shared" si="66"/>
        <v>46327</v>
      </c>
      <c r="AL58" s="162">
        <f t="shared" si="66"/>
        <v>46357</v>
      </c>
      <c r="AM58" s="162">
        <f t="shared" si="66"/>
        <v>46388</v>
      </c>
      <c r="AN58" s="162">
        <f t="shared" si="66"/>
        <v>46419</v>
      </c>
      <c r="AO58" s="162">
        <f t="shared" si="66"/>
        <v>46447</v>
      </c>
      <c r="AP58" s="162">
        <f t="shared" si="66"/>
        <v>46478</v>
      </c>
      <c r="AQ58" s="162">
        <f t="shared" si="66"/>
        <v>46508</v>
      </c>
      <c r="AR58" s="162">
        <f t="shared" si="66"/>
        <v>46539</v>
      </c>
      <c r="AS58" s="162">
        <f t="shared" si="66"/>
        <v>46569</v>
      </c>
      <c r="AT58" s="162">
        <f t="shared" si="66"/>
        <v>46600</v>
      </c>
      <c r="AU58" s="162">
        <f t="shared" si="66"/>
        <v>46631</v>
      </c>
      <c r="AV58" s="162">
        <f t="shared" si="66"/>
        <v>46661</v>
      </c>
      <c r="AW58" s="162">
        <f t="shared" si="66"/>
        <v>46692</v>
      </c>
      <c r="AX58" s="162">
        <f t="shared" si="66"/>
        <v>46722</v>
      </c>
      <c r="AY58" s="162">
        <f t="shared" si="66"/>
        <v>46753</v>
      </c>
      <c r="AZ58" s="162">
        <f t="shared" si="66"/>
        <v>46784</v>
      </c>
      <c r="BA58" s="162">
        <f t="shared" si="66"/>
        <v>46813</v>
      </c>
      <c r="BB58" s="162">
        <f t="shared" si="66"/>
        <v>46844</v>
      </c>
      <c r="BC58" s="162">
        <f t="shared" si="66"/>
        <v>46874</v>
      </c>
      <c r="BD58" s="162">
        <f t="shared" si="66"/>
        <v>46905</v>
      </c>
      <c r="BE58" s="162">
        <f t="shared" si="66"/>
        <v>46935</v>
      </c>
      <c r="BF58" s="162">
        <f t="shared" si="66"/>
        <v>46966</v>
      </c>
      <c r="BG58" s="162">
        <f t="shared" si="66"/>
        <v>46997</v>
      </c>
      <c r="BH58" s="162">
        <f t="shared" si="66"/>
        <v>47027</v>
      </c>
      <c r="BI58" s="162">
        <f t="shared" si="66"/>
        <v>47058</v>
      </c>
      <c r="BJ58" s="162">
        <f t="shared" si="66"/>
        <v>47088</v>
      </c>
      <c r="BK58" s="162">
        <f t="shared" si="66"/>
        <v>47119</v>
      </c>
      <c r="BL58" s="162">
        <f t="shared" si="66"/>
        <v>47150</v>
      </c>
      <c r="BM58" s="162">
        <f t="shared" si="66"/>
        <v>47178</v>
      </c>
      <c r="BN58" s="162">
        <f t="shared" si="66"/>
        <v>47209</v>
      </c>
      <c r="BO58" s="162">
        <f t="shared" si="66"/>
        <v>47239</v>
      </c>
      <c r="BP58" s="162">
        <f t="shared" ref="BP58:CH58" si="67">BP$4</f>
        <v>47270</v>
      </c>
      <c r="BQ58" s="162">
        <f t="shared" si="67"/>
        <v>47300</v>
      </c>
      <c r="BR58" s="162">
        <f t="shared" si="67"/>
        <v>47331</v>
      </c>
      <c r="BS58" s="162">
        <f t="shared" si="67"/>
        <v>47362</v>
      </c>
      <c r="BT58" s="162">
        <f t="shared" si="67"/>
        <v>47392</v>
      </c>
      <c r="BU58" s="162">
        <f t="shared" si="67"/>
        <v>47423</v>
      </c>
      <c r="BV58" s="162">
        <f t="shared" si="67"/>
        <v>47453</v>
      </c>
      <c r="BW58" s="162">
        <f t="shared" si="67"/>
        <v>47484</v>
      </c>
      <c r="BX58" s="162">
        <f t="shared" si="67"/>
        <v>47515</v>
      </c>
      <c r="BY58" s="162">
        <f t="shared" si="67"/>
        <v>47543</v>
      </c>
      <c r="BZ58" s="162">
        <f t="shared" si="67"/>
        <v>47574</v>
      </c>
      <c r="CA58" s="162">
        <f t="shared" si="67"/>
        <v>47604</v>
      </c>
      <c r="CB58" s="162">
        <f t="shared" si="67"/>
        <v>47635</v>
      </c>
      <c r="CC58" s="162">
        <f t="shared" si="67"/>
        <v>47665</v>
      </c>
      <c r="CD58" s="162">
        <f t="shared" si="67"/>
        <v>47696</v>
      </c>
      <c r="CE58" s="162">
        <f t="shared" si="67"/>
        <v>47727</v>
      </c>
      <c r="CF58" s="162">
        <f t="shared" si="67"/>
        <v>47757</v>
      </c>
      <c r="CG58" s="162">
        <f t="shared" si="67"/>
        <v>47788</v>
      </c>
      <c r="CH58" s="163">
        <f t="shared" si="67"/>
        <v>47818</v>
      </c>
    </row>
    <row r="59" spans="1:86" ht="15" customHeight="1" x14ac:dyDescent="0.25">
      <c r="A59" s="630"/>
      <c r="B59" s="14" t="str">
        <f t="shared" ref="B59:B72" si="68">B41</f>
        <v>Air Comp</v>
      </c>
      <c r="C59" s="25">
        <f>((C5*0.5)-C41)*C78*C93*C$2</f>
        <v>0</v>
      </c>
      <c r="D59" s="25">
        <f>((D5*0.5)+C23-D41)*D78*D93*D$2</f>
        <v>0</v>
      </c>
      <c r="E59" s="25">
        <f t="shared" ref="E59:BP59" si="69">((E5*0.5)+D23-E41)*E78*E93*E$2</f>
        <v>0</v>
      </c>
      <c r="F59" s="25">
        <f t="shared" si="69"/>
        <v>0</v>
      </c>
      <c r="G59" s="25">
        <f t="shared" si="69"/>
        <v>0</v>
      </c>
      <c r="H59" s="25">
        <f t="shared" si="69"/>
        <v>0</v>
      </c>
      <c r="I59" s="25">
        <f t="shared" si="69"/>
        <v>0</v>
      </c>
      <c r="J59" s="25">
        <f t="shared" si="69"/>
        <v>0</v>
      </c>
      <c r="K59" s="25">
        <f t="shared" si="69"/>
        <v>0</v>
      </c>
      <c r="L59" s="25">
        <f t="shared" si="69"/>
        <v>0</v>
      </c>
      <c r="M59" s="25">
        <f t="shared" si="69"/>
        <v>0</v>
      </c>
      <c r="N59" s="25">
        <f t="shared" si="69"/>
        <v>0</v>
      </c>
      <c r="O59" s="25">
        <f t="shared" si="69"/>
        <v>0</v>
      </c>
      <c r="P59" s="25">
        <f t="shared" si="69"/>
        <v>0</v>
      </c>
      <c r="Q59" s="25">
        <f t="shared" si="69"/>
        <v>0</v>
      </c>
      <c r="R59" s="25">
        <f t="shared" si="69"/>
        <v>0</v>
      </c>
      <c r="S59" s="25">
        <f t="shared" si="69"/>
        <v>0</v>
      </c>
      <c r="T59" s="25">
        <f t="shared" si="69"/>
        <v>0</v>
      </c>
      <c r="U59" s="25">
        <f t="shared" si="69"/>
        <v>0</v>
      </c>
      <c r="V59" s="25">
        <f t="shared" si="69"/>
        <v>0</v>
      </c>
      <c r="W59" s="25">
        <f t="shared" si="69"/>
        <v>0</v>
      </c>
      <c r="X59" s="25">
        <f t="shared" si="69"/>
        <v>0</v>
      </c>
      <c r="Y59" s="25">
        <f t="shared" si="69"/>
        <v>0</v>
      </c>
      <c r="Z59" s="25">
        <f t="shared" si="69"/>
        <v>0</v>
      </c>
      <c r="AA59" s="25">
        <f t="shared" si="69"/>
        <v>0</v>
      </c>
      <c r="AB59" s="25">
        <f t="shared" si="69"/>
        <v>0</v>
      </c>
      <c r="AC59" s="25">
        <f t="shared" si="69"/>
        <v>0</v>
      </c>
      <c r="AD59" s="25">
        <f t="shared" si="69"/>
        <v>0</v>
      </c>
      <c r="AE59" s="25">
        <f t="shared" si="69"/>
        <v>0</v>
      </c>
      <c r="AF59" s="25">
        <f t="shared" si="69"/>
        <v>0</v>
      </c>
      <c r="AG59" s="25">
        <f t="shared" si="69"/>
        <v>0</v>
      </c>
      <c r="AH59" s="25">
        <f t="shared" si="69"/>
        <v>0</v>
      </c>
      <c r="AI59" s="25">
        <f t="shared" si="69"/>
        <v>0</v>
      </c>
      <c r="AJ59" s="25">
        <f t="shared" si="69"/>
        <v>0</v>
      </c>
      <c r="AK59" s="25">
        <f t="shared" si="69"/>
        <v>0</v>
      </c>
      <c r="AL59" s="25">
        <f t="shared" si="69"/>
        <v>0</v>
      </c>
      <c r="AM59" s="25">
        <f t="shared" si="69"/>
        <v>0</v>
      </c>
      <c r="AN59" s="25">
        <f t="shared" si="69"/>
        <v>0</v>
      </c>
      <c r="AO59" s="25">
        <f t="shared" si="69"/>
        <v>0</v>
      </c>
      <c r="AP59" s="25">
        <f t="shared" si="69"/>
        <v>0</v>
      </c>
      <c r="AQ59" s="25">
        <f t="shared" si="69"/>
        <v>0</v>
      </c>
      <c r="AR59" s="25">
        <f t="shared" si="69"/>
        <v>0</v>
      </c>
      <c r="AS59" s="25">
        <f t="shared" si="69"/>
        <v>0</v>
      </c>
      <c r="AT59" s="25">
        <f t="shared" si="69"/>
        <v>0</v>
      </c>
      <c r="AU59" s="25">
        <f t="shared" si="69"/>
        <v>0</v>
      </c>
      <c r="AV59" s="25">
        <f t="shared" si="69"/>
        <v>0</v>
      </c>
      <c r="AW59" s="25">
        <f t="shared" si="69"/>
        <v>0</v>
      </c>
      <c r="AX59" s="25">
        <f t="shared" si="69"/>
        <v>0</v>
      </c>
      <c r="AY59" s="25">
        <f t="shared" si="69"/>
        <v>0</v>
      </c>
      <c r="AZ59" s="25">
        <f t="shared" si="69"/>
        <v>0</v>
      </c>
      <c r="BA59" s="25">
        <f t="shared" si="69"/>
        <v>0</v>
      </c>
      <c r="BB59" s="25">
        <f t="shared" si="69"/>
        <v>0</v>
      </c>
      <c r="BC59" s="25">
        <f t="shared" si="69"/>
        <v>0</v>
      </c>
      <c r="BD59" s="25">
        <f t="shared" si="69"/>
        <v>0</v>
      </c>
      <c r="BE59" s="25">
        <f t="shared" si="69"/>
        <v>0</v>
      </c>
      <c r="BF59" s="25">
        <f t="shared" si="69"/>
        <v>0</v>
      </c>
      <c r="BG59" s="25">
        <f t="shared" si="69"/>
        <v>0</v>
      </c>
      <c r="BH59" s="25">
        <f t="shared" si="69"/>
        <v>0</v>
      </c>
      <c r="BI59" s="25">
        <f t="shared" si="69"/>
        <v>0</v>
      </c>
      <c r="BJ59" s="25">
        <f t="shared" si="69"/>
        <v>0</v>
      </c>
      <c r="BK59" s="25">
        <f t="shared" si="69"/>
        <v>0</v>
      </c>
      <c r="BL59" s="25">
        <f t="shared" si="69"/>
        <v>0</v>
      </c>
      <c r="BM59" s="25">
        <f t="shared" si="69"/>
        <v>0</v>
      </c>
      <c r="BN59" s="25">
        <f t="shared" si="69"/>
        <v>0</v>
      </c>
      <c r="BO59" s="25">
        <f t="shared" si="69"/>
        <v>0</v>
      </c>
      <c r="BP59" s="25">
        <f t="shared" si="69"/>
        <v>0</v>
      </c>
      <c r="BQ59" s="25">
        <f t="shared" ref="BQ59:CH59" si="70">((BQ5*0.5)+BP23-BQ41)*BQ78*BQ93*BQ$2</f>
        <v>0</v>
      </c>
      <c r="BR59" s="25">
        <f t="shared" si="70"/>
        <v>0</v>
      </c>
      <c r="BS59" s="25">
        <f t="shared" si="70"/>
        <v>0</v>
      </c>
      <c r="BT59" s="25">
        <f t="shared" si="70"/>
        <v>0</v>
      </c>
      <c r="BU59" s="25">
        <f t="shared" si="70"/>
        <v>0</v>
      </c>
      <c r="BV59" s="25">
        <f t="shared" si="70"/>
        <v>0</v>
      </c>
      <c r="BW59" s="25">
        <f t="shared" si="70"/>
        <v>0</v>
      </c>
      <c r="BX59" s="25">
        <f t="shared" si="70"/>
        <v>0</v>
      </c>
      <c r="BY59" s="25">
        <f t="shared" si="70"/>
        <v>0</v>
      </c>
      <c r="BZ59" s="25">
        <f t="shared" si="70"/>
        <v>0</v>
      </c>
      <c r="CA59" s="25">
        <f t="shared" si="70"/>
        <v>0</v>
      </c>
      <c r="CB59" s="25">
        <f t="shared" si="70"/>
        <v>0</v>
      </c>
      <c r="CC59" s="25">
        <f t="shared" si="70"/>
        <v>0</v>
      </c>
      <c r="CD59" s="25">
        <f t="shared" si="70"/>
        <v>0</v>
      </c>
      <c r="CE59" s="25">
        <f t="shared" si="70"/>
        <v>0</v>
      </c>
      <c r="CF59" s="25">
        <f t="shared" si="70"/>
        <v>0</v>
      </c>
      <c r="CG59" s="25">
        <f t="shared" si="70"/>
        <v>0</v>
      </c>
      <c r="CH59" s="28">
        <f t="shared" si="70"/>
        <v>0</v>
      </c>
    </row>
    <row r="60" spans="1:86" ht="15.75" x14ac:dyDescent="0.25">
      <c r="A60" s="630"/>
      <c r="B60" s="14" t="str">
        <f t="shared" si="68"/>
        <v>Building Shell</v>
      </c>
      <c r="C60" s="25">
        <f t="shared" ref="C60:C71" si="71">((C6*0.5)-C42)*C79*C94*C$2</f>
        <v>0</v>
      </c>
      <c r="D60" s="25">
        <f t="shared" ref="D60:BO60" si="72">((D6*0.5)+C24-D42)*D79*D94*D$2</f>
        <v>0</v>
      </c>
      <c r="E60" s="25">
        <f t="shared" si="72"/>
        <v>0</v>
      </c>
      <c r="F60" s="25">
        <f t="shared" si="72"/>
        <v>0</v>
      </c>
      <c r="G60" s="25">
        <f t="shared" si="72"/>
        <v>0</v>
      </c>
      <c r="H60" s="25">
        <f t="shared" si="72"/>
        <v>0</v>
      </c>
      <c r="I60" s="25">
        <f t="shared" si="72"/>
        <v>0</v>
      </c>
      <c r="J60" s="25">
        <f t="shared" si="72"/>
        <v>0</v>
      </c>
      <c r="K60" s="25">
        <f t="shared" si="72"/>
        <v>0</v>
      </c>
      <c r="L60" s="25">
        <f t="shared" si="72"/>
        <v>0</v>
      </c>
      <c r="M60" s="25">
        <f t="shared" si="72"/>
        <v>0</v>
      </c>
      <c r="N60" s="25">
        <f t="shared" si="72"/>
        <v>0</v>
      </c>
      <c r="O60" s="25">
        <f t="shared" si="72"/>
        <v>0</v>
      </c>
      <c r="P60" s="25">
        <f t="shared" si="72"/>
        <v>0</v>
      </c>
      <c r="Q60" s="25">
        <f t="shared" si="72"/>
        <v>0</v>
      </c>
      <c r="R60" s="25">
        <f t="shared" si="72"/>
        <v>0</v>
      </c>
      <c r="S60" s="25">
        <f t="shared" si="72"/>
        <v>0</v>
      </c>
      <c r="T60" s="25">
        <f t="shared" si="72"/>
        <v>0</v>
      </c>
      <c r="U60" s="25">
        <f t="shared" si="72"/>
        <v>0</v>
      </c>
      <c r="V60" s="25">
        <f t="shared" si="72"/>
        <v>0</v>
      </c>
      <c r="W60" s="25">
        <f t="shared" si="72"/>
        <v>0</v>
      </c>
      <c r="X60" s="25">
        <f t="shared" si="72"/>
        <v>0</v>
      </c>
      <c r="Y60" s="25">
        <f t="shared" si="72"/>
        <v>0</v>
      </c>
      <c r="Z60" s="25">
        <f t="shared" si="72"/>
        <v>0</v>
      </c>
      <c r="AA60" s="25">
        <f t="shared" si="72"/>
        <v>0</v>
      </c>
      <c r="AB60" s="25">
        <f t="shared" si="72"/>
        <v>0</v>
      </c>
      <c r="AC60" s="25">
        <f t="shared" si="72"/>
        <v>0</v>
      </c>
      <c r="AD60" s="25">
        <f t="shared" si="72"/>
        <v>0</v>
      </c>
      <c r="AE60" s="25">
        <f t="shared" si="72"/>
        <v>0</v>
      </c>
      <c r="AF60" s="25">
        <f t="shared" si="72"/>
        <v>0</v>
      </c>
      <c r="AG60" s="25">
        <f t="shared" si="72"/>
        <v>0</v>
      </c>
      <c r="AH60" s="25">
        <f t="shared" si="72"/>
        <v>0</v>
      </c>
      <c r="AI60" s="25">
        <f t="shared" si="72"/>
        <v>0</v>
      </c>
      <c r="AJ60" s="25">
        <f t="shared" si="72"/>
        <v>0</v>
      </c>
      <c r="AK60" s="25">
        <f t="shared" si="72"/>
        <v>0</v>
      </c>
      <c r="AL60" s="25">
        <f t="shared" si="72"/>
        <v>0</v>
      </c>
      <c r="AM60" s="25">
        <f t="shared" si="72"/>
        <v>0</v>
      </c>
      <c r="AN60" s="25">
        <f t="shared" si="72"/>
        <v>0</v>
      </c>
      <c r="AO60" s="25">
        <f t="shared" si="72"/>
        <v>0</v>
      </c>
      <c r="AP60" s="25">
        <f t="shared" si="72"/>
        <v>0</v>
      </c>
      <c r="AQ60" s="25">
        <f t="shared" si="72"/>
        <v>0</v>
      </c>
      <c r="AR60" s="25">
        <f t="shared" si="72"/>
        <v>0</v>
      </c>
      <c r="AS60" s="25">
        <f t="shared" si="72"/>
        <v>0</v>
      </c>
      <c r="AT60" s="25">
        <f t="shared" si="72"/>
        <v>0</v>
      </c>
      <c r="AU60" s="25">
        <f t="shared" si="72"/>
        <v>0</v>
      </c>
      <c r="AV60" s="25">
        <f t="shared" si="72"/>
        <v>0</v>
      </c>
      <c r="AW60" s="25">
        <f t="shared" si="72"/>
        <v>0</v>
      </c>
      <c r="AX60" s="25">
        <f t="shared" si="72"/>
        <v>0</v>
      </c>
      <c r="AY60" s="25">
        <f t="shared" si="72"/>
        <v>0</v>
      </c>
      <c r="AZ60" s="25">
        <f t="shared" si="72"/>
        <v>0</v>
      </c>
      <c r="BA60" s="25">
        <f t="shared" si="72"/>
        <v>0</v>
      </c>
      <c r="BB60" s="25">
        <f t="shared" si="72"/>
        <v>0</v>
      </c>
      <c r="BC60" s="25">
        <f t="shared" si="72"/>
        <v>0</v>
      </c>
      <c r="BD60" s="25">
        <f t="shared" si="72"/>
        <v>0</v>
      </c>
      <c r="BE60" s="25">
        <f t="shared" si="72"/>
        <v>0</v>
      </c>
      <c r="BF60" s="25">
        <f t="shared" si="72"/>
        <v>0</v>
      </c>
      <c r="BG60" s="25">
        <f t="shared" si="72"/>
        <v>0</v>
      </c>
      <c r="BH60" s="25">
        <f t="shared" si="72"/>
        <v>0</v>
      </c>
      <c r="BI60" s="25">
        <f t="shared" si="72"/>
        <v>0</v>
      </c>
      <c r="BJ60" s="25">
        <f t="shared" si="72"/>
        <v>0</v>
      </c>
      <c r="BK60" s="25">
        <f t="shared" si="72"/>
        <v>0</v>
      </c>
      <c r="BL60" s="25">
        <f t="shared" si="72"/>
        <v>0</v>
      </c>
      <c r="BM60" s="25">
        <f t="shared" si="72"/>
        <v>0</v>
      </c>
      <c r="BN60" s="25">
        <f t="shared" si="72"/>
        <v>0</v>
      </c>
      <c r="BO60" s="25">
        <f t="shared" si="72"/>
        <v>0</v>
      </c>
      <c r="BP60" s="25">
        <f t="shared" ref="BP60:CH60" si="73">((BP6*0.5)+BO24-BP42)*BP79*BP94*BP$2</f>
        <v>0</v>
      </c>
      <c r="BQ60" s="25">
        <f t="shared" si="73"/>
        <v>0</v>
      </c>
      <c r="BR60" s="25">
        <f t="shared" si="73"/>
        <v>0</v>
      </c>
      <c r="BS60" s="25">
        <f t="shared" si="73"/>
        <v>0</v>
      </c>
      <c r="BT60" s="25">
        <f t="shared" si="73"/>
        <v>0</v>
      </c>
      <c r="BU60" s="25">
        <f t="shared" si="73"/>
        <v>0</v>
      </c>
      <c r="BV60" s="25">
        <f t="shared" si="73"/>
        <v>0</v>
      </c>
      <c r="BW60" s="25">
        <f t="shared" si="73"/>
        <v>0</v>
      </c>
      <c r="BX60" s="25">
        <f t="shared" si="73"/>
        <v>0</v>
      </c>
      <c r="BY60" s="25">
        <f t="shared" si="73"/>
        <v>0</v>
      </c>
      <c r="BZ60" s="25">
        <f t="shared" si="73"/>
        <v>0</v>
      </c>
      <c r="CA60" s="25">
        <f t="shared" si="73"/>
        <v>0</v>
      </c>
      <c r="CB60" s="25">
        <f t="shared" si="73"/>
        <v>0</v>
      </c>
      <c r="CC60" s="25">
        <f t="shared" si="73"/>
        <v>0</v>
      </c>
      <c r="CD60" s="25">
        <f t="shared" si="73"/>
        <v>0</v>
      </c>
      <c r="CE60" s="25">
        <f t="shared" si="73"/>
        <v>0</v>
      </c>
      <c r="CF60" s="25">
        <f t="shared" si="73"/>
        <v>0</v>
      </c>
      <c r="CG60" s="25">
        <f t="shared" si="73"/>
        <v>0</v>
      </c>
      <c r="CH60" s="28">
        <f t="shared" si="73"/>
        <v>0</v>
      </c>
    </row>
    <row r="61" spans="1:86" ht="15.75" x14ac:dyDescent="0.25">
      <c r="A61" s="630"/>
      <c r="B61" s="14" t="str">
        <f t="shared" si="68"/>
        <v>Cooking</v>
      </c>
      <c r="C61" s="25">
        <f t="shared" si="71"/>
        <v>0</v>
      </c>
      <c r="D61" s="25">
        <f t="shared" ref="D61:BO61" si="74">((D7*0.5)+C25-D43)*D80*D95*D$2</f>
        <v>0</v>
      </c>
      <c r="E61" s="25">
        <f t="shared" si="74"/>
        <v>0</v>
      </c>
      <c r="F61" s="25">
        <f t="shared" si="74"/>
        <v>0</v>
      </c>
      <c r="G61" s="25">
        <f t="shared" si="74"/>
        <v>0</v>
      </c>
      <c r="H61" s="25">
        <f t="shared" si="74"/>
        <v>0</v>
      </c>
      <c r="I61" s="25">
        <f t="shared" si="74"/>
        <v>0</v>
      </c>
      <c r="J61" s="25">
        <f t="shared" si="74"/>
        <v>0</v>
      </c>
      <c r="K61" s="25">
        <f t="shared" si="74"/>
        <v>0</v>
      </c>
      <c r="L61" s="25">
        <f t="shared" si="74"/>
        <v>0</v>
      </c>
      <c r="M61" s="25">
        <f t="shared" si="74"/>
        <v>0</v>
      </c>
      <c r="N61" s="25">
        <f t="shared" si="74"/>
        <v>0</v>
      </c>
      <c r="O61" s="25">
        <f t="shared" si="74"/>
        <v>0</v>
      </c>
      <c r="P61" s="25">
        <f t="shared" si="74"/>
        <v>0</v>
      </c>
      <c r="Q61" s="25">
        <f t="shared" si="74"/>
        <v>0</v>
      </c>
      <c r="R61" s="25">
        <f t="shared" si="74"/>
        <v>0</v>
      </c>
      <c r="S61" s="25">
        <f t="shared" si="74"/>
        <v>0</v>
      </c>
      <c r="T61" s="25">
        <f t="shared" si="74"/>
        <v>0</v>
      </c>
      <c r="U61" s="25">
        <f t="shared" si="74"/>
        <v>0</v>
      </c>
      <c r="V61" s="25">
        <f t="shared" si="74"/>
        <v>0</v>
      </c>
      <c r="W61" s="25">
        <f t="shared" si="74"/>
        <v>0</v>
      </c>
      <c r="X61" s="25">
        <f t="shared" si="74"/>
        <v>0</v>
      </c>
      <c r="Y61" s="25">
        <f t="shared" si="74"/>
        <v>0</v>
      </c>
      <c r="Z61" s="25">
        <f t="shared" si="74"/>
        <v>0</v>
      </c>
      <c r="AA61" s="25">
        <f t="shared" si="74"/>
        <v>0</v>
      </c>
      <c r="AB61" s="25">
        <f t="shared" si="74"/>
        <v>0</v>
      </c>
      <c r="AC61" s="25">
        <f t="shared" si="74"/>
        <v>0</v>
      </c>
      <c r="AD61" s="25">
        <f t="shared" si="74"/>
        <v>0</v>
      </c>
      <c r="AE61" s="25">
        <f t="shared" si="74"/>
        <v>0</v>
      </c>
      <c r="AF61" s="25">
        <f t="shared" si="74"/>
        <v>0</v>
      </c>
      <c r="AG61" s="25">
        <f t="shared" si="74"/>
        <v>0</v>
      </c>
      <c r="AH61" s="25">
        <f t="shared" si="74"/>
        <v>0</v>
      </c>
      <c r="AI61" s="25">
        <f t="shared" si="74"/>
        <v>0</v>
      </c>
      <c r="AJ61" s="25">
        <f t="shared" si="74"/>
        <v>0</v>
      </c>
      <c r="AK61" s="25">
        <f t="shared" si="74"/>
        <v>0</v>
      </c>
      <c r="AL61" s="25">
        <f t="shared" si="74"/>
        <v>0</v>
      </c>
      <c r="AM61" s="25">
        <f t="shared" si="74"/>
        <v>0</v>
      </c>
      <c r="AN61" s="25">
        <f t="shared" si="74"/>
        <v>0</v>
      </c>
      <c r="AO61" s="25">
        <f t="shared" si="74"/>
        <v>0</v>
      </c>
      <c r="AP61" s="25">
        <f t="shared" si="74"/>
        <v>0</v>
      </c>
      <c r="AQ61" s="25">
        <f t="shared" si="74"/>
        <v>0</v>
      </c>
      <c r="AR61" s="25">
        <f t="shared" si="74"/>
        <v>0</v>
      </c>
      <c r="AS61" s="25">
        <f t="shared" si="74"/>
        <v>0</v>
      </c>
      <c r="AT61" s="25">
        <f t="shared" si="74"/>
        <v>0</v>
      </c>
      <c r="AU61" s="25">
        <f t="shared" si="74"/>
        <v>0</v>
      </c>
      <c r="AV61" s="25">
        <f t="shared" si="74"/>
        <v>0</v>
      </c>
      <c r="AW61" s="25">
        <f t="shared" si="74"/>
        <v>0</v>
      </c>
      <c r="AX61" s="25">
        <f t="shared" si="74"/>
        <v>0</v>
      </c>
      <c r="AY61" s="25">
        <f t="shared" si="74"/>
        <v>0</v>
      </c>
      <c r="AZ61" s="25">
        <f t="shared" si="74"/>
        <v>0</v>
      </c>
      <c r="BA61" s="25">
        <f t="shared" si="74"/>
        <v>0</v>
      </c>
      <c r="BB61" s="25">
        <f t="shared" si="74"/>
        <v>0</v>
      </c>
      <c r="BC61" s="25">
        <f t="shared" si="74"/>
        <v>0</v>
      </c>
      <c r="BD61" s="25">
        <f t="shared" si="74"/>
        <v>0</v>
      </c>
      <c r="BE61" s="25">
        <f t="shared" si="74"/>
        <v>0</v>
      </c>
      <c r="BF61" s="25">
        <f t="shared" si="74"/>
        <v>0</v>
      </c>
      <c r="BG61" s="25">
        <f t="shared" si="74"/>
        <v>0</v>
      </c>
      <c r="BH61" s="25">
        <f t="shared" si="74"/>
        <v>0</v>
      </c>
      <c r="BI61" s="25">
        <f t="shared" si="74"/>
        <v>0</v>
      </c>
      <c r="BJ61" s="25">
        <f t="shared" si="74"/>
        <v>0</v>
      </c>
      <c r="BK61" s="25">
        <f t="shared" si="74"/>
        <v>0</v>
      </c>
      <c r="BL61" s="25">
        <f t="shared" si="74"/>
        <v>0</v>
      </c>
      <c r="BM61" s="25">
        <f t="shared" si="74"/>
        <v>0</v>
      </c>
      <c r="BN61" s="25">
        <f t="shared" si="74"/>
        <v>0</v>
      </c>
      <c r="BO61" s="25">
        <f t="shared" si="74"/>
        <v>0</v>
      </c>
      <c r="BP61" s="25">
        <f t="shared" ref="BP61:CH61" si="75">((BP7*0.5)+BO25-BP43)*BP80*BP95*BP$2</f>
        <v>0</v>
      </c>
      <c r="BQ61" s="25">
        <f t="shared" si="75"/>
        <v>0</v>
      </c>
      <c r="BR61" s="25">
        <f t="shared" si="75"/>
        <v>0</v>
      </c>
      <c r="BS61" s="25">
        <f t="shared" si="75"/>
        <v>0</v>
      </c>
      <c r="BT61" s="25">
        <f t="shared" si="75"/>
        <v>0</v>
      </c>
      <c r="BU61" s="25">
        <f t="shared" si="75"/>
        <v>0</v>
      </c>
      <c r="BV61" s="25">
        <f t="shared" si="75"/>
        <v>0</v>
      </c>
      <c r="BW61" s="25">
        <f t="shared" si="75"/>
        <v>0</v>
      </c>
      <c r="BX61" s="25">
        <f t="shared" si="75"/>
        <v>0</v>
      </c>
      <c r="BY61" s="25">
        <f t="shared" si="75"/>
        <v>0</v>
      </c>
      <c r="BZ61" s="25">
        <f t="shared" si="75"/>
        <v>0</v>
      </c>
      <c r="CA61" s="25">
        <f t="shared" si="75"/>
        <v>0</v>
      </c>
      <c r="CB61" s="25">
        <f t="shared" si="75"/>
        <v>0</v>
      </c>
      <c r="CC61" s="25">
        <f t="shared" si="75"/>
        <v>0</v>
      </c>
      <c r="CD61" s="25">
        <f t="shared" si="75"/>
        <v>0</v>
      </c>
      <c r="CE61" s="25">
        <f t="shared" si="75"/>
        <v>0</v>
      </c>
      <c r="CF61" s="25">
        <f t="shared" si="75"/>
        <v>0</v>
      </c>
      <c r="CG61" s="25">
        <f t="shared" si="75"/>
        <v>0</v>
      </c>
      <c r="CH61" s="28">
        <f t="shared" si="75"/>
        <v>0</v>
      </c>
    </row>
    <row r="62" spans="1:86" ht="15.75" x14ac:dyDescent="0.25">
      <c r="A62" s="630"/>
      <c r="B62" s="14" t="str">
        <f t="shared" si="68"/>
        <v>Cooling</v>
      </c>
      <c r="C62" s="25">
        <f t="shared" si="71"/>
        <v>0</v>
      </c>
      <c r="D62" s="25">
        <f t="shared" ref="D62:BO62" si="76">((D8*0.5)+C26-D44)*D81*D96*D$2</f>
        <v>0</v>
      </c>
      <c r="E62" s="25">
        <f t="shared" si="76"/>
        <v>0</v>
      </c>
      <c r="F62" s="25">
        <f t="shared" si="76"/>
        <v>0</v>
      </c>
      <c r="G62" s="25">
        <f t="shared" si="76"/>
        <v>0</v>
      </c>
      <c r="H62" s="25">
        <f t="shared" si="76"/>
        <v>0</v>
      </c>
      <c r="I62" s="25">
        <f t="shared" si="76"/>
        <v>0</v>
      </c>
      <c r="J62" s="25">
        <f t="shared" si="76"/>
        <v>0</v>
      </c>
      <c r="K62" s="25">
        <f t="shared" si="76"/>
        <v>0</v>
      </c>
      <c r="L62" s="25">
        <f t="shared" si="76"/>
        <v>22.267943197500003</v>
      </c>
      <c r="M62" s="25">
        <f t="shared" si="76"/>
        <v>7.9484242874400008</v>
      </c>
      <c r="N62" s="25">
        <f t="shared" si="76"/>
        <v>0.54263943995625008</v>
      </c>
      <c r="O62" s="25">
        <f t="shared" si="76"/>
        <v>8.9280273537000007E-2</v>
      </c>
      <c r="P62" s="25">
        <f t="shared" si="76"/>
        <v>3.6753712606065001</v>
      </c>
      <c r="Q62" s="25">
        <f t="shared" si="76"/>
        <v>107.67200988562202</v>
      </c>
      <c r="R62" s="25">
        <f t="shared" si="76"/>
        <v>532.15126943491498</v>
      </c>
      <c r="S62" s="25">
        <f t="shared" si="76"/>
        <v>2627.0078751394917</v>
      </c>
      <c r="T62" s="25">
        <f t="shared" si="76"/>
        <v>0</v>
      </c>
      <c r="U62" s="25">
        <f t="shared" si="76"/>
        <v>0</v>
      </c>
      <c r="V62" s="25">
        <f t="shared" si="76"/>
        <v>0</v>
      </c>
      <c r="W62" s="25">
        <f t="shared" si="76"/>
        <v>0</v>
      </c>
      <c r="X62" s="25">
        <f t="shared" si="76"/>
        <v>0</v>
      </c>
      <c r="Y62" s="25">
        <f t="shared" si="76"/>
        <v>0</v>
      </c>
      <c r="Z62" s="25">
        <f t="shared" si="76"/>
        <v>0</v>
      </c>
      <c r="AA62" s="25">
        <f t="shared" si="76"/>
        <v>0</v>
      </c>
      <c r="AB62" s="25">
        <f t="shared" si="76"/>
        <v>0</v>
      </c>
      <c r="AC62" s="25">
        <f t="shared" si="76"/>
        <v>0</v>
      </c>
      <c r="AD62" s="25">
        <f t="shared" si="76"/>
        <v>0</v>
      </c>
      <c r="AE62" s="25">
        <f t="shared" si="76"/>
        <v>0</v>
      </c>
      <c r="AF62" s="25">
        <f t="shared" si="76"/>
        <v>0</v>
      </c>
      <c r="AG62" s="25">
        <f t="shared" si="76"/>
        <v>0</v>
      </c>
      <c r="AH62" s="25">
        <f t="shared" si="76"/>
        <v>0</v>
      </c>
      <c r="AI62" s="25">
        <f t="shared" si="76"/>
        <v>0</v>
      </c>
      <c r="AJ62" s="25">
        <f t="shared" si="76"/>
        <v>0</v>
      </c>
      <c r="AK62" s="25">
        <f t="shared" si="76"/>
        <v>0</v>
      </c>
      <c r="AL62" s="25">
        <f t="shared" si="76"/>
        <v>0</v>
      </c>
      <c r="AM62" s="25">
        <f t="shared" si="76"/>
        <v>0</v>
      </c>
      <c r="AN62" s="25">
        <f t="shared" si="76"/>
        <v>0</v>
      </c>
      <c r="AO62" s="25">
        <f t="shared" si="76"/>
        <v>0</v>
      </c>
      <c r="AP62" s="25">
        <f t="shared" si="76"/>
        <v>0</v>
      </c>
      <c r="AQ62" s="25">
        <f t="shared" si="76"/>
        <v>0</v>
      </c>
      <c r="AR62" s="25">
        <f t="shared" si="76"/>
        <v>0</v>
      </c>
      <c r="AS62" s="25">
        <f t="shared" si="76"/>
        <v>0</v>
      </c>
      <c r="AT62" s="25">
        <f t="shared" si="76"/>
        <v>0</v>
      </c>
      <c r="AU62" s="25">
        <f t="shared" si="76"/>
        <v>0</v>
      </c>
      <c r="AV62" s="25">
        <f t="shared" si="76"/>
        <v>0</v>
      </c>
      <c r="AW62" s="25">
        <f t="shared" si="76"/>
        <v>0</v>
      </c>
      <c r="AX62" s="25">
        <f t="shared" si="76"/>
        <v>0</v>
      </c>
      <c r="AY62" s="25">
        <f t="shared" si="76"/>
        <v>0</v>
      </c>
      <c r="AZ62" s="25">
        <f t="shared" si="76"/>
        <v>0</v>
      </c>
      <c r="BA62" s="25">
        <f t="shared" si="76"/>
        <v>0</v>
      </c>
      <c r="BB62" s="25">
        <f t="shared" si="76"/>
        <v>0</v>
      </c>
      <c r="BC62" s="25">
        <f t="shared" si="76"/>
        <v>0</v>
      </c>
      <c r="BD62" s="25">
        <f t="shared" si="76"/>
        <v>0</v>
      </c>
      <c r="BE62" s="25">
        <f t="shared" si="76"/>
        <v>0</v>
      </c>
      <c r="BF62" s="25">
        <f t="shared" si="76"/>
        <v>0</v>
      </c>
      <c r="BG62" s="25">
        <f t="shared" si="76"/>
        <v>0</v>
      </c>
      <c r="BH62" s="25">
        <f t="shared" si="76"/>
        <v>0</v>
      </c>
      <c r="BI62" s="25">
        <f t="shared" si="76"/>
        <v>0</v>
      </c>
      <c r="BJ62" s="25">
        <f t="shared" si="76"/>
        <v>0</v>
      </c>
      <c r="BK62" s="25">
        <f t="shared" si="76"/>
        <v>0</v>
      </c>
      <c r="BL62" s="25">
        <f t="shared" si="76"/>
        <v>0</v>
      </c>
      <c r="BM62" s="25">
        <f t="shared" si="76"/>
        <v>0</v>
      </c>
      <c r="BN62" s="25">
        <f t="shared" si="76"/>
        <v>0</v>
      </c>
      <c r="BO62" s="25">
        <f t="shared" si="76"/>
        <v>0</v>
      </c>
      <c r="BP62" s="25">
        <f t="shared" ref="BP62:CH62" si="77">((BP8*0.5)+BO26-BP44)*BP81*BP96*BP$2</f>
        <v>0</v>
      </c>
      <c r="BQ62" s="25">
        <f t="shared" si="77"/>
        <v>0</v>
      </c>
      <c r="BR62" s="25">
        <f t="shared" si="77"/>
        <v>0</v>
      </c>
      <c r="BS62" s="25">
        <f t="shared" si="77"/>
        <v>0</v>
      </c>
      <c r="BT62" s="25">
        <f t="shared" si="77"/>
        <v>0</v>
      </c>
      <c r="BU62" s="25">
        <f t="shared" si="77"/>
        <v>0</v>
      </c>
      <c r="BV62" s="25">
        <f t="shared" si="77"/>
        <v>0</v>
      </c>
      <c r="BW62" s="25">
        <f t="shared" si="77"/>
        <v>0</v>
      </c>
      <c r="BX62" s="25">
        <f t="shared" si="77"/>
        <v>0</v>
      </c>
      <c r="BY62" s="25">
        <f t="shared" si="77"/>
        <v>0</v>
      </c>
      <c r="BZ62" s="25">
        <f t="shared" si="77"/>
        <v>0</v>
      </c>
      <c r="CA62" s="25">
        <f t="shared" si="77"/>
        <v>0</v>
      </c>
      <c r="CB62" s="25">
        <f t="shared" si="77"/>
        <v>0</v>
      </c>
      <c r="CC62" s="25">
        <f t="shared" si="77"/>
        <v>0</v>
      </c>
      <c r="CD62" s="25">
        <f t="shared" si="77"/>
        <v>0</v>
      </c>
      <c r="CE62" s="25">
        <f t="shared" si="77"/>
        <v>0</v>
      </c>
      <c r="CF62" s="25">
        <f t="shared" si="77"/>
        <v>0</v>
      </c>
      <c r="CG62" s="25">
        <f t="shared" si="77"/>
        <v>0</v>
      </c>
      <c r="CH62" s="28">
        <f t="shared" si="77"/>
        <v>0</v>
      </c>
    </row>
    <row r="63" spans="1:86" ht="15.75" x14ac:dyDescent="0.25">
      <c r="A63" s="630"/>
      <c r="B63" s="14" t="str">
        <f t="shared" si="68"/>
        <v>Ext Lighting</v>
      </c>
      <c r="C63" s="25">
        <f t="shared" si="71"/>
        <v>0</v>
      </c>
      <c r="D63" s="25">
        <f t="shared" ref="D63:BO63" si="78">((D9*0.5)+C27-D45)*D82*D97*D$2</f>
        <v>0</v>
      </c>
      <c r="E63" s="25">
        <f t="shared" si="78"/>
        <v>0</v>
      </c>
      <c r="F63" s="25">
        <f t="shared" si="78"/>
        <v>0</v>
      </c>
      <c r="G63" s="25">
        <f t="shared" si="78"/>
        <v>0</v>
      </c>
      <c r="H63" s="25">
        <f t="shared" si="78"/>
        <v>0</v>
      </c>
      <c r="I63" s="25">
        <f t="shared" si="78"/>
        <v>0</v>
      </c>
      <c r="J63" s="25">
        <f t="shared" si="78"/>
        <v>0</v>
      </c>
      <c r="K63" s="25">
        <f t="shared" si="78"/>
        <v>0</v>
      </c>
      <c r="L63" s="25">
        <f t="shared" si="78"/>
        <v>0</v>
      </c>
      <c r="M63" s="25">
        <f t="shared" si="78"/>
        <v>0</v>
      </c>
      <c r="N63" s="25">
        <f t="shared" si="78"/>
        <v>0</v>
      </c>
      <c r="O63" s="25">
        <f t="shared" si="78"/>
        <v>0</v>
      </c>
      <c r="P63" s="25">
        <f t="shared" si="78"/>
        <v>0</v>
      </c>
      <c r="Q63" s="25">
        <f t="shared" si="78"/>
        <v>0</v>
      </c>
      <c r="R63" s="25">
        <f t="shared" si="78"/>
        <v>0</v>
      </c>
      <c r="S63" s="25">
        <f t="shared" si="78"/>
        <v>0</v>
      </c>
      <c r="T63" s="25">
        <f t="shared" si="78"/>
        <v>0</v>
      </c>
      <c r="U63" s="25">
        <f t="shared" si="78"/>
        <v>0</v>
      </c>
      <c r="V63" s="25">
        <f t="shared" si="78"/>
        <v>0</v>
      </c>
      <c r="W63" s="25">
        <f t="shared" si="78"/>
        <v>0</v>
      </c>
      <c r="X63" s="25">
        <f t="shared" si="78"/>
        <v>0</v>
      </c>
      <c r="Y63" s="25">
        <f t="shared" si="78"/>
        <v>0</v>
      </c>
      <c r="Z63" s="25">
        <f t="shared" si="78"/>
        <v>0</v>
      </c>
      <c r="AA63" s="25">
        <f t="shared" si="78"/>
        <v>0</v>
      </c>
      <c r="AB63" s="25">
        <f t="shared" si="78"/>
        <v>0</v>
      </c>
      <c r="AC63" s="25">
        <f t="shared" si="78"/>
        <v>0</v>
      </c>
      <c r="AD63" s="25">
        <f t="shared" si="78"/>
        <v>0</v>
      </c>
      <c r="AE63" s="25">
        <f t="shared" si="78"/>
        <v>0</v>
      </c>
      <c r="AF63" s="25">
        <f t="shared" si="78"/>
        <v>0</v>
      </c>
      <c r="AG63" s="25">
        <f t="shared" si="78"/>
        <v>0</v>
      </c>
      <c r="AH63" s="25">
        <f t="shared" si="78"/>
        <v>0</v>
      </c>
      <c r="AI63" s="25">
        <f t="shared" si="78"/>
        <v>0</v>
      </c>
      <c r="AJ63" s="25">
        <f t="shared" si="78"/>
        <v>0</v>
      </c>
      <c r="AK63" s="25">
        <f t="shared" si="78"/>
        <v>0</v>
      </c>
      <c r="AL63" s="25">
        <f t="shared" si="78"/>
        <v>0</v>
      </c>
      <c r="AM63" s="25">
        <f t="shared" si="78"/>
        <v>0</v>
      </c>
      <c r="AN63" s="25">
        <f t="shared" si="78"/>
        <v>0</v>
      </c>
      <c r="AO63" s="25">
        <f t="shared" si="78"/>
        <v>0</v>
      </c>
      <c r="AP63" s="25">
        <f t="shared" si="78"/>
        <v>0</v>
      </c>
      <c r="AQ63" s="25">
        <f t="shared" si="78"/>
        <v>0</v>
      </c>
      <c r="AR63" s="25">
        <f t="shared" si="78"/>
        <v>0</v>
      </c>
      <c r="AS63" s="25">
        <f t="shared" si="78"/>
        <v>0</v>
      </c>
      <c r="AT63" s="25">
        <f t="shared" si="78"/>
        <v>0</v>
      </c>
      <c r="AU63" s="25">
        <f t="shared" si="78"/>
        <v>0</v>
      </c>
      <c r="AV63" s="25">
        <f t="shared" si="78"/>
        <v>0</v>
      </c>
      <c r="AW63" s="25">
        <f t="shared" si="78"/>
        <v>0</v>
      </c>
      <c r="AX63" s="25">
        <f t="shared" si="78"/>
        <v>0</v>
      </c>
      <c r="AY63" s="25">
        <f t="shared" si="78"/>
        <v>0</v>
      </c>
      <c r="AZ63" s="25">
        <f t="shared" si="78"/>
        <v>0</v>
      </c>
      <c r="BA63" s="25">
        <f t="shared" si="78"/>
        <v>0</v>
      </c>
      <c r="BB63" s="25">
        <f t="shared" si="78"/>
        <v>0</v>
      </c>
      <c r="BC63" s="25">
        <f t="shared" si="78"/>
        <v>0</v>
      </c>
      <c r="BD63" s="25">
        <f t="shared" si="78"/>
        <v>0</v>
      </c>
      <c r="BE63" s="25">
        <f t="shared" si="78"/>
        <v>0</v>
      </c>
      <c r="BF63" s="25">
        <f t="shared" si="78"/>
        <v>0</v>
      </c>
      <c r="BG63" s="25">
        <f t="shared" si="78"/>
        <v>0</v>
      </c>
      <c r="BH63" s="25">
        <f t="shared" si="78"/>
        <v>0</v>
      </c>
      <c r="BI63" s="25">
        <f t="shared" si="78"/>
        <v>0</v>
      </c>
      <c r="BJ63" s="25">
        <f t="shared" si="78"/>
        <v>0</v>
      </c>
      <c r="BK63" s="25">
        <f t="shared" si="78"/>
        <v>0</v>
      </c>
      <c r="BL63" s="25">
        <f t="shared" si="78"/>
        <v>0</v>
      </c>
      <c r="BM63" s="25">
        <f t="shared" si="78"/>
        <v>0</v>
      </c>
      <c r="BN63" s="25">
        <f t="shared" si="78"/>
        <v>0</v>
      </c>
      <c r="BO63" s="25">
        <f t="shared" si="78"/>
        <v>0</v>
      </c>
      <c r="BP63" s="25">
        <f t="shared" ref="BP63:CH63" si="79">((BP9*0.5)+BO27-BP45)*BP82*BP97*BP$2</f>
        <v>0</v>
      </c>
      <c r="BQ63" s="25">
        <f t="shared" si="79"/>
        <v>0</v>
      </c>
      <c r="BR63" s="25">
        <f t="shared" si="79"/>
        <v>0</v>
      </c>
      <c r="BS63" s="25">
        <f t="shared" si="79"/>
        <v>0</v>
      </c>
      <c r="BT63" s="25">
        <f t="shared" si="79"/>
        <v>0</v>
      </c>
      <c r="BU63" s="25">
        <f t="shared" si="79"/>
        <v>0</v>
      </c>
      <c r="BV63" s="25">
        <f t="shared" si="79"/>
        <v>0</v>
      </c>
      <c r="BW63" s="25">
        <f t="shared" si="79"/>
        <v>0</v>
      </c>
      <c r="BX63" s="25">
        <f t="shared" si="79"/>
        <v>0</v>
      </c>
      <c r="BY63" s="25">
        <f t="shared" si="79"/>
        <v>0</v>
      </c>
      <c r="BZ63" s="25">
        <f t="shared" si="79"/>
        <v>0</v>
      </c>
      <c r="CA63" s="25">
        <f t="shared" si="79"/>
        <v>0</v>
      </c>
      <c r="CB63" s="25">
        <f t="shared" si="79"/>
        <v>0</v>
      </c>
      <c r="CC63" s="25">
        <f t="shared" si="79"/>
        <v>0</v>
      </c>
      <c r="CD63" s="25">
        <f t="shared" si="79"/>
        <v>0</v>
      </c>
      <c r="CE63" s="25">
        <f t="shared" si="79"/>
        <v>0</v>
      </c>
      <c r="CF63" s="25">
        <f t="shared" si="79"/>
        <v>0</v>
      </c>
      <c r="CG63" s="25">
        <f t="shared" si="79"/>
        <v>0</v>
      </c>
      <c r="CH63" s="28">
        <f t="shared" si="79"/>
        <v>0</v>
      </c>
    </row>
    <row r="64" spans="1:86" ht="15.75" x14ac:dyDescent="0.25">
      <c r="A64" s="630"/>
      <c r="B64" s="14" t="str">
        <f t="shared" si="68"/>
        <v>Heating</v>
      </c>
      <c r="C64" s="25">
        <f t="shared" si="71"/>
        <v>0</v>
      </c>
      <c r="D64" s="25">
        <f t="shared" ref="D64:BO64" si="80">((D10*0.5)+C28-D46)*D83*D98*D$2</f>
        <v>0</v>
      </c>
      <c r="E64" s="25">
        <f t="shared" si="80"/>
        <v>0</v>
      </c>
      <c r="F64" s="25">
        <f t="shared" si="80"/>
        <v>0</v>
      </c>
      <c r="G64" s="25">
        <f t="shared" si="80"/>
        <v>0</v>
      </c>
      <c r="H64" s="25">
        <f t="shared" si="80"/>
        <v>0</v>
      </c>
      <c r="I64" s="25">
        <f t="shared" si="80"/>
        <v>0</v>
      </c>
      <c r="J64" s="25">
        <f t="shared" si="80"/>
        <v>0</v>
      </c>
      <c r="K64" s="25">
        <f t="shared" si="80"/>
        <v>0</v>
      </c>
      <c r="L64" s="25">
        <f t="shared" si="80"/>
        <v>0</v>
      </c>
      <c r="M64" s="25">
        <f t="shared" si="80"/>
        <v>0</v>
      </c>
      <c r="N64" s="25">
        <f t="shared" si="80"/>
        <v>0</v>
      </c>
      <c r="O64" s="25">
        <f t="shared" si="80"/>
        <v>0</v>
      </c>
      <c r="P64" s="25">
        <f t="shared" si="80"/>
        <v>0</v>
      </c>
      <c r="Q64" s="25">
        <f t="shared" si="80"/>
        <v>0</v>
      </c>
      <c r="R64" s="25">
        <f t="shared" si="80"/>
        <v>0</v>
      </c>
      <c r="S64" s="25">
        <f t="shared" si="80"/>
        <v>0</v>
      </c>
      <c r="T64" s="25">
        <f t="shared" si="80"/>
        <v>0</v>
      </c>
      <c r="U64" s="25">
        <f t="shared" si="80"/>
        <v>0</v>
      </c>
      <c r="V64" s="25">
        <f t="shared" si="80"/>
        <v>0</v>
      </c>
      <c r="W64" s="25">
        <f t="shared" si="80"/>
        <v>0</v>
      </c>
      <c r="X64" s="25">
        <f t="shared" si="80"/>
        <v>0</v>
      </c>
      <c r="Y64" s="25">
        <f t="shared" si="80"/>
        <v>0</v>
      </c>
      <c r="Z64" s="25">
        <f t="shared" si="80"/>
        <v>0</v>
      </c>
      <c r="AA64" s="25">
        <f t="shared" si="80"/>
        <v>0</v>
      </c>
      <c r="AB64" s="25">
        <f t="shared" si="80"/>
        <v>0</v>
      </c>
      <c r="AC64" s="25">
        <f t="shared" si="80"/>
        <v>0</v>
      </c>
      <c r="AD64" s="25">
        <f t="shared" si="80"/>
        <v>0</v>
      </c>
      <c r="AE64" s="25">
        <f t="shared" si="80"/>
        <v>0</v>
      </c>
      <c r="AF64" s="25">
        <f t="shared" si="80"/>
        <v>0</v>
      </c>
      <c r="AG64" s="25">
        <f t="shared" si="80"/>
        <v>0</v>
      </c>
      <c r="AH64" s="25">
        <f t="shared" si="80"/>
        <v>0</v>
      </c>
      <c r="AI64" s="25">
        <f t="shared" si="80"/>
        <v>0</v>
      </c>
      <c r="AJ64" s="25">
        <f t="shared" si="80"/>
        <v>0</v>
      </c>
      <c r="AK64" s="25">
        <f t="shared" si="80"/>
        <v>0</v>
      </c>
      <c r="AL64" s="25">
        <f t="shared" si="80"/>
        <v>0</v>
      </c>
      <c r="AM64" s="25">
        <f t="shared" si="80"/>
        <v>0</v>
      </c>
      <c r="AN64" s="25">
        <f t="shared" si="80"/>
        <v>0</v>
      </c>
      <c r="AO64" s="25">
        <f t="shared" si="80"/>
        <v>0</v>
      </c>
      <c r="AP64" s="25">
        <f t="shared" si="80"/>
        <v>0</v>
      </c>
      <c r="AQ64" s="25">
        <f t="shared" si="80"/>
        <v>0</v>
      </c>
      <c r="AR64" s="25">
        <f t="shared" si="80"/>
        <v>0</v>
      </c>
      <c r="AS64" s="25">
        <f t="shared" si="80"/>
        <v>0</v>
      </c>
      <c r="AT64" s="25">
        <f t="shared" si="80"/>
        <v>0</v>
      </c>
      <c r="AU64" s="25">
        <f t="shared" si="80"/>
        <v>0</v>
      </c>
      <c r="AV64" s="25">
        <f t="shared" si="80"/>
        <v>0</v>
      </c>
      <c r="AW64" s="25">
        <f t="shared" si="80"/>
        <v>0</v>
      </c>
      <c r="AX64" s="25">
        <f t="shared" si="80"/>
        <v>0</v>
      </c>
      <c r="AY64" s="25">
        <f t="shared" si="80"/>
        <v>0</v>
      </c>
      <c r="AZ64" s="25">
        <f t="shared" si="80"/>
        <v>0</v>
      </c>
      <c r="BA64" s="25">
        <f t="shared" si="80"/>
        <v>0</v>
      </c>
      <c r="BB64" s="25">
        <f t="shared" si="80"/>
        <v>0</v>
      </c>
      <c r="BC64" s="25">
        <f t="shared" si="80"/>
        <v>0</v>
      </c>
      <c r="BD64" s="25">
        <f t="shared" si="80"/>
        <v>0</v>
      </c>
      <c r="BE64" s="25">
        <f t="shared" si="80"/>
        <v>0</v>
      </c>
      <c r="BF64" s="25">
        <f t="shared" si="80"/>
        <v>0</v>
      </c>
      <c r="BG64" s="25">
        <f t="shared" si="80"/>
        <v>0</v>
      </c>
      <c r="BH64" s="25">
        <f t="shared" si="80"/>
        <v>0</v>
      </c>
      <c r="BI64" s="25">
        <f t="shared" si="80"/>
        <v>0</v>
      </c>
      <c r="BJ64" s="25">
        <f t="shared" si="80"/>
        <v>0</v>
      </c>
      <c r="BK64" s="25">
        <f t="shared" si="80"/>
        <v>0</v>
      </c>
      <c r="BL64" s="25">
        <f t="shared" si="80"/>
        <v>0</v>
      </c>
      <c r="BM64" s="25">
        <f t="shared" si="80"/>
        <v>0</v>
      </c>
      <c r="BN64" s="25">
        <f t="shared" si="80"/>
        <v>0</v>
      </c>
      <c r="BO64" s="25">
        <f t="shared" si="80"/>
        <v>0</v>
      </c>
      <c r="BP64" s="25">
        <f t="shared" ref="BP64:CH64" si="81">((BP10*0.5)+BO28-BP46)*BP83*BP98*BP$2</f>
        <v>0</v>
      </c>
      <c r="BQ64" s="25">
        <f t="shared" si="81"/>
        <v>0</v>
      </c>
      <c r="BR64" s="25">
        <f t="shared" si="81"/>
        <v>0</v>
      </c>
      <c r="BS64" s="25">
        <f t="shared" si="81"/>
        <v>0</v>
      </c>
      <c r="BT64" s="25">
        <f t="shared" si="81"/>
        <v>0</v>
      </c>
      <c r="BU64" s="25">
        <f t="shared" si="81"/>
        <v>0</v>
      </c>
      <c r="BV64" s="25">
        <f t="shared" si="81"/>
        <v>0</v>
      </c>
      <c r="BW64" s="25">
        <f t="shared" si="81"/>
        <v>0</v>
      </c>
      <c r="BX64" s="25">
        <f t="shared" si="81"/>
        <v>0</v>
      </c>
      <c r="BY64" s="25">
        <f t="shared" si="81"/>
        <v>0</v>
      </c>
      <c r="BZ64" s="25">
        <f t="shared" si="81"/>
        <v>0</v>
      </c>
      <c r="CA64" s="25">
        <f t="shared" si="81"/>
        <v>0</v>
      </c>
      <c r="CB64" s="25">
        <f t="shared" si="81"/>
        <v>0</v>
      </c>
      <c r="CC64" s="25">
        <f t="shared" si="81"/>
        <v>0</v>
      </c>
      <c r="CD64" s="25">
        <f t="shared" si="81"/>
        <v>0</v>
      </c>
      <c r="CE64" s="25">
        <f t="shared" si="81"/>
        <v>0</v>
      </c>
      <c r="CF64" s="25">
        <f t="shared" si="81"/>
        <v>0</v>
      </c>
      <c r="CG64" s="25">
        <f t="shared" si="81"/>
        <v>0</v>
      </c>
      <c r="CH64" s="28">
        <f t="shared" si="81"/>
        <v>0</v>
      </c>
    </row>
    <row r="65" spans="1:88" ht="15.75" x14ac:dyDescent="0.25">
      <c r="A65" s="630"/>
      <c r="B65" s="14" t="str">
        <f t="shared" si="68"/>
        <v>HVAC</v>
      </c>
      <c r="C65" s="25">
        <f t="shared" si="71"/>
        <v>0</v>
      </c>
      <c r="D65" s="25">
        <f t="shared" ref="D65:BO65" si="82">((D11*0.5)+C29-D47)*D84*D99*D$2</f>
        <v>0</v>
      </c>
      <c r="E65" s="25">
        <f t="shared" si="82"/>
        <v>0</v>
      </c>
      <c r="F65" s="25">
        <f t="shared" si="82"/>
        <v>0</v>
      </c>
      <c r="G65" s="25">
        <f t="shared" si="82"/>
        <v>0</v>
      </c>
      <c r="H65" s="25">
        <f t="shared" si="82"/>
        <v>0</v>
      </c>
      <c r="I65" s="25">
        <f t="shared" si="82"/>
        <v>0</v>
      </c>
      <c r="J65" s="25">
        <f t="shared" si="82"/>
        <v>0</v>
      </c>
      <c r="K65" s="25">
        <f t="shared" si="82"/>
        <v>0</v>
      </c>
      <c r="L65" s="25">
        <f t="shared" si="82"/>
        <v>0</v>
      </c>
      <c r="M65" s="25">
        <f t="shared" si="82"/>
        <v>0</v>
      </c>
      <c r="N65" s="25">
        <f t="shared" si="82"/>
        <v>0</v>
      </c>
      <c r="O65" s="25">
        <f t="shared" si="82"/>
        <v>0</v>
      </c>
      <c r="P65" s="25">
        <f t="shared" si="82"/>
        <v>0</v>
      </c>
      <c r="Q65" s="25">
        <f t="shared" si="82"/>
        <v>0</v>
      </c>
      <c r="R65" s="25">
        <f t="shared" si="82"/>
        <v>0</v>
      </c>
      <c r="S65" s="25">
        <f t="shared" si="82"/>
        <v>0</v>
      </c>
      <c r="T65" s="25">
        <f t="shared" si="82"/>
        <v>0</v>
      </c>
      <c r="U65" s="25">
        <f t="shared" si="82"/>
        <v>0</v>
      </c>
      <c r="V65" s="25">
        <f t="shared" si="82"/>
        <v>0</v>
      </c>
      <c r="W65" s="25">
        <f t="shared" si="82"/>
        <v>0</v>
      </c>
      <c r="X65" s="25">
        <f t="shared" si="82"/>
        <v>0</v>
      </c>
      <c r="Y65" s="25">
        <f t="shared" si="82"/>
        <v>0</v>
      </c>
      <c r="Z65" s="25">
        <f t="shared" si="82"/>
        <v>0</v>
      </c>
      <c r="AA65" s="25">
        <f t="shared" si="82"/>
        <v>0</v>
      </c>
      <c r="AB65" s="25">
        <f t="shared" si="82"/>
        <v>0</v>
      </c>
      <c r="AC65" s="25">
        <f t="shared" si="82"/>
        <v>0</v>
      </c>
      <c r="AD65" s="25">
        <f t="shared" si="82"/>
        <v>0</v>
      </c>
      <c r="AE65" s="25">
        <f t="shared" si="82"/>
        <v>0</v>
      </c>
      <c r="AF65" s="25">
        <f t="shared" si="82"/>
        <v>0</v>
      </c>
      <c r="AG65" s="25">
        <f t="shared" si="82"/>
        <v>0</v>
      </c>
      <c r="AH65" s="25">
        <f t="shared" si="82"/>
        <v>0</v>
      </c>
      <c r="AI65" s="25">
        <f t="shared" si="82"/>
        <v>0</v>
      </c>
      <c r="AJ65" s="25">
        <f t="shared" si="82"/>
        <v>0</v>
      </c>
      <c r="AK65" s="25">
        <f t="shared" si="82"/>
        <v>0</v>
      </c>
      <c r="AL65" s="25">
        <f t="shared" si="82"/>
        <v>0</v>
      </c>
      <c r="AM65" s="25">
        <f t="shared" si="82"/>
        <v>0</v>
      </c>
      <c r="AN65" s="25">
        <f t="shared" si="82"/>
        <v>0</v>
      </c>
      <c r="AO65" s="25">
        <f t="shared" si="82"/>
        <v>0</v>
      </c>
      <c r="AP65" s="25">
        <f t="shared" si="82"/>
        <v>0</v>
      </c>
      <c r="AQ65" s="25">
        <f t="shared" si="82"/>
        <v>0</v>
      </c>
      <c r="AR65" s="25">
        <f t="shared" si="82"/>
        <v>0</v>
      </c>
      <c r="AS65" s="25">
        <f t="shared" si="82"/>
        <v>0</v>
      </c>
      <c r="AT65" s="25">
        <f t="shared" si="82"/>
        <v>0</v>
      </c>
      <c r="AU65" s="25">
        <f t="shared" si="82"/>
        <v>0</v>
      </c>
      <c r="AV65" s="25">
        <f t="shared" si="82"/>
        <v>0</v>
      </c>
      <c r="AW65" s="25">
        <f t="shared" si="82"/>
        <v>0</v>
      </c>
      <c r="AX65" s="25">
        <f t="shared" si="82"/>
        <v>0</v>
      </c>
      <c r="AY65" s="25">
        <f t="shared" si="82"/>
        <v>0</v>
      </c>
      <c r="AZ65" s="25">
        <f t="shared" si="82"/>
        <v>0</v>
      </c>
      <c r="BA65" s="25">
        <f t="shared" si="82"/>
        <v>0</v>
      </c>
      <c r="BB65" s="25">
        <f t="shared" si="82"/>
        <v>0</v>
      </c>
      <c r="BC65" s="25">
        <f t="shared" si="82"/>
        <v>0</v>
      </c>
      <c r="BD65" s="25">
        <f t="shared" si="82"/>
        <v>0</v>
      </c>
      <c r="BE65" s="25">
        <f t="shared" si="82"/>
        <v>0</v>
      </c>
      <c r="BF65" s="25">
        <f t="shared" si="82"/>
        <v>0</v>
      </c>
      <c r="BG65" s="25">
        <f t="shared" si="82"/>
        <v>0</v>
      </c>
      <c r="BH65" s="25">
        <f t="shared" si="82"/>
        <v>0</v>
      </c>
      <c r="BI65" s="25">
        <f t="shared" si="82"/>
        <v>0</v>
      </c>
      <c r="BJ65" s="25">
        <f t="shared" si="82"/>
        <v>0</v>
      </c>
      <c r="BK65" s="25">
        <f t="shared" si="82"/>
        <v>0</v>
      </c>
      <c r="BL65" s="25">
        <f t="shared" si="82"/>
        <v>0</v>
      </c>
      <c r="BM65" s="25">
        <f t="shared" si="82"/>
        <v>0</v>
      </c>
      <c r="BN65" s="25">
        <f t="shared" si="82"/>
        <v>0</v>
      </c>
      <c r="BO65" s="25">
        <f t="shared" si="82"/>
        <v>0</v>
      </c>
      <c r="BP65" s="25">
        <f t="shared" ref="BP65:CH65" si="83">((BP11*0.5)+BO29-BP47)*BP84*BP99*BP$2</f>
        <v>0</v>
      </c>
      <c r="BQ65" s="25">
        <f t="shared" si="83"/>
        <v>0</v>
      </c>
      <c r="BR65" s="25">
        <f t="shared" si="83"/>
        <v>0</v>
      </c>
      <c r="BS65" s="25">
        <f t="shared" si="83"/>
        <v>0</v>
      </c>
      <c r="BT65" s="25">
        <f t="shared" si="83"/>
        <v>0</v>
      </c>
      <c r="BU65" s="25">
        <f t="shared" si="83"/>
        <v>0</v>
      </c>
      <c r="BV65" s="25">
        <f t="shared" si="83"/>
        <v>0</v>
      </c>
      <c r="BW65" s="25">
        <f t="shared" si="83"/>
        <v>0</v>
      </c>
      <c r="BX65" s="25">
        <f t="shared" si="83"/>
        <v>0</v>
      </c>
      <c r="BY65" s="25">
        <f t="shared" si="83"/>
        <v>0</v>
      </c>
      <c r="BZ65" s="25">
        <f t="shared" si="83"/>
        <v>0</v>
      </c>
      <c r="CA65" s="25">
        <f t="shared" si="83"/>
        <v>0</v>
      </c>
      <c r="CB65" s="25">
        <f t="shared" si="83"/>
        <v>0</v>
      </c>
      <c r="CC65" s="25">
        <f t="shared" si="83"/>
        <v>0</v>
      </c>
      <c r="CD65" s="25">
        <f t="shared" si="83"/>
        <v>0</v>
      </c>
      <c r="CE65" s="25">
        <f t="shared" si="83"/>
        <v>0</v>
      </c>
      <c r="CF65" s="25">
        <f t="shared" si="83"/>
        <v>0</v>
      </c>
      <c r="CG65" s="25">
        <f t="shared" si="83"/>
        <v>0</v>
      </c>
      <c r="CH65" s="28">
        <f t="shared" si="83"/>
        <v>0</v>
      </c>
    </row>
    <row r="66" spans="1:88" ht="15.75" x14ac:dyDescent="0.25">
      <c r="A66" s="630"/>
      <c r="B66" s="14" t="str">
        <f t="shared" si="68"/>
        <v>Lighting</v>
      </c>
      <c r="C66" s="25">
        <f t="shared" si="71"/>
        <v>0</v>
      </c>
      <c r="D66" s="25">
        <f t="shared" ref="D66:BO66" si="84">((D12*0.5)+C30-D48)*D85*D100*D$2</f>
        <v>29.738317641838655</v>
      </c>
      <c r="E66" s="25">
        <f t="shared" si="84"/>
        <v>79.957856249080876</v>
      </c>
      <c r="F66" s="25">
        <f t="shared" si="84"/>
        <v>109.07959738664562</v>
      </c>
      <c r="G66" s="25">
        <f t="shared" si="84"/>
        <v>154.3148765326896</v>
      </c>
      <c r="H66" s="25">
        <f t="shared" si="84"/>
        <v>211.46282173844878</v>
      </c>
      <c r="I66" s="25">
        <f t="shared" si="84"/>
        <v>378.40152308919994</v>
      </c>
      <c r="J66" s="25">
        <f t="shared" si="84"/>
        <v>584.83174308138121</v>
      </c>
      <c r="K66" s="25">
        <f t="shared" si="84"/>
        <v>800.81088856787994</v>
      </c>
      <c r="L66" s="25">
        <f t="shared" si="84"/>
        <v>627.95174601685244</v>
      </c>
      <c r="M66" s="25">
        <f t="shared" si="84"/>
        <v>429.97348273247542</v>
      </c>
      <c r="N66" s="25">
        <f t="shared" si="84"/>
        <v>989.84353929682641</v>
      </c>
      <c r="O66" s="25">
        <f t="shared" si="84"/>
        <v>1744.9118646616801</v>
      </c>
      <c r="P66" s="25">
        <f t="shared" si="84"/>
        <v>1271.1202551882313</v>
      </c>
      <c r="Q66" s="25">
        <f t="shared" si="84"/>
        <v>1449.2778591377612</v>
      </c>
      <c r="R66" s="25">
        <f t="shared" si="84"/>
        <v>1716.4123211444692</v>
      </c>
      <c r="S66" s="25">
        <f t="shared" si="84"/>
        <v>2328.5223049654019</v>
      </c>
      <c r="T66" s="25">
        <f t="shared" si="84"/>
        <v>2475.9511458768516</v>
      </c>
      <c r="U66" s="25">
        <f t="shared" si="84"/>
        <v>2936.3728271163</v>
      </c>
      <c r="V66" s="25">
        <f t="shared" si="84"/>
        <v>2312.0690325761884</v>
      </c>
      <c r="W66" s="25">
        <f t="shared" si="84"/>
        <v>2377.3487601757179</v>
      </c>
      <c r="X66" s="25">
        <f t="shared" si="84"/>
        <v>1828.4996310555259</v>
      </c>
      <c r="Y66" s="25">
        <f t="shared" si="84"/>
        <v>1329.0940979954996</v>
      </c>
      <c r="Z66" s="25">
        <f t="shared" si="84"/>
        <v>1312.6562254934702</v>
      </c>
      <c r="AA66" s="25">
        <f t="shared" si="84"/>
        <v>1451.9527485073181</v>
      </c>
      <c r="AB66" s="25">
        <f t="shared" si="84"/>
        <v>1030.302911007127</v>
      </c>
      <c r="AC66" s="25">
        <f t="shared" si="84"/>
        <v>1185.7508805190548</v>
      </c>
      <c r="AD66" s="25">
        <f t="shared" si="84"/>
        <v>1165.5685325064637</v>
      </c>
      <c r="AE66" s="25">
        <f t="shared" si="84"/>
        <v>1611.1362538656956</v>
      </c>
      <c r="AF66" s="25">
        <f t="shared" si="84"/>
        <v>2475.9511458768516</v>
      </c>
      <c r="AG66" s="25">
        <f t="shared" si="84"/>
        <v>2936.3728271163</v>
      </c>
      <c r="AH66" s="25">
        <f t="shared" si="84"/>
        <v>2312.0690325761884</v>
      </c>
      <c r="AI66" s="25">
        <f t="shared" si="84"/>
        <v>2377.3487601757179</v>
      </c>
      <c r="AJ66" s="25">
        <f t="shared" si="84"/>
        <v>1828.4996310555259</v>
      </c>
      <c r="AK66" s="25">
        <f t="shared" si="84"/>
        <v>1329.0940979954996</v>
      </c>
      <c r="AL66" s="25">
        <f t="shared" si="84"/>
        <v>1312.6562254934702</v>
      </c>
      <c r="AM66" s="25">
        <f t="shared" si="84"/>
        <v>1451.9527485073181</v>
      </c>
      <c r="AN66" s="25">
        <f t="shared" si="84"/>
        <v>1030.302911007127</v>
      </c>
      <c r="AO66" s="25">
        <f t="shared" si="84"/>
        <v>1185.7508805190548</v>
      </c>
      <c r="AP66" s="25">
        <f t="shared" si="84"/>
        <v>1165.5685325064637</v>
      </c>
      <c r="AQ66" s="25">
        <f t="shared" si="84"/>
        <v>1611.1362538656956</v>
      </c>
      <c r="AR66" s="25">
        <f t="shared" si="84"/>
        <v>2475.9511458768516</v>
      </c>
      <c r="AS66" s="25">
        <f t="shared" si="84"/>
        <v>2936.3728271163</v>
      </c>
      <c r="AT66" s="25">
        <f t="shared" si="84"/>
        <v>2312.0690325761884</v>
      </c>
      <c r="AU66" s="25">
        <f t="shared" si="84"/>
        <v>2377.3487601757179</v>
      </c>
      <c r="AV66" s="25">
        <f t="shared" si="84"/>
        <v>1828.4996310555259</v>
      </c>
      <c r="AW66" s="25">
        <f t="shared" si="84"/>
        <v>1329.0940979954996</v>
      </c>
      <c r="AX66" s="25">
        <f t="shared" si="84"/>
        <v>1312.6562254934702</v>
      </c>
      <c r="AY66" s="25">
        <f t="shared" si="84"/>
        <v>1451.9527485073181</v>
      </c>
      <c r="AZ66" s="25">
        <f t="shared" si="84"/>
        <v>1030.302911007127</v>
      </c>
      <c r="BA66" s="25">
        <f t="shared" si="84"/>
        <v>1185.7508805190548</v>
      </c>
      <c r="BB66" s="25">
        <f t="shared" si="84"/>
        <v>1165.5685325064637</v>
      </c>
      <c r="BC66" s="25">
        <f t="shared" si="84"/>
        <v>1611.1362538656956</v>
      </c>
      <c r="BD66" s="25">
        <f t="shared" si="84"/>
        <v>2475.9511458768516</v>
      </c>
      <c r="BE66" s="25">
        <f t="shared" si="84"/>
        <v>2936.3728271163</v>
      </c>
      <c r="BF66" s="25">
        <f t="shared" si="84"/>
        <v>2312.0690325761884</v>
      </c>
      <c r="BG66" s="25">
        <f t="shared" si="84"/>
        <v>2377.3487601757179</v>
      </c>
      <c r="BH66" s="25">
        <f t="shared" si="84"/>
        <v>1828.4996310555259</v>
      </c>
      <c r="BI66" s="25">
        <f t="shared" si="84"/>
        <v>1329.0940979954996</v>
      </c>
      <c r="BJ66" s="25">
        <f t="shared" si="84"/>
        <v>1312.6562254934702</v>
      </c>
      <c r="BK66" s="25">
        <f t="shared" si="84"/>
        <v>1451.9527485073181</v>
      </c>
      <c r="BL66" s="25">
        <f t="shared" si="84"/>
        <v>1030.302911007127</v>
      </c>
      <c r="BM66" s="25">
        <f t="shared" si="84"/>
        <v>1185.7508805190548</v>
      </c>
      <c r="BN66" s="25">
        <f t="shared" si="84"/>
        <v>1165.5685325064637</v>
      </c>
      <c r="BO66" s="25">
        <f t="shared" si="84"/>
        <v>1611.1362538656956</v>
      </c>
      <c r="BP66" s="25">
        <f t="shared" ref="BP66:CH66" si="85">((BP12*0.5)+BO30-BP48)*BP85*BP100*BP$2</f>
        <v>2475.9511458768516</v>
      </c>
      <c r="BQ66" s="25">
        <f t="shared" si="85"/>
        <v>2936.3728271163</v>
      </c>
      <c r="BR66" s="25">
        <f t="shared" si="85"/>
        <v>2312.0690325761884</v>
      </c>
      <c r="BS66" s="25">
        <f t="shared" si="85"/>
        <v>2377.3487601757179</v>
      </c>
      <c r="BT66" s="25">
        <f t="shared" si="85"/>
        <v>1828.4996310555259</v>
      </c>
      <c r="BU66" s="25">
        <f t="shared" si="85"/>
        <v>1329.0940979954996</v>
      </c>
      <c r="BV66" s="25">
        <f t="shared" si="85"/>
        <v>1312.6562254934702</v>
      </c>
      <c r="BW66" s="25">
        <f t="shared" si="85"/>
        <v>1451.9527485073181</v>
      </c>
      <c r="BX66" s="25">
        <f t="shared" si="85"/>
        <v>1030.302911007127</v>
      </c>
      <c r="BY66" s="25">
        <f t="shared" si="85"/>
        <v>1185.7508805190548</v>
      </c>
      <c r="BZ66" s="25">
        <f t="shared" si="85"/>
        <v>1165.5685325064637</v>
      </c>
      <c r="CA66" s="25">
        <f t="shared" si="85"/>
        <v>1611.1362538656956</v>
      </c>
      <c r="CB66" s="25">
        <f t="shared" si="85"/>
        <v>2475.9511458768516</v>
      </c>
      <c r="CC66" s="25">
        <f t="shared" si="85"/>
        <v>2936.3728271163</v>
      </c>
      <c r="CD66" s="25">
        <f t="shared" si="85"/>
        <v>2312.0690325761884</v>
      </c>
      <c r="CE66" s="25">
        <f t="shared" si="85"/>
        <v>2377.3487601757179</v>
      </c>
      <c r="CF66" s="25">
        <f t="shared" si="85"/>
        <v>1828.4996310555259</v>
      </c>
      <c r="CG66" s="25">
        <f t="shared" si="85"/>
        <v>1329.0940979954996</v>
      </c>
      <c r="CH66" s="28">
        <f t="shared" si="85"/>
        <v>1312.6562254934702</v>
      </c>
    </row>
    <row r="67" spans="1:88" ht="15.75" x14ac:dyDescent="0.25">
      <c r="A67" s="630"/>
      <c r="B67" s="14" t="str">
        <f t="shared" si="68"/>
        <v>Miscellaneous</v>
      </c>
      <c r="C67" s="25">
        <f t="shared" si="71"/>
        <v>0</v>
      </c>
      <c r="D67" s="25">
        <f t="shared" ref="D67:BO67" si="86">((D13*0.5)+C31-D49)*D86*D101*D$2</f>
        <v>0</v>
      </c>
      <c r="E67" s="25">
        <f t="shared" si="86"/>
        <v>0</v>
      </c>
      <c r="F67" s="25">
        <f t="shared" si="86"/>
        <v>0</v>
      </c>
      <c r="G67" s="25">
        <f t="shared" si="86"/>
        <v>0</v>
      </c>
      <c r="H67" s="25">
        <f t="shared" si="86"/>
        <v>0</v>
      </c>
      <c r="I67" s="25">
        <f t="shared" si="86"/>
        <v>0</v>
      </c>
      <c r="J67" s="25">
        <f t="shared" si="86"/>
        <v>0</v>
      </c>
      <c r="K67" s="25">
        <f t="shared" si="86"/>
        <v>0</v>
      </c>
      <c r="L67" s="25">
        <f t="shared" si="86"/>
        <v>0</v>
      </c>
      <c r="M67" s="25">
        <f t="shared" si="86"/>
        <v>0</v>
      </c>
      <c r="N67" s="25">
        <f t="shared" si="86"/>
        <v>0</v>
      </c>
      <c r="O67" s="25">
        <f t="shared" si="86"/>
        <v>0</v>
      </c>
      <c r="P67" s="25">
        <f t="shared" si="86"/>
        <v>0</v>
      </c>
      <c r="Q67" s="25">
        <f t="shared" si="86"/>
        <v>0</v>
      </c>
      <c r="R67" s="25">
        <f t="shared" si="86"/>
        <v>0</v>
      </c>
      <c r="S67" s="25">
        <f t="shared" si="86"/>
        <v>0</v>
      </c>
      <c r="T67" s="25">
        <f t="shared" si="86"/>
        <v>0</v>
      </c>
      <c r="U67" s="25">
        <f t="shared" si="86"/>
        <v>0</v>
      </c>
      <c r="V67" s="25">
        <f t="shared" si="86"/>
        <v>0</v>
      </c>
      <c r="W67" s="25">
        <f t="shared" si="86"/>
        <v>0</v>
      </c>
      <c r="X67" s="25">
        <f t="shared" si="86"/>
        <v>0</v>
      </c>
      <c r="Y67" s="25">
        <f t="shared" si="86"/>
        <v>0</v>
      </c>
      <c r="Z67" s="25">
        <f t="shared" si="86"/>
        <v>0</v>
      </c>
      <c r="AA67" s="25">
        <f t="shared" si="86"/>
        <v>0</v>
      </c>
      <c r="AB67" s="25">
        <f t="shared" si="86"/>
        <v>0</v>
      </c>
      <c r="AC67" s="25">
        <f t="shared" si="86"/>
        <v>0</v>
      </c>
      <c r="AD67" s="25">
        <f t="shared" si="86"/>
        <v>0</v>
      </c>
      <c r="AE67" s="25">
        <f t="shared" si="86"/>
        <v>0</v>
      </c>
      <c r="AF67" s="25">
        <f t="shared" si="86"/>
        <v>0</v>
      </c>
      <c r="AG67" s="25">
        <f t="shared" si="86"/>
        <v>0</v>
      </c>
      <c r="AH67" s="25">
        <f t="shared" si="86"/>
        <v>0</v>
      </c>
      <c r="AI67" s="25">
        <f t="shared" si="86"/>
        <v>0</v>
      </c>
      <c r="AJ67" s="25">
        <f t="shared" si="86"/>
        <v>0</v>
      </c>
      <c r="AK67" s="25">
        <f t="shared" si="86"/>
        <v>0</v>
      </c>
      <c r="AL67" s="25">
        <f t="shared" si="86"/>
        <v>0</v>
      </c>
      <c r="AM67" s="25">
        <f t="shared" si="86"/>
        <v>0</v>
      </c>
      <c r="AN67" s="25">
        <f t="shared" si="86"/>
        <v>0</v>
      </c>
      <c r="AO67" s="25">
        <f t="shared" si="86"/>
        <v>0</v>
      </c>
      <c r="AP67" s="25">
        <f t="shared" si="86"/>
        <v>0</v>
      </c>
      <c r="AQ67" s="25">
        <f t="shared" si="86"/>
        <v>0</v>
      </c>
      <c r="AR67" s="25">
        <f t="shared" si="86"/>
        <v>0</v>
      </c>
      <c r="AS67" s="25">
        <f t="shared" si="86"/>
        <v>0</v>
      </c>
      <c r="AT67" s="25">
        <f t="shared" si="86"/>
        <v>0</v>
      </c>
      <c r="AU67" s="25">
        <f t="shared" si="86"/>
        <v>0</v>
      </c>
      <c r="AV67" s="25">
        <f t="shared" si="86"/>
        <v>0</v>
      </c>
      <c r="AW67" s="25">
        <f t="shared" si="86"/>
        <v>0</v>
      </c>
      <c r="AX67" s="25">
        <f t="shared" si="86"/>
        <v>0</v>
      </c>
      <c r="AY67" s="25">
        <f t="shared" si="86"/>
        <v>0</v>
      </c>
      <c r="AZ67" s="25">
        <f t="shared" si="86"/>
        <v>0</v>
      </c>
      <c r="BA67" s="25">
        <f t="shared" si="86"/>
        <v>0</v>
      </c>
      <c r="BB67" s="25">
        <f t="shared" si="86"/>
        <v>0</v>
      </c>
      <c r="BC67" s="25">
        <f t="shared" si="86"/>
        <v>0</v>
      </c>
      <c r="BD67" s="25">
        <f t="shared" si="86"/>
        <v>0</v>
      </c>
      <c r="BE67" s="25">
        <f t="shared" si="86"/>
        <v>0</v>
      </c>
      <c r="BF67" s="25">
        <f t="shared" si="86"/>
        <v>0</v>
      </c>
      <c r="BG67" s="25">
        <f t="shared" si="86"/>
        <v>0</v>
      </c>
      <c r="BH67" s="25">
        <f t="shared" si="86"/>
        <v>0</v>
      </c>
      <c r="BI67" s="25">
        <f t="shared" si="86"/>
        <v>0</v>
      </c>
      <c r="BJ67" s="25">
        <f t="shared" si="86"/>
        <v>0</v>
      </c>
      <c r="BK67" s="25">
        <f t="shared" si="86"/>
        <v>0</v>
      </c>
      <c r="BL67" s="25">
        <f t="shared" si="86"/>
        <v>0</v>
      </c>
      <c r="BM67" s="25">
        <f t="shared" si="86"/>
        <v>0</v>
      </c>
      <c r="BN67" s="25">
        <f t="shared" si="86"/>
        <v>0</v>
      </c>
      <c r="BO67" s="25">
        <f t="shared" si="86"/>
        <v>0</v>
      </c>
      <c r="BP67" s="25">
        <f t="shared" ref="BP67:CH67" si="87">((BP13*0.5)+BO31-BP49)*BP86*BP101*BP$2</f>
        <v>0</v>
      </c>
      <c r="BQ67" s="25">
        <f t="shared" si="87"/>
        <v>0</v>
      </c>
      <c r="BR67" s="25">
        <f t="shared" si="87"/>
        <v>0</v>
      </c>
      <c r="BS67" s="25">
        <f t="shared" si="87"/>
        <v>0</v>
      </c>
      <c r="BT67" s="25">
        <f t="shared" si="87"/>
        <v>0</v>
      </c>
      <c r="BU67" s="25">
        <f t="shared" si="87"/>
        <v>0</v>
      </c>
      <c r="BV67" s="25">
        <f t="shared" si="87"/>
        <v>0</v>
      </c>
      <c r="BW67" s="25">
        <f t="shared" si="87"/>
        <v>0</v>
      </c>
      <c r="BX67" s="25">
        <f t="shared" si="87"/>
        <v>0</v>
      </c>
      <c r="BY67" s="25">
        <f t="shared" si="87"/>
        <v>0</v>
      </c>
      <c r="BZ67" s="25">
        <f t="shared" si="87"/>
        <v>0</v>
      </c>
      <c r="CA67" s="25">
        <f t="shared" si="87"/>
        <v>0</v>
      </c>
      <c r="CB67" s="25">
        <f t="shared" si="87"/>
        <v>0</v>
      </c>
      <c r="CC67" s="25">
        <f t="shared" si="87"/>
        <v>0</v>
      </c>
      <c r="CD67" s="25">
        <f t="shared" si="87"/>
        <v>0</v>
      </c>
      <c r="CE67" s="25">
        <f t="shared" si="87"/>
        <v>0</v>
      </c>
      <c r="CF67" s="25">
        <f t="shared" si="87"/>
        <v>0</v>
      </c>
      <c r="CG67" s="25">
        <f t="shared" si="87"/>
        <v>0</v>
      </c>
      <c r="CH67" s="28">
        <f t="shared" si="87"/>
        <v>0</v>
      </c>
    </row>
    <row r="68" spans="1:88" ht="15.75" customHeight="1" x14ac:dyDescent="0.25">
      <c r="A68" s="630"/>
      <c r="B68" s="14" t="str">
        <f t="shared" si="68"/>
        <v>Motors</v>
      </c>
      <c r="C68" s="25">
        <f t="shared" si="71"/>
        <v>0</v>
      </c>
      <c r="D68" s="25">
        <f t="shared" ref="D68:BO68" si="88">((D14*0.5)+C32-D50)*D87*D102*D$2</f>
        <v>0</v>
      </c>
      <c r="E68" s="25">
        <f t="shared" si="88"/>
        <v>0</v>
      </c>
      <c r="F68" s="25">
        <f t="shared" si="88"/>
        <v>0</v>
      </c>
      <c r="G68" s="25">
        <f t="shared" si="88"/>
        <v>0</v>
      </c>
      <c r="H68" s="25">
        <f t="shared" si="88"/>
        <v>0</v>
      </c>
      <c r="I68" s="25">
        <f t="shared" si="88"/>
        <v>0</v>
      </c>
      <c r="J68" s="25">
        <f t="shared" si="88"/>
        <v>0</v>
      </c>
      <c r="K68" s="25">
        <f t="shared" si="88"/>
        <v>0</v>
      </c>
      <c r="L68" s="25">
        <f t="shared" si="88"/>
        <v>0</v>
      </c>
      <c r="M68" s="25">
        <f t="shared" si="88"/>
        <v>0</v>
      </c>
      <c r="N68" s="25">
        <f t="shared" si="88"/>
        <v>0</v>
      </c>
      <c r="O68" s="25">
        <f t="shared" si="88"/>
        <v>0</v>
      </c>
      <c r="P68" s="25">
        <f t="shared" si="88"/>
        <v>0</v>
      </c>
      <c r="Q68" s="25">
        <f t="shared" si="88"/>
        <v>0</v>
      </c>
      <c r="R68" s="25">
        <f t="shared" si="88"/>
        <v>0</v>
      </c>
      <c r="S68" s="25">
        <f t="shared" si="88"/>
        <v>0</v>
      </c>
      <c r="T68" s="25">
        <f t="shared" si="88"/>
        <v>0</v>
      </c>
      <c r="U68" s="25">
        <f t="shared" si="88"/>
        <v>0</v>
      </c>
      <c r="V68" s="25">
        <f t="shared" si="88"/>
        <v>0</v>
      </c>
      <c r="W68" s="25">
        <f t="shared" si="88"/>
        <v>0</v>
      </c>
      <c r="X68" s="25">
        <f t="shared" si="88"/>
        <v>0</v>
      </c>
      <c r="Y68" s="25">
        <f t="shared" si="88"/>
        <v>0</v>
      </c>
      <c r="Z68" s="25">
        <f t="shared" si="88"/>
        <v>0</v>
      </c>
      <c r="AA68" s="25">
        <f t="shared" si="88"/>
        <v>0</v>
      </c>
      <c r="AB68" s="25">
        <f t="shared" si="88"/>
        <v>0</v>
      </c>
      <c r="AC68" s="25">
        <f t="shared" si="88"/>
        <v>0</v>
      </c>
      <c r="AD68" s="25">
        <f t="shared" si="88"/>
        <v>0</v>
      </c>
      <c r="AE68" s="25">
        <f t="shared" si="88"/>
        <v>0</v>
      </c>
      <c r="AF68" s="25">
        <f t="shared" si="88"/>
        <v>0</v>
      </c>
      <c r="AG68" s="25">
        <f t="shared" si="88"/>
        <v>0</v>
      </c>
      <c r="AH68" s="25">
        <f t="shared" si="88"/>
        <v>0</v>
      </c>
      <c r="AI68" s="25">
        <f t="shared" si="88"/>
        <v>0</v>
      </c>
      <c r="AJ68" s="25">
        <f t="shared" si="88"/>
        <v>0</v>
      </c>
      <c r="AK68" s="25">
        <f t="shared" si="88"/>
        <v>0</v>
      </c>
      <c r="AL68" s="25">
        <f t="shared" si="88"/>
        <v>0</v>
      </c>
      <c r="AM68" s="25">
        <f t="shared" si="88"/>
        <v>0</v>
      </c>
      <c r="AN68" s="25">
        <f t="shared" si="88"/>
        <v>0</v>
      </c>
      <c r="AO68" s="25">
        <f t="shared" si="88"/>
        <v>0</v>
      </c>
      <c r="AP68" s="25">
        <f t="shared" si="88"/>
        <v>0</v>
      </c>
      <c r="AQ68" s="25">
        <f t="shared" si="88"/>
        <v>0</v>
      </c>
      <c r="AR68" s="25">
        <f t="shared" si="88"/>
        <v>0</v>
      </c>
      <c r="AS68" s="25">
        <f t="shared" si="88"/>
        <v>0</v>
      </c>
      <c r="AT68" s="25">
        <f t="shared" si="88"/>
        <v>0</v>
      </c>
      <c r="AU68" s="25">
        <f t="shared" si="88"/>
        <v>0</v>
      </c>
      <c r="AV68" s="25">
        <f t="shared" si="88"/>
        <v>0</v>
      </c>
      <c r="AW68" s="25">
        <f t="shared" si="88"/>
        <v>0</v>
      </c>
      <c r="AX68" s="25">
        <f t="shared" si="88"/>
        <v>0</v>
      </c>
      <c r="AY68" s="25">
        <f t="shared" si="88"/>
        <v>0</v>
      </c>
      <c r="AZ68" s="25">
        <f t="shared" si="88"/>
        <v>0</v>
      </c>
      <c r="BA68" s="25">
        <f t="shared" si="88"/>
        <v>0</v>
      </c>
      <c r="BB68" s="25">
        <f t="shared" si="88"/>
        <v>0</v>
      </c>
      <c r="BC68" s="25">
        <f t="shared" si="88"/>
        <v>0</v>
      </c>
      <c r="BD68" s="25">
        <f t="shared" si="88"/>
        <v>0</v>
      </c>
      <c r="BE68" s="25">
        <f t="shared" si="88"/>
        <v>0</v>
      </c>
      <c r="BF68" s="25">
        <f t="shared" si="88"/>
        <v>0</v>
      </c>
      <c r="BG68" s="25">
        <f t="shared" si="88"/>
        <v>0</v>
      </c>
      <c r="BH68" s="25">
        <f t="shared" si="88"/>
        <v>0</v>
      </c>
      <c r="BI68" s="25">
        <f t="shared" si="88"/>
        <v>0</v>
      </c>
      <c r="BJ68" s="25">
        <f t="shared" si="88"/>
        <v>0</v>
      </c>
      <c r="BK68" s="25">
        <f t="shared" si="88"/>
        <v>0</v>
      </c>
      <c r="BL68" s="25">
        <f t="shared" si="88"/>
        <v>0</v>
      </c>
      <c r="BM68" s="25">
        <f t="shared" si="88"/>
        <v>0</v>
      </c>
      <c r="BN68" s="25">
        <f t="shared" si="88"/>
        <v>0</v>
      </c>
      <c r="BO68" s="25">
        <f t="shared" si="88"/>
        <v>0</v>
      </c>
      <c r="BP68" s="25">
        <f t="shared" ref="BP68:CH68" si="89">((BP14*0.5)+BO32-BP50)*BP87*BP102*BP$2</f>
        <v>0</v>
      </c>
      <c r="BQ68" s="25">
        <f t="shared" si="89"/>
        <v>0</v>
      </c>
      <c r="BR68" s="25">
        <f t="shared" si="89"/>
        <v>0</v>
      </c>
      <c r="BS68" s="25">
        <f t="shared" si="89"/>
        <v>0</v>
      </c>
      <c r="BT68" s="25">
        <f t="shared" si="89"/>
        <v>0</v>
      </c>
      <c r="BU68" s="25">
        <f t="shared" si="89"/>
        <v>0</v>
      </c>
      <c r="BV68" s="25">
        <f t="shared" si="89"/>
        <v>0</v>
      </c>
      <c r="BW68" s="25">
        <f t="shared" si="89"/>
        <v>0</v>
      </c>
      <c r="BX68" s="25">
        <f t="shared" si="89"/>
        <v>0</v>
      </c>
      <c r="BY68" s="25">
        <f t="shared" si="89"/>
        <v>0</v>
      </c>
      <c r="BZ68" s="25">
        <f t="shared" si="89"/>
        <v>0</v>
      </c>
      <c r="CA68" s="25">
        <f t="shared" si="89"/>
        <v>0</v>
      </c>
      <c r="CB68" s="25">
        <f t="shared" si="89"/>
        <v>0</v>
      </c>
      <c r="CC68" s="25">
        <f t="shared" si="89"/>
        <v>0</v>
      </c>
      <c r="CD68" s="25">
        <f t="shared" si="89"/>
        <v>0</v>
      </c>
      <c r="CE68" s="25">
        <f t="shared" si="89"/>
        <v>0</v>
      </c>
      <c r="CF68" s="25">
        <f t="shared" si="89"/>
        <v>0</v>
      </c>
      <c r="CG68" s="25">
        <f t="shared" si="89"/>
        <v>0</v>
      </c>
      <c r="CH68" s="28">
        <f t="shared" si="89"/>
        <v>0</v>
      </c>
    </row>
    <row r="69" spans="1:88" ht="15.75" x14ac:dyDescent="0.25">
      <c r="A69" s="630"/>
      <c r="B69" s="14" t="str">
        <f t="shared" si="68"/>
        <v>Process</v>
      </c>
      <c r="C69" s="25">
        <f t="shared" si="71"/>
        <v>0</v>
      </c>
      <c r="D69" s="25">
        <f t="shared" ref="D69:BO69" si="90">((D15*0.5)+C33-D51)*D88*D103*D$2</f>
        <v>0</v>
      </c>
      <c r="E69" s="25">
        <f t="shared" si="90"/>
        <v>0</v>
      </c>
      <c r="F69" s="25">
        <f t="shared" si="90"/>
        <v>0</v>
      </c>
      <c r="G69" s="25">
        <f t="shared" si="90"/>
        <v>0</v>
      </c>
      <c r="H69" s="25">
        <f t="shared" si="90"/>
        <v>0</v>
      </c>
      <c r="I69" s="25">
        <f t="shared" si="90"/>
        <v>0</v>
      </c>
      <c r="J69" s="25">
        <f t="shared" si="90"/>
        <v>0</v>
      </c>
      <c r="K69" s="25">
        <f t="shared" si="90"/>
        <v>0</v>
      </c>
      <c r="L69" s="25">
        <f t="shared" si="90"/>
        <v>0</v>
      </c>
      <c r="M69" s="25">
        <f t="shared" si="90"/>
        <v>0</v>
      </c>
      <c r="N69" s="25">
        <f t="shared" si="90"/>
        <v>0</v>
      </c>
      <c r="O69" s="25">
        <f t="shared" si="90"/>
        <v>0</v>
      </c>
      <c r="P69" s="25">
        <f t="shared" si="90"/>
        <v>0</v>
      </c>
      <c r="Q69" s="25">
        <f t="shared" si="90"/>
        <v>0</v>
      </c>
      <c r="R69" s="25">
        <f t="shared" si="90"/>
        <v>0</v>
      </c>
      <c r="S69" s="25">
        <f t="shared" si="90"/>
        <v>0</v>
      </c>
      <c r="T69" s="25">
        <f t="shared" si="90"/>
        <v>0</v>
      </c>
      <c r="U69" s="25">
        <f t="shared" si="90"/>
        <v>0</v>
      </c>
      <c r="V69" s="25">
        <f t="shared" si="90"/>
        <v>0</v>
      </c>
      <c r="W69" s="25">
        <f t="shared" si="90"/>
        <v>0</v>
      </c>
      <c r="X69" s="25">
        <f t="shared" si="90"/>
        <v>0</v>
      </c>
      <c r="Y69" s="25">
        <f t="shared" si="90"/>
        <v>0</v>
      </c>
      <c r="Z69" s="25">
        <f t="shared" si="90"/>
        <v>0</v>
      </c>
      <c r="AA69" s="25">
        <f t="shared" si="90"/>
        <v>0</v>
      </c>
      <c r="AB69" s="25">
        <f t="shared" si="90"/>
        <v>0</v>
      </c>
      <c r="AC69" s="25">
        <f t="shared" si="90"/>
        <v>0</v>
      </c>
      <c r="AD69" s="25">
        <f t="shared" si="90"/>
        <v>0</v>
      </c>
      <c r="AE69" s="25">
        <f t="shared" si="90"/>
        <v>0</v>
      </c>
      <c r="AF69" s="25">
        <f t="shared" si="90"/>
        <v>0</v>
      </c>
      <c r="AG69" s="25">
        <f t="shared" si="90"/>
        <v>0</v>
      </c>
      <c r="AH69" s="25">
        <f t="shared" si="90"/>
        <v>0</v>
      </c>
      <c r="AI69" s="25">
        <f t="shared" si="90"/>
        <v>0</v>
      </c>
      <c r="AJ69" s="25">
        <f t="shared" si="90"/>
        <v>0</v>
      </c>
      <c r="AK69" s="25">
        <f t="shared" si="90"/>
        <v>0</v>
      </c>
      <c r="AL69" s="25">
        <f t="shared" si="90"/>
        <v>0</v>
      </c>
      <c r="AM69" s="25">
        <f t="shared" si="90"/>
        <v>0</v>
      </c>
      <c r="AN69" s="25">
        <f t="shared" si="90"/>
        <v>0</v>
      </c>
      <c r="AO69" s="25">
        <f t="shared" si="90"/>
        <v>0</v>
      </c>
      <c r="AP69" s="25">
        <f t="shared" si="90"/>
        <v>0</v>
      </c>
      <c r="AQ69" s="25">
        <f t="shared" si="90"/>
        <v>0</v>
      </c>
      <c r="AR69" s="25">
        <f t="shared" si="90"/>
        <v>0</v>
      </c>
      <c r="AS69" s="25">
        <f t="shared" si="90"/>
        <v>0</v>
      </c>
      <c r="AT69" s="25">
        <f t="shared" si="90"/>
        <v>0</v>
      </c>
      <c r="AU69" s="25">
        <f t="shared" si="90"/>
        <v>0</v>
      </c>
      <c r="AV69" s="25">
        <f t="shared" si="90"/>
        <v>0</v>
      </c>
      <c r="AW69" s="25">
        <f t="shared" si="90"/>
        <v>0</v>
      </c>
      <c r="AX69" s="25">
        <f t="shared" si="90"/>
        <v>0</v>
      </c>
      <c r="AY69" s="25">
        <f t="shared" si="90"/>
        <v>0</v>
      </c>
      <c r="AZ69" s="25">
        <f t="shared" si="90"/>
        <v>0</v>
      </c>
      <c r="BA69" s="25">
        <f t="shared" si="90"/>
        <v>0</v>
      </c>
      <c r="BB69" s="25">
        <f t="shared" si="90"/>
        <v>0</v>
      </c>
      <c r="BC69" s="25">
        <f t="shared" si="90"/>
        <v>0</v>
      </c>
      <c r="BD69" s="25">
        <f t="shared" si="90"/>
        <v>0</v>
      </c>
      <c r="BE69" s="25">
        <f t="shared" si="90"/>
        <v>0</v>
      </c>
      <c r="BF69" s="25">
        <f t="shared" si="90"/>
        <v>0</v>
      </c>
      <c r="BG69" s="25">
        <f t="shared" si="90"/>
        <v>0</v>
      </c>
      <c r="BH69" s="25">
        <f t="shared" si="90"/>
        <v>0</v>
      </c>
      <c r="BI69" s="25">
        <f t="shared" si="90"/>
        <v>0</v>
      </c>
      <c r="BJ69" s="25">
        <f t="shared" si="90"/>
        <v>0</v>
      </c>
      <c r="BK69" s="25">
        <f t="shared" si="90"/>
        <v>0</v>
      </c>
      <c r="BL69" s="25">
        <f t="shared" si="90"/>
        <v>0</v>
      </c>
      <c r="BM69" s="25">
        <f t="shared" si="90"/>
        <v>0</v>
      </c>
      <c r="BN69" s="25">
        <f t="shared" si="90"/>
        <v>0</v>
      </c>
      <c r="BO69" s="25">
        <f t="shared" si="90"/>
        <v>0</v>
      </c>
      <c r="BP69" s="25">
        <f t="shared" ref="BP69:CH69" si="91">((BP15*0.5)+BO33-BP51)*BP88*BP103*BP$2</f>
        <v>0</v>
      </c>
      <c r="BQ69" s="25">
        <f t="shared" si="91"/>
        <v>0</v>
      </c>
      <c r="BR69" s="25">
        <f t="shared" si="91"/>
        <v>0</v>
      </c>
      <c r="BS69" s="25">
        <f t="shared" si="91"/>
        <v>0</v>
      </c>
      <c r="BT69" s="25">
        <f t="shared" si="91"/>
        <v>0</v>
      </c>
      <c r="BU69" s="25">
        <f t="shared" si="91"/>
        <v>0</v>
      </c>
      <c r="BV69" s="25">
        <f t="shared" si="91"/>
        <v>0</v>
      </c>
      <c r="BW69" s="25">
        <f t="shared" si="91"/>
        <v>0</v>
      </c>
      <c r="BX69" s="25">
        <f t="shared" si="91"/>
        <v>0</v>
      </c>
      <c r="BY69" s="25">
        <f t="shared" si="91"/>
        <v>0</v>
      </c>
      <c r="BZ69" s="25">
        <f t="shared" si="91"/>
        <v>0</v>
      </c>
      <c r="CA69" s="25">
        <f t="shared" si="91"/>
        <v>0</v>
      </c>
      <c r="CB69" s="25">
        <f t="shared" si="91"/>
        <v>0</v>
      </c>
      <c r="CC69" s="25">
        <f t="shared" si="91"/>
        <v>0</v>
      </c>
      <c r="CD69" s="25">
        <f t="shared" si="91"/>
        <v>0</v>
      </c>
      <c r="CE69" s="25">
        <f t="shared" si="91"/>
        <v>0</v>
      </c>
      <c r="CF69" s="25">
        <f t="shared" si="91"/>
        <v>0</v>
      </c>
      <c r="CG69" s="25">
        <f t="shared" si="91"/>
        <v>0</v>
      </c>
      <c r="CH69" s="28">
        <f t="shared" si="91"/>
        <v>0</v>
      </c>
    </row>
    <row r="70" spans="1:88" ht="15.75" x14ac:dyDescent="0.25">
      <c r="A70" s="630"/>
      <c r="B70" s="14" t="str">
        <f t="shared" si="68"/>
        <v>Refrigeration</v>
      </c>
      <c r="C70" s="25">
        <f t="shared" si="71"/>
        <v>0</v>
      </c>
      <c r="D70" s="25">
        <f t="shared" ref="D70:BO70" si="92">((D16*0.5)+C34-D52)*D89*D104*D$2</f>
        <v>0</v>
      </c>
      <c r="E70" s="25">
        <f t="shared" si="92"/>
        <v>0</v>
      </c>
      <c r="F70" s="25">
        <f t="shared" si="92"/>
        <v>0</v>
      </c>
      <c r="G70" s="25">
        <f t="shared" si="92"/>
        <v>0</v>
      </c>
      <c r="H70" s="25">
        <f t="shared" si="92"/>
        <v>0</v>
      </c>
      <c r="I70" s="25">
        <f t="shared" si="92"/>
        <v>0</v>
      </c>
      <c r="J70" s="25">
        <f t="shared" si="92"/>
        <v>0</v>
      </c>
      <c r="K70" s="25">
        <f t="shared" si="92"/>
        <v>0</v>
      </c>
      <c r="L70" s="25">
        <f t="shared" si="92"/>
        <v>0</v>
      </c>
      <c r="M70" s="25">
        <f t="shared" si="92"/>
        <v>0</v>
      </c>
      <c r="N70" s="25">
        <f t="shared" si="92"/>
        <v>0</v>
      </c>
      <c r="O70" s="25">
        <f t="shared" si="92"/>
        <v>0</v>
      </c>
      <c r="P70" s="25">
        <f t="shared" si="92"/>
        <v>0</v>
      </c>
      <c r="Q70" s="25">
        <f t="shared" si="92"/>
        <v>0</v>
      </c>
      <c r="R70" s="25">
        <f t="shared" si="92"/>
        <v>0</v>
      </c>
      <c r="S70" s="25">
        <f t="shared" si="92"/>
        <v>0</v>
      </c>
      <c r="T70" s="25">
        <f t="shared" si="92"/>
        <v>0</v>
      </c>
      <c r="U70" s="25">
        <f t="shared" si="92"/>
        <v>0</v>
      </c>
      <c r="V70" s="25">
        <f t="shared" si="92"/>
        <v>0</v>
      </c>
      <c r="W70" s="25">
        <f t="shared" si="92"/>
        <v>0</v>
      </c>
      <c r="X70" s="25">
        <f t="shared" si="92"/>
        <v>0</v>
      </c>
      <c r="Y70" s="25">
        <f t="shared" si="92"/>
        <v>0</v>
      </c>
      <c r="Z70" s="25">
        <f t="shared" si="92"/>
        <v>0</v>
      </c>
      <c r="AA70" s="25">
        <f t="shared" si="92"/>
        <v>0</v>
      </c>
      <c r="AB70" s="25">
        <f t="shared" si="92"/>
        <v>0</v>
      </c>
      <c r="AC70" s="25">
        <f t="shared" si="92"/>
        <v>0</v>
      </c>
      <c r="AD70" s="25">
        <f t="shared" si="92"/>
        <v>0</v>
      </c>
      <c r="AE70" s="25">
        <f t="shared" si="92"/>
        <v>0</v>
      </c>
      <c r="AF70" s="25">
        <f t="shared" si="92"/>
        <v>0</v>
      </c>
      <c r="AG70" s="25">
        <f t="shared" si="92"/>
        <v>0</v>
      </c>
      <c r="AH70" s="25">
        <f t="shared" si="92"/>
        <v>0</v>
      </c>
      <c r="AI70" s="25">
        <f t="shared" si="92"/>
        <v>0</v>
      </c>
      <c r="AJ70" s="25">
        <f t="shared" si="92"/>
        <v>0</v>
      </c>
      <c r="AK70" s="25">
        <f t="shared" si="92"/>
        <v>0</v>
      </c>
      <c r="AL70" s="25">
        <f t="shared" si="92"/>
        <v>0</v>
      </c>
      <c r="AM70" s="25">
        <f t="shared" si="92"/>
        <v>0</v>
      </c>
      <c r="AN70" s="25">
        <f t="shared" si="92"/>
        <v>0</v>
      </c>
      <c r="AO70" s="25">
        <f t="shared" si="92"/>
        <v>0</v>
      </c>
      <c r="AP70" s="25">
        <f t="shared" si="92"/>
        <v>0</v>
      </c>
      <c r="AQ70" s="25">
        <f t="shared" si="92"/>
        <v>0</v>
      </c>
      <c r="AR70" s="25">
        <f t="shared" si="92"/>
        <v>0</v>
      </c>
      <c r="AS70" s="25">
        <f t="shared" si="92"/>
        <v>0</v>
      </c>
      <c r="AT70" s="25">
        <f t="shared" si="92"/>
        <v>0</v>
      </c>
      <c r="AU70" s="25">
        <f t="shared" si="92"/>
        <v>0</v>
      </c>
      <c r="AV70" s="25">
        <f t="shared" si="92"/>
        <v>0</v>
      </c>
      <c r="AW70" s="25">
        <f t="shared" si="92"/>
        <v>0</v>
      </c>
      <c r="AX70" s="25">
        <f t="shared" si="92"/>
        <v>0</v>
      </c>
      <c r="AY70" s="25">
        <f t="shared" si="92"/>
        <v>0</v>
      </c>
      <c r="AZ70" s="25">
        <f t="shared" si="92"/>
        <v>0</v>
      </c>
      <c r="BA70" s="25">
        <f t="shared" si="92"/>
        <v>0</v>
      </c>
      <c r="BB70" s="25">
        <f t="shared" si="92"/>
        <v>0</v>
      </c>
      <c r="BC70" s="25">
        <f t="shared" si="92"/>
        <v>0</v>
      </c>
      <c r="BD70" s="25">
        <f t="shared" si="92"/>
        <v>0</v>
      </c>
      <c r="BE70" s="25">
        <f t="shared" si="92"/>
        <v>0</v>
      </c>
      <c r="BF70" s="25">
        <f t="shared" si="92"/>
        <v>0</v>
      </c>
      <c r="BG70" s="25">
        <f t="shared" si="92"/>
        <v>0</v>
      </c>
      <c r="BH70" s="25">
        <f t="shared" si="92"/>
        <v>0</v>
      </c>
      <c r="BI70" s="25">
        <f t="shared" si="92"/>
        <v>0</v>
      </c>
      <c r="BJ70" s="25">
        <f t="shared" si="92"/>
        <v>0</v>
      </c>
      <c r="BK70" s="25">
        <f t="shared" si="92"/>
        <v>0</v>
      </c>
      <c r="BL70" s="25">
        <f t="shared" si="92"/>
        <v>0</v>
      </c>
      <c r="BM70" s="25">
        <f t="shared" si="92"/>
        <v>0</v>
      </c>
      <c r="BN70" s="25">
        <f t="shared" si="92"/>
        <v>0</v>
      </c>
      <c r="BO70" s="25">
        <f t="shared" si="92"/>
        <v>0</v>
      </c>
      <c r="BP70" s="25">
        <f t="shared" ref="BP70:CH70" si="93">((BP16*0.5)+BO34-BP52)*BP89*BP104*BP$2</f>
        <v>0</v>
      </c>
      <c r="BQ70" s="25">
        <f t="shared" si="93"/>
        <v>0</v>
      </c>
      <c r="BR70" s="25">
        <f t="shared" si="93"/>
        <v>0</v>
      </c>
      <c r="BS70" s="25">
        <f t="shared" si="93"/>
        <v>0</v>
      </c>
      <c r="BT70" s="25">
        <f t="shared" si="93"/>
        <v>0</v>
      </c>
      <c r="BU70" s="25">
        <f t="shared" si="93"/>
        <v>0</v>
      </c>
      <c r="BV70" s="25">
        <f t="shared" si="93"/>
        <v>0</v>
      </c>
      <c r="BW70" s="25">
        <f t="shared" si="93"/>
        <v>0</v>
      </c>
      <c r="BX70" s="25">
        <f t="shared" si="93"/>
        <v>0</v>
      </c>
      <c r="BY70" s="25">
        <f t="shared" si="93"/>
        <v>0</v>
      </c>
      <c r="BZ70" s="25">
        <f t="shared" si="93"/>
        <v>0</v>
      </c>
      <c r="CA70" s="25">
        <f t="shared" si="93"/>
        <v>0</v>
      </c>
      <c r="CB70" s="25">
        <f t="shared" si="93"/>
        <v>0</v>
      </c>
      <c r="CC70" s="25">
        <f t="shared" si="93"/>
        <v>0</v>
      </c>
      <c r="CD70" s="25">
        <f t="shared" si="93"/>
        <v>0</v>
      </c>
      <c r="CE70" s="25">
        <f t="shared" si="93"/>
        <v>0</v>
      </c>
      <c r="CF70" s="25">
        <f t="shared" si="93"/>
        <v>0</v>
      </c>
      <c r="CG70" s="25">
        <f t="shared" si="93"/>
        <v>0</v>
      </c>
      <c r="CH70" s="28">
        <f t="shared" si="93"/>
        <v>0</v>
      </c>
    </row>
    <row r="71" spans="1:88" ht="15.75" x14ac:dyDescent="0.25">
      <c r="A71" s="630"/>
      <c r="B71" s="14" t="str">
        <f t="shared" si="68"/>
        <v>Water Heating</v>
      </c>
      <c r="C71" s="25">
        <f t="shared" si="71"/>
        <v>0</v>
      </c>
      <c r="D71" s="25">
        <f t="shared" ref="D71:BO71" si="94">((D17*0.5)+C35-D53)*D90*D105*D$2</f>
        <v>0</v>
      </c>
      <c r="E71" s="25">
        <f t="shared" si="94"/>
        <v>0</v>
      </c>
      <c r="F71" s="25">
        <f t="shared" si="94"/>
        <v>0</v>
      </c>
      <c r="G71" s="25">
        <f t="shared" si="94"/>
        <v>0</v>
      </c>
      <c r="H71" s="25">
        <f t="shared" si="94"/>
        <v>0</v>
      </c>
      <c r="I71" s="25">
        <f t="shared" si="94"/>
        <v>0</v>
      </c>
      <c r="J71" s="25">
        <f t="shared" si="94"/>
        <v>0</v>
      </c>
      <c r="K71" s="25">
        <f t="shared" si="94"/>
        <v>0</v>
      </c>
      <c r="L71" s="25">
        <f t="shared" si="94"/>
        <v>0</v>
      </c>
      <c r="M71" s="25">
        <f t="shared" si="94"/>
        <v>0</v>
      </c>
      <c r="N71" s="25">
        <f t="shared" si="94"/>
        <v>0</v>
      </c>
      <c r="O71" s="25">
        <f t="shared" si="94"/>
        <v>0</v>
      </c>
      <c r="P71" s="25">
        <f t="shared" si="94"/>
        <v>0</v>
      </c>
      <c r="Q71" s="25">
        <f t="shared" si="94"/>
        <v>0</v>
      </c>
      <c r="R71" s="25">
        <f t="shared" si="94"/>
        <v>0</v>
      </c>
      <c r="S71" s="25">
        <f t="shared" si="94"/>
        <v>0</v>
      </c>
      <c r="T71" s="25">
        <f t="shared" si="94"/>
        <v>0</v>
      </c>
      <c r="U71" s="25">
        <f t="shared" si="94"/>
        <v>0</v>
      </c>
      <c r="V71" s="25">
        <f t="shared" si="94"/>
        <v>0</v>
      </c>
      <c r="W71" s="25">
        <f t="shared" si="94"/>
        <v>0</v>
      </c>
      <c r="X71" s="25">
        <f t="shared" si="94"/>
        <v>0</v>
      </c>
      <c r="Y71" s="25">
        <f t="shared" si="94"/>
        <v>0</v>
      </c>
      <c r="Z71" s="25">
        <f t="shared" si="94"/>
        <v>0</v>
      </c>
      <c r="AA71" s="25">
        <f t="shared" si="94"/>
        <v>0</v>
      </c>
      <c r="AB71" s="25">
        <f t="shared" si="94"/>
        <v>0</v>
      </c>
      <c r="AC71" s="25">
        <f t="shared" si="94"/>
        <v>0</v>
      </c>
      <c r="AD71" s="25">
        <f t="shared" si="94"/>
        <v>0</v>
      </c>
      <c r="AE71" s="25">
        <f t="shared" si="94"/>
        <v>0</v>
      </c>
      <c r="AF71" s="25">
        <f t="shared" si="94"/>
        <v>0</v>
      </c>
      <c r="AG71" s="25">
        <f t="shared" si="94"/>
        <v>0</v>
      </c>
      <c r="AH71" s="25">
        <f t="shared" si="94"/>
        <v>0</v>
      </c>
      <c r="AI71" s="25">
        <f t="shared" si="94"/>
        <v>0</v>
      </c>
      <c r="AJ71" s="25">
        <f t="shared" si="94"/>
        <v>0</v>
      </c>
      <c r="AK71" s="25">
        <f t="shared" si="94"/>
        <v>0</v>
      </c>
      <c r="AL71" s="25">
        <f t="shared" si="94"/>
        <v>0</v>
      </c>
      <c r="AM71" s="25">
        <f t="shared" si="94"/>
        <v>0</v>
      </c>
      <c r="AN71" s="25">
        <f t="shared" si="94"/>
        <v>0</v>
      </c>
      <c r="AO71" s="25">
        <f t="shared" si="94"/>
        <v>0</v>
      </c>
      <c r="AP71" s="25">
        <f t="shared" si="94"/>
        <v>0</v>
      </c>
      <c r="AQ71" s="25">
        <f t="shared" si="94"/>
        <v>0</v>
      </c>
      <c r="AR71" s="25">
        <f t="shared" si="94"/>
        <v>0</v>
      </c>
      <c r="AS71" s="25">
        <f t="shared" si="94"/>
        <v>0</v>
      </c>
      <c r="AT71" s="25">
        <f t="shared" si="94"/>
        <v>0</v>
      </c>
      <c r="AU71" s="25">
        <f t="shared" si="94"/>
        <v>0</v>
      </c>
      <c r="AV71" s="25">
        <f t="shared" si="94"/>
        <v>0</v>
      </c>
      <c r="AW71" s="25">
        <f t="shared" si="94"/>
        <v>0</v>
      </c>
      <c r="AX71" s="25">
        <f t="shared" si="94"/>
        <v>0</v>
      </c>
      <c r="AY71" s="25">
        <f t="shared" si="94"/>
        <v>0</v>
      </c>
      <c r="AZ71" s="25">
        <f t="shared" si="94"/>
        <v>0</v>
      </c>
      <c r="BA71" s="25">
        <f t="shared" si="94"/>
        <v>0</v>
      </c>
      <c r="BB71" s="25">
        <f t="shared" si="94"/>
        <v>0</v>
      </c>
      <c r="BC71" s="25">
        <f t="shared" si="94"/>
        <v>0</v>
      </c>
      <c r="BD71" s="25">
        <f t="shared" si="94"/>
        <v>0</v>
      </c>
      <c r="BE71" s="25">
        <f t="shared" si="94"/>
        <v>0</v>
      </c>
      <c r="BF71" s="25">
        <f t="shared" si="94"/>
        <v>0</v>
      </c>
      <c r="BG71" s="25">
        <f t="shared" si="94"/>
        <v>0</v>
      </c>
      <c r="BH71" s="25">
        <f t="shared" si="94"/>
        <v>0</v>
      </c>
      <c r="BI71" s="25">
        <f t="shared" si="94"/>
        <v>0</v>
      </c>
      <c r="BJ71" s="25">
        <f t="shared" si="94"/>
        <v>0</v>
      </c>
      <c r="BK71" s="25">
        <f t="shared" si="94"/>
        <v>0</v>
      </c>
      <c r="BL71" s="25">
        <f t="shared" si="94"/>
        <v>0</v>
      </c>
      <c r="BM71" s="25">
        <f t="shared" si="94"/>
        <v>0</v>
      </c>
      <c r="BN71" s="25">
        <f t="shared" si="94"/>
        <v>0</v>
      </c>
      <c r="BO71" s="25">
        <f t="shared" si="94"/>
        <v>0</v>
      </c>
      <c r="BP71" s="25">
        <f t="shared" ref="BP71:CH71" si="95">((BP17*0.5)+BO35-BP53)*BP90*BP105*BP$2</f>
        <v>0</v>
      </c>
      <c r="BQ71" s="25">
        <f t="shared" si="95"/>
        <v>0</v>
      </c>
      <c r="BR71" s="25">
        <f t="shared" si="95"/>
        <v>0</v>
      </c>
      <c r="BS71" s="25">
        <f t="shared" si="95"/>
        <v>0</v>
      </c>
      <c r="BT71" s="25">
        <f t="shared" si="95"/>
        <v>0</v>
      </c>
      <c r="BU71" s="25">
        <f t="shared" si="95"/>
        <v>0</v>
      </c>
      <c r="BV71" s="25">
        <f t="shared" si="95"/>
        <v>0</v>
      </c>
      <c r="BW71" s="25">
        <f t="shared" si="95"/>
        <v>0</v>
      </c>
      <c r="BX71" s="25">
        <f t="shared" si="95"/>
        <v>0</v>
      </c>
      <c r="BY71" s="25">
        <f t="shared" si="95"/>
        <v>0</v>
      </c>
      <c r="BZ71" s="25">
        <f t="shared" si="95"/>
        <v>0</v>
      </c>
      <c r="CA71" s="25">
        <f t="shared" si="95"/>
        <v>0</v>
      </c>
      <c r="CB71" s="25">
        <f t="shared" si="95"/>
        <v>0</v>
      </c>
      <c r="CC71" s="25">
        <f t="shared" si="95"/>
        <v>0</v>
      </c>
      <c r="CD71" s="25">
        <f t="shared" si="95"/>
        <v>0</v>
      </c>
      <c r="CE71" s="25">
        <f t="shared" si="95"/>
        <v>0</v>
      </c>
      <c r="CF71" s="25">
        <f t="shared" si="95"/>
        <v>0</v>
      </c>
      <c r="CG71" s="25">
        <f t="shared" si="95"/>
        <v>0</v>
      </c>
      <c r="CH71" s="28">
        <f t="shared" si="95"/>
        <v>0</v>
      </c>
    </row>
    <row r="72" spans="1:88" ht="15.75" customHeight="1" x14ac:dyDescent="0.25">
      <c r="A72" s="630"/>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25">
      <c r="A73" s="630"/>
      <c r="B73" s="269" t="s">
        <v>26</v>
      </c>
      <c r="C73" s="25">
        <f>SUM(C59:C72)</f>
        <v>0</v>
      </c>
      <c r="D73" s="25">
        <f>SUM(D59:D72)</f>
        <v>29.738317641838655</v>
      </c>
      <c r="E73" s="25">
        <f t="shared" ref="E73:BP73" si="96">SUM(E59:E72)</f>
        <v>79.957856249080876</v>
      </c>
      <c r="F73" s="25">
        <f t="shared" si="96"/>
        <v>109.07959738664562</v>
      </c>
      <c r="G73" s="25">
        <f t="shared" si="96"/>
        <v>154.3148765326896</v>
      </c>
      <c r="H73" s="25">
        <f t="shared" si="96"/>
        <v>211.46282173844878</v>
      </c>
      <c r="I73" s="25">
        <f t="shared" si="96"/>
        <v>378.40152308919994</v>
      </c>
      <c r="J73" s="25">
        <f t="shared" si="96"/>
        <v>584.83174308138121</v>
      </c>
      <c r="K73" s="25">
        <f t="shared" si="96"/>
        <v>800.81088856787994</v>
      </c>
      <c r="L73" s="25">
        <f t="shared" si="96"/>
        <v>650.21968921435246</v>
      </c>
      <c r="M73" s="25">
        <f t="shared" si="96"/>
        <v>437.92190701991541</v>
      </c>
      <c r="N73" s="25">
        <f t="shared" si="96"/>
        <v>990.38617873678265</v>
      </c>
      <c r="O73" s="25">
        <f t="shared" si="96"/>
        <v>1745.0011449352171</v>
      </c>
      <c r="P73" s="25">
        <f t="shared" si="96"/>
        <v>1274.7956264488378</v>
      </c>
      <c r="Q73" s="25">
        <f t="shared" si="96"/>
        <v>1556.9498690233831</v>
      </c>
      <c r="R73" s="25">
        <f t="shared" si="96"/>
        <v>2248.5635905793843</v>
      </c>
      <c r="S73" s="25">
        <f t="shared" si="96"/>
        <v>4955.5301801048936</v>
      </c>
      <c r="T73" s="25">
        <f t="shared" si="96"/>
        <v>2475.9511458768516</v>
      </c>
      <c r="U73" s="25">
        <f t="shared" si="96"/>
        <v>2936.3728271163</v>
      </c>
      <c r="V73" s="25">
        <f t="shared" si="96"/>
        <v>2312.0690325761884</v>
      </c>
      <c r="W73" s="25">
        <f t="shared" si="96"/>
        <v>2377.3487601757179</v>
      </c>
      <c r="X73" s="25">
        <f t="shared" si="96"/>
        <v>1828.4996310555259</v>
      </c>
      <c r="Y73" s="25">
        <f t="shared" si="96"/>
        <v>1329.0940979954996</v>
      </c>
      <c r="Z73" s="25">
        <f t="shared" si="96"/>
        <v>1312.6562254934702</v>
      </c>
      <c r="AA73" s="25">
        <f t="shared" si="96"/>
        <v>1451.9527485073181</v>
      </c>
      <c r="AB73" s="25">
        <f t="shared" si="96"/>
        <v>1030.302911007127</v>
      </c>
      <c r="AC73" s="25">
        <f t="shared" si="96"/>
        <v>1185.7508805190548</v>
      </c>
      <c r="AD73" s="25">
        <f t="shared" si="96"/>
        <v>1165.5685325064637</v>
      </c>
      <c r="AE73" s="25">
        <f t="shared" si="96"/>
        <v>1611.1362538656956</v>
      </c>
      <c r="AF73" s="25">
        <f t="shared" si="96"/>
        <v>2475.9511458768516</v>
      </c>
      <c r="AG73" s="25">
        <f t="shared" si="96"/>
        <v>2936.3728271163</v>
      </c>
      <c r="AH73" s="25">
        <f t="shared" si="96"/>
        <v>2312.0690325761884</v>
      </c>
      <c r="AI73" s="25">
        <f t="shared" si="96"/>
        <v>2377.3487601757179</v>
      </c>
      <c r="AJ73" s="25">
        <f t="shared" si="96"/>
        <v>1828.4996310555259</v>
      </c>
      <c r="AK73" s="25">
        <f t="shared" si="96"/>
        <v>1329.0940979954996</v>
      </c>
      <c r="AL73" s="25">
        <f t="shared" si="96"/>
        <v>1312.6562254934702</v>
      </c>
      <c r="AM73" s="25">
        <f t="shared" si="96"/>
        <v>1451.9527485073181</v>
      </c>
      <c r="AN73" s="25">
        <f t="shared" si="96"/>
        <v>1030.302911007127</v>
      </c>
      <c r="AO73" s="25">
        <f t="shared" si="96"/>
        <v>1185.7508805190548</v>
      </c>
      <c r="AP73" s="25">
        <f t="shared" si="96"/>
        <v>1165.5685325064637</v>
      </c>
      <c r="AQ73" s="25">
        <f t="shared" si="96"/>
        <v>1611.1362538656956</v>
      </c>
      <c r="AR73" s="25">
        <f t="shared" si="96"/>
        <v>2475.9511458768516</v>
      </c>
      <c r="AS73" s="25">
        <f t="shared" si="96"/>
        <v>2936.3728271163</v>
      </c>
      <c r="AT73" s="25">
        <f t="shared" si="96"/>
        <v>2312.0690325761884</v>
      </c>
      <c r="AU73" s="25">
        <f t="shared" si="96"/>
        <v>2377.3487601757179</v>
      </c>
      <c r="AV73" s="25">
        <f t="shared" si="96"/>
        <v>1828.4996310555259</v>
      </c>
      <c r="AW73" s="25">
        <f t="shared" si="96"/>
        <v>1329.0940979954996</v>
      </c>
      <c r="AX73" s="25">
        <f t="shared" si="96"/>
        <v>1312.6562254934702</v>
      </c>
      <c r="AY73" s="25">
        <f t="shared" si="96"/>
        <v>1451.9527485073181</v>
      </c>
      <c r="AZ73" s="25">
        <f t="shared" si="96"/>
        <v>1030.302911007127</v>
      </c>
      <c r="BA73" s="25">
        <f t="shared" si="96"/>
        <v>1185.7508805190548</v>
      </c>
      <c r="BB73" s="25">
        <f t="shared" si="96"/>
        <v>1165.5685325064637</v>
      </c>
      <c r="BC73" s="25">
        <f t="shared" si="96"/>
        <v>1611.1362538656956</v>
      </c>
      <c r="BD73" s="25">
        <f t="shared" si="96"/>
        <v>2475.9511458768516</v>
      </c>
      <c r="BE73" s="25">
        <f t="shared" si="96"/>
        <v>2936.3728271163</v>
      </c>
      <c r="BF73" s="25">
        <f t="shared" si="96"/>
        <v>2312.0690325761884</v>
      </c>
      <c r="BG73" s="25">
        <f t="shared" si="96"/>
        <v>2377.3487601757179</v>
      </c>
      <c r="BH73" s="25">
        <f t="shared" si="96"/>
        <v>1828.4996310555259</v>
      </c>
      <c r="BI73" s="25">
        <f t="shared" si="96"/>
        <v>1329.0940979954996</v>
      </c>
      <c r="BJ73" s="25">
        <f t="shared" si="96"/>
        <v>1312.6562254934702</v>
      </c>
      <c r="BK73" s="25">
        <f t="shared" si="96"/>
        <v>1451.9527485073181</v>
      </c>
      <c r="BL73" s="25">
        <f t="shared" si="96"/>
        <v>1030.302911007127</v>
      </c>
      <c r="BM73" s="25">
        <f t="shared" si="96"/>
        <v>1185.7508805190548</v>
      </c>
      <c r="BN73" s="25">
        <f t="shared" si="96"/>
        <v>1165.5685325064637</v>
      </c>
      <c r="BO73" s="25">
        <f t="shared" si="96"/>
        <v>1611.1362538656956</v>
      </c>
      <c r="BP73" s="25">
        <f t="shared" si="96"/>
        <v>2475.9511458768516</v>
      </c>
      <c r="BQ73" s="25">
        <f t="shared" ref="BQ73:CH73" si="97">SUM(BQ59:BQ72)</f>
        <v>2936.3728271163</v>
      </c>
      <c r="BR73" s="25">
        <f t="shared" si="97"/>
        <v>2312.0690325761884</v>
      </c>
      <c r="BS73" s="25">
        <f t="shared" si="97"/>
        <v>2377.3487601757179</v>
      </c>
      <c r="BT73" s="25">
        <f t="shared" si="97"/>
        <v>1828.4996310555259</v>
      </c>
      <c r="BU73" s="25">
        <f t="shared" si="97"/>
        <v>1329.0940979954996</v>
      </c>
      <c r="BV73" s="25">
        <f t="shared" si="97"/>
        <v>1312.6562254934702</v>
      </c>
      <c r="BW73" s="25">
        <f t="shared" si="97"/>
        <v>1451.9527485073181</v>
      </c>
      <c r="BX73" s="25">
        <f t="shared" si="97"/>
        <v>1030.302911007127</v>
      </c>
      <c r="BY73" s="25">
        <f t="shared" si="97"/>
        <v>1185.7508805190548</v>
      </c>
      <c r="BZ73" s="25">
        <f t="shared" si="97"/>
        <v>1165.5685325064637</v>
      </c>
      <c r="CA73" s="25">
        <f t="shared" si="97"/>
        <v>1611.1362538656956</v>
      </c>
      <c r="CB73" s="25">
        <f t="shared" si="97"/>
        <v>2475.9511458768516</v>
      </c>
      <c r="CC73" s="25">
        <f t="shared" si="97"/>
        <v>2936.3728271163</v>
      </c>
      <c r="CD73" s="25">
        <f t="shared" si="97"/>
        <v>2312.0690325761884</v>
      </c>
      <c r="CE73" s="25">
        <f t="shared" si="97"/>
        <v>2377.3487601757179</v>
      </c>
      <c r="CF73" s="25">
        <f t="shared" si="97"/>
        <v>1828.4996310555259</v>
      </c>
      <c r="CG73" s="25">
        <f t="shared" si="97"/>
        <v>1329.0940979954996</v>
      </c>
      <c r="CH73" s="28">
        <f t="shared" si="97"/>
        <v>1312.6562254934702</v>
      </c>
    </row>
    <row r="74" spans="1:88" ht="16.5" customHeight="1" thickBot="1" x14ac:dyDescent="0.3">
      <c r="A74" s="631"/>
      <c r="B74" s="144" t="s">
        <v>27</v>
      </c>
      <c r="C74" s="26">
        <f>C73</f>
        <v>0</v>
      </c>
      <c r="D74" s="26">
        <f>C74+D73</f>
        <v>29.738317641838655</v>
      </c>
      <c r="E74" s="26">
        <f t="shared" ref="E74:BP74" si="98">D74+E73</f>
        <v>109.69617389091954</v>
      </c>
      <c r="F74" s="26">
        <f t="shared" si="98"/>
        <v>218.77577127756516</v>
      </c>
      <c r="G74" s="26">
        <f t="shared" si="98"/>
        <v>373.09064781025472</v>
      </c>
      <c r="H74" s="26">
        <f t="shared" si="98"/>
        <v>584.55346954870356</v>
      </c>
      <c r="I74" s="26">
        <f t="shared" si="98"/>
        <v>962.9549926379035</v>
      </c>
      <c r="J74" s="26">
        <f t="shared" si="98"/>
        <v>1547.7867357192847</v>
      </c>
      <c r="K74" s="26">
        <f t="shared" si="98"/>
        <v>2348.5976242871648</v>
      </c>
      <c r="L74" s="26">
        <f t="shared" si="98"/>
        <v>2998.8173135015172</v>
      </c>
      <c r="M74" s="26">
        <f t="shared" si="98"/>
        <v>3436.7392205214328</v>
      </c>
      <c r="N74" s="26">
        <f t="shared" si="98"/>
        <v>4427.1253992582151</v>
      </c>
      <c r="O74" s="26">
        <f t="shared" si="98"/>
        <v>6172.126544193432</v>
      </c>
      <c r="P74" s="26">
        <f t="shared" si="98"/>
        <v>7446.9221706422695</v>
      </c>
      <c r="Q74" s="26">
        <f t="shared" si="98"/>
        <v>9003.8720396656536</v>
      </c>
      <c r="R74" s="26">
        <f t="shared" si="98"/>
        <v>11252.435630245038</v>
      </c>
      <c r="S74" s="26">
        <f t="shared" si="98"/>
        <v>16207.965810349931</v>
      </c>
      <c r="T74" s="26">
        <f t="shared" si="98"/>
        <v>18683.916956226782</v>
      </c>
      <c r="U74" s="26">
        <f t="shared" si="98"/>
        <v>21620.289783343083</v>
      </c>
      <c r="V74" s="26">
        <f t="shared" si="98"/>
        <v>23932.358815919273</v>
      </c>
      <c r="W74" s="26">
        <f t="shared" si="98"/>
        <v>26309.707576094992</v>
      </c>
      <c r="X74" s="26">
        <f t="shared" si="98"/>
        <v>28138.207207150517</v>
      </c>
      <c r="Y74" s="26">
        <f t="shared" si="98"/>
        <v>29467.301305146018</v>
      </c>
      <c r="Z74" s="26">
        <f t="shared" si="98"/>
        <v>30779.957530639487</v>
      </c>
      <c r="AA74" s="26">
        <f t="shared" si="98"/>
        <v>32231.910279146807</v>
      </c>
      <c r="AB74" s="26">
        <f t="shared" si="98"/>
        <v>33262.213190153932</v>
      </c>
      <c r="AC74" s="26">
        <f t="shared" si="98"/>
        <v>34447.964070672984</v>
      </c>
      <c r="AD74" s="26">
        <f t="shared" si="98"/>
        <v>35613.532603179447</v>
      </c>
      <c r="AE74" s="26">
        <f t="shared" si="98"/>
        <v>37224.668857045144</v>
      </c>
      <c r="AF74" s="26">
        <f t="shared" si="98"/>
        <v>39700.620002921998</v>
      </c>
      <c r="AG74" s="26">
        <f t="shared" si="98"/>
        <v>42636.992830038296</v>
      </c>
      <c r="AH74" s="26">
        <f t="shared" si="98"/>
        <v>44949.061862614486</v>
      </c>
      <c r="AI74" s="26">
        <f t="shared" si="98"/>
        <v>47326.410622790201</v>
      </c>
      <c r="AJ74" s="26">
        <f t="shared" si="98"/>
        <v>49154.91025384573</v>
      </c>
      <c r="AK74" s="26">
        <f t="shared" si="98"/>
        <v>50484.004351841228</v>
      </c>
      <c r="AL74" s="26">
        <f t="shared" si="98"/>
        <v>51796.660577334696</v>
      </c>
      <c r="AM74" s="26">
        <f t="shared" si="98"/>
        <v>53248.613325842016</v>
      </c>
      <c r="AN74" s="26">
        <f t="shared" si="98"/>
        <v>54278.916236849145</v>
      </c>
      <c r="AO74" s="26">
        <f t="shared" si="98"/>
        <v>55464.667117368197</v>
      </c>
      <c r="AP74" s="26">
        <f t="shared" si="98"/>
        <v>56630.235649874659</v>
      </c>
      <c r="AQ74" s="26">
        <f t="shared" si="98"/>
        <v>58241.371903740357</v>
      </c>
      <c r="AR74" s="26">
        <f t="shared" si="98"/>
        <v>60717.323049617211</v>
      </c>
      <c r="AS74" s="26">
        <f t="shared" si="98"/>
        <v>63653.695876733509</v>
      </c>
      <c r="AT74" s="26">
        <f t="shared" si="98"/>
        <v>65965.764909309699</v>
      </c>
      <c r="AU74" s="26">
        <f t="shared" si="98"/>
        <v>68343.113669485421</v>
      </c>
      <c r="AV74" s="26">
        <f t="shared" si="98"/>
        <v>70171.61330054095</v>
      </c>
      <c r="AW74" s="26">
        <f t="shared" si="98"/>
        <v>71500.707398536455</v>
      </c>
      <c r="AX74" s="26">
        <f t="shared" si="98"/>
        <v>72813.363624029924</v>
      </c>
      <c r="AY74" s="26">
        <f t="shared" si="98"/>
        <v>74265.316372537243</v>
      </c>
      <c r="AZ74" s="26">
        <f t="shared" si="98"/>
        <v>75295.619283544365</v>
      </c>
      <c r="BA74" s="26">
        <f t="shared" si="98"/>
        <v>76481.370164063424</v>
      </c>
      <c r="BB74" s="26">
        <f t="shared" si="98"/>
        <v>77646.938696569894</v>
      </c>
      <c r="BC74" s="26">
        <f t="shared" si="98"/>
        <v>79258.074950435592</v>
      </c>
      <c r="BD74" s="26">
        <f t="shared" si="98"/>
        <v>81734.026096312446</v>
      </c>
      <c r="BE74" s="26">
        <f t="shared" si="98"/>
        <v>84670.398923428744</v>
      </c>
      <c r="BF74" s="26">
        <f t="shared" si="98"/>
        <v>86982.467956004926</v>
      </c>
      <c r="BG74" s="26">
        <f t="shared" si="98"/>
        <v>89359.816716180649</v>
      </c>
      <c r="BH74" s="26">
        <f t="shared" si="98"/>
        <v>91188.316347236178</v>
      </c>
      <c r="BI74" s="26">
        <f t="shared" si="98"/>
        <v>92517.410445231682</v>
      </c>
      <c r="BJ74" s="26">
        <f t="shared" si="98"/>
        <v>93830.066670725151</v>
      </c>
      <c r="BK74" s="26">
        <f t="shared" si="98"/>
        <v>95282.019419232471</v>
      </c>
      <c r="BL74" s="26">
        <f t="shared" si="98"/>
        <v>96312.322330239593</v>
      </c>
      <c r="BM74" s="26">
        <f t="shared" si="98"/>
        <v>97498.073210758652</v>
      </c>
      <c r="BN74" s="26">
        <f t="shared" si="98"/>
        <v>98663.641743265121</v>
      </c>
      <c r="BO74" s="26">
        <f t="shared" si="98"/>
        <v>100274.77799713082</v>
      </c>
      <c r="BP74" s="26">
        <f t="shared" si="98"/>
        <v>102750.72914300767</v>
      </c>
      <c r="BQ74" s="26">
        <f t="shared" ref="BQ74:CH74" si="99">BP74+BQ73</f>
        <v>105687.10197012397</v>
      </c>
      <c r="BR74" s="26">
        <f t="shared" si="99"/>
        <v>107999.17100270015</v>
      </c>
      <c r="BS74" s="26">
        <f t="shared" si="99"/>
        <v>110376.51976287588</v>
      </c>
      <c r="BT74" s="26">
        <f t="shared" si="99"/>
        <v>112205.0193939314</v>
      </c>
      <c r="BU74" s="26">
        <f t="shared" si="99"/>
        <v>113534.11349192691</v>
      </c>
      <c r="BV74" s="26">
        <f t="shared" si="99"/>
        <v>114846.76971742038</v>
      </c>
      <c r="BW74" s="26">
        <f t="shared" si="99"/>
        <v>116298.7224659277</v>
      </c>
      <c r="BX74" s="26">
        <f t="shared" si="99"/>
        <v>117329.02537693482</v>
      </c>
      <c r="BY74" s="26">
        <f t="shared" si="99"/>
        <v>118514.77625745388</v>
      </c>
      <c r="BZ74" s="26">
        <f t="shared" si="99"/>
        <v>119680.34478996035</v>
      </c>
      <c r="CA74" s="26">
        <f t="shared" si="99"/>
        <v>121291.48104382605</v>
      </c>
      <c r="CB74" s="26">
        <f t="shared" si="99"/>
        <v>123767.4321897029</v>
      </c>
      <c r="CC74" s="26">
        <f t="shared" si="99"/>
        <v>126703.8050168192</v>
      </c>
      <c r="CD74" s="26">
        <f t="shared" si="99"/>
        <v>129015.87404939538</v>
      </c>
      <c r="CE74" s="26">
        <f t="shared" si="99"/>
        <v>131393.2228095711</v>
      </c>
      <c r="CF74" s="26">
        <f t="shared" si="99"/>
        <v>133221.72244062662</v>
      </c>
      <c r="CG74" s="26">
        <f t="shared" si="99"/>
        <v>134550.81653862211</v>
      </c>
      <c r="CH74" s="29">
        <f t="shared" si="99"/>
        <v>135863.47276411558</v>
      </c>
    </row>
    <row r="75" spans="1:88" s="110" customFormat="1" x14ac:dyDescent="0.25">
      <c r="A75" s="458"/>
      <c r="B75" s="462"/>
      <c r="C75" s="232"/>
      <c r="D75" s="233"/>
      <c r="E75" s="232"/>
      <c r="F75" s="233"/>
      <c r="G75" s="232"/>
      <c r="H75" s="233"/>
      <c r="I75" s="232"/>
      <c r="J75" s="233"/>
      <c r="K75" s="232"/>
      <c r="L75" s="233"/>
      <c r="M75" s="232"/>
      <c r="N75" s="233"/>
      <c r="O75" s="232"/>
      <c r="P75" s="233"/>
      <c r="Q75" s="232"/>
      <c r="R75" s="233"/>
      <c r="S75" s="232"/>
      <c r="T75" s="233"/>
      <c r="U75" s="232"/>
      <c r="V75" s="233"/>
      <c r="W75" s="232"/>
      <c r="X75" s="233"/>
      <c r="Y75" s="232"/>
      <c r="Z75" s="233"/>
      <c r="AA75" s="232"/>
      <c r="AB75" s="233"/>
      <c r="AC75" s="232"/>
      <c r="AD75" s="233"/>
      <c r="AE75" s="232"/>
      <c r="AF75" s="233"/>
      <c r="AG75" s="232"/>
      <c r="AH75" s="233"/>
      <c r="AI75" s="232"/>
      <c r="AJ75" s="233"/>
      <c r="AK75" s="232"/>
      <c r="AL75" s="233"/>
      <c r="AM75" s="232"/>
      <c r="AN75" s="233"/>
      <c r="AO75" s="232"/>
      <c r="AP75" s="233"/>
      <c r="AQ75" s="232"/>
      <c r="AR75" s="233"/>
      <c r="AS75" s="232"/>
      <c r="AT75" s="233"/>
      <c r="AU75" s="232"/>
      <c r="AV75" s="233"/>
      <c r="AW75" s="232"/>
      <c r="AX75" s="233"/>
      <c r="AY75" s="232"/>
      <c r="AZ75" s="233"/>
      <c r="BA75" s="232"/>
      <c r="BB75" s="233"/>
      <c r="BC75" s="232"/>
      <c r="BD75" s="233"/>
      <c r="BE75" s="232"/>
      <c r="BF75" s="233"/>
      <c r="BG75" s="232"/>
      <c r="BH75" s="233"/>
      <c r="BI75" s="232"/>
      <c r="BJ75" s="233"/>
      <c r="BK75" s="232"/>
      <c r="BL75" s="233"/>
      <c r="BM75" s="232"/>
      <c r="BN75" s="233"/>
      <c r="BO75" s="232"/>
      <c r="BP75" s="233"/>
      <c r="BQ75" s="232"/>
      <c r="BR75" s="233"/>
      <c r="BS75" s="232"/>
      <c r="BT75" s="233"/>
      <c r="BU75" s="232"/>
      <c r="BV75" s="233"/>
      <c r="BW75" s="232"/>
      <c r="BX75" s="233"/>
      <c r="BY75" s="232"/>
      <c r="BZ75" s="233"/>
      <c r="CA75" s="232"/>
      <c r="CB75" s="233"/>
      <c r="CC75" s="232"/>
      <c r="CD75" s="233"/>
      <c r="CE75" s="232"/>
      <c r="CF75" s="233"/>
      <c r="CG75" s="232"/>
      <c r="CH75" s="233"/>
    </row>
    <row r="76" spans="1:88" s="110" customFormat="1" ht="15.75" thickBot="1" x14ac:dyDescent="0.3">
      <c r="B76" s="457"/>
      <c r="C76" s="458"/>
      <c r="D76" s="458"/>
      <c r="E76" s="458"/>
      <c r="F76" s="458"/>
      <c r="G76" s="458"/>
      <c r="H76" s="458"/>
      <c r="I76" s="458"/>
      <c r="J76" s="458"/>
      <c r="K76" s="458"/>
      <c r="L76" s="458"/>
      <c r="M76" s="458"/>
      <c r="N76" s="458"/>
      <c r="O76" s="458"/>
      <c r="P76" s="458"/>
      <c r="Q76" s="458"/>
      <c r="R76" s="458"/>
      <c r="S76" s="458"/>
      <c r="T76" s="458"/>
      <c r="U76" s="458"/>
      <c r="V76" s="458"/>
      <c r="W76" s="458"/>
      <c r="X76" s="458"/>
      <c r="Y76" s="458"/>
      <c r="Z76" s="458"/>
      <c r="AA76" s="458"/>
      <c r="AB76" s="458"/>
      <c r="AC76" s="458"/>
      <c r="AD76" s="458"/>
      <c r="AE76" s="458"/>
      <c r="AF76" s="458"/>
      <c r="AG76" s="458"/>
      <c r="AH76" s="458"/>
      <c r="AI76" s="458"/>
      <c r="AJ76" s="458"/>
      <c r="AK76" s="458"/>
      <c r="AL76" s="458"/>
      <c r="AM76" s="458"/>
      <c r="AN76" s="458"/>
      <c r="AO76" s="458"/>
      <c r="AP76" s="458"/>
      <c r="AQ76" s="458"/>
      <c r="AR76" s="458"/>
      <c r="AS76" s="458"/>
      <c r="AT76" s="458"/>
      <c r="AU76" s="458"/>
      <c r="AV76" s="458"/>
      <c r="AW76" s="458"/>
      <c r="AX76" s="458"/>
      <c r="AY76" s="458"/>
      <c r="AZ76" s="458"/>
      <c r="BA76" s="458"/>
      <c r="BB76" s="458"/>
      <c r="BC76" s="458"/>
      <c r="BD76" s="458"/>
      <c r="BE76" s="458"/>
      <c r="BF76" s="458"/>
      <c r="BG76" s="458"/>
      <c r="BH76" s="458"/>
      <c r="BI76" s="458"/>
      <c r="BJ76" s="458"/>
      <c r="BK76" s="458"/>
      <c r="BL76" s="458"/>
      <c r="BM76" s="458"/>
      <c r="BN76" s="458"/>
      <c r="BO76" s="458"/>
      <c r="BP76" s="458"/>
      <c r="BQ76" s="458"/>
      <c r="BR76" s="458"/>
      <c r="BS76" s="458"/>
      <c r="BT76" s="458"/>
      <c r="BU76" s="458"/>
      <c r="BV76" s="458"/>
      <c r="BW76" s="458"/>
      <c r="BX76" s="458"/>
      <c r="BY76" s="458"/>
      <c r="BZ76" s="458"/>
      <c r="CA76" s="458"/>
      <c r="CB76" s="458"/>
      <c r="CC76" s="458"/>
      <c r="CD76" s="458"/>
      <c r="CE76" s="458"/>
      <c r="CF76" s="458"/>
      <c r="CG76" s="458"/>
      <c r="CH76" s="458"/>
    </row>
    <row r="77" spans="1:88" s="110" customFormat="1" ht="16.5" thickBot="1" x14ac:dyDescent="0.3">
      <c r="A77" s="666" t="s">
        <v>12</v>
      </c>
      <c r="B77" s="18" t="s">
        <v>12</v>
      </c>
      <c r="C77" s="162">
        <f>C$4</f>
        <v>45292</v>
      </c>
      <c r="D77" s="162">
        <f t="shared" ref="D77:BO77" si="100">D$4</f>
        <v>45323</v>
      </c>
      <c r="E77" s="162">
        <f t="shared" si="100"/>
        <v>45352</v>
      </c>
      <c r="F77" s="162">
        <f t="shared" si="100"/>
        <v>45383</v>
      </c>
      <c r="G77" s="162">
        <f t="shared" si="100"/>
        <v>45413</v>
      </c>
      <c r="H77" s="162">
        <f t="shared" si="100"/>
        <v>45444</v>
      </c>
      <c r="I77" s="162">
        <f t="shared" si="100"/>
        <v>45474</v>
      </c>
      <c r="J77" s="162">
        <f t="shared" si="100"/>
        <v>45505</v>
      </c>
      <c r="K77" s="162">
        <f t="shared" si="100"/>
        <v>45536</v>
      </c>
      <c r="L77" s="162">
        <f t="shared" si="100"/>
        <v>45566</v>
      </c>
      <c r="M77" s="162">
        <f t="shared" si="100"/>
        <v>45597</v>
      </c>
      <c r="N77" s="162">
        <f t="shared" si="100"/>
        <v>45627</v>
      </c>
      <c r="O77" s="162">
        <f t="shared" si="100"/>
        <v>45658</v>
      </c>
      <c r="P77" s="162">
        <f t="shared" si="100"/>
        <v>45689</v>
      </c>
      <c r="Q77" s="162">
        <f t="shared" si="100"/>
        <v>45717</v>
      </c>
      <c r="R77" s="162">
        <f t="shared" si="100"/>
        <v>45748</v>
      </c>
      <c r="S77" s="162">
        <f t="shared" si="100"/>
        <v>45778</v>
      </c>
      <c r="T77" s="162">
        <f t="shared" si="100"/>
        <v>45809</v>
      </c>
      <c r="U77" s="162">
        <f t="shared" si="100"/>
        <v>45839</v>
      </c>
      <c r="V77" s="162">
        <f t="shared" si="100"/>
        <v>45870</v>
      </c>
      <c r="W77" s="162">
        <f t="shared" si="100"/>
        <v>45901</v>
      </c>
      <c r="X77" s="162">
        <f t="shared" si="100"/>
        <v>45931</v>
      </c>
      <c r="Y77" s="162">
        <f t="shared" si="100"/>
        <v>45962</v>
      </c>
      <c r="Z77" s="162">
        <f t="shared" si="100"/>
        <v>45992</v>
      </c>
      <c r="AA77" s="162">
        <f t="shared" si="100"/>
        <v>46023</v>
      </c>
      <c r="AB77" s="162">
        <f t="shared" si="100"/>
        <v>46054</v>
      </c>
      <c r="AC77" s="162">
        <f t="shared" si="100"/>
        <v>46082</v>
      </c>
      <c r="AD77" s="162">
        <f t="shared" si="100"/>
        <v>46113</v>
      </c>
      <c r="AE77" s="162">
        <f t="shared" si="100"/>
        <v>46143</v>
      </c>
      <c r="AF77" s="162">
        <f t="shared" si="100"/>
        <v>46174</v>
      </c>
      <c r="AG77" s="162">
        <f t="shared" si="100"/>
        <v>46204</v>
      </c>
      <c r="AH77" s="162">
        <f t="shared" si="100"/>
        <v>46235</v>
      </c>
      <c r="AI77" s="162">
        <f t="shared" si="100"/>
        <v>46266</v>
      </c>
      <c r="AJ77" s="162">
        <f t="shared" si="100"/>
        <v>46296</v>
      </c>
      <c r="AK77" s="162">
        <f t="shared" si="100"/>
        <v>46327</v>
      </c>
      <c r="AL77" s="162">
        <f t="shared" si="100"/>
        <v>46357</v>
      </c>
      <c r="AM77" s="162">
        <f t="shared" si="100"/>
        <v>46388</v>
      </c>
      <c r="AN77" s="162">
        <f t="shared" si="100"/>
        <v>46419</v>
      </c>
      <c r="AO77" s="162">
        <f t="shared" si="100"/>
        <v>46447</v>
      </c>
      <c r="AP77" s="162">
        <f t="shared" si="100"/>
        <v>46478</v>
      </c>
      <c r="AQ77" s="162">
        <f t="shared" si="100"/>
        <v>46508</v>
      </c>
      <c r="AR77" s="162">
        <f t="shared" si="100"/>
        <v>46539</v>
      </c>
      <c r="AS77" s="162">
        <f t="shared" si="100"/>
        <v>46569</v>
      </c>
      <c r="AT77" s="162">
        <f t="shared" si="100"/>
        <v>46600</v>
      </c>
      <c r="AU77" s="162">
        <f t="shared" si="100"/>
        <v>46631</v>
      </c>
      <c r="AV77" s="162">
        <f t="shared" si="100"/>
        <v>46661</v>
      </c>
      <c r="AW77" s="162">
        <f t="shared" si="100"/>
        <v>46692</v>
      </c>
      <c r="AX77" s="162">
        <f t="shared" si="100"/>
        <v>46722</v>
      </c>
      <c r="AY77" s="162">
        <f t="shared" si="100"/>
        <v>46753</v>
      </c>
      <c r="AZ77" s="162">
        <f t="shared" si="100"/>
        <v>46784</v>
      </c>
      <c r="BA77" s="162">
        <f t="shared" si="100"/>
        <v>46813</v>
      </c>
      <c r="BB77" s="162">
        <f t="shared" si="100"/>
        <v>46844</v>
      </c>
      <c r="BC77" s="162">
        <f t="shared" si="100"/>
        <v>46874</v>
      </c>
      <c r="BD77" s="162">
        <f t="shared" si="100"/>
        <v>46905</v>
      </c>
      <c r="BE77" s="162">
        <f t="shared" si="100"/>
        <v>46935</v>
      </c>
      <c r="BF77" s="162">
        <f t="shared" si="100"/>
        <v>46966</v>
      </c>
      <c r="BG77" s="162">
        <f t="shared" si="100"/>
        <v>46997</v>
      </c>
      <c r="BH77" s="162">
        <f t="shared" si="100"/>
        <v>47027</v>
      </c>
      <c r="BI77" s="162">
        <f t="shared" si="100"/>
        <v>47058</v>
      </c>
      <c r="BJ77" s="162">
        <f t="shared" si="100"/>
        <v>47088</v>
      </c>
      <c r="BK77" s="162">
        <f t="shared" si="100"/>
        <v>47119</v>
      </c>
      <c r="BL77" s="162">
        <f t="shared" si="100"/>
        <v>47150</v>
      </c>
      <c r="BM77" s="162">
        <f t="shared" si="100"/>
        <v>47178</v>
      </c>
      <c r="BN77" s="162">
        <f t="shared" si="100"/>
        <v>47209</v>
      </c>
      <c r="BO77" s="162">
        <f t="shared" si="100"/>
        <v>47239</v>
      </c>
      <c r="BP77" s="162">
        <f t="shared" ref="BP77:CH77" si="101">BP$4</f>
        <v>47270</v>
      </c>
      <c r="BQ77" s="162">
        <f t="shared" si="101"/>
        <v>47300</v>
      </c>
      <c r="BR77" s="162">
        <f t="shared" si="101"/>
        <v>47331</v>
      </c>
      <c r="BS77" s="162">
        <f t="shared" si="101"/>
        <v>47362</v>
      </c>
      <c r="BT77" s="162">
        <f t="shared" si="101"/>
        <v>47392</v>
      </c>
      <c r="BU77" s="162">
        <f t="shared" si="101"/>
        <v>47423</v>
      </c>
      <c r="BV77" s="162">
        <f t="shared" si="101"/>
        <v>47453</v>
      </c>
      <c r="BW77" s="162">
        <f t="shared" si="101"/>
        <v>47484</v>
      </c>
      <c r="BX77" s="162">
        <f t="shared" si="101"/>
        <v>47515</v>
      </c>
      <c r="BY77" s="162">
        <f t="shared" si="101"/>
        <v>47543</v>
      </c>
      <c r="BZ77" s="162">
        <f t="shared" si="101"/>
        <v>47574</v>
      </c>
      <c r="CA77" s="162">
        <f t="shared" si="101"/>
        <v>47604</v>
      </c>
      <c r="CB77" s="162">
        <f t="shared" si="101"/>
        <v>47635</v>
      </c>
      <c r="CC77" s="162">
        <f t="shared" si="101"/>
        <v>47665</v>
      </c>
      <c r="CD77" s="162">
        <f t="shared" si="101"/>
        <v>47696</v>
      </c>
      <c r="CE77" s="162">
        <f t="shared" si="101"/>
        <v>47727</v>
      </c>
      <c r="CF77" s="162">
        <f t="shared" si="101"/>
        <v>47757</v>
      </c>
      <c r="CG77" s="162">
        <f t="shared" si="101"/>
        <v>47788</v>
      </c>
      <c r="CH77" s="163">
        <f t="shared" si="101"/>
        <v>47818</v>
      </c>
      <c r="CJ77" s="110" t="s">
        <v>181</v>
      </c>
    </row>
    <row r="78" spans="1:88" s="110" customFormat="1" ht="15.75" customHeight="1" x14ac:dyDescent="0.25">
      <c r="A78" s="667"/>
      <c r="B78" s="14" t="str">
        <f>B59</f>
        <v>Air Comp</v>
      </c>
      <c r="C78" s="435">
        <f>'2M - SGS'!C78</f>
        <v>8.5109000000000004E-2</v>
      </c>
      <c r="D78" s="435">
        <f>'2M - SGS'!D78</f>
        <v>7.7715000000000006E-2</v>
      </c>
      <c r="E78" s="435">
        <f>'2M - SGS'!E78</f>
        <v>8.6136000000000004E-2</v>
      </c>
      <c r="F78" s="435">
        <f>'2M - SGS'!F78</f>
        <v>7.9796000000000006E-2</v>
      </c>
      <c r="G78" s="435">
        <f>'2M - SGS'!G78</f>
        <v>8.5334999999999994E-2</v>
      </c>
      <c r="H78" s="435">
        <f>'2M - SGS'!H78</f>
        <v>8.1994999999999998E-2</v>
      </c>
      <c r="I78" s="435">
        <f>'2M - SGS'!I78</f>
        <v>8.4098999999999993E-2</v>
      </c>
      <c r="J78" s="435">
        <f>'2M - SGS'!J78</f>
        <v>8.4198999999999996E-2</v>
      </c>
      <c r="K78" s="435">
        <f>'2M - SGS'!K78</f>
        <v>8.2512000000000002E-2</v>
      </c>
      <c r="L78" s="435">
        <f>'2M - SGS'!L78</f>
        <v>8.5277000000000006E-2</v>
      </c>
      <c r="M78" s="435">
        <f>'2M - SGS'!M78</f>
        <v>8.2588999999999996E-2</v>
      </c>
      <c r="N78" s="435">
        <f>'2M - SGS'!N78</f>
        <v>8.5237999999999994E-2</v>
      </c>
      <c r="O78" s="435">
        <f>'2M - SGS'!O78</f>
        <v>8.5109000000000004E-2</v>
      </c>
      <c r="P78" s="435">
        <f>'2M - SGS'!P78</f>
        <v>7.7715000000000006E-2</v>
      </c>
      <c r="Q78" s="435">
        <f>'2M - SGS'!Q78</f>
        <v>8.6136000000000004E-2</v>
      </c>
      <c r="R78" s="435">
        <f>'2M - SGS'!R78</f>
        <v>7.9796000000000006E-2</v>
      </c>
      <c r="S78" s="435">
        <f>'2M - SGS'!S78</f>
        <v>8.5334999999999994E-2</v>
      </c>
      <c r="T78" s="435">
        <f>'2M - SGS'!T78</f>
        <v>8.1994999999999998E-2</v>
      </c>
      <c r="U78" s="435">
        <f>'2M - SGS'!U78</f>
        <v>8.4098999999999993E-2</v>
      </c>
      <c r="V78" s="435">
        <f>'2M - SGS'!V78</f>
        <v>8.4198999999999996E-2</v>
      </c>
      <c r="W78" s="435">
        <f>'2M - SGS'!W78</f>
        <v>8.2512000000000002E-2</v>
      </c>
      <c r="X78" s="435">
        <f>'2M - SGS'!X78</f>
        <v>8.5277000000000006E-2</v>
      </c>
      <c r="Y78" s="435">
        <f>'2M - SGS'!Y78</f>
        <v>8.2588999999999996E-2</v>
      </c>
      <c r="Z78" s="435">
        <f>'2M - SGS'!Z78</f>
        <v>8.5237999999999994E-2</v>
      </c>
      <c r="AA78" s="435">
        <f>'2M - SGS'!AA78</f>
        <v>8.5109000000000004E-2</v>
      </c>
      <c r="AB78" s="435">
        <f>'2M - SGS'!AB78</f>
        <v>7.7715000000000006E-2</v>
      </c>
      <c r="AC78" s="435">
        <f>'2M - SGS'!AC78</f>
        <v>8.6136000000000004E-2</v>
      </c>
      <c r="AD78" s="435">
        <f>'2M - SGS'!AD78</f>
        <v>7.9796000000000006E-2</v>
      </c>
      <c r="AE78" s="435">
        <f>'2M - SGS'!AE78</f>
        <v>8.5334999999999994E-2</v>
      </c>
      <c r="AF78" s="435">
        <f>'2M - SGS'!AF78</f>
        <v>8.1994999999999998E-2</v>
      </c>
      <c r="AG78" s="435">
        <f>'2M - SGS'!AG78</f>
        <v>8.4098999999999993E-2</v>
      </c>
      <c r="AH78" s="435">
        <f>'2M - SGS'!AH78</f>
        <v>8.4198999999999996E-2</v>
      </c>
      <c r="AI78" s="435">
        <f>'2M - SGS'!AI78</f>
        <v>8.2512000000000002E-2</v>
      </c>
      <c r="AJ78" s="435">
        <f>'2M - SGS'!AJ78</f>
        <v>8.5277000000000006E-2</v>
      </c>
      <c r="AK78" s="435">
        <f>'2M - SGS'!AK78</f>
        <v>8.2588999999999996E-2</v>
      </c>
      <c r="AL78" s="435">
        <f>'2M - SGS'!AL78</f>
        <v>8.5237999999999994E-2</v>
      </c>
      <c r="AM78" s="435">
        <f>'2M - SGS'!AM78</f>
        <v>8.5109000000000004E-2</v>
      </c>
      <c r="AN78" s="435">
        <f>'2M - SGS'!AN78</f>
        <v>7.7715000000000006E-2</v>
      </c>
      <c r="AO78" s="435">
        <f>'2M - SGS'!AO78</f>
        <v>8.6136000000000004E-2</v>
      </c>
      <c r="AP78" s="435">
        <f>'2M - SGS'!AP78</f>
        <v>7.9796000000000006E-2</v>
      </c>
      <c r="AQ78" s="435">
        <f>'2M - SGS'!AQ78</f>
        <v>8.5334999999999994E-2</v>
      </c>
      <c r="AR78" s="435">
        <f>'2M - SGS'!AR78</f>
        <v>8.1994999999999998E-2</v>
      </c>
      <c r="AS78" s="435">
        <f>'2M - SGS'!AS78</f>
        <v>8.4098999999999993E-2</v>
      </c>
      <c r="AT78" s="435">
        <f>'2M - SGS'!AT78</f>
        <v>8.4198999999999996E-2</v>
      </c>
      <c r="AU78" s="435">
        <f>'2M - SGS'!AU78</f>
        <v>8.2512000000000002E-2</v>
      </c>
      <c r="AV78" s="435">
        <f>'2M - SGS'!AV78</f>
        <v>8.5277000000000006E-2</v>
      </c>
      <c r="AW78" s="435">
        <f>'2M - SGS'!AW78</f>
        <v>8.2588999999999996E-2</v>
      </c>
      <c r="AX78" s="435">
        <f>'2M - SGS'!AX78</f>
        <v>8.5237999999999994E-2</v>
      </c>
      <c r="AY78" s="435">
        <f>'2M - SGS'!AY78</f>
        <v>8.5109000000000004E-2</v>
      </c>
      <c r="AZ78" s="435">
        <f>'2M - SGS'!AZ78</f>
        <v>7.7715000000000006E-2</v>
      </c>
      <c r="BA78" s="435">
        <f>'2M - SGS'!BA78</f>
        <v>8.6136000000000004E-2</v>
      </c>
      <c r="BB78" s="435">
        <f>'2M - SGS'!BB78</f>
        <v>7.9796000000000006E-2</v>
      </c>
      <c r="BC78" s="435">
        <f>'2M - SGS'!BC78</f>
        <v>8.5334999999999994E-2</v>
      </c>
      <c r="BD78" s="435">
        <f>'2M - SGS'!BD78</f>
        <v>8.1994999999999998E-2</v>
      </c>
      <c r="BE78" s="435">
        <f>'2M - SGS'!BE78</f>
        <v>8.4098999999999993E-2</v>
      </c>
      <c r="BF78" s="435">
        <f>'2M - SGS'!BF78</f>
        <v>8.4198999999999996E-2</v>
      </c>
      <c r="BG78" s="435">
        <f>'2M - SGS'!BG78</f>
        <v>8.2512000000000002E-2</v>
      </c>
      <c r="BH78" s="435">
        <f>'2M - SGS'!BH78</f>
        <v>8.5277000000000006E-2</v>
      </c>
      <c r="BI78" s="435">
        <f>'2M - SGS'!BI78</f>
        <v>8.2588999999999996E-2</v>
      </c>
      <c r="BJ78" s="435">
        <f>'2M - SGS'!BJ78</f>
        <v>8.5237999999999994E-2</v>
      </c>
      <c r="BK78" s="435">
        <f>'2M - SGS'!BK78</f>
        <v>8.5109000000000004E-2</v>
      </c>
      <c r="BL78" s="435">
        <f>'2M - SGS'!BL78</f>
        <v>7.7715000000000006E-2</v>
      </c>
      <c r="BM78" s="435">
        <f>'2M - SGS'!BM78</f>
        <v>8.6136000000000004E-2</v>
      </c>
      <c r="BN78" s="435">
        <f>'2M - SGS'!BN78</f>
        <v>7.9796000000000006E-2</v>
      </c>
      <c r="BO78" s="435">
        <f>'2M - SGS'!BO78</f>
        <v>8.5334999999999994E-2</v>
      </c>
      <c r="BP78" s="435">
        <f>'2M - SGS'!BP78</f>
        <v>8.1994999999999998E-2</v>
      </c>
      <c r="BQ78" s="435">
        <f>'2M - SGS'!BQ78</f>
        <v>8.4098999999999993E-2</v>
      </c>
      <c r="BR78" s="435">
        <f>'2M - SGS'!BR78</f>
        <v>8.4198999999999996E-2</v>
      </c>
      <c r="BS78" s="435">
        <f>'2M - SGS'!BS78</f>
        <v>8.2512000000000002E-2</v>
      </c>
      <c r="BT78" s="435">
        <f>'2M - SGS'!BT78</f>
        <v>8.5277000000000006E-2</v>
      </c>
      <c r="BU78" s="435">
        <f>'2M - SGS'!BU78</f>
        <v>8.2588999999999996E-2</v>
      </c>
      <c r="BV78" s="435">
        <f>'2M - SGS'!BV78</f>
        <v>8.5237999999999994E-2</v>
      </c>
      <c r="BW78" s="435">
        <f>'2M - SGS'!BW78</f>
        <v>8.5109000000000004E-2</v>
      </c>
      <c r="BX78" s="435">
        <f>'2M - SGS'!BX78</f>
        <v>7.7715000000000006E-2</v>
      </c>
      <c r="BY78" s="435">
        <f>'2M - SGS'!BY78</f>
        <v>8.6136000000000004E-2</v>
      </c>
      <c r="BZ78" s="435">
        <f>'2M - SGS'!BZ78</f>
        <v>7.9796000000000006E-2</v>
      </c>
      <c r="CA78" s="435">
        <f>'2M - SGS'!CA78</f>
        <v>8.5334999999999994E-2</v>
      </c>
      <c r="CB78" s="435">
        <f>'2M - SGS'!CB78</f>
        <v>8.1994999999999998E-2</v>
      </c>
      <c r="CC78" s="435">
        <f>'2M - SGS'!CC78</f>
        <v>8.4098999999999993E-2</v>
      </c>
      <c r="CD78" s="435">
        <f>'2M - SGS'!CD78</f>
        <v>8.4198999999999996E-2</v>
      </c>
      <c r="CE78" s="435">
        <f>'2M - SGS'!CE78</f>
        <v>8.2512000000000002E-2</v>
      </c>
      <c r="CF78" s="435">
        <f>'2M - SGS'!CF78</f>
        <v>8.5277000000000006E-2</v>
      </c>
      <c r="CG78" s="435">
        <f>'2M - SGS'!CG78</f>
        <v>8.2588999999999996E-2</v>
      </c>
      <c r="CH78" s="441">
        <f>'2M - SGS'!CH78</f>
        <v>8.5237999999999994E-2</v>
      </c>
      <c r="CJ78" s="433">
        <f>SUM(C78:N78)</f>
        <v>1.0000000000000002</v>
      </c>
    </row>
    <row r="79" spans="1:88" s="110" customFormat="1" ht="15.75" x14ac:dyDescent="0.25">
      <c r="A79" s="667"/>
      <c r="B79" s="14" t="str">
        <f t="shared" ref="B79:B90" si="102">B60</f>
        <v>Building Shell</v>
      </c>
      <c r="C79" s="435">
        <f>'2M - SGS'!C79</f>
        <v>0.107824</v>
      </c>
      <c r="D79" s="435">
        <f>'2M - SGS'!D79</f>
        <v>9.1051999999999994E-2</v>
      </c>
      <c r="E79" s="435">
        <f>'2M - SGS'!E79</f>
        <v>7.1135000000000004E-2</v>
      </c>
      <c r="F79" s="435">
        <f>'2M - SGS'!F79</f>
        <v>4.1179E-2</v>
      </c>
      <c r="G79" s="435">
        <f>'2M - SGS'!G79</f>
        <v>4.4423999999999998E-2</v>
      </c>
      <c r="H79" s="435">
        <f>'2M - SGS'!H79</f>
        <v>0.106128</v>
      </c>
      <c r="I79" s="435">
        <f>'2M - SGS'!I79</f>
        <v>0.14288100000000001</v>
      </c>
      <c r="J79" s="435">
        <f>'2M - SGS'!J79</f>
        <v>0.133494</v>
      </c>
      <c r="K79" s="435">
        <f>'2M - SGS'!K79</f>
        <v>5.781E-2</v>
      </c>
      <c r="L79" s="435">
        <f>'2M - SGS'!L79</f>
        <v>3.8018000000000003E-2</v>
      </c>
      <c r="M79" s="435">
        <f>'2M - SGS'!M79</f>
        <v>6.2103999999999999E-2</v>
      </c>
      <c r="N79" s="435">
        <f>'2M - SGS'!N79</f>
        <v>0.103951</v>
      </c>
      <c r="O79" s="435">
        <f>'2M - SGS'!O79</f>
        <v>0.107824</v>
      </c>
      <c r="P79" s="435">
        <f>'2M - SGS'!P79</f>
        <v>9.1051999999999994E-2</v>
      </c>
      <c r="Q79" s="435">
        <f>'2M - SGS'!Q79</f>
        <v>7.1135000000000004E-2</v>
      </c>
      <c r="R79" s="435">
        <f>'2M - SGS'!R79</f>
        <v>4.1179E-2</v>
      </c>
      <c r="S79" s="435">
        <f>'2M - SGS'!S79</f>
        <v>4.4423999999999998E-2</v>
      </c>
      <c r="T79" s="435">
        <f>'2M - SGS'!T79</f>
        <v>0.106128</v>
      </c>
      <c r="U79" s="435">
        <f>'2M - SGS'!U79</f>
        <v>0.14288100000000001</v>
      </c>
      <c r="V79" s="435">
        <f>'2M - SGS'!V79</f>
        <v>0.133494</v>
      </c>
      <c r="W79" s="435">
        <f>'2M - SGS'!W79</f>
        <v>5.781E-2</v>
      </c>
      <c r="X79" s="435">
        <f>'2M - SGS'!X79</f>
        <v>3.8018000000000003E-2</v>
      </c>
      <c r="Y79" s="435">
        <f>'2M - SGS'!Y79</f>
        <v>6.2103999999999999E-2</v>
      </c>
      <c r="Z79" s="435">
        <f>'2M - SGS'!Z79</f>
        <v>0.103951</v>
      </c>
      <c r="AA79" s="435">
        <f>'2M - SGS'!AA79</f>
        <v>0.107824</v>
      </c>
      <c r="AB79" s="435">
        <f>'2M - SGS'!AB79</f>
        <v>9.1051999999999994E-2</v>
      </c>
      <c r="AC79" s="435">
        <f>'2M - SGS'!AC79</f>
        <v>7.1135000000000004E-2</v>
      </c>
      <c r="AD79" s="435">
        <f>'2M - SGS'!AD79</f>
        <v>4.1179E-2</v>
      </c>
      <c r="AE79" s="435">
        <f>'2M - SGS'!AE79</f>
        <v>4.4423999999999998E-2</v>
      </c>
      <c r="AF79" s="435">
        <f>'2M - SGS'!AF79</f>
        <v>0.106128</v>
      </c>
      <c r="AG79" s="435">
        <f>'2M - SGS'!AG79</f>
        <v>0.14288100000000001</v>
      </c>
      <c r="AH79" s="435">
        <f>'2M - SGS'!AH79</f>
        <v>0.133494</v>
      </c>
      <c r="AI79" s="435">
        <f>'2M - SGS'!AI79</f>
        <v>5.781E-2</v>
      </c>
      <c r="AJ79" s="435">
        <f>'2M - SGS'!AJ79</f>
        <v>3.8018000000000003E-2</v>
      </c>
      <c r="AK79" s="435">
        <f>'2M - SGS'!AK79</f>
        <v>6.2103999999999999E-2</v>
      </c>
      <c r="AL79" s="435">
        <f>'2M - SGS'!AL79</f>
        <v>0.103951</v>
      </c>
      <c r="AM79" s="435">
        <f>'2M - SGS'!AM79</f>
        <v>0.107824</v>
      </c>
      <c r="AN79" s="435">
        <f>'2M - SGS'!AN79</f>
        <v>9.1051999999999994E-2</v>
      </c>
      <c r="AO79" s="435">
        <f>'2M - SGS'!AO79</f>
        <v>7.1135000000000004E-2</v>
      </c>
      <c r="AP79" s="435">
        <f>'2M - SGS'!AP79</f>
        <v>4.1179E-2</v>
      </c>
      <c r="AQ79" s="435">
        <f>'2M - SGS'!AQ79</f>
        <v>4.4423999999999998E-2</v>
      </c>
      <c r="AR79" s="435">
        <f>'2M - SGS'!AR79</f>
        <v>0.106128</v>
      </c>
      <c r="AS79" s="435">
        <f>'2M - SGS'!AS79</f>
        <v>0.14288100000000001</v>
      </c>
      <c r="AT79" s="435">
        <f>'2M - SGS'!AT79</f>
        <v>0.133494</v>
      </c>
      <c r="AU79" s="435">
        <f>'2M - SGS'!AU79</f>
        <v>5.781E-2</v>
      </c>
      <c r="AV79" s="435">
        <f>'2M - SGS'!AV79</f>
        <v>3.8018000000000003E-2</v>
      </c>
      <c r="AW79" s="435">
        <f>'2M - SGS'!AW79</f>
        <v>6.2103999999999999E-2</v>
      </c>
      <c r="AX79" s="435">
        <f>'2M - SGS'!AX79</f>
        <v>0.103951</v>
      </c>
      <c r="AY79" s="435">
        <f>'2M - SGS'!AY79</f>
        <v>0.107824</v>
      </c>
      <c r="AZ79" s="435">
        <f>'2M - SGS'!AZ79</f>
        <v>9.1051999999999994E-2</v>
      </c>
      <c r="BA79" s="435">
        <f>'2M - SGS'!BA79</f>
        <v>7.1135000000000004E-2</v>
      </c>
      <c r="BB79" s="435">
        <f>'2M - SGS'!BB79</f>
        <v>4.1179E-2</v>
      </c>
      <c r="BC79" s="435">
        <f>'2M - SGS'!BC79</f>
        <v>4.4423999999999998E-2</v>
      </c>
      <c r="BD79" s="435">
        <f>'2M - SGS'!BD79</f>
        <v>0.106128</v>
      </c>
      <c r="BE79" s="435">
        <f>'2M - SGS'!BE79</f>
        <v>0.14288100000000001</v>
      </c>
      <c r="BF79" s="435">
        <f>'2M - SGS'!BF79</f>
        <v>0.133494</v>
      </c>
      <c r="BG79" s="435">
        <f>'2M - SGS'!BG79</f>
        <v>5.781E-2</v>
      </c>
      <c r="BH79" s="435">
        <f>'2M - SGS'!BH79</f>
        <v>3.8018000000000003E-2</v>
      </c>
      <c r="BI79" s="435">
        <f>'2M - SGS'!BI79</f>
        <v>6.2103999999999999E-2</v>
      </c>
      <c r="BJ79" s="435">
        <f>'2M - SGS'!BJ79</f>
        <v>0.103951</v>
      </c>
      <c r="BK79" s="435">
        <f>'2M - SGS'!BK79</f>
        <v>0.107824</v>
      </c>
      <c r="BL79" s="435">
        <f>'2M - SGS'!BL79</f>
        <v>9.1051999999999994E-2</v>
      </c>
      <c r="BM79" s="435">
        <f>'2M - SGS'!BM79</f>
        <v>7.1135000000000004E-2</v>
      </c>
      <c r="BN79" s="435">
        <f>'2M - SGS'!BN79</f>
        <v>4.1179E-2</v>
      </c>
      <c r="BO79" s="435">
        <f>'2M - SGS'!BO79</f>
        <v>4.4423999999999998E-2</v>
      </c>
      <c r="BP79" s="435">
        <f>'2M - SGS'!BP79</f>
        <v>0.106128</v>
      </c>
      <c r="BQ79" s="435">
        <f>'2M - SGS'!BQ79</f>
        <v>0.14288100000000001</v>
      </c>
      <c r="BR79" s="435">
        <f>'2M - SGS'!BR79</f>
        <v>0.133494</v>
      </c>
      <c r="BS79" s="435">
        <f>'2M - SGS'!BS79</f>
        <v>5.781E-2</v>
      </c>
      <c r="BT79" s="435">
        <f>'2M - SGS'!BT79</f>
        <v>3.8018000000000003E-2</v>
      </c>
      <c r="BU79" s="435">
        <f>'2M - SGS'!BU79</f>
        <v>6.2103999999999999E-2</v>
      </c>
      <c r="BV79" s="435">
        <f>'2M - SGS'!BV79</f>
        <v>0.103951</v>
      </c>
      <c r="BW79" s="435">
        <f>'2M - SGS'!BW79</f>
        <v>0.107824</v>
      </c>
      <c r="BX79" s="435">
        <f>'2M - SGS'!BX79</f>
        <v>9.1051999999999994E-2</v>
      </c>
      <c r="BY79" s="435">
        <f>'2M - SGS'!BY79</f>
        <v>7.1135000000000004E-2</v>
      </c>
      <c r="BZ79" s="435">
        <f>'2M - SGS'!BZ79</f>
        <v>4.1179E-2</v>
      </c>
      <c r="CA79" s="435">
        <f>'2M - SGS'!CA79</f>
        <v>4.4423999999999998E-2</v>
      </c>
      <c r="CB79" s="435">
        <f>'2M - SGS'!CB79</f>
        <v>0.106128</v>
      </c>
      <c r="CC79" s="435">
        <f>'2M - SGS'!CC79</f>
        <v>0.14288100000000001</v>
      </c>
      <c r="CD79" s="435">
        <f>'2M - SGS'!CD79</f>
        <v>0.133494</v>
      </c>
      <c r="CE79" s="435">
        <f>'2M - SGS'!CE79</f>
        <v>5.781E-2</v>
      </c>
      <c r="CF79" s="435">
        <f>'2M - SGS'!CF79</f>
        <v>3.8018000000000003E-2</v>
      </c>
      <c r="CG79" s="435">
        <f>'2M - SGS'!CG79</f>
        <v>6.2103999999999999E-2</v>
      </c>
      <c r="CH79" s="441">
        <f>'2M - SGS'!CH79</f>
        <v>0.103951</v>
      </c>
      <c r="CJ79" s="433">
        <f t="shared" ref="CJ79:CJ90" si="103">SUM(C79:N79)</f>
        <v>1</v>
      </c>
    </row>
    <row r="80" spans="1:88" s="110" customFormat="1" ht="15.75" x14ac:dyDescent="0.25">
      <c r="A80" s="667"/>
      <c r="B80" s="14" t="str">
        <f t="shared" si="102"/>
        <v>Cooking</v>
      </c>
      <c r="C80" s="435">
        <f>'2M - SGS'!C80</f>
        <v>8.6096000000000006E-2</v>
      </c>
      <c r="D80" s="435">
        <f>'2M - SGS'!D80</f>
        <v>7.8608999999999998E-2</v>
      </c>
      <c r="E80" s="435">
        <f>'2M - SGS'!E80</f>
        <v>8.1547999999999995E-2</v>
      </c>
      <c r="F80" s="435">
        <f>'2M - SGS'!F80</f>
        <v>7.2947999999999999E-2</v>
      </c>
      <c r="G80" s="435">
        <f>'2M - SGS'!G80</f>
        <v>8.6277000000000006E-2</v>
      </c>
      <c r="H80" s="435">
        <f>'2M - SGS'!H80</f>
        <v>8.3294000000000007E-2</v>
      </c>
      <c r="I80" s="435">
        <f>'2M - SGS'!I80</f>
        <v>8.5859000000000005E-2</v>
      </c>
      <c r="J80" s="435">
        <f>'2M - SGS'!J80</f>
        <v>8.5885000000000003E-2</v>
      </c>
      <c r="K80" s="435">
        <f>'2M - SGS'!K80</f>
        <v>8.3474999999999994E-2</v>
      </c>
      <c r="L80" s="435">
        <f>'2M - SGS'!L80</f>
        <v>8.6262000000000005E-2</v>
      </c>
      <c r="M80" s="435">
        <f>'2M - SGS'!M80</f>
        <v>8.3496000000000001E-2</v>
      </c>
      <c r="N80" s="435">
        <f>'2M - SGS'!N80</f>
        <v>8.6250999999999994E-2</v>
      </c>
      <c r="O80" s="435">
        <f>'2M - SGS'!O80</f>
        <v>8.6096000000000006E-2</v>
      </c>
      <c r="P80" s="435">
        <f>'2M - SGS'!P80</f>
        <v>7.8608999999999998E-2</v>
      </c>
      <c r="Q80" s="435">
        <f>'2M - SGS'!Q80</f>
        <v>8.1547999999999995E-2</v>
      </c>
      <c r="R80" s="435">
        <f>'2M - SGS'!R80</f>
        <v>7.2947999999999999E-2</v>
      </c>
      <c r="S80" s="435">
        <f>'2M - SGS'!S80</f>
        <v>8.6277000000000006E-2</v>
      </c>
      <c r="T80" s="435">
        <f>'2M - SGS'!T80</f>
        <v>8.3294000000000007E-2</v>
      </c>
      <c r="U80" s="435">
        <f>'2M - SGS'!U80</f>
        <v>8.5859000000000005E-2</v>
      </c>
      <c r="V80" s="435">
        <f>'2M - SGS'!V80</f>
        <v>8.5885000000000003E-2</v>
      </c>
      <c r="W80" s="435">
        <f>'2M - SGS'!W80</f>
        <v>8.3474999999999994E-2</v>
      </c>
      <c r="X80" s="435">
        <f>'2M - SGS'!X80</f>
        <v>8.6262000000000005E-2</v>
      </c>
      <c r="Y80" s="435">
        <f>'2M - SGS'!Y80</f>
        <v>8.3496000000000001E-2</v>
      </c>
      <c r="Z80" s="435">
        <f>'2M - SGS'!Z80</f>
        <v>8.6250999999999994E-2</v>
      </c>
      <c r="AA80" s="435">
        <f>'2M - SGS'!AA80</f>
        <v>8.6096000000000006E-2</v>
      </c>
      <c r="AB80" s="435">
        <f>'2M - SGS'!AB80</f>
        <v>7.8608999999999998E-2</v>
      </c>
      <c r="AC80" s="435">
        <f>'2M - SGS'!AC80</f>
        <v>8.1547999999999995E-2</v>
      </c>
      <c r="AD80" s="435">
        <f>'2M - SGS'!AD80</f>
        <v>7.2947999999999999E-2</v>
      </c>
      <c r="AE80" s="435">
        <f>'2M - SGS'!AE80</f>
        <v>8.6277000000000006E-2</v>
      </c>
      <c r="AF80" s="435">
        <f>'2M - SGS'!AF80</f>
        <v>8.3294000000000007E-2</v>
      </c>
      <c r="AG80" s="435">
        <f>'2M - SGS'!AG80</f>
        <v>8.5859000000000005E-2</v>
      </c>
      <c r="AH80" s="435">
        <f>'2M - SGS'!AH80</f>
        <v>8.5885000000000003E-2</v>
      </c>
      <c r="AI80" s="435">
        <f>'2M - SGS'!AI80</f>
        <v>8.3474999999999994E-2</v>
      </c>
      <c r="AJ80" s="435">
        <f>'2M - SGS'!AJ80</f>
        <v>8.6262000000000005E-2</v>
      </c>
      <c r="AK80" s="435">
        <f>'2M - SGS'!AK80</f>
        <v>8.3496000000000001E-2</v>
      </c>
      <c r="AL80" s="435">
        <f>'2M - SGS'!AL80</f>
        <v>8.6250999999999994E-2</v>
      </c>
      <c r="AM80" s="435">
        <f>'2M - SGS'!AM80</f>
        <v>8.6096000000000006E-2</v>
      </c>
      <c r="AN80" s="435">
        <f>'2M - SGS'!AN80</f>
        <v>7.8608999999999998E-2</v>
      </c>
      <c r="AO80" s="435">
        <f>'2M - SGS'!AO80</f>
        <v>8.1547999999999995E-2</v>
      </c>
      <c r="AP80" s="435">
        <f>'2M - SGS'!AP80</f>
        <v>7.2947999999999999E-2</v>
      </c>
      <c r="AQ80" s="435">
        <f>'2M - SGS'!AQ80</f>
        <v>8.6277000000000006E-2</v>
      </c>
      <c r="AR80" s="435">
        <f>'2M - SGS'!AR80</f>
        <v>8.3294000000000007E-2</v>
      </c>
      <c r="AS80" s="435">
        <f>'2M - SGS'!AS80</f>
        <v>8.5859000000000005E-2</v>
      </c>
      <c r="AT80" s="435">
        <f>'2M - SGS'!AT80</f>
        <v>8.5885000000000003E-2</v>
      </c>
      <c r="AU80" s="435">
        <f>'2M - SGS'!AU80</f>
        <v>8.3474999999999994E-2</v>
      </c>
      <c r="AV80" s="435">
        <f>'2M - SGS'!AV80</f>
        <v>8.6262000000000005E-2</v>
      </c>
      <c r="AW80" s="435">
        <f>'2M - SGS'!AW80</f>
        <v>8.3496000000000001E-2</v>
      </c>
      <c r="AX80" s="435">
        <f>'2M - SGS'!AX80</f>
        <v>8.6250999999999994E-2</v>
      </c>
      <c r="AY80" s="435">
        <f>'2M - SGS'!AY80</f>
        <v>8.6096000000000006E-2</v>
      </c>
      <c r="AZ80" s="435">
        <f>'2M - SGS'!AZ80</f>
        <v>7.8608999999999998E-2</v>
      </c>
      <c r="BA80" s="435">
        <f>'2M - SGS'!BA80</f>
        <v>8.1547999999999995E-2</v>
      </c>
      <c r="BB80" s="435">
        <f>'2M - SGS'!BB80</f>
        <v>7.2947999999999999E-2</v>
      </c>
      <c r="BC80" s="435">
        <f>'2M - SGS'!BC80</f>
        <v>8.6277000000000006E-2</v>
      </c>
      <c r="BD80" s="435">
        <f>'2M - SGS'!BD80</f>
        <v>8.3294000000000007E-2</v>
      </c>
      <c r="BE80" s="435">
        <f>'2M - SGS'!BE80</f>
        <v>8.5859000000000005E-2</v>
      </c>
      <c r="BF80" s="435">
        <f>'2M - SGS'!BF80</f>
        <v>8.5885000000000003E-2</v>
      </c>
      <c r="BG80" s="435">
        <f>'2M - SGS'!BG80</f>
        <v>8.3474999999999994E-2</v>
      </c>
      <c r="BH80" s="435">
        <f>'2M - SGS'!BH80</f>
        <v>8.6262000000000005E-2</v>
      </c>
      <c r="BI80" s="435">
        <f>'2M - SGS'!BI80</f>
        <v>8.3496000000000001E-2</v>
      </c>
      <c r="BJ80" s="435">
        <f>'2M - SGS'!BJ80</f>
        <v>8.6250999999999994E-2</v>
      </c>
      <c r="BK80" s="435">
        <f>'2M - SGS'!BK80</f>
        <v>8.6096000000000006E-2</v>
      </c>
      <c r="BL80" s="435">
        <f>'2M - SGS'!BL80</f>
        <v>7.8608999999999998E-2</v>
      </c>
      <c r="BM80" s="435">
        <f>'2M - SGS'!BM80</f>
        <v>8.1547999999999995E-2</v>
      </c>
      <c r="BN80" s="435">
        <f>'2M - SGS'!BN80</f>
        <v>7.2947999999999999E-2</v>
      </c>
      <c r="BO80" s="435">
        <f>'2M - SGS'!BO80</f>
        <v>8.6277000000000006E-2</v>
      </c>
      <c r="BP80" s="435">
        <f>'2M - SGS'!BP80</f>
        <v>8.3294000000000007E-2</v>
      </c>
      <c r="BQ80" s="435">
        <f>'2M - SGS'!BQ80</f>
        <v>8.5859000000000005E-2</v>
      </c>
      <c r="BR80" s="435">
        <f>'2M - SGS'!BR80</f>
        <v>8.5885000000000003E-2</v>
      </c>
      <c r="BS80" s="435">
        <f>'2M - SGS'!BS80</f>
        <v>8.3474999999999994E-2</v>
      </c>
      <c r="BT80" s="435">
        <f>'2M - SGS'!BT80</f>
        <v>8.6262000000000005E-2</v>
      </c>
      <c r="BU80" s="435">
        <f>'2M - SGS'!BU80</f>
        <v>8.3496000000000001E-2</v>
      </c>
      <c r="BV80" s="435">
        <f>'2M - SGS'!BV80</f>
        <v>8.6250999999999994E-2</v>
      </c>
      <c r="BW80" s="435">
        <f>'2M - SGS'!BW80</f>
        <v>8.6096000000000006E-2</v>
      </c>
      <c r="BX80" s="435">
        <f>'2M - SGS'!BX80</f>
        <v>7.8608999999999998E-2</v>
      </c>
      <c r="BY80" s="435">
        <f>'2M - SGS'!BY80</f>
        <v>8.1547999999999995E-2</v>
      </c>
      <c r="BZ80" s="435">
        <f>'2M - SGS'!BZ80</f>
        <v>7.2947999999999999E-2</v>
      </c>
      <c r="CA80" s="435">
        <f>'2M - SGS'!CA80</f>
        <v>8.6277000000000006E-2</v>
      </c>
      <c r="CB80" s="435">
        <f>'2M - SGS'!CB80</f>
        <v>8.3294000000000007E-2</v>
      </c>
      <c r="CC80" s="435">
        <f>'2M - SGS'!CC80</f>
        <v>8.5859000000000005E-2</v>
      </c>
      <c r="CD80" s="435">
        <f>'2M - SGS'!CD80</f>
        <v>8.5885000000000003E-2</v>
      </c>
      <c r="CE80" s="435">
        <f>'2M - SGS'!CE80</f>
        <v>8.3474999999999994E-2</v>
      </c>
      <c r="CF80" s="435">
        <f>'2M - SGS'!CF80</f>
        <v>8.6262000000000005E-2</v>
      </c>
      <c r="CG80" s="435">
        <f>'2M - SGS'!CG80</f>
        <v>8.3496000000000001E-2</v>
      </c>
      <c r="CH80" s="441">
        <f>'2M - SGS'!CH80</f>
        <v>8.6250999999999994E-2</v>
      </c>
      <c r="CJ80" s="433">
        <f t="shared" si="103"/>
        <v>0.99999999999999989</v>
      </c>
    </row>
    <row r="81" spans="1:88" s="110" customFormat="1" ht="15.75" x14ac:dyDescent="0.25">
      <c r="A81" s="667"/>
      <c r="B81" s="14" t="str">
        <f t="shared" si="102"/>
        <v>Cooling</v>
      </c>
      <c r="C81" s="435">
        <f>'2M - SGS'!C81</f>
        <v>6.0000000000000002E-6</v>
      </c>
      <c r="D81" s="435">
        <f>'2M - SGS'!D81</f>
        <v>2.4699999999999999E-4</v>
      </c>
      <c r="E81" s="435">
        <f>'2M - SGS'!E81</f>
        <v>7.2360000000000002E-3</v>
      </c>
      <c r="F81" s="435">
        <f>'2M - SGS'!F81</f>
        <v>2.1690999999999998E-2</v>
      </c>
      <c r="G81" s="435">
        <f>'2M - SGS'!G81</f>
        <v>6.2979999999999994E-2</v>
      </c>
      <c r="H81" s="435">
        <f>'2M - SGS'!H81</f>
        <v>0.21317</v>
      </c>
      <c r="I81" s="435">
        <f>'2M - SGS'!I81</f>
        <v>0.29002899999999998</v>
      </c>
      <c r="J81" s="435">
        <f>'2M - SGS'!J81</f>
        <v>0.270206</v>
      </c>
      <c r="K81" s="435">
        <f>'2M - SGS'!K81</f>
        <v>0.108695</v>
      </c>
      <c r="L81" s="435">
        <f>'2M - SGS'!L81</f>
        <v>1.9643000000000001E-2</v>
      </c>
      <c r="M81" s="435">
        <f>'2M - SGS'!M81</f>
        <v>6.0299999999999998E-3</v>
      </c>
      <c r="N81" s="435">
        <f>'2M - SGS'!N81</f>
        <v>6.7000000000000002E-5</v>
      </c>
      <c r="O81" s="435">
        <f>'2M - SGS'!O81</f>
        <v>6.0000000000000002E-6</v>
      </c>
      <c r="P81" s="435">
        <f>'2M - SGS'!P81</f>
        <v>2.4699999999999999E-4</v>
      </c>
      <c r="Q81" s="435">
        <f>'2M - SGS'!Q81</f>
        <v>7.2360000000000002E-3</v>
      </c>
      <c r="R81" s="435">
        <f>'2M - SGS'!R81</f>
        <v>2.1690999999999998E-2</v>
      </c>
      <c r="S81" s="435">
        <f>'2M - SGS'!S81</f>
        <v>6.2979999999999994E-2</v>
      </c>
      <c r="T81" s="435">
        <f>'2M - SGS'!T81</f>
        <v>0.21317</v>
      </c>
      <c r="U81" s="435">
        <f>'2M - SGS'!U81</f>
        <v>0.29002899999999998</v>
      </c>
      <c r="V81" s="435">
        <f>'2M - SGS'!V81</f>
        <v>0.270206</v>
      </c>
      <c r="W81" s="435">
        <f>'2M - SGS'!W81</f>
        <v>0.108695</v>
      </c>
      <c r="X81" s="435">
        <f>'2M - SGS'!X81</f>
        <v>1.9643000000000001E-2</v>
      </c>
      <c r="Y81" s="435">
        <f>'2M - SGS'!Y81</f>
        <v>6.0299999999999998E-3</v>
      </c>
      <c r="Z81" s="435">
        <f>'2M - SGS'!Z81</f>
        <v>6.7000000000000002E-5</v>
      </c>
      <c r="AA81" s="435">
        <f>'2M - SGS'!AA81</f>
        <v>6.0000000000000002E-6</v>
      </c>
      <c r="AB81" s="435">
        <f>'2M - SGS'!AB81</f>
        <v>2.4699999999999999E-4</v>
      </c>
      <c r="AC81" s="435">
        <f>'2M - SGS'!AC81</f>
        <v>7.2360000000000002E-3</v>
      </c>
      <c r="AD81" s="435">
        <f>'2M - SGS'!AD81</f>
        <v>2.1690999999999998E-2</v>
      </c>
      <c r="AE81" s="435">
        <f>'2M - SGS'!AE81</f>
        <v>6.2979999999999994E-2</v>
      </c>
      <c r="AF81" s="435">
        <f>'2M - SGS'!AF81</f>
        <v>0.21317</v>
      </c>
      <c r="AG81" s="435">
        <f>'2M - SGS'!AG81</f>
        <v>0.29002899999999998</v>
      </c>
      <c r="AH81" s="435">
        <f>'2M - SGS'!AH81</f>
        <v>0.270206</v>
      </c>
      <c r="AI81" s="435">
        <f>'2M - SGS'!AI81</f>
        <v>0.108695</v>
      </c>
      <c r="AJ81" s="435">
        <f>'2M - SGS'!AJ81</f>
        <v>1.9643000000000001E-2</v>
      </c>
      <c r="AK81" s="435">
        <f>'2M - SGS'!AK81</f>
        <v>6.0299999999999998E-3</v>
      </c>
      <c r="AL81" s="435">
        <f>'2M - SGS'!AL81</f>
        <v>6.7000000000000002E-5</v>
      </c>
      <c r="AM81" s="435">
        <f>'2M - SGS'!AM81</f>
        <v>6.0000000000000002E-6</v>
      </c>
      <c r="AN81" s="435">
        <f>'2M - SGS'!AN81</f>
        <v>2.4699999999999999E-4</v>
      </c>
      <c r="AO81" s="435">
        <f>'2M - SGS'!AO81</f>
        <v>7.2360000000000002E-3</v>
      </c>
      <c r="AP81" s="435">
        <f>'2M - SGS'!AP81</f>
        <v>2.1690999999999998E-2</v>
      </c>
      <c r="AQ81" s="435">
        <f>'2M - SGS'!AQ81</f>
        <v>6.2979999999999994E-2</v>
      </c>
      <c r="AR81" s="435">
        <f>'2M - SGS'!AR81</f>
        <v>0.21317</v>
      </c>
      <c r="AS81" s="435">
        <f>'2M - SGS'!AS81</f>
        <v>0.29002899999999998</v>
      </c>
      <c r="AT81" s="435">
        <f>'2M - SGS'!AT81</f>
        <v>0.270206</v>
      </c>
      <c r="AU81" s="435">
        <f>'2M - SGS'!AU81</f>
        <v>0.108695</v>
      </c>
      <c r="AV81" s="435">
        <f>'2M - SGS'!AV81</f>
        <v>1.9643000000000001E-2</v>
      </c>
      <c r="AW81" s="435">
        <f>'2M - SGS'!AW81</f>
        <v>6.0299999999999998E-3</v>
      </c>
      <c r="AX81" s="435">
        <f>'2M - SGS'!AX81</f>
        <v>6.7000000000000002E-5</v>
      </c>
      <c r="AY81" s="435">
        <f>'2M - SGS'!AY81</f>
        <v>6.0000000000000002E-6</v>
      </c>
      <c r="AZ81" s="435">
        <f>'2M - SGS'!AZ81</f>
        <v>2.4699999999999999E-4</v>
      </c>
      <c r="BA81" s="435">
        <f>'2M - SGS'!BA81</f>
        <v>7.2360000000000002E-3</v>
      </c>
      <c r="BB81" s="435">
        <f>'2M - SGS'!BB81</f>
        <v>2.1690999999999998E-2</v>
      </c>
      <c r="BC81" s="435">
        <f>'2M - SGS'!BC81</f>
        <v>6.2979999999999994E-2</v>
      </c>
      <c r="BD81" s="435">
        <f>'2M - SGS'!BD81</f>
        <v>0.21317</v>
      </c>
      <c r="BE81" s="435">
        <f>'2M - SGS'!BE81</f>
        <v>0.29002899999999998</v>
      </c>
      <c r="BF81" s="435">
        <f>'2M - SGS'!BF81</f>
        <v>0.270206</v>
      </c>
      <c r="BG81" s="435">
        <f>'2M - SGS'!BG81</f>
        <v>0.108695</v>
      </c>
      <c r="BH81" s="435">
        <f>'2M - SGS'!BH81</f>
        <v>1.9643000000000001E-2</v>
      </c>
      <c r="BI81" s="435">
        <f>'2M - SGS'!BI81</f>
        <v>6.0299999999999998E-3</v>
      </c>
      <c r="BJ81" s="435">
        <f>'2M - SGS'!BJ81</f>
        <v>6.7000000000000002E-5</v>
      </c>
      <c r="BK81" s="435">
        <f>'2M - SGS'!BK81</f>
        <v>6.0000000000000002E-6</v>
      </c>
      <c r="BL81" s="435">
        <f>'2M - SGS'!BL81</f>
        <v>2.4699999999999999E-4</v>
      </c>
      <c r="BM81" s="435">
        <f>'2M - SGS'!BM81</f>
        <v>7.2360000000000002E-3</v>
      </c>
      <c r="BN81" s="435">
        <f>'2M - SGS'!BN81</f>
        <v>2.1690999999999998E-2</v>
      </c>
      <c r="BO81" s="435">
        <f>'2M - SGS'!BO81</f>
        <v>6.2979999999999994E-2</v>
      </c>
      <c r="BP81" s="435">
        <f>'2M - SGS'!BP81</f>
        <v>0.21317</v>
      </c>
      <c r="BQ81" s="435">
        <f>'2M - SGS'!BQ81</f>
        <v>0.29002899999999998</v>
      </c>
      <c r="BR81" s="435">
        <f>'2M - SGS'!BR81</f>
        <v>0.270206</v>
      </c>
      <c r="BS81" s="435">
        <f>'2M - SGS'!BS81</f>
        <v>0.108695</v>
      </c>
      <c r="BT81" s="435">
        <f>'2M - SGS'!BT81</f>
        <v>1.9643000000000001E-2</v>
      </c>
      <c r="BU81" s="435">
        <f>'2M - SGS'!BU81</f>
        <v>6.0299999999999998E-3</v>
      </c>
      <c r="BV81" s="435">
        <f>'2M - SGS'!BV81</f>
        <v>6.7000000000000002E-5</v>
      </c>
      <c r="BW81" s="435">
        <f>'2M - SGS'!BW81</f>
        <v>6.0000000000000002E-6</v>
      </c>
      <c r="BX81" s="435">
        <f>'2M - SGS'!BX81</f>
        <v>2.4699999999999999E-4</v>
      </c>
      <c r="BY81" s="435">
        <f>'2M - SGS'!BY81</f>
        <v>7.2360000000000002E-3</v>
      </c>
      <c r="BZ81" s="435">
        <f>'2M - SGS'!BZ81</f>
        <v>2.1690999999999998E-2</v>
      </c>
      <c r="CA81" s="435">
        <f>'2M - SGS'!CA81</f>
        <v>6.2979999999999994E-2</v>
      </c>
      <c r="CB81" s="435">
        <f>'2M - SGS'!CB81</f>
        <v>0.21317</v>
      </c>
      <c r="CC81" s="435">
        <f>'2M - SGS'!CC81</f>
        <v>0.29002899999999998</v>
      </c>
      <c r="CD81" s="435">
        <f>'2M - SGS'!CD81</f>
        <v>0.270206</v>
      </c>
      <c r="CE81" s="435">
        <f>'2M - SGS'!CE81</f>
        <v>0.108695</v>
      </c>
      <c r="CF81" s="435">
        <f>'2M - SGS'!CF81</f>
        <v>1.9643000000000001E-2</v>
      </c>
      <c r="CG81" s="435">
        <f>'2M - SGS'!CG81</f>
        <v>6.0299999999999998E-3</v>
      </c>
      <c r="CH81" s="441">
        <f>'2M - SGS'!CH81</f>
        <v>6.7000000000000002E-5</v>
      </c>
      <c r="CJ81" s="433">
        <f t="shared" si="103"/>
        <v>0.99999999999999989</v>
      </c>
    </row>
    <row r="82" spans="1:88" s="110" customFormat="1" ht="15.75" x14ac:dyDescent="0.25">
      <c r="A82" s="667"/>
      <c r="B82" s="14" t="str">
        <f t="shared" si="102"/>
        <v>Ext Lighting</v>
      </c>
      <c r="C82" s="435">
        <f>'2M - SGS'!C82</f>
        <v>0.106265</v>
      </c>
      <c r="D82" s="435">
        <f>'2M - SGS'!D82</f>
        <v>8.2161999999999999E-2</v>
      </c>
      <c r="E82" s="435">
        <f>'2M - SGS'!E82</f>
        <v>7.0887000000000006E-2</v>
      </c>
      <c r="F82" s="435">
        <f>'2M - SGS'!F82</f>
        <v>6.8145999999999998E-2</v>
      </c>
      <c r="G82" s="435">
        <f>'2M - SGS'!G82</f>
        <v>8.1852999999999995E-2</v>
      </c>
      <c r="H82" s="435">
        <f>'2M - SGS'!H82</f>
        <v>6.7163E-2</v>
      </c>
      <c r="I82" s="435">
        <f>'2M - SGS'!I82</f>
        <v>8.6751999999999996E-2</v>
      </c>
      <c r="J82" s="435">
        <f>'2M - SGS'!J82</f>
        <v>6.9401000000000004E-2</v>
      </c>
      <c r="K82" s="435">
        <f>'2M - SGS'!K82</f>
        <v>8.2907999999999996E-2</v>
      </c>
      <c r="L82" s="435">
        <f>'2M - SGS'!L82</f>
        <v>0.100507</v>
      </c>
      <c r="M82" s="435">
        <f>'2M - SGS'!M82</f>
        <v>8.7251999999999996E-2</v>
      </c>
      <c r="N82" s="435">
        <f>'2M - SGS'!N82</f>
        <v>9.6703999999999998E-2</v>
      </c>
      <c r="O82" s="435">
        <f>'2M - SGS'!O82</f>
        <v>0.106265</v>
      </c>
      <c r="P82" s="435">
        <f>'2M - SGS'!P82</f>
        <v>8.2161999999999999E-2</v>
      </c>
      <c r="Q82" s="435">
        <f>'2M - SGS'!Q82</f>
        <v>7.0887000000000006E-2</v>
      </c>
      <c r="R82" s="435">
        <f>'2M - SGS'!R82</f>
        <v>6.8145999999999998E-2</v>
      </c>
      <c r="S82" s="435">
        <f>'2M - SGS'!S82</f>
        <v>8.1852999999999995E-2</v>
      </c>
      <c r="T82" s="435">
        <f>'2M - SGS'!T82</f>
        <v>6.7163E-2</v>
      </c>
      <c r="U82" s="435">
        <f>'2M - SGS'!U82</f>
        <v>8.6751999999999996E-2</v>
      </c>
      <c r="V82" s="435">
        <f>'2M - SGS'!V82</f>
        <v>6.9401000000000004E-2</v>
      </c>
      <c r="W82" s="435">
        <f>'2M - SGS'!W82</f>
        <v>8.2907999999999996E-2</v>
      </c>
      <c r="X82" s="435">
        <f>'2M - SGS'!X82</f>
        <v>0.100507</v>
      </c>
      <c r="Y82" s="435">
        <f>'2M - SGS'!Y82</f>
        <v>8.7251999999999996E-2</v>
      </c>
      <c r="Z82" s="435">
        <f>'2M - SGS'!Z82</f>
        <v>9.6703999999999998E-2</v>
      </c>
      <c r="AA82" s="435">
        <f>'2M - SGS'!AA82</f>
        <v>0.106265</v>
      </c>
      <c r="AB82" s="435">
        <f>'2M - SGS'!AB82</f>
        <v>8.2161999999999999E-2</v>
      </c>
      <c r="AC82" s="435">
        <f>'2M - SGS'!AC82</f>
        <v>7.0887000000000006E-2</v>
      </c>
      <c r="AD82" s="435">
        <f>'2M - SGS'!AD82</f>
        <v>6.8145999999999998E-2</v>
      </c>
      <c r="AE82" s="435">
        <f>'2M - SGS'!AE82</f>
        <v>8.1852999999999995E-2</v>
      </c>
      <c r="AF82" s="435">
        <f>'2M - SGS'!AF82</f>
        <v>6.7163E-2</v>
      </c>
      <c r="AG82" s="435">
        <f>'2M - SGS'!AG82</f>
        <v>8.6751999999999996E-2</v>
      </c>
      <c r="AH82" s="435">
        <f>'2M - SGS'!AH82</f>
        <v>6.9401000000000004E-2</v>
      </c>
      <c r="AI82" s="435">
        <f>'2M - SGS'!AI82</f>
        <v>8.2907999999999996E-2</v>
      </c>
      <c r="AJ82" s="435">
        <f>'2M - SGS'!AJ82</f>
        <v>0.100507</v>
      </c>
      <c r="AK82" s="435">
        <f>'2M - SGS'!AK82</f>
        <v>8.7251999999999996E-2</v>
      </c>
      <c r="AL82" s="435">
        <f>'2M - SGS'!AL82</f>
        <v>9.6703999999999998E-2</v>
      </c>
      <c r="AM82" s="435">
        <f>'2M - SGS'!AM82</f>
        <v>0.106265</v>
      </c>
      <c r="AN82" s="435">
        <f>'2M - SGS'!AN82</f>
        <v>8.2161999999999999E-2</v>
      </c>
      <c r="AO82" s="435">
        <f>'2M - SGS'!AO82</f>
        <v>7.0887000000000006E-2</v>
      </c>
      <c r="AP82" s="435">
        <f>'2M - SGS'!AP82</f>
        <v>6.8145999999999998E-2</v>
      </c>
      <c r="AQ82" s="435">
        <f>'2M - SGS'!AQ82</f>
        <v>8.1852999999999995E-2</v>
      </c>
      <c r="AR82" s="435">
        <f>'2M - SGS'!AR82</f>
        <v>6.7163E-2</v>
      </c>
      <c r="AS82" s="435">
        <f>'2M - SGS'!AS82</f>
        <v>8.6751999999999996E-2</v>
      </c>
      <c r="AT82" s="435">
        <f>'2M - SGS'!AT82</f>
        <v>6.9401000000000004E-2</v>
      </c>
      <c r="AU82" s="435">
        <f>'2M - SGS'!AU82</f>
        <v>8.2907999999999996E-2</v>
      </c>
      <c r="AV82" s="435">
        <f>'2M - SGS'!AV82</f>
        <v>0.100507</v>
      </c>
      <c r="AW82" s="435">
        <f>'2M - SGS'!AW82</f>
        <v>8.7251999999999996E-2</v>
      </c>
      <c r="AX82" s="435">
        <f>'2M - SGS'!AX82</f>
        <v>9.6703999999999998E-2</v>
      </c>
      <c r="AY82" s="435">
        <f>'2M - SGS'!AY82</f>
        <v>0.106265</v>
      </c>
      <c r="AZ82" s="435">
        <f>'2M - SGS'!AZ82</f>
        <v>8.2161999999999999E-2</v>
      </c>
      <c r="BA82" s="435">
        <f>'2M - SGS'!BA82</f>
        <v>7.0887000000000006E-2</v>
      </c>
      <c r="BB82" s="435">
        <f>'2M - SGS'!BB82</f>
        <v>6.8145999999999998E-2</v>
      </c>
      <c r="BC82" s="435">
        <f>'2M - SGS'!BC82</f>
        <v>8.1852999999999995E-2</v>
      </c>
      <c r="BD82" s="435">
        <f>'2M - SGS'!BD82</f>
        <v>6.7163E-2</v>
      </c>
      <c r="BE82" s="435">
        <f>'2M - SGS'!BE82</f>
        <v>8.6751999999999996E-2</v>
      </c>
      <c r="BF82" s="435">
        <f>'2M - SGS'!BF82</f>
        <v>6.9401000000000004E-2</v>
      </c>
      <c r="BG82" s="435">
        <f>'2M - SGS'!BG82</f>
        <v>8.2907999999999996E-2</v>
      </c>
      <c r="BH82" s="435">
        <f>'2M - SGS'!BH82</f>
        <v>0.100507</v>
      </c>
      <c r="BI82" s="435">
        <f>'2M - SGS'!BI82</f>
        <v>8.7251999999999996E-2</v>
      </c>
      <c r="BJ82" s="435">
        <f>'2M - SGS'!BJ82</f>
        <v>9.6703999999999998E-2</v>
      </c>
      <c r="BK82" s="435">
        <f>'2M - SGS'!BK82</f>
        <v>0.106265</v>
      </c>
      <c r="BL82" s="435">
        <f>'2M - SGS'!BL82</f>
        <v>8.2161999999999999E-2</v>
      </c>
      <c r="BM82" s="435">
        <f>'2M - SGS'!BM82</f>
        <v>7.0887000000000006E-2</v>
      </c>
      <c r="BN82" s="435">
        <f>'2M - SGS'!BN82</f>
        <v>6.8145999999999998E-2</v>
      </c>
      <c r="BO82" s="435">
        <f>'2M - SGS'!BO82</f>
        <v>8.1852999999999995E-2</v>
      </c>
      <c r="BP82" s="435">
        <f>'2M - SGS'!BP82</f>
        <v>6.7163E-2</v>
      </c>
      <c r="BQ82" s="435">
        <f>'2M - SGS'!BQ82</f>
        <v>8.6751999999999996E-2</v>
      </c>
      <c r="BR82" s="435">
        <f>'2M - SGS'!BR82</f>
        <v>6.9401000000000004E-2</v>
      </c>
      <c r="BS82" s="435">
        <f>'2M - SGS'!BS82</f>
        <v>8.2907999999999996E-2</v>
      </c>
      <c r="BT82" s="435">
        <f>'2M - SGS'!BT82</f>
        <v>0.100507</v>
      </c>
      <c r="BU82" s="435">
        <f>'2M - SGS'!BU82</f>
        <v>8.7251999999999996E-2</v>
      </c>
      <c r="BV82" s="435">
        <f>'2M - SGS'!BV82</f>
        <v>9.6703999999999998E-2</v>
      </c>
      <c r="BW82" s="435">
        <f>'2M - SGS'!BW82</f>
        <v>0.106265</v>
      </c>
      <c r="BX82" s="435">
        <f>'2M - SGS'!BX82</f>
        <v>8.2161999999999999E-2</v>
      </c>
      <c r="BY82" s="435">
        <f>'2M - SGS'!BY82</f>
        <v>7.0887000000000006E-2</v>
      </c>
      <c r="BZ82" s="435">
        <f>'2M - SGS'!BZ82</f>
        <v>6.8145999999999998E-2</v>
      </c>
      <c r="CA82" s="435">
        <f>'2M - SGS'!CA82</f>
        <v>8.1852999999999995E-2</v>
      </c>
      <c r="CB82" s="435">
        <f>'2M - SGS'!CB82</f>
        <v>6.7163E-2</v>
      </c>
      <c r="CC82" s="435">
        <f>'2M - SGS'!CC82</f>
        <v>8.6751999999999996E-2</v>
      </c>
      <c r="CD82" s="435">
        <f>'2M - SGS'!CD82</f>
        <v>6.9401000000000004E-2</v>
      </c>
      <c r="CE82" s="435">
        <f>'2M - SGS'!CE82</f>
        <v>8.2907999999999996E-2</v>
      </c>
      <c r="CF82" s="435">
        <f>'2M - SGS'!CF82</f>
        <v>0.100507</v>
      </c>
      <c r="CG82" s="435">
        <f>'2M - SGS'!CG82</f>
        <v>8.7251999999999996E-2</v>
      </c>
      <c r="CH82" s="441">
        <f>'2M - SGS'!CH82</f>
        <v>9.6703999999999998E-2</v>
      </c>
      <c r="CJ82" s="433">
        <f t="shared" si="103"/>
        <v>1</v>
      </c>
    </row>
    <row r="83" spans="1:88" s="110" customFormat="1" ht="15.75" x14ac:dyDescent="0.25">
      <c r="A83" s="667"/>
      <c r="B83" s="14" t="str">
        <f t="shared" si="102"/>
        <v>Heating</v>
      </c>
      <c r="C83" s="435">
        <f>'2M - SGS'!C83</f>
        <v>0.210397</v>
      </c>
      <c r="D83" s="435">
        <f>'2M - SGS'!D83</f>
        <v>0.17743600000000001</v>
      </c>
      <c r="E83" s="435">
        <f>'2M - SGS'!E83</f>
        <v>0.13192400000000001</v>
      </c>
      <c r="F83" s="435">
        <f>'2M - SGS'!F83</f>
        <v>5.9718E-2</v>
      </c>
      <c r="G83" s="435">
        <f>'2M - SGS'!G83</f>
        <v>2.6769000000000001E-2</v>
      </c>
      <c r="H83" s="435">
        <f>'2M - SGS'!H83</f>
        <v>4.2950000000000002E-3</v>
      </c>
      <c r="I83" s="435">
        <f>'2M - SGS'!I83</f>
        <v>2.895E-3</v>
      </c>
      <c r="J83" s="435">
        <f>'2M - SGS'!J83</f>
        <v>3.4320000000000002E-3</v>
      </c>
      <c r="K83" s="435">
        <f>'2M - SGS'!K83</f>
        <v>9.4020000000000006E-3</v>
      </c>
      <c r="L83" s="435">
        <f>'2M - SGS'!L83</f>
        <v>5.5496999999999998E-2</v>
      </c>
      <c r="M83" s="435">
        <f>'2M - SGS'!M83</f>
        <v>0.115452</v>
      </c>
      <c r="N83" s="435">
        <f>'2M - SGS'!N83</f>
        <v>0.20278299999999999</v>
      </c>
      <c r="O83" s="435">
        <f>'2M - SGS'!O83</f>
        <v>0.210397</v>
      </c>
      <c r="P83" s="435">
        <f>'2M - SGS'!P83</f>
        <v>0.17743600000000001</v>
      </c>
      <c r="Q83" s="435">
        <f>'2M - SGS'!Q83</f>
        <v>0.13192400000000001</v>
      </c>
      <c r="R83" s="435">
        <f>'2M - SGS'!R83</f>
        <v>5.9718E-2</v>
      </c>
      <c r="S83" s="435">
        <f>'2M - SGS'!S83</f>
        <v>2.6769000000000001E-2</v>
      </c>
      <c r="T83" s="435">
        <f>'2M - SGS'!T83</f>
        <v>4.2950000000000002E-3</v>
      </c>
      <c r="U83" s="435">
        <f>'2M - SGS'!U83</f>
        <v>2.895E-3</v>
      </c>
      <c r="V83" s="435">
        <f>'2M - SGS'!V83</f>
        <v>3.4320000000000002E-3</v>
      </c>
      <c r="W83" s="435">
        <f>'2M - SGS'!W83</f>
        <v>9.4020000000000006E-3</v>
      </c>
      <c r="X83" s="435">
        <f>'2M - SGS'!X83</f>
        <v>5.5496999999999998E-2</v>
      </c>
      <c r="Y83" s="435">
        <f>'2M - SGS'!Y83</f>
        <v>0.115452</v>
      </c>
      <c r="Z83" s="435">
        <f>'2M - SGS'!Z83</f>
        <v>0.20278299999999999</v>
      </c>
      <c r="AA83" s="435">
        <f>'2M - SGS'!AA83</f>
        <v>0.210397</v>
      </c>
      <c r="AB83" s="435">
        <f>'2M - SGS'!AB83</f>
        <v>0.17743600000000001</v>
      </c>
      <c r="AC83" s="435">
        <f>'2M - SGS'!AC83</f>
        <v>0.13192400000000001</v>
      </c>
      <c r="AD83" s="435">
        <f>'2M - SGS'!AD83</f>
        <v>5.9718E-2</v>
      </c>
      <c r="AE83" s="435">
        <f>'2M - SGS'!AE83</f>
        <v>2.6769000000000001E-2</v>
      </c>
      <c r="AF83" s="435">
        <f>'2M - SGS'!AF83</f>
        <v>4.2950000000000002E-3</v>
      </c>
      <c r="AG83" s="435">
        <f>'2M - SGS'!AG83</f>
        <v>2.895E-3</v>
      </c>
      <c r="AH83" s="435">
        <f>'2M - SGS'!AH83</f>
        <v>3.4320000000000002E-3</v>
      </c>
      <c r="AI83" s="435">
        <f>'2M - SGS'!AI83</f>
        <v>9.4020000000000006E-3</v>
      </c>
      <c r="AJ83" s="435">
        <f>'2M - SGS'!AJ83</f>
        <v>5.5496999999999998E-2</v>
      </c>
      <c r="AK83" s="435">
        <f>'2M - SGS'!AK83</f>
        <v>0.115452</v>
      </c>
      <c r="AL83" s="435">
        <f>'2M - SGS'!AL83</f>
        <v>0.20278299999999999</v>
      </c>
      <c r="AM83" s="435">
        <f>'2M - SGS'!AM83</f>
        <v>0.210397</v>
      </c>
      <c r="AN83" s="435">
        <f>'2M - SGS'!AN83</f>
        <v>0.17743600000000001</v>
      </c>
      <c r="AO83" s="435">
        <f>'2M - SGS'!AO83</f>
        <v>0.13192400000000001</v>
      </c>
      <c r="AP83" s="435">
        <f>'2M - SGS'!AP83</f>
        <v>5.9718E-2</v>
      </c>
      <c r="AQ83" s="435">
        <f>'2M - SGS'!AQ83</f>
        <v>2.6769000000000001E-2</v>
      </c>
      <c r="AR83" s="435">
        <f>'2M - SGS'!AR83</f>
        <v>4.2950000000000002E-3</v>
      </c>
      <c r="AS83" s="435">
        <f>'2M - SGS'!AS83</f>
        <v>2.895E-3</v>
      </c>
      <c r="AT83" s="435">
        <f>'2M - SGS'!AT83</f>
        <v>3.4320000000000002E-3</v>
      </c>
      <c r="AU83" s="435">
        <f>'2M - SGS'!AU83</f>
        <v>9.4020000000000006E-3</v>
      </c>
      <c r="AV83" s="435">
        <f>'2M - SGS'!AV83</f>
        <v>5.5496999999999998E-2</v>
      </c>
      <c r="AW83" s="435">
        <f>'2M - SGS'!AW83</f>
        <v>0.115452</v>
      </c>
      <c r="AX83" s="435">
        <f>'2M - SGS'!AX83</f>
        <v>0.20278299999999999</v>
      </c>
      <c r="AY83" s="435">
        <f>'2M - SGS'!AY83</f>
        <v>0.210397</v>
      </c>
      <c r="AZ83" s="435">
        <f>'2M - SGS'!AZ83</f>
        <v>0.17743600000000001</v>
      </c>
      <c r="BA83" s="435">
        <f>'2M - SGS'!BA83</f>
        <v>0.13192400000000001</v>
      </c>
      <c r="BB83" s="435">
        <f>'2M - SGS'!BB83</f>
        <v>5.9718E-2</v>
      </c>
      <c r="BC83" s="435">
        <f>'2M - SGS'!BC83</f>
        <v>2.6769000000000001E-2</v>
      </c>
      <c r="BD83" s="435">
        <f>'2M - SGS'!BD83</f>
        <v>4.2950000000000002E-3</v>
      </c>
      <c r="BE83" s="435">
        <f>'2M - SGS'!BE83</f>
        <v>2.895E-3</v>
      </c>
      <c r="BF83" s="435">
        <f>'2M - SGS'!BF83</f>
        <v>3.4320000000000002E-3</v>
      </c>
      <c r="BG83" s="435">
        <f>'2M - SGS'!BG83</f>
        <v>9.4020000000000006E-3</v>
      </c>
      <c r="BH83" s="435">
        <f>'2M - SGS'!BH83</f>
        <v>5.5496999999999998E-2</v>
      </c>
      <c r="BI83" s="435">
        <f>'2M - SGS'!BI83</f>
        <v>0.115452</v>
      </c>
      <c r="BJ83" s="435">
        <f>'2M - SGS'!BJ83</f>
        <v>0.20278299999999999</v>
      </c>
      <c r="BK83" s="435">
        <f>'2M - SGS'!BK83</f>
        <v>0.210397</v>
      </c>
      <c r="BL83" s="435">
        <f>'2M - SGS'!BL83</f>
        <v>0.17743600000000001</v>
      </c>
      <c r="BM83" s="435">
        <f>'2M - SGS'!BM83</f>
        <v>0.13192400000000001</v>
      </c>
      <c r="BN83" s="435">
        <f>'2M - SGS'!BN83</f>
        <v>5.9718E-2</v>
      </c>
      <c r="BO83" s="435">
        <f>'2M - SGS'!BO83</f>
        <v>2.6769000000000001E-2</v>
      </c>
      <c r="BP83" s="435">
        <f>'2M - SGS'!BP83</f>
        <v>4.2950000000000002E-3</v>
      </c>
      <c r="BQ83" s="435">
        <f>'2M - SGS'!BQ83</f>
        <v>2.895E-3</v>
      </c>
      <c r="BR83" s="435">
        <f>'2M - SGS'!BR83</f>
        <v>3.4320000000000002E-3</v>
      </c>
      <c r="BS83" s="435">
        <f>'2M - SGS'!BS83</f>
        <v>9.4020000000000006E-3</v>
      </c>
      <c r="BT83" s="435">
        <f>'2M - SGS'!BT83</f>
        <v>5.5496999999999998E-2</v>
      </c>
      <c r="BU83" s="435">
        <f>'2M - SGS'!BU83</f>
        <v>0.115452</v>
      </c>
      <c r="BV83" s="435">
        <f>'2M - SGS'!BV83</f>
        <v>0.20278299999999999</v>
      </c>
      <c r="BW83" s="435">
        <f>'2M - SGS'!BW83</f>
        <v>0.210397</v>
      </c>
      <c r="BX83" s="435">
        <f>'2M - SGS'!BX83</f>
        <v>0.17743600000000001</v>
      </c>
      <c r="BY83" s="435">
        <f>'2M - SGS'!BY83</f>
        <v>0.13192400000000001</v>
      </c>
      <c r="BZ83" s="435">
        <f>'2M - SGS'!BZ83</f>
        <v>5.9718E-2</v>
      </c>
      <c r="CA83" s="435">
        <f>'2M - SGS'!CA83</f>
        <v>2.6769000000000001E-2</v>
      </c>
      <c r="CB83" s="435">
        <f>'2M - SGS'!CB83</f>
        <v>4.2950000000000002E-3</v>
      </c>
      <c r="CC83" s="435">
        <f>'2M - SGS'!CC83</f>
        <v>2.895E-3</v>
      </c>
      <c r="CD83" s="435">
        <f>'2M - SGS'!CD83</f>
        <v>3.4320000000000002E-3</v>
      </c>
      <c r="CE83" s="435">
        <f>'2M - SGS'!CE83</f>
        <v>9.4020000000000006E-3</v>
      </c>
      <c r="CF83" s="435">
        <f>'2M - SGS'!CF83</f>
        <v>5.5496999999999998E-2</v>
      </c>
      <c r="CG83" s="435">
        <f>'2M - SGS'!CG83</f>
        <v>0.115452</v>
      </c>
      <c r="CH83" s="441">
        <f>'2M - SGS'!CH83</f>
        <v>0.20278299999999999</v>
      </c>
      <c r="CJ83" s="433">
        <f t="shared" si="103"/>
        <v>1.0000000000000002</v>
      </c>
    </row>
    <row r="84" spans="1:88" s="110" customFormat="1" ht="15.75" x14ac:dyDescent="0.25">
      <c r="A84" s="667"/>
      <c r="B84" s="14" t="str">
        <f t="shared" si="102"/>
        <v>HVAC</v>
      </c>
      <c r="C84" s="435">
        <f>'2M - SGS'!C84</f>
        <v>0.107824</v>
      </c>
      <c r="D84" s="435">
        <f>'2M - SGS'!D84</f>
        <v>9.1051999999999994E-2</v>
      </c>
      <c r="E84" s="435">
        <f>'2M - SGS'!E84</f>
        <v>7.1135000000000004E-2</v>
      </c>
      <c r="F84" s="435">
        <f>'2M - SGS'!F84</f>
        <v>4.1179E-2</v>
      </c>
      <c r="G84" s="435">
        <f>'2M - SGS'!G84</f>
        <v>4.4423999999999998E-2</v>
      </c>
      <c r="H84" s="435">
        <f>'2M - SGS'!H84</f>
        <v>0.106128</v>
      </c>
      <c r="I84" s="435">
        <f>'2M - SGS'!I84</f>
        <v>0.14288100000000001</v>
      </c>
      <c r="J84" s="435">
        <f>'2M - SGS'!J84</f>
        <v>0.133494</v>
      </c>
      <c r="K84" s="435">
        <f>'2M - SGS'!K84</f>
        <v>5.781E-2</v>
      </c>
      <c r="L84" s="435">
        <f>'2M - SGS'!L84</f>
        <v>3.8018000000000003E-2</v>
      </c>
      <c r="M84" s="435">
        <f>'2M - SGS'!M84</f>
        <v>6.2103999999999999E-2</v>
      </c>
      <c r="N84" s="435">
        <f>'2M - SGS'!N84</f>
        <v>0.103951</v>
      </c>
      <c r="O84" s="435">
        <f>'2M - SGS'!O84</f>
        <v>0.107824</v>
      </c>
      <c r="P84" s="435">
        <f>'2M - SGS'!P84</f>
        <v>9.1051999999999994E-2</v>
      </c>
      <c r="Q84" s="435">
        <f>'2M - SGS'!Q84</f>
        <v>7.1135000000000004E-2</v>
      </c>
      <c r="R84" s="435">
        <f>'2M - SGS'!R84</f>
        <v>4.1179E-2</v>
      </c>
      <c r="S84" s="435">
        <f>'2M - SGS'!S84</f>
        <v>4.4423999999999998E-2</v>
      </c>
      <c r="T84" s="435">
        <f>'2M - SGS'!T84</f>
        <v>0.106128</v>
      </c>
      <c r="U84" s="435">
        <f>'2M - SGS'!U84</f>
        <v>0.14288100000000001</v>
      </c>
      <c r="V84" s="435">
        <f>'2M - SGS'!V84</f>
        <v>0.133494</v>
      </c>
      <c r="W84" s="435">
        <f>'2M - SGS'!W84</f>
        <v>5.781E-2</v>
      </c>
      <c r="X84" s="435">
        <f>'2M - SGS'!X84</f>
        <v>3.8018000000000003E-2</v>
      </c>
      <c r="Y84" s="435">
        <f>'2M - SGS'!Y84</f>
        <v>6.2103999999999999E-2</v>
      </c>
      <c r="Z84" s="435">
        <f>'2M - SGS'!Z84</f>
        <v>0.103951</v>
      </c>
      <c r="AA84" s="435">
        <f>'2M - SGS'!AA84</f>
        <v>0.107824</v>
      </c>
      <c r="AB84" s="435">
        <f>'2M - SGS'!AB84</f>
        <v>9.1051999999999994E-2</v>
      </c>
      <c r="AC84" s="435">
        <f>'2M - SGS'!AC84</f>
        <v>7.1135000000000004E-2</v>
      </c>
      <c r="AD84" s="435">
        <f>'2M - SGS'!AD84</f>
        <v>4.1179E-2</v>
      </c>
      <c r="AE84" s="435">
        <f>'2M - SGS'!AE84</f>
        <v>4.4423999999999998E-2</v>
      </c>
      <c r="AF84" s="435">
        <f>'2M - SGS'!AF84</f>
        <v>0.106128</v>
      </c>
      <c r="AG84" s="435">
        <f>'2M - SGS'!AG84</f>
        <v>0.14288100000000001</v>
      </c>
      <c r="AH84" s="435">
        <f>'2M - SGS'!AH84</f>
        <v>0.133494</v>
      </c>
      <c r="AI84" s="435">
        <f>'2M - SGS'!AI84</f>
        <v>5.781E-2</v>
      </c>
      <c r="AJ84" s="435">
        <f>'2M - SGS'!AJ84</f>
        <v>3.8018000000000003E-2</v>
      </c>
      <c r="AK84" s="435">
        <f>'2M - SGS'!AK84</f>
        <v>6.2103999999999999E-2</v>
      </c>
      <c r="AL84" s="435">
        <f>'2M - SGS'!AL84</f>
        <v>0.103951</v>
      </c>
      <c r="AM84" s="435">
        <f>'2M - SGS'!AM84</f>
        <v>0.107824</v>
      </c>
      <c r="AN84" s="435">
        <f>'2M - SGS'!AN84</f>
        <v>9.1051999999999994E-2</v>
      </c>
      <c r="AO84" s="435">
        <f>'2M - SGS'!AO84</f>
        <v>7.1135000000000004E-2</v>
      </c>
      <c r="AP84" s="435">
        <f>'2M - SGS'!AP84</f>
        <v>4.1179E-2</v>
      </c>
      <c r="AQ84" s="435">
        <f>'2M - SGS'!AQ84</f>
        <v>4.4423999999999998E-2</v>
      </c>
      <c r="AR84" s="435">
        <f>'2M - SGS'!AR84</f>
        <v>0.106128</v>
      </c>
      <c r="AS84" s="435">
        <f>'2M - SGS'!AS84</f>
        <v>0.14288100000000001</v>
      </c>
      <c r="AT84" s="435">
        <f>'2M - SGS'!AT84</f>
        <v>0.133494</v>
      </c>
      <c r="AU84" s="435">
        <f>'2M - SGS'!AU84</f>
        <v>5.781E-2</v>
      </c>
      <c r="AV84" s="435">
        <f>'2M - SGS'!AV84</f>
        <v>3.8018000000000003E-2</v>
      </c>
      <c r="AW84" s="435">
        <f>'2M - SGS'!AW84</f>
        <v>6.2103999999999999E-2</v>
      </c>
      <c r="AX84" s="435">
        <f>'2M - SGS'!AX84</f>
        <v>0.103951</v>
      </c>
      <c r="AY84" s="435">
        <f>'2M - SGS'!AY84</f>
        <v>0.107824</v>
      </c>
      <c r="AZ84" s="435">
        <f>'2M - SGS'!AZ84</f>
        <v>9.1051999999999994E-2</v>
      </c>
      <c r="BA84" s="435">
        <f>'2M - SGS'!BA84</f>
        <v>7.1135000000000004E-2</v>
      </c>
      <c r="BB84" s="435">
        <f>'2M - SGS'!BB84</f>
        <v>4.1179E-2</v>
      </c>
      <c r="BC84" s="435">
        <f>'2M - SGS'!BC84</f>
        <v>4.4423999999999998E-2</v>
      </c>
      <c r="BD84" s="435">
        <f>'2M - SGS'!BD84</f>
        <v>0.106128</v>
      </c>
      <c r="BE84" s="435">
        <f>'2M - SGS'!BE84</f>
        <v>0.14288100000000001</v>
      </c>
      <c r="BF84" s="435">
        <f>'2M - SGS'!BF84</f>
        <v>0.133494</v>
      </c>
      <c r="BG84" s="435">
        <f>'2M - SGS'!BG84</f>
        <v>5.781E-2</v>
      </c>
      <c r="BH84" s="435">
        <f>'2M - SGS'!BH84</f>
        <v>3.8018000000000003E-2</v>
      </c>
      <c r="BI84" s="435">
        <f>'2M - SGS'!BI84</f>
        <v>6.2103999999999999E-2</v>
      </c>
      <c r="BJ84" s="435">
        <f>'2M - SGS'!BJ84</f>
        <v>0.103951</v>
      </c>
      <c r="BK84" s="435">
        <f>'2M - SGS'!BK84</f>
        <v>0.107824</v>
      </c>
      <c r="BL84" s="435">
        <f>'2M - SGS'!BL84</f>
        <v>9.1051999999999994E-2</v>
      </c>
      <c r="BM84" s="435">
        <f>'2M - SGS'!BM84</f>
        <v>7.1135000000000004E-2</v>
      </c>
      <c r="BN84" s="435">
        <f>'2M - SGS'!BN84</f>
        <v>4.1179E-2</v>
      </c>
      <c r="BO84" s="435">
        <f>'2M - SGS'!BO84</f>
        <v>4.4423999999999998E-2</v>
      </c>
      <c r="BP84" s="435">
        <f>'2M - SGS'!BP84</f>
        <v>0.106128</v>
      </c>
      <c r="BQ84" s="435">
        <f>'2M - SGS'!BQ84</f>
        <v>0.14288100000000001</v>
      </c>
      <c r="BR84" s="435">
        <f>'2M - SGS'!BR84</f>
        <v>0.133494</v>
      </c>
      <c r="BS84" s="435">
        <f>'2M - SGS'!BS84</f>
        <v>5.781E-2</v>
      </c>
      <c r="BT84" s="435">
        <f>'2M - SGS'!BT84</f>
        <v>3.8018000000000003E-2</v>
      </c>
      <c r="BU84" s="435">
        <f>'2M - SGS'!BU84</f>
        <v>6.2103999999999999E-2</v>
      </c>
      <c r="BV84" s="435">
        <f>'2M - SGS'!BV84</f>
        <v>0.103951</v>
      </c>
      <c r="BW84" s="435">
        <f>'2M - SGS'!BW84</f>
        <v>0.107824</v>
      </c>
      <c r="BX84" s="435">
        <f>'2M - SGS'!BX84</f>
        <v>9.1051999999999994E-2</v>
      </c>
      <c r="BY84" s="435">
        <f>'2M - SGS'!BY84</f>
        <v>7.1135000000000004E-2</v>
      </c>
      <c r="BZ84" s="435">
        <f>'2M - SGS'!BZ84</f>
        <v>4.1179E-2</v>
      </c>
      <c r="CA84" s="435">
        <f>'2M - SGS'!CA84</f>
        <v>4.4423999999999998E-2</v>
      </c>
      <c r="CB84" s="435">
        <f>'2M - SGS'!CB84</f>
        <v>0.106128</v>
      </c>
      <c r="CC84" s="435">
        <f>'2M - SGS'!CC84</f>
        <v>0.14288100000000001</v>
      </c>
      <c r="CD84" s="435">
        <f>'2M - SGS'!CD84</f>
        <v>0.133494</v>
      </c>
      <c r="CE84" s="435">
        <f>'2M - SGS'!CE84</f>
        <v>5.781E-2</v>
      </c>
      <c r="CF84" s="435">
        <f>'2M - SGS'!CF84</f>
        <v>3.8018000000000003E-2</v>
      </c>
      <c r="CG84" s="435">
        <f>'2M - SGS'!CG84</f>
        <v>6.2103999999999999E-2</v>
      </c>
      <c r="CH84" s="441">
        <f>'2M - SGS'!CH84</f>
        <v>0.103951</v>
      </c>
      <c r="CJ84" s="433">
        <f t="shared" si="103"/>
        <v>1</v>
      </c>
    </row>
    <row r="85" spans="1:88" s="110" customFormat="1" ht="15.75" x14ac:dyDescent="0.25">
      <c r="A85" s="667"/>
      <c r="B85" s="14" t="str">
        <f t="shared" si="102"/>
        <v>Lighting</v>
      </c>
      <c r="C85" s="435">
        <f>'2M - SGS'!C85</f>
        <v>9.3563999999999994E-2</v>
      </c>
      <c r="D85" s="435">
        <f>'2M - SGS'!D85</f>
        <v>7.2162000000000004E-2</v>
      </c>
      <c r="E85" s="435">
        <f>'2M - SGS'!E85</f>
        <v>7.8372999999999998E-2</v>
      </c>
      <c r="F85" s="435">
        <f>'2M - SGS'!F85</f>
        <v>7.6534000000000005E-2</v>
      </c>
      <c r="G85" s="435">
        <f>'2M - SGS'!G85</f>
        <v>9.4246999999999997E-2</v>
      </c>
      <c r="H85" s="435">
        <f>'2M - SGS'!H85</f>
        <v>7.5599E-2</v>
      </c>
      <c r="I85" s="435">
        <f>'2M - SGS'!I85</f>
        <v>9.6199999999999994E-2</v>
      </c>
      <c r="J85" s="435">
        <f>'2M - SGS'!J85</f>
        <v>7.7077999999999994E-2</v>
      </c>
      <c r="K85" s="435">
        <f>'2M - SGS'!K85</f>
        <v>8.1374000000000002E-2</v>
      </c>
      <c r="L85" s="435">
        <f>'2M - SGS'!L85</f>
        <v>9.4072000000000003E-2</v>
      </c>
      <c r="M85" s="435">
        <f>'2M - SGS'!M85</f>
        <v>7.6706999999999997E-2</v>
      </c>
      <c r="N85" s="435">
        <f>'2M - SGS'!N85</f>
        <v>8.4089999999999998E-2</v>
      </c>
      <c r="O85" s="435">
        <f>'2M - SGS'!O85</f>
        <v>9.3563999999999994E-2</v>
      </c>
      <c r="P85" s="435">
        <f>'2M - SGS'!P85</f>
        <v>7.2162000000000004E-2</v>
      </c>
      <c r="Q85" s="435">
        <f>'2M - SGS'!Q85</f>
        <v>7.8372999999999998E-2</v>
      </c>
      <c r="R85" s="435">
        <f>'2M - SGS'!R85</f>
        <v>7.6534000000000005E-2</v>
      </c>
      <c r="S85" s="435">
        <f>'2M - SGS'!S85</f>
        <v>9.4246999999999997E-2</v>
      </c>
      <c r="T85" s="435">
        <f>'2M - SGS'!T85</f>
        <v>7.5599E-2</v>
      </c>
      <c r="U85" s="435">
        <f>'2M - SGS'!U85</f>
        <v>9.6199999999999994E-2</v>
      </c>
      <c r="V85" s="435">
        <f>'2M - SGS'!V85</f>
        <v>7.7077999999999994E-2</v>
      </c>
      <c r="W85" s="435">
        <f>'2M - SGS'!W85</f>
        <v>8.1374000000000002E-2</v>
      </c>
      <c r="X85" s="435">
        <f>'2M - SGS'!X85</f>
        <v>9.4072000000000003E-2</v>
      </c>
      <c r="Y85" s="435">
        <f>'2M - SGS'!Y85</f>
        <v>7.6706999999999997E-2</v>
      </c>
      <c r="Z85" s="435">
        <f>'2M - SGS'!Z85</f>
        <v>8.4089999999999998E-2</v>
      </c>
      <c r="AA85" s="435">
        <f>'2M - SGS'!AA85</f>
        <v>9.3563999999999994E-2</v>
      </c>
      <c r="AB85" s="435">
        <f>'2M - SGS'!AB85</f>
        <v>7.2162000000000004E-2</v>
      </c>
      <c r="AC85" s="435">
        <f>'2M - SGS'!AC85</f>
        <v>7.8372999999999998E-2</v>
      </c>
      <c r="AD85" s="435">
        <f>'2M - SGS'!AD85</f>
        <v>7.6534000000000005E-2</v>
      </c>
      <c r="AE85" s="435">
        <f>'2M - SGS'!AE85</f>
        <v>9.4246999999999997E-2</v>
      </c>
      <c r="AF85" s="435">
        <f>'2M - SGS'!AF85</f>
        <v>7.5599E-2</v>
      </c>
      <c r="AG85" s="435">
        <f>'2M - SGS'!AG85</f>
        <v>9.6199999999999994E-2</v>
      </c>
      <c r="AH85" s="435">
        <f>'2M - SGS'!AH85</f>
        <v>7.7077999999999994E-2</v>
      </c>
      <c r="AI85" s="435">
        <f>'2M - SGS'!AI85</f>
        <v>8.1374000000000002E-2</v>
      </c>
      <c r="AJ85" s="435">
        <f>'2M - SGS'!AJ85</f>
        <v>9.4072000000000003E-2</v>
      </c>
      <c r="AK85" s="435">
        <f>'2M - SGS'!AK85</f>
        <v>7.6706999999999997E-2</v>
      </c>
      <c r="AL85" s="435">
        <f>'2M - SGS'!AL85</f>
        <v>8.4089999999999998E-2</v>
      </c>
      <c r="AM85" s="435">
        <f>'2M - SGS'!AM85</f>
        <v>9.3563999999999994E-2</v>
      </c>
      <c r="AN85" s="435">
        <f>'2M - SGS'!AN85</f>
        <v>7.2162000000000004E-2</v>
      </c>
      <c r="AO85" s="435">
        <f>'2M - SGS'!AO85</f>
        <v>7.8372999999999998E-2</v>
      </c>
      <c r="AP85" s="435">
        <f>'2M - SGS'!AP85</f>
        <v>7.6534000000000005E-2</v>
      </c>
      <c r="AQ85" s="435">
        <f>'2M - SGS'!AQ85</f>
        <v>9.4246999999999997E-2</v>
      </c>
      <c r="AR85" s="435">
        <f>'2M - SGS'!AR85</f>
        <v>7.5599E-2</v>
      </c>
      <c r="AS85" s="435">
        <f>'2M - SGS'!AS85</f>
        <v>9.6199999999999994E-2</v>
      </c>
      <c r="AT85" s="435">
        <f>'2M - SGS'!AT85</f>
        <v>7.7077999999999994E-2</v>
      </c>
      <c r="AU85" s="435">
        <f>'2M - SGS'!AU85</f>
        <v>8.1374000000000002E-2</v>
      </c>
      <c r="AV85" s="435">
        <f>'2M - SGS'!AV85</f>
        <v>9.4072000000000003E-2</v>
      </c>
      <c r="AW85" s="435">
        <f>'2M - SGS'!AW85</f>
        <v>7.6706999999999997E-2</v>
      </c>
      <c r="AX85" s="435">
        <f>'2M - SGS'!AX85</f>
        <v>8.4089999999999998E-2</v>
      </c>
      <c r="AY85" s="435">
        <f>'2M - SGS'!AY85</f>
        <v>9.3563999999999994E-2</v>
      </c>
      <c r="AZ85" s="435">
        <f>'2M - SGS'!AZ85</f>
        <v>7.2162000000000004E-2</v>
      </c>
      <c r="BA85" s="435">
        <f>'2M - SGS'!BA85</f>
        <v>7.8372999999999998E-2</v>
      </c>
      <c r="BB85" s="435">
        <f>'2M - SGS'!BB85</f>
        <v>7.6534000000000005E-2</v>
      </c>
      <c r="BC85" s="435">
        <f>'2M - SGS'!BC85</f>
        <v>9.4246999999999997E-2</v>
      </c>
      <c r="BD85" s="435">
        <f>'2M - SGS'!BD85</f>
        <v>7.5599E-2</v>
      </c>
      <c r="BE85" s="435">
        <f>'2M - SGS'!BE85</f>
        <v>9.6199999999999994E-2</v>
      </c>
      <c r="BF85" s="435">
        <f>'2M - SGS'!BF85</f>
        <v>7.7077999999999994E-2</v>
      </c>
      <c r="BG85" s="435">
        <f>'2M - SGS'!BG85</f>
        <v>8.1374000000000002E-2</v>
      </c>
      <c r="BH85" s="435">
        <f>'2M - SGS'!BH85</f>
        <v>9.4072000000000003E-2</v>
      </c>
      <c r="BI85" s="435">
        <f>'2M - SGS'!BI85</f>
        <v>7.6706999999999997E-2</v>
      </c>
      <c r="BJ85" s="435">
        <f>'2M - SGS'!BJ85</f>
        <v>8.4089999999999998E-2</v>
      </c>
      <c r="BK85" s="435">
        <f>'2M - SGS'!BK85</f>
        <v>9.3563999999999994E-2</v>
      </c>
      <c r="BL85" s="435">
        <f>'2M - SGS'!BL85</f>
        <v>7.2162000000000004E-2</v>
      </c>
      <c r="BM85" s="435">
        <f>'2M - SGS'!BM85</f>
        <v>7.8372999999999998E-2</v>
      </c>
      <c r="BN85" s="435">
        <f>'2M - SGS'!BN85</f>
        <v>7.6534000000000005E-2</v>
      </c>
      <c r="BO85" s="435">
        <f>'2M - SGS'!BO85</f>
        <v>9.4246999999999997E-2</v>
      </c>
      <c r="BP85" s="435">
        <f>'2M - SGS'!BP85</f>
        <v>7.5599E-2</v>
      </c>
      <c r="BQ85" s="435">
        <f>'2M - SGS'!BQ85</f>
        <v>9.6199999999999994E-2</v>
      </c>
      <c r="BR85" s="435">
        <f>'2M - SGS'!BR85</f>
        <v>7.7077999999999994E-2</v>
      </c>
      <c r="BS85" s="435">
        <f>'2M - SGS'!BS85</f>
        <v>8.1374000000000002E-2</v>
      </c>
      <c r="BT85" s="435">
        <f>'2M - SGS'!BT85</f>
        <v>9.4072000000000003E-2</v>
      </c>
      <c r="BU85" s="435">
        <f>'2M - SGS'!BU85</f>
        <v>7.6706999999999997E-2</v>
      </c>
      <c r="BV85" s="435">
        <f>'2M - SGS'!BV85</f>
        <v>8.4089999999999998E-2</v>
      </c>
      <c r="BW85" s="435">
        <f>'2M - SGS'!BW85</f>
        <v>9.3563999999999994E-2</v>
      </c>
      <c r="BX85" s="435">
        <f>'2M - SGS'!BX85</f>
        <v>7.2162000000000004E-2</v>
      </c>
      <c r="BY85" s="435">
        <f>'2M - SGS'!BY85</f>
        <v>7.8372999999999998E-2</v>
      </c>
      <c r="BZ85" s="435">
        <f>'2M - SGS'!BZ85</f>
        <v>7.6534000000000005E-2</v>
      </c>
      <c r="CA85" s="435">
        <f>'2M - SGS'!CA85</f>
        <v>9.4246999999999997E-2</v>
      </c>
      <c r="CB85" s="435">
        <f>'2M - SGS'!CB85</f>
        <v>7.5599E-2</v>
      </c>
      <c r="CC85" s="435">
        <f>'2M - SGS'!CC85</f>
        <v>9.6199999999999994E-2</v>
      </c>
      <c r="CD85" s="435">
        <f>'2M - SGS'!CD85</f>
        <v>7.7077999999999994E-2</v>
      </c>
      <c r="CE85" s="435">
        <f>'2M - SGS'!CE85</f>
        <v>8.1374000000000002E-2</v>
      </c>
      <c r="CF85" s="435">
        <f>'2M - SGS'!CF85</f>
        <v>9.4072000000000003E-2</v>
      </c>
      <c r="CG85" s="435">
        <f>'2M - SGS'!CG85</f>
        <v>7.6706999999999997E-2</v>
      </c>
      <c r="CH85" s="441">
        <f>'2M - SGS'!CH85</f>
        <v>8.4089999999999998E-2</v>
      </c>
      <c r="CJ85" s="433">
        <f t="shared" si="103"/>
        <v>1</v>
      </c>
    </row>
    <row r="86" spans="1:88" s="110" customFormat="1" ht="15.75" x14ac:dyDescent="0.25">
      <c r="A86" s="667"/>
      <c r="B86" s="14" t="str">
        <f t="shared" si="102"/>
        <v>Miscellaneous</v>
      </c>
      <c r="C86" s="435">
        <f>'2M - SGS'!C86</f>
        <v>8.5109000000000004E-2</v>
      </c>
      <c r="D86" s="435">
        <f>'2M - SGS'!D86</f>
        <v>7.7715000000000006E-2</v>
      </c>
      <c r="E86" s="435">
        <f>'2M - SGS'!E86</f>
        <v>8.6136000000000004E-2</v>
      </c>
      <c r="F86" s="435">
        <f>'2M - SGS'!F86</f>
        <v>7.9796000000000006E-2</v>
      </c>
      <c r="G86" s="435">
        <f>'2M - SGS'!G86</f>
        <v>8.5334999999999994E-2</v>
      </c>
      <c r="H86" s="435">
        <f>'2M - SGS'!H86</f>
        <v>8.1994999999999998E-2</v>
      </c>
      <c r="I86" s="435">
        <f>'2M - SGS'!I86</f>
        <v>8.4098999999999993E-2</v>
      </c>
      <c r="J86" s="435">
        <f>'2M - SGS'!J86</f>
        <v>8.4198999999999996E-2</v>
      </c>
      <c r="K86" s="435">
        <f>'2M - SGS'!K86</f>
        <v>8.2512000000000002E-2</v>
      </c>
      <c r="L86" s="435">
        <f>'2M - SGS'!L86</f>
        <v>8.5277000000000006E-2</v>
      </c>
      <c r="M86" s="435">
        <f>'2M - SGS'!M86</f>
        <v>8.2588999999999996E-2</v>
      </c>
      <c r="N86" s="435">
        <f>'2M - SGS'!N86</f>
        <v>8.5237999999999994E-2</v>
      </c>
      <c r="O86" s="435">
        <f>'2M - SGS'!O86</f>
        <v>8.5109000000000004E-2</v>
      </c>
      <c r="P86" s="435">
        <f>'2M - SGS'!P86</f>
        <v>7.7715000000000006E-2</v>
      </c>
      <c r="Q86" s="435">
        <f>'2M - SGS'!Q86</f>
        <v>8.6136000000000004E-2</v>
      </c>
      <c r="R86" s="435">
        <f>'2M - SGS'!R86</f>
        <v>7.9796000000000006E-2</v>
      </c>
      <c r="S86" s="435">
        <f>'2M - SGS'!S86</f>
        <v>8.5334999999999994E-2</v>
      </c>
      <c r="T86" s="435">
        <f>'2M - SGS'!T86</f>
        <v>8.1994999999999998E-2</v>
      </c>
      <c r="U86" s="435">
        <f>'2M - SGS'!U86</f>
        <v>8.4098999999999993E-2</v>
      </c>
      <c r="V86" s="435">
        <f>'2M - SGS'!V86</f>
        <v>8.4198999999999996E-2</v>
      </c>
      <c r="W86" s="435">
        <f>'2M - SGS'!W86</f>
        <v>8.2512000000000002E-2</v>
      </c>
      <c r="X86" s="435">
        <f>'2M - SGS'!X86</f>
        <v>8.5277000000000006E-2</v>
      </c>
      <c r="Y86" s="435">
        <f>'2M - SGS'!Y86</f>
        <v>8.2588999999999996E-2</v>
      </c>
      <c r="Z86" s="435">
        <f>'2M - SGS'!Z86</f>
        <v>8.5237999999999994E-2</v>
      </c>
      <c r="AA86" s="435">
        <f>'2M - SGS'!AA86</f>
        <v>8.5109000000000004E-2</v>
      </c>
      <c r="AB86" s="435">
        <f>'2M - SGS'!AB86</f>
        <v>7.7715000000000006E-2</v>
      </c>
      <c r="AC86" s="435">
        <f>'2M - SGS'!AC86</f>
        <v>8.6136000000000004E-2</v>
      </c>
      <c r="AD86" s="435">
        <f>'2M - SGS'!AD86</f>
        <v>7.9796000000000006E-2</v>
      </c>
      <c r="AE86" s="435">
        <f>'2M - SGS'!AE86</f>
        <v>8.5334999999999994E-2</v>
      </c>
      <c r="AF86" s="435">
        <f>'2M - SGS'!AF86</f>
        <v>8.1994999999999998E-2</v>
      </c>
      <c r="AG86" s="435">
        <f>'2M - SGS'!AG86</f>
        <v>8.4098999999999993E-2</v>
      </c>
      <c r="AH86" s="435">
        <f>'2M - SGS'!AH86</f>
        <v>8.4198999999999996E-2</v>
      </c>
      <c r="AI86" s="435">
        <f>'2M - SGS'!AI86</f>
        <v>8.2512000000000002E-2</v>
      </c>
      <c r="AJ86" s="435">
        <f>'2M - SGS'!AJ86</f>
        <v>8.5277000000000006E-2</v>
      </c>
      <c r="AK86" s="435">
        <f>'2M - SGS'!AK86</f>
        <v>8.2588999999999996E-2</v>
      </c>
      <c r="AL86" s="435">
        <f>'2M - SGS'!AL86</f>
        <v>8.5237999999999994E-2</v>
      </c>
      <c r="AM86" s="435">
        <f>'2M - SGS'!AM86</f>
        <v>8.5109000000000004E-2</v>
      </c>
      <c r="AN86" s="435">
        <f>'2M - SGS'!AN86</f>
        <v>7.7715000000000006E-2</v>
      </c>
      <c r="AO86" s="435">
        <f>'2M - SGS'!AO86</f>
        <v>8.6136000000000004E-2</v>
      </c>
      <c r="AP86" s="435">
        <f>'2M - SGS'!AP86</f>
        <v>7.9796000000000006E-2</v>
      </c>
      <c r="AQ86" s="435">
        <f>'2M - SGS'!AQ86</f>
        <v>8.5334999999999994E-2</v>
      </c>
      <c r="AR86" s="435">
        <f>'2M - SGS'!AR86</f>
        <v>8.1994999999999998E-2</v>
      </c>
      <c r="AS86" s="435">
        <f>'2M - SGS'!AS86</f>
        <v>8.4098999999999993E-2</v>
      </c>
      <c r="AT86" s="435">
        <f>'2M - SGS'!AT86</f>
        <v>8.4198999999999996E-2</v>
      </c>
      <c r="AU86" s="435">
        <f>'2M - SGS'!AU86</f>
        <v>8.2512000000000002E-2</v>
      </c>
      <c r="AV86" s="435">
        <f>'2M - SGS'!AV86</f>
        <v>8.5277000000000006E-2</v>
      </c>
      <c r="AW86" s="435">
        <f>'2M - SGS'!AW86</f>
        <v>8.2588999999999996E-2</v>
      </c>
      <c r="AX86" s="435">
        <f>'2M - SGS'!AX86</f>
        <v>8.5237999999999994E-2</v>
      </c>
      <c r="AY86" s="435">
        <f>'2M - SGS'!AY86</f>
        <v>8.5109000000000004E-2</v>
      </c>
      <c r="AZ86" s="435">
        <f>'2M - SGS'!AZ86</f>
        <v>7.7715000000000006E-2</v>
      </c>
      <c r="BA86" s="435">
        <f>'2M - SGS'!BA86</f>
        <v>8.6136000000000004E-2</v>
      </c>
      <c r="BB86" s="435">
        <f>'2M - SGS'!BB86</f>
        <v>7.9796000000000006E-2</v>
      </c>
      <c r="BC86" s="435">
        <f>'2M - SGS'!BC86</f>
        <v>8.5334999999999994E-2</v>
      </c>
      <c r="BD86" s="435">
        <f>'2M - SGS'!BD86</f>
        <v>8.1994999999999998E-2</v>
      </c>
      <c r="BE86" s="435">
        <f>'2M - SGS'!BE86</f>
        <v>8.4098999999999993E-2</v>
      </c>
      <c r="BF86" s="435">
        <f>'2M - SGS'!BF86</f>
        <v>8.4198999999999996E-2</v>
      </c>
      <c r="BG86" s="435">
        <f>'2M - SGS'!BG86</f>
        <v>8.2512000000000002E-2</v>
      </c>
      <c r="BH86" s="435">
        <f>'2M - SGS'!BH86</f>
        <v>8.5277000000000006E-2</v>
      </c>
      <c r="BI86" s="435">
        <f>'2M - SGS'!BI86</f>
        <v>8.2588999999999996E-2</v>
      </c>
      <c r="BJ86" s="435">
        <f>'2M - SGS'!BJ86</f>
        <v>8.5237999999999994E-2</v>
      </c>
      <c r="BK86" s="435">
        <f>'2M - SGS'!BK86</f>
        <v>8.5109000000000004E-2</v>
      </c>
      <c r="BL86" s="435">
        <f>'2M - SGS'!BL86</f>
        <v>7.7715000000000006E-2</v>
      </c>
      <c r="BM86" s="435">
        <f>'2M - SGS'!BM86</f>
        <v>8.6136000000000004E-2</v>
      </c>
      <c r="BN86" s="435">
        <f>'2M - SGS'!BN86</f>
        <v>7.9796000000000006E-2</v>
      </c>
      <c r="BO86" s="435">
        <f>'2M - SGS'!BO86</f>
        <v>8.5334999999999994E-2</v>
      </c>
      <c r="BP86" s="435">
        <f>'2M - SGS'!BP86</f>
        <v>8.1994999999999998E-2</v>
      </c>
      <c r="BQ86" s="435">
        <f>'2M - SGS'!BQ86</f>
        <v>8.4098999999999993E-2</v>
      </c>
      <c r="BR86" s="435">
        <f>'2M - SGS'!BR86</f>
        <v>8.4198999999999996E-2</v>
      </c>
      <c r="BS86" s="435">
        <f>'2M - SGS'!BS86</f>
        <v>8.2512000000000002E-2</v>
      </c>
      <c r="BT86" s="435">
        <f>'2M - SGS'!BT86</f>
        <v>8.5277000000000006E-2</v>
      </c>
      <c r="BU86" s="435">
        <f>'2M - SGS'!BU86</f>
        <v>8.2588999999999996E-2</v>
      </c>
      <c r="BV86" s="435">
        <f>'2M - SGS'!BV86</f>
        <v>8.5237999999999994E-2</v>
      </c>
      <c r="BW86" s="435">
        <f>'2M - SGS'!BW86</f>
        <v>8.5109000000000004E-2</v>
      </c>
      <c r="BX86" s="435">
        <f>'2M - SGS'!BX86</f>
        <v>7.7715000000000006E-2</v>
      </c>
      <c r="BY86" s="435">
        <f>'2M - SGS'!BY86</f>
        <v>8.6136000000000004E-2</v>
      </c>
      <c r="BZ86" s="435">
        <f>'2M - SGS'!BZ86</f>
        <v>7.9796000000000006E-2</v>
      </c>
      <c r="CA86" s="435">
        <f>'2M - SGS'!CA86</f>
        <v>8.5334999999999994E-2</v>
      </c>
      <c r="CB86" s="435">
        <f>'2M - SGS'!CB86</f>
        <v>8.1994999999999998E-2</v>
      </c>
      <c r="CC86" s="435">
        <f>'2M - SGS'!CC86</f>
        <v>8.4098999999999993E-2</v>
      </c>
      <c r="CD86" s="435">
        <f>'2M - SGS'!CD86</f>
        <v>8.4198999999999996E-2</v>
      </c>
      <c r="CE86" s="435">
        <f>'2M - SGS'!CE86</f>
        <v>8.2512000000000002E-2</v>
      </c>
      <c r="CF86" s="435">
        <f>'2M - SGS'!CF86</f>
        <v>8.5277000000000006E-2</v>
      </c>
      <c r="CG86" s="435">
        <f>'2M - SGS'!CG86</f>
        <v>8.2588999999999996E-2</v>
      </c>
      <c r="CH86" s="441">
        <f>'2M - SGS'!CH86</f>
        <v>8.5237999999999994E-2</v>
      </c>
      <c r="CJ86" s="433">
        <f t="shared" si="103"/>
        <v>1.0000000000000002</v>
      </c>
    </row>
    <row r="87" spans="1:88" s="110" customFormat="1" ht="15.75" x14ac:dyDescent="0.25">
      <c r="A87" s="667"/>
      <c r="B87" s="14" t="str">
        <f t="shared" si="102"/>
        <v>Motors</v>
      </c>
      <c r="C87" s="435">
        <f>'2M - SGS'!C87</f>
        <v>8.5109000000000004E-2</v>
      </c>
      <c r="D87" s="435">
        <f>'2M - SGS'!D87</f>
        <v>7.7715000000000006E-2</v>
      </c>
      <c r="E87" s="435">
        <f>'2M - SGS'!E87</f>
        <v>8.6136000000000004E-2</v>
      </c>
      <c r="F87" s="435">
        <f>'2M - SGS'!F87</f>
        <v>7.9796000000000006E-2</v>
      </c>
      <c r="G87" s="435">
        <f>'2M - SGS'!G87</f>
        <v>8.5334999999999994E-2</v>
      </c>
      <c r="H87" s="435">
        <f>'2M - SGS'!H87</f>
        <v>8.1994999999999998E-2</v>
      </c>
      <c r="I87" s="435">
        <f>'2M - SGS'!I87</f>
        <v>8.4098999999999993E-2</v>
      </c>
      <c r="J87" s="435">
        <f>'2M - SGS'!J87</f>
        <v>8.4198999999999996E-2</v>
      </c>
      <c r="K87" s="435">
        <f>'2M - SGS'!K87</f>
        <v>8.2512000000000002E-2</v>
      </c>
      <c r="L87" s="435">
        <f>'2M - SGS'!L87</f>
        <v>8.5277000000000006E-2</v>
      </c>
      <c r="M87" s="435">
        <f>'2M - SGS'!M87</f>
        <v>8.2588999999999996E-2</v>
      </c>
      <c r="N87" s="435">
        <f>'2M - SGS'!N87</f>
        <v>8.5237999999999994E-2</v>
      </c>
      <c r="O87" s="435">
        <f>'2M - SGS'!O87</f>
        <v>8.5109000000000004E-2</v>
      </c>
      <c r="P87" s="435">
        <f>'2M - SGS'!P87</f>
        <v>7.7715000000000006E-2</v>
      </c>
      <c r="Q87" s="435">
        <f>'2M - SGS'!Q87</f>
        <v>8.6136000000000004E-2</v>
      </c>
      <c r="R87" s="435">
        <f>'2M - SGS'!R87</f>
        <v>7.9796000000000006E-2</v>
      </c>
      <c r="S87" s="435">
        <f>'2M - SGS'!S87</f>
        <v>8.5334999999999994E-2</v>
      </c>
      <c r="T87" s="435">
        <f>'2M - SGS'!T87</f>
        <v>8.1994999999999998E-2</v>
      </c>
      <c r="U87" s="435">
        <f>'2M - SGS'!U87</f>
        <v>8.4098999999999993E-2</v>
      </c>
      <c r="V87" s="435">
        <f>'2M - SGS'!V87</f>
        <v>8.4198999999999996E-2</v>
      </c>
      <c r="W87" s="435">
        <f>'2M - SGS'!W87</f>
        <v>8.2512000000000002E-2</v>
      </c>
      <c r="X87" s="435">
        <f>'2M - SGS'!X87</f>
        <v>8.5277000000000006E-2</v>
      </c>
      <c r="Y87" s="435">
        <f>'2M - SGS'!Y87</f>
        <v>8.2588999999999996E-2</v>
      </c>
      <c r="Z87" s="435">
        <f>'2M - SGS'!Z87</f>
        <v>8.5237999999999994E-2</v>
      </c>
      <c r="AA87" s="435">
        <f>'2M - SGS'!AA87</f>
        <v>8.5109000000000004E-2</v>
      </c>
      <c r="AB87" s="435">
        <f>'2M - SGS'!AB87</f>
        <v>7.7715000000000006E-2</v>
      </c>
      <c r="AC87" s="435">
        <f>'2M - SGS'!AC87</f>
        <v>8.6136000000000004E-2</v>
      </c>
      <c r="AD87" s="435">
        <f>'2M - SGS'!AD87</f>
        <v>7.9796000000000006E-2</v>
      </c>
      <c r="AE87" s="435">
        <f>'2M - SGS'!AE87</f>
        <v>8.5334999999999994E-2</v>
      </c>
      <c r="AF87" s="435">
        <f>'2M - SGS'!AF87</f>
        <v>8.1994999999999998E-2</v>
      </c>
      <c r="AG87" s="435">
        <f>'2M - SGS'!AG87</f>
        <v>8.4098999999999993E-2</v>
      </c>
      <c r="AH87" s="435">
        <f>'2M - SGS'!AH87</f>
        <v>8.4198999999999996E-2</v>
      </c>
      <c r="AI87" s="435">
        <f>'2M - SGS'!AI87</f>
        <v>8.2512000000000002E-2</v>
      </c>
      <c r="AJ87" s="435">
        <f>'2M - SGS'!AJ87</f>
        <v>8.5277000000000006E-2</v>
      </c>
      <c r="AK87" s="435">
        <f>'2M - SGS'!AK87</f>
        <v>8.2588999999999996E-2</v>
      </c>
      <c r="AL87" s="435">
        <f>'2M - SGS'!AL87</f>
        <v>8.5237999999999994E-2</v>
      </c>
      <c r="AM87" s="435">
        <f>'2M - SGS'!AM87</f>
        <v>8.5109000000000004E-2</v>
      </c>
      <c r="AN87" s="435">
        <f>'2M - SGS'!AN87</f>
        <v>7.7715000000000006E-2</v>
      </c>
      <c r="AO87" s="435">
        <f>'2M - SGS'!AO87</f>
        <v>8.6136000000000004E-2</v>
      </c>
      <c r="AP87" s="435">
        <f>'2M - SGS'!AP87</f>
        <v>7.9796000000000006E-2</v>
      </c>
      <c r="AQ87" s="435">
        <f>'2M - SGS'!AQ87</f>
        <v>8.5334999999999994E-2</v>
      </c>
      <c r="AR87" s="435">
        <f>'2M - SGS'!AR87</f>
        <v>8.1994999999999998E-2</v>
      </c>
      <c r="AS87" s="435">
        <f>'2M - SGS'!AS87</f>
        <v>8.4098999999999993E-2</v>
      </c>
      <c r="AT87" s="435">
        <f>'2M - SGS'!AT87</f>
        <v>8.4198999999999996E-2</v>
      </c>
      <c r="AU87" s="435">
        <f>'2M - SGS'!AU87</f>
        <v>8.2512000000000002E-2</v>
      </c>
      <c r="AV87" s="435">
        <f>'2M - SGS'!AV87</f>
        <v>8.5277000000000006E-2</v>
      </c>
      <c r="AW87" s="435">
        <f>'2M - SGS'!AW87</f>
        <v>8.2588999999999996E-2</v>
      </c>
      <c r="AX87" s="435">
        <f>'2M - SGS'!AX87</f>
        <v>8.5237999999999994E-2</v>
      </c>
      <c r="AY87" s="435">
        <f>'2M - SGS'!AY87</f>
        <v>8.5109000000000004E-2</v>
      </c>
      <c r="AZ87" s="435">
        <f>'2M - SGS'!AZ87</f>
        <v>7.7715000000000006E-2</v>
      </c>
      <c r="BA87" s="435">
        <f>'2M - SGS'!BA87</f>
        <v>8.6136000000000004E-2</v>
      </c>
      <c r="BB87" s="435">
        <f>'2M - SGS'!BB87</f>
        <v>7.9796000000000006E-2</v>
      </c>
      <c r="BC87" s="435">
        <f>'2M - SGS'!BC87</f>
        <v>8.5334999999999994E-2</v>
      </c>
      <c r="BD87" s="435">
        <f>'2M - SGS'!BD87</f>
        <v>8.1994999999999998E-2</v>
      </c>
      <c r="BE87" s="435">
        <f>'2M - SGS'!BE87</f>
        <v>8.4098999999999993E-2</v>
      </c>
      <c r="BF87" s="435">
        <f>'2M - SGS'!BF87</f>
        <v>8.4198999999999996E-2</v>
      </c>
      <c r="BG87" s="435">
        <f>'2M - SGS'!BG87</f>
        <v>8.2512000000000002E-2</v>
      </c>
      <c r="BH87" s="435">
        <f>'2M - SGS'!BH87</f>
        <v>8.5277000000000006E-2</v>
      </c>
      <c r="BI87" s="435">
        <f>'2M - SGS'!BI87</f>
        <v>8.2588999999999996E-2</v>
      </c>
      <c r="BJ87" s="435">
        <f>'2M - SGS'!BJ87</f>
        <v>8.5237999999999994E-2</v>
      </c>
      <c r="BK87" s="435">
        <f>'2M - SGS'!BK87</f>
        <v>8.5109000000000004E-2</v>
      </c>
      <c r="BL87" s="435">
        <f>'2M - SGS'!BL87</f>
        <v>7.7715000000000006E-2</v>
      </c>
      <c r="BM87" s="435">
        <f>'2M - SGS'!BM87</f>
        <v>8.6136000000000004E-2</v>
      </c>
      <c r="BN87" s="435">
        <f>'2M - SGS'!BN87</f>
        <v>7.9796000000000006E-2</v>
      </c>
      <c r="BO87" s="435">
        <f>'2M - SGS'!BO87</f>
        <v>8.5334999999999994E-2</v>
      </c>
      <c r="BP87" s="435">
        <f>'2M - SGS'!BP87</f>
        <v>8.1994999999999998E-2</v>
      </c>
      <c r="BQ87" s="435">
        <f>'2M - SGS'!BQ87</f>
        <v>8.4098999999999993E-2</v>
      </c>
      <c r="BR87" s="435">
        <f>'2M - SGS'!BR87</f>
        <v>8.4198999999999996E-2</v>
      </c>
      <c r="BS87" s="435">
        <f>'2M - SGS'!BS87</f>
        <v>8.2512000000000002E-2</v>
      </c>
      <c r="BT87" s="435">
        <f>'2M - SGS'!BT87</f>
        <v>8.5277000000000006E-2</v>
      </c>
      <c r="BU87" s="435">
        <f>'2M - SGS'!BU87</f>
        <v>8.2588999999999996E-2</v>
      </c>
      <c r="BV87" s="435">
        <f>'2M - SGS'!BV87</f>
        <v>8.5237999999999994E-2</v>
      </c>
      <c r="BW87" s="435">
        <f>'2M - SGS'!BW87</f>
        <v>8.5109000000000004E-2</v>
      </c>
      <c r="BX87" s="435">
        <f>'2M - SGS'!BX87</f>
        <v>7.7715000000000006E-2</v>
      </c>
      <c r="BY87" s="435">
        <f>'2M - SGS'!BY87</f>
        <v>8.6136000000000004E-2</v>
      </c>
      <c r="BZ87" s="435">
        <f>'2M - SGS'!BZ87</f>
        <v>7.9796000000000006E-2</v>
      </c>
      <c r="CA87" s="435">
        <f>'2M - SGS'!CA87</f>
        <v>8.5334999999999994E-2</v>
      </c>
      <c r="CB87" s="435">
        <f>'2M - SGS'!CB87</f>
        <v>8.1994999999999998E-2</v>
      </c>
      <c r="CC87" s="435">
        <f>'2M - SGS'!CC87</f>
        <v>8.4098999999999993E-2</v>
      </c>
      <c r="CD87" s="435">
        <f>'2M - SGS'!CD87</f>
        <v>8.4198999999999996E-2</v>
      </c>
      <c r="CE87" s="435">
        <f>'2M - SGS'!CE87</f>
        <v>8.2512000000000002E-2</v>
      </c>
      <c r="CF87" s="435">
        <f>'2M - SGS'!CF87</f>
        <v>8.5277000000000006E-2</v>
      </c>
      <c r="CG87" s="435">
        <f>'2M - SGS'!CG87</f>
        <v>8.2588999999999996E-2</v>
      </c>
      <c r="CH87" s="441">
        <f>'2M - SGS'!CH87</f>
        <v>8.5237999999999994E-2</v>
      </c>
      <c r="CJ87" s="433">
        <f t="shared" si="103"/>
        <v>1.0000000000000002</v>
      </c>
    </row>
    <row r="88" spans="1:88" s="110" customFormat="1" ht="15.75" x14ac:dyDescent="0.25">
      <c r="A88" s="667"/>
      <c r="B88" s="14" t="str">
        <f t="shared" si="102"/>
        <v>Process</v>
      </c>
      <c r="C88" s="435">
        <f>'2M - SGS'!C88</f>
        <v>8.5109000000000004E-2</v>
      </c>
      <c r="D88" s="435">
        <f>'2M - SGS'!D88</f>
        <v>7.7715000000000006E-2</v>
      </c>
      <c r="E88" s="435">
        <f>'2M - SGS'!E88</f>
        <v>8.6136000000000004E-2</v>
      </c>
      <c r="F88" s="435">
        <f>'2M - SGS'!F88</f>
        <v>7.9796000000000006E-2</v>
      </c>
      <c r="G88" s="435">
        <f>'2M - SGS'!G88</f>
        <v>8.5334999999999994E-2</v>
      </c>
      <c r="H88" s="435">
        <f>'2M - SGS'!H88</f>
        <v>8.1994999999999998E-2</v>
      </c>
      <c r="I88" s="435">
        <f>'2M - SGS'!I88</f>
        <v>8.4098999999999993E-2</v>
      </c>
      <c r="J88" s="435">
        <f>'2M - SGS'!J88</f>
        <v>8.4198999999999996E-2</v>
      </c>
      <c r="K88" s="435">
        <f>'2M - SGS'!K88</f>
        <v>8.2512000000000002E-2</v>
      </c>
      <c r="L88" s="435">
        <f>'2M - SGS'!L88</f>
        <v>8.5277000000000006E-2</v>
      </c>
      <c r="M88" s="435">
        <f>'2M - SGS'!M88</f>
        <v>8.2588999999999996E-2</v>
      </c>
      <c r="N88" s="435">
        <f>'2M - SGS'!N88</f>
        <v>8.5237999999999994E-2</v>
      </c>
      <c r="O88" s="435">
        <f>'2M - SGS'!O88</f>
        <v>8.5109000000000004E-2</v>
      </c>
      <c r="P88" s="435">
        <f>'2M - SGS'!P88</f>
        <v>7.7715000000000006E-2</v>
      </c>
      <c r="Q88" s="435">
        <f>'2M - SGS'!Q88</f>
        <v>8.6136000000000004E-2</v>
      </c>
      <c r="R88" s="435">
        <f>'2M - SGS'!R88</f>
        <v>7.9796000000000006E-2</v>
      </c>
      <c r="S88" s="435">
        <f>'2M - SGS'!S88</f>
        <v>8.5334999999999994E-2</v>
      </c>
      <c r="T88" s="435">
        <f>'2M - SGS'!T88</f>
        <v>8.1994999999999998E-2</v>
      </c>
      <c r="U88" s="435">
        <f>'2M - SGS'!U88</f>
        <v>8.4098999999999993E-2</v>
      </c>
      <c r="V88" s="435">
        <f>'2M - SGS'!V88</f>
        <v>8.4198999999999996E-2</v>
      </c>
      <c r="W88" s="435">
        <f>'2M - SGS'!W88</f>
        <v>8.2512000000000002E-2</v>
      </c>
      <c r="X88" s="435">
        <f>'2M - SGS'!X88</f>
        <v>8.5277000000000006E-2</v>
      </c>
      <c r="Y88" s="435">
        <f>'2M - SGS'!Y88</f>
        <v>8.2588999999999996E-2</v>
      </c>
      <c r="Z88" s="435">
        <f>'2M - SGS'!Z88</f>
        <v>8.5237999999999994E-2</v>
      </c>
      <c r="AA88" s="435">
        <f>'2M - SGS'!AA88</f>
        <v>8.5109000000000004E-2</v>
      </c>
      <c r="AB88" s="435">
        <f>'2M - SGS'!AB88</f>
        <v>7.7715000000000006E-2</v>
      </c>
      <c r="AC88" s="435">
        <f>'2M - SGS'!AC88</f>
        <v>8.6136000000000004E-2</v>
      </c>
      <c r="AD88" s="435">
        <f>'2M - SGS'!AD88</f>
        <v>7.9796000000000006E-2</v>
      </c>
      <c r="AE88" s="435">
        <f>'2M - SGS'!AE88</f>
        <v>8.5334999999999994E-2</v>
      </c>
      <c r="AF88" s="435">
        <f>'2M - SGS'!AF88</f>
        <v>8.1994999999999998E-2</v>
      </c>
      <c r="AG88" s="435">
        <f>'2M - SGS'!AG88</f>
        <v>8.4098999999999993E-2</v>
      </c>
      <c r="AH88" s="435">
        <f>'2M - SGS'!AH88</f>
        <v>8.4198999999999996E-2</v>
      </c>
      <c r="AI88" s="435">
        <f>'2M - SGS'!AI88</f>
        <v>8.2512000000000002E-2</v>
      </c>
      <c r="AJ88" s="435">
        <f>'2M - SGS'!AJ88</f>
        <v>8.5277000000000006E-2</v>
      </c>
      <c r="AK88" s="435">
        <f>'2M - SGS'!AK88</f>
        <v>8.2588999999999996E-2</v>
      </c>
      <c r="AL88" s="435">
        <f>'2M - SGS'!AL88</f>
        <v>8.5237999999999994E-2</v>
      </c>
      <c r="AM88" s="435">
        <f>'2M - SGS'!AM88</f>
        <v>8.5109000000000004E-2</v>
      </c>
      <c r="AN88" s="435">
        <f>'2M - SGS'!AN88</f>
        <v>7.7715000000000006E-2</v>
      </c>
      <c r="AO88" s="435">
        <f>'2M - SGS'!AO88</f>
        <v>8.6136000000000004E-2</v>
      </c>
      <c r="AP88" s="435">
        <f>'2M - SGS'!AP88</f>
        <v>7.9796000000000006E-2</v>
      </c>
      <c r="AQ88" s="435">
        <f>'2M - SGS'!AQ88</f>
        <v>8.5334999999999994E-2</v>
      </c>
      <c r="AR88" s="435">
        <f>'2M - SGS'!AR88</f>
        <v>8.1994999999999998E-2</v>
      </c>
      <c r="AS88" s="435">
        <f>'2M - SGS'!AS88</f>
        <v>8.4098999999999993E-2</v>
      </c>
      <c r="AT88" s="435">
        <f>'2M - SGS'!AT88</f>
        <v>8.4198999999999996E-2</v>
      </c>
      <c r="AU88" s="435">
        <f>'2M - SGS'!AU88</f>
        <v>8.2512000000000002E-2</v>
      </c>
      <c r="AV88" s="435">
        <f>'2M - SGS'!AV88</f>
        <v>8.5277000000000006E-2</v>
      </c>
      <c r="AW88" s="435">
        <f>'2M - SGS'!AW88</f>
        <v>8.2588999999999996E-2</v>
      </c>
      <c r="AX88" s="435">
        <f>'2M - SGS'!AX88</f>
        <v>8.5237999999999994E-2</v>
      </c>
      <c r="AY88" s="435">
        <f>'2M - SGS'!AY88</f>
        <v>8.5109000000000004E-2</v>
      </c>
      <c r="AZ88" s="435">
        <f>'2M - SGS'!AZ88</f>
        <v>7.7715000000000006E-2</v>
      </c>
      <c r="BA88" s="435">
        <f>'2M - SGS'!BA88</f>
        <v>8.6136000000000004E-2</v>
      </c>
      <c r="BB88" s="435">
        <f>'2M - SGS'!BB88</f>
        <v>7.9796000000000006E-2</v>
      </c>
      <c r="BC88" s="435">
        <f>'2M - SGS'!BC88</f>
        <v>8.5334999999999994E-2</v>
      </c>
      <c r="BD88" s="435">
        <f>'2M - SGS'!BD88</f>
        <v>8.1994999999999998E-2</v>
      </c>
      <c r="BE88" s="435">
        <f>'2M - SGS'!BE88</f>
        <v>8.4098999999999993E-2</v>
      </c>
      <c r="BF88" s="435">
        <f>'2M - SGS'!BF88</f>
        <v>8.4198999999999996E-2</v>
      </c>
      <c r="BG88" s="435">
        <f>'2M - SGS'!BG88</f>
        <v>8.2512000000000002E-2</v>
      </c>
      <c r="BH88" s="435">
        <f>'2M - SGS'!BH88</f>
        <v>8.5277000000000006E-2</v>
      </c>
      <c r="BI88" s="435">
        <f>'2M - SGS'!BI88</f>
        <v>8.2588999999999996E-2</v>
      </c>
      <c r="BJ88" s="435">
        <f>'2M - SGS'!BJ88</f>
        <v>8.5237999999999994E-2</v>
      </c>
      <c r="BK88" s="435">
        <f>'2M - SGS'!BK88</f>
        <v>8.5109000000000004E-2</v>
      </c>
      <c r="BL88" s="435">
        <f>'2M - SGS'!BL88</f>
        <v>7.7715000000000006E-2</v>
      </c>
      <c r="BM88" s="435">
        <f>'2M - SGS'!BM88</f>
        <v>8.6136000000000004E-2</v>
      </c>
      <c r="BN88" s="435">
        <f>'2M - SGS'!BN88</f>
        <v>7.9796000000000006E-2</v>
      </c>
      <c r="BO88" s="435">
        <f>'2M - SGS'!BO88</f>
        <v>8.5334999999999994E-2</v>
      </c>
      <c r="BP88" s="435">
        <f>'2M - SGS'!BP88</f>
        <v>8.1994999999999998E-2</v>
      </c>
      <c r="BQ88" s="435">
        <f>'2M - SGS'!BQ88</f>
        <v>8.4098999999999993E-2</v>
      </c>
      <c r="BR88" s="435">
        <f>'2M - SGS'!BR88</f>
        <v>8.4198999999999996E-2</v>
      </c>
      <c r="BS88" s="435">
        <f>'2M - SGS'!BS88</f>
        <v>8.2512000000000002E-2</v>
      </c>
      <c r="BT88" s="435">
        <f>'2M - SGS'!BT88</f>
        <v>8.5277000000000006E-2</v>
      </c>
      <c r="BU88" s="435">
        <f>'2M - SGS'!BU88</f>
        <v>8.2588999999999996E-2</v>
      </c>
      <c r="BV88" s="435">
        <f>'2M - SGS'!BV88</f>
        <v>8.5237999999999994E-2</v>
      </c>
      <c r="BW88" s="435">
        <f>'2M - SGS'!BW88</f>
        <v>8.5109000000000004E-2</v>
      </c>
      <c r="BX88" s="435">
        <f>'2M - SGS'!BX88</f>
        <v>7.7715000000000006E-2</v>
      </c>
      <c r="BY88" s="435">
        <f>'2M - SGS'!BY88</f>
        <v>8.6136000000000004E-2</v>
      </c>
      <c r="BZ88" s="435">
        <f>'2M - SGS'!BZ88</f>
        <v>7.9796000000000006E-2</v>
      </c>
      <c r="CA88" s="435">
        <f>'2M - SGS'!CA88</f>
        <v>8.5334999999999994E-2</v>
      </c>
      <c r="CB88" s="435">
        <f>'2M - SGS'!CB88</f>
        <v>8.1994999999999998E-2</v>
      </c>
      <c r="CC88" s="435">
        <f>'2M - SGS'!CC88</f>
        <v>8.4098999999999993E-2</v>
      </c>
      <c r="CD88" s="435">
        <f>'2M - SGS'!CD88</f>
        <v>8.4198999999999996E-2</v>
      </c>
      <c r="CE88" s="435">
        <f>'2M - SGS'!CE88</f>
        <v>8.2512000000000002E-2</v>
      </c>
      <c r="CF88" s="435">
        <f>'2M - SGS'!CF88</f>
        <v>8.5277000000000006E-2</v>
      </c>
      <c r="CG88" s="435">
        <f>'2M - SGS'!CG88</f>
        <v>8.2588999999999996E-2</v>
      </c>
      <c r="CH88" s="441">
        <f>'2M - SGS'!CH88</f>
        <v>8.5237999999999994E-2</v>
      </c>
      <c r="CJ88" s="433">
        <f t="shared" si="103"/>
        <v>1.0000000000000002</v>
      </c>
    </row>
    <row r="89" spans="1:88" s="110" customFormat="1" ht="15.75" x14ac:dyDescent="0.25">
      <c r="A89" s="667"/>
      <c r="B89" s="14" t="str">
        <f t="shared" si="102"/>
        <v>Refrigeration</v>
      </c>
      <c r="C89" s="435">
        <f>'2M - SGS'!C89</f>
        <v>8.3486000000000005E-2</v>
      </c>
      <c r="D89" s="435">
        <f>'2M - SGS'!D89</f>
        <v>7.6158000000000003E-2</v>
      </c>
      <c r="E89" s="435">
        <f>'2M - SGS'!E89</f>
        <v>8.3346000000000003E-2</v>
      </c>
      <c r="F89" s="435">
        <f>'2M - SGS'!F89</f>
        <v>8.0782999999999994E-2</v>
      </c>
      <c r="G89" s="435">
        <f>'2M - SGS'!G89</f>
        <v>8.5133E-2</v>
      </c>
      <c r="H89" s="435">
        <f>'2M - SGS'!H89</f>
        <v>8.4294999999999995E-2</v>
      </c>
      <c r="I89" s="435">
        <f>'2M - SGS'!I89</f>
        <v>8.7456999999999993E-2</v>
      </c>
      <c r="J89" s="435">
        <f>'2M - SGS'!J89</f>
        <v>8.7230000000000002E-2</v>
      </c>
      <c r="K89" s="435">
        <f>'2M - SGS'!K89</f>
        <v>8.3319000000000004E-2</v>
      </c>
      <c r="L89" s="435">
        <f>'2M - SGS'!L89</f>
        <v>8.4562999999999999E-2</v>
      </c>
      <c r="M89" s="435">
        <f>'2M - SGS'!M89</f>
        <v>8.1112000000000004E-2</v>
      </c>
      <c r="N89" s="435">
        <f>'2M - SGS'!N89</f>
        <v>8.3117999999999997E-2</v>
      </c>
      <c r="O89" s="435">
        <f>'2M - SGS'!O89</f>
        <v>8.3486000000000005E-2</v>
      </c>
      <c r="P89" s="435">
        <f>'2M - SGS'!P89</f>
        <v>7.6158000000000003E-2</v>
      </c>
      <c r="Q89" s="435">
        <f>'2M - SGS'!Q89</f>
        <v>8.3346000000000003E-2</v>
      </c>
      <c r="R89" s="435">
        <f>'2M - SGS'!R89</f>
        <v>8.0782999999999994E-2</v>
      </c>
      <c r="S89" s="435">
        <f>'2M - SGS'!S89</f>
        <v>8.5133E-2</v>
      </c>
      <c r="T89" s="435">
        <f>'2M - SGS'!T89</f>
        <v>8.4294999999999995E-2</v>
      </c>
      <c r="U89" s="435">
        <f>'2M - SGS'!U89</f>
        <v>8.7456999999999993E-2</v>
      </c>
      <c r="V89" s="435">
        <f>'2M - SGS'!V89</f>
        <v>8.7230000000000002E-2</v>
      </c>
      <c r="W89" s="435">
        <f>'2M - SGS'!W89</f>
        <v>8.3319000000000004E-2</v>
      </c>
      <c r="X89" s="435">
        <f>'2M - SGS'!X89</f>
        <v>8.4562999999999999E-2</v>
      </c>
      <c r="Y89" s="435">
        <f>'2M - SGS'!Y89</f>
        <v>8.1112000000000004E-2</v>
      </c>
      <c r="Z89" s="435">
        <f>'2M - SGS'!Z89</f>
        <v>8.3117999999999997E-2</v>
      </c>
      <c r="AA89" s="435">
        <f>'2M - SGS'!AA89</f>
        <v>8.3486000000000005E-2</v>
      </c>
      <c r="AB89" s="435">
        <f>'2M - SGS'!AB89</f>
        <v>7.6158000000000003E-2</v>
      </c>
      <c r="AC89" s="435">
        <f>'2M - SGS'!AC89</f>
        <v>8.3346000000000003E-2</v>
      </c>
      <c r="AD89" s="435">
        <f>'2M - SGS'!AD89</f>
        <v>8.0782999999999994E-2</v>
      </c>
      <c r="AE89" s="435">
        <f>'2M - SGS'!AE89</f>
        <v>8.5133E-2</v>
      </c>
      <c r="AF89" s="435">
        <f>'2M - SGS'!AF89</f>
        <v>8.4294999999999995E-2</v>
      </c>
      <c r="AG89" s="435">
        <f>'2M - SGS'!AG89</f>
        <v>8.7456999999999993E-2</v>
      </c>
      <c r="AH89" s="435">
        <f>'2M - SGS'!AH89</f>
        <v>8.7230000000000002E-2</v>
      </c>
      <c r="AI89" s="435">
        <f>'2M - SGS'!AI89</f>
        <v>8.3319000000000004E-2</v>
      </c>
      <c r="AJ89" s="435">
        <f>'2M - SGS'!AJ89</f>
        <v>8.4562999999999999E-2</v>
      </c>
      <c r="AK89" s="435">
        <f>'2M - SGS'!AK89</f>
        <v>8.1112000000000004E-2</v>
      </c>
      <c r="AL89" s="435">
        <f>'2M - SGS'!AL89</f>
        <v>8.3117999999999997E-2</v>
      </c>
      <c r="AM89" s="435">
        <f>'2M - SGS'!AM89</f>
        <v>8.3486000000000005E-2</v>
      </c>
      <c r="AN89" s="435">
        <f>'2M - SGS'!AN89</f>
        <v>7.6158000000000003E-2</v>
      </c>
      <c r="AO89" s="435">
        <f>'2M - SGS'!AO89</f>
        <v>8.3346000000000003E-2</v>
      </c>
      <c r="AP89" s="435">
        <f>'2M - SGS'!AP89</f>
        <v>8.0782999999999994E-2</v>
      </c>
      <c r="AQ89" s="435">
        <f>'2M - SGS'!AQ89</f>
        <v>8.5133E-2</v>
      </c>
      <c r="AR89" s="435">
        <f>'2M - SGS'!AR89</f>
        <v>8.4294999999999995E-2</v>
      </c>
      <c r="AS89" s="435">
        <f>'2M - SGS'!AS89</f>
        <v>8.7456999999999993E-2</v>
      </c>
      <c r="AT89" s="435">
        <f>'2M - SGS'!AT89</f>
        <v>8.7230000000000002E-2</v>
      </c>
      <c r="AU89" s="435">
        <f>'2M - SGS'!AU89</f>
        <v>8.3319000000000004E-2</v>
      </c>
      <c r="AV89" s="435">
        <f>'2M - SGS'!AV89</f>
        <v>8.4562999999999999E-2</v>
      </c>
      <c r="AW89" s="435">
        <f>'2M - SGS'!AW89</f>
        <v>8.1112000000000004E-2</v>
      </c>
      <c r="AX89" s="435">
        <f>'2M - SGS'!AX89</f>
        <v>8.3117999999999997E-2</v>
      </c>
      <c r="AY89" s="435">
        <f>'2M - SGS'!AY89</f>
        <v>8.3486000000000005E-2</v>
      </c>
      <c r="AZ89" s="435">
        <f>'2M - SGS'!AZ89</f>
        <v>7.6158000000000003E-2</v>
      </c>
      <c r="BA89" s="435">
        <f>'2M - SGS'!BA89</f>
        <v>8.3346000000000003E-2</v>
      </c>
      <c r="BB89" s="435">
        <f>'2M - SGS'!BB89</f>
        <v>8.0782999999999994E-2</v>
      </c>
      <c r="BC89" s="435">
        <f>'2M - SGS'!BC89</f>
        <v>8.5133E-2</v>
      </c>
      <c r="BD89" s="435">
        <f>'2M - SGS'!BD89</f>
        <v>8.4294999999999995E-2</v>
      </c>
      <c r="BE89" s="435">
        <f>'2M - SGS'!BE89</f>
        <v>8.7456999999999993E-2</v>
      </c>
      <c r="BF89" s="435">
        <f>'2M - SGS'!BF89</f>
        <v>8.7230000000000002E-2</v>
      </c>
      <c r="BG89" s="435">
        <f>'2M - SGS'!BG89</f>
        <v>8.3319000000000004E-2</v>
      </c>
      <c r="BH89" s="435">
        <f>'2M - SGS'!BH89</f>
        <v>8.4562999999999999E-2</v>
      </c>
      <c r="BI89" s="435">
        <f>'2M - SGS'!BI89</f>
        <v>8.1112000000000004E-2</v>
      </c>
      <c r="BJ89" s="435">
        <f>'2M - SGS'!BJ89</f>
        <v>8.3117999999999997E-2</v>
      </c>
      <c r="BK89" s="435">
        <f>'2M - SGS'!BK89</f>
        <v>8.3486000000000005E-2</v>
      </c>
      <c r="BL89" s="435">
        <f>'2M - SGS'!BL89</f>
        <v>7.6158000000000003E-2</v>
      </c>
      <c r="BM89" s="435">
        <f>'2M - SGS'!BM89</f>
        <v>8.3346000000000003E-2</v>
      </c>
      <c r="BN89" s="435">
        <f>'2M - SGS'!BN89</f>
        <v>8.0782999999999994E-2</v>
      </c>
      <c r="BO89" s="435">
        <f>'2M - SGS'!BO89</f>
        <v>8.5133E-2</v>
      </c>
      <c r="BP89" s="435">
        <f>'2M - SGS'!BP89</f>
        <v>8.4294999999999995E-2</v>
      </c>
      <c r="BQ89" s="435">
        <f>'2M - SGS'!BQ89</f>
        <v>8.7456999999999993E-2</v>
      </c>
      <c r="BR89" s="435">
        <f>'2M - SGS'!BR89</f>
        <v>8.7230000000000002E-2</v>
      </c>
      <c r="BS89" s="435">
        <f>'2M - SGS'!BS89</f>
        <v>8.3319000000000004E-2</v>
      </c>
      <c r="BT89" s="435">
        <f>'2M - SGS'!BT89</f>
        <v>8.4562999999999999E-2</v>
      </c>
      <c r="BU89" s="435">
        <f>'2M - SGS'!BU89</f>
        <v>8.1112000000000004E-2</v>
      </c>
      <c r="BV89" s="435">
        <f>'2M - SGS'!BV89</f>
        <v>8.3117999999999997E-2</v>
      </c>
      <c r="BW89" s="435">
        <f>'2M - SGS'!BW89</f>
        <v>8.3486000000000005E-2</v>
      </c>
      <c r="BX89" s="435">
        <f>'2M - SGS'!BX89</f>
        <v>7.6158000000000003E-2</v>
      </c>
      <c r="BY89" s="435">
        <f>'2M - SGS'!BY89</f>
        <v>8.3346000000000003E-2</v>
      </c>
      <c r="BZ89" s="435">
        <f>'2M - SGS'!BZ89</f>
        <v>8.0782999999999994E-2</v>
      </c>
      <c r="CA89" s="435">
        <f>'2M - SGS'!CA89</f>
        <v>8.5133E-2</v>
      </c>
      <c r="CB89" s="435">
        <f>'2M - SGS'!CB89</f>
        <v>8.4294999999999995E-2</v>
      </c>
      <c r="CC89" s="435">
        <f>'2M - SGS'!CC89</f>
        <v>8.7456999999999993E-2</v>
      </c>
      <c r="CD89" s="435">
        <f>'2M - SGS'!CD89</f>
        <v>8.7230000000000002E-2</v>
      </c>
      <c r="CE89" s="435">
        <f>'2M - SGS'!CE89</f>
        <v>8.3319000000000004E-2</v>
      </c>
      <c r="CF89" s="435">
        <f>'2M - SGS'!CF89</f>
        <v>8.4562999999999999E-2</v>
      </c>
      <c r="CG89" s="435">
        <f>'2M - SGS'!CG89</f>
        <v>8.1112000000000004E-2</v>
      </c>
      <c r="CH89" s="441">
        <f>'2M - SGS'!CH89</f>
        <v>8.3117999999999997E-2</v>
      </c>
      <c r="CJ89" s="433">
        <f t="shared" si="103"/>
        <v>1</v>
      </c>
    </row>
    <row r="90" spans="1:88" s="110" customFormat="1" ht="16.5" thickBot="1" x14ac:dyDescent="0.3">
      <c r="A90" s="668"/>
      <c r="B90" s="15" t="str">
        <f t="shared" si="102"/>
        <v>Water Heating</v>
      </c>
      <c r="C90" s="442">
        <f>'2M - SGS'!C90</f>
        <v>0.108255</v>
      </c>
      <c r="D90" s="442">
        <f>'2M - SGS'!D90</f>
        <v>9.1078000000000006E-2</v>
      </c>
      <c r="E90" s="442">
        <f>'2M - SGS'!E90</f>
        <v>8.5239999999999996E-2</v>
      </c>
      <c r="F90" s="442">
        <f>'2M - SGS'!F90</f>
        <v>7.2980000000000003E-2</v>
      </c>
      <c r="G90" s="442">
        <f>'2M - SGS'!G90</f>
        <v>7.9849000000000003E-2</v>
      </c>
      <c r="H90" s="442">
        <f>'2M - SGS'!H90</f>
        <v>7.2720999999999994E-2</v>
      </c>
      <c r="I90" s="442">
        <f>'2M - SGS'!I90</f>
        <v>7.4929999999999997E-2</v>
      </c>
      <c r="J90" s="442">
        <f>'2M - SGS'!J90</f>
        <v>7.5861999999999999E-2</v>
      </c>
      <c r="K90" s="442">
        <f>'2M - SGS'!K90</f>
        <v>7.5733999999999996E-2</v>
      </c>
      <c r="L90" s="442">
        <f>'2M - SGS'!L90</f>
        <v>8.2808000000000007E-2</v>
      </c>
      <c r="M90" s="442">
        <f>'2M - SGS'!M90</f>
        <v>8.6345000000000005E-2</v>
      </c>
      <c r="N90" s="442">
        <f>'2M - SGS'!N90</f>
        <v>9.4198000000000004E-2</v>
      </c>
      <c r="O90" s="442">
        <f>'2M - SGS'!O90</f>
        <v>0.108255</v>
      </c>
      <c r="P90" s="442">
        <f>'2M - SGS'!P90</f>
        <v>9.1078000000000006E-2</v>
      </c>
      <c r="Q90" s="442">
        <f>'2M - SGS'!Q90</f>
        <v>8.5239999999999996E-2</v>
      </c>
      <c r="R90" s="442">
        <f>'2M - SGS'!R90</f>
        <v>7.2980000000000003E-2</v>
      </c>
      <c r="S90" s="442">
        <f>'2M - SGS'!S90</f>
        <v>7.9849000000000003E-2</v>
      </c>
      <c r="T90" s="442">
        <f>'2M - SGS'!T90</f>
        <v>7.2720999999999994E-2</v>
      </c>
      <c r="U90" s="442">
        <f>'2M - SGS'!U90</f>
        <v>7.4929999999999997E-2</v>
      </c>
      <c r="V90" s="442">
        <f>'2M - SGS'!V90</f>
        <v>7.5861999999999999E-2</v>
      </c>
      <c r="W90" s="442">
        <f>'2M - SGS'!W90</f>
        <v>7.5733999999999996E-2</v>
      </c>
      <c r="X90" s="442">
        <f>'2M - SGS'!X90</f>
        <v>8.2808000000000007E-2</v>
      </c>
      <c r="Y90" s="442">
        <f>'2M - SGS'!Y90</f>
        <v>8.6345000000000005E-2</v>
      </c>
      <c r="Z90" s="442">
        <f>'2M - SGS'!Z90</f>
        <v>9.4198000000000004E-2</v>
      </c>
      <c r="AA90" s="442">
        <f>'2M - SGS'!AA90</f>
        <v>0.108255</v>
      </c>
      <c r="AB90" s="442">
        <f>'2M - SGS'!AB90</f>
        <v>9.1078000000000006E-2</v>
      </c>
      <c r="AC90" s="442">
        <f>'2M - SGS'!AC90</f>
        <v>8.5239999999999996E-2</v>
      </c>
      <c r="AD90" s="442">
        <f>'2M - SGS'!AD90</f>
        <v>7.2980000000000003E-2</v>
      </c>
      <c r="AE90" s="442">
        <f>'2M - SGS'!AE90</f>
        <v>7.9849000000000003E-2</v>
      </c>
      <c r="AF90" s="442">
        <f>'2M - SGS'!AF90</f>
        <v>7.2720999999999994E-2</v>
      </c>
      <c r="AG90" s="442">
        <f>'2M - SGS'!AG90</f>
        <v>7.4929999999999997E-2</v>
      </c>
      <c r="AH90" s="442">
        <f>'2M - SGS'!AH90</f>
        <v>7.5861999999999999E-2</v>
      </c>
      <c r="AI90" s="442">
        <f>'2M - SGS'!AI90</f>
        <v>7.5733999999999996E-2</v>
      </c>
      <c r="AJ90" s="442">
        <f>'2M - SGS'!AJ90</f>
        <v>8.2808000000000007E-2</v>
      </c>
      <c r="AK90" s="442">
        <f>'2M - SGS'!AK90</f>
        <v>8.6345000000000005E-2</v>
      </c>
      <c r="AL90" s="442">
        <f>'2M - SGS'!AL90</f>
        <v>9.4198000000000004E-2</v>
      </c>
      <c r="AM90" s="442">
        <f>'2M - SGS'!AM90</f>
        <v>0.108255</v>
      </c>
      <c r="AN90" s="442">
        <f>'2M - SGS'!AN90</f>
        <v>9.1078000000000006E-2</v>
      </c>
      <c r="AO90" s="442">
        <f>'2M - SGS'!AO90</f>
        <v>8.5239999999999996E-2</v>
      </c>
      <c r="AP90" s="442">
        <f>'2M - SGS'!AP90</f>
        <v>7.2980000000000003E-2</v>
      </c>
      <c r="AQ90" s="442">
        <f>'2M - SGS'!AQ90</f>
        <v>7.9849000000000003E-2</v>
      </c>
      <c r="AR90" s="442">
        <f>'2M - SGS'!AR90</f>
        <v>7.2720999999999994E-2</v>
      </c>
      <c r="AS90" s="442">
        <f>'2M - SGS'!AS90</f>
        <v>7.4929999999999997E-2</v>
      </c>
      <c r="AT90" s="442">
        <f>'2M - SGS'!AT90</f>
        <v>7.5861999999999999E-2</v>
      </c>
      <c r="AU90" s="442">
        <f>'2M - SGS'!AU90</f>
        <v>7.5733999999999996E-2</v>
      </c>
      <c r="AV90" s="442">
        <f>'2M - SGS'!AV90</f>
        <v>8.2808000000000007E-2</v>
      </c>
      <c r="AW90" s="442">
        <f>'2M - SGS'!AW90</f>
        <v>8.6345000000000005E-2</v>
      </c>
      <c r="AX90" s="442">
        <f>'2M - SGS'!AX90</f>
        <v>9.4198000000000004E-2</v>
      </c>
      <c r="AY90" s="442">
        <f>'2M - SGS'!AY90</f>
        <v>0.108255</v>
      </c>
      <c r="AZ90" s="442">
        <f>'2M - SGS'!AZ90</f>
        <v>9.1078000000000006E-2</v>
      </c>
      <c r="BA90" s="442">
        <f>'2M - SGS'!BA90</f>
        <v>8.5239999999999996E-2</v>
      </c>
      <c r="BB90" s="442">
        <f>'2M - SGS'!BB90</f>
        <v>7.2980000000000003E-2</v>
      </c>
      <c r="BC90" s="442">
        <f>'2M - SGS'!BC90</f>
        <v>7.9849000000000003E-2</v>
      </c>
      <c r="BD90" s="442">
        <f>'2M - SGS'!BD90</f>
        <v>7.2720999999999994E-2</v>
      </c>
      <c r="BE90" s="442">
        <f>'2M - SGS'!BE90</f>
        <v>7.4929999999999997E-2</v>
      </c>
      <c r="BF90" s="442">
        <f>'2M - SGS'!BF90</f>
        <v>7.5861999999999999E-2</v>
      </c>
      <c r="BG90" s="442">
        <f>'2M - SGS'!BG90</f>
        <v>7.5733999999999996E-2</v>
      </c>
      <c r="BH90" s="442">
        <f>'2M - SGS'!BH90</f>
        <v>8.2808000000000007E-2</v>
      </c>
      <c r="BI90" s="442">
        <f>'2M - SGS'!BI90</f>
        <v>8.6345000000000005E-2</v>
      </c>
      <c r="BJ90" s="442">
        <f>'2M - SGS'!BJ90</f>
        <v>9.4198000000000004E-2</v>
      </c>
      <c r="BK90" s="442">
        <f>'2M - SGS'!BK90</f>
        <v>0.108255</v>
      </c>
      <c r="BL90" s="442">
        <f>'2M - SGS'!BL90</f>
        <v>9.1078000000000006E-2</v>
      </c>
      <c r="BM90" s="442">
        <f>'2M - SGS'!BM90</f>
        <v>8.5239999999999996E-2</v>
      </c>
      <c r="BN90" s="442">
        <f>'2M - SGS'!BN90</f>
        <v>7.2980000000000003E-2</v>
      </c>
      <c r="BO90" s="442">
        <f>'2M - SGS'!BO90</f>
        <v>7.9849000000000003E-2</v>
      </c>
      <c r="BP90" s="442">
        <f>'2M - SGS'!BP90</f>
        <v>7.2720999999999994E-2</v>
      </c>
      <c r="BQ90" s="442">
        <f>'2M - SGS'!BQ90</f>
        <v>7.4929999999999997E-2</v>
      </c>
      <c r="BR90" s="442">
        <f>'2M - SGS'!BR90</f>
        <v>7.5861999999999999E-2</v>
      </c>
      <c r="BS90" s="442">
        <f>'2M - SGS'!BS90</f>
        <v>7.5733999999999996E-2</v>
      </c>
      <c r="BT90" s="442">
        <f>'2M - SGS'!BT90</f>
        <v>8.2808000000000007E-2</v>
      </c>
      <c r="BU90" s="442">
        <f>'2M - SGS'!BU90</f>
        <v>8.6345000000000005E-2</v>
      </c>
      <c r="BV90" s="442">
        <f>'2M - SGS'!BV90</f>
        <v>9.4198000000000004E-2</v>
      </c>
      <c r="BW90" s="442">
        <f>'2M - SGS'!BW90</f>
        <v>0.108255</v>
      </c>
      <c r="BX90" s="442">
        <f>'2M - SGS'!BX90</f>
        <v>9.1078000000000006E-2</v>
      </c>
      <c r="BY90" s="442">
        <f>'2M - SGS'!BY90</f>
        <v>8.5239999999999996E-2</v>
      </c>
      <c r="BZ90" s="442">
        <f>'2M - SGS'!BZ90</f>
        <v>7.2980000000000003E-2</v>
      </c>
      <c r="CA90" s="442">
        <f>'2M - SGS'!CA90</f>
        <v>7.9849000000000003E-2</v>
      </c>
      <c r="CB90" s="442">
        <f>'2M - SGS'!CB90</f>
        <v>7.2720999999999994E-2</v>
      </c>
      <c r="CC90" s="442">
        <f>'2M - SGS'!CC90</f>
        <v>7.4929999999999997E-2</v>
      </c>
      <c r="CD90" s="442">
        <f>'2M - SGS'!CD90</f>
        <v>7.5861999999999999E-2</v>
      </c>
      <c r="CE90" s="442">
        <f>'2M - SGS'!CE90</f>
        <v>7.5733999999999996E-2</v>
      </c>
      <c r="CF90" s="442">
        <f>'2M - SGS'!CF90</f>
        <v>8.2808000000000007E-2</v>
      </c>
      <c r="CG90" s="442">
        <f>'2M - SGS'!CG90</f>
        <v>8.6345000000000005E-2</v>
      </c>
      <c r="CH90" s="443">
        <f>'2M - SGS'!CH90</f>
        <v>9.4198000000000004E-2</v>
      </c>
      <c r="CJ90" s="433">
        <f t="shared" si="103"/>
        <v>1</v>
      </c>
    </row>
    <row r="91" spans="1:88" s="110" customFormat="1" ht="15.75" thickBot="1" x14ac:dyDescent="0.3">
      <c r="CJ91" s="110" t="s">
        <v>237</v>
      </c>
    </row>
    <row r="92" spans="1:88" s="110" customFormat="1" ht="15" customHeight="1" thickBot="1" x14ac:dyDescent="0.3">
      <c r="A92" s="656" t="s">
        <v>28</v>
      </c>
      <c r="B92" s="463" t="s">
        <v>33</v>
      </c>
      <c r="C92" s="162">
        <f>C$4</f>
        <v>45292</v>
      </c>
      <c r="D92" s="162">
        <f t="shared" ref="D92:BO92" si="104">D$4</f>
        <v>45323</v>
      </c>
      <c r="E92" s="162">
        <f t="shared" si="104"/>
        <v>45352</v>
      </c>
      <c r="F92" s="162">
        <f t="shared" si="104"/>
        <v>45383</v>
      </c>
      <c r="G92" s="162">
        <f t="shared" si="104"/>
        <v>45413</v>
      </c>
      <c r="H92" s="162">
        <f t="shared" si="104"/>
        <v>45444</v>
      </c>
      <c r="I92" s="162">
        <f t="shared" si="104"/>
        <v>45474</v>
      </c>
      <c r="J92" s="162">
        <f t="shared" si="104"/>
        <v>45505</v>
      </c>
      <c r="K92" s="162">
        <f t="shared" si="104"/>
        <v>45536</v>
      </c>
      <c r="L92" s="162">
        <f t="shared" si="104"/>
        <v>45566</v>
      </c>
      <c r="M92" s="162">
        <f t="shared" si="104"/>
        <v>45597</v>
      </c>
      <c r="N92" s="162">
        <f t="shared" si="104"/>
        <v>45627</v>
      </c>
      <c r="O92" s="162">
        <f t="shared" si="104"/>
        <v>45658</v>
      </c>
      <c r="P92" s="162">
        <f t="shared" si="104"/>
        <v>45689</v>
      </c>
      <c r="Q92" s="162">
        <f t="shared" si="104"/>
        <v>45717</v>
      </c>
      <c r="R92" s="162">
        <f t="shared" si="104"/>
        <v>45748</v>
      </c>
      <c r="S92" s="162">
        <f t="shared" si="104"/>
        <v>45778</v>
      </c>
      <c r="T92" s="162">
        <f t="shared" si="104"/>
        <v>45809</v>
      </c>
      <c r="U92" s="162">
        <f t="shared" si="104"/>
        <v>45839</v>
      </c>
      <c r="V92" s="162">
        <f t="shared" si="104"/>
        <v>45870</v>
      </c>
      <c r="W92" s="162">
        <f t="shared" si="104"/>
        <v>45901</v>
      </c>
      <c r="X92" s="162">
        <f t="shared" si="104"/>
        <v>45931</v>
      </c>
      <c r="Y92" s="162">
        <f t="shared" si="104"/>
        <v>45962</v>
      </c>
      <c r="Z92" s="162">
        <f t="shared" si="104"/>
        <v>45992</v>
      </c>
      <c r="AA92" s="162">
        <f t="shared" si="104"/>
        <v>46023</v>
      </c>
      <c r="AB92" s="162">
        <f t="shared" si="104"/>
        <v>46054</v>
      </c>
      <c r="AC92" s="162">
        <f t="shared" si="104"/>
        <v>46082</v>
      </c>
      <c r="AD92" s="162">
        <f t="shared" si="104"/>
        <v>46113</v>
      </c>
      <c r="AE92" s="162">
        <f t="shared" si="104"/>
        <v>46143</v>
      </c>
      <c r="AF92" s="162">
        <f t="shared" si="104"/>
        <v>46174</v>
      </c>
      <c r="AG92" s="162">
        <f t="shared" si="104"/>
        <v>46204</v>
      </c>
      <c r="AH92" s="162">
        <f t="shared" si="104"/>
        <v>46235</v>
      </c>
      <c r="AI92" s="162">
        <f t="shared" si="104"/>
        <v>46266</v>
      </c>
      <c r="AJ92" s="162">
        <f t="shared" si="104"/>
        <v>46296</v>
      </c>
      <c r="AK92" s="162">
        <f t="shared" si="104"/>
        <v>46327</v>
      </c>
      <c r="AL92" s="162">
        <f t="shared" si="104"/>
        <v>46357</v>
      </c>
      <c r="AM92" s="162">
        <f t="shared" si="104"/>
        <v>46388</v>
      </c>
      <c r="AN92" s="162">
        <f t="shared" si="104"/>
        <v>46419</v>
      </c>
      <c r="AO92" s="162">
        <f t="shared" si="104"/>
        <v>46447</v>
      </c>
      <c r="AP92" s="162">
        <f t="shared" si="104"/>
        <v>46478</v>
      </c>
      <c r="AQ92" s="162">
        <f t="shared" si="104"/>
        <v>46508</v>
      </c>
      <c r="AR92" s="162">
        <f t="shared" si="104"/>
        <v>46539</v>
      </c>
      <c r="AS92" s="162">
        <f t="shared" si="104"/>
        <v>46569</v>
      </c>
      <c r="AT92" s="162">
        <f t="shared" si="104"/>
        <v>46600</v>
      </c>
      <c r="AU92" s="162">
        <f t="shared" si="104"/>
        <v>46631</v>
      </c>
      <c r="AV92" s="162">
        <f t="shared" si="104"/>
        <v>46661</v>
      </c>
      <c r="AW92" s="162">
        <f t="shared" si="104"/>
        <v>46692</v>
      </c>
      <c r="AX92" s="162">
        <f t="shared" si="104"/>
        <v>46722</v>
      </c>
      <c r="AY92" s="162">
        <f t="shared" si="104"/>
        <v>46753</v>
      </c>
      <c r="AZ92" s="162">
        <f t="shared" si="104"/>
        <v>46784</v>
      </c>
      <c r="BA92" s="162">
        <f t="shared" si="104"/>
        <v>46813</v>
      </c>
      <c r="BB92" s="162">
        <f t="shared" si="104"/>
        <v>46844</v>
      </c>
      <c r="BC92" s="162">
        <f t="shared" si="104"/>
        <v>46874</v>
      </c>
      <c r="BD92" s="162">
        <f t="shared" si="104"/>
        <v>46905</v>
      </c>
      <c r="BE92" s="162">
        <f t="shared" si="104"/>
        <v>46935</v>
      </c>
      <c r="BF92" s="162">
        <f t="shared" si="104"/>
        <v>46966</v>
      </c>
      <c r="BG92" s="162">
        <f t="shared" si="104"/>
        <v>46997</v>
      </c>
      <c r="BH92" s="162">
        <f t="shared" si="104"/>
        <v>47027</v>
      </c>
      <c r="BI92" s="162">
        <f t="shared" si="104"/>
        <v>47058</v>
      </c>
      <c r="BJ92" s="162">
        <f t="shared" si="104"/>
        <v>47088</v>
      </c>
      <c r="BK92" s="162">
        <f t="shared" si="104"/>
        <v>47119</v>
      </c>
      <c r="BL92" s="162">
        <f t="shared" si="104"/>
        <v>47150</v>
      </c>
      <c r="BM92" s="162">
        <f t="shared" si="104"/>
        <v>47178</v>
      </c>
      <c r="BN92" s="162">
        <f t="shared" si="104"/>
        <v>47209</v>
      </c>
      <c r="BO92" s="162">
        <f t="shared" si="104"/>
        <v>47239</v>
      </c>
      <c r="BP92" s="162">
        <f t="shared" ref="BP92:CH92" si="105">BP$4</f>
        <v>47270</v>
      </c>
      <c r="BQ92" s="162">
        <f t="shared" si="105"/>
        <v>47300</v>
      </c>
      <c r="BR92" s="162">
        <f t="shared" si="105"/>
        <v>47331</v>
      </c>
      <c r="BS92" s="162">
        <f t="shared" si="105"/>
        <v>47362</v>
      </c>
      <c r="BT92" s="162">
        <f t="shared" si="105"/>
        <v>47392</v>
      </c>
      <c r="BU92" s="162">
        <f t="shared" si="105"/>
        <v>47423</v>
      </c>
      <c r="BV92" s="162">
        <f t="shared" si="105"/>
        <v>47453</v>
      </c>
      <c r="BW92" s="162">
        <f t="shared" si="105"/>
        <v>47484</v>
      </c>
      <c r="BX92" s="162">
        <f t="shared" si="105"/>
        <v>47515</v>
      </c>
      <c r="BY92" s="162">
        <f t="shared" si="105"/>
        <v>47543</v>
      </c>
      <c r="BZ92" s="162">
        <f t="shared" si="105"/>
        <v>47574</v>
      </c>
      <c r="CA92" s="162">
        <f t="shared" si="105"/>
        <v>47604</v>
      </c>
      <c r="CB92" s="162">
        <f t="shared" si="105"/>
        <v>47635</v>
      </c>
      <c r="CC92" s="162">
        <f t="shared" si="105"/>
        <v>47665</v>
      </c>
      <c r="CD92" s="162">
        <f t="shared" si="105"/>
        <v>47696</v>
      </c>
      <c r="CE92" s="162">
        <f t="shared" si="105"/>
        <v>47727</v>
      </c>
      <c r="CF92" s="162">
        <f t="shared" si="105"/>
        <v>47757</v>
      </c>
      <c r="CG92" s="162">
        <f t="shared" si="105"/>
        <v>47788</v>
      </c>
      <c r="CH92" s="163">
        <f t="shared" si="105"/>
        <v>47818</v>
      </c>
    </row>
    <row r="93" spans="1:88" s="110" customFormat="1" ht="15.75" customHeight="1" x14ac:dyDescent="0.25">
      <c r="A93" s="657"/>
      <c r="B93" s="89" t="s">
        <v>20</v>
      </c>
      <c r="C93" s="446">
        <v>2.7657000000000001E-2</v>
      </c>
      <c r="D93" s="446">
        <v>2.6662000000000002E-2</v>
      </c>
      <c r="E93" s="446">
        <v>2.7882000000000001E-2</v>
      </c>
      <c r="F93" s="446">
        <v>3.1621999999999997E-2</v>
      </c>
      <c r="G93" s="446">
        <v>3.5316E-2</v>
      </c>
      <c r="H93" s="446">
        <v>5.7203999999999998E-2</v>
      </c>
      <c r="I93" s="446">
        <v>5.6994999999999997E-2</v>
      </c>
      <c r="J93" s="446">
        <v>5.5843999999999998E-2</v>
      </c>
      <c r="K93" s="446">
        <v>5.5169000000000003E-2</v>
      </c>
      <c r="L93" s="446">
        <v>3.5621E-2</v>
      </c>
      <c r="M93" s="446">
        <v>3.0717999999999999E-2</v>
      </c>
      <c r="N93" s="446">
        <v>2.8008000000000002E-2</v>
      </c>
      <c r="O93" s="446">
        <f>C93</f>
        <v>2.7657000000000001E-2</v>
      </c>
      <c r="P93" s="446">
        <f t="shared" ref="P93:P105" si="106">D93</f>
        <v>2.6662000000000002E-2</v>
      </c>
      <c r="Q93" s="446">
        <f t="shared" ref="Q93:Q105" si="107">E93</f>
        <v>2.7882000000000001E-2</v>
      </c>
      <c r="R93" s="446">
        <f t="shared" ref="R93:R105" si="108">F93</f>
        <v>3.1621999999999997E-2</v>
      </c>
      <c r="S93" s="446">
        <f t="shared" ref="S93:S105" si="109">G93</f>
        <v>3.5316E-2</v>
      </c>
      <c r="T93" s="482">
        <v>6.6962999999999995E-2</v>
      </c>
      <c r="U93" s="482">
        <v>6.4194000000000001E-2</v>
      </c>
      <c r="V93" s="482">
        <v>6.3246999999999998E-2</v>
      </c>
      <c r="W93" s="482">
        <v>6.2655000000000002E-2</v>
      </c>
      <c r="X93" s="482">
        <v>3.9711999999999997E-2</v>
      </c>
      <c r="Y93" s="482">
        <v>3.7293E-2</v>
      </c>
      <c r="Z93" s="482">
        <v>3.4257999999999997E-2</v>
      </c>
      <c r="AA93" s="482">
        <v>3.3180000000000001E-2</v>
      </c>
      <c r="AB93" s="482">
        <v>3.1255999999999999E-2</v>
      </c>
      <c r="AC93" s="482">
        <v>3.2987000000000002E-2</v>
      </c>
      <c r="AD93" s="482">
        <v>3.2032999999999999E-2</v>
      </c>
      <c r="AE93" s="482">
        <v>3.5848999999999999E-2</v>
      </c>
      <c r="AF93" s="482">
        <v>6.6962999999999995E-2</v>
      </c>
      <c r="AG93" s="482">
        <v>6.4194000000000001E-2</v>
      </c>
      <c r="AH93" s="482">
        <v>6.3246999999999998E-2</v>
      </c>
      <c r="AI93" s="482">
        <v>6.2655000000000002E-2</v>
      </c>
      <c r="AJ93" s="482">
        <v>3.9711999999999997E-2</v>
      </c>
      <c r="AK93" s="482">
        <v>3.7293E-2</v>
      </c>
      <c r="AL93" s="482">
        <v>3.4257999999999997E-2</v>
      </c>
      <c r="AM93" s="482">
        <f t="shared" ref="AM93:AM105" si="110">AA93</f>
        <v>3.3180000000000001E-2</v>
      </c>
      <c r="AN93" s="482">
        <f t="shared" ref="AN93:AN105" si="111">AB93</f>
        <v>3.1255999999999999E-2</v>
      </c>
      <c r="AO93" s="482">
        <f t="shared" ref="AO93:AO105" si="112">AC93</f>
        <v>3.2987000000000002E-2</v>
      </c>
      <c r="AP93" s="482">
        <f t="shared" ref="AP93:AP105" si="113">AD93</f>
        <v>3.2032999999999999E-2</v>
      </c>
      <c r="AQ93" s="482">
        <f t="shared" ref="AQ93:AQ105" si="114">AE93</f>
        <v>3.5848999999999999E-2</v>
      </c>
      <c r="AR93" s="482">
        <f t="shared" ref="AR93:AR105" si="115">AF93</f>
        <v>6.6962999999999995E-2</v>
      </c>
      <c r="AS93" s="482">
        <f t="shared" ref="AS93:AS105" si="116">AG93</f>
        <v>6.4194000000000001E-2</v>
      </c>
      <c r="AT93" s="482">
        <f t="shared" ref="AT93:AT105" si="117">AH93</f>
        <v>6.3246999999999998E-2</v>
      </c>
      <c r="AU93" s="482">
        <f t="shared" ref="AU93:AU105" si="118">AI93</f>
        <v>6.2655000000000002E-2</v>
      </c>
      <c r="AV93" s="482">
        <f t="shared" ref="AV93:AV105" si="119">AJ93</f>
        <v>3.9711999999999997E-2</v>
      </c>
      <c r="AW93" s="482">
        <f t="shared" ref="AW93:AW105" si="120">AK93</f>
        <v>3.7293E-2</v>
      </c>
      <c r="AX93" s="482">
        <f t="shared" ref="AX93:AX105" si="121">AL93</f>
        <v>3.4257999999999997E-2</v>
      </c>
      <c r="AY93" s="482">
        <f t="shared" ref="AY93:AY105" si="122">AM93</f>
        <v>3.3180000000000001E-2</v>
      </c>
      <c r="AZ93" s="482">
        <f t="shared" ref="AZ93:AZ105" si="123">AN93</f>
        <v>3.1255999999999999E-2</v>
      </c>
      <c r="BA93" s="482">
        <f t="shared" ref="BA93:BA105" si="124">AO93</f>
        <v>3.2987000000000002E-2</v>
      </c>
      <c r="BB93" s="482">
        <f t="shared" ref="BB93:BB105" si="125">AP93</f>
        <v>3.2032999999999999E-2</v>
      </c>
      <c r="BC93" s="482">
        <f t="shared" ref="BC93:BC105" si="126">AQ93</f>
        <v>3.5848999999999999E-2</v>
      </c>
      <c r="BD93" s="482">
        <f t="shared" ref="BD93:BD105" si="127">AR93</f>
        <v>6.6962999999999995E-2</v>
      </c>
      <c r="BE93" s="482">
        <f t="shared" ref="BE93:BE105" si="128">AS93</f>
        <v>6.4194000000000001E-2</v>
      </c>
      <c r="BF93" s="482">
        <f t="shared" ref="BF93:BF105" si="129">AT93</f>
        <v>6.3246999999999998E-2</v>
      </c>
      <c r="BG93" s="482">
        <f t="shared" ref="BG93:BG105" si="130">AU93</f>
        <v>6.2655000000000002E-2</v>
      </c>
      <c r="BH93" s="482">
        <f t="shared" ref="BH93:BH105" si="131">AV93</f>
        <v>3.9711999999999997E-2</v>
      </c>
      <c r="BI93" s="482">
        <f t="shared" ref="BI93:BI105" si="132">AW93</f>
        <v>3.7293E-2</v>
      </c>
      <c r="BJ93" s="482">
        <f t="shared" ref="BJ93:BJ105" si="133">AX93</f>
        <v>3.4257999999999997E-2</v>
      </c>
      <c r="BK93" s="482">
        <f t="shared" ref="BK93:BK105" si="134">AY93</f>
        <v>3.3180000000000001E-2</v>
      </c>
      <c r="BL93" s="482">
        <f t="shared" ref="BL93:BL105" si="135">AZ93</f>
        <v>3.1255999999999999E-2</v>
      </c>
      <c r="BM93" s="482">
        <f t="shared" ref="BM93:BM105" si="136">BA93</f>
        <v>3.2987000000000002E-2</v>
      </c>
      <c r="BN93" s="482">
        <f t="shared" ref="BN93:BN105" si="137">BB93</f>
        <v>3.2032999999999999E-2</v>
      </c>
      <c r="BO93" s="482">
        <f t="shared" ref="BO93:BO105" si="138">BC93</f>
        <v>3.5848999999999999E-2</v>
      </c>
      <c r="BP93" s="482">
        <f t="shared" ref="BP93:BP105" si="139">BD93</f>
        <v>6.6962999999999995E-2</v>
      </c>
      <c r="BQ93" s="482">
        <f t="shared" ref="BQ93:BQ105" si="140">BE93</f>
        <v>6.4194000000000001E-2</v>
      </c>
      <c r="BR93" s="482">
        <f t="shared" ref="BR93:BR105" si="141">BF93</f>
        <v>6.3246999999999998E-2</v>
      </c>
      <c r="BS93" s="482">
        <f t="shared" ref="BS93:BS105" si="142">BG93</f>
        <v>6.2655000000000002E-2</v>
      </c>
      <c r="BT93" s="482">
        <f t="shared" ref="BT93:BT105" si="143">BH93</f>
        <v>3.9711999999999997E-2</v>
      </c>
      <c r="BU93" s="482">
        <f t="shared" ref="BU93:BU105" si="144">BI93</f>
        <v>3.7293E-2</v>
      </c>
      <c r="BV93" s="482">
        <f t="shared" ref="BV93:BV105" si="145">BJ93</f>
        <v>3.4257999999999997E-2</v>
      </c>
      <c r="BW93" s="482">
        <f t="shared" ref="BW93:BW105" si="146">BK93</f>
        <v>3.3180000000000001E-2</v>
      </c>
      <c r="BX93" s="482">
        <f t="shared" ref="BX93:BX105" si="147">BL93</f>
        <v>3.1255999999999999E-2</v>
      </c>
      <c r="BY93" s="482">
        <f t="shared" ref="BY93:BY105" si="148">BM93</f>
        <v>3.2987000000000002E-2</v>
      </c>
      <c r="BZ93" s="482">
        <f t="shared" ref="BZ93:BZ105" si="149">BN93</f>
        <v>3.2032999999999999E-2</v>
      </c>
      <c r="CA93" s="482">
        <f t="shared" ref="CA93:CA105" si="150">BO93</f>
        <v>3.5848999999999999E-2</v>
      </c>
      <c r="CB93" s="482">
        <f t="shared" ref="CB93:CB105" si="151">BP93</f>
        <v>6.6962999999999995E-2</v>
      </c>
      <c r="CC93" s="482">
        <f t="shared" ref="CC93:CC105" si="152">BQ93</f>
        <v>6.4194000000000001E-2</v>
      </c>
      <c r="CD93" s="482">
        <f t="shared" ref="CD93:CD105" si="153">BR93</f>
        <v>6.3246999999999998E-2</v>
      </c>
      <c r="CE93" s="482">
        <f t="shared" ref="CE93:CE105" si="154">BS93</f>
        <v>6.2655000000000002E-2</v>
      </c>
      <c r="CF93" s="482">
        <f t="shared" ref="CF93:CF105" si="155">BT93</f>
        <v>3.9711999999999997E-2</v>
      </c>
      <c r="CG93" s="482">
        <f t="shared" ref="CG93:CG105" si="156">BU93</f>
        <v>3.7293E-2</v>
      </c>
      <c r="CH93" s="482">
        <f t="shared" ref="CH93:CH105" si="157">BV93</f>
        <v>3.4257999999999997E-2</v>
      </c>
      <c r="CJ93" s="110" t="s">
        <v>289</v>
      </c>
    </row>
    <row r="94" spans="1:88" s="110" customFormat="1" x14ac:dyDescent="0.25">
      <c r="A94" s="657"/>
      <c r="B94" s="89" t="s">
        <v>0</v>
      </c>
      <c r="C94" s="446">
        <v>3.2084000000000001E-2</v>
      </c>
      <c r="D94" s="446">
        <v>3.0335000000000001E-2</v>
      </c>
      <c r="E94" s="446">
        <v>3.0248000000000001E-2</v>
      </c>
      <c r="F94" s="446">
        <v>3.2205999999999999E-2</v>
      </c>
      <c r="G94" s="446">
        <v>4.5136000000000003E-2</v>
      </c>
      <c r="H94" s="446">
        <v>8.3406999999999995E-2</v>
      </c>
      <c r="I94" s="446">
        <v>6.7433000000000007E-2</v>
      </c>
      <c r="J94" s="446">
        <v>7.4159000000000003E-2</v>
      </c>
      <c r="K94" s="446">
        <v>8.1517000000000006E-2</v>
      </c>
      <c r="L94" s="446">
        <v>3.4575000000000002E-2</v>
      </c>
      <c r="M94" s="446">
        <v>3.7659999999999999E-2</v>
      </c>
      <c r="N94" s="446">
        <v>2.7265999999999999E-2</v>
      </c>
      <c r="O94" s="446">
        <f t="shared" ref="O94:O105" si="158">C94</f>
        <v>3.2084000000000001E-2</v>
      </c>
      <c r="P94" s="446">
        <f t="shared" si="106"/>
        <v>3.0335000000000001E-2</v>
      </c>
      <c r="Q94" s="446">
        <f t="shared" si="107"/>
        <v>3.0248000000000001E-2</v>
      </c>
      <c r="R94" s="446">
        <f t="shared" si="108"/>
        <v>3.2205999999999999E-2</v>
      </c>
      <c r="S94" s="446">
        <f t="shared" si="109"/>
        <v>4.5136000000000003E-2</v>
      </c>
      <c r="T94" s="482">
        <v>9.7586999999999993E-2</v>
      </c>
      <c r="U94" s="482">
        <v>7.5483999999999996E-2</v>
      </c>
      <c r="V94" s="482">
        <v>8.3196000000000006E-2</v>
      </c>
      <c r="W94" s="482">
        <v>9.0327000000000005E-2</v>
      </c>
      <c r="X94" s="482">
        <v>3.8578000000000001E-2</v>
      </c>
      <c r="Y94" s="482">
        <v>4.5895999999999999E-2</v>
      </c>
      <c r="Z94" s="482">
        <v>3.3162999999999998E-2</v>
      </c>
      <c r="AA94" s="482">
        <v>3.9073999999999998E-2</v>
      </c>
      <c r="AB94" s="482">
        <v>3.5667999999999998E-2</v>
      </c>
      <c r="AC94" s="482">
        <v>3.5865000000000001E-2</v>
      </c>
      <c r="AD94" s="482">
        <v>3.2438000000000002E-2</v>
      </c>
      <c r="AE94" s="482">
        <v>4.4253000000000001E-2</v>
      </c>
      <c r="AF94" s="482">
        <v>9.7586999999999993E-2</v>
      </c>
      <c r="AG94" s="482">
        <v>7.5483999999999996E-2</v>
      </c>
      <c r="AH94" s="482">
        <v>8.3196000000000006E-2</v>
      </c>
      <c r="AI94" s="482">
        <v>9.0327000000000005E-2</v>
      </c>
      <c r="AJ94" s="482">
        <v>3.8578000000000001E-2</v>
      </c>
      <c r="AK94" s="482">
        <v>4.5895999999999999E-2</v>
      </c>
      <c r="AL94" s="482">
        <v>3.3162999999999998E-2</v>
      </c>
      <c r="AM94" s="482">
        <f t="shared" si="110"/>
        <v>3.9073999999999998E-2</v>
      </c>
      <c r="AN94" s="482">
        <f t="shared" si="111"/>
        <v>3.5667999999999998E-2</v>
      </c>
      <c r="AO94" s="482">
        <f t="shared" si="112"/>
        <v>3.5865000000000001E-2</v>
      </c>
      <c r="AP94" s="482">
        <f t="shared" si="113"/>
        <v>3.2438000000000002E-2</v>
      </c>
      <c r="AQ94" s="482">
        <f t="shared" si="114"/>
        <v>4.4253000000000001E-2</v>
      </c>
      <c r="AR94" s="482">
        <f t="shared" si="115"/>
        <v>9.7586999999999993E-2</v>
      </c>
      <c r="AS94" s="482">
        <f t="shared" si="116"/>
        <v>7.5483999999999996E-2</v>
      </c>
      <c r="AT94" s="482">
        <f t="shared" si="117"/>
        <v>8.3196000000000006E-2</v>
      </c>
      <c r="AU94" s="482">
        <f t="shared" si="118"/>
        <v>9.0327000000000005E-2</v>
      </c>
      <c r="AV94" s="482">
        <f t="shared" si="119"/>
        <v>3.8578000000000001E-2</v>
      </c>
      <c r="AW94" s="482">
        <f t="shared" si="120"/>
        <v>4.5895999999999999E-2</v>
      </c>
      <c r="AX94" s="482">
        <f t="shared" si="121"/>
        <v>3.3162999999999998E-2</v>
      </c>
      <c r="AY94" s="482">
        <f t="shared" si="122"/>
        <v>3.9073999999999998E-2</v>
      </c>
      <c r="AZ94" s="482">
        <f t="shared" si="123"/>
        <v>3.5667999999999998E-2</v>
      </c>
      <c r="BA94" s="482">
        <f t="shared" si="124"/>
        <v>3.5865000000000001E-2</v>
      </c>
      <c r="BB94" s="482">
        <f t="shared" si="125"/>
        <v>3.2438000000000002E-2</v>
      </c>
      <c r="BC94" s="482">
        <f t="shared" si="126"/>
        <v>4.4253000000000001E-2</v>
      </c>
      <c r="BD94" s="482">
        <f t="shared" si="127"/>
        <v>9.7586999999999993E-2</v>
      </c>
      <c r="BE94" s="482">
        <f t="shared" si="128"/>
        <v>7.5483999999999996E-2</v>
      </c>
      <c r="BF94" s="482">
        <f t="shared" si="129"/>
        <v>8.3196000000000006E-2</v>
      </c>
      <c r="BG94" s="482">
        <f t="shared" si="130"/>
        <v>9.0327000000000005E-2</v>
      </c>
      <c r="BH94" s="482">
        <f t="shared" si="131"/>
        <v>3.8578000000000001E-2</v>
      </c>
      <c r="BI94" s="482">
        <f t="shared" si="132"/>
        <v>4.5895999999999999E-2</v>
      </c>
      <c r="BJ94" s="482">
        <f t="shared" si="133"/>
        <v>3.3162999999999998E-2</v>
      </c>
      <c r="BK94" s="482">
        <f t="shared" si="134"/>
        <v>3.9073999999999998E-2</v>
      </c>
      <c r="BL94" s="482">
        <f t="shared" si="135"/>
        <v>3.5667999999999998E-2</v>
      </c>
      <c r="BM94" s="482">
        <f t="shared" si="136"/>
        <v>3.5865000000000001E-2</v>
      </c>
      <c r="BN94" s="482">
        <f t="shared" si="137"/>
        <v>3.2438000000000002E-2</v>
      </c>
      <c r="BO94" s="482">
        <f t="shared" si="138"/>
        <v>4.4253000000000001E-2</v>
      </c>
      <c r="BP94" s="482">
        <f t="shared" si="139"/>
        <v>9.7586999999999993E-2</v>
      </c>
      <c r="BQ94" s="482">
        <f t="shared" si="140"/>
        <v>7.5483999999999996E-2</v>
      </c>
      <c r="BR94" s="482">
        <f t="shared" si="141"/>
        <v>8.3196000000000006E-2</v>
      </c>
      <c r="BS94" s="482">
        <f t="shared" si="142"/>
        <v>9.0327000000000005E-2</v>
      </c>
      <c r="BT94" s="482">
        <f t="shared" si="143"/>
        <v>3.8578000000000001E-2</v>
      </c>
      <c r="BU94" s="482">
        <f t="shared" si="144"/>
        <v>4.5895999999999999E-2</v>
      </c>
      <c r="BV94" s="482">
        <f t="shared" si="145"/>
        <v>3.3162999999999998E-2</v>
      </c>
      <c r="BW94" s="482">
        <f t="shared" si="146"/>
        <v>3.9073999999999998E-2</v>
      </c>
      <c r="BX94" s="482">
        <f t="shared" si="147"/>
        <v>3.5667999999999998E-2</v>
      </c>
      <c r="BY94" s="482">
        <f t="shared" si="148"/>
        <v>3.5865000000000001E-2</v>
      </c>
      <c r="BZ94" s="482">
        <f t="shared" si="149"/>
        <v>3.2438000000000002E-2</v>
      </c>
      <c r="CA94" s="482">
        <f t="shared" si="150"/>
        <v>4.4253000000000001E-2</v>
      </c>
      <c r="CB94" s="482">
        <f t="shared" si="151"/>
        <v>9.7586999999999993E-2</v>
      </c>
      <c r="CC94" s="482">
        <f t="shared" si="152"/>
        <v>7.5483999999999996E-2</v>
      </c>
      <c r="CD94" s="482">
        <f t="shared" si="153"/>
        <v>8.3196000000000006E-2</v>
      </c>
      <c r="CE94" s="482">
        <f t="shared" si="154"/>
        <v>9.0327000000000005E-2</v>
      </c>
      <c r="CF94" s="482">
        <f t="shared" si="155"/>
        <v>3.8578000000000001E-2</v>
      </c>
      <c r="CG94" s="482">
        <f t="shared" si="156"/>
        <v>4.5895999999999999E-2</v>
      </c>
      <c r="CH94" s="482">
        <f t="shared" si="157"/>
        <v>3.3162999999999998E-2</v>
      </c>
      <c r="CJ94" s="110" t="s">
        <v>288</v>
      </c>
    </row>
    <row r="95" spans="1:88" s="110" customFormat="1" x14ac:dyDescent="0.25">
      <c r="A95" s="657"/>
      <c r="B95" s="89" t="s">
        <v>21</v>
      </c>
      <c r="C95" s="446">
        <v>2.7354E-2</v>
      </c>
      <c r="D95" s="446">
        <v>2.6422000000000001E-2</v>
      </c>
      <c r="E95" s="446">
        <v>3.0078000000000001E-2</v>
      </c>
      <c r="F95" s="446">
        <v>3.5929999999999997E-2</v>
      </c>
      <c r="G95" s="446">
        <v>3.8129000000000003E-2</v>
      </c>
      <c r="H95" s="446">
        <v>6.5105999999999997E-2</v>
      </c>
      <c r="I95" s="446">
        <v>5.6918000000000003E-2</v>
      </c>
      <c r="J95" s="446">
        <v>5.9726000000000001E-2</v>
      </c>
      <c r="K95" s="446">
        <v>6.1537000000000001E-2</v>
      </c>
      <c r="L95" s="446">
        <v>3.8774999999999997E-2</v>
      </c>
      <c r="M95" s="446">
        <v>3.0751000000000001E-2</v>
      </c>
      <c r="N95" s="446">
        <v>2.9420000000000002E-2</v>
      </c>
      <c r="O95" s="446">
        <f t="shared" si="158"/>
        <v>2.7354E-2</v>
      </c>
      <c r="P95" s="446">
        <f t="shared" si="106"/>
        <v>2.6422000000000001E-2</v>
      </c>
      <c r="Q95" s="446">
        <f t="shared" si="107"/>
        <v>3.0078000000000001E-2</v>
      </c>
      <c r="R95" s="446">
        <f t="shared" si="108"/>
        <v>3.5929999999999997E-2</v>
      </c>
      <c r="S95" s="446">
        <f t="shared" si="109"/>
        <v>3.8129000000000003E-2</v>
      </c>
      <c r="T95" s="482">
        <v>7.6089000000000004E-2</v>
      </c>
      <c r="U95" s="482">
        <v>6.4111000000000001E-2</v>
      </c>
      <c r="V95" s="482">
        <v>6.7474999999999993E-2</v>
      </c>
      <c r="W95" s="482">
        <v>6.9470000000000004E-2</v>
      </c>
      <c r="X95" s="482">
        <v>4.3131000000000003E-2</v>
      </c>
      <c r="Y95" s="482">
        <v>3.7336000000000001E-2</v>
      </c>
      <c r="Z95" s="482">
        <v>3.6340999999999998E-2</v>
      </c>
      <c r="AA95" s="482">
        <v>3.2787999999999998E-2</v>
      </c>
      <c r="AB95" s="482">
        <v>3.0967000000000001E-2</v>
      </c>
      <c r="AC95" s="482">
        <v>3.5658000000000002E-2</v>
      </c>
      <c r="AD95" s="482">
        <v>3.5020999999999997E-2</v>
      </c>
      <c r="AE95" s="482">
        <v>3.8232000000000002E-2</v>
      </c>
      <c r="AF95" s="482">
        <v>7.6089000000000004E-2</v>
      </c>
      <c r="AG95" s="482">
        <v>6.4111000000000001E-2</v>
      </c>
      <c r="AH95" s="482">
        <v>6.7474999999999993E-2</v>
      </c>
      <c r="AI95" s="482">
        <v>6.9470000000000004E-2</v>
      </c>
      <c r="AJ95" s="482">
        <v>4.3131000000000003E-2</v>
      </c>
      <c r="AK95" s="482">
        <v>3.7336000000000001E-2</v>
      </c>
      <c r="AL95" s="482">
        <v>3.6340999999999998E-2</v>
      </c>
      <c r="AM95" s="482">
        <f t="shared" si="110"/>
        <v>3.2787999999999998E-2</v>
      </c>
      <c r="AN95" s="482">
        <f t="shared" si="111"/>
        <v>3.0967000000000001E-2</v>
      </c>
      <c r="AO95" s="482">
        <f t="shared" si="112"/>
        <v>3.5658000000000002E-2</v>
      </c>
      <c r="AP95" s="482">
        <f t="shared" si="113"/>
        <v>3.5020999999999997E-2</v>
      </c>
      <c r="AQ95" s="482">
        <f t="shared" si="114"/>
        <v>3.8232000000000002E-2</v>
      </c>
      <c r="AR95" s="482">
        <f t="shared" si="115"/>
        <v>7.6089000000000004E-2</v>
      </c>
      <c r="AS95" s="482">
        <f t="shared" si="116"/>
        <v>6.4111000000000001E-2</v>
      </c>
      <c r="AT95" s="482">
        <f t="shared" si="117"/>
        <v>6.7474999999999993E-2</v>
      </c>
      <c r="AU95" s="482">
        <f t="shared" si="118"/>
        <v>6.9470000000000004E-2</v>
      </c>
      <c r="AV95" s="482">
        <f t="shared" si="119"/>
        <v>4.3131000000000003E-2</v>
      </c>
      <c r="AW95" s="482">
        <f t="shared" si="120"/>
        <v>3.7336000000000001E-2</v>
      </c>
      <c r="AX95" s="482">
        <f t="shared" si="121"/>
        <v>3.6340999999999998E-2</v>
      </c>
      <c r="AY95" s="482">
        <f t="shared" si="122"/>
        <v>3.2787999999999998E-2</v>
      </c>
      <c r="AZ95" s="482">
        <f t="shared" si="123"/>
        <v>3.0967000000000001E-2</v>
      </c>
      <c r="BA95" s="482">
        <f t="shared" si="124"/>
        <v>3.5658000000000002E-2</v>
      </c>
      <c r="BB95" s="482">
        <f t="shared" si="125"/>
        <v>3.5020999999999997E-2</v>
      </c>
      <c r="BC95" s="482">
        <f t="shared" si="126"/>
        <v>3.8232000000000002E-2</v>
      </c>
      <c r="BD95" s="482">
        <f t="shared" si="127"/>
        <v>7.6089000000000004E-2</v>
      </c>
      <c r="BE95" s="482">
        <f t="shared" si="128"/>
        <v>6.4111000000000001E-2</v>
      </c>
      <c r="BF95" s="482">
        <f t="shared" si="129"/>
        <v>6.7474999999999993E-2</v>
      </c>
      <c r="BG95" s="482">
        <f t="shared" si="130"/>
        <v>6.9470000000000004E-2</v>
      </c>
      <c r="BH95" s="482">
        <f t="shared" si="131"/>
        <v>4.3131000000000003E-2</v>
      </c>
      <c r="BI95" s="482">
        <f t="shared" si="132"/>
        <v>3.7336000000000001E-2</v>
      </c>
      <c r="BJ95" s="482">
        <f t="shared" si="133"/>
        <v>3.6340999999999998E-2</v>
      </c>
      <c r="BK95" s="482">
        <f t="shared" si="134"/>
        <v>3.2787999999999998E-2</v>
      </c>
      <c r="BL95" s="482">
        <f t="shared" si="135"/>
        <v>3.0967000000000001E-2</v>
      </c>
      <c r="BM95" s="482">
        <f t="shared" si="136"/>
        <v>3.5658000000000002E-2</v>
      </c>
      <c r="BN95" s="482">
        <f t="shared" si="137"/>
        <v>3.5020999999999997E-2</v>
      </c>
      <c r="BO95" s="482">
        <f t="shared" si="138"/>
        <v>3.8232000000000002E-2</v>
      </c>
      <c r="BP95" s="482">
        <f t="shared" si="139"/>
        <v>7.6089000000000004E-2</v>
      </c>
      <c r="BQ95" s="482">
        <f t="shared" si="140"/>
        <v>6.4111000000000001E-2</v>
      </c>
      <c r="BR95" s="482">
        <f t="shared" si="141"/>
        <v>6.7474999999999993E-2</v>
      </c>
      <c r="BS95" s="482">
        <f t="shared" si="142"/>
        <v>6.9470000000000004E-2</v>
      </c>
      <c r="BT95" s="482">
        <f t="shared" si="143"/>
        <v>4.3131000000000003E-2</v>
      </c>
      <c r="BU95" s="482">
        <f t="shared" si="144"/>
        <v>3.7336000000000001E-2</v>
      </c>
      <c r="BV95" s="482">
        <f t="shared" si="145"/>
        <v>3.6340999999999998E-2</v>
      </c>
      <c r="BW95" s="482">
        <f t="shared" si="146"/>
        <v>3.2787999999999998E-2</v>
      </c>
      <c r="BX95" s="482">
        <f t="shared" si="147"/>
        <v>3.0967000000000001E-2</v>
      </c>
      <c r="BY95" s="482">
        <f t="shared" si="148"/>
        <v>3.5658000000000002E-2</v>
      </c>
      <c r="BZ95" s="482">
        <f t="shared" si="149"/>
        <v>3.5020999999999997E-2</v>
      </c>
      <c r="CA95" s="482">
        <f t="shared" si="150"/>
        <v>3.8232000000000002E-2</v>
      </c>
      <c r="CB95" s="482">
        <f t="shared" si="151"/>
        <v>7.6089000000000004E-2</v>
      </c>
      <c r="CC95" s="482">
        <f t="shared" si="152"/>
        <v>6.4111000000000001E-2</v>
      </c>
      <c r="CD95" s="482">
        <f t="shared" si="153"/>
        <v>6.7474999999999993E-2</v>
      </c>
      <c r="CE95" s="482">
        <f t="shared" si="154"/>
        <v>6.9470000000000004E-2</v>
      </c>
      <c r="CF95" s="482">
        <f t="shared" si="155"/>
        <v>4.3131000000000003E-2</v>
      </c>
      <c r="CG95" s="482">
        <f t="shared" si="156"/>
        <v>3.7336000000000001E-2</v>
      </c>
      <c r="CH95" s="482">
        <f t="shared" si="157"/>
        <v>3.6340999999999998E-2</v>
      </c>
    </row>
    <row r="96" spans="1:88" s="110" customFormat="1" x14ac:dyDescent="0.25">
      <c r="A96" s="657"/>
      <c r="B96" s="89" t="s">
        <v>1</v>
      </c>
      <c r="C96" s="446">
        <v>1.9984999999999999E-2</v>
      </c>
      <c r="D96" s="446">
        <v>1.9984999999999999E-2</v>
      </c>
      <c r="E96" s="446">
        <v>1.9984999999999999E-2</v>
      </c>
      <c r="F96" s="446">
        <v>3.295E-2</v>
      </c>
      <c r="G96" s="446">
        <v>5.6022000000000002E-2</v>
      </c>
      <c r="H96" s="446">
        <v>8.4661E-2</v>
      </c>
      <c r="I96" s="446">
        <v>6.7922999999999997E-2</v>
      </c>
      <c r="J96" s="446">
        <v>7.4856000000000006E-2</v>
      </c>
      <c r="K96" s="446">
        <v>8.6939000000000002E-2</v>
      </c>
      <c r="L96" s="446">
        <v>3.4375000000000003E-2</v>
      </c>
      <c r="M96" s="446">
        <v>1.9984999999999999E-2</v>
      </c>
      <c r="N96" s="446">
        <v>1.9984999999999999E-2</v>
      </c>
      <c r="O96" s="446">
        <f t="shared" si="158"/>
        <v>1.9984999999999999E-2</v>
      </c>
      <c r="P96" s="446">
        <f t="shared" si="106"/>
        <v>1.9984999999999999E-2</v>
      </c>
      <c r="Q96" s="446">
        <f t="shared" si="107"/>
        <v>1.9984999999999999E-2</v>
      </c>
      <c r="R96" s="446">
        <f t="shared" si="108"/>
        <v>3.295E-2</v>
      </c>
      <c r="S96" s="446">
        <f t="shared" si="109"/>
        <v>5.6022000000000002E-2</v>
      </c>
      <c r="T96" s="482">
        <v>9.9021999999999999E-2</v>
      </c>
      <c r="U96" s="482">
        <v>7.6013999999999998E-2</v>
      </c>
      <c r="V96" s="482">
        <v>8.3955000000000002E-2</v>
      </c>
      <c r="W96" s="482">
        <v>9.5987000000000003E-2</v>
      </c>
      <c r="X96" s="482">
        <v>3.8362E-2</v>
      </c>
      <c r="Y96" s="482">
        <v>2.3233E-2</v>
      </c>
      <c r="Z96" s="482">
        <v>2.3233E-2</v>
      </c>
      <c r="AA96" s="482">
        <v>2.3233E-2</v>
      </c>
      <c r="AB96" s="482">
        <v>2.3233E-2</v>
      </c>
      <c r="AC96" s="482">
        <v>2.3233E-2</v>
      </c>
      <c r="AD96" s="482">
        <v>3.2953999999999997E-2</v>
      </c>
      <c r="AE96" s="482">
        <v>5.3502000000000001E-2</v>
      </c>
      <c r="AF96" s="482">
        <v>9.9021999999999999E-2</v>
      </c>
      <c r="AG96" s="482">
        <v>7.6013999999999998E-2</v>
      </c>
      <c r="AH96" s="482">
        <v>8.3955000000000002E-2</v>
      </c>
      <c r="AI96" s="482">
        <v>9.5987000000000003E-2</v>
      </c>
      <c r="AJ96" s="482">
        <v>3.8362E-2</v>
      </c>
      <c r="AK96" s="482">
        <v>2.3233E-2</v>
      </c>
      <c r="AL96" s="482">
        <v>2.3233E-2</v>
      </c>
      <c r="AM96" s="482">
        <f t="shared" si="110"/>
        <v>2.3233E-2</v>
      </c>
      <c r="AN96" s="482">
        <f t="shared" si="111"/>
        <v>2.3233E-2</v>
      </c>
      <c r="AO96" s="482">
        <f t="shared" si="112"/>
        <v>2.3233E-2</v>
      </c>
      <c r="AP96" s="482">
        <f t="shared" si="113"/>
        <v>3.2953999999999997E-2</v>
      </c>
      <c r="AQ96" s="482">
        <f t="shared" si="114"/>
        <v>5.3502000000000001E-2</v>
      </c>
      <c r="AR96" s="482">
        <f t="shared" si="115"/>
        <v>9.9021999999999999E-2</v>
      </c>
      <c r="AS96" s="482">
        <f t="shared" si="116"/>
        <v>7.6013999999999998E-2</v>
      </c>
      <c r="AT96" s="482">
        <f t="shared" si="117"/>
        <v>8.3955000000000002E-2</v>
      </c>
      <c r="AU96" s="482">
        <f t="shared" si="118"/>
        <v>9.5987000000000003E-2</v>
      </c>
      <c r="AV96" s="482">
        <f t="shared" si="119"/>
        <v>3.8362E-2</v>
      </c>
      <c r="AW96" s="482">
        <f t="shared" si="120"/>
        <v>2.3233E-2</v>
      </c>
      <c r="AX96" s="482">
        <f t="shared" si="121"/>
        <v>2.3233E-2</v>
      </c>
      <c r="AY96" s="482">
        <f t="shared" si="122"/>
        <v>2.3233E-2</v>
      </c>
      <c r="AZ96" s="482">
        <f t="shared" si="123"/>
        <v>2.3233E-2</v>
      </c>
      <c r="BA96" s="482">
        <f t="shared" si="124"/>
        <v>2.3233E-2</v>
      </c>
      <c r="BB96" s="482">
        <f t="shared" si="125"/>
        <v>3.2953999999999997E-2</v>
      </c>
      <c r="BC96" s="482">
        <f t="shared" si="126"/>
        <v>5.3502000000000001E-2</v>
      </c>
      <c r="BD96" s="482">
        <f t="shared" si="127"/>
        <v>9.9021999999999999E-2</v>
      </c>
      <c r="BE96" s="482">
        <f t="shared" si="128"/>
        <v>7.6013999999999998E-2</v>
      </c>
      <c r="BF96" s="482">
        <f t="shared" si="129"/>
        <v>8.3955000000000002E-2</v>
      </c>
      <c r="BG96" s="482">
        <f t="shared" si="130"/>
        <v>9.5987000000000003E-2</v>
      </c>
      <c r="BH96" s="482">
        <f t="shared" si="131"/>
        <v>3.8362E-2</v>
      </c>
      <c r="BI96" s="482">
        <f t="shared" si="132"/>
        <v>2.3233E-2</v>
      </c>
      <c r="BJ96" s="482">
        <f t="shared" si="133"/>
        <v>2.3233E-2</v>
      </c>
      <c r="BK96" s="482">
        <f t="shared" si="134"/>
        <v>2.3233E-2</v>
      </c>
      <c r="BL96" s="482">
        <f t="shared" si="135"/>
        <v>2.3233E-2</v>
      </c>
      <c r="BM96" s="482">
        <f t="shared" si="136"/>
        <v>2.3233E-2</v>
      </c>
      <c r="BN96" s="482">
        <f t="shared" si="137"/>
        <v>3.2953999999999997E-2</v>
      </c>
      <c r="BO96" s="482">
        <f t="shared" si="138"/>
        <v>5.3502000000000001E-2</v>
      </c>
      <c r="BP96" s="482">
        <f t="shared" si="139"/>
        <v>9.9021999999999999E-2</v>
      </c>
      <c r="BQ96" s="482">
        <f t="shared" si="140"/>
        <v>7.6013999999999998E-2</v>
      </c>
      <c r="BR96" s="482">
        <f t="shared" si="141"/>
        <v>8.3955000000000002E-2</v>
      </c>
      <c r="BS96" s="482">
        <f t="shared" si="142"/>
        <v>9.5987000000000003E-2</v>
      </c>
      <c r="BT96" s="482">
        <f t="shared" si="143"/>
        <v>3.8362E-2</v>
      </c>
      <c r="BU96" s="482">
        <f t="shared" si="144"/>
        <v>2.3233E-2</v>
      </c>
      <c r="BV96" s="482">
        <f t="shared" si="145"/>
        <v>2.3233E-2</v>
      </c>
      <c r="BW96" s="482">
        <f t="shared" si="146"/>
        <v>2.3233E-2</v>
      </c>
      <c r="BX96" s="482">
        <f t="shared" si="147"/>
        <v>2.3233E-2</v>
      </c>
      <c r="BY96" s="482">
        <f t="shared" si="148"/>
        <v>2.3233E-2</v>
      </c>
      <c r="BZ96" s="482">
        <f t="shared" si="149"/>
        <v>3.2953999999999997E-2</v>
      </c>
      <c r="CA96" s="482">
        <f t="shared" si="150"/>
        <v>5.3502000000000001E-2</v>
      </c>
      <c r="CB96" s="482">
        <f t="shared" si="151"/>
        <v>9.9021999999999999E-2</v>
      </c>
      <c r="CC96" s="482">
        <f t="shared" si="152"/>
        <v>7.6013999999999998E-2</v>
      </c>
      <c r="CD96" s="482">
        <f t="shared" si="153"/>
        <v>8.3955000000000002E-2</v>
      </c>
      <c r="CE96" s="482">
        <f t="shared" si="154"/>
        <v>9.5987000000000003E-2</v>
      </c>
      <c r="CF96" s="482">
        <f t="shared" si="155"/>
        <v>3.8362E-2</v>
      </c>
      <c r="CG96" s="482">
        <f t="shared" si="156"/>
        <v>2.3233E-2</v>
      </c>
      <c r="CH96" s="482">
        <f t="shared" si="157"/>
        <v>2.3233E-2</v>
      </c>
    </row>
    <row r="97" spans="1:86" s="110" customFormat="1" x14ac:dyDescent="0.25">
      <c r="A97" s="657"/>
      <c r="B97" s="89" t="s">
        <v>22</v>
      </c>
      <c r="C97" s="446">
        <v>2.1387E-2</v>
      </c>
      <c r="D97" s="446">
        <v>2.1129999999999999E-2</v>
      </c>
      <c r="E97" s="446">
        <v>2.0184000000000001E-2</v>
      </c>
      <c r="F97" s="446">
        <v>2.1802999999999999E-2</v>
      </c>
      <c r="G97" s="446">
        <v>2.0313000000000001E-2</v>
      </c>
      <c r="H97" s="446">
        <v>2.2671E-2</v>
      </c>
      <c r="I97" s="446">
        <v>2.2068000000000001E-2</v>
      </c>
      <c r="J97" s="446">
        <v>2.2741000000000001E-2</v>
      </c>
      <c r="K97" s="446">
        <v>2.2655999999999999E-2</v>
      </c>
      <c r="L97" s="446">
        <v>2.0244000000000002E-2</v>
      </c>
      <c r="M97" s="446">
        <v>2.0007E-2</v>
      </c>
      <c r="N97" s="446">
        <v>2.0132000000000001E-2</v>
      </c>
      <c r="O97" s="446">
        <f t="shared" si="158"/>
        <v>2.1387E-2</v>
      </c>
      <c r="P97" s="446">
        <f t="shared" si="106"/>
        <v>2.1129999999999999E-2</v>
      </c>
      <c r="Q97" s="446">
        <f t="shared" si="107"/>
        <v>2.0184000000000001E-2</v>
      </c>
      <c r="R97" s="446">
        <f t="shared" si="108"/>
        <v>2.1802999999999999E-2</v>
      </c>
      <c r="S97" s="446">
        <f t="shared" si="109"/>
        <v>2.0313000000000001E-2</v>
      </c>
      <c r="T97" s="482">
        <v>2.7130999999999999E-2</v>
      </c>
      <c r="U97" s="482">
        <v>2.6453000000000001E-2</v>
      </c>
      <c r="V97" s="482">
        <v>2.7189999999999999E-2</v>
      </c>
      <c r="W97" s="482">
        <v>2.7099999999999999E-2</v>
      </c>
      <c r="X97" s="482">
        <v>2.3503E-2</v>
      </c>
      <c r="Y97" s="482">
        <v>2.3262000000000001E-2</v>
      </c>
      <c r="Z97" s="482">
        <v>2.3432999999999999E-2</v>
      </c>
      <c r="AA97" s="482">
        <v>2.5051E-2</v>
      </c>
      <c r="AB97" s="482">
        <v>2.4608999999999999E-2</v>
      </c>
      <c r="AC97" s="482">
        <v>2.3496E-2</v>
      </c>
      <c r="AD97" s="482">
        <v>2.4566000000000001E-2</v>
      </c>
      <c r="AE97" s="482">
        <v>2.3503E-2</v>
      </c>
      <c r="AF97" s="482">
        <v>2.7130999999999999E-2</v>
      </c>
      <c r="AG97" s="482">
        <v>2.6453000000000001E-2</v>
      </c>
      <c r="AH97" s="482">
        <v>2.7189999999999999E-2</v>
      </c>
      <c r="AI97" s="482">
        <v>2.7099999999999999E-2</v>
      </c>
      <c r="AJ97" s="482">
        <v>2.3503E-2</v>
      </c>
      <c r="AK97" s="482">
        <v>2.3262000000000001E-2</v>
      </c>
      <c r="AL97" s="482">
        <v>2.3432999999999999E-2</v>
      </c>
      <c r="AM97" s="482">
        <f t="shared" si="110"/>
        <v>2.5051E-2</v>
      </c>
      <c r="AN97" s="482">
        <f t="shared" si="111"/>
        <v>2.4608999999999999E-2</v>
      </c>
      <c r="AO97" s="482">
        <f t="shared" si="112"/>
        <v>2.3496E-2</v>
      </c>
      <c r="AP97" s="482">
        <f t="shared" si="113"/>
        <v>2.4566000000000001E-2</v>
      </c>
      <c r="AQ97" s="482">
        <f t="shared" si="114"/>
        <v>2.3503E-2</v>
      </c>
      <c r="AR97" s="482">
        <f t="shared" si="115"/>
        <v>2.7130999999999999E-2</v>
      </c>
      <c r="AS97" s="482">
        <f t="shared" si="116"/>
        <v>2.6453000000000001E-2</v>
      </c>
      <c r="AT97" s="482">
        <f t="shared" si="117"/>
        <v>2.7189999999999999E-2</v>
      </c>
      <c r="AU97" s="482">
        <f t="shared" si="118"/>
        <v>2.7099999999999999E-2</v>
      </c>
      <c r="AV97" s="482">
        <f t="shared" si="119"/>
        <v>2.3503E-2</v>
      </c>
      <c r="AW97" s="482">
        <f t="shared" si="120"/>
        <v>2.3262000000000001E-2</v>
      </c>
      <c r="AX97" s="482">
        <f t="shared" si="121"/>
        <v>2.3432999999999999E-2</v>
      </c>
      <c r="AY97" s="482">
        <f t="shared" si="122"/>
        <v>2.5051E-2</v>
      </c>
      <c r="AZ97" s="482">
        <f t="shared" si="123"/>
        <v>2.4608999999999999E-2</v>
      </c>
      <c r="BA97" s="482">
        <f t="shared" si="124"/>
        <v>2.3496E-2</v>
      </c>
      <c r="BB97" s="482">
        <f t="shared" si="125"/>
        <v>2.4566000000000001E-2</v>
      </c>
      <c r="BC97" s="482">
        <f t="shared" si="126"/>
        <v>2.3503E-2</v>
      </c>
      <c r="BD97" s="482">
        <f t="shared" si="127"/>
        <v>2.7130999999999999E-2</v>
      </c>
      <c r="BE97" s="482">
        <f t="shared" si="128"/>
        <v>2.6453000000000001E-2</v>
      </c>
      <c r="BF97" s="482">
        <f t="shared" si="129"/>
        <v>2.7189999999999999E-2</v>
      </c>
      <c r="BG97" s="482">
        <f t="shared" si="130"/>
        <v>2.7099999999999999E-2</v>
      </c>
      <c r="BH97" s="482">
        <f t="shared" si="131"/>
        <v>2.3503E-2</v>
      </c>
      <c r="BI97" s="482">
        <f t="shared" si="132"/>
        <v>2.3262000000000001E-2</v>
      </c>
      <c r="BJ97" s="482">
        <f t="shared" si="133"/>
        <v>2.3432999999999999E-2</v>
      </c>
      <c r="BK97" s="482">
        <f t="shared" si="134"/>
        <v>2.5051E-2</v>
      </c>
      <c r="BL97" s="482">
        <f t="shared" si="135"/>
        <v>2.4608999999999999E-2</v>
      </c>
      <c r="BM97" s="482">
        <f t="shared" si="136"/>
        <v>2.3496E-2</v>
      </c>
      <c r="BN97" s="482">
        <f t="shared" si="137"/>
        <v>2.4566000000000001E-2</v>
      </c>
      <c r="BO97" s="482">
        <f t="shared" si="138"/>
        <v>2.3503E-2</v>
      </c>
      <c r="BP97" s="482">
        <f t="shared" si="139"/>
        <v>2.7130999999999999E-2</v>
      </c>
      <c r="BQ97" s="482">
        <f t="shared" si="140"/>
        <v>2.6453000000000001E-2</v>
      </c>
      <c r="BR97" s="482">
        <f t="shared" si="141"/>
        <v>2.7189999999999999E-2</v>
      </c>
      <c r="BS97" s="482">
        <f t="shared" si="142"/>
        <v>2.7099999999999999E-2</v>
      </c>
      <c r="BT97" s="482">
        <f t="shared" si="143"/>
        <v>2.3503E-2</v>
      </c>
      <c r="BU97" s="482">
        <f t="shared" si="144"/>
        <v>2.3262000000000001E-2</v>
      </c>
      <c r="BV97" s="482">
        <f t="shared" si="145"/>
        <v>2.3432999999999999E-2</v>
      </c>
      <c r="BW97" s="482">
        <f t="shared" si="146"/>
        <v>2.5051E-2</v>
      </c>
      <c r="BX97" s="482">
        <f t="shared" si="147"/>
        <v>2.4608999999999999E-2</v>
      </c>
      <c r="BY97" s="482">
        <f t="shared" si="148"/>
        <v>2.3496E-2</v>
      </c>
      <c r="BZ97" s="482">
        <f t="shared" si="149"/>
        <v>2.4566000000000001E-2</v>
      </c>
      <c r="CA97" s="482">
        <f t="shared" si="150"/>
        <v>2.3503E-2</v>
      </c>
      <c r="CB97" s="482">
        <f t="shared" si="151"/>
        <v>2.7130999999999999E-2</v>
      </c>
      <c r="CC97" s="482">
        <f t="shared" si="152"/>
        <v>2.6453000000000001E-2</v>
      </c>
      <c r="CD97" s="482">
        <f t="shared" si="153"/>
        <v>2.7189999999999999E-2</v>
      </c>
      <c r="CE97" s="482">
        <f t="shared" si="154"/>
        <v>2.7099999999999999E-2</v>
      </c>
      <c r="CF97" s="482">
        <f t="shared" si="155"/>
        <v>2.3503E-2</v>
      </c>
      <c r="CG97" s="482">
        <f t="shared" si="156"/>
        <v>2.3262000000000001E-2</v>
      </c>
      <c r="CH97" s="482">
        <f t="shared" si="157"/>
        <v>2.3432999999999999E-2</v>
      </c>
    </row>
    <row r="98" spans="1:86" s="110" customFormat="1" x14ac:dyDescent="0.25">
      <c r="A98" s="657"/>
      <c r="B98" s="89" t="s">
        <v>9</v>
      </c>
      <c r="C98" s="446">
        <v>3.2084000000000001E-2</v>
      </c>
      <c r="D98" s="446">
        <v>3.0349999999999999E-2</v>
      </c>
      <c r="E98" s="446">
        <v>3.0592000000000001E-2</v>
      </c>
      <c r="F98" s="446">
        <v>3.6262000000000003E-2</v>
      </c>
      <c r="G98" s="446">
        <v>3.3402000000000001E-2</v>
      </c>
      <c r="H98" s="446">
        <v>2.1971999999999998E-2</v>
      </c>
      <c r="I98" s="446">
        <v>2.1971999999999998E-2</v>
      </c>
      <c r="J98" s="446">
        <v>2.1971999999999998E-2</v>
      </c>
      <c r="K98" s="446">
        <v>5.8374000000000002E-2</v>
      </c>
      <c r="L98" s="446">
        <v>3.7201999999999999E-2</v>
      </c>
      <c r="M98" s="446">
        <v>3.8538000000000003E-2</v>
      </c>
      <c r="N98" s="446">
        <v>2.7269000000000002E-2</v>
      </c>
      <c r="O98" s="446">
        <f t="shared" si="158"/>
        <v>3.2084000000000001E-2</v>
      </c>
      <c r="P98" s="446">
        <f t="shared" si="106"/>
        <v>3.0349999999999999E-2</v>
      </c>
      <c r="Q98" s="446">
        <f t="shared" si="107"/>
        <v>3.0592000000000001E-2</v>
      </c>
      <c r="R98" s="446">
        <f t="shared" si="108"/>
        <v>3.6262000000000003E-2</v>
      </c>
      <c r="S98" s="446">
        <f t="shared" si="109"/>
        <v>3.3402000000000001E-2</v>
      </c>
      <c r="T98" s="482">
        <v>2.6352E-2</v>
      </c>
      <c r="U98" s="482">
        <v>2.6352E-2</v>
      </c>
      <c r="V98" s="482">
        <v>2.6352E-2</v>
      </c>
      <c r="W98" s="482">
        <v>6.6158999999999996E-2</v>
      </c>
      <c r="X98" s="482">
        <v>4.1425999999999998E-2</v>
      </c>
      <c r="Y98" s="482">
        <v>4.6956999999999999E-2</v>
      </c>
      <c r="Z98" s="482">
        <v>3.3168000000000003E-2</v>
      </c>
      <c r="AA98" s="482">
        <v>3.9073999999999998E-2</v>
      </c>
      <c r="AB98" s="482">
        <v>3.5687000000000003E-2</v>
      </c>
      <c r="AC98" s="482">
        <v>3.6283000000000003E-2</v>
      </c>
      <c r="AD98" s="482">
        <v>3.5251999999999999E-2</v>
      </c>
      <c r="AE98" s="482">
        <v>3.4273999999999999E-2</v>
      </c>
      <c r="AF98" s="482">
        <v>2.6352E-2</v>
      </c>
      <c r="AG98" s="482">
        <v>2.6352E-2</v>
      </c>
      <c r="AH98" s="482">
        <v>2.6352E-2</v>
      </c>
      <c r="AI98" s="482">
        <v>6.6158999999999996E-2</v>
      </c>
      <c r="AJ98" s="482">
        <v>4.1425999999999998E-2</v>
      </c>
      <c r="AK98" s="482">
        <v>4.6956999999999999E-2</v>
      </c>
      <c r="AL98" s="482">
        <v>3.3168000000000003E-2</v>
      </c>
      <c r="AM98" s="482">
        <f t="shared" si="110"/>
        <v>3.9073999999999998E-2</v>
      </c>
      <c r="AN98" s="482">
        <f t="shared" si="111"/>
        <v>3.5687000000000003E-2</v>
      </c>
      <c r="AO98" s="482">
        <f t="shared" si="112"/>
        <v>3.6283000000000003E-2</v>
      </c>
      <c r="AP98" s="482">
        <f t="shared" si="113"/>
        <v>3.5251999999999999E-2</v>
      </c>
      <c r="AQ98" s="482">
        <f t="shared" si="114"/>
        <v>3.4273999999999999E-2</v>
      </c>
      <c r="AR98" s="482">
        <f t="shared" si="115"/>
        <v>2.6352E-2</v>
      </c>
      <c r="AS98" s="482">
        <f t="shared" si="116"/>
        <v>2.6352E-2</v>
      </c>
      <c r="AT98" s="482">
        <f t="shared" si="117"/>
        <v>2.6352E-2</v>
      </c>
      <c r="AU98" s="482">
        <f t="shared" si="118"/>
        <v>6.6158999999999996E-2</v>
      </c>
      <c r="AV98" s="482">
        <f t="shared" si="119"/>
        <v>4.1425999999999998E-2</v>
      </c>
      <c r="AW98" s="482">
        <f t="shared" si="120"/>
        <v>4.6956999999999999E-2</v>
      </c>
      <c r="AX98" s="482">
        <f t="shared" si="121"/>
        <v>3.3168000000000003E-2</v>
      </c>
      <c r="AY98" s="482">
        <f t="shared" si="122"/>
        <v>3.9073999999999998E-2</v>
      </c>
      <c r="AZ98" s="482">
        <f t="shared" si="123"/>
        <v>3.5687000000000003E-2</v>
      </c>
      <c r="BA98" s="482">
        <f t="shared" si="124"/>
        <v>3.6283000000000003E-2</v>
      </c>
      <c r="BB98" s="482">
        <f t="shared" si="125"/>
        <v>3.5251999999999999E-2</v>
      </c>
      <c r="BC98" s="482">
        <f t="shared" si="126"/>
        <v>3.4273999999999999E-2</v>
      </c>
      <c r="BD98" s="482">
        <f t="shared" si="127"/>
        <v>2.6352E-2</v>
      </c>
      <c r="BE98" s="482">
        <f t="shared" si="128"/>
        <v>2.6352E-2</v>
      </c>
      <c r="BF98" s="482">
        <f t="shared" si="129"/>
        <v>2.6352E-2</v>
      </c>
      <c r="BG98" s="482">
        <f t="shared" si="130"/>
        <v>6.6158999999999996E-2</v>
      </c>
      <c r="BH98" s="482">
        <f t="shared" si="131"/>
        <v>4.1425999999999998E-2</v>
      </c>
      <c r="BI98" s="482">
        <f t="shared" si="132"/>
        <v>4.6956999999999999E-2</v>
      </c>
      <c r="BJ98" s="482">
        <f t="shared" si="133"/>
        <v>3.3168000000000003E-2</v>
      </c>
      <c r="BK98" s="482">
        <f t="shared" si="134"/>
        <v>3.9073999999999998E-2</v>
      </c>
      <c r="BL98" s="482">
        <f t="shared" si="135"/>
        <v>3.5687000000000003E-2</v>
      </c>
      <c r="BM98" s="482">
        <f t="shared" si="136"/>
        <v>3.6283000000000003E-2</v>
      </c>
      <c r="BN98" s="482">
        <f t="shared" si="137"/>
        <v>3.5251999999999999E-2</v>
      </c>
      <c r="BO98" s="482">
        <f t="shared" si="138"/>
        <v>3.4273999999999999E-2</v>
      </c>
      <c r="BP98" s="482">
        <f t="shared" si="139"/>
        <v>2.6352E-2</v>
      </c>
      <c r="BQ98" s="482">
        <f t="shared" si="140"/>
        <v>2.6352E-2</v>
      </c>
      <c r="BR98" s="482">
        <f t="shared" si="141"/>
        <v>2.6352E-2</v>
      </c>
      <c r="BS98" s="482">
        <f t="shared" si="142"/>
        <v>6.6158999999999996E-2</v>
      </c>
      <c r="BT98" s="482">
        <f t="shared" si="143"/>
        <v>4.1425999999999998E-2</v>
      </c>
      <c r="BU98" s="482">
        <f t="shared" si="144"/>
        <v>4.6956999999999999E-2</v>
      </c>
      <c r="BV98" s="482">
        <f t="shared" si="145"/>
        <v>3.3168000000000003E-2</v>
      </c>
      <c r="BW98" s="482">
        <f t="shared" si="146"/>
        <v>3.9073999999999998E-2</v>
      </c>
      <c r="BX98" s="482">
        <f t="shared" si="147"/>
        <v>3.5687000000000003E-2</v>
      </c>
      <c r="BY98" s="482">
        <f t="shared" si="148"/>
        <v>3.6283000000000003E-2</v>
      </c>
      <c r="BZ98" s="482">
        <f t="shared" si="149"/>
        <v>3.5251999999999999E-2</v>
      </c>
      <c r="CA98" s="482">
        <f t="shared" si="150"/>
        <v>3.4273999999999999E-2</v>
      </c>
      <c r="CB98" s="482">
        <f t="shared" si="151"/>
        <v>2.6352E-2</v>
      </c>
      <c r="CC98" s="482">
        <f t="shared" si="152"/>
        <v>2.6352E-2</v>
      </c>
      <c r="CD98" s="482">
        <f t="shared" si="153"/>
        <v>2.6352E-2</v>
      </c>
      <c r="CE98" s="482">
        <f t="shared" si="154"/>
        <v>6.6158999999999996E-2</v>
      </c>
      <c r="CF98" s="482">
        <f t="shared" si="155"/>
        <v>4.1425999999999998E-2</v>
      </c>
      <c r="CG98" s="482">
        <f t="shared" si="156"/>
        <v>4.6956999999999999E-2</v>
      </c>
      <c r="CH98" s="482">
        <f t="shared" si="157"/>
        <v>3.3168000000000003E-2</v>
      </c>
    </row>
    <row r="99" spans="1:86" s="110" customFormat="1" x14ac:dyDescent="0.25">
      <c r="A99" s="657"/>
      <c r="B99" s="89" t="s">
        <v>3</v>
      </c>
      <c r="C99" s="446">
        <v>3.2084000000000001E-2</v>
      </c>
      <c r="D99" s="446">
        <v>3.0335000000000001E-2</v>
      </c>
      <c r="E99" s="446">
        <v>3.0248000000000001E-2</v>
      </c>
      <c r="F99" s="446">
        <v>3.2205999999999999E-2</v>
      </c>
      <c r="G99" s="446">
        <v>4.5136000000000003E-2</v>
      </c>
      <c r="H99" s="446">
        <v>8.3406999999999995E-2</v>
      </c>
      <c r="I99" s="446">
        <v>6.7433000000000007E-2</v>
      </c>
      <c r="J99" s="446">
        <v>7.4159000000000003E-2</v>
      </c>
      <c r="K99" s="446">
        <v>8.1517000000000006E-2</v>
      </c>
      <c r="L99" s="446">
        <v>3.4575000000000002E-2</v>
      </c>
      <c r="M99" s="446">
        <v>3.7659999999999999E-2</v>
      </c>
      <c r="N99" s="446">
        <v>2.7265999999999999E-2</v>
      </c>
      <c r="O99" s="446">
        <f t="shared" si="158"/>
        <v>3.2084000000000001E-2</v>
      </c>
      <c r="P99" s="446">
        <f t="shared" si="106"/>
        <v>3.0335000000000001E-2</v>
      </c>
      <c r="Q99" s="446">
        <f t="shared" si="107"/>
        <v>3.0248000000000001E-2</v>
      </c>
      <c r="R99" s="446">
        <f t="shared" si="108"/>
        <v>3.2205999999999999E-2</v>
      </c>
      <c r="S99" s="446">
        <f t="shared" si="109"/>
        <v>4.5136000000000003E-2</v>
      </c>
      <c r="T99" s="482">
        <v>9.7586999999999993E-2</v>
      </c>
      <c r="U99" s="482">
        <v>7.5483999999999996E-2</v>
      </c>
      <c r="V99" s="482">
        <v>8.3196000000000006E-2</v>
      </c>
      <c r="W99" s="482">
        <v>9.0327000000000005E-2</v>
      </c>
      <c r="X99" s="482">
        <v>3.8578000000000001E-2</v>
      </c>
      <c r="Y99" s="482">
        <v>4.5895999999999999E-2</v>
      </c>
      <c r="Z99" s="482">
        <v>3.3162999999999998E-2</v>
      </c>
      <c r="AA99" s="482">
        <v>3.9073999999999998E-2</v>
      </c>
      <c r="AB99" s="482">
        <v>3.5667999999999998E-2</v>
      </c>
      <c r="AC99" s="482">
        <v>3.5865000000000001E-2</v>
      </c>
      <c r="AD99" s="482">
        <v>3.2438000000000002E-2</v>
      </c>
      <c r="AE99" s="482">
        <v>4.4253000000000001E-2</v>
      </c>
      <c r="AF99" s="482">
        <v>9.7586999999999993E-2</v>
      </c>
      <c r="AG99" s="482">
        <v>7.5483999999999996E-2</v>
      </c>
      <c r="AH99" s="482">
        <v>8.3196000000000006E-2</v>
      </c>
      <c r="AI99" s="482">
        <v>9.0327000000000005E-2</v>
      </c>
      <c r="AJ99" s="482">
        <v>3.8578000000000001E-2</v>
      </c>
      <c r="AK99" s="482">
        <v>4.5895999999999999E-2</v>
      </c>
      <c r="AL99" s="482">
        <v>3.3162999999999998E-2</v>
      </c>
      <c r="AM99" s="482">
        <f t="shared" si="110"/>
        <v>3.9073999999999998E-2</v>
      </c>
      <c r="AN99" s="482">
        <f t="shared" si="111"/>
        <v>3.5667999999999998E-2</v>
      </c>
      <c r="AO99" s="482">
        <f t="shared" si="112"/>
        <v>3.5865000000000001E-2</v>
      </c>
      <c r="AP99" s="482">
        <f t="shared" si="113"/>
        <v>3.2438000000000002E-2</v>
      </c>
      <c r="AQ99" s="482">
        <f t="shared" si="114"/>
        <v>4.4253000000000001E-2</v>
      </c>
      <c r="AR99" s="482">
        <f t="shared" si="115"/>
        <v>9.7586999999999993E-2</v>
      </c>
      <c r="AS99" s="482">
        <f t="shared" si="116"/>
        <v>7.5483999999999996E-2</v>
      </c>
      <c r="AT99" s="482">
        <f t="shared" si="117"/>
        <v>8.3196000000000006E-2</v>
      </c>
      <c r="AU99" s="482">
        <f t="shared" si="118"/>
        <v>9.0327000000000005E-2</v>
      </c>
      <c r="AV99" s="482">
        <f t="shared" si="119"/>
        <v>3.8578000000000001E-2</v>
      </c>
      <c r="AW99" s="482">
        <f t="shared" si="120"/>
        <v>4.5895999999999999E-2</v>
      </c>
      <c r="AX99" s="482">
        <f t="shared" si="121"/>
        <v>3.3162999999999998E-2</v>
      </c>
      <c r="AY99" s="482">
        <f t="shared" si="122"/>
        <v>3.9073999999999998E-2</v>
      </c>
      <c r="AZ99" s="482">
        <f t="shared" si="123"/>
        <v>3.5667999999999998E-2</v>
      </c>
      <c r="BA99" s="482">
        <f t="shared" si="124"/>
        <v>3.5865000000000001E-2</v>
      </c>
      <c r="BB99" s="482">
        <f t="shared" si="125"/>
        <v>3.2438000000000002E-2</v>
      </c>
      <c r="BC99" s="482">
        <f t="shared" si="126"/>
        <v>4.4253000000000001E-2</v>
      </c>
      <c r="BD99" s="482">
        <f t="shared" si="127"/>
        <v>9.7586999999999993E-2</v>
      </c>
      <c r="BE99" s="482">
        <f t="shared" si="128"/>
        <v>7.5483999999999996E-2</v>
      </c>
      <c r="BF99" s="482">
        <f t="shared" si="129"/>
        <v>8.3196000000000006E-2</v>
      </c>
      <c r="BG99" s="482">
        <f t="shared" si="130"/>
        <v>9.0327000000000005E-2</v>
      </c>
      <c r="BH99" s="482">
        <f t="shared" si="131"/>
        <v>3.8578000000000001E-2</v>
      </c>
      <c r="BI99" s="482">
        <f t="shared" si="132"/>
        <v>4.5895999999999999E-2</v>
      </c>
      <c r="BJ99" s="482">
        <f t="shared" si="133"/>
        <v>3.3162999999999998E-2</v>
      </c>
      <c r="BK99" s="482">
        <f t="shared" si="134"/>
        <v>3.9073999999999998E-2</v>
      </c>
      <c r="BL99" s="482">
        <f t="shared" si="135"/>
        <v>3.5667999999999998E-2</v>
      </c>
      <c r="BM99" s="482">
        <f t="shared" si="136"/>
        <v>3.5865000000000001E-2</v>
      </c>
      <c r="BN99" s="482">
        <f t="shared" si="137"/>
        <v>3.2438000000000002E-2</v>
      </c>
      <c r="BO99" s="482">
        <f t="shared" si="138"/>
        <v>4.4253000000000001E-2</v>
      </c>
      <c r="BP99" s="482">
        <f t="shared" si="139"/>
        <v>9.7586999999999993E-2</v>
      </c>
      <c r="BQ99" s="482">
        <f t="shared" si="140"/>
        <v>7.5483999999999996E-2</v>
      </c>
      <c r="BR99" s="482">
        <f t="shared" si="141"/>
        <v>8.3196000000000006E-2</v>
      </c>
      <c r="BS99" s="482">
        <f t="shared" si="142"/>
        <v>9.0327000000000005E-2</v>
      </c>
      <c r="BT99" s="482">
        <f t="shared" si="143"/>
        <v>3.8578000000000001E-2</v>
      </c>
      <c r="BU99" s="482">
        <f t="shared" si="144"/>
        <v>4.5895999999999999E-2</v>
      </c>
      <c r="BV99" s="482">
        <f t="shared" si="145"/>
        <v>3.3162999999999998E-2</v>
      </c>
      <c r="BW99" s="482">
        <f t="shared" si="146"/>
        <v>3.9073999999999998E-2</v>
      </c>
      <c r="BX99" s="482">
        <f t="shared" si="147"/>
        <v>3.5667999999999998E-2</v>
      </c>
      <c r="BY99" s="482">
        <f t="shared" si="148"/>
        <v>3.5865000000000001E-2</v>
      </c>
      <c r="BZ99" s="482">
        <f t="shared" si="149"/>
        <v>3.2438000000000002E-2</v>
      </c>
      <c r="CA99" s="482">
        <f t="shared" si="150"/>
        <v>4.4253000000000001E-2</v>
      </c>
      <c r="CB99" s="482">
        <f t="shared" si="151"/>
        <v>9.7586999999999993E-2</v>
      </c>
      <c r="CC99" s="482">
        <f t="shared" si="152"/>
        <v>7.5483999999999996E-2</v>
      </c>
      <c r="CD99" s="482">
        <f t="shared" si="153"/>
        <v>8.3196000000000006E-2</v>
      </c>
      <c r="CE99" s="482">
        <f t="shared" si="154"/>
        <v>9.0327000000000005E-2</v>
      </c>
      <c r="CF99" s="482">
        <f t="shared" si="155"/>
        <v>3.8578000000000001E-2</v>
      </c>
      <c r="CG99" s="482">
        <f t="shared" si="156"/>
        <v>4.5895999999999999E-2</v>
      </c>
      <c r="CH99" s="482">
        <f t="shared" si="157"/>
        <v>3.3162999999999998E-2</v>
      </c>
    </row>
    <row r="100" spans="1:86" s="110" customFormat="1" x14ac:dyDescent="0.25">
      <c r="A100" s="657"/>
      <c r="B100" s="89" t="s">
        <v>4</v>
      </c>
      <c r="C100" s="446">
        <v>2.904E-2</v>
      </c>
      <c r="D100" s="446">
        <v>2.7428999999999999E-2</v>
      </c>
      <c r="E100" s="446">
        <v>2.8795000000000001E-2</v>
      </c>
      <c r="F100" s="446">
        <v>3.4922000000000002E-2</v>
      </c>
      <c r="G100" s="446">
        <v>3.8471999999999999E-2</v>
      </c>
      <c r="H100" s="446">
        <v>6.3131999999999994E-2</v>
      </c>
      <c r="I100" s="446">
        <v>6.1244E-2</v>
      </c>
      <c r="J100" s="446">
        <v>5.9843E-2</v>
      </c>
      <c r="K100" s="446">
        <v>5.8082000000000002E-2</v>
      </c>
      <c r="L100" s="446">
        <v>3.9397000000000001E-2</v>
      </c>
      <c r="M100" s="446">
        <v>3.2080999999999998E-2</v>
      </c>
      <c r="N100" s="446">
        <v>2.8632999999999999E-2</v>
      </c>
      <c r="O100" s="446">
        <f t="shared" si="158"/>
        <v>2.904E-2</v>
      </c>
      <c r="P100" s="446">
        <f t="shared" si="106"/>
        <v>2.7428999999999999E-2</v>
      </c>
      <c r="Q100" s="446">
        <f t="shared" si="107"/>
        <v>2.8795000000000001E-2</v>
      </c>
      <c r="R100" s="446">
        <f t="shared" si="108"/>
        <v>3.4922000000000002E-2</v>
      </c>
      <c r="S100" s="446">
        <f t="shared" si="109"/>
        <v>3.8471999999999999E-2</v>
      </c>
      <c r="T100" s="482">
        <v>7.3810000000000001E-2</v>
      </c>
      <c r="U100" s="482">
        <v>6.8790000000000004E-2</v>
      </c>
      <c r="V100" s="482">
        <v>6.7601999999999995E-2</v>
      </c>
      <c r="W100" s="482">
        <v>6.5840999999999997E-2</v>
      </c>
      <c r="X100" s="482">
        <v>4.3804999999999997E-2</v>
      </c>
      <c r="Y100" s="482">
        <v>3.9049E-2</v>
      </c>
      <c r="Z100" s="482">
        <v>3.5180000000000003E-2</v>
      </c>
      <c r="AA100" s="482">
        <v>3.4972999999999997E-2</v>
      </c>
      <c r="AB100" s="482">
        <v>3.2176999999999997E-2</v>
      </c>
      <c r="AC100" s="482">
        <v>3.4097000000000002E-2</v>
      </c>
      <c r="AD100" s="482">
        <v>3.4321999999999998E-2</v>
      </c>
      <c r="AE100" s="482">
        <v>3.8525999999999998E-2</v>
      </c>
      <c r="AF100" s="482">
        <v>7.3810000000000001E-2</v>
      </c>
      <c r="AG100" s="482">
        <v>6.8790000000000004E-2</v>
      </c>
      <c r="AH100" s="482">
        <v>6.7601999999999995E-2</v>
      </c>
      <c r="AI100" s="482">
        <v>6.5840999999999997E-2</v>
      </c>
      <c r="AJ100" s="482">
        <v>4.3804999999999997E-2</v>
      </c>
      <c r="AK100" s="482">
        <v>3.9049E-2</v>
      </c>
      <c r="AL100" s="482">
        <v>3.5180000000000003E-2</v>
      </c>
      <c r="AM100" s="482">
        <f t="shared" si="110"/>
        <v>3.4972999999999997E-2</v>
      </c>
      <c r="AN100" s="482">
        <f t="shared" si="111"/>
        <v>3.2176999999999997E-2</v>
      </c>
      <c r="AO100" s="482">
        <f t="shared" si="112"/>
        <v>3.4097000000000002E-2</v>
      </c>
      <c r="AP100" s="482">
        <f t="shared" si="113"/>
        <v>3.4321999999999998E-2</v>
      </c>
      <c r="AQ100" s="482">
        <f t="shared" si="114"/>
        <v>3.8525999999999998E-2</v>
      </c>
      <c r="AR100" s="482">
        <f t="shared" si="115"/>
        <v>7.3810000000000001E-2</v>
      </c>
      <c r="AS100" s="482">
        <f t="shared" si="116"/>
        <v>6.8790000000000004E-2</v>
      </c>
      <c r="AT100" s="482">
        <f t="shared" si="117"/>
        <v>6.7601999999999995E-2</v>
      </c>
      <c r="AU100" s="482">
        <f t="shared" si="118"/>
        <v>6.5840999999999997E-2</v>
      </c>
      <c r="AV100" s="482">
        <f t="shared" si="119"/>
        <v>4.3804999999999997E-2</v>
      </c>
      <c r="AW100" s="482">
        <f t="shared" si="120"/>
        <v>3.9049E-2</v>
      </c>
      <c r="AX100" s="482">
        <f t="shared" si="121"/>
        <v>3.5180000000000003E-2</v>
      </c>
      <c r="AY100" s="482">
        <f t="shared" si="122"/>
        <v>3.4972999999999997E-2</v>
      </c>
      <c r="AZ100" s="482">
        <f t="shared" si="123"/>
        <v>3.2176999999999997E-2</v>
      </c>
      <c r="BA100" s="482">
        <f t="shared" si="124"/>
        <v>3.4097000000000002E-2</v>
      </c>
      <c r="BB100" s="482">
        <f t="shared" si="125"/>
        <v>3.4321999999999998E-2</v>
      </c>
      <c r="BC100" s="482">
        <f t="shared" si="126"/>
        <v>3.8525999999999998E-2</v>
      </c>
      <c r="BD100" s="482">
        <f t="shared" si="127"/>
        <v>7.3810000000000001E-2</v>
      </c>
      <c r="BE100" s="482">
        <f t="shared" si="128"/>
        <v>6.8790000000000004E-2</v>
      </c>
      <c r="BF100" s="482">
        <f t="shared" si="129"/>
        <v>6.7601999999999995E-2</v>
      </c>
      <c r="BG100" s="482">
        <f t="shared" si="130"/>
        <v>6.5840999999999997E-2</v>
      </c>
      <c r="BH100" s="482">
        <f t="shared" si="131"/>
        <v>4.3804999999999997E-2</v>
      </c>
      <c r="BI100" s="482">
        <f t="shared" si="132"/>
        <v>3.9049E-2</v>
      </c>
      <c r="BJ100" s="482">
        <f t="shared" si="133"/>
        <v>3.5180000000000003E-2</v>
      </c>
      <c r="BK100" s="482">
        <f t="shared" si="134"/>
        <v>3.4972999999999997E-2</v>
      </c>
      <c r="BL100" s="482">
        <f t="shared" si="135"/>
        <v>3.2176999999999997E-2</v>
      </c>
      <c r="BM100" s="482">
        <f t="shared" si="136"/>
        <v>3.4097000000000002E-2</v>
      </c>
      <c r="BN100" s="482">
        <f t="shared" si="137"/>
        <v>3.4321999999999998E-2</v>
      </c>
      <c r="BO100" s="482">
        <f t="shared" si="138"/>
        <v>3.8525999999999998E-2</v>
      </c>
      <c r="BP100" s="482">
        <f t="shared" si="139"/>
        <v>7.3810000000000001E-2</v>
      </c>
      <c r="BQ100" s="482">
        <f t="shared" si="140"/>
        <v>6.8790000000000004E-2</v>
      </c>
      <c r="BR100" s="482">
        <f t="shared" si="141"/>
        <v>6.7601999999999995E-2</v>
      </c>
      <c r="BS100" s="482">
        <f t="shared" si="142"/>
        <v>6.5840999999999997E-2</v>
      </c>
      <c r="BT100" s="482">
        <f t="shared" si="143"/>
        <v>4.3804999999999997E-2</v>
      </c>
      <c r="BU100" s="482">
        <f t="shared" si="144"/>
        <v>3.9049E-2</v>
      </c>
      <c r="BV100" s="482">
        <f t="shared" si="145"/>
        <v>3.5180000000000003E-2</v>
      </c>
      <c r="BW100" s="482">
        <f t="shared" si="146"/>
        <v>3.4972999999999997E-2</v>
      </c>
      <c r="BX100" s="482">
        <f t="shared" si="147"/>
        <v>3.2176999999999997E-2</v>
      </c>
      <c r="BY100" s="482">
        <f t="shared" si="148"/>
        <v>3.4097000000000002E-2</v>
      </c>
      <c r="BZ100" s="482">
        <f t="shared" si="149"/>
        <v>3.4321999999999998E-2</v>
      </c>
      <c r="CA100" s="482">
        <f t="shared" si="150"/>
        <v>3.8525999999999998E-2</v>
      </c>
      <c r="CB100" s="482">
        <f t="shared" si="151"/>
        <v>7.3810000000000001E-2</v>
      </c>
      <c r="CC100" s="482">
        <f t="shared" si="152"/>
        <v>6.8790000000000004E-2</v>
      </c>
      <c r="CD100" s="482">
        <f t="shared" si="153"/>
        <v>6.7601999999999995E-2</v>
      </c>
      <c r="CE100" s="482">
        <f t="shared" si="154"/>
        <v>6.5840999999999997E-2</v>
      </c>
      <c r="CF100" s="482">
        <f t="shared" si="155"/>
        <v>4.3804999999999997E-2</v>
      </c>
      <c r="CG100" s="482">
        <f t="shared" si="156"/>
        <v>3.9049E-2</v>
      </c>
      <c r="CH100" s="482">
        <f t="shared" si="157"/>
        <v>3.5180000000000003E-2</v>
      </c>
    </row>
    <row r="101" spans="1:86" s="110" customFormat="1" x14ac:dyDescent="0.25">
      <c r="A101" s="657"/>
      <c r="B101" s="89" t="s">
        <v>5</v>
      </c>
      <c r="C101" s="446">
        <v>2.7657000000000001E-2</v>
      </c>
      <c r="D101" s="446">
        <v>2.6662000000000002E-2</v>
      </c>
      <c r="E101" s="446">
        <v>2.7882000000000001E-2</v>
      </c>
      <c r="F101" s="446">
        <v>3.1621999999999997E-2</v>
      </c>
      <c r="G101" s="446">
        <v>3.5316E-2</v>
      </c>
      <c r="H101" s="446">
        <v>5.7203999999999998E-2</v>
      </c>
      <c r="I101" s="446">
        <v>5.6994999999999997E-2</v>
      </c>
      <c r="J101" s="446">
        <v>5.5843999999999998E-2</v>
      </c>
      <c r="K101" s="446">
        <v>5.5169000000000003E-2</v>
      </c>
      <c r="L101" s="446">
        <v>3.5621E-2</v>
      </c>
      <c r="M101" s="446">
        <v>3.0717999999999999E-2</v>
      </c>
      <c r="N101" s="446">
        <v>2.8008000000000002E-2</v>
      </c>
      <c r="O101" s="446">
        <f t="shared" si="158"/>
        <v>2.7657000000000001E-2</v>
      </c>
      <c r="P101" s="446">
        <f t="shared" si="106"/>
        <v>2.6662000000000002E-2</v>
      </c>
      <c r="Q101" s="446">
        <f t="shared" si="107"/>
        <v>2.7882000000000001E-2</v>
      </c>
      <c r="R101" s="446">
        <f t="shared" si="108"/>
        <v>3.1621999999999997E-2</v>
      </c>
      <c r="S101" s="446">
        <f t="shared" si="109"/>
        <v>3.5316E-2</v>
      </c>
      <c r="T101" s="482">
        <v>6.6962999999999995E-2</v>
      </c>
      <c r="U101" s="482">
        <v>6.4194000000000001E-2</v>
      </c>
      <c r="V101" s="482">
        <v>6.3246999999999998E-2</v>
      </c>
      <c r="W101" s="482">
        <v>6.2655000000000002E-2</v>
      </c>
      <c r="X101" s="482">
        <v>3.9711999999999997E-2</v>
      </c>
      <c r="Y101" s="482">
        <v>3.7293E-2</v>
      </c>
      <c r="Z101" s="482">
        <v>3.4257999999999997E-2</v>
      </c>
      <c r="AA101" s="482">
        <v>3.3180000000000001E-2</v>
      </c>
      <c r="AB101" s="482">
        <v>3.1255999999999999E-2</v>
      </c>
      <c r="AC101" s="482">
        <v>3.2987000000000002E-2</v>
      </c>
      <c r="AD101" s="482">
        <v>3.2032999999999999E-2</v>
      </c>
      <c r="AE101" s="482">
        <v>3.5848999999999999E-2</v>
      </c>
      <c r="AF101" s="482">
        <v>6.6962999999999995E-2</v>
      </c>
      <c r="AG101" s="482">
        <v>6.4194000000000001E-2</v>
      </c>
      <c r="AH101" s="482">
        <v>6.3246999999999998E-2</v>
      </c>
      <c r="AI101" s="482">
        <v>6.2655000000000002E-2</v>
      </c>
      <c r="AJ101" s="482">
        <v>3.9711999999999997E-2</v>
      </c>
      <c r="AK101" s="482">
        <v>3.7293E-2</v>
      </c>
      <c r="AL101" s="482">
        <v>3.4257999999999997E-2</v>
      </c>
      <c r="AM101" s="482">
        <f t="shared" si="110"/>
        <v>3.3180000000000001E-2</v>
      </c>
      <c r="AN101" s="482">
        <f t="shared" si="111"/>
        <v>3.1255999999999999E-2</v>
      </c>
      <c r="AO101" s="482">
        <f t="shared" si="112"/>
        <v>3.2987000000000002E-2</v>
      </c>
      <c r="AP101" s="482">
        <f t="shared" si="113"/>
        <v>3.2032999999999999E-2</v>
      </c>
      <c r="AQ101" s="482">
        <f t="shared" si="114"/>
        <v>3.5848999999999999E-2</v>
      </c>
      <c r="AR101" s="482">
        <f t="shared" si="115"/>
        <v>6.6962999999999995E-2</v>
      </c>
      <c r="AS101" s="482">
        <f t="shared" si="116"/>
        <v>6.4194000000000001E-2</v>
      </c>
      <c r="AT101" s="482">
        <f t="shared" si="117"/>
        <v>6.3246999999999998E-2</v>
      </c>
      <c r="AU101" s="482">
        <f t="shared" si="118"/>
        <v>6.2655000000000002E-2</v>
      </c>
      <c r="AV101" s="482">
        <f t="shared" si="119"/>
        <v>3.9711999999999997E-2</v>
      </c>
      <c r="AW101" s="482">
        <f t="shared" si="120"/>
        <v>3.7293E-2</v>
      </c>
      <c r="AX101" s="482">
        <f t="shared" si="121"/>
        <v>3.4257999999999997E-2</v>
      </c>
      <c r="AY101" s="482">
        <f t="shared" si="122"/>
        <v>3.3180000000000001E-2</v>
      </c>
      <c r="AZ101" s="482">
        <f t="shared" si="123"/>
        <v>3.1255999999999999E-2</v>
      </c>
      <c r="BA101" s="482">
        <f t="shared" si="124"/>
        <v>3.2987000000000002E-2</v>
      </c>
      <c r="BB101" s="482">
        <f t="shared" si="125"/>
        <v>3.2032999999999999E-2</v>
      </c>
      <c r="BC101" s="482">
        <f t="shared" si="126"/>
        <v>3.5848999999999999E-2</v>
      </c>
      <c r="BD101" s="482">
        <f t="shared" si="127"/>
        <v>6.6962999999999995E-2</v>
      </c>
      <c r="BE101" s="482">
        <f t="shared" si="128"/>
        <v>6.4194000000000001E-2</v>
      </c>
      <c r="BF101" s="482">
        <f t="shared" si="129"/>
        <v>6.3246999999999998E-2</v>
      </c>
      <c r="BG101" s="482">
        <f t="shared" si="130"/>
        <v>6.2655000000000002E-2</v>
      </c>
      <c r="BH101" s="482">
        <f t="shared" si="131"/>
        <v>3.9711999999999997E-2</v>
      </c>
      <c r="BI101" s="482">
        <f t="shared" si="132"/>
        <v>3.7293E-2</v>
      </c>
      <c r="BJ101" s="482">
        <f t="shared" si="133"/>
        <v>3.4257999999999997E-2</v>
      </c>
      <c r="BK101" s="482">
        <f t="shared" si="134"/>
        <v>3.3180000000000001E-2</v>
      </c>
      <c r="BL101" s="482">
        <f t="shared" si="135"/>
        <v>3.1255999999999999E-2</v>
      </c>
      <c r="BM101" s="482">
        <f t="shared" si="136"/>
        <v>3.2987000000000002E-2</v>
      </c>
      <c r="BN101" s="482">
        <f t="shared" si="137"/>
        <v>3.2032999999999999E-2</v>
      </c>
      <c r="BO101" s="482">
        <f t="shared" si="138"/>
        <v>3.5848999999999999E-2</v>
      </c>
      <c r="BP101" s="482">
        <f t="shared" si="139"/>
        <v>6.6962999999999995E-2</v>
      </c>
      <c r="BQ101" s="482">
        <f t="shared" si="140"/>
        <v>6.4194000000000001E-2</v>
      </c>
      <c r="BR101" s="482">
        <f t="shared" si="141"/>
        <v>6.3246999999999998E-2</v>
      </c>
      <c r="BS101" s="482">
        <f t="shared" si="142"/>
        <v>6.2655000000000002E-2</v>
      </c>
      <c r="BT101" s="482">
        <f t="shared" si="143"/>
        <v>3.9711999999999997E-2</v>
      </c>
      <c r="BU101" s="482">
        <f t="shared" si="144"/>
        <v>3.7293E-2</v>
      </c>
      <c r="BV101" s="482">
        <f t="shared" si="145"/>
        <v>3.4257999999999997E-2</v>
      </c>
      <c r="BW101" s="482">
        <f t="shared" si="146"/>
        <v>3.3180000000000001E-2</v>
      </c>
      <c r="BX101" s="482">
        <f t="shared" si="147"/>
        <v>3.1255999999999999E-2</v>
      </c>
      <c r="BY101" s="482">
        <f t="shared" si="148"/>
        <v>3.2987000000000002E-2</v>
      </c>
      <c r="BZ101" s="482">
        <f t="shared" si="149"/>
        <v>3.2032999999999999E-2</v>
      </c>
      <c r="CA101" s="482">
        <f t="shared" si="150"/>
        <v>3.5848999999999999E-2</v>
      </c>
      <c r="CB101" s="482">
        <f t="shared" si="151"/>
        <v>6.6962999999999995E-2</v>
      </c>
      <c r="CC101" s="482">
        <f t="shared" si="152"/>
        <v>6.4194000000000001E-2</v>
      </c>
      <c r="CD101" s="482">
        <f t="shared" si="153"/>
        <v>6.3246999999999998E-2</v>
      </c>
      <c r="CE101" s="482">
        <f t="shared" si="154"/>
        <v>6.2655000000000002E-2</v>
      </c>
      <c r="CF101" s="482">
        <f t="shared" si="155"/>
        <v>3.9711999999999997E-2</v>
      </c>
      <c r="CG101" s="482">
        <f t="shared" si="156"/>
        <v>3.7293E-2</v>
      </c>
      <c r="CH101" s="482">
        <f t="shared" si="157"/>
        <v>3.4257999999999997E-2</v>
      </c>
    </row>
    <row r="102" spans="1:86" s="110" customFormat="1" x14ac:dyDescent="0.25">
      <c r="A102" s="657"/>
      <c r="B102" s="89" t="s">
        <v>23</v>
      </c>
      <c r="C102" s="446">
        <v>2.7657000000000001E-2</v>
      </c>
      <c r="D102" s="446">
        <v>2.6662000000000002E-2</v>
      </c>
      <c r="E102" s="446">
        <v>2.7882000000000001E-2</v>
      </c>
      <c r="F102" s="446">
        <v>3.1621999999999997E-2</v>
      </c>
      <c r="G102" s="446">
        <v>3.5316E-2</v>
      </c>
      <c r="H102" s="446">
        <v>5.7203999999999998E-2</v>
      </c>
      <c r="I102" s="446">
        <v>5.6994999999999997E-2</v>
      </c>
      <c r="J102" s="446">
        <v>5.5843999999999998E-2</v>
      </c>
      <c r="K102" s="446">
        <v>5.5169000000000003E-2</v>
      </c>
      <c r="L102" s="446">
        <v>3.5621E-2</v>
      </c>
      <c r="M102" s="446">
        <v>3.0717999999999999E-2</v>
      </c>
      <c r="N102" s="446">
        <v>2.8008000000000002E-2</v>
      </c>
      <c r="O102" s="446">
        <f t="shared" si="158"/>
        <v>2.7657000000000001E-2</v>
      </c>
      <c r="P102" s="446">
        <f t="shared" si="106"/>
        <v>2.6662000000000002E-2</v>
      </c>
      <c r="Q102" s="446">
        <f t="shared" si="107"/>
        <v>2.7882000000000001E-2</v>
      </c>
      <c r="R102" s="446">
        <f t="shared" si="108"/>
        <v>3.1621999999999997E-2</v>
      </c>
      <c r="S102" s="446">
        <f t="shared" si="109"/>
        <v>3.5316E-2</v>
      </c>
      <c r="T102" s="482">
        <v>6.6962999999999995E-2</v>
      </c>
      <c r="U102" s="482">
        <v>6.4194000000000001E-2</v>
      </c>
      <c r="V102" s="482">
        <v>6.3246999999999998E-2</v>
      </c>
      <c r="W102" s="482">
        <v>6.2655000000000002E-2</v>
      </c>
      <c r="X102" s="482">
        <v>3.9711999999999997E-2</v>
      </c>
      <c r="Y102" s="482">
        <v>3.7293E-2</v>
      </c>
      <c r="Z102" s="482">
        <v>3.4257999999999997E-2</v>
      </c>
      <c r="AA102" s="482">
        <v>3.3180000000000001E-2</v>
      </c>
      <c r="AB102" s="482">
        <v>3.1255999999999999E-2</v>
      </c>
      <c r="AC102" s="482">
        <v>3.2987000000000002E-2</v>
      </c>
      <c r="AD102" s="482">
        <v>3.2032999999999999E-2</v>
      </c>
      <c r="AE102" s="482">
        <v>3.5848999999999999E-2</v>
      </c>
      <c r="AF102" s="482">
        <v>6.6962999999999995E-2</v>
      </c>
      <c r="AG102" s="482">
        <v>6.4194000000000001E-2</v>
      </c>
      <c r="AH102" s="482">
        <v>6.3246999999999998E-2</v>
      </c>
      <c r="AI102" s="482">
        <v>6.2655000000000002E-2</v>
      </c>
      <c r="AJ102" s="482">
        <v>3.9711999999999997E-2</v>
      </c>
      <c r="AK102" s="482">
        <v>3.7293E-2</v>
      </c>
      <c r="AL102" s="482">
        <v>3.4257999999999997E-2</v>
      </c>
      <c r="AM102" s="482">
        <f t="shared" si="110"/>
        <v>3.3180000000000001E-2</v>
      </c>
      <c r="AN102" s="482">
        <f t="shared" si="111"/>
        <v>3.1255999999999999E-2</v>
      </c>
      <c r="AO102" s="482">
        <f t="shared" si="112"/>
        <v>3.2987000000000002E-2</v>
      </c>
      <c r="AP102" s="482">
        <f t="shared" si="113"/>
        <v>3.2032999999999999E-2</v>
      </c>
      <c r="AQ102" s="482">
        <f t="shared" si="114"/>
        <v>3.5848999999999999E-2</v>
      </c>
      <c r="AR102" s="482">
        <f t="shared" si="115"/>
        <v>6.6962999999999995E-2</v>
      </c>
      <c r="AS102" s="482">
        <f t="shared" si="116"/>
        <v>6.4194000000000001E-2</v>
      </c>
      <c r="AT102" s="482">
        <f t="shared" si="117"/>
        <v>6.3246999999999998E-2</v>
      </c>
      <c r="AU102" s="482">
        <f t="shared" si="118"/>
        <v>6.2655000000000002E-2</v>
      </c>
      <c r="AV102" s="482">
        <f t="shared" si="119"/>
        <v>3.9711999999999997E-2</v>
      </c>
      <c r="AW102" s="482">
        <f t="shared" si="120"/>
        <v>3.7293E-2</v>
      </c>
      <c r="AX102" s="482">
        <f t="shared" si="121"/>
        <v>3.4257999999999997E-2</v>
      </c>
      <c r="AY102" s="482">
        <f t="shared" si="122"/>
        <v>3.3180000000000001E-2</v>
      </c>
      <c r="AZ102" s="482">
        <f t="shared" si="123"/>
        <v>3.1255999999999999E-2</v>
      </c>
      <c r="BA102" s="482">
        <f t="shared" si="124"/>
        <v>3.2987000000000002E-2</v>
      </c>
      <c r="BB102" s="482">
        <f t="shared" si="125"/>
        <v>3.2032999999999999E-2</v>
      </c>
      <c r="BC102" s="482">
        <f t="shared" si="126"/>
        <v>3.5848999999999999E-2</v>
      </c>
      <c r="BD102" s="482">
        <f t="shared" si="127"/>
        <v>6.6962999999999995E-2</v>
      </c>
      <c r="BE102" s="482">
        <f t="shared" si="128"/>
        <v>6.4194000000000001E-2</v>
      </c>
      <c r="BF102" s="482">
        <f t="shared" si="129"/>
        <v>6.3246999999999998E-2</v>
      </c>
      <c r="BG102" s="482">
        <f t="shared" si="130"/>
        <v>6.2655000000000002E-2</v>
      </c>
      <c r="BH102" s="482">
        <f t="shared" si="131"/>
        <v>3.9711999999999997E-2</v>
      </c>
      <c r="BI102" s="482">
        <f t="shared" si="132"/>
        <v>3.7293E-2</v>
      </c>
      <c r="BJ102" s="482">
        <f t="shared" si="133"/>
        <v>3.4257999999999997E-2</v>
      </c>
      <c r="BK102" s="482">
        <f t="shared" si="134"/>
        <v>3.3180000000000001E-2</v>
      </c>
      <c r="BL102" s="482">
        <f t="shared" si="135"/>
        <v>3.1255999999999999E-2</v>
      </c>
      <c r="BM102" s="482">
        <f t="shared" si="136"/>
        <v>3.2987000000000002E-2</v>
      </c>
      <c r="BN102" s="482">
        <f t="shared" si="137"/>
        <v>3.2032999999999999E-2</v>
      </c>
      <c r="BO102" s="482">
        <f t="shared" si="138"/>
        <v>3.5848999999999999E-2</v>
      </c>
      <c r="BP102" s="482">
        <f t="shared" si="139"/>
        <v>6.6962999999999995E-2</v>
      </c>
      <c r="BQ102" s="482">
        <f t="shared" si="140"/>
        <v>6.4194000000000001E-2</v>
      </c>
      <c r="BR102" s="482">
        <f t="shared" si="141"/>
        <v>6.3246999999999998E-2</v>
      </c>
      <c r="BS102" s="482">
        <f t="shared" si="142"/>
        <v>6.2655000000000002E-2</v>
      </c>
      <c r="BT102" s="482">
        <f t="shared" si="143"/>
        <v>3.9711999999999997E-2</v>
      </c>
      <c r="BU102" s="482">
        <f t="shared" si="144"/>
        <v>3.7293E-2</v>
      </c>
      <c r="BV102" s="482">
        <f t="shared" si="145"/>
        <v>3.4257999999999997E-2</v>
      </c>
      <c r="BW102" s="482">
        <f t="shared" si="146"/>
        <v>3.3180000000000001E-2</v>
      </c>
      <c r="BX102" s="482">
        <f t="shared" si="147"/>
        <v>3.1255999999999999E-2</v>
      </c>
      <c r="BY102" s="482">
        <f t="shared" si="148"/>
        <v>3.2987000000000002E-2</v>
      </c>
      <c r="BZ102" s="482">
        <f t="shared" si="149"/>
        <v>3.2032999999999999E-2</v>
      </c>
      <c r="CA102" s="482">
        <f t="shared" si="150"/>
        <v>3.5848999999999999E-2</v>
      </c>
      <c r="CB102" s="482">
        <f t="shared" si="151"/>
        <v>6.6962999999999995E-2</v>
      </c>
      <c r="CC102" s="482">
        <f t="shared" si="152"/>
        <v>6.4194000000000001E-2</v>
      </c>
      <c r="CD102" s="482">
        <f t="shared" si="153"/>
        <v>6.3246999999999998E-2</v>
      </c>
      <c r="CE102" s="482">
        <f t="shared" si="154"/>
        <v>6.2655000000000002E-2</v>
      </c>
      <c r="CF102" s="482">
        <f t="shared" si="155"/>
        <v>3.9711999999999997E-2</v>
      </c>
      <c r="CG102" s="482">
        <f t="shared" si="156"/>
        <v>3.7293E-2</v>
      </c>
      <c r="CH102" s="482">
        <f t="shared" si="157"/>
        <v>3.4257999999999997E-2</v>
      </c>
    </row>
    <row r="103" spans="1:86" s="110" customFormat="1" x14ac:dyDescent="0.25">
      <c r="A103" s="657"/>
      <c r="B103" s="89" t="s">
        <v>24</v>
      </c>
      <c r="C103" s="446">
        <v>2.7657000000000001E-2</v>
      </c>
      <c r="D103" s="446">
        <v>2.6662000000000002E-2</v>
      </c>
      <c r="E103" s="446">
        <v>2.7882000000000001E-2</v>
      </c>
      <c r="F103" s="446">
        <v>3.1621999999999997E-2</v>
      </c>
      <c r="G103" s="446">
        <v>3.5316E-2</v>
      </c>
      <c r="H103" s="446">
        <v>5.7203999999999998E-2</v>
      </c>
      <c r="I103" s="446">
        <v>5.6994999999999997E-2</v>
      </c>
      <c r="J103" s="446">
        <v>5.5843999999999998E-2</v>
      </c>
      <c r="K103" s="446">
        <v>5.5169000000000003E-2</v>
      </c>
      <c r="L103" s="446">
        <v>3.5621E-2</v>
      </c>
      <c r="M103" s="446">
        <v>3.0717999999999999E-2</v>
      </c>
      <c r="N103" s="446">
        <v>2.8008000000000002E-2</v>
      </c>
      <c r="O103" s="446">
        <f t="shared" si="158"/>
        <v>2.7657000000000001E-2</v>
      </c>
      <c r="P103" s="446">
        <f t="shared" si="106"/>
        <v>2.6662000000000002E-2</v>
      </c>
      <c r="Q103" s="446">
        <f t="shared" si="107"/>
        <v>2.7882000000000001E-2</v>
      </c>
      <c r="R103" s="446">
        <f t="shared" si="108"/>
        <v>3.1621999999999997E-2</v>
      </c>
      <c r="S103" s="446">
        <f t="shared" si="109"/>
        <v>3.5316E-2</v>
      </c>
      <c r="T103" s="482">
        <v>6.6962999999999995E-2</v>
      </c>
      <c r="U103" s="482">
        <v>6.4194000000000001E-2</v>
      </c>
      <c r="V103" s="482">
        <v>6.3246999999999998E-2</v>
      </c>
      <c r="W103" s="482">
        <v>6.2655000000000002E-2</v>
      </c>
      <c r="X103" s="482">
        <v>3.9711999999999997E-2</v>
      </c>
      <c r="Y103" s="482">
        <v>3.7293E-2</v>
      </c>
      <c r="Z103" s="482">
        <v>3.4257999999999997E-2</v>
      </c>
      <c r="AA103" s="482">
        <v>3.3180000000000001E-2</v>
      </c>
      <c r="AB103" s="482">
        <v>3.1255999999999999E-2</v>
      </c>
      <c r="AC103" s="482">
        <v>3.2987000000000002E-2</v>
      </c>
      <c r="AD103" s="482">
        <v>3.2032999999999999E-2</v>
      </c>
      <c r="AE103" s="482">
        <v>3.5848999999999999E-2</v>
      </c>
      <c r="AF103" s="482">
        <v>6.6962999999999995E-2</v>
      </c>
      <c r="AG103" s="482">
        <v>6.4194000000000001E-2</v>
      </c>
      <c r="AH103" s="482">
        <v>6.3246999999999998E-2</v>
      </c>
      <c r="AI103" s="482">
        <v>6.2655000000000002E-2</v>
      </c>
      <c r="AJ103" s="482">
        <v>3.9711999999999997E-2</v>
      </c>
      <c r="AK103" s="482">
        <v>3.7293E-2</v>
      </c>
      <c r="AL103" s="482">
        <v>3.4257999999999997E-2</v>
      </c>
      <c r="AM103" s="482">
        <f t="shared" si="110"/>
        <v>3.3180000000000001E-2</v>
      </c>
      <c r="AN103" s="482">
        <f t="shared" si="111"/>
        <v>3.1255999999999999E-2</v>
      </c>
      <c r="AO103" s="482">
        <f t="shared" si="112"/>
        <v>3.2987000000000002E-2</v>
      </c>
      <c r="AP103" s="482">
        <f t="shared" si="113"/>
        <v>3.2032999999999999E-2</v>
      </c>
      <c r="AQ103" s="482">
        <f t="shared" si="114"/>
        <v>3.5848999999999999E-2</v>
      </c>
      <c r="AR103" s="482">
        <f t="shared" si="115"/>
        <v>6.6962999999999995E-2</v>
      </c>
      <c r="AS103" s="482">
        <f t="shared" si="116"/>
        <v>6.4194000000000001E-2</v>
      </c>
      <c r="AT103" s="482">
        <f t="shared" si="117"/>
        <v>6.3246999999999998E-2</v>
      </c>
      <c r="AU103" s="482">
        <f t="shared" si="118"/>
        <v>6.2655000000000002E-2</v>
      </c>
      <c r="AV103" s="482">
        <f t="shared" si="119"/>
        <v>3.9711999999999997E-2</v>
      </c>
      <c r="AW103" s="482">
        <f t="shared" si="120"/>
        <v>3.7293E-2</v>
      </c>
      <c r="AX103" s="482">
        <f t="shared" si="121"/>
        <v>3.4257999999999997E-2</v>
      </c>
      <c r="AY103" s="482">
        <f t="shared" si="122"/>
        <v>3.3180000000000001E-2</v>
      </c>
      <c r="AZ103" s="482">
        <f t="shared" si="123"/>
        <v>3.1255999999999999E-2</v>
      </c>
      <c r="BA103" s="482">
        <f t="shared" si="124"/>
        <v>3.2987000000000002E-2</v>
      </c>
      <c r="BB103" s="482">
        <f t="shared" si="125"/>
        <v>3.2032999999999999E-2</v>
      </c>
      <c r="BC103" s="482">
        <f t="shared" si="126"/>
        <v>3.5848999999999999E-2</v>
      </c>
      <c r="BD103" s="482">
        <f t="shared" si="127"/>
        <v>6.6962999999999995E-2</v>
      </c>
      <c r="BE103" s="482">
        <f t="shared" si="128"/>
        <v>6.4194000000000001E-2</v>
      </c>
      <c r="BF103" s="482">
        <f t="shared" si="129"/>
        <v>6.3246999999999998E-2</v>
      </c>
      <c r="BG103" s="482">
        <f t="shared" si="130"/>
        <v>6.2655000000000002E-2</v>
      </c>
      <c r="BH103" s="482">
        <f t="shared" si="131"/>
        <v>3.9711999999999997E-2</v>
      </c>
      <c r="BI103" s="482">
        <f t="shared" si="132"/>
        <v>3.7293E-2</v>
      </c>
      <c r="BJ103" s="482">
        <f t="shared" si="133"/>
        <v>3.4257999999999997E-2</v>
      </c>
      <c r="BK103" s="482">
        <f t="shared" si="134"/>
        <v>3.3180000000000001E-2</v>
      </c>
      <c r="BL103" s="482">
        <f t="shared" si="135"/>
        <v>3.1255999999999999E-2</v>
      </c>
      <c r="BM103" s="482">
        <f t="shared" si="136"/>
        <v>3.2987000000000002E-2</v>
      </c>
      <c r="BN103" s="482">
        <f t="shared" si="137"/>
        <v>3.2032999999999999E-2</v>
      </c>
      <c r="BO103" s="482">
        <f t="shared" si="138"/>
        <v>3.5848999999999999E-2</v>
      </c>
      <c r="BP103" s="482">
        <f t="shared" si="139"/>
        <v>6.6962999999999995E-2</v>
      </c>
      <c r="BQ103" s="482">
        <f t="shared" si="140"/>
        <v>6.4194000000000001E-2</v>
      </c>
      <c r="BR103" s="482">
        <f t="shared" si="141"/>
        <v>6.3246999999999998E-2</v>
      </c>
      <c r="BS103" s="482">
        <f t="shared" si="142"/>
        <v>6.2655000000000002E-2</v>
      </c>
      <c r="BT103" s="482">
        <f t="shared" si="143"/>
        <v>3.9711999999999997E-2</v>
      </c>
      <c r="BU103" s="482">
        <f t="shared" si="144"/>
        <v>3.7293E-2</v>
      </c>
      <c r="BV103" s="482">
        <f t="shared" si="145"/>
        <v>3.4257999999999997E-2</v>
      </c>
      <c r="BW103" s="482">
        <f t="shared" si="146"/>
        <v>3.3180000000000001E-2</v>
      </c>
      <c r="BX103" s="482">
        <f t="shared" si="147"/>
        <v>3.1255999999999999E-2</v>
      </c>
      <c r="BY103" s="482">
        <f t="shared" si="148"/>
        <v>3.2987000000000002E-2</v>
      </c>
      <c r="BZ103" s="482">
        <f t="shared" si="149"/>
        <v>3.2032999999999999E-2</v>
      </c>
      <c r="CA103" s="482">
        <f t="shared" si="150"/>
        <v>3.5848999999999999E-2</v>
      </c>
      <c r="CB103" s="482">
        <f t="shared" si="151"/>
        <v>6.6962999999999995E-2</v>
      </c>
      <c r="CC103" s="482">
        <f t="shared" si="152"/>
        <v>6.4194000000000001E-2</v>
      </c>
      <c r="CD103" s="482">
        <f t="shared" si="153"/>
        <v>6.3246999999999998E-2</v>
      </c>
      <c r="CE103" s="482">
        <f t="shared" si="154"/>
        <v>6.2655000000000002E-2</v>
      </c>
      <c r="CF103" s="482">
        <f t="shared" si="155"/>
        <v>3.9711999999999997E-2</v>
      </c>
      <c r="CG103" s="482">
        <f t="shared" si="156"/>
        <v>3.7293E-2</v>
      </c>
      <c r="CH103" s="482">
        <f t="shared" si="157"/>
        <v>3.4257999999999997E-2</v>
      </c>
    </row>
    <row r="104" spans="1:86" s="110" customFormat="1" x14ac:dyDescent="0.25">
      <c r="A104" s="657"/>
      <c r="B104" s="89" t="s">
        <v>7</v>
      </c>
      <c r="C104" s="446">
        <v>2.6307000000000001E-2</v>
      </c>
      <c r="D104" s="446">
        <v>2.5505E-2</v>
      </c>
      <c r="E104" s="446">
        <v>2.7584000000000001E-2</v>
      </c>
      <c r="F104" s="446">
        <v>3.1132E-2</v>
      </c>
      <c r="G104" s="446">
        <v>3.3181000000000002E-2</v>
      </c>
      <c r="H104" s="446">
        <v>5.3809999999999997E-2</v>
      </c>
      <c r="I104" s="446">
        <v>5.0487999999999998E-2</v>
      </c>
      <c r="J104" s="446">
        <v>5.1031E-2</v>
      </c>
      <c r="K104" s="446">
        <v>5.0847000000000003E-2</v>
      </c>
      <c r="L104" s="446">
        <v>3.3487999999999997E-2</v>
      </c>
      <c r="M104" s="446">
        <v>2.8757000000000001E-2</v>
      </c>
      <c r="N104" s="446">
        <v>2.6939999999999999E-2</v>
      </c>
      <c r="O104" s="446">
        <f t="shared" si="158"/>
        <v>2.6307000000000001E-2</v>
      </c>
      <c r="P104" s="446">
        <f t="shared" si="106"/>
        <v>2.5505E-2</v>
      </c>
      <c r="Q104" s="446">
        <f t="shared" si="107"/>
        <v>2.7584000000000001E-2</v>
      </c>
      <c r="R104" s="446">
        <f t="shared" si="108"/>
        <v>3.1132E-2</v>
      </c>
      <c r="S104" s="446">
        <f t="shared" si="109"/>
        <v>3.3181000000000002E-2</v>
      </c>
      <c r="T104" s="482">
        <v>6.3043000000000002E-2</v>
      </c>
      <c r="U104" s="482">
        <v>5.7155999999999998E-2</v>
      </c>
      <c r="V104" s="482">
        <v>5.8004E-2</v>
      </c>
      <c r="W104" s="482">
        <v>5.7928E-2</v>
      </c>
      <c r="X104" s="482">
        <v>3.7400000000000003E-2</v>
      </c>
      <c r="Y104" s="482">
        <v>3.4724999999999999E-2</v>
      </c>
      <c r="Z104" s="482">
        <v>3.2682000000000003E-2</v>
      </c>
      <c r="AA104" s="482">
        <v>3.143E-2</v>
      </c>
      <c r="AB104" s="482">
        <v>2.9864999999999999E-2</v>
      </c>
      <c r="AC104" s="482">
        <v>3.2624E-2</v>
      </c>
      <c r="AD104" s="482">
        <v>3.1663999999999998E-2</v>
      </c>
      <c r="AE104" s="482">
        <v>3.4091999999999997E-2</v>
      </c>
      <c r="AF104" s="482">
        <v>6.3043000000000002E-2</v>
      </c>
      <c r="AG104" s="482">
        <v>5.7155999999999998E-2</v>
      </c>
      <c r="AH104" s="482">
        <v>5.8004E-2</v>
      </c>
      <c r="AI104" s="482">
        <v>5.7928E-2</v>
      </c>
      <c r="AJ104" s="482">
        <v>3.7400000000000003E-2</v>
      </c>
      <c r="AK104" s="482">
        <v>3.4724999999999999E-2</v>
      </c>
      <c r="AL104" s="482">
        <v>3.2682000000000003E-2</v>
      </c>
      <c r="AM104" s="482">
        <f t="shared" si="110"/>
        <v>3.143E-2</v>
      </c>
      <c r="AN104" s="482">
        <f t="shared" si="111"/>
        <v>2.9864999999999999E-2</v>
      </c>
      <c r="AO104" s="482">
        <f t="shared" si="112"/>
        <v>3.2624E-2</v>
      </c>
      <c r="AP104" s="482">
        <f t="shared" si="113"/>
        <v>3.1663999999999998E-2</v>
      </c>
      <c r="AQ104" s="482">
        <f t="shared" si="114"/>
        <v>3.4091999999999997E-2</v>
      </c>
      <c r="AR104" s="482">
        <f t="shared" si="115"/>
        <v>6.3043000000000002E-2</v>
      </c>
      <c r="AS104" s="482">
        <f t="shared" si="116"/>
        <v>5.7155999999999998E-2</v>
      </c>
      <c r="AT104" s="482">
        <f t="shared" si="117"/>
        <v>5.8004E-2</v>
      </c>
      <c r="AU104" s="482">
        <f t="shared" si="118"/>
        <v>5.7928E-2</v>
      </c>
      <c r="AV104" s="482">
        <f t="shared" si="119"/>
        <v>3.7400000000000003E-2</v>
      </c>
      <c r="AW104" s="482">
        <f t="shared" si="120"/>
        <v>3.4724999999999999E-2</v>
      </c>
      <c r="AX104" s="482">
        <f t="shared" si="121"/>
        <v>3.2682000000000003E-2</v>
      </c>
      <c r="AY104" s="482">
        <f t="shared" si="122"/>
        <v>3.143E-2</v>
      </c>
      <c r="AZ104" s="482">
        <f t="shared" si="123"/>
        <v>2.9864999999999999E-2</v>
      </c>
      <c r="BA104" s="482">
        <f t="shared" si="124"/>
        <v>3.2624E-2</v>
      </c>
      <c r="BB104" s="482">
        <f t="shared" si="125"/>
        <v>3.1663999999999998E-2</v>
      </c>
      <c r="BC104" s="482">
        <f t="shared" si="126"/>
        <v>3.4091999999999997E-2</v>
      </c>
      <c r="BD104" s="482">
        <f t="shared" si="127"/>
        <v>6.3043000000000002E-2</v>
      </c>
      <c r="BE104" s="482">
        <f t="shared" si="128"/>
        <v>5.7155999999999998E-2</v>
      </c>
      <c r="BF104" s="482">
        <f t="shared" si="129"/>
        <v>5.8004E-2</v>
      </c>
      <c r="BG104" s="482">
        <f t="shared" si="130"/>
        <v>5.7928E-2</v>
      </c>
      <c r="BH104" s="482">
        <f t="shared" si="131"/>
        <v>3.7400000000000003E-2</v>
      </c>
      <c r="BI104" s="482">
        <f t="shared" si="132"/>
        <v>3.4724999999999999E-2</v>
      </c>
      <c r="BJ104" s="482">
        <f t="shared" si="133"/>
        <v>3.2682000000000003E-2</v>
      </c>
      <c r="BK104" s="482">
        <f t="shared" si="134"/>
        <v>3.143E-2</v>
      </c>
      <c r="BL104" s="482">
        <f t="shared" si="135"/>
        <v>2.9864999999999999E-2</v>
      </c>
      <c r="BM104" s="482">
        <f t="shared" si="136"/>
        <v>3.2624E-2</v>
      </c>
      <c r="BN104" s="482">
        <f t="shared" si="137"/>
        <v>3.1663999999999998E-2</v>
      </c>
      <c r="BO104" s="482">
        <f t="shared" si="138"/>
        <v>3.4091999999999997E-2</v>
      </c>
      <c r="BP104" s="482">
        <f t="shared" si="139"/>
        <v>6.3043000000000002E-2</v>
      </c>
      <c r="BQ104" s="482">
        <f t="shared" si="140"/>
        <v>5.7155999999999998E-2</v>
      </c>
      <c r="BR104" s="482">
        <f t="shared" si="141"/>
        <v>5.8004E-2</v>
      </c>
      <c r="BS104" s="482">
        <f t="shared" si="142"/>
        <v>5.7928E-2</v>
      </c>
      <c r="BT104" s="482">
        <f t="shared" si="143"/>
        <v>3.7400000000000003E-2</v>
      </c>
      <c r="BU104" s="482">
        <f t="shared" si="144"/>
        <v>3.4724999999999999E-2</v>
      </c>
      <c r="BV104" s="482">
        <f t="shared" si="145"/>
        <v>3.2682000000000003E-2</v>
      </c>
      <c r="BW104" s="482">
        <f t="shared" si="146"/>
        <v>3.143E-2</v>
      </c>
      <c r="BX104" s="482">
        <f t="shared" si="147"/>
        <v>2.9864999999999999E-2</v>
      </c>
      <c r="BY104" s="482">
        <f t="shared" si="148"/>
        <v>3.2624E-2</v>
      </c>
      <c r="BZ104" s="482">
        <f t="shared" si="149"/>
        <v>3.1663999999999998E-2</v>
      </c>
      <c r="CA104" s="482">
        <f t="shared" si="150"/>
        <v>3.4091999999999997E-2</v>
      </c>
      <c r="CB104" s="482">
        <f t="shared" si="151"/>
        <v>6.3043000000000002E-2</v>
      </c>
      <c r="CC104" s="482">
        <f t="shared" si="152"/>
        <v>5.7155999999999998E-2</v>
      </c>
      <c r="CD104" s="482">
        <f t="shared" si="153"/>
        <v>5.8004E-2</v>
      </c>
      <c r="CE104" s="482">
        <f t="shared" si="154"/>
        <v>5.7928E-2</v>
      </c>
      <c r="CF104" s="482">
        <f t="shared" si="155"/>
        <v>3.7400000000000003E-2</v>
      </c>
      <c r="CG104" s="482">
        <f t="shared" si="156"/>
        <v>3.4724999999999999E-2</v>
      </c>
      <c r="CH104" s="482">
        <f t="shared" si="157"/>
        <v>3.2682000000000003E-2</v>
      </c>
    </row>
    <row r="105" spans="1:86" s="110" customFormat="1" ht="15.75" thickBot="1" x14ac:dyDescent="0.3">
      <c r="A105" s="658"/>
      <c r="B105" s="91" t="s">
        <v>8</v>
      </c>
      <c r="C105" s="444">
        <v>2.6266999999999999E-2</v>
      </c>
      <c r="D105" s="444">
        <v>2.5484E-2</v>
      </c>
      <c r="E105" s="444">
        <v>2.9350999999999999E-2</v>
      </c>
      <c r="F105" s="444">
        <v>3.4934E-2</v>
      </c>
      <c r="G105" s="444">
        <v>3.7511999999999997E-2</v>
      </c>
      <c r="H105" s="444">
        <v>6.7308999999999994E-2</v>
      </c>
      <c r="I105" s="444">
        <v>5.3973E-2</v>
      </c>
      <c r="J105" s="444">
        <v>5.8883999999999999E-2</v>
      </c>
      <c r="K105" s="444">
        <v>6.0109999999999997E-2</v>
      </c>
      <c r="L105" s="444">
        <v>3.8740999999999998E-2</v>
      </c>
      <c r="M105" s="444">
        <v>2.9776E-2</v>
      </c>
      <c r="N105" s="444">
        <v>2.9106E-2</v>
      </c>
      <c r="O105" s="444">
        <f t="shared" si="158"/>
        <v>2.6266999999999999E-2</v>
      </c>
      <c r="P105" s="444">
        <f t="shared" si="106"/>
        <v>2.5484E-2</v>
      </c>
      <c r="Q105" s="444">
        <f t="shared" si="107"/>
        <v>2.9350999999999999E-2</v>
      </c>
      <c r="R105" s="444">
        <f t="shared" si="108"/>
        <v>3.4934E-2</v>
      </c>
      <c r="S105" s="444">
        <f t="shared" si="109"/>
        <v>3.7511999999999997E-2</v>
      </c>
      <c r="T105" s="479">
        <v>7.8720999999999999E-2</v>
      </c>
      <c r="U105" s="479">
        <v>6.0926000000000001E-2</v>
      </c>
      <c r="V105" s="479">
        <v>6.6558000000000006E-2</v>
      </c>
      <c r="W105" s="479">
        <v>6.7981E-2</v>
      </c>
      <c r="X105" s="479">
        <v>4.3094E-2</v>
      </c>
      <c r="Y105" s="479">
        <v>3.6059000000000001E-2</v>
      </c>
      <c r="Z105" s="479">
        <v>3.5876999999999999E-2</v>
      </c>
      <c r="AA105" s="479">
        <v>3.1378000000000003E-2</v>
      </c>
      <c r="AB105" s="479">
        <v>2.9839999999999998E-2</v>
      </c>
      <c r="AC105" s="479">
        <v>3.4773999999999999E-2</v>
      </c>
      <c r="AD105" s="479">
        <v>3.4331E-2</v>
      </c>
      <c r="AE105" s="479">
        <v>3.7700999999999998E-2</v>
      </c>
      <c r="AF105" s="479">
        <v>7.8720999999999999E-2</v>
      </c>
      <c r="AG105" s="479">
        <v>6.0926000000000001E-2</v>
      </c>
      <c r="AH105" s="479">
        <v>6.6558000000000006E-2</v>
      </c>
      <c r="AI105" s="479">
        <v>6.7981E-2</v>
      </c>
      <c r="AJ105" s="479">
        <v>4.3094E-2</v>
      </c>
      <c r="AK105" s="479">
        <v>3.6059000000000001E-2</v>
      </c>
      <c r="AL105" s="479">
        <v>3.5876999999999999E-2</v>
      </c>
      <c r="AM105" s="479">
        <f t="shared" si="110"/>
        <v>3.1378000000000003E-2</v>
      </c>
      <c r="AN105" s="479">
        <f t="shared" si="111"/>
        <v>2.9839999999999998E-2</v>
      </c>
      <c r="AO105" s="479">
        <f t="shared" si="112"/>
        <v>3.4773999999999999E-2</v>
      </c>
      <c r="AP105" s="479">
        <f t="shared" si="113"/>
        <v>3.4331E-2</v>
      </c>
      <c r="AQ105" s="479">
        <f t="shared" si="114"/>
        <v>3.7700999999999998E-2</v>
      </c>
      <c r="AR105" s="479">
        <f t="shared" si="115"/>
        <v>7.8720999999999999E-2</v>
      </c>
      <c r="AS105" s="479">
        <f t="shared" si="116"/>
        <v>6.0926000000000001E-2</v>
      </c>
      <c r="AT105" s="479">
        <f t="shared" si="117"/>
        <v>6.6558000000000006E-2</v>
      </c>
      <c r="AU105" s="479">
        <f t="shared" si="118"/>
        <v>6.7981E-2</v>
      </c>
      <c r="AV105" s="479">
        <f t="shared" si="119"/>
        <v>4.3094E-2</v>
      </c>
      <c r="AW105" s="479">
        <f t="shared" si="120"/>
        <v>3.6059000000000001E-2</v>
      </c>
      <c r="AX105" s="479">
        <f t="shared" si="121"/>
        <v>3.5876999999999999E-2</v>
      </c>
      <c r="AY105" s="479">
        <f t="shared" si="122"/>
        <v>3.1378000000000003E-2</v>
      </c>
      <c r="AZ105" s="479">
        <f t="shared" si="123"/>
        <v>2.9839999999999998E-2</v>
      </c>
      <c r="BA105" s="479">
        <f t="shared" si="124"/>
        <v>3.4773999999999999E-2</v>
      </c>
      <c r="BB105" s="479">
        <f t="shared" si="125"/>
        <v>3.4331E-2</v>
      </c>
      <c r="BC105" s="479">
        <f t="shared" si="126"/>
        <v>3.7700999999999998E-2</v>
      </c>
      <c r="BD105" s="479">
        <f t="shared" si="127"/>
        <v>7.8720999999999999E-2</v>
      </c>
      <c r="BE105" s="479">
        <f t="shared" si="128"/>
        <v>6.0926000000000001E-2</v>
      </c>
      <c r="BF105" s="479">
        <f t="shared" si="129"/>
        <v>6.6558000000000006E-2</v>
      </c>
      <c r="BG105" s="479">
        <f t="shared" si="130"/>
        <v>6.7981E-2</v>
      </c>
      <c r="BH105" s="479">
        <f t="shared" si="131"/>
        <v>4.3094E-2</v>
      </c>
      <c r="BI105" s="479">
        <f t="shared" si="132"/>
        <v>3.6059000000000001E-2</v>
      </c>
      <c r="BJ105" s="479">
        <f t="shared" si="133"/>
        <v>3.5876999999999999E-2</v>
      </c>
      <c r="BK105" s="479">
        <f t="shared" si="134"/>
        <v>3.1378000000000003E-2</v>
      </c>
      <c r="BL105" s="479">
        <f t="shared" si="135"/>
        <v>2.9839999999999998E-2</v>
      </c>
      <c r="BM105" s="479">
        <f t="shared" si="136"/>
        <v>3.4773999999999999E-2</v>
      </c>
      <c r="BN105" s="479">
        <f t="shared" si="137"/>
        <v>3.4331E-2</v>
      </c>
      <c r="BO105" s="479">
        <f t="shared" si="138"/>
        <v>3.7700999999999998E-2</v>
      </c>
      <c r="BP105" s="479">
        <f t="shared" si="139"/>
        <v>7.8720999999999999E-2</v>
      </c>
      <c r="BQ105" s="479">
        <f t="shared" si="140"/>
        <v>6.0926000000000001E-2</v>
      </c>
      <c r="BR105" s="479">
        <f t="shared" si="141"/>
        <v>6.6558000000000006E-2</v>
      </c>
      <c r="BS105" s="479">
        <f t="shared" si="142"/>
        <v>6.7981E-2</v>
      </c>
      <c r="BT105" s="479">
        <f t="shared" si="143"/>
        <v>4.3094E-2</v>
      </c>
      <c r="BU105" s="479">
        <f t="shared" si="144"/>
        <v>3.6059000000000001E-2</v>
      </c>
      <c r="BV105" s="479">
        <f t="shared" si="145"/>
        <v>3.5876999999999999E-2</v>
      </c>
      <c r="BW105" s="479">
        <f t="shared" si="146"/>
        <v>3.1378000000000003E-2</v>
      </c>
      <c r="BX105" s="479">
        <f t="shared" si="147"/>
        <v>2.9839999999999998E-2</v>
      </c>
      <c r="BY105" s="479">
        <f t="shared" si="148"/>
        <v>3.4773999999999999E-2</v>
      </c>
      <c r="BZ105" s="479">
        <f t="shared" si="149"/>
        <v>3.4331E-2</v>
      </c>
      <c r="CA105" s="479">
        <f t="shared" si="150"/>
        <v>3.7700999999999998E-2</v>
      </c>
      <c r="CB105" s="479">
        <f t="shared" si="151"/>
        <v>7.8720999999999999E-2</v>
      </c>
      <c r="CC105" s="479">
        <f t="shared" si="152"/>
        <v>6.0926000000000001E-2</v>
      </c>
      <c r="CD105" s="479">
        <f t="shared" si="153"/>
        <v>6.6558000000000006E-2</v>
      </c>
      <c r="CE105" s="479">
        <f t="shared" si="154"/>
        <v>6.7981E-2</v>
      </c>
      <c r="CF105" s="479">
        <f t="shared" si="155"/>
        <v>4.3094E-2</v>
      </c>
      <c r="CG105" s="479">
        <f t="shared" si="156"/>
        <v>3.6059000000000001E-2</v>
      </c>
      <c r="CH105" s="479">
        <f t="shared" si="157"/>
        <v>3.5876999999999999E-2</v>
      </c>
    </row>
    <row r="106" spans="1:86" s="110" customFormat="1" x14ac:dyDescent="0.25">
      <c r="C106" s="439" t="s">
        <v>231</v>
      </c>
      <c r="T106" s="477" t="s">
        <v>290</v>
      </c>
    </row>
    <row r="107" spans="1:86" s="110" customFormat="1" ht="15.75" hidden="1" thickBot="1" x14ac:dyDescent="0.3">
      <c r="C107" s="664" t="s">
        <v>122</v>
      </c>
      <c r="D107" s="664"/>
      <c r="E107" s="664"/>
      <c r="F107" s="664"/>
      <c r="G107" s="664"/>
      <c r="H107" s="664"/>
      <c r="I107" s="664"/>
      <c r="J107" s="664"/>
      <c r="K107" s="664"/>
      <c r="L107" s="664"/>
      <c r="M107" s="664"/>
      <c r="N107" s="665"/>
      <c r="O107" s="663" t="s">
        <v>122</v>
      </c>
      <c r="P107" s="664"/>
      <c r="Q107" s="664"/>
      <c r="R107" s="664"/>
      <c r="S107" s="664"/>
      <c r="T107" s="664"/>
      <c r="U107" s="664"/>
      <c r="V107" s="664"/>
      <c r="W107" s="664"/>
      <c r="X107" s="664"/>
      <c r="Y107" s="664"/>
      <c r="Z107" s="664"/>
      <c r="AA107" s="663" t="s">
        <v>122</v>
      </c>
      <c r="AB107" s="664"/>
      <c r="AC107" s="664"/>
      <c r="AD107" s="664"/>
      <c r="AE107" s="664"/>
      <c r="AF107" s="664"/>
      <c r="AG107" s="664"/>
      <c r="AH107" s="664"/>
      <c r="AI107" s="664"/>
      <c r="AJ107" s="664"/>
      <c r="AK107" s="664"/>
      <c r="AL107" s="664"/>
      <c r="AM107" s="663" t="s">
        <v>122</v>
      </c>
      <c r="AN107" s="664"/>
      <c r="AO107" s="664"/>
      <c r="AP107" s="664"/>
      <c r="AQ107" s="664"/>
      <c r="AR107" s="664"/>
      <c r="AS107" s="664"/>
      <c r="AT107" s="664"/>
      <c r="AU107" s="664"/>
      <c r="AV107" s="664"/>
      <c r="AW107" s="664"/>
      <c r="AX107" s="664"/>
      <c r="AY107" s="663" t="s">
        <v>122</v>
      </c>
      <c r="AZ107" s="664"/>
      <c r="BA107" s="664"/>
      <c r="BB107" s="664"/>
      <c r="BC107" s="664"/>
      <c r="BD107" s="664"/>
      <c r="BE107" s="664"/>
      <c r="BF107" s="664"/>
      <c r="BG107" s="664"/>
      <c r="BH107" s="664"/>
      <c r="BI107" s="664"/>
      <c r="BJ107" s="664"/>
      <c r="BK107" s="663" t="s">
        <v>122</v>
      </c>
      <c r="BL107" s="664"/>
      <c r="BM107" s="664"/>
      <c r="BN107" s="664"/>
      <c r="BO107" s="664"/>
      <c r="BP107" s="664"/>
      <c r="BQ107" s="664"/>
      <c r="BR107" s="664"/>
      <c r="BS107" s="664"/>
      <c r="BT107" s="664"/>
      <c r="BU107" s="664"/>
      <c r="BV107" s="664"/>
      <c r="BW107" s="663" t="s">
        <v>122</v>
      </c>
      <c r="BX107" s="664"/>
      <c r="BY107" s="664"/>
      <c r="BZ107" s="664"/>
      <c r="CA107" s="664"/>
      <c r="CB107" s="664"/>
      <c r="CC107" s="664"/>
      <c r="CD107" s="664"/>
      <c r="CE107" s="664"/>
      <c r="CF107" s="664"/>
      <c r="CG107" s="664"/>
      <c r="CH107" s="664"/>
    </row>
    <row r="108" spans="1:86" s="110" customFormat="1" ht="15.75" hidden="1" thickBot="1" x14ac:dyDescent="0.3">
      <c r="A108" s="643" t="s">
        <v>121</v>
      </c>
      <c r="B108" s="649" t="s">
        <v>267</v>
      </c>
      <c r="C108" s="650"/>
      <c r="D108" s="650"/>
      <c r="E108" s="650"/>
      <c r="F108" s="650"/>
      <c r="G108" s="650"/>
      <c r="H108" s="650"/>
      <c r="I108" s="650"/>
      <c r="J108" s="650"/>
      <c r="K108" s="650"/>
      <c r="L108" s="650"/>
      <c r="M108" s="650"/>
      <c r="N108" s="661"/>
      <c r="O108" s="649" t="s">
        <v>267</v>
      </c>
      <c r="P108" s="650"/>
      <c r="Q108" s="650"/>
      <c r="R108" s="650"/>
      <c r="S108" s="650"/>
      <c r="T108" s="650"/>
      <c r="U108" s="650"/>
      <c r="V108" s="650"/>
      <c r="W108" s="650"/>
      <c r="X108" s="650"/>
      <c r="Y108" s="650"/>
      <c r="Z108" s="650"/>
      <c r="AA108" s="649" t="s">
        <v>267</v>
      </c>
      <c r="AB108" s="650"/>
      <c r="AC108" s="650"/>
      <c r="AD108" s="650"/>
      <c r="AE108" s="650"/>
      <c r="AF108" s="650"/>
      <c r="AG108" s="650"/>
      <c r="AH108" s="650"/>
      <c r="AI108" s="650"/>
      <c r="AJ108" s="650"/>
      <c r="AK108" s="650"/>
      <c r="AL108" s="650"/>
      <c r="AM108" s="649" t="s">
        <v>123</v>
      </c>
      <c r="AN108" s="650"/>
      <c r="AO108" s="650"/>
      <c r="AP108" s="650"/>
      <c r="AQ108" s="650"/>
      <c r="AR108" s="650"/>
      <c r="AS108" s="650"/>
      <c r="AT108" s="650"/>
      <c r="AU108" s="650"/>
      <c r="AV108" s="650"/>
      <c r="AW108" s="650"/>
      <c r="AX108" s="650"/>
      <c r="AY108" s="649" t="s">
        <v>267</v>
      </c>
      <c r="AZ108" s="650"/>
      <c r="BA108" s="650"/>
      <c r="BB108" s="650"/>
      <c r="BC108" s="650"/>
      <c r="BD108" s="650"/>
      <c r="BE108" s="650"/>
      <c r="BF108" s="650"/>
      <c r="BG108" s="650"/>
      <c r="BH108" s="650"/>
      <c r="BI108" s="650"/>
      <c r="BJ108" s="650"/>
      <c r="BK108" s="649" t="s">
        <v>267</v>
      </c>
      <c r="BL108" s="650"/>
      <c r="BM108" s="650"/>
      <c r="BN108" s="650"/>
      <c r="BO108" s="650"/>
      <c r="BP108" s="650"/>
      <c r="BQ108" s="650"/>
      <c r="BR108" s="650"/>
      <c r="BS108" s="650"/>
      <c r="BT108" s="650"/>
      <c r="BU108" s="650"/>
      <c r="BV108" s="650"/>
      <c r="BW108" s="649" t="s">
        <v>267</v>
      </c>
      <c r="BX108" s="650"/>
      <c r="BY108" s="650"/>
      <c r="BZ108" s="650"/>
      <c r="CA108" s="650"/>
      <c r="CB108" s="650"/>
      <c r="CC108" s="650"/>
      <c r="CD108" s="650"/>
      <c r="CE108" s="650"/>
      <c r="CF108" s="650"/>
      <c r="CG108" s="650"/>
      <c r="CH108" s="650"/>
    </row>
    <row r="109" spans="1:86" s="110" customFormat="1" ht="16.5" hidden="1" thickBot="1" x14ac:dyDescent="0.3">
      <c r="A109" s="640"/>
      <c r="B109" s="271" t="s">
        <v>144</v>
      </c>
      <c r="C109" s="162">
        <f>C$4</f>
        <v>45292</v>
      </c>
      <c r="D109" s="162">
        <f t="shared" ref="D109:BO109" si="159">D$4</f>
        <v>45323</v>
      </c>
      <c r="E109" s="162">
        <f t="shared" si="159"/>
        <v>45352</v>
      </c>
      <c r="F109" s="162">
        <f t="shared" si="159"/>
        <v>45383</v>
      </c>
      <c r="G109" s="162">
        <f t="shared" si="159"/>
        <v>45413</v>
      </c>
      <c r="H109" s="162">
        <f t="shared" si="159"/>
        <v>45444</v>
      </c>
      <c r="I109" s="162">
        <f t="shared" si="159"/>
        <v>45474</v>
      </c>
      <c r="J109" s="162">
        <f t="shared" si="159"/>
        <v>45505</v>
      </c>
      <c r="K109" s="162">
        <f t="shared" si="159"/>
        <v>45536</v>
      </c>
      <c r="L109" s="162">
        <f t="shared" si="159"/>
        <v>45566</v>
      </c>
      <c r="M109" s="162">
        <f t="shared" si="159"/>
        <v>45597</v>
      </c>
      <c r="N109" s="162">
        <f t="shared" si="159"/>
        <v>45627</v>
      </c>
      <c r="O109" s="162">
        <f t="shared" si="159"/>
        <v>45658</v>
      </c>
      <c r="P109" s="162">
        <f t="shared" si="159"/>
        <v>45689</v>
      </c>
      <c r="Q109" s="162">
        <f t="shared" si="159"/>
        <v>45717</v>
      </c>
      <c r="R109" s="162">
        <f t="shared" si="159"/>
        <v>45748</v>
      </c>
      <c r="S109" s="162">
        <f t="shared" si="159"/>
        <v>45778</v>
      </c>
      <c r="T109" s="162">
        <f t="shared" si="159"/>
        <v>45809</v>
      </c>
      <c r="U109" s="162">
        <f t="shared" si="159"/>
        <v>45839</v>
      </c>
      <c r="V109" s="162">
        <f t="shared" si="159"/>
        <v>45870</v>
      </c>
      <c r="W109" s="162">
        <f t="shared" si="159"/>
        <v>45901</v>
      </c>
      <c r="X109" s="162">
        <f t="shared" si="159"/>
        <v>45931</v>
      </c>
      <c r="Y109" s="162">
        <f t="shared" si="159"/>
        <v>45962</v>
      </c>
      <c r="Z109" s="162">
        <f t="shared" si="159"/>
        <v>45992</v>
      </c>
      <c r="AA109" s="162">
        <f t="shared" si="159"/>
        <v>46023</v>
      </c>
      <c r="AB109" s="162">
        <f t="shared" si="159"/>
        <v>46054</v>
      </c>
      <c r="AC109" s="162">
        <f t="shared" si="159"/>
        <v>46082</v>
      </c>
      <c r="AD109" s="162">
        <f t="shared" si="159"/>
        <v>46113</v>
      </c>
      <c r="AE109" s="162">
        <f t="shared" si="159"/>
        <v>46143</v>
      </c>
      <c r="AF109" s="162">
        <f t="shared" si="159"/>
        <v>46174</v>
      </c>
      <c r="AG109" s="162">
        <f t="shared" si="159"/>
        <v>46204</v>
      </c>
      <c r="AH109" s="162">
        <f t="shared" si="159"/>
        <v>46235</v>
      </c>
      <c r="AI109" s="162">
        <f t="shared" si="159"/>
        <v>46266</v>
      </c>
      <c r="AJ109" s="162">
        <f t="shared" si="159"/>
        <v>46296</v>
      </c>
      <c r="AK109" s="162">
        <f t="shared" si="159"/>
        <v>46327</v>
      </c>
      <c r="AL109" s="162">
        <f t="shared" si="159"/>
        <v>46357</v>
      </c>
      <c r="AM109" s="162">
        <f t="shared" si="159"/>
        <v>46388</v>
      </c>
      <c r="AN109" s="162">
        <f t="shared" si="159"/>
        <v>46419</v>
      </c>
      <c r="AO109" s="162">
        <f t="shared" si="159"/>
        <v>46447</v>
      </c>
      <c r="AP109" s="162">
        <f t="shared" si="159"/>
        <v>46478</v>
      </c>
      <c r="AQ109" s="162">
        <f t="shared" si="159"/>
        <v>46508</v>
      </c>
      <c r="AR109" s="162">
        <f t="shared" si="159"/>
        <v>46539</v>
      </c>
      <c r="AS109" s="162">
        <f t="shared" si="159"/>
        <v>46569</v>
      </c>
      <c r="AT109" s="162">
        <f t="shared" si="159"/>
        <v>46600</v>
      </c>
      <c r="AU109" s="162">
        <f t="shared" si="159"/>
        <v>46631</v>
      </c>
      <c r="AV109" s="162">
        <f t="shared" si="159"/>
        <v>46661</v>
      </c>
      <c r="AW109" s="162">
        <f t="shared" si="159"/>
        <v>46692</v>
      </c>
      <c r="AX109" s="162">
        <f t="shared" si="159"/>
        <v>46722</v>
      </c>
      <c r="AY109" s="162">
        <f t="shared" si="159"/>
        <v>46753</v>
      </c>
      <c r="AZ109" s="162">
        <f t="shared" si="159"/>
        <v>46784</v>
      </c>
      <c r="BA109" s="162">
        <f t="shared" si="159"/>
        <v>46813</v>
      </c>
      <c r="BB109" s="162">
        <f t="shared" si="159"/>
        <v>46844</v>
      </c>
      <c r="BC109" s="162">
        <f t="shared" si="159"/>
        <v>46874</v>
      </c>
      <c r="BD109" s="162">
        <f t="shared" si="159"/>
        <v>46905</v>
      </c>
      <c r="BE109" s="162">
        <f t="shared" si="159"/>
        <v>46935</v>
      </c>
      <c r="BF109" s="162">
        <f t="shared" si="159"/>
        <v>46966</v>
      </c>
      <c r="BG109" s="162">
        <f t="shared" si="159"/>
        <v>46997</v>
      </c>
      <c r="BH109" s="162">
        <f t="shared" si="159"/>
        <v>47027</v>
      </c>
      <c r="BI109" s="162">
        <f t="shared" si="159"/>
        <v>47058</v>
      </c>
      <c r="BJ109" s="162">
        <f t="shared" si="159"/>
        <v>47088</v>
      </c>
      <c r="BK109" s="162">
        <f t="shared" si="159"/>
        <v>47119</v>
      </c>
      <c r="BL109" s="162">
        <f t="shared" si="159"/>
        <v>47150</v>
      </c>
      <c r="BM109" s="162">
        <f t="shared" si="159"/>
        <v>47178</v>
      </c>
      <c r="BN109" s="162">
        <f t="shared" si="159"/>
        <v>47209</v>
      </c>
      <c r="BO109" s="162">
        <f t="shared" si="159"/>
        <v>47239</v>
      </c>
      <c r="BP109" s="162">
        <f t="shared" ref="BP109:CH109" si="160">BP$4</f>
        <v>47270</v>
      </c>
      <c r="BQ109" s="162">
        <f t="shared" si="160"/>
        <v>47300</v>
      </c>
      <c r="BR109" s="162">
        <f t="shared" si="160"/>
        <v>47331</v>
      </c>
      <c r="BS109" s="162">
        <f t="shared" si="160"/>
        <v>47362</v>
      </c>
      <c r="BT109" s="162">
        <f t="shared" si="160"/>
        <v>47392</v>
      </c>
      <c r="BU109" s="162">
        <f t="shared" si="160"/>
        <v>47423</v>
      </c>
      <c r="BV109" s="162">
        <f t="shared" si="160"/>
        <v>47453</v>
      </c>
      <c r="BW109" s="162">
        <f t="shared" si="160"/>
        <v>47484</v>
      </c>
      <c r="BX109" s="162">
        <f t="shared" si="160"/>
        <v>47515</v>
      </c>
      <c r="BY109" s="162">
        <f t="shared" si="160"/>
        <v>47543</v>
      </c>
      <c r="BZ109" s="162">
        <f t="shared" si="160"/>
        <v>47574</v>
      </c>
      <c r="CA109" s="162">
        <f t="shared" si="160"/>
        <v>47604</v>
      </c>
      <c r="CB109" s="162">
        <f t="shared" si="160"/>
        <v>47635</v>
      </c>
      <c r="CC109" s="162">
        <f t="shared" si="160"/>
        <v>47665</v>
      </c>
      <c r="CD109" s="162">
        <f t="shared" si="160"/>
        <v>47696</v>
      </c>
      <c r="CE109" s="162">
        <f t="shared" si="160"/>
        <v>47727</v>
      </c>
      <c r="CF109" s="162">
        <f t="shared" si="160"/>
        <v>47757</v>
      </c>
      <c r="CG109" s="162">
        <f t="shared" si="160"/>
        <v>47788</v>
      </c>
      <c r="CH109" s="163">
        <f t="shared" si="160"/>
        <v>47818</v>
      </c>
    </row>
    <row r="110" spans="1:86" s="110" customFormat="1" hidden="1" x14ac:dyDescent="0.25">
      <c r="A110" s="640"/>
      <c r="B110" s="270" t="s">
        <v>20</v>
      </c>
      <c r="C110" s="453">
        <v>2.2477983548236508E-2</v>
      </c>
      <c r="D110" s="453">
        <v>2.2208460096153619E-2</v>
      </c>
      <c r="E110" s="453">
        <v>2.2537126025125254E-2</v>
      </c>
      <c r="F110" s="453">
        <v>2.3433158350103633E-2</v>
      </c>
      <c r="G110" s="453">
        <v>2.4182497583924868E-2</v>
      </c>
      <c r="H110" s="453">
        <v>2.9068192865801402E-2</v>
      </c>
      <c r="I110" s="453">
        <v>2.9046768289494204E-2</v>
      </c>
      <c r="J110" s="453">
        <v>2.8926223071207881E-2</v>
      </c>
      <c r="K110" s="453">
        <v>2.8853811928619136E-2</v>
      </c>
      <c r="L110" s="453">
        <v>2.423934325833732E-2</v>
      </c>
      <c r="M110" s="453">
        <v>2.3230451301046742E-2</v>
      </c>
      <c r="N110" s="453">
        <v>2.2569877249855298E-2</v>
      </c>
      <c r="O110" s="446">
        <f>C110</f>
        <v>2.2477983548236508E-2</v>
      </c>
      <c r="P110" s="446">
        <f t="shared" ref="P110:P122" si="161">D110</f>
        <v>2.2208460096153619E-2</v>
      </c>
      <c r="Q110" s="446">
        <f t="shared" ref="Q110:Q122" si="162">E110</f>
        <v>2.2537126025125254E-2</v>
      </c>
      <c r="R110" s="446">
        <f t="shared" ref="R110:R122" si="163">F110</f>
        <v>2.3433158350103633E-2</v>
      </c>
      <c r="S110" s="446">
        <f t="shared" ref="S110:S122" si="164">G110</f>
        <v>2.4182497583924868E-2</v>
      </c>
      <c r="T110" s="482">
        <v>3.3476859536760981E-2</v>
      </c>
      <c r="U110" s="482">
        <v>3.3225457850990958E-2</v>
      </c>
      <c r="V110" s="482">
        <v>3.3135454056878517E-2</v>
      </c>
      <c r="W110" s="482">
        <v>3.3078064397861845E-2</v>
      </c>
      <c r="X110" s="482">
        <v>2.749808838962978E-2</v>
      </c>
      <c r="Y110" s="482">
        <v>2.7044210618071343E-2</v>
      </c>
      <c r="Z110" s="482">
        <v>2.6409821244212064E-2</v>
      </c>
      <c r="AA110" s="482">
        <v>2.6164773774071854E-2</v>
      </c>
      <c r="AB110" s="482">
        <v>2.5698700760234686E-2</v>
      </c>
      <c r="AC110" s="482">
        <v>2.6120073470320259E-2</v>
      </c>
      <c r="AD110" s="482">
        <v>2.5891912085054484E-2</v>
      </c>
      <c r="AE110" s="482">
        <v>2.6752271713143896E-2</v>
      </c>
      <c r="AF110" s="482">
        <v>3.3476859536760981E-2</v>
      </c>
      <c r="AG110" s="482">
        <v>3.3225457850990958E-2</v>
      </c>
      <c r="AH110" s="482">
        <v>3.3135454056878517E-2</v>
      </c>
      <c r="AI110" s="482">
        <v>3.3078064397861845E-2</v>
      </c>
      <c r="AJ110" s="482">
        <v>2.749808838962978E-2</v>
      </c>
      <c r="AK110" s="482">
        <v>2.7044210618071343E-2</v>
      </c>
      <c r="AL110" s="482">
        <v>2.6409821244212064E-2</v>
      </c>
      <c r="AM110" s="482">
        <f t="shared" ref="AM110:AM122" si="165">AA110</f>
        <v>2.6164773774071854E-2</v>
      </c>
      <c r="AN110" s="482">
        <f t="shared" ref="AN110:AN122" si="166">AB110</f>
        <v>2.5698700760234686E-2</v>
      </c>
      <c r="AO110" s="482">
        <f t="shared" ref="AO110:AO122" si="167">AC110</f>
        <v>2.6120073470320259E-2</v>
      </c>
      <c r="AP110" s="482">
        <f t="shared" ref="AP110:AP122" si="168">AD110</f>
        <v>2.5891912085054484E-2</v>
      </c>
      <c r="AQ110" s="482">
        <f t="shared" ref="AQ110:AQ122" si="169">AE110</f>
        <v>2.6752271713143896E-2</v>
      </c>
      <c r="AR110" s="482">
        <f t="shared" ref="AR110:AR122" si="170">AF110</f>
        <v>3.3476859536760981E-2</v>
      </c>
      <c r="AS110" s="482">
        <f t="shared" ref="AS110:AS122" si="171">AG110</f>
        <v>3.3225457850990958E-2</v>
      </c>
      <c r="AT110" s="482">
        <f t="shared" ref="AT110:AT122" si="172">AH110</f>
        <v>3.3135454056878517E-2</v>
      </c>
      <c r="AU110" s="482">
        <f t="shared" ref="AU110:AU122" si="173">AI110</f>
        <v>3.3078064397861845E-2</v>
      </c>
      <c r="AV110" s="482">
        <f t="shared" ref="AV110:AV122" si="174">AJ110</f>
        <v>2.749808838962978E-2</v>
      </c>
      <c r="AW110" s="482">
        <f t="shared" ref="AW110:AW122" si="175">AK110</f>
        <v>2.7044210618071343E-2</v>
      </c>
      <c r="AX110" s="482">
        <f t="shared" ref="AX110:AX122" si="176">AL110</f>
        <v>2.6409821244212064E-2</v>
      </c>
      <c r="AY110" s="482">
        <f t="shared" ref="AY110:AY122" si="177">AM110</f>
        <v>2.6164773774071854E-2</v>
      </c>
      <c r="AZ110" s="482">
        <f t="shared" ref="AZ110:AZ122" si="178">AN110</f>
        <v>2.5698700760234686E-2</v>
      </c>
      <c r="BA110" s="482">
        <f t="shared" ref="BA110:BA122" si="179">AO110</f>
        <v>2.6120073470320259E-2</v>
      </c>
      <c r="BB110" s="482">
        <f t="shared" ref="BB110:BB122" si="180">AP110</f>
        <v>2.5891912085054484E-2</v>
      </c>
      <c r="BC110" s="482">
        <f t="shared" ref="BC110:BC122" si="181">AQ110</f>
        <v>2.6752271713143896E-2</v>
      </c>
      <c r="BD110" s="482">
        <f t="shared" ref="BD110:BD122" si="182">AR110</f>
        <v>3.3476859536760981E-2</v>
      </c>
      <c r="BE110" s="482">
        <f t="shared" ref="BE110:BE122" si="183">AS110</f>
        <v>3.3225457850990958E-2</v>
      </c>
      <c r="BF110" s="482">
        <f t="shared" ref="BF110:BF122" si="184">AT110</f>
        <v>3.3135454056878517E-2</v>
      </c>
      <c r="BG110" s="482">
        <f t="shared" ref="BG110:BG122" si="185">AU110</f>
        <v>3.3078064397861845E-2</v>
      </c>
      <c r="BH110" s="482">
        <f t="shared" ref="BH110:BH122" si="186">AV110</f>
        <v>2.749808838962978E-2</v>
      </c>
      <c r="BI110" s="482">
        <f t="shared" ref="BI110:BI122" si="187">AW110</f>
        <v>2.7044210618071343E-2</v>
      </c>
      <c r="BJ110" s="482">
        <f t="shared" ref="BJ110:BJ122" si="188">AX110</f>
        <v>2.6409821244212064E-2</v>
      </c>
      <c r="BK110" s="482">
        <f t="shared" ref="BK110:BK122" si="189">AY110</f>
        <v>2.6164773774071854E-2</v>
      </c>
      <c r="BL110" s="482">
        <f t="shared" ref="BL110:BL122" si="190">AZ110</f>
        <v>2.5698700760234686E-2</v>
      </c>
      <c r="BM110" s="482">
        <f t="shared" ref="BM110:BM122" si="191">BA110</f>
        <v>2.6120073470320259E-2</v>
      </c>
      <c r="BN110" s="482">
        <f t="shared" ref="BN110:BN122" si="192">BB110</f>
        <v>2.5891912085054484E-2</v>
      </c>
      <c r="BO110" s="482">
        <f t="shared" ref="BO110:BO122" si="193">BC110</f>
        <v>2.6752271713143896E-2</v>
      </c>
      <c r="BP110" s="482">
        <f t="shared" ref="BP110:BP122" si="194">BD110</f>
        <v>3.3476859536760981E-2</v>
      </c>
      <c r="BQ110" s="482">
        <f t="shared" ref="BQ110:BQ122" si="195">BE110</f>
        <v>3.3225457850990958E-2</v>
      </c>
      <c r="BR110" s="482">
        <f t="shared" ref="BR110:BR122" si="196">BF110</f>
        <v>3.3135454056878517E-2</v>
      </c>
      <c r="BS110" s="482">
        <f t="shared" ref="BS110:BS122" si="197">BG110</f>
        <v>3.3078064397861845E-2</v>
      </c>
      <c r="BT110" s="482">
        <f t="shared" ref="BT110:BT122" si="198">BH110</f>
        <v>2.749808838962978E-2</v>
      </c>
      <c r="BU110" s="482">
        <f t="shared" ref="BU110:BU122" si="199">BI110</f>
        <v>2.7044210618071343E-2</v>
      </c>
      <c r="BV110" s="482">
        <f t="shared" ref="BV110:BV122" si="200">BJ110</f>
        <v>2.6409821244212064E-2</v>
      </c>
      <c r="BW110" s="482">
        <f t="shared" ref="BW110:BW122" si="201">BK110</f>
        <v>2.6164773774071854E-2</v>
      </c>
      <c r="BX110" s="482">
        <f t="shared" ref="BX110:BX122" si="202">BL110</f>
        <v>2.5698700760234686E-2</v>
      </c>
      <c r="BY110" s="482">
        <f t="shared" ref="BY110:BY122" si="203">BM110</f>
        <v>2.6120073470320259E-2</v>
      </c>
      <c r="BZ110" s="482">
        <f t="shared" ref="BZ110:BZ122" si="204">BN110</f>
        <v>2.5891912085054484E-2</v>
      </c>
      <c r="CA110" s="482">
        <f t="shared" ref="CA110:CA122" si="205">BO110</f>
        <v>2.6752271713143896E-2</v>
      </c>
      <c r="CB110" s="482">
        <f t="shared" ref="CB110:CB122" si="206">BP110</f>
        <v>3.3476859536760981E-2</v>
      </c>
      <c r="CC110" s="482">
        <f t="shared" ref="CC110:CC122" si="207">BQ110</f>
        <v>3.3225457850990958E-2</v>
      </c>
      <c r="CD110" s="482">
        <f t="shared" ref="CD110:CD122" si="208">BR110</f>
        <v>3.3135454056878517E-2</v>
      </c>
      <c r="CE110" s="482">
        <f t="shared" ref="CE110:CE122" si="209">BS110</f>
        <v>3.3078064397861845E-2</v>
      </c>
      <c r="CF110" s="482">
        <f t="shared" ref="CF110:CF122" si="210">BT110</f>
        <v>2.749808838962978E-2</v>
      </c>
      <c r="CG110" s="482">
        <f t="shared" ref="CG110:CG122" si="211">BU110</f>
        <v>2.7044210618071343E-2</v>
      </c>
      <c r="CH110" s="482">
        <f t="shared" ref="CH110:CH122" si="212">BV110</f>
        <v>2.6409821244212064E-2</v>
      </c>
    </row>
    <row r="111" spans="1:86" s="110" customFormat="1" hidden="1" x14ac:dyDescent="0.25">
      <c r="A111" s="640"/>
      <c r="B111" s="270" t="s">
        <v>0</v>
      </c>
      <c r="C111" s="453">
        <v>2.3533320380090969E-2</v>
      </c>
      <c r="D111" s="453">
        <v>2.3142017932499443E-2</v>
      </c>
      <c r="E111" s="453">
        <v>2.3121579475972376E-2</v>
      </c>
      <c r="F111" s="453">
        <v>2.3559368865515361E-2</v>
      </c>
      <c r="G111" s="453">
        <v>2.571424077420149E-2</v>
      </c>
      <c r="H111" s="453">
        <v>3.103180920060215E-2</v>
      </c>
      <c r="I111" s="453">
        <v>2.9984441915357631E-2</v>
      </c>
      <c r="J111" s="453">
        <v>3.0471574424974959E-2</v>
      </c>
      <c r="K111" s="453">
        <v>3.0926088288011609E-2</v>
      </c>
      <c r="L111" s="453">
        <v>2.404149729437715E-2</v>
      </c>
      <c r="M111" s="453">
        <v>2.4601707313038429E-2</v>
      </c>
      <c r="N111" s="453">
        <v>2.2373843244386227E-2</v>
      </c>
      <c r="O111" s="446">
        <f t="shared" ref="O111:O122" si="213">C111</f>
        <v>2.3533320380090969E-2</v>
      </c>
      <c r="P111" s="446">
        <f t="shared" si="161"/>
        <v>2.3142017932499443E-2</v>
      </c>
      <c r="Q111" s="446">
        <f t="shared" si="162"/>
        <v>2.3121579475972376E-2</v>
      </c>
      <c r="R111" s="446">
        <f t="shared" si="163"/>
        <v>2.3559368865515361E-2</v>
      </c>
      <c r="S111" s="446">
        <f t="shared" si="164"/>
        <v>2.571424077420149E-2</v>
      </c>
      <c r="T111" s="482">
        <v>3.5427377012538404E-2</v>
      </c>
      <c r="U111" s="482">
        <v>3.415350119643553E-2</v>
      </c>
      <c r="V111" s="482">
        <v>3.4663780499273177E-2</v>
      </c>
      <c r="W111" s="482">
        <v>3.506828324100824E-2</v>
      </c>
      <c r="X111" s="482">
        <v>2.7290406176102285E-2</v>
      </c>
      <c r="Y111" s="482">
        <v>2.8491886995036273E-2</v>
      </c>
      <c r="Z111" s="482">
        <v>2.6160753277904028E-2</v>
      </c>
      <c r="AA111" s="482">
        <v>2.7382581042883245E-2</v>
      </c>
      <c r="AB111" s="482">
        <v>2.6714072625251755E-2</v>
      </c>
      <c r="AC111" s="482">
        <v>2.6755519070278729E-2</v>
      </c>
      <c r="AD111" s="482">
        <v>2.5989599326992078E-2</v>
      </c>
      <c r="AE111" s="482">
        <v>2.8248386095156834E-2</v>
      </c>
      <c r="AF111" s="482">
        <v>3.5427377012538404E-2</v>
      </c>
      <c r="AG111" s="482">
        <v>3.415350119643553E-2</v>
      </c>
      <c r="AH111" s="482">
        <v>3.4663780499273177E-2</v>
      </c>
      <c r="AI111" s="482">
        <v>3.506828324100824E-2</v>
      </c>
      <c r="AJ111" s="482">
        <v>2.7290406176102285E-2</v>
      </c>
      <c r="AK111" s="482">
        <v>2.8491886995036273E-2</v>
      </c>
      <c r="AL111" s="482">
        <v>2.6160753277904028E-2</v>
      </c>
      <c r="AM111" s="482">
        <f t="shared" si="165"/>
        <v>2.7382581042883245E-2</v>
      </c>
      <c r="AN111" s="482">
        <f t="shared" si="166"/>
        <v>2.6714072625251755E-2</v>
      </c>
      <c r="AO111" s="482">
        <f t="shared" si="167"/>
        <v>2.6755519070278729E-2</v>
      </c>
      <c r="AP111" s="482">
        <f t="shared" si="168"/>
        <v>2.5989599326992078E-2</v>
      </c>
      <c r="AQ111" s="482">
        <f t="shared" si="169"/>
        <v>2.8248386095156834E-2</v>
      </c>
      <c r="AR111" s="482">
        <f t="shared" si="170"/>
        <v>3.5427377012538404E-2</v>
      </c>
      <c r="AS111" s="482">
        <f t="shared" si="171"/>
        <v>3.415350119643553E-2</v>
      </c>
      <c r="AT111" s="482">
        <f t="shared" si="172"/>
        <v>3.4663780499273177E-2</v>
      </c>
      <c r="AU111" s="482">
        <f t="shared" si="173"/>
        <v>3.506828324100824E-2</v>
      </c>
      <c r="AV111" s="482">
        <f t="shared" si="174"/>
        <v>2.7290406176102285E-2</v>
      </c>
      <c r="AW111" s="482">
        <f t="shared" si="175"/>
        <v>2.8491886995036273E-2</v>
      </c>
      <c r="AX111" s="482">
        <f t="shared" si="176"/>
        <v>2.6160753277904028E-2</v>
      </c>
      <c r="AY111" s="482">
        <f t="shared" si="177"/>
        <v>2.7382581042883245E-2</v>
      </c>
      <c r="AZ111" s="482">
        <f t="shared" si="178"/>
        <v>2.6714072625251755E-2</v>
      </c>
      <c r="BA111" s="482">
        <f t="shared" si="179"/>
        <v>2.6755519070278729E-2</v>
      </c>
      <c r="BB111" s="482">
        <f t="shared" si="180"/>
        <v>2.5989599326992078E-2</v>
      </c>
      <c r="BC111" s="482">
        <f t="shared" si="181"/>
        <v>2.8248386095156834E-2</v>
      </c>
      <c r="BD111" s="482">
        <f t="shared" si="182"/>
        <v>3.5427377012538404E-2</v>
      </c>
      <c r="BE111" s="482">
        <f t="shared" si="183"/>
        <v>3.415350119643553E-2</v>
      </c>
      <c r="BF111" s="482">
        <f t="shared" si="184"/>
        <v>3.4663780499273177E-2</v>
      </c>
      <c r="BG111" s="482">
        <f t="shared" si="185"/>
        <v>3.506828324100824E-2</v>
      </c>
      <c r="BH111" s="482">
        <f t="shared" si="186"/>
        <v>2.7290406176102285E-2</v>
      </c>
      <c r="BI111" s="482">
        <f t="shared" si="187"/>
        <v>2.8491886995036273E-2</v>
      </c>
      <c r="BJ111" s="482">
        <f t="shared" si="188"/>
        <v>2.6160753277904028E-2</v>
      </c>
      <c r="BK111" s="482">
        <f t="shared" si="189"/>
        <v>2.7382581042883245E-2</v>
      </c>
      <c r="BL111" s="482">
        <f t="shared" si="190"/>
        <v>2.6714072625251755E-2</v>
      </c>
      <c r="BM111" s="482">
        <f t="shared" si="191"/>
        <v>2.6755519070278729E-2</v>
      </c>
      <c r="BN111" s="482">
        <f t="shared" si="192"/>
        <v>2.5989599326992078E-2</v>
      </c>
      <c r="BO111" s="482">
        <f t="shared" si="193"/>
        <v>2.8248386095156834E-2</v>
      </c>
      <c r="BP111" s="482">
        <f t="shared" si="194"/>
        <v>3.5427377012538404E-2</v>
      </c>
      <c r="BQ111" s="482">
        <f t="shared" si="195"/>
        <v>3.415350119643553E-2</v>
      </c>
      <c r="BR111" s="482">
        <f t="shared" si="196"/>
        <v>3.4663780499273177E-2</v>
      </c>
      <c r="BS111" s="482">
        <f t="shared" si="197"/>
        <v>3.506828324100824E-2</v>
      </c>
      <c r="BT111" s="482">
        <f t="shared" si="198"/>
        <v>2.7290406176102285E-2</v>
      </c>
      <c r="BU111" s="482">
        <f t="shared" si="199"/>
        <v>2.8491886995036273E-2</v>
      </c>
      <c r="BV111" s="482">
        <f t="shared" si="200"/>
        <v>2.6160753277904028E-2</v>
      </c>
      <c r="BW111" s="482">
        <f t="shared" si="201"/>
        <v>2.7382581042883245E-2</v>
      </c>
      <c r="BX111" s="482">
        <f t="shared" si="202"/>
        <v>2.6714072625251755E-2</v>
      </c>
      <c r="BY111" s="482">
        <f t="shared" si="203"/>
        <v>2.6755519070278729E-2</v>
      </c>
      <c r="BZ111" s="482">
        <f t="shared" si="204"/>
        <v>2.5989599326992078E-2</v>
      </c>
      <c r="CA111" s="482">
        <f t="shared" si="205"/>
        <v>2.8248386095156834E-2</v>
      </c>
      <c r="CB111" s="482">
        <f t="shared" si="206"/>
        <v>3.5427377012538404E-2</v>
      </c>
      <c r="CC111" s="482">
        <f t="shared" si="207"/>
        <v>3.415350119643553E-2</v>
      </c>
      <c r="CD111" s="482">
        <f t="shared" si="208"/>
        <v>3.4663780499273177E-2</v>
      </c>
      <c r="CE111" s="482">
        <f t="shared" si="209"/>
        <v>3.506828324100824E-2</v>
      </c>
      <c r="CF111" s="482">
        <f t="shared" si="210"/>
        <v>2.7290406176102285E-2</v>
      </c>
      <c r="CG111" s="482">
        <f t="shared" si="211"/>
        <v>2.8491886995036273E-2</v>
      </c>
      <c r="CH111" s="482">
        <f t="shared" si="212"/>
        <v>2.6160753277904028E-2</v>
      </c>
    </row>
    <row r="112" spans="1:86" s="110" customFormat="1" hidden="1" x14ac:dyDescent="0.25">
      <c r="A112" s="640"/>
      <c r="B112" s="270" t="s">
        <v>21</v>
      </c>
      <c r="C112" s="453">
        <v>2.2397351370130866E-2</v>
      </c>
      <c r="D112" s="453">
        <v>2.2141568526452406E-2</v>
      </c>
      <c r="E112" s="453">
        <v>2.3081583856841188E-2</v>
      </c>
      <c r="F112" s="453">
        <v>2.4296108227819302E-2</v>
      </c>
      <c r="G112" s="453">
        <v>2.4680979039981447E-2</v>
      </c>
      <c r="H112" s="453">
        <v>2.9796764292535211E-2</v>
      </c>
      <c r="I112" s="453">
        <v>2.9038923506189716E-2</v>
      </c>
      <c r="J112" s="453">
        <v>2.9317788800827208E-2</v>
      </c>
      <c r="K112" s="453">
        <v>2.9486607713799903E-2</v>
      </c>
      <c r="L112" s="453">
        <v>2.4787625849823691E-2</v>
      </c>
      <c r="M112" s="453">
        <v>2.3237877136096732E-2</v>
      </c>
      <c r="N112" s="453">
        <v>2.2924292710072274E-2</v>
      </c>
      <c r="O112" s="446">
        <f t="shared" si="213"/>
        <v>2.2397351370130866E-2</v>
      </c>
      <c r="P112" s="446">
        <f t="shared" si="161"/>
        <v>2.2141568526452406E-2</v>
      </c>
      <c r="Q112" s="446">
        <f t="shared" si="162"/>
        <v>2.3081583856841188E-2</v>
      </c>
      <c r="R112" s="446">
        <f t="shared" si="163"/>
        <v>2.4296108227819302E-2</v>
      </c>
      <c r="S112" s="446">
        <f t="shared" si="164"/>
        <v>2.4680979039981447E-2</v>
      </c>
      <c r="T112" s="482">
        <v>3.4196462225781453E-2</v>
      </c>
      <c r="U112" s="482">
        <v>3.3217869244753208E-2</v>
      </c>
      <c r="V112" s="482">
        <v>3.3521840853230039E-2</v>
      </c>
      <c r="W112" s="482">
        <v>3.3690233521059917E-2</v>
      </c>
      <c r="X112" s="482">
        <v>2.8073867361844883E-2</v>
      </c>
      <c r="Y112" s="482">
        <v>2.7052384383287761E-2</v>
      </c>
      <c r="Z112" s="482">
        <v>2.6853501508223993E-2</v>
      </c>
      <c r="AA112" s="482">
        <v>2.6073353939523709E-2</v>
      </c>
      <c r="AB112" s="482">
        <v>2.5624950439856794E-2</v>
      </c>
      <c r="AC112" s="482">
        <v>2.67120082327219E-2</v>
      </c>
      <c r="AD112" s="482">
        <v>2.6576575144204383E-2</v>
      </c>
      <c r="AE112" s="482">
        <v>2.722552607577524E-2</v>
      </c>
      <c r="AF112" s="482">
        <v>3.4196462225781453E-2</v>
      </c>
      <c r="AG112" s="482">
        <v>3.3217869244753208E-2</v>
      </c>
      <c r="AH112" s="482">
        <v>3.3521840853230039E-2</v>
      </c>
      <c r="AI112" s="482">
        <v>3.3690233521059917E-2</v>
      </c>
      <c r="AJ112" s="482">
        <v>2.8073867361844883E-2</v>
      </c>
      <c r="AK112" s="482">
        <v>2.7052384383287761E-2</v>
      </c>
      <c r="AL112" s="482">
        <v>2.6853501508223993E-2</v>
      </c>
      <c r="AM112" s="482">
        <f t="shared" si="165"/>
        <v>2.6073353939523709E-2</v>
      </c>
      <c r="AN112" s="482">
        <f t="shared" si="166"/>
        <v>2.5624950439856794E-2</v>
      </c>
      <c r="AO112" s="482">
        <f t="shared" si="167"/>
        <v>2.67120082327219E-2</v>
      </c>
      <c r="AP112" s="482">
        <f t="shared" si="168"/>
        <v>2.6576575144204383E-2</v>
      </c>
      <c r="AQ112" s="482">
        <f t="shared" si="169"/>
        <v>2.722552607577524E-2</v>
      </c>
      <c r="AR112" s="482">
        <f t="shared" si="170"/>
        <v>3.4196462225781453E-2</v>
      </c>
      <c r="AS112" s="482">
        <f t="shared" si="171"/>
        <v>3.3217869244753208E-2</v>
      </c>
      <c r="AT112" s="482">
        <f t="shared" si="172"/>
        <v>3.3521840853230039E-2</v>
      </c>
      <c r="AU112" s="482">
        <f t="shared" si="173"/>
        <v>3.3690233521059917E-2</v>
      </c>
      <c r="AV112" s="482">
        <f t="shared" si="174"/>
        <v>2.8073867361844883E-2</v>
      </c>
      <c r="AW112" s="482">
        <f t="shared" si="175"/>
        <v>2.7052384383287761E-2</v>
      </c>
      <c r="AX112" s="482">
        <f t="shared" si="176"/>
        <v>2.6853501508223993E-2</v>
      </c>
      <c r="AY112" s="482">
        <f t="shared" si="177"/>
        <v>2.6073353939523709E-2</v>
      </c>
      <c r="AZ112" s="482">
        <f t="shared" si="178"/>
        <v>2.5624950439856794E-2</v>
      </c>
      <c r="BA112" s="482">
        <f t="shared" si="179"/>
        <v>2.67120082327219E-2</v>
      </c>
      <c r="BB112" s="482">
        <f t="shared" si="180"/>
        <v>2.6576575144204383E-2</v>
      </c>
      <c r="BC112" s="482">
        <f t="shared" si="181"/>
        <v>2.722552607577524E-2</v>
      </c>
      <c r="BD112" s="482">
        <f t="shared" si="182"/>
        <v>3.4196462225781453E-2</v>
      </c>
      <c r="BE112" s="482">
        <f t="shared" si="183"/>
        <v>3.3217869244753208E-2</v>
      </c>
      <c r="BF112" s="482">
        <f t="shared" si="184"/>
        <v>3.3521840853230039E-2</v>
      </c>
      <c r="BG112" s="482">
        <f t="shared" si="185"/>
        <v>3.3690233521059917E-2</v>
      </c>
      <c r="BH112" s="482">
        <f t="shared" si="186"/>
        <v>2.8073867361844883E-2</v>
      </c>
      <c r="BI112" s="482">
        <f t="shared" si="187"/>
        <v>2.7052384383287761E-2</v>
      </c>
      <c r="BJ112" s="482">
        <f t="shared" si="188"/>
        <v>2.6853501508223993E-2</v>
      </c>
      <c r="BK112" s="482">
        <f t="shared" si="189"/>
        <v>2.6073353939523709E-2</v>
      </c>
      <c r="BL112" s="482">
        <f t="shared" si="190"/>
        <v>2.5624950439856794E-2</v>
      </c>
      <c r="BM112" s="482">
        <f t="shared" si="191"/>
        <v>2.67120082327219E-2</v>
      </c>
      <c r="BN112" s="482">
        <f t="shared" si="192"/>
        <v>2.6576575144204383E-2</v>
      </c>
      <c r="BO112" s="482">
        <f t="shared" si="193"/>
        <v>2.722552607577524E-2</v>
      </c>
      <c r="BP112" s="482">
        <f t="shared" si="194"/>
        <v>3.4196462225781453E-2</v>
      </c>
      <c r="BQ112" s="482">
        <f t="shared" si="195"/>
        <v>3.3217869244753208E-2</v>
      </c>
      <c r="BR112" s="482">
        <f t="shared" si="196"/>
        <v>3.3521840853230039E-2</v>
      </c>
      <c r="BS112" s="482">
        <f t="shared" si="197"/>
        <v>3.3690233521059917E-2</v>
      </c>
      <c r="BT112" s="482">
        <f t="shared" si="198"/>
        <v>2.8073867361844883E-2</v>
      </c>
      <c r="BU112" s="482">
        <f t="shared" si="199"/>
        <v>2.7052384383287761E-2</v>
      </c>
      <c r="BV112" s="482">
        <f t="shared" si="200"/>
        <v>2.6853501508223993E-2</v>
      </c>
      <c r="BW112" s="482">
        <f t="shared" si="201"/>
        <v>2.6073353939523709E-2</v>
      </c>
      <c r="BX112" s="482">
        <f t="shared" si="202"/>
        <v>2.5624950439856794E-2</v>
      </c>
      <c r="BY112" s="482">
        <f t="shared" si="203"/>
        <v>2.67120082327219E-2</v>
      </c>
      <c r="BZ112" s="482">
        <f t="shared" si="204"/>
        <v>2.6576575144204383E-2</v>
      </c>
      <c r="CA112" s="482">
        <f t="shared" si="205"/>
        <v>2.722552607577524E-2</v>
      </c>
      <c r="CB112" s="482">
        <f t="shared" si="206"/>
        <v>3.4196462225781453E-2</v>
      </c>
      <c r="CC112" s="482">
        <f t="shared" si="207"/>
        <v>3.3217869244753208E-2</v>
      </c>
      <c r="CD112" s="482">
        <f t="shared" si="208"/>
        <v>3.3521840853230039E-2</v>
      </c>
      <c r="CE112" s="482">
        <f t="shared" si="209"/>
        <v>3.3690233521059917E-2</v>
      </c>
      <c r="CF112" s="482">
        <f t="shared" si="210"/>
        <v>2.8073867361844883E-2</v>
      </c>
      <c r="CG112" s="482">
        <f t="shared" si="211"/>
        <v>2.7052384383287761E-2</v>
      </c>
      <c r="CH112" s="482">
        <f t="shared" si="212"/>
        <v>2.6853501508223993E-2</v>
      </c>
    </row>
    <row r="113" spans="1:86" s="110" customFormat="1" hidden="1" x14ac:dyDescent="0.25">
      <c r="A113" s="640"/>
      <c r="B113" s="270" t="s">
        <v>1</v>
      </c>
      <c r="C113" s="453">
        <v>1.9984999999999999E-2</v>
      </c>
      <c r="D113" s="453">
        <v>1.9984999999999999E-2</v>
      </c>
      <c r="E113" s="453">
        <v>1.9984999999999999E-2</v>
      </c>
      <c r="F113" s="453">
        <v>2.3715988314436956E-2</v>
      </c>
      <c r="G113" s="453">
        <v>2.6905301223005631E-2</v>
      </c>
      <c r="H113" s="453">
        <v>3.109993094783918E-2</v>
      </c>
      <c r="I113" s="453">
        <v>3.0022712846707791E-2</v>
      </c>
      <c r="J113" s="453">
        <v>3.0517888109185608E-2</v>
      </c>
      <c r="K113" s="453">
        <v>3.1218860173408587E-2</v>
      </c>
      <c r="L113" s="453">
        <v>2.4002541515172393E-2</v>
      </c>
      <c r="M113" s="453">
        <v>1.9984999999999999E-2</v>
      </c>
      <c r="N113" s="453">
        <v>1.9984999999999999E-2</v>
      </c>
      <c r="O113" s="446">
        <f t="shared" si="213"/>
        <v>1.9984999999999999E-2</v>
      </c>
      <c r="P113" s="446">
        <f t="shared" si="161"/>
        <v>1.9984999999999999E-2</v>
      </c>
      <c r="Q113" s="446">
        <f t="shared" si="162"/>
        <v>1.9984999999999999E-2</v>
      </c>
      <c r="R113" s="446">
        <f t="shared" si="163"/>
        <v>2.3715988314436956E-2</v>
      </c>
      <c r="S113" s="446">
        <f t="shared" si="164"/>
        <v>2.6905301223005631E-2</v>
      </c>
      <c r="T113" s="482">
        <v>3.5492905590759925E-2</v>
      </c>
      <c r="U113" s="482">
        <v>3.4191469658997539E-2</v>
      </c>
      <c r="V113" s="482">
        <v>3.4709631586729982E-2</v>
      </c>
      <c r="W113" s="482">
        <v>3.5352325568998672E-2</v>
      </c>
      <c r="X113" s="482">
        <v>2.7250100836502578E-2</v>
      </c>
      <c r="Y113" s="482">
        <v>2.3233E-2</v>
      </c>
      <c r="Z113" s="482">
        <v>2.3233E-2</v>
      </c>
      <c r="AA113" s="482">
        <v>2.3233E-2</v>
      </c>
      <c r="AB113" s="482">
        <v>2.3233E-2</v>
      </c>
      <c r="AC113" s="482">
        <v>2.3233E-2</v>
      </c>
      <c r="AD113" s="482">
        <v>2.6111971990094279E-2</v>
      </c>
      <c r="AE113" s="482">
        <v>2.9463407971883102E-2</v>
      </c>
      <c r="AF113" s="482">
        <v>3.5492905590759925E-2</v>
      </c>
      <c r="AG113" s="482">
        <v>3.4191469658997539E-2</v>
      </c>
      <c r="AH113" s="482">
        <v>3.4709631586729982E-2</v>
      </c>
      <c r="AI113" s="482">
        <v>3.5352325568998672E-2</v>
      </c>
      <c r="AJ113" s="482">
        <v>2.7250100836502578E-2</v>
      </c>
      <c r="AK113" s="482">
        <v>2.3233E-2</v>
      </c>
      <c r="AL113" s="482">
        <v>2.3233E-2</v>
      </c>
      <c r="AM113" s="482">
        <f t="shared" si="165"/>
        <v>2.3233E-2</v>
      </c>
      <c r="AN113" s="482">
        <f t="shared" si="166"/>
        <v>2.3233E-2</v>
      </c>
      <c r="AO113" s="482">
        <f t="shared" si="167"/>
        <v>2.3233E-2</v>
      </c>
      <c r="AP113" s="482">
        <f t="shared" si="168"/>
        <v>2.6111971990094279E-2</v>
      </c>
      <c r="AQ113" s="482">
        <f t="shared" si="169"/>
        <v>2.9463407971883102E-2</v>
      </c>
      <c r="AR113" s="482">
        <f t="shared" si="170"/>
        <v>3.5492905590759925E-2</v>
      </c>
      <c r="AS113" s="482">
        <f t="shared" si="171"/>
        <v>3.4191469658997539E-2</v>
      </c>
      <c r="AT113" s="482">
        <f t="shared" si="172"/>
        <v>3.4709631586729982E-2</v>
      </c>
      <c r="AU113" s="482">
        <f t="shared" si="173"/>
        <v>3.5352325568998672E-2</v>
      </c>
      <c r="AV113" s="482">
        <f t="shared" si="174"/>
        <v>2.7250100836502578E-2</v>
      </c>
      <c r="AW113" s="482">
        <f t="shared" si="175"/>
        <v>2.3233E-2</v>
      </c>
      <c r="AX113" s="482">
        <f t="shared" si="176"/>
        <v>2.3233E-2</v>
      </c>
      <c r="AY113" s="482">
        <f t="shared" si="177"/>
        <v>2.3233E-2</v>
      </c>
      <c r="AZ113" s="482">
        <f t="shared" si="178"/>
        <v>2.3233E-2</v>
      </c>
      <c r="BA113" s="482">
        <f t="shared" si="179"/>
        <v>2.3233E-2</v>
      </c>
      <c r="BB113" s="482">
        <f t="shared" si="180"/>
        <v>2.6111971990094279E-2</v>
      </c>
      <c r="BC113" s="482">
        <f t="shared" si="181"/>
        <v>2.9463407971883102E-2</v>
      </c>
      <c r="BD113" s="482">
        <f t="shared" si="182"/>
        <v>3.5492905590759925E-2</v>
      </c>
      <c r="BE113" s="482">
        <f t="shared" si="183"/>
        <v>3.4191469658997539E-2</v>
      </c>
      <c r="BF113" s="482">
        <f t="shared" si="184"/>
        <v>3.4709631586729982E-2</v>
      </c>
      <c r="BG113" s="482">
        <f t="shared" si="185"/>
        <v>3.5352325568998672E-2</v>
      </c>
      <c r="BH113" s="482">
        <f t="shared" si="186"/>
        <v>2.7250100836502578E-2</v>
      </c>
      <c r="BI113" s="482">
        <f t="shared" si="187"/>
        <v>2.3233E-2</v>
      </c>
      <c r="BJ113" s="482">
        <f t="shared" si="188"/>
        <v>2.3233E-2</v>
      </c>
      <c r="BK113" s="482">
        <f t="shared" si="189"/>
        <v>2.3233E-2</v>
      </c>
      <c r="BL113" s="482">
        <f t="shared" si="190"/>
        <v>2.3233E-2</v>
      </c>
      <c r="BM113" s="482">
        <f t="shared" si="191"/>
        <v>2.3233E-2</v>
      </c>
      <c r="BN113" s="482">
        <f t="shared" si="192"/>
        <v>2.6111971990094279E-2</v>
      </c>
      <c r="BO113" s="482">
        <f t="shared" si="193"/>
        <v>2.9463407971883102E-2</v>
      </c>
      <c r="BP113" s="482">
        <f t="shared" si="194"/>
        <v>3.5492905590759925E-2</v>
      </c>
      <c r="BQ113" s="482">
        <f t="shared" si="195"/>
        <v>3.4191469658997539E-2</v>
      </c>
      <c r="BR113" s="482">
        <f t="shared" si="196"/>
        <v>3.4709631586729982E-2</v>
      </c>
      <c r="BS113" s="482">
        <f t="shared" si="197"/>
        <v>3.5352325568998672E-2</v>
      </c>
      <c r="BT113" s="482">
        <f t="shared" si="198"/>
        <v>2.7250100836502578E-2</v>
      </c>
      <c r="BU113" s="482">
        <f t="shared" si="199"/>
        <v>2.3233E-2</v>
      </c>
      <c r="BV113" s="482">
        <f t="shared" si="200"/>
        <v>2.3233E-2</v>
      </c>
      <c r="BW113" s="482">
        <f t="shared" si="201"/>
        <v>2.3233E-2</v>
      </c>
      <c r="BX113" s="482">
        <f t="shared" si="202"/>
        <v>2.3233E-2</v>
      </c>
      <c r="BY113" s="482">
        <f t="shared" si="203"/>
        <v>2.3233E-2</v>
      </c>
      <c r="BZ113" s="482">
        <f t="shared" si="204"/>
        <v>2.6111971990094279E-2</v>
      </c>
      <c r="CA113" s="482">
        <f t="shared" si="205"/>
        <v>2.9463407971883102E-2</v>
      </c>
      <c r="CB113" s="482">
        <f t="shared" si="206"/>
        <v>3.5492905590759925E-2</v>
      </c>
      <c r="CC113" s="482">
        <f t="shared" si="207"/>
        <v>3.4191469658997539E-2</v>
      </c>
      <c r="CD113" s="482">
        <f t="shared" si="208"/>
        <v>3.4709631586729982E-2</v>
      </c>
      <c r="CE113" s="482">
        <f t="shared" si="209"/>
        <v>3.5352325568998672E-2</v>
      </c>
      <c r="CF113" s="482">
        <f t="shared" si="210"/>
        <v>2.7250100836502578E-2</v>
      </c>
      <c r="CG113" s="482">
        <f t="shared" si="211"/>
        <v>2.3233E-2</v>
      </c>
      <c r="CH113" s="482">
        <f t="shared" si="212"/>
        <v>2.3233E-2</v>
      </c>
    </row>
    <row r="114" spans="1:86" s="110" customFormat="1" hidden="1" x14ac:dyDescent="0.25">
      <c r="A114" s="640"/>
      <c r="B114" s="270" t="s">
        <v>22</v>
      </c>
      <c r="C114" s="453">
        <v>2.0522769194661113E-2</v>
      </c>
      <c r="D114" s="453">
        <v>2.0427354099479291E-2</v>
      </c>
      <c r="E114" s="453">
        <v>2.0063649613109358E-2</v>
      </c>
      <c r="F114" s="453">
        <v>2.0673817345237166E-2</v>
      </c>
      <c r="G114" s="453">
        <v>2.0114657236084896E-2</v>
      </c>
      <c r="H114" s="453">
        <v>2.2243673567773445E-2</v>
      </c>
      <c r="I114" s="453">
        <v>2.2009841467541771E-2</v>
      </c>
      <c r="J114" s="453">
        <v>2.2270371252704167E-2</v>
      </c>
      <c r="K114" s="453">
        <v>2.2238193320867791E-2</v>
      </c>
      <c r="L114" s="453">
        <v>2.0087685574775006E-2</v>
      </c>
      <c r="M114" s="453">
        <v>1.999378187698049E-2</v>
      </c>
      <c r="N114" s="453">
        <v>2.0043592355983408E-2</v>
      </c>
      <c r="O114" s="446">
        <f t="shared" si="213"/>
        <v>2.0522769194661113E-2</v>
      </c>
      <c r="P114" s="446">
        <f t="shared" si="161"/>
        <v>2.0427354099479291E-2</v>
      </c>
      <c r="Q114" s="446">
        <f t="shared" si="162"/>
        <v>2.0063649613109358E-2</v>
      </c>
      <c r="R114" s="446">
        <f t="shared" si="163"/>
        <v>2.0673817345237166E-2</v>
      </c>
      <c r="S114" s="446">
        <f t="shared" si="164"/>
        <v>2.0114657236084896E-2</v>
      </c>
      <c r="T114" s="482">
        <v>2.6620030861447132E-2</v>
      </c>
      <c r="U114" s="482">
        <v>2.6387608339303072E-2</v>
      </c>
      <c r="V114" s="482">
        <v>2.6640229261541269E-2</v>
      </c>
      <c r="W114" s="482">
        <v>2.6609850994695566E-2</v>
      </c>
      <c r="X114" s="482">
        <v>2.3332998870657519E-2</v>
      </c>
      <c r="Y114" s="482">
        <v>2.3243932390776819E-2</v>
      </c>
      <c r="Z114" s="482">
        <v>2.3307649633580202E-2</v>
      </c>
      <c r="AA114" s="482">
        <v>2.3880755525460078E-2</v>
      </c>
      <c r="AB114" s="482">
        <v>2.3728830242350746E-2</v>
      </c>
      <c r="AC114" s="482">
        <v>2.3330875974088457E-2</v>
      </c>
      <c r="AD114" s="482">
        <v>2.3713804263531545E-2</v>
      </c>
      <c r="AE114" s="482">
        <v>2.3333070212702929E-2</v>
      </c>
      <c r="AF114" s="482">
        <v>2.6620030861447132E-2</v>
      </c>
      <c r="AG114" s="482">
        <v>2.6387608339303072E-2</v>
      </c>
      <c r="AH114" s="482">
        <v>2.6640229261541269E-2</v>
      </c>
      <c r="AI114" s="482">
        <v>2.6609850994695566E-2</v>
      </c>
      <c r="AJ114" s="482">
        <v>2.3332998870657519E-2</v>
      </c>
      <c r="AK114" s="482">
        <v>2.3243932390776819E-2</v>
      </c>
      <c r="AL114" s="482">
        <v>2.3307649633580202E-2</v>
      </c>
      <c r="AM114" s="482">
        <f t="shared" si="165"/>
        <v>2.3880755525460078E-2</v>
      </c>
      <c r="AN114" s="482">
        <f t="shared" si="166"/>
        <v>2.3728830242350746E-2</v>
      </c>
      <c r="AO114" s="482">
        <f t="shared" si="167"/>
        <v>2.3330875974088457E-2</v>
      </c>
      <c r="AP114" s="482">
        <f t="shared" si="168"/>
        <v>2.3713804263531545E-2</v>
      </c>
      <c r="AQ114" s="482">
        <f t="shared" si="169"/>
        <v>2.3333070212702929E-2</v>
      </c>
      <c r="AR114" s="482">
        <f t="shared" si="170"/>
        <v>2.6620030861447132E-2</v>
      </c>
      <c r="AS114" s="482">
        <f t="shared" si="171"/>
        <v>2.6387608339303072E-2</v>
      </c>
      <c r="AT114" s="482">
        <f t="shared" si="172"/>
        <v>2.6640229261541269E-2</v>
      </c>
      <c r="AU114" s="482">
        <f t="shared" si="173"/>
        <v>2.6609850994695566E-2</v>
      </c>
      <c r="AV114" s="482">
        <f t="shared" si="174"/>
        <v>2.3332998870657519E-2</v>
      </c>
      <c r="AW114" s="482">
        <f t="shared" si="175"/>
        <v>2.3243932390776819E-2</v>
      </c>
      <c r="AX114" s="482">
        <f t="shared" si="176"/>
        <v>2.3307649633580202E-2</v>
      </c>
      <c r="AY114" s="482">
        <f t="shared" si="177"/>
        <v>2.3880755525460078E-2</v>
      </c>
      <c r="AZ114" s="482">
        <f t="shared" si="178"/>
        <v>2.3728830242350746E-2</v>
      </c>
      <c r="BA114" s="482">
        <f t="shared" si="179"/>
        <v>2.3330875974088457E-2</v>
      </c>
      <c r="BB114" s="482">
        <f t="shared" si="180"/>
        <v>2.3713804263531545E-2</v>
      </c>
      <c r="BC114" s="482">
        <f t="shared" si="181"/>
        <v>2.3333070212702929E-2</v>
      </c>
      <c r="BD114" s="482">
        <f t="shared" si="182"/>
        <v>2.6620030861447132E-2</v>
      </c>
      <c r="BE114" s="482">
        <f t="shared" si="183"/>
        <v>2.6387608339303072E-2</v>
      </c>
      <c r="BF114" s="482">
        <f t="shared" si="184"/>
        <v>2.6640229261541269E-2</v>
      </c>
      <c r="BG114" s="482">
        <f t="shared" si="185"/>
        <v>2.6609850994695566E-2</v>
      </c>
      <c r="BH114" s="482">
        <f t="shared" si="186"/>
        <v>2.3332998870657519E-2</v>
      </c>
      <c r="BI114" s="482">
        <f t="shared" si="187"/>
        <v>2.3243932390776819E-2</v>
      </c>
      <c r="BJ114" s="482">
        <f t="shared" si="188"/>
        <v>2.3307649633580202E-2</v>
      </c>
      <c r="BK114" s="482">
        <f t="shared" si="189"/>
        <v>2.3880755525460078E-2</v>
      </c>
      <c r="BL114" s="482">
        <f t="shared" si="190"/>
        <v>2.3728830242350746E-2</v>
      </c>
      <c r="BM114" s="482">
        <f t="shared" si="191"/>
        <v>2.3330875974088457E-2</v>
      </c>
      <c r="BN114" s="482">
        <f t="shared" si="192"/>
        <v>2.3713804263531545E-2</v>
      </c>
      <c r="BO114" s="482">
        <f t="shared" si="193"/>
        <v>2.3333070212702929E-2</v>
      </c>
      <c r="BP114" s="482">
        <f t="shared" si="194"/>
        <v>2.6620030861447132E-2</v>
      </c>
      <c r="BQ114" s="482">
        <f t="shared" si="195"/>
        <v>2.6387608339303072E-2</v>
      </c>
      <c r="BR114" s="482">
        <f t="shared" si="196"/>
        <v>2.6640229261541269E-2</v>
      </c>
      <c r="BS114" s="482">
        <f t="shared" si="197"/>
        <v>2.6609850994695566E-2</v>
      </c>
      <c r="BT114" s="482">
        <f t="shared" si="198"/>
        <v>2.3332998870657519E-2</v>
      </c>
      <c r="BU114" s="482">
        <f t="shared" si="199"/>
        <v>2.3243932390776819E-2</v>
      </c>
      <c r="BV114" s="482">
        <f t="shared" si="200"/>
        <v>2.3307649633580202E-2</v>
      </c>
      <c r="BW114" s="482">
        <f t="shared" si="201"/>
        <v>2.3880755525460078E-2</v>
      </c>
      <c r="BX114" s="482">
        <f t="shared" si="202"/>
        <v>2.3728830242350746E-2</v>
      </c>
      <c r="BY114" s="482">
        <f t="shared" si="203"/>
        <v>2.3330875974088457E-2</v>
      </c>
      <c r="BZ114" s="482">
        <f t="shared" si="204"/>
        <v>2.3713804263531545E-2</v>
      </c>
      <c r="CA114" s="482">
        <f t="shared" si="205"/>
        <v>2.3333070212702929E-2</v>
      </c>
      <c r="CB114" s="482">
        <f t="shared" si="206"/>
        <v>2.6620030861447132E-2</v>
      </c>
      <c r="CC114" s="482">
        <f t="shared" si="207"/>
        <v>2.6387608339303072E-2</v>
      </c>
      <c r="CD114" s="482">
        <f t="shared" si="208"/>
        <v>2.6640229261541269E-2</v>
      </c>
      <c r="CE114" s="482">
        <f t="shared" si="209"/>
        <v>2.6609850994695566E-2</v>
      </c>
      <c r="CF114" s="482">
        <f t="shared" si="210"/>
        <v>2.3332998870657519E-2</v>
      </c>
      <c r="CG114" s="482">
        <f t="shared" si="211"/>
        <v>2.3243932390776819E-2</v>
      </c>
      <c r="CH114" s="482">
        <f t="shared" si="212"/>
        <v>2.3307649633580202E-2</v>
      </c>
    </row>
    <row r="115" spans="1:86" s="110" customFormat="1" hidden="1" x14ac:dyDescent="0.25">
      <c r="A115" s="640"/>
      <c r="B115" s="89" t="s">
        <v>9</v>
      </c>
      <c r="C115" s="453">
        <v>2.3533125104223951E-2</v>
      </c>
      <c r="D115" s="453">
        <v>2.3145246955055283E-2</v>
      </c>
      <c r="E115" s="453">
        <v>2.3201186158131569E-2</v>
      </c>
      <c r="F115" s="453">
        <v>2.4356205675658375E-2</v>
      </c>
      <c r="G115" s="453">
        <v>2.380876785601347E-2</v>
      </c>
      <c r="H115" s="453">
        <v>2.1971999999999998E-2</v>
      </c>
      <c r="I115" s="453">
        <v>2.1971999999999998E-2</v>
      </c>
      <c r="J115" s="453">
        <v>2.1971999999999998E-2</v>
      </c>
      <c r="K115" s="453">
        <v>2.9186215545457354E-2</v>
      </c>
      <c r="L115" s="453">
        <v>2.4522718184811772E-2</v>
      </c>
      <c r="M115" s="453">
        <v>2.474881803232094E-2</v>
      </c>
      <c r="N115" s="453">
        <v>2.2374526940173813E-2</v>
      </c>
      <c r="O115" s="446">
        <f t="shared" si="213"/>
        <v>2.3533125104223951E-2</v>
      </c>
      <c r="P115" s="446">
        <f t="shared" si="161"/>
        <v>2.3145246955055283E-2</v>
      </c>
      <c r="Q115" s="446">
        <f t="shared" si="162"/>
        <v>2.3201186158131569E-2</v>
      </c>
      <c r="R115" s="446">
        <f t="shared" si="163"/>
        <v>2.4356205675658375E-2</v>
      </c>
      <c r="S115" s="446">
        <f t="shared" si="164"/>
        <v>2.380876785601347E-2</v>
      </c>
      <c r="T115" s="482">
        <v>2.6352E-2</v>
      </c>
      <c r="U115" s="482">
        <v>2.6352E-2</v>
      </c>
      <c r="V115" s="482">
        <v>2.6352E-2</v>
      </c>
      <c r="W115" s="482">
        <v>3.3405750863435925E-2</v>
      </c>
      <c r="X115" s="482">
        <v>2.779569574476615E-2</v>
      </c>
      <c r="Y115" s="482">
        <v>2.8641797532886305E-2</v>
      </c>
      <c r="Z115" s="482">
        <v>2.6162051919290774E-2</v>
      </c>
      <c r="AA115" s="482">
        <v>2.738230866982596E-2</v>
      </c>
      <c r="AB115" s="482">
        <v>2.6718264156268538E-2</v>
      </c>
      <c r="AC115" s="482">
        <v>2.6841356875112552E-2</v>
      </c>
      <c r="AD115" s="482">
        <v>2.6626291394586155E-2</v>
      </c>
      <c r="AE115" s="482">
        <v>2.6413531867327759E-2</v>
      </c>
      <c r="AF115" s="482">
        <v>2.6352E-2</v>
      </c>
      <c r="AG115" s="482">
        <v>2.6352E-2</v>
      </c>
      <c r="AH115" s="482">
        <v>2.6352E-2</v>
      </c>
      <c r="AI115" s="482">
        <v>3.3405750863435925E-2</v>
      </c>
      <c r="AJ115" s="482">
        <v>2.779569574476615E-2</v>
      </c>
      <c r="AK115" s="482">
        <v>2.8641797532886305E-2</v>
      </c>
      <c r="AL115" s="482">
        <v>2.6162051919290774E-2</v>
      </c>
      <c r="AM115" s="482">
        <f t="shared" si="165"/>
        <v>2.738230866982596E-2</v>
      </c>
      <c r="AN115" s="482">
        <f t="shared" si="166"/>
        <v>2.6718264156268538E-2</v>
      </c>
      <c r="AO115" s="482">
        <f t="shared" si="167"/>
        <v>2.6841356875112552E-2</v>
      </c>
      <c r="AP115" s="482">
        <f t="shared" si="168"/>
        <v>2.6626291394586155E-2</v>
      </c>
      <c r="AQ115" s="482">
        <f t="shared" si="169"/>
        <v>2.6413531867327759E-2</v>
      </c>
      <c r="AR115" s="482">
        <f t="shared" si="170"/>
        <v>2.6352E-2</v>
      </c>
      <c r="AS115" s="482">
        <f t="shared" si="171"/>
        <v>2.6352E-2</v>
      </c>
      <c r="AT115" s="482">
        <f t="shared" si="172"/>
        <v>2.6352E-2</v>
      </c>
      <c r="AU115" s="482">
        <f t="shared" si="173"/>
        <v>3.3405750863435925E-2</v>
      </c>
      <c r="AV115" s="482">
        <f t="shared" si="174"/>
        <v>2.779569574476615E-2</v>
      </c>
      <c r="AW115" s="482">
        <f t="shared" si="175"/>
        <v>2.8641797532886305E-2</v>
      </c>
      <c r="AX115" s="482">
        <f t="shared" si="176"/>
        <v>2.6162051919290774E-2</v>
      </c>
      <c r="AY115" s="482">
        <f t="shared" si="177"/>
        <v>2.738230866982596E-2</v>
      </c>
      <c r="AZ115" s="482">
        <f t="shared" si="178"/>
        <v>2.6718264156268538E-2</v>
      </c>
      <c r="BA115" s="482">
        <f t="shared" si="179"/>
        <v>2.6841356875112552E-2</v>
      </c>
      <c r="BB115" s="482">
        <f t="shared" si="180"/>
        <v>2.6626291394586155E-2</v>
      </c>
      <c r="BC115" s="482">
        <f t="shared" si="181"/>
        <v>2.6413531867327759E-2</v>
      </c>
      <c r="BD115" s="482">
        <f t="shared" si="182"/>
        <v>2.6352E-2</v>
      </c>
      <c r="BE115" s="482">
        <f t="shared" si="183"/>
        <v>2.6352E-2</v>
      </c>
      <c r="BF115" s="482">
        <f t="shared" si="184"/>
        <v>2.6352E-2</v>
      </c>
      <c r="BG115" s="482">
        <f t="shared" si="185"/>
        <v>3.3405750863435925E-2</v>
      </c>
      <c r="BH115" s="482">
        <f t="shared" si="186"/>
        <v>2.779569574476615E-2</v>
      </c>
      <c r="BI115" s="482">
        <f t="shared" si="187"/>
        <v>2.8641797532886305E-2</v>
      </c>
      <c r="BJ115" s="482">
        <f t="shared" si="188"/>
        <v>2.6162051919290774E-2</v>
      </c>
      <c r="BK115" s="482">
        <f t="shared" si="189"/>
        <v>2.738230866982596E-2</v>
      </c>
      <c r="BL115" s="482">
        <f t="shared" si="190"/>
        <v>2.6718264156268538E-2</v>
      </c>
      <c r="BM115" s="482">
        <f t="shared" si="191"/>
        <v>2.6841356875112552E-2</v>
      </c>
      <c r="BN115" s="482">
        <f t="shared" si="192"/>
        <v>2.6626291394586155E-2</v>
      </c>
      <c r="BO115" s="482">
        <f t="shared" si="193"/>
        <v>2.6413531867327759E-2</v>
      </c>
      <c r="BP115" s="482">
        <f t="shared" si="194"/>
        <v>2.6352E-2</v>
      </c>
      <c r="BQ115" s="482">
        <f t="shared" si="195"/>
        <v>2.6352E-2</v>
      </c>
      <c r="BR115" s="482">
        <f t="shared" si="196"/>
        <v>2.6352E-2</v>
      </c>
      <c r="BS115" s="482">
        <f t="shared" si="197"/>
        <v>3.3405750863435925E-2</v>
      </c>
      <c r="BT115" s="482">
        <f t="shared" si="198"/>
        <v>2.779569574476615E-2</v>
      </c>
      <c r="BU115" s="482">
        <f t="shared" si="199"/>
        <v>2.8641797532886305E-2</v>
      </c>
      <c r="BV115" s="482">
        <f t="shared" si="200"/>
        <v>2.6162051919290774E-2</v>
      </c>
      <c r="BW115" s="482">
        <f t="shared" si="201"/>
        <v>2.738230866982596E-2</v>
      </c>
      <c r="BX115" s="482">
        <f t="shared" si="202"/>
        <v>2.6718264156268538E-2</v>
      </c>
      <c r="BY115" s="482">
        <f t="shared" si="203"/>
        <v>2.6841356875112552E-2</v>
      </c>
      <c r="BZ115" s="482">
        <f t="shared" si="204"/>
        <v>2.6626291394586155E-2</v>
      </c>
      <c r="CA115" s="482">
        <f t="shared" si="205"/>
        <v>2.6413531867327759E-2</v>
      </c>
      <c r="CB115" s="482">
        <f t="shared" si="206"/>
        <v>2.6352E-2</v>
      </c>
      <c r="CC115" s="482">
        <f t="shared" si="207"/>
        <v>2.6352E-2</v>
      </c>
      <c r="CD115" s="482">
        <f t="shared" si="208"/>
        <v>2.6352E-2</v>
      </c>
      <c r="CE115" s="482">
        <f t="shared" si="209"/>
        <v>3.3405750863435925E-2</v>
      </c>
      <c r="CF115" s="482">
        <f t="shared" si="210"/>
        <v>2.779569574476615E-2</v>
      </c>
      <c r="CG115" s="482">
        <f t="shared" si="211"/>
        <v>2.8641797532886305E-2</v>
      </c>
      <c r="CH115" s="482">
        <f t="shared" si="212"/>
        <v>2.6162051919290774E-2</v>
      </c>
    </row>
    <row r="116" spans="1:86" s="110" customFormat="1" hidden="1" x14ac:dyDescent="0.25">
      <c r="A116" s="640"/>
      <c r="B116" s="89" t="s">
        <v>3</v>
      </c>
      <c r="C116" s="453">
        <v>2.3533320380090969E-2</v>
      </c>
      <c r="D116" s="453">
        <v>2.3142017932499443E-2</v>
      </c>
      <c r="E116" s="453">
        <v>2.3121579475972376E-2</v>
      </c>
      <c r="F116" s="453">
        <v>2.3559368865515361E-2</v>
      </c>
      <c r="G116" s="453">
        <v>2.571424077420149E-2</v>
      </c>
      <c r="H116" s="453">
        <v>3.103180920060215E-2</v>
      </c>
      <c r="I116" s="453">
        <v>2.9984441915357631E-2</v>
      </c>
      <c r="J116" s="453">
        <v>3.0471574424974959E-2</v>
      </c>
      <c r="K116" s="453">
        <v>3.0926088288011609E-2</v>
      </c>
      <c r="L116" s="453">
        <v>2.404149729437715E-2</v>
      </c>
      <c r="M116" s="453">
        <v>2.4601707313038429E-2</v>
      </c>
      <c r="N116" s="453">
        <v>2.2373843244386227E-2</v>
      </c>
      <c r="O116" s="446">
        <f t="shared" si="213"/>
        <v>2.3533320380090969E-2</v>
      </c>
      <c r="P116" s="446">
        <f t="shared" si="161"/>
        <v>2.3142017932499443E-2</v>
      </c>
      <c r="Q116" s="446">
        <f t="shared" si="162"/>
        <v>2.3121579475972376E-2</v>
      </c>
      <c r="R116" s="446">
        <f t="shared" si="163"/>
        <v>2.3559368865515361E-2</v>
      </c>
      <c r="S116" s="446">
        <f t="shared" si="164"/>
        <v>2.571424077420149E-2</v>
      </c>
      <c r="T116" s="482">
        <v>3.5427377012538404E-2</v>
      </c>
      <c r="U116" s="482">
        <v>3.415350119643553E-2</v>
      </c>
      <c r="V116" s="482">
        <v>3.4663780499273177E-2</v>
      </c>
      <c r="W116" s="482">
        <v>3.506828324100824E-2</v>
      </c>
      <c r="X116" s="482">
        <v>2.7290406176102285E-2</v>
      </c>
      <c r="Y116" s="482">
        <v>2.8491886995036273E-2</v>
      </c>
      <c r="Z116" s="482">
        <v>2.6160753277904028E-2</v>
      </c>
      <c r="AA116" s="482">
        <v>2.7382581042883245E-2</v>
      </c>
      <c r="AB116" s="482">
        <v>2.6714072625251755E-2</v>
      </c>
      <c r="AC116" s="482">
        <v>2.6755519070278729E-2</v>
      </c>
      <c r="AD116" s="482">
        <v>2.5989599326992078E-2</v>
      </c>
      <c r="AE116" s="482">
        <v>2.8248386095156834E-2</v>
      </c>
      <c r="AF116" s="482">
        <v>3.5427377012538404E-2</v>
      </c>
      <c r="AG116" s="482">
        <v>3.415350119643553E-2</v>
      </c>
      <c r="AH116" s="482">
        <v>3.4663780499273177E-2</v>
      </c>
      <c r="AI116" s="482">
        <v>3.506828324100824E-2</v>
      </c>
      <c r="AJ116" s="482">
        <v>2.7290406176102285E-2</v>
      </c>
      <c r="AK116" s="482">
        <v>2.8491886995036273E-2</v>
      </c>
      <c r="AL116" s="482">
        <v>2.6160753277904028E-2</v>
      </c>
      <c r="AM116" s="482">
        <f t="shared" si="165"/>
        <v>2.7382581042883245E-2</v>
      </c>
      <c r="AN116" s="482">
        <f t="shared" si="166"/>
        <v>2.6714072625251755E-2</v>
      </c>
      <c r="AO116" s="482">
        <f t="shared" si="167"/>
        <v>2.6755519070278729E-2</v>
      </c>
      <c r="AP116" s="482">
        <f t="shared" si="168"/>
        <v>2.5989599326992078E-2</v>
      </c>
      <c r="AQ116" s="482">
        <f t="shared" si="169"/>
        <v>2.8248386095156834E-2</v>
      </c>
      <c r="AR116" s="482">
        <f t="shared" si="170"/>
        <v>3.5427377012538404E-2</v>
      </c>
      <c r="AS116" s="482">
        <f t="shared" si="171"/>
        <v>3.415350119643553E-2</v>
      </c>
      <c r="AT116" s="482">
        <f t="shared" si="172"/>
        <v>3.4663780499273177E-2</v>
      </c>
      <c r="AU116" s="482">
        <f t="shared" si="173"/>
        <v>3.506828324100824E-2</v>
      </c>
      <c r="AV116" s="482">
        <f t="shared" si="174"/>
        <v>2.7290406176102285E-2</v>
      </c>
      <c r="AW116" s="482">
        <f t="shared" si="175"/>
        <v>2.8491886995036273E-2</v>
      </c>
      <c r="AX116" s="482">
        <f t="shared" si="176"/>
        <v>2.6160753277904028E-2</v>
      </c>
      <c r="AY116" s="482">
        <f t="shared" si="177"/>
        <v>2.7382581042883245E-2</v>
      </c>
      <c r="AZ116" s="482">
        <f t="shared" si="178"/>
        <v>2.6714072625251755E-2</v>
      </c>
      <c r="BA116" s="482">
        <f t="shared" si="179"/>
        <v>2.6755519070278729E-2</v>
      </c>
      <c r="BB116" s="482">
        <f t="shared" si="180"/>
        <v>2.5989599326992078E-2</v>
      </c>
      <c r="BC116" s="482">
        <f t="shared" si="181"/>
        <v>2.8248386095156834E-2</v>
      </c>
      <c r="BD116" s="482">
        <f t="shared" si="182"/>
        <v>3.5427377012538404E-2</v>
      </c>
      <c r="BE116" s="482">
        <f t="shared" si="183"/>
        <v>3.415350119643553E-2</v>
      </c>
      <c r="BF116" s="482">
        <f t="shared" si="184"/>
        <v>3.4663780499273177E-2</v>
      </c>
      <c r="BG116" s="482">
        <f t="shared" si="185"/>
        <v>3.506828324100824E-2</v>
      </c>
      <c r="BH116" s="482">
        <f t="shared" si="186"/>
        <v>2.7290406176102285E-2</v>
      </c>
      <c r="BI116" s="482">
        <f t="shared" si="187"/>
        <v>2.8491886995036273E-2</v>
      </c>
      <c r="BJ116" s="482">
        <f t="shared" si="188"/>
        <v>2.6160753277904028E-2</v>
      </c>
      <c r="BK116" s="482">
        <f t="shared" si="189"/>
        <v>2.7382581042883245E-2</v>
      </c>
      <c r="BL116" s="482">
        <f t="shared" si="190"/>
        <v>2.6714072625251755E-2</v>
      </c>
      <c r="BM116" s="482">
        <f t="shared" si="191"/>
        <v>2.6755519070278729E-2</v>
      </c>
      <c r="BN116" s="482">
        <f t="shared" si="192"/>
        <v>2.5989599326992078E-2</v>
      </c>
      <c r="BO116" s="482">
        <f t="shared" si="193"/>
        <v>2.8248386095156834E-2</v>
      </c>
      <c r="BP116" s="482">
        <f t="shared" si="194"/>
        <v>3.5427377012538404E-2</v>
      </c>
      <c r="BQ116" s="482">
        <f t="shared" si="195"/>
        <v>3.415350119643553E-2</v>
      </c>
      <c r="BR116" s="482">
        <f t="shared" si="196"/>
        <v>3.4663780499273177E-2</v>
      </c>
      <c r="BS116" s="482">
        <f t="shared" si="197"/>
        <v>3.506828324100824E-2</v>
      </c>
      <c r="BT116" s="482">
        <f t="shared" si="198"/>
        <v>2.7290406176102285E-2</v>
      </c>
      <c r="BU116" s="482">
        <f t="shared" si="199"/>
        <v>2.8491886995036273E-2</v>
      </c>
      <c r="BV116" s="482">
        <f t="shared" si="200"/>
        <v>2.6160753277904028E-2</v>
      </c>
      <c r="BW116" s="482">
        <f t="shared" si="201"/>
        <v>2.7382581042883245E-2</v>
      </c>
      <c r="BX116" s="482">
        <f t="shared" si="202"/>
        <v>2.6714072625251755E-2</v>
      </c>
      <c r="BY116" s="482">
        <f t="shared" si="203"/>
        <v>2.6755519070278729E-2</v>
      </c>
      <c r="BZ116" s="482">
        <f t="shared" si="204"/>
        <v>2.5989599326992078E-2</v>
      </c>
      <c r="CA116" s="482">
        <f t="shared" si="205"/>
        <v>2.8248386095156834E-2</v>
      </c>
      <c r="CB116" s="482">
        <f t="shared" si="206"/>
        <v>3.5427377012538404E-2</v>
      </c>
      <c r="CC116" s="482">
        <f t="shared" si="207"/>
        <v>3.415350119643553E-2</v>
      </c>
      <c r="CD116" s="482">
        <f t="shared" si="208"/>
        <v>3.4663780499273177E-2</v>
      </c>
      <c r="CE116" s="482">
        <f t="shared" si="209"/>
        <v>3.506828324100824E-2</v>
      </c>
      <c r="CF116" s="482">
        <f t="shared" si="210"/>
        <v>2.7290406176102285E-2</v>
      </c>
      <c r="CG116" s="482">
        <f t="shared" si="211"/>
        <v>2.8491886995036273E-2</v>
      </c>
      <c r="CH116" s="482">
        <f t="shared" si="212"/>
        <v>2.6160753277904028E-2</v>
      </c>
    </row>
    <row r="117" spans="1:86" s="110" customFormat="1" hidden="1" x14ac:dyDescent="0.25">
      <c r="A117" s="640"/>
      <c r="B117" s="89" t="s">
        <v>4</v>
      </c>
      <c r="C117" s="453">
        <v>2.2831381354378639E-2</v>
      </c>
      <c r="D117" s="453">
        <v>2.241739854927732E-2</v>
      </c>
      <c r="E117" s="453">
        <v>2.2770506315008758E-2</v>
      </c>
      <c r="F117" s="453">
        <v>2.4108141034085314E-2</v>
      </c>
      <c r="G117" s="453">
        <v>2.4738210731892432E-2</v>
      </c>
      <c r="H117" s="453">
        <v>2.9628662744045547E-2</v>
      </c>
      <c r="I117" s="453">
        <v>2.9459800521413247E-2</v>
      </c>
      <c r="J117" s="453">
        <v>2.9328769096592003E-2</v>
      </c>
      <c r="K117" s="453">
        <v>2.9156822006933342E-2</v>
      </c>
      <c r="L117" s="453">
        <v>2.4888406070414815E-2</v>
      </c>
      <c r="M117" s="453">
        <v>2.3532584809416203E-2</v>
      </c>
      <c r="N117" s="453">
        <v>2.2729764967588894E-2</v>
      </c>
      <c r="O117" s="446">
        <f t="shared" si="213"/>
        <v>2.2831381354378639E-2</v>
      </c>
      <c r="P117" s="446">
        <f t="shared" si="161"/>
        <v>2.241739854927732E-2</v>
      </c>
      <c r="Q117" s="446">
        <f t="shared" si="162"/>
        <v>2.2770506315008758E-2</v>
      </c>
      <c r="R117" s="446">
        <f t="shared" si="163"/>
        <v>2.4108141034085314E-2</v>
      </c>
      <c r="S117" s="446">
        <f t="shared" si="164"/>
        <v>2.4738210731892432E-2</v>
      </c>
      <c r="T117" s="482">
        <v>3.4031019854240188E-2</v>
      </c>
      <c r="U117" s="482">
        <v>3.3633906839052027E-2</v>
      </c>
      <c r="V117" s="482">
        <v>3.3532444226264349E-2</v>
      </c>
      <c r="W117" s="482">
        <v>3.3377343720724137E-2</v>
      </c>
      <c r="X117" s="482">
        <v>2.8179638448211728E-2</v>
      </c>
      <c r="Y117" s="482">
        <v>2.7377874618474466E-2</v>
      </c>
      <c r="Z117" s="482">
        <v>2.661095137089662E-2</v>
      </c>
      <c r="AA117" s="482">
        <v>2.6566254789108269E-2</v>
      </c>
      <c r="AB117" s="482">
        <v>2.592666050164065E-2</v>
      </c>
      <c r="AC117" s="482">
        <v>2.6373957065931247E-2</v>
      </c>
      <c r="AD117" s="482">
        <v>2.6424197519930623E-2</v>
      </c>
      <c r="AE117" s="482">
        <v>2.7280683625198789E-2</v>
      </c>
      <c r="AF117" s="482">
        <v>3.4031019854240188E-2</v>
      </c>
      <c r="AG117" s="482">
        <v>3.3633906839052027E-2</v>
      </c>
      <c r="AH117" s="482">
        <v>3.3532444226264349E-2</v>
      </c>
      <c r="AI117" s="482">
        <v>3.3377343720724137E-2</v>
      </c>
      <c r="AJ117" s="482">
        <v>2.8179638448211728E-2</v>
      </c>
      <c r="AK117" s="482">
        <v>2.7377874618474466E-2</v>
      </c>
      <c r="AL117" s="482">
        <v>2.661095137089662E-2</v>
      </c>
      <c r="AM117" s="482">
        <f t="shared" si="165"/>
        <v>2.6566254789108269E-2</v>
      </c>
      <c r="AN117" s="482">
        <f t="shared" si="166"/>
        <v>2.592666050164065E-2</v>
      </c>
      <c r="AO117" s="482">
        <f t="shared" si="167"/>
        <v>2.6373957065931247E-2</v>
      </c>
      <c r="AP117" s="482">
        <f t="shared" si="168"/>
        <v>2.6424197519930623E-2</v>
      </c>
      <c r="AQ117" s="482">
        <f t="shared" si="169"/>
        <v>2.7280683625198789E-2</v>
      </c>
      <c r="AR117" s="482">
        <f t="shared" si="170"/>
        <v>3.4031019854240188E-2</v>
      </c>
      <c r="AS117" s="482">
        <f t="shared" si="171"/>
        <v>3.3633906839052027E-2</v>
      </c>
      <c r="AT117" s="482">
        <f t="shared" si="172"/>
        <v>3.3532444226264349E-2</v>
      </c>
      <c r="AU117" s="482">
        <f t="shared" si="173"/>
        <v>3.3377343720724137E-2</v>
      </c>
      <c r="AV117" s="482">
        <f t="shared" si="174"/>
        <v>2.8179638448211728E-2</v>
      </c>
      <c r="AW117" s="482">
        <f t="shared" si="175"/>
        <v>2.7377874618474466E-2</v>
      </c>
      <c r="AX117" s="482">
        <f t="shared" si="176"/>
        <v>2.661095137089662E-2</v>
      </c>
      <c r="AY117" s="482">
        <f t="shared" si="177"/>
        <v>2.6566254789108269E-2</v>
      </c>
      <c r="AZ117" s="482">
        <f t="shared" si="178"/>
        <v>2.592666050164065E-2</v>
      </c>
      <c r="BA117" s="482">
        <f t="shared" si="179"/>
        <v>2.6373957065931247E-2</v>
      </c>
      <c r="BB117" s="482">
        <f t="shared" si="180"/>
        <v>2.6424197519930623E-2</v>
      </c>
      <c r="BC117" s="482">
        <f t="shared" si="181"/>
        <v>2.7280683625198789E-2</v>
      </c>
      <c r="BD117" s="482">
        <f t="shared" si="182"/>
        <v>3.4031019854240188E-2</v>
      </c>
      <c r="BE117" s="482">
        <f t="shared" si="183"/>
        <v>3.3633906839052027E-2</v>
      </c>
      <c r="BF117" s="482">
        <f t="shared" si="184"/>
        <v>3.3532444226264349E-2</v>
      </c>
      <c r="BG117" s="482">
        <f t="shared" si="185"/>
        <v>3.3377343720724137E-2</v>
      </c>
      <c r="BH117" s="482">
        <f t="shared" si="186"/>
        <v>2.8179638448211728E-2</v>
      </c>
      <c r="BI117" s="482">
        <f t="shared" si="187"/>
        <v>2.7377874618474466E-2</v>
      </c>
      <c r="BJ117" s="482">
        <f t="shared" si="188"/>
        <v>2.661095137089662E-2</v>
      </c>
      <c r="BK117" s="482">
        <f t="shared" si="189"/>
        <v>2.6566254789108269E-2</v>
      </c>
      <c r="BL117" s="482">
        <f t="shared" si="190"/>
        <v>2.592666050164065E-2</v>
      </c>
      <c r="BM117" s="482">
        <f t="shared" si="191"/>
        <v>2.6373957065931247E-2</v>
      </c>
      <c r="BN117" s="482">
        <f t="shared" si="192"/>
        <v>2.6424197519930623E-2</v>
      </c>
      <c r="BO117" s="482">
        <f t="shared" si="193"/>
        <v>2.7280683625198789E-2</v>
      </c>
      <c r="BP117" s="482">
        <f t="shared" si="194"/>
        <v>3.4031019854240188E-2</v>
      </c>
      <c r="BQ117" s="482">
        <f t="shared" si="195"/>
        <v>3.3633906839052027E-2</v>
      </c>
      <c r="BR117" s="482">
        <f t="shared" si="196"/>
        <v>3.3532444226264349E-2</v>
      </c>
      <c r="BS117" s="482">
        <f t="shared" si="197"/>
        <v>3.3377343720724137E-2</v>
      </c>
      <c r="BT117" s="482">
        <f t="shared" si="198"/>
        <v>2.8179638448211728E-2</v>
      </c>
      <c r="BU117" s="482">
        <f t="shared" si="199"/>
        <v>2.7377874618474466E-2</v>
      </c>
      <c r="BV117" s="482">
        <f t="shared" si="200"/>
        <v>2.661095137089662E-2</v>
      </c>
      <c r="BW117" s="482">
        <f t="shared" si="201"/>
        <v>2.6566254789108269E-2</v>
      </c>
      <c r="BX117" s="482">
        <f t="shared" si="202"/>
        <v>2.592666050164065E-2</v>
      </c>
      <c r="BY117" s="482">
        <f t="shared" si="203"/>
        <v>2.6373957065931247E-2</v>
      </c>
      <c r="BZ117" s="482">
        <f t="shared" si="204"/>
        <v>2.6424197519930623E-2</v>
      </c>
      <c r="CA117" s="482">
        <f t="shared" si="205"/>
        <v>2.7280683625198789E-2</v>
      </c>
      <c r="CB117" s="482">
        <f t="shared" si="206"/>
        <v>3.4031019854240188E-2</v>
      </c>
      <c r="CC117" s="482">
        <f t="shared" si="207"/>
        <v>3.3633906839052027E-2</v>
      </c>
      <c r="CD117" s="482">
        <f t="shared" si="208"/>
        <v>3.3532444226264349E-2</v>
      </c>
      <c r="CE117" s="482">
        <f t="shared" si="209"/>
        <v>3.3377343720724137E-2</v>
      </c>
      <c r="CF117" s="482">
        <f t="shared" si="210"/>
        <v>2.8179638448211728E-2</v>
      </c>
      <c r="CG117" s="482">
        <f t="shared" si="211"/>
        <v>2.7377874618474466E-2</v>
      </c>
      <c r="CH117" s="482">
        <f t="shared" si="212"/>
        <v>2.661095137089662E-2</v>
      </c>
    </row>
    <row r="118" spans="1:86" s="110" customFormat="1" hidden="1" x14ac:dyDescent="0.25">
      <c r="A118" s="640"/>
      <c r="B118" s="89" t="s">
        <v>5</v>
      </c>
      <c r="C118" s="453">
        <v>2.2477983548236508E-2</v>
      </c>
      <c r="D118" s="453">
        <v>2.2208460096153619E-2</v>
      </c>
      <c r="E118" s="453">
        <v>2.2537126025125254E-2</v>
      </c>
      <c r="F118" s="453">
        <v>2.3433158350103633E-2</v>
      </c>
      <c r="G118" s="453">
        <v>2.4182497583924868E-2</v>
      </c>
      <c r="H118" s="453">
        <v>2.9068192865801402E-2</v>
      </c>
      <c r="I118" s="453">
        <v>2.9046768289494204E-2</v>
      </c>
      <c r="J118" s="453">
        <v>2.8926223071207881E-2</v>
      </c>
      <c r="K118" s="453">
        <v>2.8853811928619136E-2</v>
      </c>
      <c r="L118" s="453">
        <v>2.423934325833732E-2</v>
      </c>
      <c r="M118" s="453">
        <v>2.3230451301046742E-2</v>
      </c>
      <c r="N118" s="453">
        <v>2.2569877249855298E-2</v>
      </c>
      <c r="O118" s="446">
        <f t="shared" si="213"/>
        <v>2.2477983548236508E-2</v>
      </c>
      <c r="P118" s="446">
        <f t="shared" si="161"/>
        <v>2.2208460096153619E-2</v>
      </c>
      <c r="Q118" s="446">
        <f t="shared" si="162"/>
        <v>2.2537126025125254E-2</v>
      </c>
      <c r="R118" s="446">
        <f t="shared" si="163"/>
        <v>2.3433158350103633E-2</v>
      </c>
      <c r="S118" s="446">
        <f t="shared" si="164"/>
        <v>2.4182497583924868E-2</v>
      </c>
      <c r="T118" s="482">
        <v>3.3476859536760981E-2</v>
      </c>
      <c r="U118" s="482">
        <v>3.3225457850990958E-2</v>
      </c>
      <c r="V118" s="482">
        <v>3.3135454056878517E-2</v>
      </c>
      <c r="W118" s="482">
        <v>3.3078064397861845E-2</v>
      </c>
      <c r="X118" s="482">
        <v>2.749808838962978E-2</v>
      </c>
      <c r="Y118" s="482">
        <v>2.7044210618071343E-2</v>
      </c>
      <c r="Z118" s="482">
        <v>2.6409821244212064E-2</v>
      </c>
      <c r="AA118" s="482">
        <v>2.6164773774071854E-2</v>
      </c>
      <c r="AB118" s="482">
        <v>2.5698700760234686E-2</v>
      </c>
      <c r="AC118" s="482">
        <v>2.6120073470320259E-2</v>
      </c>
      <c r="AD118" s="482">
        <v>2.5891912085054484E-2</v>
      </c>
      <c r="AE118" s="482">
        <v>2.6752271713143896E-2</v>
      </c>
      <c r="AF118" s="482">
        <v>3.3476859536760981E-2</v>
      </c>
      <c r="AG118" s="482">
        <v>3.3225457850990958E-2</v>
      </c>
      <c r="AH118" s="482">
        <v>3.3135454056878517E-2</v>
      </c>
      <c r="AI118" s="482">
        <v>3.3078064397861845E-2</v>
      </c>
      <c r="AJ118" s="482">
        <v>2.749808838962978E-2</v>
      </c>
      <c r="AK118" s="482">
        <v>2.7044210618071343E-2</v>
      </c>
      <c r="AL118" s="482">
        <v>2.6409821244212064E-2</v>
      </c>
      <c r="AM118" s="482">
        <f t="shared" si="165"/>
        <v>2.6164773774071854E-2</v>
      </c>
      <c r="AN118" s="482">
        <f t="shared" si="166"/>
        <v>2.5698700760234686E-2</v>
      </c>
      <c r="AO118" s="482">
        <f t="shared" si="167"/>
        <v>2.6120073470320259E-2</v>
      </c>
      <c r="AP118" s="482">
        <f t="shared" si="168"/>
        <v>2.5891912085054484E-2</v>
      </c>
      <c r="AQ118" s="482">
        <f t="shared" si="169"/>
        <v>2.6752271713143896E-2</v>
      </c>
      <c r="AR118" s="482">
        <f t="shared" si="170"/>
        <v>3.3476859536760981E-2</v>
      </c>
      <c r="AS118" s="482">
        <f t="shared" si="171"/>
        <v>3.3225457850990958E-2</v>
      </c>
      <c r="AT118" s="482">
        <f t="shared" si="172"/>
        <v>3.3135454056878517E-2</v>
      </c>
      <c r="AU118" s="482">
        <f t="shared" si="173"/>
        <v>3.3078064397861845E-2</v>
      </c>
      <c r="AV118" s="482">
        <f t="shared" si="174"/>
        <v>2.749808838962978E-2</v>
      </c>
      <c r="AW118" s="482">
        <f t="shared" si="175"/>
        <v>2.7044210618071343E-2</v>
      </c>
      <c r="AX118" s="482">
        <f t="shared" si="176"/>
        <v>2.6409821244212064E-2</v>
      </c>
      <c r="AY118" s="482">
        <f t="shared" si="177"/>
        <v>2.6164773774071854E-2</v>
      </c>
      <c r="AZ118" s="482">
        <f t="shared" si="178"/>
        <v>2.5698700760234686E-2</v>
      </c>
      <c r="BA118" s="482">
        <f t="shared" si="179"/>
        <v>2.6120073470320259E-2</v>
      </c>
      <c r="BB118" s="482">
        <f t="shared" si="180"/>
        <v>2.5891912085054484E-2</v>
      </c>
      <c r="BC118" s="482">
        <f t="shared" si="181"/>
        <v>2.6752271713143896E-2</v>
      </c>
      <c r="BD118" s="482">
        <f t="shared" si="182"/>
        <v>3.3476859536760981E-2</v>
      </c>
      <c r="BE118" s="482">
        <f t="shared" si="183"/>
        <v>3.3225457850990958E-2</v>
      </c>
      <c r="BF118" s="482">
        <f t="shared" si="184"/>
        <v>3.3135454056878517E-2</v>
      </c>
      <c r="BG118" s="482">
        <f t="shared" si="185"/>
        <v>3.3078064397861845E-2</v>
      </c>
      <c r="BH118" s="482">
        <f t="shared" si="186"/>
        <v>2.749808838962978E-2</v>
      </c>
      <c r="BI118" s="482">
        <f t="shared" si="187"/>
        <v>2.7044210618071343E-2</v>
      </c>
      <c r="BJ118" s="482">
        <f t="shared" si="188"/>
        <v>2.6409821244212064E-2</v>
      </c>
      <c r="BK118" s="482">
        <f t="shared" si="189"/>
        <v>2.6164773774071854E-2</v>
      </c>
      <c r="BL118" s="482">
        <f t="shared" si="190"/>
        <v>2.5698700760234686E-2</v>
      </c>
      <c r="BM118" s="482">
        <f t="shared" si="191"/>
        <v>2.6120073470320259E-2</v>
      </c>
      <c r="BN118" s="482">
        <f t="shared" si="192"/>
        <v>2.5891912085054484E-2</v>
      </c>
      <c r="BO118" s="482">
        <f t="shared" si="193"/>
        <v>2.6752271713143896E-2</v>
      </c>
      <c r="BP118" s="482">
        <f t="shared" si="194"/>
        <v>3.3476859536760981E-2</v>
      </c>
      <c r="BQ118" s="482">
        <f t="shared" si="195"/>
        <v>3.3225457850990958E-2</v>
      </c>
      <c r="BR118" s="482">
        <f t="shared" si="196"/>
        <v>3.3135454056878517E-2</v>
      </c>
      <c r="BS118" s="482">
        <f t="shared" si="197"/>
        <v>3.3078064397861845E-2</v>
      </c>
      <c r="BT118" s="482">
        <f t="shared" si="198"/>
        <v>2.749808838962978E-2</v>
      </c>
      <c r="BU118" s="482">
        <f t="shared" si="199"/>
        <v>2.7044210618071343E-2</v>
      </c>
      <c r="BV118" s="482">
        <f t="shared" si="200"/>
        <v>2.6409821244212064E-2</v>
      </c>
      <c r="BW118" s="482">
        <f t="shared" si="201"/>
        <v>2.6164773774071854E-2</v>
      </c>
      <c r="BX118" s="482">
        <f t="shared" si="202"/>
        <v>2.5698700760234686E-2</v>
      </c>
      <c r="BY118" s="482">
        <f t="shared" si="203"/>
        <v>2.6120073470320259E-2</v>
      </c>
      <c r="BZ118" s="482">
        <f t="shared" si="204"/>
        <v>2.5891912085054484E-2</v>
      </c>
      <c r="CA118" s="482">
        <f t="shared" si="205"/>
        <v>2.6752271713143896E-2</v>
      </c>
      <c r="CB118" s="482">
        <f t="shared" si="206"/>
        <v>3.3476859536760981E-2</v>
      </c>
      <c r="CC118" s="482">
        <f t="shared" si="207"/>
        <v>3.3225457850990958E-2</v>
      </c>
      <c r="CD118" s="482">
        <f t="shared" si="208"/>
        <v>3.3135454056878517E-2</v>
      </c>
      <c r="CE118" s="482">
        <f t="shared" si="209"/>
        <v>3.3078064397861845E-2</v>
      </c>
      <c r="CF118" s="482">
        <f t="shared" si="210"/>
        <v>2.749808838962978E-2</v>
      </c>
      <c r="CG118" s="482">
        <f t="shared" si="211"/>
        <v>2.7044210618071343E-2</v>
      </c>
      <c r="CH118" s="482">
        <f t="shared" si="212"/>
        <v>2.6409821244212064E-2</v>
      </c>
    </row>
    <row r="119" spans="1:86" s="110" customFormat="1" hidden="1" x14ac:dyDescent="0.25">
      <c r="A119" s="640"/>
      <c r="B119" s="89" t="s">
        <v>23</v>
      </c>
      <c r="C119" s="453">
        <v>2.2477983548236508E-2</v>
      </c>
      <c r="D119" s="453">
        <v>2.2208460096153619E-2</v>
      </c>
      <c r="E119" s="453">
        <v>2.2537126025125254E-2</v>
      </c>
      <c r="F119" s="453">
        <v>2.3433158350103633E-2</v>
      </c>
      <c r="G119" s="453">
        <v>2.4182497583924868E-2</v>
      </c>
      <c r="H119" s="453">
        <v>2.9068192865801402E-2</v>
      </c>
      <c r="I119" s="453">
        <v>2.9046768289494204E-2</v>
      </c>
      <c r="J119" s="453">
        <v>2.8926223071207881E-2</v>
      </c>
      <c r="K119" s="453">
        <v>2.8853811928619136E-2</v>
      </c>
      <c r="L119" s="453">
        <v>2.423934325833732E-2</v>
      </c>
      <c r="M119" s="453">
        <v>2.3230451301046742E-2</v>
      </c>
      <c r="N119" s="453">
        <v>2.2569877249855298E-2</v>
      </c>
      <c r="O119" s="446">
        <f t="shared" si="213"/>
        <v>2.2477983548236508E-2</v>
      </c>
      <c r="P119" s="446">
        <f t="shared" si="161"/>
        <v>2.2208460096153619E-2</v>
      </c>
      <c r="Q119" s="446">
        <f t="shared" si="162"/>
        <v>2.2537126025125254E-2</v>
      </c>
      <c r="R119" s="446">
        <f t="shared" si="163"/>
        <v>2.3433158350103633E-2</v>
      </c>
      <c r="S119" s="446">
        <f t="shared" si="164"/>
        <v>2.4182497583924868E-2</v>
      </c>
      <c r="T119" s="482">
        <v>3.3476859536760981E-2</v>
      </c>
      <c r="U119" s="482">
        <v>3.3225457850990958E-2</v>
      </c>
      <c r="V119" s="482">
        <v>3.3135454056878517E-2</v>
      </c>
      <c r="W119" s="482">
        <v>3.3078064397861845E-2</v>
      </c>
      <c r="X119" s="482">
        <v>2.749808838962978E-2</v>
      </c>
      <c r="Y119" s="482">
        <v>2.7044210618071343E-2</v>
      </c>
      <c r="Z119" s="482">
        <v>2.6409821244212064E-2</v>
      </c>
      <c r="AA119" s="482">
        <v>2.6164773774071854E-2</v>
      </c>
      <c r="AB119" s="482">
        <v>2.5698700760234686E-2</v>
      </c>
      <c r="AC119" s="482">
        <v>2.6120073470320259E-2</v>
      </c>
      <c r="AD119" s="482">
        <v>2.5891912085054484E-2</v>
      </c>
      <c r="AE119" s="482">
        <v>2.6752271713143896E-2</v>
      </c>
      <c r="AF119" s="482">
        <v>3.3476859536760981E-2</v>
      </c>
      <c r="AG119" s="482">
        <v>3.3225457850990958E-2</v>
      </c>
      <c r="AH119" s="482">
        <v>3.3135454056878517E-2</v>
      </c>
      <c r="AI119" s="482">
        <v>3.3078064397861845E-2</v>
      </c>
      <c r="AJ119" s="482">
        <v>2.749808838962978E-2</v>
      </c>
      <c r="AK119" s="482">
        <v>2.7044210618071343E-2</v>
      </c>
      <c r="AL119" s="482">
        <v>2.6409821244212064E-2</v>
      </c>
      <c r="AM119" s="482">
        <f t="shared" si="165"/>
        <v>2.6164773774071854E-2</v>
      </c>
      <c r="AN119" s="482">
        <f t="shared" si="166"/>
        <v>2.5698700760234686E-2</v>
      </c>
      <c r="AO119" s="482">
        <f t="shared" si="167"/>
        <v>2.6120073470320259E-2</v>
      </c>
      <c r="AP119" s="482">
        <f t="shared" si="168"/>
        <v>2.5891912085054484E-2</v>
      </c>
      <c r="AQ119" s="482">
        <f t="shared" si="169"/>
        <v>2.6752271713143896E-2</v>
      </c>
      <c r="AR119" s="482">
        <f t="shared" si="170"/>
        <v>3.3476859536760981E-2</v>
      </c>
      <c r="AS119" s="482">
        <f t="shared" si="171"/>
        <v>3.3225457850990958E-2</v>
      </c>
      <c r="AT119" s="482">
        <f t="shared" si="172"/>
        <v>3.3135454056878517E-2</v>
      </c>
      <c r="AU119" s="482">
        <f t="shared" si="173"/>
        <v>3.3078064397861845E-2</v>
      </c>
      <c r="AV119" s="482">
        <f t="shared" si="174"/>
        <v>2.749808838962978E-2</v>
      </c>
      <c r="AW119" s="482">
        <f t="shared" si="175"/>
        <v>2.7044210618071343E-2</v>
      </c>
      <c r="AX119" s="482">
        <f t="shared" si="176"/>
        <v>2.6409821244212064E-2</v>
      </c>
      <c r="AY119" s="482">
        <f t="shared" si="177"/>
        <v>2.6164773774071854E-2</v>
      </c>
      <c r="AZ119" s="482">
        <f t="shared" si="178"/>
        <v>2.5698700760234686E-2</v>
      </c>
      <c r="BA119" s="482">
        <f t="shared" si="179"/>
        <v>2.6120073470320259E-2</v>
      </c>
      <c r="BB119" s="482">
        <f t="shared" si="180"/>
        <v>2.5891912085054484E-2</v>
      </c>
      <c r="BC119" s="482">
        <f t="shared" si="181"/>
        <v>2.6752271713143896E-2</v>
      </c>
      <c r="BD119" s="482">
        <f t="shared" si="182"/>
        <v>3.3476859536760981E-2</v>
      </c>
      <c r="BE119" s="482">
        <f t="shared" si="183"/>
        <v>3.3225457850990958E-2</v>
      </c>
      <c r="BF119" s="482">
        <f t="shared" si="184"/>
        <v>3.3135454056878517E-2</v>
      </c>
      <c r="BG119" s="482">
        <f t="shared" si="185"/>
        <v>3.3078064397861845E-2</v>
      </c>
      <c r="BH119" s="482">
        <f t="shared" si="186"/>
        <v>2.749808838962978E-2</v>
      </c>
      <c r="BI119" s="482">
        <f t="shared" si="187"/>
        <v>2.7044210618071343E-2</v>
      </c>
      <c r="BJ119" s="482">
        <f t="shared" si="188"/>
        <v>2.6409821244212064E-2</v>
      </c>
      <c r="BK119" s="482">
        <f t="shared" si="189"/>
        <v>2.6164773774071854E-2</v>
      </c>
      <c r="BL119" s="482">
        <f t="shared" si="190"/>
        <v>2.5698700760234686E-2</v>
      </c>
      <c r="BM119" s="482">
        <f t="shared" si="191"/>
        <v>2.6120073470320259E-2</v>
      </c>
      <c r="BN119" s="482">
        <f t="shared" si="192"/>
        <v>2.5891912085054484E-2</v>
      </c>
      <c r="BO119" s="482">
        <f t="shared" si="193"/>
        <v>2.6752271713143896E-2</v>
      </c>
      <c r="BP119" s="482">
        <f t="shared" si="194"/>
        <v>3.3476859536760981E-2</v>
      </c>
      <c r="BQ119" s="482">
        <f t="shared" si="195"/>
        <v>3.3225457850990958E-2</v>
      </c>
      <c r="BR119" s="482">
        <f t="shared" si="196"/>
        <v>3.3135454056878517E-2</v>
      </c>
      <c r="BS119" s="482">
        <f t="shared" si="197"/>
        <v>3.3078064397861845E-2</v>
      </c>
      <c r="BT119" s="482">
        <f t="shared" si="198"/>
        <v>2.749808838962978E-2</v>
      </c>
      <c r="BU119" s="482">
        <f t="shared" si="199"/>
        <v>2.7044210618071343E-2</v>
      </c>
      <c r="BV119" s="482">
        <f t="shared" si="200"/>
        <v>2.6409821244212064E-2</v>
      </c>
      <c r="BW119" s="482">
        <f t="shared" si="201"/>
        <v>2.6164773774071854E-2</v>
      </c>
      <c r="BX119" s="482">
        <f t="shared" si="202"/>
        <v>2.5698700760234686E-2</v>
      </c>
      <c r="BY119" s="482">
        <f t="shared" si="203"/>
        <v>2.6120073470320259E-2</v>
      </c>
      <c r="BZ119" s="482">
        <f t="shared" si="204"/>
        <v>2.5891912085054484E-2</v>
      </c>
      <c r="CA119" s="482">
        <f t="shared" si="205"/>
        <v>2.6752271713143896E-2</v>
      </c>
      <c r="CB119" s="482">
        <f t="shared" si="206"/>
        <v>3.3476859536760981E-2</v>
      </c>
      <c r="CC119" s="482">
        <f t="shared" si="207"/>
        <v>3.3225457850990958E-2</v>
      </c>
      <c r="CD119" s="482">
        <f t="shared" si="208"/>
        <v>3.3135454056878517E-2</v>
      </c>
      <c r="CE119" s="482">
        <f t="shared" si="209"/>
        <v>3.3078064397861845E-2</v>
      </c>
      <c r="CF119" s="482">
        <f t="shared" si="210"/>
        <v>2.749808838962978E-2</v>
      </c>
      <c r="CG119" s="482">
        <f t="shared" si="211"/>
        <v>2.7044210618071343E-2</v>
      </c>
      <c r="CH119" s="482">
        <f t="shared" si="212"/>
        <v>2.6409821244212064E-2</v>
      </c>
    </row>
    <row r="120" spans="1:86" s="110" customFormat="1" hidden="1" x14ac:dyDescent="0.25">
      <c r="A120" s="640"/>
      <c r="B120" s="89" t="s">
        <v>24</v>
      </c>
      <c r="C120" s="453">
        <v>2.2477983548236508E-2</v>
      </c>
      <c r="D120" s="453">
        <v>2.2208460096153619E-2</v>
      </c>
      <c r="E120" s="453">
        <v>2.2537126025125254E-2</v>
      </c>
      <c r="F120" s="453">
        <v>2.3433158350103633E-2</v>
      </c>
      <c r="G120" s="453">
        <v>2.4182497583924868E-2</v>
      </c>
      <c r="H120" s="453">
        <v>2.9068192865801402E-2</v>
      </c>
      <c r="I120" s="453">
        <v>2.9046768289494204E-2</v>
      </c>
      <c r="J120" s="453">
        <v>2.8926223071207881E-2</v>
      </c>
      <c r="K120" s="453">
        <v>2.8853811928619136E-2</v>
      </c>
      <c r="L120" s="453">
        <v>2.423934325833732E-2</v>
      </c>
      <c r="M120" s="453">
        <v>2.3230451301046742E-2</v>
      </c>
      <c r="N120" s="453">
        <v>2.2569877249855298E-2</v>
      </c>
      <c r="O120" s="446">
        <f t="shared" si="213"/>
        <v>2.2477983548236508E-2</v>
      </c>
      <c r="P120" s="446">
        <f t="shared" si="161"/>
        <v>2.2208460096153619E-2</v>
      </c>
      <c r="Q120" s="446">
        <f t="shared" si="162"/>
        <v>2.2537126025125254E-2</v>
      </c>
      <c r="R120" s="446">
        <f t="shared" si="163"/>
        <v>2.3433158350103633E-2</v>
      </c>
      <c r="S120" s="446">
        <f t="shared" si="164"/>
        <v>2.4182497583924868E-2</v>
      </c>
      <c r="T120" s="482">
        <v>3.3476859536760981E-2</v>
      </c>
      <c r="U120" s="482">
        <v>3.3225457850990958E-2</v>
      </c>
      <c r="V120" s="482">
        <v>3.3135454056878517E-2</v>
      </c>
      <c r="W120" s="482">
        <v>3.3078064397861845E-2</v>
      </c>
      <c r="X120" s="482">
        <v>2.749808838962978E-2</v>
      </c>
      <c r="Y120" s="482">
        <v>2.7044210618071343E-2</v>
      </c>
      <c r="Z120" s="482">
        <v>2.6409821244212064E-2</v>
      </c>
      <c r="AA120" s="482">
        <v>2.6164773774071854E-2</v>
      </c>
      <c r="AB120" s="482">
        <v>2.5698700760234686E-2</v>
      </c>
      <c r="AC120" s="482">
        <v>2.6120073470320259E-2</v>
      </c>
      <c r="AD120" s="482">
        <v>2.5891912085054484E-2</v>
      </c>
      <c r="AE120" s="482">
        <v>2.6752271713143896E-2</v>
      </c>
      <c r="AF120" s="482">
        <v>3.3476859536760981E-2</v>
      </c>
      <c r="AG120" s="482">
        <v>3.3225457850990958E-2</v>
      </c>
      <c r="AH120" s="482">
        <v>3.3135454056878517E-2</v>
      </c>
      <c r="AI120" s="482">
        <v>3.3078064397861845E-2</v>
      </c>
      <c r="AJ120" s="482">
        <v>2.749808838962978E-2</v>
      </c>
      <c r="AK120" s="482">
        <v>2.7044210618071343E-2</v>
      </c>
      <c r="AL120" s="482">
        <v>2.6409821244212064E-2</v>
      </c>
      <c r="AM120" s="482">
        <f t="shared" si="165"/>
        <v>2.6164773774071854E-2</v>
      </c>
      <c r="AN120" s="482">
        <f t="shared" si="166"/>
        <v>2.5698700760234686E-2</v>
      </c>
      <c r="AO120" s="482">
        <f t="shared" si="167"/>
        <v>2.6120073470320259E-2</v>
      </c>
      <c r="AP120" s="482">
        <f t="shared" si="168"/>
        <v>2.5891912085054484E-2</v>
      </c>
      <c r="AQ120" s="482">
        <f t="shared" si="169"/>
        <v>2.6752271713143896E-2</v>
      </c>
      <c r="AR120" s="482">
        <f t="shared" si="170"/>
        <v>3.3476859536760981E-2</v>
      </c>
      <c r="AS120" s="482">
        <f t="shared" si="171"/>
        <v>3.3225457850990958E-2</v>
      </c>
      <c r="AT120" s="482">
        <f t="shared" si="172"/>
        <v>3.3135454056878517E-2</v>
      </c>
      <c r="AU120" s="482">
        <f t="shared" si="173"/>
        <v>3.3078064397861845E-2</v>
      </c>
      <c r="AV120" s="482">
        <f t="shared" si="174"/>
        <v>2.749808838962978E-2</v>
      </c>
      <c r="AW120" s="482">
        <f t="shared" si="175"/>
        <v>2.7044210618071343E-2</v>
      </c>
      <c r="AX120" s="482">
        <f t="shared" si="176"/>
        <v>2.6409821244212064E-2</v>
      </c>
      <c r="AY120" s="482">
        <f t="shared" si="177"/>
        <v>2.6164773774071854E-2</v>
      </c>
      <c r="AZ120" s="482">
        <f t="shared" si="178"/>
        <v>2.5698700760234686E-2</v>
      </c>
      <c r="BA120" s="482">
        <f t="shared" si="179"/>
        <v>2.6120073470320259E-2</v>
      </c>
      <c r="BB120" s="482">
        <f t="shared" si="180"/>
        <v>2.5891912085054484E-2</v>
      </c>
      <c r="BC120" s="482">
        <f t="shared" si="181"/>
        <v>2.6752271713143896E-2</v>
      </c>
      <c r="BD120" s="482">
        <f t="shared" si="182"/>
        <v>3.3476859536760981E-2</v>
      </c>
      <c r="BE120" s="482">
        <f t="shared" si="183"/>
        <v>3.3225457850990958E-2</v>
      </c>
      <c r="BF120" s="482">
        <f t="shared" si="184"/>
        <v>3.3135454056878517E-2</v>
      </c>
      <c r="BG120" s="482">
        <f t="shared" si="185"/>
        <v>3.3078064397861845E-2</v>
      </c>
      <c r="BH120" s="482">
        <f t="shared" si="186"/>
        <v>2.749808838962978E-2</v>
      </c>
      <c r="BI120" s="482">
        <f t="shared" si="187"/>
        <v>2.7044210618071343E-2</v>
      </c>
      <c r="BJ120" s="482">
        <f t="shared" si="188"/>
        <v>2.6409821244212064E-2</v>
      </c>
      <c r="BK120" s="482">
        <f t="shared" si="189"/>
        <v>2.6164773774071854E-2</v>
      </c>
      <c r="BL120" s="482">
        <f t="shared" si="190"/>
        <v>2.5698700760234686E-2</v>
      </c>
      <c r="BM120" s="482">
        <f t="shared" si="191"/>
        <v>2.6120073470320259E-2</v>
      </c>
      <c r="BN120" s="482">
        <f t="shared" si="192"/>
        <v>2.5891912085054484E-2</v>
      </c>
      <c r="BO120" s="482">
        <f t="shared" si="193"/>
        <v>2.6752271713143896E-2</v>
      </c>
      <c r="BP120" s="482">
        <f t="shared" si="194"/>
        <v>3.3476859536760981E-2</v>
      </c>
      <c r="BQ120" s="482">
        <f t="shared" si="195"/>
        <v>3.3225457850990958E-2</v>
      </c>
      <c r="BR120" s="482">
        <f t="shared" si="196"/>
        <v>3.3135454056878517E-2</v>
      </c>
      <c r="BS120" s="482">
        <f t="shared" si="197"/>
        <v>3.3078064397861845E-2</v>
      </c>
      <c r="BT120" s="482">
        <f t="shared" si="198"/>
        <v>2.749808838962978E-2</v>
      </c>
      <c r="BU120" s="482">
        <f t="shared" si="199"/>
        <v>2.7044210618071343E-2</v>
      </c>
      <c r="BV120" s="482">
        <f t="shared" si="200"/>
        <v>2.6409821244212064E-2</v>
      </c>
      <c r="BW120" s="482">
        <f t="shared" si="201"/>
        <v>2.6164773774071854E-2</v>
      </c>
      <c r="BX120" s="482">
        <f t="shared" si="202"/>
        <v>2.5698700760234686E-2</v>
      </c>
      <c r="BY120" s="482">
        <f t="shared" si="203"/>
        <v>2.6120073470320259E-2</v>
      </c>
      <c r="BZ120" s="482">
        <f t="shared" si="204"/>
        <v>2.5891912085054484E-2</v>
      </c>
      <c r="CA120" s="482">
        <f t="shared" si="205"/>
        <v>2.6752271713143896E-2</v>
      </c>
      <c r="CB120" s="482">
        <f t="shared" si="206"/>
        <v>3.3476859536760981E-2</v>
      </c>
      <c r="CC120" s="482">
        <f t="shared" si="207"/>
        <v>3.3225457850990958E-2</v>
      </c>
      <c r="CD120" s="482">
        <f t="shared" si="208"/>
        <v>3.3135454056878517E-2</v>
      </c>
      <c r="CE120" s="482">
        <f t="shared" si="209"/>
        <v>3.3078064397861845E-2</v>
      </c>
      <c r="CF120" s="482">
        <f t="shared" si="210"/>
        <v>2.749808838962978E-2</v>
      </c>
      <c r="CG120" s="482">
        <f t="shared" si="211"/>
        <v>2.7044210618071343E-2</v>
      </c>
      <c r="CH120" s="482">
        <f t="shared" si="212"/>
        <v>2.6409821244212064E-2</v>
      </c>
    </row>
    <row r="121" spans="1:86" s="110" customFormat="1" hidden="1" x14ac:dyDescent="0.25">
      <c r="A121" s="640"/>
      <c r="B121" s="89" t="s">
        <v>7</v>
      </c>
      <c r="C121" s="453">
        <v>2.2109192578663586E-2</v>
      </c>
      <c r="D121" s="453">
        <v>2.1878141721193581E-2</v>
      </c>
      <c r="E121" s="453">
        <v>2.2458748993281256E-2</v>
      </c>
      <c r="F121" s="453">
        <v>2.3324375797169238E-2</v>
      </c>
      <c r="G121" s="453">
        <v>2.3763945148409186E-2</v>
      </c>
      <c r="H121" s="453">
        <v>2.870356213721911E-2</v>
      </c>
      <c r="I121" s="453">
        <v>2.8309839289235212E-2</v>
      </c>
      <c r="J121" s="453">
        <v>2.8376993609927615E-2</v>
      </c>
      <c r="K121" s="453">
        <v>2.8354270870694132E-2</v>
      </c>
      <c r="L121" s="453">
        <v>2.3826293524526761E-2</v>
      </c>
      <c r="M121" s="453">
        <v>2.276075561584168E-2</v>
      </c>
      <c r="N121" s="453">
        <v>2.2285451390559173E-2</v>
      </c>
      <c r="O121" s="446">
        <f t="shared" si="213"/>
        <v>2.2109192578663586E-2</v>
      </c>
      <c r="P121" s="446">
        <f t="shared" si="161"/>
        <v>2.1878141721193581E-2</v>
      </c>
      <c r="Q121" s="446">
        <f t="shared" si="162"/>
        <v>2.2458748993281256E-2</v>
      </c>
      <c r="R121" s="446">
        <f t="shared" si="163"/>
        <v>2.3324375797169238E-2</v>
      </c>
      <c r="S121" s="446">
        <f t="shared" si="164"/>
        <v>2.3763945148409186E-2</v>
      </c>
      <c r="T121" s="482">
        <v>3.3115583653799283E-2</v>
      </c>
      <c r="U121" s="482">
        <v>3.2498717586983375E-2</v>
      </c>
      <c r="V121" s="482">
        <v>3.2593858606130337E-2</v>
      </c>
      <c r="W121" s="482">
        <v>3.2585223964741741E-2</v>
      </c>
      <c r="X121" s="482">
        <v>2.7064914121582177E-2</v>
      </c>
      <c r="Y121" s="482">
        <v>2.6512728207025733E-2</v>
      </c>
      <c r="Z121" s="482">
        <v>2.604772658843043E-2</v>
      </c>
      <c r="AA121" s="482">
        <v>2.5742353102329047E-2</v>
      </c>
      <c r="AB121" s="482">
        <v>2.5335808925092164E-2</v>
      </c>
      <c r="AC121" s="482">
        <v>2.6034088539820793E-2</v>
      </c>
      <c r="AD121" s="482">
        <v>2.5800783308932949E-2</v>
      </c>
      <c r="AE121" s="482">
        <v>2.6373151874073086E-2</v>
      </c>
      <c r="AF121" s="482">
        <v>3.3115583653799283E-2</v>
      </c>
      <c r="AG121" s="482">
        <v>3.2498717586983375E-2</v>
      </c>
      <c r="AH121" s="482">
        <v>3.2593858606130337E-2</v>
      </c>
      <c r="AI121" s="482">
        <v>3.2585223964741741E-2</v>
      </c>
      <c r="AJ121" s="482">
        <v>2.7064914121582177E-2</v>
      </c>
      <c r="AK121" s="482">
        <v>2.6512728207025733E-2</v>
      </c>
      <c r="AL121" s="482">
        <v>2.604772658843043E-2</v>
      </c>
      <c r="AM121" s="482">
        <f t="shared" si="165"/>
        <v>2.5742353102329047E-2</v>
      </c>
      <c r="AN121" s="482">
        <f t="shared" si="166"/>
        <v>2.5335808925092164E-2</v>
      </c>
      <c r="AO121" s="482">
        <f t="shared" si="167"/>
        <v>2.6034088539820793E-2</v>
      </c>
      <c r="AP121" s="482">
        <f t="shared" si="168"/>
        <v>2.5800783308932949E-2</v>
      </c>
      <c r="AQ121" s="482">
        <f t="shared" si="169"/>
        <v>2.6373151874073086E-2</v>
      </c>
      <c r="AR121" s="482">
        <f t="shared" si="170"/>
        <v>3.3115583653799283E-2</v>
      </c>
      <c r="AS121" s="482">
        <f t="shared" si="171"/>
        <v>3.2498717586983375E-2</v>
      </c>
      <c r="AT121" s="482">
        <f t="shared" si="172"/>
        <v>3.2593858606130337E-2</v>
      </c>
      <c r="AU121" s="482">
        <f t="shared" si="173"/>
        <v>3.2585223964741741E-2</v>
      </c>
      <c r="AV121" s="482">
        <f t="shared" si="174"/>
        <v>2.7064914121582177E-2</v>
      </c>
      <c r="AW121" s="482">
        <f t="shared" si="175"/>
        <v>2.6512728207025733E-2</v>
      </c>
      <c r="AX121" s="482">
        <f t="shared" si="176"/>
        <v>2.604772658843043E-2</v>
      </c>
      <c r="AY121" s="482">
        <f t="shared" si="177"/>
        <v>2.5742353102329047E-2</v>
      </c>
      <c r="AZ121" s="482">
        <f t="shared" si="178"/>
        <v>2.5335808925092164E-2</v>
      </c>
      <c r="BA121" s="482">
        <f t="shared" si="179"/>
        <v>2.6034088539820793E-2</v>
      </c>
      <c r="BB121" s="482">
        <f t="shared" si="180"/>
        <v>2.5800783308932949E-2</v>
      </c>
      <c r="BC121" s="482">
        <f t="shared" si="181"/>
        <v>2.6373151874073086E-2</v>
      </c>
      <c r="BD121" s="482">
        <f t="shared" si="182"/>
        <v>3.3115583653799283E-2</v>
      </c>
      <c r="BE121" s="482">
        <f t="shared" si="183"/>
        <v>3.2498717586983375E-2</v>
      </c>
      <c r="BF121" s="482">
        <f t="shared" si="184"/>
        <v>3.2593858606130337E-2</v>
      </c>
      <c r="BG121" s="482">
        <f t="shared" si="185"/>
        <v>3.2585223964741741E-2</v>
      </c>
      <c r="BH121" s="482">
        <f t="shared" si="186"/>
        <v>2.7064914121582177E-2</v>
      </c>
      <c r="BI121" s="482">
        <f t="shared" si="187"/>
        <v>2.6512728207025733E-2</v>
      </c>
      <c r="BJ121" s="482">
        <f t="shared" si="188"/>
        <v>2.604772658843043E-2</v>
      </c>
      <c r="BK121" s="482">
        <f t="shared" si="189"/>
        <v>2.5742353102329047E-2</v>
      </c>
      <c r="BL121" s="482">
        <f t="shared" si="190"/>
        <v>2.5335808925092164E-2</v>
      </c>
      <c r="BM121" s="482">
        <f t="shared" si="191"/>
        <v>2.6034088539820793E-2</v>
      </c>
      <c r="BN121" s="482">
        <f t="shared" si="192"/>
        <v>2.5800783308932949E-2</v>
      </c>
      <c r="BO121" s="482">
        <f t="shared" si="193"/>
        <v>2.6373151874073086E-2</v>
      </c>
      <c r="BP121" s="482">
        <f t="shared" si="194"/>
        <v>3.3115583653799283E-2</v>
      </c>
      <c r="BQ121" s="482">
        <f t="shared" si="195"/>
        <v>3.2498717586983375E-2</v>
      </c>
      <c r="BR121" s="482">
        <f t="shared" si="196"/>
        <v>3.2593858606130337E-2</v>
      </c>
      <c r="BS121" s="482">
        <f t="shared" si="197"/>
        <v>3.2585223964741741E-2</v>
      </c>
      <c r="BT121" s="482">
        <f t="shared" si="198"/>
        <v>2.7064914121582177E-2</v>
      </c>
      <c r="BU121" s="482">
        <f t="shared" si="199"/>
        <v>2.6512728207025733E-2</v>
      </c>
      <c r="BV121" s="482">
        <f t="shared" si="200"/>
        <v>2.604772658843043E-2</v>
      </c>
      <c r="BW121" s="482">
        <f t="shared" si="201"/>
        <v>2.5742353102329047E-2</v>
      </c>
      <c r="BX121" s="482">
        <f t="shared" si="202"/>
        <v>2.5335808925092164E-2</v>
      </c>
      <c r="BY121" s="482">
        <f t="shared" si="203"/>
        <v>2.6034088539820793E-2</v>
      </c>
      <c r="BZ121" s="482">
        <f t="shared" si="204"/>
        <v>2.5800783308932949E-2</v>
      </c>
      <c r="CA121" s="482">
        <f t="shared" si="205"/>
        <v>2.6373151874073086E-2</v>
      </c>
      <c r="CB121" s="482">
        <f t="shared" si="206"/>
        <v>3.3115583653799283E-2</v>
      </c>
      <c r="CC121" s="482">
        <f t="shared" si="207"/>
        <v>3.2498717586983375E-2</v>
      </c>
      <c r="CD121" s="482">
        <f t="shared" si="208"/>
        <v>3.2593858606130337E-2</v>
      </c>
      <c r="CE121" s="482">
        <f t="shared" si="209"/>
        <v>3.2585223964741741E-2</v>
      </c>
      <c r="CF121" s="482">
        <f t="shared" si="210"/>
        <v>2.7064914121582177E-2</v>
      </c>
      <c r="CG121" s="482">
        <f t="shared" si="211"/>
        <v>2.6512728207025733E-2</v>
      </c>
      <c r="CH121" s="482">
        <f t="shared" si="212"/>
        <v>2.604772658843043E-2</v>
      </c>
    </row>
    <row r="122" spans="1:86" s="110" customFormat="1" ht="15.75" hidden="1" thickBot="1" x14ac:dyDescent="0.3">
      <c r="A122" s="641"/>
      <c r="B122" s="91" t="s">
        <v>8</v>
      </c>
      <c r="C122" s="453">
        <v>2.2098193731108311E-2</v>
      </c>
      <c r="D122" s="453">
        <v>2.1872109080085231E-2</v>
      </c>
      <c r="E122" s="453">
        <v>2.2907538242953603E-2</v>
      </c>
      <c r="F122" s="453">
        <v>2.4110148891352295E-2</v>
      </c>
      <c r="G122" s="453">
        <v>2.4576562726269117E-2</v>
      </c>
      <c r="H122" s="453">
        <v>2.9974761791179142E-2</v>
      </c>
      <c r="I122" s="453">
        <v>2.8721794360525577E-2</v>
      </c>
      <c r="J122" s="453">
        <v>2.923638292655938E-2</v>
      </c>
      <c r="K122" s="453">
        <v>2.9354148766877561E-2</v>
      </c>
      <c r="L122" s="453">
        <v>2.4782445602694218E-2</v>
      </c>
      <c r="M122" s="453">
        <v>2.3010329043897968E-2</v>
      </c>
      <c r="N122" s="453">
        <v>2.2847717498970476E-2</v>
      </c>
      <c r="O122" s="444">
        <f t="shared" si="213"/>
        <v>2.2098193731108311E-2</v>
      </c>
      <c r="P122" s="444">
        <f t="shared" si="161"/>
        <v>2.1872109080085231E-2</v>
      </c>
      <c r="Q122" s="444">
        <f t="shared" si="162"/>
        <v>2.2907538242953603E-2</v>
      </c>
      <c r="R122" s="444">
        <f t="shared" si="163"/>
        <v>2.4110148891352295E-2</v>
      </c>
      <c r="S122" s="444">
        <f t="shared" si="164"/>
        <v>2.4576562726269117E-2</v>
      </c>
      <c r="T122" s="479">
        <v>3.4377941014871495E-2</v>
      </c>
      <c r="U122" s="479">
        <v>3.2905009928528878E-2</v>
      </c>
      <c r="V122" s="479">
        <v>3.3441494728403555E-2</v>
      </c>
      <c r="W122" s="479">
        <v>3.356524608674151E-2</v>
      </c>
      <c r="X122" s="479">
        <v>2.8068357455347494E-2</v>
      </c>
      <c r="Y122" s="479">
        <v>2.6795641885263202E-2</v>
      </c>
      <c r="Z122" s="479">
        <v>2.6757757674442693E-2</v>
      </c>
      <c r="AA122" s="479">
        <v>2.5729628988781231E-2</v>
      </c>
      <c r="AB122" s="479">
        <v>2.5329397680488541E-2</v>
      </c>
      <c r="AC122" s="479">
        <v>2.6523428382631491E-2</v>
      </c>
      <c r="AD122" s="479">
        <v>2.6426349769463845E-2</v>
      </c>
      <c r="AE122" s="479">
        <v>2.712362497531514E-2</v>
      </c>
      <c r="AF122" s="479">
        <v>3.4377941014871495E-2</v>
      </c>
      <c r="AG122" s="479">
        <v>3.2905009928528878E-2</v>
      </c>
      <c r="AH122" s="479">
        <v>3.3441494728403555E-2</v>
      </c>
      <c r="AI122" s="479">
        <v>3.356524608674151E-2</v>
      </c>
      <c r="AJ122" s="479">
        <v>2.8068357455347494E-2</v>
      </c>
      <c r="AK122" s="479">
        <v>2.6795641885263202E-2</v>
      </c>
      <c r="AL122" s="479">
        <v>2.6757757674442693E-2</v>
      </c>
      <c r="AM122" s="479">
        <f t="shared" si="165"/>
        <v>2.5729628988781231E-2</v>
      </c>
      <c r="AN122" s="479">
        <f t="shared" si="166"/>
        <v>2.5329397680488541E-2</v>
      </c>
      <c r="AO122" s="479">
        <f t="shared" si="167"/>
        <v>2.6523428382631491E-2</v>
      </c>
      <c r="AP122" s="479">
        <f t="shared" si="168"/>
        <v>2.6426349769463845E-2</v>
      </c>
      <c r="AQ122" s="479">
        <f t="shared" si="169"/>
        <v>2.712362497531514E-2</v>
      </c>
      <c r="AR122" s="479">
        <f t="shared" si="170"/>
        <v>3.4377941014871495E-2</v>
      </c>
      <c r="AS122" s="479">
        <f t="shared" si="171"/>
        <v>3.2905009928528878E-2</v>
      </c>
      <c r="AT122" s="479">
        <f t="shared" si="172"/>
        <v>3.3441494728403555E-2</v>
      </c>
      <c r="AU122" s="479">
        <f t="shared" si="173"/>
        <v>3.356524608674151E-2</v>
      </c>
      <c r="AV122" s="479">
        <f t="shared" si="174"/>
        <v>2.8068357455347494E-2</v>
      </c>
      <c r="AW122" s="479">
        <f t="shared" si="175"/>
        <v>2.6795641885263202E-2</v>
      </c>
      <c r="AX122" s="479">
        <f t="shared" si="176"/>
        <v>2.6757757674442693E-2</v>
      </c>
      <c r="AY122" s="479">
        <f t="shared" si="177"/>
        <v>2.5729628988781231E-2</v>
      </c>
      <c r="AZ122" s="479">
        <f t="shared" si="178"/>
        <v>2.5329397680488541E-2</v>
      </c>
      <c r="BA122" s="479">
        <f t="shared" si="179"/>
        <v>2.6523428382631491E-2</v>
      </c>
      <c r="BB122" s="479">
        <f t="shared" si="180"/>
        <v>2.6426349769463845E-2</v>
      </c>
      <c r="BC122" s="479">
        <f t="shared" si="181"/>
        <v>2.712362497531514E-2</v>
      </c>
      <c r="BD122" s="479">
        <f t="shared" si="182"/>
        <v>3.4377941014871495E-2</v>
      </c>
      <c r="BE122" s="479">
        <f t="shared" si="183"/>
        <v>3.2905009928528878E-2</v>
      </c>
      <c r="BF122" s="479">
        <f t="shared" si="184"/>
        <v>3.3441494728403555E-2</v>
      </c>
      <c r="BG122" s="479">
        <f t="shared" si="185"/>
        <v>3.356524608674151E-2</v>
      </c>
      <c r="BH122" s="479">
        <f t="shared" si="186"/>
        <v>2.8068357455347494E-2</v>
      </c>
      <c r="BI122" s="479">
        <f t="shared" si="187"/>
        <v>2.6795641885263202E-2</v>
      </c>
      <c r="BJ122" s="479">
        <f t="shared" si="188"/>
        <v>2.6757757674442693E-2</v>
      </c>
      <c r="BK122" s="479">
        <f t="shared" si="189"/>
        <v>2.5729628988781231E-2</v>
      </c>
      <c r="BL122" s="479">
        <f t="shared" si="190"/>
        <v>2.5329397680488541E-2</v>
      </c>
      <c r="BM122" s="479">
        <f t="shared" si="191"/>
        <v>2.6523428382631491E-2</v>
      </c>
      <c r="BN122" s="479">
        <f t="shared" si="192"/>
        <v>2.6426349769463845E-2</v>
      </c>
      <c r="BO122" s="479">
        <f t="shared" si="193"/>
        <v>2.712362497531514E-2</v>
      </c>
      <c r="BP122" s="479">
        <f t="shared" si="194"/>
        <v>3.4377941014871495E-2</v>
      </c>
      <c r="BQ122" s="479">
        <f t="shared" si="195"/>
        <v>3.2905009928528878E-2</v>
      </c>
      <c r="BR122" s="479">
        <f t="shared" si="196"/>
        <v>3.3441494728403555E-2</v>
      </c>
      <c r="BS122" s="479">
        <f t="shared" si="197"/>
        <v>3.356524608674151E-2</v>
      </c>
      <c r="BT122" s="479">
        <f t="shared" si="198"/>
        <v>2.8068357455347494E-2</v>
      </c>
      <c r="BU122" s="479">
        <f t="shared" si="199"/>
        <v>2.6795641885263202E-2</v>
      </c>
      <c r="BV122" s="479">
        <f t="shared" si="200"/>
        <v>2.6757757674442693E-2</v>
      </c>
      <c r="BW122" s="479">
        <f t="shared" si="201"/>
        <v>2.5729628988781231E-2</v>
      </c>
      <c r="BX122" s="479">
        <f t="shared" si="202"/>
        <v>2.5329397680488541E-2</v>
      </c>
      <c r="BY122" s="479">
        <f t="shared" si="203"/>
        <v>2.6523428382631491E-2</v>
      </c>
      <c r="BZ122" s="479">
        <f t="shared" si="204"/>
        <v>2.6426349769463845E-2</v>
      </c>
      <c r="CA122" s="479">
        <f t="shared" si="205"/>
        <v>2.712362497531514E-2</v>
      </c>
      <c r="CB122" s="479">
        <f t="shared" si="206"/>
        <v>3.4377941014871495E-2</v>
      </c>
      <c r="CC122" s="479">
        <f t="shared" si="207"/>
        <v>3.2905009928528878E-2</v>
      </c>
      <c r="CD122" s="479">
        <f t="shared" si="208"/>
        <v>3.3441494728403555E-2</v>
      </c>
      <c r="CE122" s="479">
        <f t="shared" si="209"/>
        <v>3.356524608674151E-2</v>
      </c>
      <c r="CF122" s="479">
        <f t="shared" si="210"/>
        <v>2.8068357455347494E-2</v>
      </c>
      <c r="CG122" s="479">
        <f t="shared" si="211"/>
        <v>2.6795641885263202E-2</v>
      </c>
      <c r="CH122" s="479">
        <f t="shared" si="212"/>
        <v>2.6757757674442693E-2</v>
      </c>
    </row>
    <row r="123" spans="1:86" s="110" customFormat="1" hidden="1" x14ac:dyDescent="0.25">
      <c r="C123" s="111"/>
      <c r="D123" s="111"/>
      <c r="E123" s="111"/>
      <c r="F123" s="111"/>
      <c r="G123" s="111"/>
      <c r="H123" s="111"/>
      <c r="I123" s="111"/>
      <c r="J123" s="111"/>
      <c r="K123" s="111"/>
      <c r="L123" s="111"/>
      <c r="M123" s="111"/>
      <c r="N123" s="111"/>
    </row>
    <row r="124" spans="1:86" s="110" customFormat="1" ht="15.75" hidden="1" thickBot="1" x14ac:dyDescent="0.3"/>
    <row r="125" spans="1:86" s="110" customFormat="1" ht="15.75" hidden="1" thickBot="1" x14ac:dyDescent="0.3">
      <c r="C125" s="662" t="s">
        <v>125</v>
      </c>
      <c r="D125" s="662"/>
      <c r="E125" s="662"/>
      <c r="F125" s="662"/>
      <c r="G125" s="662"/>
      <c r="H125" s="662"/>
      <c r="I125" s="662"/>
      <c r="J125" s="662"/>
      <c r="K125" s="662"/>
      <c r="L125" s="662"/>
      <c r="M125" s="662"/>
      <c r="N125" s="662"/>
      <c r="O125" s="662" t="s">
        <v>125</v>
      </c>
      <c r="P125" s="662"/>
      <c r="Q125" s="662"/>
      <c r="R125" s="662"/>
      <c r="S125" s="662"/>
      <c r="T125" s="662"/>
      <c r="U125" s="662"/>
      <c r="V125" s="662"/>
      <c r="W125" s="662"/>
      <c r="X125" s="662"/>
      <c r="Y125" s="662"/>
      <c r="Z125" s="662"/>
      <c r="AA125" s="662" t="s">
        <v>125</v>
      </c>
      <c r="AB125" s="662"/>
      <c r="AC125" s="662"/>
      <c r="AD125" s="662"/>
      <c r="AE125" s="662"/>
      <c r="AF125" s="662"/>
      <c r="AG125" s="662"/>
      <c r="AH125" s="662"/>
      <c r="AI125" s="662"/>
      <c r="AJ125" s="662"/>
      <c r="AK125" s="662"/>
      <c r="AL125" s="662"/>
      <c r="AM125" s="662" t="s">
        <v>125</v>
      </c>
      <c r="AN125" s="662"/>
      <c r="AO125" s="662"/>
      <c r="AP125" s="662"/>
      <c r="AQ125" s="662"/>
      <c r="AR125" s="662"/>
      <c r="AS125" s="662"/>
      <c r="AT125" s="662"/>
      <c r="AU125" s="662"/>
      <c r="AV125" s="662"/>
      <c r="AW125" s="662"/>
      <c r="AX125" s="662"/>
      <c r="AY125" s="662" t="s">
        <v>125</v>
      </c>
      <c r="AZ125" s="662"/>
      <c r="BA125" s="662"/>
      <c r="BB125" s="662"/>
      <c r="BC125" s="662"/>
      <c r="BD125" s="662"/>
      <c r="BE125" s="662"/>
      <c r="BF125" s="662"/>
      <c r="BG125" s="662"/>
      <c r="BH125" s="662"/>
      <c r="BI125" s="662"/>
      <c r="BJ125" s="662"/>
      <c r="BK125" s="662" t="s">
        <v>125</v>
      </c>
      <c r="BL125" s="662"/>
      <c r="BM125" s="662"/>
      <c r="BN125" s="662"/>
      <c r="BO125" s="662"/>
      <c r="BP125" s="662"/>
      <c r="BQ125" s="662"/>
      <c r="BR125" s="662"/>
      <c r="BS125" s="662"/>
      <c r="BT125" s="662"/>
      <c r="BU125" s="662"/>
      <c r="BV125" s="662"/>
      <c r="BW125" s="662" t="s">
        <v>125</v>
      </c>
      <c r="BX125" s="662"/>
      <c r="BY125" s="662"/>
      <c r="BZ125" s="662"/>
      <c r="CA125" s="662"/>
      <c r="CB125" s="662"/>
      <c r="CC125" s="662"/>
      <c r="CD125" s="662"/>
      <c r="CE125" s="662"/>
      <c r="CF125" s="662"/>
      <c r="CG125" s="662"/>
      <c r="CH125" s="662"/>
    </row>
    <row r="126" spans="1:86" s="110" customFormat="1" ht="16.5" hidden="1" thickBot="1" x14ac:dyDescent="0.3">
      <c r="A126" s="639" t="s">
        <v>126</v>
      </c>
      <c r="B126" s="271" t="s">
        <v>144</v>
      </c>
      <c r="C126" s="162">
        <f>C$4</f>
        <v>45292</v>
      </c>
      <c r="D126" s="162">
        <f t="shared" ref="D126:BO126" si="214">D$4</f>
        <v>45323</v>
      </c>
      <c r="E126" s="162">
        <f t="shared" si="214"/>
        <v>45352</v>
      </c>
      <c r="F126" s="162">
        <f t="shared" si="214"/>
        <v>45383</v>
      </c>
      <c r="G126" s="162">
        <f t="shared" si="214"/>
        <v>45413</v>
      </c>
      <c r="H126" s="162">
        <f t="shared" si="214"/>
        <v>45444</v>
      </c>
      <c r="I126" s="162">
        <f t="shared" si="214"/>
        <v>45474</v>
      </c>
      <c r="J126" s="162">
        <f t="shared" si="214"/>
        <v>45505</v>
      </c>
      <c r="K126" s="162">
        <f t="shared" si="214"/>
        <v>45536</v>
      </c>
      <c r="L126" s="162">
        <f t="shared" si="214"/>
        <v>45566</v>
      </c>
      <c r="M126" s="162">
        <f t="shared" si="214"/>
        <v>45597</v>
      </c>
      <c r="N126" s="162">
        <f t="shared" si="214"/>
        <v>45627</v>
      </c>
      <c r="O126" s="162">
        <f t="shared" si="214"/>
        <v>45658</v>
      </c>
      <c r="P126" s="162">
        <f t="shared" si="214"/>
        <v>45689</v>
      </c>
      <c r="Q126" s="162">
        <f t="shared" si="214"/>
        <v>45717</v>
      </c>
      <c r="R126" s="162">
        <f t="shared" si="214"/>
        <v>45748</v>
      </c>
      <c r="S126" s="162">
        <f t="shared" si="214"/>
        <v>45778</v>
      </c>
      <c r="T126" s="162">
        <f t="shared" si="214"/>
        <v>45809</v>
      </c>
      <c r="U126" s="162">
        <f t="shared" si="214"/>
        <v>45839</v>
      </c>
      <c r="V126" s="162">
        <f t="shared" si="214"/>
        <v>45870</v>
      </c>
      <c r="W126" s="162">
        <f t="shared" si="214"/>
        <v>45901</v>
      </c>
      <c r="X126" s="162">
        <f t="shared" si="214"/>
        <v>45931</v>
      </c>
      <c r="Y126" s="162">
        <f t="shared" si="214"/>
        <v>45962</v>
      </c>
      <c r="Z126" s="162">
        <f t="shared" si="214"/>
        <v>45992</v>
      </c>
      <c r="AA126" s="162">
        <f t="shared" si="214"/>
        <v>46023</v>
      </c>
      <c r="AB126" s="162">
        <f t="shared" si="214"/>
        <v>46054</v>
      </c>
      <c r="AC126" s="162">
        <f t="shared" si="214"/>
        <v>46082</v>
      </c>
      <c r="AD126" s="162">
        <f t="shared" si="214"/>
        <v>46113</v>
      </c>
      <c r="AE126" s="162">
        <f t="shared" si="214"/>
        <v>46143</v>
      </c>
      <c r="AF126" s="162">
        <f t="shared" si="214"/>
        <v>46174</v>
      </c>
      <c r="AG126" s="162">
        <f t="shared" si="214"/>
        <v>46204</v>
      </c>
      <c r="AH126" s="162">
        <f t="shared" si="214"/>
        <v>46235</v>
      </c>
      <c r="AI126" s="162">
        <f t="shared" si="214"/>
        <v>46266</v>
      </c>
      <c r="AJ126" s="162">
        <f t="shared" si="214"/>
        <v>46296</v>
      </c>
      <c r="AK126" s="162">
        <f t="shared" si="214"/>
        <v>46327</v>
      </c>
      <c r="AL126" s="162">
        <f t="shared" si="214"/>
        <v>46357</v>
      </c>
      <c r="AM126" s="162">
        <f t="shared" si="214"/>
        <v>46388</v>
      </c>
      <c r="AN126" s="162">
        <f t="shared" si="214"/>
        <v>46419</v>
      </c>
      <c r="AO126" s="162">
        <f t="shared" si="214"/>
        <v>46447</v>
      </c>
      <c r="AP126" s="162">
        <f t="shared" si="214"/>
        <v>46478</v>
      </c>
      <c r="AQ126" s="162">
        <f t="shared" si="214"/>
        <v>46508</v>
      </c>
      <c r="AR126" s="162">
        <f t="shared" si="214"/>
        <v>46539</v>
      </c>
      <c r="AS126" s="162">
        <f t="shared" si="214"/>
        <v>46569</v>
      </c>
      <c r="AT126" s="162">
        <f t="shared" si="214"/>
        <v>46600</v>
      </c>
      <c r="AU126" s="162">
        <f t="shared" si="214"/>
        <v>46631</v>
      </c>
      <c r="AV126" s="162">
        <f t="shared" si="214"/>
        <v>46661</v>
      </c>
      <c r="AW126" s="162">
        <f t="shared" si="214"/>
        <v>46692</v>
      </c>
      <c r="AX126" s="162">
        <f t="shared" si="214"/>
        <v>46722</v>
      </c>
      <c r="AY126" s="162">
        <f t="shared" si="214"/>
        <v>46753</v>
      </c>
      <c r="AZ126" s="162">
        <f t="shared" si="214"/>
        <v>46784</v>
      </c>
      <c r="BA126" s="162">
        <f t="shared" si="214"/>
        <v>46813</v>
      </c>
      <c r="BB126" s="162">
        <f t="shared" si="214"/>
        <v>46844</v>
      </c>
      <c r="BC126" s="162">
        <f t="shared" si="214"/>
        <v>46874</v>
      </c>
      <c r="BD126" s="162">
        <f t="shared" si="214"/>
        <v>46905</v>
      </c>
      <c r="BE126" s="162">
        <f t="shared" si="214"/>
        <v>46935</v>
      </c>
      <c r="BF126" s="162">
        <f t="shared" si="214"/>
        <v>46966</v>
      </c>
      <c r="BG126" s="162">
        <f t="shared" si="214"/>
        <v>46997</v>
      </c>
      <c r="BH126" s="162">
        <f t="shared" si="214"/>
        <v>47027</v>
      </c>
      <c r="BI126" s="162">
        <f t="shared" si="214"/>
        <v>47058</v>
      </c>
      <c r="BJ126" s="162">
        <f t="shared" si="214"/>
        <v>47088</v>
      </c>
      <c r="BK126" s="162">
        <f t="shared" si="214"/>
        <v>47119</v>
      </c>
      <c r="BL126" s="162">
        <f t="shared" si="214"/>
        <v>47150</v>
      </c>
      <c r="BM126" s="162">
        <f t="shared" si="214"/>
        <v>47178</v>
      </c>
      <c r="BN126" s="162">
        <f t="shared" si="214"/>
        <v>47209</v>
      </c>
      <c r="BO126" s="162">
        <f t="shared" si="214"/>
        <v>47239</v>
      </c>
      <c r="BP126" s="162">
        <f t="shared" ref="BP126:CH126" si="215">BP$4</f>
        <v>47270</v>
      </c>
      <c r="BQ126" s="162">
        <f t="shared" si="215"/>
        <v>47300</v>
      </c>
      <c r="BR126" s="162">
        <f t="shared" si="215"/>
        <v>47331</v>
      </c>
      <c r="BS126" s="162">
        <f t="shared" si="215"/>
        <v>47362</v>
      </c>
      <c r="BT126" s="162">
        <f t="shared" si="215"/>
        <v>47392</v>
      </c>
      <c r="BU126" s="162">
        <f t="shared" si="215"/>
        <v>47423</v>
      </c>
      <c r="BV126" s="162">
        <f t="shared" si="215"/>
        <v>47453</v>
      </c>
      <c r="BW126" s="162">
        <f t="shared" si="215"/>
        <v>47484</v>
      </c>
      <c r="BX126" s="162">
        <f t="shared" si="215"/>
        <v>47515</v>
      </c>
      <c r="BY126" s="162">
        <f t="shared" si="215"/>
        <v>47543</v>
      </c>
      <c r="BZ126" s="162">
        <f t="shared" si="215"/>
        <v>47574</v>
      </c>
      <c r="CA126" s="162">
        <f t="shared" si="215"/>
        <v>47604</v>
      </c>
      <c r="CB126" s="162">
        <f t="shared" si="215"/>
        <v>47635</v>
      </c>
      <c r="CC126" s="162">
        <f t="shared" si="215"/>
        <v>47665</v>
      </c>
      <c r="CD126" s="162">
        <f t="shared" si="215"/>
        <v>47696</v>
      </c>
      <c r="CE126" s="162">
        <f t="shared" si="215"/>
        <v>47727</v>
      </c>
      <c r="CF126" s="162">
        <f t="shared" si="215"/>
        <v>47757</v>
      </c>
      <c r="CG126" s="162">
        <f t="shared" si="215"/>
        <v>47788</v>
      </c>
      <c r="CH126" s="163">
        <f t="shared" si="215"/>
        <v>47818</v>
      </c>
    </row>
    <row r="127" spans="1:86" s="110" customFormat="1" hidden="1" x14ac:dyDescent="0.25">
      <c r="A127" s="640"/>
      <c r="B127" s="270" t="s">
        <v>20</v>
      </c>
      <c r="C127" s="459">
        <v>5.1790164517634936E-3</v>
      </c>
      <c r="D127" s="459">
        <v>4.4535399038463826E-3</v>
      </c>
      <c r="E127" s="459">
        <v>5.3448739748747443E-3</v>
      </c>
      <c r="F127" s="459">
        <v>8.1888416498963629E-3</v>
      </c>
      <c r="G127" s="459">
        <v>1.1133502416075134E-2</v>
      </c>
      <c r="H127" s="459">
        <v>2.8135807134198595E-2</v>
      </c>
      <c r="I127" s="459">
        <v>2.7948231710505797E-2</v>
      </c>
      <c r="J127" s="459">
        <v>2.6917776928792127E-2</v>
      </c>
      <c r="K127" s="459">
        <v>2.6315188071380863E-2</v>
      </c>
      <c r="L127" s="459">
        <v>1.1381656741662681E-2</v>
      </c>
      <c r="M127" s="459">
        <v>7.4875486989532539E-3</v>
      </c>
      <c r="N127" s="459">
        <v>5.4381227501447017E-3</v>
      </c>
      <c r="O127" s="459">
        <f>C127</f>
        <v>5.1790164517634936E-3</v>
      </c>
      <c r="P127" s="459">
        <f t="shared" ref="P127:P139" si="216">D127</f>
        <v>4.4535399038463826E-3</v>
      </c>
      <c r="Q127" s="459">
        <f t="shared" ref="Q127:Q139" si="217">E127</f>
        <v>5.3448739748747443E-3</v>
      </c>
      <c r="R127" s="459">
        <f t="shared" ref="R127:R139" si="218">F127</f>
        <v>8.1888416498963629E-3</v>
      </c>
      <c r="S127" s="459">
        <f t="shared" ref="S127:S139" si="219">G127</f>
        <v>1.1133502416075134E-2</v>
      </c>
      <c r="T127" s="488">
        <v>3.3486140463239021E-2</v>
      </c>
      <c r="U127" s="488">
        <v>3.0968542149009046E-2</v>
      </c>
      <c r="V127" s="488">
        <v>3.011154594312148E-2</v>
      </c>
      <c r="W127" s="488">
        <v>2.9576935602138154E-2</v>
      </c>
      <c r="X127" s="488">
        <v>1.2213911610370217E-2</v>
      </c>
      <c r="Y127" s="488">
        <v>1.0248789381928655E-2</v>
      </c>
      <c r="Z127" s="488">
        <v>7.848178755787933E-3</v>
      </c>
      <c r="AA127" s="488">
        <v>7.0152262259281471E-3</v>
      </c>
      <c r="AB127" s="488">
        <v>5.5572992397653126E-3</v>
      </c>
      <c r="AC127" s="488">
        <v>6.8669265296797443E-3</v>
      </c>
      <c r="AD127" s="488">
        <v>6.1410879149455169E-3</v>
      </c>
      <c r="AE127" s="488">
        <v>9.0967282868561067E-3</v>
      </c>
      <c r="AF127" s="488">
        <v>3.3486140463239021E-2</v>
      </c>
      <c r="AG127" s="488">
        <v>3.0968542149009046E-2</v>
      </c>
      <c r="AH127" s="488">
        <v>3.011154594312148E-2</v>
      </c>
      <c r="AI127" s="488">
        <v>2.9576935602138154E-2</v>
      </c>
      <c r="AJ127" s="488">
        <v>1.2213911610370217E-2</v>
      </c>
      <c r="AK127" s="488">
        <v>1.0248789381928655E-2</v>
      </c>
      <c r="AL127" s="488">
        <v>7.848178755787933E-3</v>
      </c>
      <c r="AM127" s="488">
        <f t="shared" ref="AM127:AM139" si="220">AA127</f>
        <v>7.0152262259281471E-3</v>
      </c>
      <c r="AN127" s="488">
        <f t="shared" ref="AN127:AN139" si="221">AB127</f>
        <v>5.5572992397653126E-3</v>
      </c>
      <c r="AO127" s="488">
        <f t="shared" ref="AO127:AO139" si="222">AC127</f>
        <v>6.8669265296797443E-3</v>
      </c>
      <c r="AP127" s="488">
        <f t="shared" ref="AP127:AP139" si="223">AD127</f>
        <v>6.1410879149455169E-3</v>
      </c>
      <c r="AQ127" s="488">
        <f t="shared" ref="AQ127:AQ139" si="224">AE127</f>
        <v>9.0967282868561067E-3</v>
      </c>
      <c r="AR127" s="488">
        <f t="shared" ref="AR127:AR139" si="225">AF127</f>
        <v>3.3486140463239021E-2</v>
      </c>
      <c r="AS127" s="488">
        <f t="shared" ref="AS127:AS139" si="226">AG127</f>
        <v>3.0968542149009046E-2</v>
      </c>
      <c r="AT127" s="488">
        <f t="shared" ref="AT127:AT139" si="227">AH127</f>
        <v>3.011154594312148E-2</v>
      </c>
      <c r="AU127" s="488">
        <f t="shared" ref="AU127:AU139" si="228">AI127</f>
        <v>2.9576935602138154E-2</v>
      </c>
      <c r="AV127" s="488">
        <f t="shared" ref="AV127:AV139" si="229">AJ127</f>
        <v>1.2213911610370217E-2</v>
      </c>
      <c r="AW127" s="488">
        <f t="shared" ref="AW127:AW139" si="230">AK127</f>
        <v>1.0248789381928655E-2</v>
      </c>
      <c r="AX127" s="488">
        <f t="shared" ref="AX127:AX139" si="231">AL127</f>
        <v>7.848178755787933E-3</v>
      </c>
      <c r="AY127" s="488">
        <f t="shared" ref="AY127:AY139" si="232">AM127</f>
        <v>7.0152262259281471E-3</v>
      </c>
      <c r="AZ127" s="488">
        <f t="shared" ref="AZ127:AZ139" si="233">AN127</f>
        <v>5.5572992397653126E-3</v>
      </c>
      <c r="BA127" s="488">
        <f t="shared" ref="BA127:BA139" si="234">AO127</f>
        <v>6.8669265296797443E-3</v>
      </c>
      <c r="BB127" s="488">
        <f t="shared" ref="BB127:BB139" si="235">AP127</f>
        <v>6.1410879149455169E-3</v>
      </c>
      <c r="BC127" s="488">
        <f t="shared" ref="BC127:BC139" si="236">AQ127</f>
        <v>9.0967282868561067E-3</v>
      </c>
      <c r="BD127" s="488">
        <f t="shared" ref="BD127:BD139" si="237">AR127</f>
        <v>3.3486140463239021E-2</v>
      </c>
      <c r="BE127" s="488">
        <f t="shared" ref="BE127:BE139" si="238">AS127</f>
        <v>3.0968542149009046E-2</v>
      </c>
      <c r="BF127" s="488">
        <f t="shared" ref="BF127:BF139" si="239">AT127</f>
        <v>3.011154594312148E-2</v>
      </c>
      <c r="BG127" s="488">
        <f t="shared" ref="BG127:BG139" si="240">AU127</f>
        <v>2.9576935602138154E-2</v>
      </c>
      <c r="BH127" s="488">
        <f t="shared" ref="BH127:BH139" si="241">AV127</f>
        <v>1.2213911610370217E-2</v>
      </c>
      <c r="BI127" s="488">
        <f t="shared" ref="BI127:BI139" si="242">AW127</f>
        <v>1.0248789381928655E-2</v>
      </c>
      <c r="BJ127" s="488">
        <f t="shared" ref="BJ127:BJ139" si="243">AX127</f>
        <v>7.848178755787933E-3</v>
      </c>
      <c r="BK127" s="488">
        <f t="shared" ref="BK127:BK139" si="244">AY127</f>
        <v>7.0152262259281471E-3</v>
      </c>
      <c r="BL127" s="488">
        <f t="shared" ref="BL127:BL139" si="245">AZ127</f>
        <v>5.5572992397653126E-3</v>
      </c>
      <c r="BM127" s="488">
        <f t="shared" ref="BM127:BM139" si="246">BA127</f>
        <v>6.8669265296797443E-3</v>
      </c>
      <c r="BN127" s="488">
        <f t="shared" ref="BN127:BN139" si="247">BB127</f>
        <v>6.1410879149455169E-3</v>
      </c>
      <c r="BO127" s="488">
        <f t="shared" ref="BO127:BO139" si="248">BC127</f>
        <v>9.0967282868561067E-3</v>
      </c>
      <c r="BP127" s="488">
        <f t="shared" ref="BP127:BP139" si="249">BD127</f>
        <v>3.3486140463239021E-2</v>
      </c>
      <c r="BQ127" s="488">
        <f t="shared" ref="BQ127:BQ139" si="250">BE127</f>
        <v>3.0968542149009046E-2</v>
      </c>
      <c r="BR127" s="488">
        <f t="shared" ref="BR127:BR139" si="251">BF127</f>
        <v>3.011154594312148E-2</v>
      </c>
      <c r="BS127" s="488">
        <f t="shared" ref="BS127:BS139" si="252">BG127</f>
        <v>2.9576935602138154E-2</v>
      </c>
      <c r="BT127" s="488">
        <f t="shared" ref="BT127:BT139" si="253">BH127</f>
        <v>1.2213911610370217E-2</v>
      </c>
      <c r="BU127" s="488">
        <f t="shared" ref="BU127:BU139" si="254">BI127</f>
        <v>1.0248789381928655E-2</v>
      </c>
      <c r="BV127" s="488">
        <f t="shared" ref="BV127:BV139" si="255">BJ127</f>
        <v>7.848178755787933E-3</v>
      </c>
      <c r="BW127" s="488">
        <f t="shared" ref="BW127:BW139" si="256">BK127</f>
        <v>7.0152262259281471E-3</v>
      </c>
      <c r="BX127" s="488">
        <f t="shared" ref="BX127:BX139" si="257">BL127</f>
        <v>5.5572992397653126E-3</v>
      </c>
      <c r="BY127" s="488">
        <f t="shared" ref="BY127:BY139" si="258">BM127</f>
        <v>6.8669265296797443E-3</v>
      </c>
      <c r="BZ127" s="488">
        <f t="shared" ref="BZ127:BZ139" si="259">BN127</f>
        <v>6.1410879149455169E-3</v>
      </c>
      <c r="CA127" s="488">
        <f t="shared" ref="CA127:CA139" si="260">BO127</f>
        <v>9.0967282868561067E-3</v>
      </c>
      <c r="CB127" s="488">
        <f t="shared" ref="CB127:CB139" si="261">BP127</f>
        <v>3.3486140463239021E-2</v>
      </c>
      <c r="CC127" s="488">
        <f t="shared" ref="CC127:CC139" si="262">BQ127</f>
        <v>3.0968542149009046E-2</v>
      </c>
      <c r="CD127" s="488">
        <f t="shared" ref="CD127:CD139" si="263">BR127</f>
        <v>3.011154594312148E-2</v>
      </c>
      <c r="CE127" s="488">
        <f t="shared" ref="CE127:CE139" si="264">BS127</f>
        <v>2.9576935602138154E-2</v>
      </c>
      <c r="CF127" s="488">
        <f t="shared" ref="CF127:CF139" si="265">BT127</f>
        <v>1.2213911610370217E-2</v>
      </c>
      <c r="CG127" s="488">
        <f t="shared" ref="CG127:CG139" si="266">BU127</f>
        <v>1.0248789381928655E-2</v>
      </c>
      <c r="CH127" s="488">
        <f t="shared" ref="CH127:CH139" si="267">BV127</f>
        <v>7.848178755787933E-3</v>
      </c>
    </row>
    <row r="128" spans="1:86" s="110" customFormat="1" hidden="1" x14ac:dyDescent="0.25">
      <c r="A128" s="640"/>
      <c r="B128" s="270" t="s">
        <v>0</v>
      </c>
      <c r="C128" s="459">
        <v>8.5506796199090324E-3</v>
      </c>
      <c r="D128" s="459">
        <v>7.1929820675005586E-3</v>
      </c>
      <c r="E128" s="459">
        <v>7.1264205240276282E-3</v>
      </c>
      <c r="F128" s="459">
        <v>8.6466311344846336E-3</v>
      </c>
      <c r="G128" s="459">
        <v>1.9421759225798512E-2</v>
      </c>
      <c r="H128" s="459">
        <v>5.2375190799397835E-2</v>
      </c>
      <c r="I128" s="459">
        <v>3.7448558084642369E-2</v>
      </c>
      <c r="J128" s="459">
        <v>4.3687425575025043E-2</v>
      </c>
      <c r="K128" s="459">
        <v>5.0590911711988394E-2</v>
      </c>
      <c r="L128" s="459">
        <v>1.0533502705622855E-2</v>
      </c>
      <c r="M128" s="459">
        <v>1.3058292686961574E-2</v>
      </c>
      <c r="N128" s="459">
        <v>4.8921567556137703E-3</v>
      </c>
      <c r="O128" s="459">
        <f t="shared" ref="O128:O139" si="268">C128</f>
        <v>8.5506796199090324E-3</v>
      </c>
      <c r="P128" s="459">
        <f t="shared" si="216"/>
        <v>7.1929820675005586E-3</v>
      </c>
      <c r="Q128" s="459">
        <f t="shared" si="217"/>
        <v>7.1264205240276282E-3</v>
      </c>
      <c r="R128" s="459">
        <f t="shared" si="218"/>
        <v>8.6466311344846336E-3</v>
      </c>
      <c r="S128" s="459">
        <f t="shared" si="219"/>
        <v>1.9421759225798512E-2</v>
      </c>
      <c r="T128" s="488">
        <v>6.2159622987461596E-2</v>
      </c>
      <c r="U128" s="488">
        <v>4.1330498803564465E-2</v>
      </c>
      <c r="V128" s="488">
        <v>4.8532219500726816E-2</v>
      </c>
      <c r="W128" s="488">
        <v>5.5258716758991772E-2</v>
      </c>
      <c r="X128" s="488">
        <v>1.1287593823897714E-2</v>
      </c>
      <c r="Y128" s="488">
        <v>1.740411300496373E-2</v>
      </c>
      <c r="Z128" s="488">
        <v>7.00224672209597E-3</v>
      </c>
      <c r="AA128" s="488">
        <v>1.1691418957116756E-2</v>
      </c>
      <c r="AB128" s="488">
        <v>8.953927374748245E-3</v>
      </c>
      <c r="AC128" s="488">
        <v>9.1094809297212719E-3</v>
      </c>
      <c r="AD128" s="488">
        <v>6.4484006730079219E-3</v>
      </c>
      <c r="AE128" s="488">
        <v>1.6004613904843167E-2</v>
      </c>
      <c r="AF128" s="488">
        <v>6.2159622987461596E-2</v>
      </c>
      <c r="AG128" s="488">
        <v>4.1330498803564465E-2</v>
      </c>
      <c r="AH128" s="488">
        <v>4.8532219500726816E-2</v>
      </c>
      <c r="AI128" s="488">
        <v>5.5258716758991772E-2</v>
      </c>
      <c r="AJ128" s="488">
        <v>1.1287593823897714E-2</v>
      </c>
      <c r="AK128" s="488">
        <v>1.740411300496373E-2</v>
      </c>
      <c r="AL128" s="488">
        <v>7.00224672209597E-3</v>
      </c>
      <c r="AM128" s="488">
        <f t="shared" si="220"/>
        <v>1.1691418957116756E-2</v>
      </c>
      <c r="AN128" s="488">
        <f t="shared" si="221"/>
        <v>8.953927374748245E-3</v>
      </c>
      <c r="AO128" s="488">
        <f t="shared" si="222"/>
        <v>9.1094809297212719E-3</v>
      </c>
      <c r="AP128" s="488">
        <f t="shared" si="223"/>
        <v>6.4484006730079219E-3</v>
      </c>
      <c r="AQ128" s="488">
        <f t="shared" si="224"/>
        <v>1.6004613904843167E-2</v>
      </c>
      <c r="AR128" s="488">
        <f t="shared" si="225"/>
        <v>6.2159622987461596E-2</v>
      </c>
      <c r="AS128" s="488">
        <f t="shared" si="226"/>
        <v>4.1330498803564465E-2</v>
      </c>
      <c r="AT128" s="488">
        <f t="shared" si="227"/>
        <v>4.8532219500726816E-2</v>
      </c>
      <c r="AU128" s="488">
        <f t="shared" si="228"/>
        <v>5.5258716758991772E-2</v>
      </c>
      <c r="AV128" s="488">
        <f t="shared" si="229"/>
        <v>1.1287593823897714E-2</v>
      </c>
      <c r="AW128" s="488">
        <f t="shared" si="230"/>
        <v>1.740411300496373E-2</v>
      </c>
      <c r="AX128" s="488">
        <f t="shared" si="231"/>
        <v>7.00224672209597E-3</v>
      </c>
      <c r="AY128" s="488">
        <f t="shared" si="232"/>
        <v>1.1691418957116756E-2</v>
      </c>
      <c r="AZ128" s="488">
        <f t="shared" si="233"/>
        <v>8.953927374748245E-3</v>
      </c>
      <c r="BA128" s="488">
        <f t="shared" si="234"/>
        <v>9.1094809297212719E-3</v>
      </c>
      <c r="BB128" s="488">
        <f t="shared" si="235"/>
        <v>6.4484006730079219E-3</v>
      </c>
      <c r="BC128" s="488">
        <f t="shared" si="236"/>
        <v>1.6004613904843167E-2</v>
      </c>
      <c r="BD128" s="488">
        <f t="shared" si="237"/>
        <v>6.2159622987461596E-2</v>
      </c>
      <c r="BE128" s="488">
        <f t="shared" si="238"/>
        <v>4.1330498803564465E-2</v>
      </c>
      <c r="BF128" s="488">
        <f t="shared" si="239"/>
        <v>4.8532219500726816E-2</v>
      </c>
      <c r="BG128" s="488">
        <f t="shared" si="240"/>
        <v>5.5258716758991772E-2</v>
      </c>
      <c r="BH128" s="488">
        <f t="shared" si="241"/>
        <v>1.1287593823897714E-2</v>
      </c>
      <c r="BI128" s="488">
        <f t="shared" si="242"/>
        <v>1.740411300496373E-2</v>
      </c>
      <c r="BJ128" s="488">
        <f t="shared" si="243"/>
        <v>7.00224672209597E-3</v>
      </c>
      <c r="BK128" s="488">
        <f t="shared" si="244"/>
        <v>1.1691418957116756E-2</v>
      </c>
      <c r="BL128" s="488">
        <f t="shared" si="245"/>
        <v>8.953927374748245E-3</v>
      </c>
      <c r="BM128" s="488">
        <f t="shared" si="246"/>
        <v>9.1094809297212719E-3</v>
      </c>
      <c r="BN128" s="488">
        <f t="shared" si="247"/>
        <v>6.4484006730079219E-3</v>
      </c>
      <c r="BO128" s="488">
        <f t="shared" si="248"/>
        <v>1.6004613904843167E-2</v>
      </c>
      <c r="BP128" s="488">
        <f t="shared" si="249"/>
        <v>6.2159622987461596E-2</v>
      </c>
      <c r="BQ128" s="488">
        <f t="shared" si="250"/>
        <v>4.1330498803564465E-2</v>
      </c>
      <c r="BR128" s="488">
        <f t="shared" si="251"/>
        <v>4.8532219500726816E-2</v>
      </c>
      <c r="BS128" s="488">
        <f t="shared" si="252"/>
        <v>5.5258716758991772E-2</v>
      </c>
      <c r="BT128" s="488">
        <f t="shared" si="253"/>
        <v>1.1287593823897714E-2</v>
      </c>
      <c r="BU128" s="488">
        <f t="shared" si="254"/>
        <v>1.740411300496373E-2</v>
      </c>
      <c r="BV128" s="488">
        <f t="shared" si="255"/>
        <v>7.00224672209597E-3</v>
      </c>
      <c r="BW128" s="488">
        <f t="shared" si="256"/>
        <v>1.1691418957116756E-2</v>
      </c>
      <c r="BX128" s="488">
        <f t="shared" si="257"/>
        <v>8.953927374748245E-3</v>
      </c>
      <c r="BY128" s="488">
        <f t="shared" si="258"/>
        <v>9.1094809297212719E-3</v>
      </c>
      <c r="BZ128" s="488">
        <f t="shared" si="259"/>
        <v>6.4484006730079219E-3</v>
      </c>
      <c r="CA128" s="488">
        <f t="shared" si="260"/>
        <v>1.6004613904843167E-2</v>
      </c>
      <c r="CB128" s="488">
        <f t="shared" si="261"/>
        <v>6.2159622987461596E-2</v>
      </c>
      <c r="CC128" s="488">
        <f t="shared" si="262"/>
        <v>4.1330498803564465E-2</v>
      </c>
      <c r="CD128" s="488">
        <f t="shared" si="263"/>
        <v>4.8532219500726816E-2</v>
      </c>
      <c r="CE128" s="488">
        <f t="shared" si="264"/>
        <v>5.5258716758991772E-2</v>
      </c>
      <c r="CF128" s="488">
        <f t="shared" si="265"/>
        <v>1.1287593823897714E-2</v>
      </c>
      <c r="CG128" s="488">
        <f t="shared" si="266"/>
        <v>1.740411300496373E-2</v>
      </c>
      <c r="CH128" s="488">
        <f t="shared" si="267"/>
        <v>7.00224672209597E-3</v>
      </c>
    </row>
    <row r="129" spans="1:86" s="110" customFormat="1" hidden="1" x14ac:dyDescent="0.25">
      <c r="A129" s="640"/>
      <c r="B129" s="270" t="s">
        <v>21</v>
      </c>
      <c r="C129" s="459">
        <v>4.9566486298691318E-3</v>
      </c>
      <c r="D129" s="459">
        <v>4.2804314735475947E-3</v>
      </c>
      <c r="E129" s="459">
        <v>6.996416143158813E-3</v>
      </c>
      <c r="F129" s="459">
        <v>1.1633891772180691E-2</v>
      </c>
      <c r="G129" s="459">
        <v>1.3448020960018561E-2</v>
      </c>
      <c r="H129" s="459">
        <v>3.5309235707464783E-2</v>
      </c>
      <c r="I129" s="459">
        <v>2.7879076493810287E-2</v>
      </c>
      <c r="J129" s="459">
        <v>3.040821119917279E-2</v>
      </c>
      <c r="K129" s="459">
        <v>3.2050392286200109E-2</v>
      </c>
      <c r="L129" s="459">
        <v>1.3987374150176306E-2</v>
      </c>
      <c r="M129" s="459">
        <v>7.5131228639032715E-3</v>
      </c>
      <c r="N129" s="459">
        <v>6.4957072899277293E-3</v>
      </c>
      <c r="O129" s="459">
        <f t="shared" si="268"/>
        <v>4.9566486298691318E-3</v>
      </c>
      <c r="P129" s="459">
        <f t="shared" si="216"/>
        <v>4.2804314735475947E-3</v>
      </c>
      <c r="Q129" s="459">
        <f t="shared" si="217"/>
        <v>6.996416143158813E-3</v>
      </c>
      <c r="R129" s="459">
        <f t="shared" si="218"/>
        <v>1.1633891772180691E-2</v>
      </c>
      <c r="S129" s="459">
        <f t="shared" si="219"/>
        <v>1.3448020960018561E-2</v>
      </c>
      <c r="T129" s="488">
        <v>4.1892537774218551E-2</v>
      </c>
      <c r="U129" s="488">
        <v>3.0893130755246793E-2</v>
      </c>
      <c r="V129" s="488">
        <v>3.3953159146769947E-2</v>
      </c>
      <c r="W129" s="488">
        <v>3.577976647894008E-2</v>
      </c>
      <c r="X129" s="488">
        <v>1.5057132638155115E-2</v>
      </c>
      <c r="Y129" s="488">
        <v>1.0283615616712236E-2</v>
      </c>
      <c r="Z129" s="488">
        <v>9.4874984917760041E-3</v>
      </c>
      <c r="AA129" s="488">
        <v>6.7146460604762892E-3</v>
      </c>
      <c r="AB129" s="488">
        <v>5.342049560143205E-3</v>
      </c>
      <c r="AC129" s="488">
        <v>8.9459917672781025E-3</v>
      </c>
      <c r="AD129" s="488">
        <v>8.4444248557956139E-3</v>
      </c>
      <c r="AE129" s="488">
        <v>1.100647392422476E-2</v>
      </c>
      <c r="AF129" s="488">
        <v>4.1892537774218551E-2</v>
      </c>
      <c r="AG129" s="488">
        <v>3.0893130755246793E-2</v>
      </c>
      <c r="AH129" s="488">
        <v>3.3953159146769947E-2</v>
      </c>
      <c r="AI129" s="488">
        <v>3.577976647894008E-2</v>
      </c>
      <c r="AJ129" s="488">
        <v>1.5057132638155115E-2</v>
      </c>
      <c r="AK129" s="488">
        <v>1.0283615616712236E-2</v>
      </c>
      <c r="AL129" s="488">
        <v>9.4874984917760041E-3</v>
      </c>
      <c r="AM129" s="488">
        <f t="shared" si="220"/>
        <v>6.7146460604762892E-3</v>
      </c>
      <c r="AN129" s="488">
        <f t="shared" si="221"/>
        <v>5.342049560143205E-3</v>
      </c>
      <c r="AO129" s="488">
        <f t="shared" si="222"/>
        <v>8.9459917672781025E-3</v>
      </c>
      <c r="AP129" s="488">
        <f t="shared" si="223"/>
        <v>8.4444248557956139E-3</v>
      </c>
      <c r="AQ129" s="488">
        <f t="shared" si="224"/>
        <v>1.100647392422476E-2</v>
      </c>
      <c r="AR129" s="488">
        <f t="shared" si="225"/>
        <v>4.1892537774218551E-2</v>
      </c>
      <c r="AS129" s="488">
        <f t="shared" si="226"/>
        <v>3.0893130755246793E-2</v>
      </c>
      <c r="AT129" s="488">
        <f t="shared" si="227"/>
        <v>3.3953159146769947E-2</v>
      </c>
      <c r="AU129" s="488">
        <f t="shared" si="228"/>
        <v>3.577976647894008E-2</v>
      </c>
      <c r="AV129" s="488">
        <f t="shared" si="229"/>
        <v>1.5057132638155115E-2</v>
      </c>
      <c r="AW129" s="488">
        <f t="shared" si="230"/>
        <v>1.0283615616712236E-2</v>
      </c>
      <c r="AX129" s="488">
        <f t="shared" si="231"/>
        <v>9.4874984917760041E-3</v>
      </c>
      <c r="AY129" s="488">
        <f t="shared" si="232"/>
        <v>6.7146460604762892E-3</v>
      </c>
      <c r="AZ129" s="488">
        <f t="shared" si="233"/>
        <v>5.342049560143205E-3</v>
      </c>
      <c r="BA129" s="488">
        <f t="shared" si="234"/>
        <v>8.9459917672781025E-3</v>
      </c>
      <c r="BB129" s="488">
        <f t="shared" si="235"/>
        <v>8.4444248557956139E-3</v>
      </c>
      <c r="BC129" s="488">
        <f t="shared" si="236"/>
        <v>1.100647392422476E-2</v>
      </c>
      <c r="BD129" s="488">
        <f t="shared" si="237"/>
        <v>4.1892537774218551E-2</v>
      </c>
      <c r="BE129" s="488">
        <f t="shared" si="238"/>
        <v>3.0893130755246793E-2</v>
      </c>
      <c r="BF129" s="488">
        <f t="shared" si="239"/>
        <v>3.3953159146769947E-2</v>
      </c>
      <c r="BG129" s="488">
        <f t="shared" si="240"/>
        <v>3.577976647894008E-2</v>
      </c>
      <c r="BH129" s="488">
        <f t="shared" si="241"/>
        <v>1.5057132638155115E-2</v>
      </c>
      <c r="BI129" s="488">
        <f t="shared" si="242"/>
        <v>1.0283615616712236E-2</v>
      </c>
      <c r="BJ129" s="488">
        <f t="shared" si="243"/>
        <v>9.4874984917760041E-3</v>
      </c>
      <c r="BK129" s="488">
        <f t="shared" si="244"/>
        <v>6.7146460604762892E-3</v>
      </c>
      <c r="BL129" s="488">
        <f t="shared" si="245"/>
        <v>5.342049560143205E-3</v>
      </c>
      <c r="BM129" s="488">
        <f t="shared" si="246"/>
        <v>8.9459917672781025E-3</v>
      </c>
      <c r="BN129" s="488">
        <f t="shared" si="247"/>
        <v>8.4444248557956139E-3</v>
      </c>
      <c r="BO129" s="488">
        <f t="shared" si="248"/>
        <v>1.100647392422476E-2</v>
      </c>
      <c r="BP129" s="488">
        <f t="shared" si="249"/>
        <v>4.1892537774218551E-2</v>
      </c>
      <c r="BQ129" s="488">
        <f t="shared" si="250"/>
        <v>3.0893130755246793E-2</v>
      </c>
      <c r="BR129" s="488">
        <f t="shared" si="251"/>
        <v>3.3953159146769947E-2</v>
      </c>
      <c r="BS129" s="488">
        <f t="shared" si="252"/>
        <v>3.577976647894008E-2</v>
      </c>
      <c r="BT129" s="488">
        <f t="shared" si="253"/>
        <v>1.5057132638155115E-2</v>
      </c>
      <c r="BU129" s="488">
        <f t="shared" si="254"/>
        <v>1.0283615616712236E-2</v>
      </c>
      <c r="BV129" s="488">
        <f t="shared" si="255"/>
        <v>9.4874984917760041E-3</v>
      </c>
      <c r="BW129" s="488">
        <f t="shared" si="256"/>
        <v>6.7146460604762892E-3</v>
      </c>
      <c r="BX129" s="488">
        <f t="shared" si="257"/>
        <v>5.342049560143205E-3</v>
      </c>
      <c r="BY129" s="488">
        <f t="shared" si="258"/>
        <v>8.9459917672781025E-3</v>
      </c>
      <c r="BZ129" s="488">
        <f t="shared" si="259"/>
        <v>8.4444248557956139E-3</v>
      </c>
      <c r="CA129" s="488">
        <f t="shared" si="260"/>
        <v>1.100647392422476E-2</v>
      </c>
      <c r="CB129" s="488">
        <f t="shared" si="261"/>
        <v>4.1892537774218551E-2</v>
      </c>
      <c r="CC129" s="488">
        <f t="shared" si="262"/>
        <v>3.0893130755246793E-2</v>
      </c>
      <c r="CD129" s="488">
        <f t="shared" si="263"/>
        <v>3.3953159146769947E-2</v>
      </c>
      <c r="CE129" s="488">
        <f t="shared" si="264"/>
        <v>3.577976647894008E-2</v>
      </c>
      <c r="CF129" s="488">
        <f t="shared" si="265"/>
        <v>1.5057132638155115E-2</v>
      </c>
      <c r="CG129" s="488">
        <f t="shared" si="266"/>
        <v>1.0283615616712236E-2</v>
      </c>
      <c r="CH129" s="488">
        <f t="shared" si="267"/>
        <v>9.4874984917760041E-3</v>
      </c>
    </row>
    <row r="130" spans="1:86" s="110" customFormat="1" hidden="1" x14ac:dyDescent="0.25">
      <c r="A130" s="640"/>
      <c r="B130" s="270" t="s">
        <v>1</v>
      </c>
      <c r="C130" s="459">
        <v>0</v>
      </c>
      <c r="D130" s="459">
        <v>0</v>
      </c>
      <c r="E130" s="459">
        <v>0</v>
      </c>
      <c r="F130" s="459">
        <v>9.2340116855630441E-3</v>
      </c>
      <c r="G130" s="459">
        <v>2.9116698776994372E-2</v>
      </c>
      <c r="H130" s="459">
        <v>5.356106905216082E-2</v>
      </c>
      <c r="I130" s="459">
        <v>3.790028715329221E-2</v>
      </c>
      <c r="J130" s="459">
        <v>4.4338111890814394E-2</v>
      </c>
      <c r="K130" s="459">
        <v>5.5720139826591415E-2</v>
      </c>
      <c r="L130" s="459">
        <v>1.0372458484827611E-2</v>
      </c>
      <c r="M130" s="459">
        <v>0</v>
      </c>
      <c r="N130" s="459">
        <v>0</v>
      </c>
      <c r="O130" s="459">
        <f t="shared" si="268"/>
        <v>0</v>
      </c>
      <c r="P130" s="459">
        <f t="shared" si="216"/>
        <v>0</v>
      </c>
      <c r="Q130" s="459">
        <f t="shared" si="217"/>
        <v>0</v>
      </c>
      <c r="R130" s="459">
        <f t="shared" si="218"/>
        <v>9.2340116855630441E-3</v>
      </c>
      <c r="S130" s="459">
        <f t="shared" si="219"/>
        <v>2.9116698776994372E-2</v>
      </c>
      <c r="T130" s="488">
        <v>6.3529094409240081E-2</v>
      </c>
      <c r="U130" s="488">
        <v>4.1822530341002452E-2</v>
      </c>
      <c r="V130" s="488">
        <v>4.9245368413270013E-2</v>
      </c>
      <c r="W130" s="488">
        <v>6.0634674431001338E-2</v>
      </c>
      <c r="X130" s="488">
        <v>1.1111899163497422E-2</v>
      </c>
      <c r="Y130" s="488">
        <v>0</v>
      </c>
      <c r="Z130" s="488">
        <v>0</v>
      </c>
      <c r="AA130" s="488">
        <v>0</v>
      </c>
      <c r="AB130" s="488">
        <v>0</v>
      </c>
      <c r="AC130" s="488">
        <v>0</v>
      </c>
      <c r="AD130" s="488">
        <v>6.8420280099057186E-3</v>
      </c>
      <c r="AE130" s="488">
        <v>2.4038592028116902E-2</v>
      </c>
      <c r="AF130" s="488">
        <v>6.3529094409240081E-2</v>
      </c>
      <c r="AG130" s="488">
        <v>4.1822530341002452E-2</v>
      </c>
      <c r="AH130" s="488">
        <v>4.9245368413270013E-2</v>
      </c>
      <c r="AI130" s="488">
        <v>6.0634674431001338E-2</v>
      </c>
      <c r="AJ130" s="488">
        <v>1.1111899163497422E-2</v>
      </c>
      <c r="AK130" s="488">
        <v>0</v>
      </c>
      <c r="AL130" s="488">
        <v>0</v>
      </c>
      <c r="AM130" s="488">
        <f t="shared" si="220"/>
        <v>0</v>
      </c>
      <c r="AN130" s="488">
        <f t="shared" si="221"/>
        <v>0</v>
      </c>
      <c r="AO130" s="488">
        <f t="shared" si="222"/>
        <v>0</v>
      </c>
      <c r="AP130" s="488">
        <f t="shared" si="223"/>
        <v>6.8420280099057186E-3</v>
      </c>
      <c r="AQ130" s="488">
        <f t="shared" si="224"/>
        <v>2.4038592028116902E-2</v>
      </c>
      <c r="AR130" s="488">
        <f t="shared" si="225"/>
        <v>6.3529094409240081E-2</v>
      </c>
      <c r="AS130" s="488">
        <f t="shared" si="226"/>
        <v>4.1822530341002452E-2</v>
      </c>
      <c r="AT130" s="488">
        <f t="shared" si="227"/>
        <v>4.9245368413270013E-2</v>
      </c>
      <c r="AU130" s="488">
        <f t="shared" si="228"/>
        <v>6.0634674431001338E-2</v>
      </c>
      <c r="AV130" s="488">
        <f t="shared" si="229"/>
        <v>1.1111899163497422E-2</v>
      </c>
      <c r="AW130" s="488">
        <f t="shared" si="230"/>
        <v>0</v>
      </c>
      <c r="AX130" s="488">
        <f t="shared" si="231"/>
        <v>0</v>
      </c>
      <c r="AY130" s="488">
        <f t="shared" si="232"/>
        <v>0</v>
      </c>
      <c r="AZ130" s="488">
        <f t="shared" si="233"/>
        <v>0</v>
      </c>
      <c r="BA130" s="488">
        <f t="shared" si="234"/>
        <v>0</v>
      </c>
      <c r="BB130" s="488">
        <f t="shared" si="235"/>
        <v>6.8420280099057186E-3</v>
      </c>
      <c r="BC130" s="488">
        <f t="shared" si="236"/>
        <v>2.4038592028116902E-2</v>
      </c>
      <c r="BD130" s="488">
        <f t="shared" si="237"/>
        <v>6.3529094409240081E-2</v>
      </c>
      <c r="BE130" s="488">
        <f t="shared" si="238"/>
        <v>4.1822530341002452E-2</v>
      </c>
      <c r="BF130" s="488">
        <f t="shared" si="239"/>
        <v>4.9245368413270013E-2</v>
      </c>
      <c r="BG130" s="488">
        <f t="shared" si="240"/>
        <v>6.0634674431001338E-2</v>
      </c>
      <c r="BH130" s="488">
        <f t="shared" si="241"/>
        <v>1.1111899163497422E-2</v>
      </c>
      <c r="BI130" s="488">
        <f t="shared" si="242"/>
        <v>0</v>
      </c>
      <c r="BJ130" s="488">
        <f t="shared" si="243"/>
        <v>0</v>
      </c>
      <c r="BK130" s="488">
        <f t="shared" si="244"/>
        <v>0</v>
      </c>
      <c r="BL130" s="488">
        <f t="shared" si="245"/>
        <v>0</v>
      </c>
      <c r="BM130" s="488">
        <f t="shared" si="246"/>
        <v>0</v>
      </c>
      <c r="BN130" s="488">
        <f t="shared" si="247"/>
        <v>6.8420280099057186E-3</v>
      </c>
      <c r="BO130" s="488">
        <f t="shared" si="248"/>
        <v>2.4038592028116902E-2</v>
      </c>
      <c r="BP130" s="488">
        <f t="shared" si="249"/>
        <v>6.3529094409240081E-2</v>
      </c>
      <c r="BQ130" s="488">
        <f t="shared" si="250"/>
        <v>4.1822530341002452E-2</v>
      </c>
      <c r="BR130" s="488">
        <f t="shared" si="251"/>
        <v>4.9245368413270013E-2</v>
      </c>
      <c r="BS130" s="488">
        <f t="shared" si="252"/>
        <v>6.0634674431001338E-2</v>
      </c>
      <c r="BT130" s="488">
        <f t="shared" si="253"/>
        <v>1.1111899163497422E-2</v>
      </c>
      <c r="BU130" s="488">
        <f t="shared" si="254"/>
        <v>0</v>
      </c>
      <c r="BV130" s="488">
        <f t="shared" si="255"/>
        <v>0</v>
      </c>
      <c r="BW130" s="488">
        <f t="shared" si="256"/>
        <v>0</v>
      </c>
      <c r="BX130" s="488">
        <f t="shared" si="257"/>
        <v>0</v>
      </c>
      <c r="BY130" s="488">
        <f t="shared" si="258"/>
        <v>0</v>
      </c>
      <c r="BZ130" s="488">
        <f t="shared" si="259"/>
        <v>6.8420280099057186E-3</v>
      </c>
      <c r="CA130" s="488">
        <f t="shared" si="260"/>
        <v>2.4038592028116902E-2</v>
      </c>
      <c r="CB130" s="488">
        <f t="shared" si="261"/>
        <v>6.3529094409240081E-2</v>
      </c>
      <c r="CC130" s="488">
        <f t="shared" si="262"/>
        <v>4.1822530341002452E-2</v>
      </c>
      <c r="CD130" s="488">
        <f t="shared" si="263"/>
        <v>4.9245368413270013E-2</v>
      </c>
      <c r="CE130" s="488">
        <f t="shared" si="264"/>
        <v>6.0634674431001338E-2</v>
      </c>
      <c r="CF130" s="488">
        <f t="shared" si="265"/>
        <v>1.1111899163497422E-2</v>
      </c>
      <c r="CG130" s="488">
        <f t="shared" si="266"/>
        <v>0</v>
      </c>
      <c r="CH130" s="488">
        <f t="shared" si="267"/>
        <v>0</v>
      </c>
    </row>
    <row r="131" spans="1:86" s="110" customFormat="1" hidden="1" x14ac:dyDescent="0.25">
      <c r="A131" s="640"/>
      <c r="B131" s="270" t="s">
        <v>22</v>
      </c>
      <c r="C131" s="459">
        <v>8.6423080533888522E-4</v>
      </c>
      <c r="D131" s="459">
        <v>7.0264590052070922E-4</v>
      </c>
      <c r="E131" s="459">
        <v>1.2035038689064334E-4</v>
      </c>
      <c r="F131" s="459">
        <v>1.1291826547628319E-3</v>
      </c>
      <c r="G131" s="459">
        <v>1.9834276391510712E-4</v>
      </c>
      <c r="H131" s="459">
        <v>4.2732643222655788E-4</v>
      </c>
      <c r="I131" s="459">
        <v>5.8158532458231729E-5</v>
      </c>
      <c r="J131" s="459">
        <v>4.7062874729583508E-4</v>
      </c>
      <c r="K131" s="459">
        <v>4.178066791322081E-4</v>
      </c>
      <c r="L131" s="459">
        <v>1.5631442522499455E-4</v>
      </c>
      <c r="M131" s="459">
        <v>1.3218123019511605E-5</v>
      </c>
      <c r="N131" s="459">
        <v>8.8407644016592912E-5</v>
      </c>
      <c r="O131" s="459">
        <f t="shared" si="268"/>
        <v>8.6423080533888522E-4</v>
      </c>
      <c r="P131" s="459">
        <f t="shared" si="216"/>
        <v>7.0264590052070922E-4</v>
      </c>
      <c r="Q131" s="459">
        <f t="shared" si="217"/>
        <v>1.2035038689064334E-4</v>
      </c>
      <c r="R131" s="459">
        <f t="shared" si="218"/>
        <v>1.1291826547628319E-3</v>
      </c>
      <c r="S131" s="459">
        <f t="shared" si="219"/>
        <v>1.9834276391510712E-4</v>
      </c>
      <c r="T131" s="488">
        <v>5.1096913855286428E-4</v>
      </c>
      <c r="U131" s="488">
        <v>6.5391660696928643E-5</v>
      </c>
      <c r="V131" s="488">
        <v>5.49770738458731E-4</v>
      </c>
      <c r="W131" s="488">
        <v>4.9014900530443154E-4</v>
      </c>
      <c r="X131" s="488">
        <v>1.7000112934248234E-4</v>
      </c>
      <c r="Y131" s="488">
        <v>1.8067609223184783E-5</v>
      </c>
      <c r="Z131" s="488">
        <v>1.2535036641979846E-4</v>
      </c>
      <c r="AA131" s="488">
        <v>1.1702444745399247E-3</v>
      </c>
      <c r="AB131" s="488">
        <v>8.8016975764925115E-4</v>
      </c>
      <c r="AC131" s="488">
        <v>1.6512402591154361E-4</v>
      </c>
      <c r="AD131" s="488">
        <v>8.5219573646845809E-4</v>
      </c>
      <c r="AE131" s="488">
        <v>1.6992978729707005E-4</v>
      </c>
      <c r="AF131" s="488">
        <v>5.1096913855286428E-4</v>
      </c>
      <c r="AG131" s="488">
        <v>6.5391660696928643E-5</v>
      </c>
      <c r="AH131" s="488">
        <v>5.49770738458731E-4</v>
      </c>
      <c r="AI131" s="488">
        <v>4.9014900530443154E-4</v>
      </c>
      <c r="AJ131" s="488">
        <v>1.7000112934248234E-4</v>
      </c>
      <c r="AK131" s="488">
        <v>1.8067609223184783E-5</v>
      </c>
      <c r="AL131" s="488">
        <v>1.2535036641979846E-4</v>
      </c>
      <c r="AM131" s="488">
        <f t="shared" si="220"/>
        <v>1.1702444745399247E-3</v>
      </c>
      <c r="AN131" s="488">
        <f t="shared" si="221"/>
        <v>8.8016975764925115E-4</v>
      </c>
      <c r="AO131" s="488">
        <f t="shared" si="222"/>
        <v>1.6512402591154361E-4</v>
      </c>
      <c r="AP131" s="488">
        <f t="shared" si="223"/>
        <v>8.5219573646845809E-4</v>
      </c>
      <c r="AQ131" s="488">
        <f t="shared" si="224"/>
        <v>1.6992978729707005E-4</v>
      </c>
      <c r="AR131" s="488">
        <f t="shared" si="225"/>
        <v>5.1096913855286428E-4</v>
      </c>
      <c r="AS131" s="488">
        <f t="shared" si="226"/>
        <v>6.5391660696928643E-5</v>
      </c>
      <c r="AT131" s="488">
        <f t="shared" si="227"/>
        <v>5.49770738458731E-4</v>
      </c>
      <c r="AU131" s="488">
        <f t="shared" si="228"/>
        <v>4.9014900530443154E-4</v>
      </c>
      <c r="AV131" s="488">
        <f t="shared" si="229"/>
        <v>1.7000112934248234E-4</v>
      </c>
      <c r="AW131" s="488">
        <f t="shared" si="230"/>
        <v>1.8067609223184783E-5</v>
      </c>
      <c r="AX131" s="488">
        <f t="shared" si="231"/>
        <v>1.2535036641979846E-4</v>
      </c>
      <c r="AY131" s="488">
        <f t="shared" si="232"/>
        <v>1.1702444745399247E-3</v>
      </c>
      <c r="AZ131" s="488">
        <f t="shared" si="233"/>
        <v>8.8016975764925115E-4</v>
      </c>
      <c r="BA131" s="488">
        <f t="shared" si="234"/>
        <v>1.6512402591154361E-4</v>
      </c>
      <c r="BB131" s="488">
        <f t="shared" si="235"/>
        <v>8.5219573646845809E-4</v>
      </c>
      <c r="BC131" s="488">
        <f t="shared" si="236"/>
        <v>1.6992978729707005E-4</v>
      </c>
      <c r="BD131" s="488">
        <f t="shared" si="237"/>
        <v>5.1096913855286428E-4</v>
      </c>
      <c r="BE131" s="488">
        <f t="shared" si="238"/>
        <v>6.5391660696928643E-5</v>
      </c>
      <c r="BF131" s="488">
        <f t="shared" si="239"/>
        <v>5.49770738458731E-4</v>
      </c>
      <c r="BG131" s="488">
        <f t="shared" si="240"/>
        <v>4.9014900530443154E-4</v>
      </c>
      <c r="BH131" s="488">
        <f t="shared" si="241"/>
        <v>1.7000112934248234E-4</v>
      </c>
      <c r="BI131" s="488">
        <f t="shared" si="242"/>
        <v>1.8067609223184783E-5</v>
      </c>
      <c r="BJ131" s="488">
        <f t="shared" si="243"/>
        <v>1.2535036641979846E-4</v>
      </c>
      <c r="BK131" s="488">
        <f t="shared" si="244"/>
        <v>1.1702444745399247E-3</v>
      </c>
      <c r="BL131" s="488">
        <f t="shared" si="245"/>
        <v>8.8016975764925115E-4</v>
      </c>
      <c r="BM131" s="488">
        <f t="shared" si="246"/>
        <v>1.6512402591154361E-4</v>
      </c>
      <c r="BN131" s="488">
        <f t="shared" si="247"/>
        <v>8.5219573646845809E-4</v>
      </c>
      <c r="BO131" s="488">
        <f t="shared" si="248"/>
        <v>1.6992978729707005E-4</v>
      </c>
      <c r="BP131" s="488">
        <f t="shared" si="249"/>
        <v>5.1096913855286428E-4</v>
      </c>
      <c r="BQ131" s="488">
        <f t="shared" si="250"/>
        <v>6.5391660696928643E-5</v>
      </c>
      <c r="BR131" s="488">
        <f t="shared" si="251"/>
        <v>5.49770738458731E-4</v>
      </c>
      <c r="BS131" s="488">
        <f t="shared" si="252"/>
        <v>4.9014900530443154E-4</v>
      </c>
      <c r="BT131" s="488">
        <f t="shared" si="253"/>
        <v>1.7000112934248234E-4</v>
      </c>
      <c r="BU131" s="488">
        <f t="shared" si="254"/>
        <v>1.8067609223184783E-5</v>
      </c>
      <c r="BV131" s="488">
        <f t="shared" si="255"/>
        <v>1.2535036641979846E-4</v>
      </c>
      <c r="BW131" s="488">
        <f t="shared" si="256"/>
        <v>1.1702444745399247E-3</v>
      </c>
      <c r="BX131" s="488">
        <f t="shared" si="257"/>
        <v>8.8016975764925115E-4</v>
      </c>
      <c r="BY131" s="488">
        <f t="shared" si="258"/>
        <v>1.6512402591154361E-4</v>
      </c>
      <c r="BZ131" s="488">
        <f t="shared" si="259"/>
        <v>8.5219573646845809E-4</v>
      </c>
      <c r="CA131" s="488">
        <f t="shared" si="260"/>
        <v>1.6992978729707005E-4</v>
      </c>
      <c r="CB131" s="488">
        <f t="shared" si="261"/>
        <v>5.1096913855286428E-4</v>
      </c>
      <c r="CC131" s="488">
        <f t="shared" si="262"/>
        <v>6.5391660696928643E-5</v>
      </c>
      <c r="CD131" s="488">
        <f t="shared" si="263"/>
        <v>5.49770738458731E-4</v>
      </c>
      <c r="CE131" s="488">
        <f t="shared" si="264"/>
        <v>4.9014900530443154E-4</v>
      </c>
      <c r="CF131" s="488">
        <f t="shared" si="265"/>
        <v>1.7000112934248234E-4</v>
      </c>
      <c r="CG131" s="488">
        <f t="shared" si="266"/>
        <v>1.8067609223184783E-5</v>
      </c>
      <c r="CH131" s="488">
        <f t="shared" si="267"/>
        <v>1.2535036641979846E-4</v>
      </c>
    </row>
    <row r="132" spans="1:86" s="110" customFormat="1" hidden="1" x14ac:dyDescent="0.25">
      <c r="A132" s="640"/>
      <c r="B132" s="89" t="s">
        <v>9</v>
      </c>
      <c r="C132" s="459">
        <v>8.5508748957760523E-3</v>
      </c>
      <c r="D132" s="459">
        <v>7.2047530449447176E-3</v>
      </c>
      <c r="E132" s="459">
        <v>7.3908138418684322E-3</v>
      </c>
      <c r="F132" s="459">
        <v>1.1905794324341626E-2</v>
      </c>
      <c r="G132" s="459">
        <v>9.5932321439865294E-3</v>
      </c>
      <c r="H132" s="459">
        <v>0</v>
      </c>
      <c r="I132" s="459">
        <v>0</v>
      </c>
      <c r="J132" s="459">
        <v>0</v>
      </c>
      <c r="K132" s="459">
        <v>2.9187784454542638E-2</v>
      </c>
      <c r="L132" s="459">
        <v>1.2679281815188228E-2</v>
      </c>
      <c r="M132" s="459">
        <v>1.3789181967679058E-2</v>
      </c>
      <c r="N132" s="459">
        <v>4.894473059826189E-3</v>
      </c>
      <c r="O132" s="459">
        <f t="shared" si="268"/>
        <v>8.5508748957760523E-3</v>
      </c>
      <c r="P132" s="459">
        <f t="shared" si="216"/>
        <v>7.2047530449447176E-3</v>
      </c>
      <c r="Q132" s="459">
        <f t="shared" si="217"/>
        <v>7.3908138418684322E-3</v>
      </c>
      <c r="R132" s="459">
        <f t="shared" si="218"/>
        <v>1.1905794324341626E-2</v>
      </c>
      <c r="S132" s="459">
        <f t="shared" si="219"/>
        <v>9.5932321439865294E-3</v>
      </c>
      <c r="T132" s="488">
        <v>0</v>
      </c>
      <c r="U132" s="488">
        <v>0</v>
      </c>
      <c r="V132" s="488">
        <v>0</v>
      </c>
      <c r="W132" s="488">
        <v>3.2753249136564078E-2</v>
      </c>
      <c r="X132" s="488">
        <v>1.3630304255233846E-2</v>
      </c>
      <c r="Y132" s="488">
        <v>1.8315202467113691E-2</v>
      </c>
      <c r="Z132" s="488">
        <v>7.0059480807092298E-3</v>
      </c>
      <c r="AA132" s="488">
        <v>1.169169133017404E-2</v>
      </c>
      <c r="AB132" s="488">
        <v>8.9687358437314669E-3</v>
      </c>
      <c r="AC132" s="488">
        <v>9.4416431248874506E-3</v>
      </c>
      <c r="AD132" s="488">
        <v>8.6257086054138433E-3</v>
      </c>
      <c r="AE132" s="488">
        <v>7.8604681326722402E-3</v>
      </c>
      <c r="AF132" s="488">
        <v>0</v>
      </c>
      <c r="AG132" s="488">
        <v>0</v>
      </c>
      <c r="AH132" s="488">
        <v>0</v>
      </c>
      <c r="AI132" s="488">
        <v>3.2753249136564078E-2</v>
      </c>
      <c r="AJ132" s="488">
        <v>1.3630304255233846E-2</v>
      </c>
      <c r="AK132" s="488">
        <v>1.8315202467113691E-2</v>
      </c>
      <c r="AL132" s="488">
        <v>7.0059480807092298E-3</v>
      </c>
      <c r="AM132" s="488">
        <f t="shared" si="220"/>
        <v>1.169169133017404E-2</v>
      </c>
      <c r="AN132" s="488">
        <f t="shared" si="221"/>
        <v>8.9687358437314669E-3</v>
      </c>
      <c r="AO132" s="488">
        <f t="shared" si="222"/>
        <v>9.4416431248874506E-3</v>
      </c>
      <c r="AP132" s="488">
        <f t="shared" si="223"/>
        <v>8.6257086054138433E-3</v>
      </c>
      <c r="AQ132" s="488">
        <f t="shared" si="224"/>
        <v>7.8604681326722402E-3</v>
      </c>
      <c r="AR132" s="488">
        <f t="shared" si="225"/>
        <v>0</v>
      </c>
      <c r="AS132" s="488">
        <f t="shared" si="226"/>
        <v>0</v>
      </c>
      <c r="AT132" s="488">
        <f t="shared" si="227"/>
        <v>0</v>
      </c>
      <c r="AU132" s="488">
        <f t="shared" si="228"/>
        <v>3.2753249136564078E-2</v>
      </c>
      <c r="AV132" s="488">
        <f t="shared" si="229"/>
        <v>1.3630304255233846E-2</v>
      </c>
      <c r="AW132" s="488">
        <f t="shared" si="230"/>
        <v>1.8315202467113691E-2</v>
      </c>
      <c r="AX132" s="488">
        <f t="shared" si="231"/>
        <v>7.0059480807092298E-3</v>
      </c>
      <c r="AY132" s="488">
        <f t="shared" si="232"/>
        <v>1.169169133017404E-2</v>
      </c>
      <c r="AZ132" s="488">
        <f t="shared" si="233"/>
        <v>8.9687358437314669E-3</v>
      </c>
      <c r="BA132" s="488">
        <f t="shared" si="234"/>
        <v>9.4416431248874506E-3</v>
      </c>
      <c r="BB132" s="488">
        <f t="shared" si="235"/>
        <v>8.6257086054138433E-3</v>
      </c>
      <c r="BC132" s="488">
        <f t="shared" si="236"/>
        <v>7.8604681326722402E-3</v>
      </c>
      <c r="BD132" s="488">
        <f t="shared" si="237"/>
        <v>0</v>
      </c>
      <c r="BE132" s="488">
        <f t="shared" si="238"/>
        <v>0</v>
      </c>
      <c r="BF132" s="488">
        <f t="shared" si="239"/>
        <v>0</v>
      </c>
      <c r="BG132" s="488">
        <f t="shared" si="240"/>
        <v>3.2753249136564078E-2</v>
      </c>
      <c r="BH132" s="488">
        <f t="shared" si="241"/>
        <v>1.3630304255233846E-2</v>
      </c>
      <c r="BI132" s="488">
        <f t="shared" si="242"/>
        <v>1.8315202467113691E-2</v>
      </c>
      <c r="BJ132" s="488">
        <f t="shared" si="243"/>
        <v>7.0059480807092298E-3</v>
      </c>
      <c r="BK132" s="488">
        <f t="shared" si="244"/>
        <v>1.169169133017404E-2</v>
      </c>
      <c r="BL132" s="488">
        <f t="shared" si="245"/>
        <v>8.9687358437314669E-3</v>
      </c>
      <c r="BM132" s="488">
        <f t="shared" si="246"/>
        <v>9.4416431248874506E-3</v>
      </c>
      <c r="BN132" s="488">
        <f t="shared" si="247"/>
        <v>8.6257086054138433E-3</v>
      </c>
      <c r="BO132" s="488">
        <f t="shared" si="248"/>
        <v>7.8604681326722402E-3</v>
      </c>
      <c r="BP132" s="488">
        <f t="shared" si="249"/>
        <v>0</v>
      </c>
      <c r="BQ132" s="488">
        <f t="shared" si="250"/>
        <v>0</v>
      </c>
      <c r="BR132" s="488">
        <f t="shared" si="251"/>
        <v>0</v>
      </c>
      <c r="BS132" s="488">
        <f t="shared" si="252"/>
        <v>3.2753249136564078E-2</v>
      </c>
      <c r="BT132" s="488">
        <f t="shared" si="253"/>
        <v>1.3630304255233846E-2</v>
      </c>
      <c r="BU132" s="488">
        <f t="shared" si="254"/>
        <v>1.8315202467113691E-2</v>
      </c>
      <c r="BV132" s="488">
        <f t="shared" si="255"/>
        <v>7.0059480807092298E-3</v>
      </c>
      <c r="BW132" s="488">
        <f t="shared" si="256"/>
        <v>1.169169133017404E-2</v>
      </c>
      <c r="BX132" s="488">
        <f t="shared" si="257"/>
        <v>8.9687358437314669E-3</v>
      </c>
      <c r="BY132" s="488">
        <f t="shared" si="258"/>
        <v>9.4416431248874506E-3</v>
      </c>
      <c r="BZ132" s="488">
        <f t="shared" si="259"/>
        <v>8.6257086054138433E-3</v>
      </c>
      <c r="CA132" s="488">
        <f t="shared" si="260"/>
        <v>7.8604681326722402E-3</v>
      </c>
      <c r="CB132" s="488">
        <f t="shared" si="261"/>
        <v>0</v>
      </c>
      <c r="CC132" s="488">
        <f t="shared" si="262"/>
        <v>0</v>
      </c>
      <c r="CD132" s="488">
        <f t="shared" si="263"/>
        <v>0</v>
      </c>
      <c r="CE132" s="488">
        <f t="shared" si="264"/>
        <v>3.2753249136564078E-2</v>
      </c>
      <c r="CF132" s="488">
        <f t="shared" si="265"/>
        <v>1.3630304255233846E-2</v>
      </c>
      <c r="CG132" s="488">
        <f t="shared" si="266"/>
        <v>1.8315202467113691E-2</v>
      </c>
      <c r="CH132" s="488">
        <f t="shared" si="267"/>
        <v>7.0059480807092298E-3</v>
      </c>
    </row>
    <row r="133" spans="1:86" s="110" customFormat="1" hidden="1" x14ac:dyDescent="0.25">
      <c r="A133" s="640"/>
      <c r="B133" s="89" t="s">
        <v>3</v>
      </c>
      <c r="C133" s="459">
        <v>8.5506796199090324E-3</v>
      </c>
      <c r="D133" s="459">
        <v>7.1929820675005586E-3</v>
      </c>
      <c r="E133" s="459">
        <v>7.1264205240276282E-3</v>
      </c>
      <c r="F133" s="459">
        <v>8.6466311344846336E-3</v>
      </c>
      <c r="G133" s="459">
        <v>1.9421759225798512E-2</v>
      </c>
      <c r="H133" s="459">
        <v>5.2375190799397835E-2</v>
      </c>
      <c r="I133" s="459">
        <v>3.7448558084642369E-2</v>
      </c>
      <c r="J133" s="459">
        <v>4.3687425575025043E-2</v>
      </c>
      <c r="K133" s="459">
        <v>5.0590911711988394E-2</v>
      </c>
      <c r="L133" s="459">
        <v>1.0533502705622855E-2</v>
      </c>
      <c r="M133" s="459">
        <v>1.3058292686961574E-2</v>
      </c>
      <c r="N133" s="459">
        <v>4.8921567556137703E-3</v>
      </c>
      <c r="O133" s="459">
        <f t="shared" si="268"/>
        <v>8.5506796199090324E-3</v>
      </c>
      <c r="P133" s="459">
        <f t="shared" si="216"/>
        <v>7.1929820675005586E-3</v>
      </c>
      <c r="Q133" s="459">
        <f t="shared" si="217"/>
        <v>7.1264205240276282E-3</v>
      </c>
      <c r="R133" s="459">
        <f t="shared" si="218"/>
        <v>8.6466311344846336E-3</v>
      </c>
      <c r="S133" s="459">
        <f t="shared" si="219"/>
        <v>1.9421759225798512E-2</v>
      </c>
      <c r="T133" s="488">
        <v>6.2159622987461596E-2</v>
      </c>
      <c r="U133" s="488">
        <v>4.1330498803564465E-2</v>
      </c>
      <c r="V133" s="488">
        <v>4.8532219500726816E-2</v>
      </c>
      <c r="W133" s="488">
        <v>5.5258716758991772E-2</v>
      </c>
      <c r="X133" s="488">
        <v>1.1287593823897714E-2</v>
      </c>
      <c r="Y133" s="488">
        <v>1.740411300496373E-2</v>
      </c>
      <c r="Z133" s="488">
        <v>7.00224672209597E-3</v>
      </c>
      <c r="AA133" s="488">
        <v>1.1691418957116756E-2</v>
      </c>
      <c r="AB133" s="488">
        <v>8.953927374748245E-3</v>
      </c>
      <c r="AC133" s="488">
        <v>9.1094809297212719E-3</v>
      </c>
      <c r="AD133" s="488">
        <v>6.4484006730079219E-3</v>
      </c>
      <c r="AE133" s="488">
        <v>1.6004613904843167E-2</v>
      </c>
      <c r="AF133" s="488">
        <v>6.2159622987461596E-2</v>
      </c>
      <c r="AG133" s="488">
        <v>4.1330498803564465E-2</v>
      </c>
      <c r="AH133" s="488">
        <v>4.8532219500726816E-2</v>
      </c>
      <c r="AI133" s="488">
        <v>5.5258716758991772E-2</v>
      </c>
      <c r="AJ133" s="488">
        <v>1.1287593823897714E-2</v>
      </c>
      <c r="AK133" s="488">
        <v>1.740411300496373E-2</v>
      </c>
      <c r="AL133" s="488">
        <v>7.00224672209597E-3</v>
      </c>
      <c r="AM133" s="488">
        <f t="shared" si="220"/>
        <v>1.1691418957116756E-2</v>
      </c>
      <c r="AN133" s="488">
        <f t="shared" si="221"/>
        <v>8.953927374748245E-3</v>
      </c>
      <c r="AO133" s="488">
        <f t="shared" si="222"/>
        <v>9.1094809297212719E-3</v>
      </c>
      <c r="AP133" s="488">
        <f t="shared" si="223"/>
        <v>6.4484006730079219E-3</v>
      </c>
      <c r="AQ133" s="488">
        <f t="shared" si="224"/>
        <v>1.6004613904843167E-2</v>
      </c>
      <c r="AR133" s="488">
        <f t="shared" si="225"/>
        <v>6.2159622987461596E-2</v>
      </c>
      <c r="AS133" s="488">
        <f t="shared" si="226"/>
        <v>4.1330498803564465E-2</v>
      </c>
      <c r="AT133" s="488">
        <f t="shared" si="227"/>
        <v>4.8532219500726816E-2</v>
      </c>
      <c r="AU133" s="488">
        <f t="shared" si="228"/>
        <v>5.5258716758991772E-2</v>
      </c>
      <c r="AV133" s="488">
        <f t="shared" si="229"/>
        <v>1.1287593823897714E-2</v>
      </c>
      <c r="AW133" s="488">
        <f t="shared" si="230"/>
        <v>1.740411300496373E-2</v>
      </c>
      <c r="AX133" s="488">
        <f t="shared" si="231"/>
        <v>7.00224672209597E-3</v>
      </c>
      <c r="AY133" s="488">
        <f t="shared" si="232"/>
        <v>1.1691418957116756E-2</v>
      </c>
      <c r="AZ133" s="488">
        <f t="shared" si="233"/>
        <v>8.953927374748245E-3</v>
      </c>
      <c r="BA133" s="488">
        <f t="shared" si="234"/>
        <v>9.1094809297212719E-3</v>
      </c>
      <c r="BB133" s="488">
        <f t="shared" si="235"/>
        <v>6.4484006730079219E-3</v>
      </c>
      <c r="BC133" s="488">
        <f t="shared" si="236"/>
        <v>1.6004613904843167E-2</v>
      </c>
      <c r="BD133" s="488">
        <f t="shared" si="237"/>
        <v>6.2159622987461596E-2</v>
      </c>
      <c r="BE133" s="488">
        <f t="shared" si="238"/>
        <v>4.1330498803564465E-2</v>
      </c>
      <c r="BF133" s="488">
        <f t="shared" si="239"/>
        <v>4.8532219500726816E-2</v>
      </c>
      <c r="BG133" s="488">
        <f t="shared" si="240"/>
        <v>5.5258716758991772E-2</v>
      </c>
      <c r="BH133" s="488">
        <f t="shared" si="241"/>
        <v>1.1287593823897714E-2</v>
      </c>
      <c r="BI133" s="488">
        <f t="shared" si="242"/>
        <v>1.740411300496373E-2</v>
      </c>
      <c r="BJ133" s="488">
        <f t="shared" si="243"/>
        <v>7.00224672209597E-3</v>
      </c>
      <c r="BK133" s="488">
        <f t="shared" si="244"/>
        <v>1.1691418957116756E-2</v>
      </c>
      <c r="BL133" s="488">
        <f t="shared" si="245"/>
        <v>8.953927374748245E-3</v>
      </c>
      <c r="BM133" s="488">
        <f t="shared" si="246"/>
        <v>9.1094809297212719E-3</v>
      </c>
      <c r="BN133" s="488">
        <f t="shared" si="247"/>
        <v>6.4484006730079219E-3</v>
      </c>
      <c r="BO133" s="488">
        <f t="shared" si="248"/>
        <v>1.6004613904843167E-2</v>
      </c>
      <c r="BP133" s="488">
        <f t="shared" si="249"/>
        <v>6.2159622987461596E-2</v>
      </c>
      <c r="BQ133" s="488">
        <f t="shared" si="250"/>
        <v>4.1330498803564465E-2</v>
      </c>
      <c r="BR133" s="488">
        <f t="shared" si="251"/>
        <v>4.8532219500726816E-2</v>
      </c>
      <c r="BS133" s="488">
        <f t="shared" si="252"/>
        <v>5.5258716758991772E-2</v>
      </c>
      <c r="BT133" s="488">
        <f t="shared" si="253"/>
        <v>1.1287593823897714E-2</v>
      </c>
      <c r="BU133" s="488">
        <f t="shared" si="254"/>
        <v>1.740411300496373E-2</v>
      </c>
      <c r="BV133" s="488">
        <f t="shared" si="255"/>
        <v>7.00224672209597E-3</v>
      </c>
      <c r="BW133" s="488">
        <f t="shared" si="256"/>
        <v>1.1691418957116756E-2</v>
      </c>
      <c r="BX133" s="488">
        <f t="shared" si="257"/>
        <v>8.953927374748245E-3</v>
      </c>
      <c r="BY133" s="488">
        <f t="shared" si="258"/>
        <v>9.1094809297212719E-3</v>
      </c>
      <c r="BZ133" s="488">
        <f t="shared" si="259"/>
        <v>6.4484006730079219E-3</v>
      </c>
      <c r="CA133" s="488">
        <f t="shared" si="260"/>
        <v>1.6004613904843167E-2</v>
      </c>
      <c r="CB133" s="488">
        <f t="shared" si="261"/>
        <v>6.2159622987461596E-2</v>
      </c>
      <c r="CC133" s="488">
        <f t="shared" si="262"/>
        <v>4.1330498803564465E-2</v>
      </c>
      <c r="CD133" s="488">
        <f t="shared" si="263"/>
        <v>4.8532219500726816E-2</v>
      </c>
      <c r="CE133" s="488">
        <f t="shared" si="264"/>
        <v>5.5258716758991772E-2</v>
      </c>
      <c r="CF133" s="488">
        <f t="shared" si="265"/>
        <v>1.1287593823897714E-2</v>
      </c>
      <c r="CG133" s="488">
        <f t="shared" si="266"/>
        <v>1.740411300496373E-2</v>
      </c>
      <c r="CH133" s="488">
        <f t="shared" si="267"/>
        <v>7.00224672209597E-3</v>
      </c>
    </row>
    <row r="134" spans="1:86" s="110" customFormat="1" hidden="1" x14ac:dyDescent="0.25">
      <c r="A134" s="640"/>
      <c r="B134" s="89" t="s">
        <v>4</v>
      </c>
      <c r="C134" s="459">
        <v>6.2086186456213593E-3</v>
      </c>
      <c r="D134" s="459">
        <v>5.0116014507226806E-3</v>
      </c>
      <c r="E134" s="459">
        <v>6.0244936849912405E-3</v>
      </c>
      <c r="F134" s="459">
        <v>1.0813858965914691E-2</v>
      </c>
      <c r="G134" s="459">
        <v>1.3733789268107564E-2</v>
      </c>
      <c r="H134" s="459">
        <v>3.3503337255954453E-2</v>
      </c>
      <c r="I134" s="459">
        <v>3.1784199478586746E-2</v>
      </c>
      <c r="J134" s="459">
        <v>3.0514230903407994E-2</v>
      </c>
      <c r="K134" s="459">
        <v>2.892517799306665E-2</v>
      </c>
      <c r="L134" s="459">
        <v>1.450859392958519E-2</v>
      </c>
      <c r="M134" s="459">
        <v>8.5484151905837972E-3</v>
      </c>
      <c r="N134" s="459">
        <v>5.9032350324111083E-3</v>
      </c>
      <c r="O134" s="459">
        <f t="shared" si="268"/>
        <v>6.2086186456213593E-3</v>
      </c>
      <c r="P134" s="459">
        <f t="shared" si="216"/>
        <v>5.0116014507226806E-3</v>
      </c>
      <c r="Q134" s="459">
        <f t="shared" si="217"/>
        <v>6.0244936849912405E-3</v>
      </c>
      <c r="R134" s="459">
        <f t="shared" si="218"/>
        <v>1.0813858965914691E-2</v>
      </c>
      <c r="S134" s="459">
        <f t="shared" si="219"/>
        <v>1.3733789268107564E-2</v>
      </c>
      <c r="T134" s="488">
        <v>3.9778980145759812E-2</v>
      </c>
      <c r="U134" s="488">
        <v>3.5156093160947977E-2</v>
      </c>
      <c r="V134" s="488">
        <v>3.4069555773735646E-2</v>
      </c>
      <c r="W134" s="488">
        <v>3.246365627927586E-2</v>
      </c>
      <c r="X134" s="488">
        <v>1.5625361551788265E-2</v>
      </c>
      <c r="Y134" s="488">
        <v>1.167112538152554E-2</v>
      </c>
      <c r="Z134" s="488">
        <v>8.569048629103385E-3</v>
      </c>
      <c r="AA134" s="488">
        <v>8.4067452108917244E-3</v>
      </c>
      <c r="AB134" s="488">
        <v>6.2503394983593457E-3</v>
      </c>
      <c r="AC134" s="488">
        <v>7.7230429340687592E-3</v>
      </c>
      <c r="AD134" s="488">
        <v>7.897802480069379E-3</v>
      </c>
      <c r="AE134" s="488">
        <v>1.1245316374801211E-2</v>
      </c>
      <c r="AF134" s="488">
        <v>3.9778980145759812E-2</v>
      </c>
      <c r="AG134" s="488">
        <v>3.5156093160947977E-2</v>
      </c>
      <c r="AH134" s="488">
        <v>3.4069555773735646E-2</v>
      </c>
      <c r="AI134" s="488">
        <v>3.246365627927586E-2</v>
      </c>
      <c r="AJ134" s="488">
        <v>1.5625361551788265E-2</v>
      </c>
      <c r="AK134" s="488">
        <v>1.167112538152554E-2</v>
      </c>
      <c r="AL134" s="488">
        <v>8.569048629103385E-3</v>
      </c>
      <c r="AM134" s="488">
        <f t="shared" si="220"/>
        <v>8.4067452108917244E-3</v>
      </c>
      <c r="AN134" s="488">
        <f t="shared" si="221"/>
        <v>6.2503394983593457E-3</v>
      </c>
      <c r="AO134" s="488">
        <f t="shared" si="222"/>
        <v>7.7230429340687592E-3</v>
      </c>
      <c r="AP134" s="488">
        <f t="shared" si="223"/>
        <v>7.897802480069379E-3</v>
      </c>
      <c r="AQ134" s="488">
        <f t="shared" si="224"/>
        <v>1.1245316374801211E-2</v>
      </c>
      <c r="AR134" s="488">
        <f t="shared" si="225"/>
        <v>3.9778980145759812E-2</v>
      </c>
      <c r="AS134" s="488">
        <f t="shared" si="226"/>
        <v>3.5156093160947977E-2</v>
      </c>
      <c r="AT134" s="488">
        <f t="shared" si="227"/>
        <v>3.4069555773735646E-2</v>
      </c>
      <c r="AU134" s="488">
        <f t="shared" si="228"/>
        <v>3.246365627927586E-2</v>
      </c>
      <c r="AV134" s="488">
        <f t="shared" si="229"/>
        <v>1.5625361551788265E-2</v>
      </c>
      <c r="AW134" s="488">
        <f t="shared" si="230"/>
        <v>1.167112538152554E-2</v>
      </c>
      <c r="AX134" s="488">
        <f t="shared" si="231"/>
        <v>8.569048629103385E-3</v>
      </c>
      <c r="AY134" s="488">
        <f t="shared" si="232"/>
        <v>8.4067452108917244E-3</v>
      </c>
      <c r="AZ134" s="488">
        <f t="shared" si="233"/>
        <v>6.2503394983593457E-3</v>
      </c>
      <c r="BA134" s="488">
        <f t="shared" si="234"/>
        <v>7.7230429340687592E-3</v>
      </c>
      <c r="BB134" s="488">
        <f t="shared" si="235"/>
        <v>7.897802480069379E-3</v>
      </c>
      <c r="BC134" s="488">
        <f t="shared" si="236"/>
        <v>1.1245316374801211E-2</v>
      </c>
      <c r="BD134" s="488">
        <f t="shared" si="237"/>
        <v>3.9778980145759812E-2</v>
      </c>
      <c r="BE134" s="488">
        <f t="shared" si="238"/>
        <v>3.5156093160947977E-2</v>
      </c>
      <c r="BF134" s="488">
        <f t="shared" si="239"/>
        <v>3.4069555773735646E-2</v>
      </c>
      <c r="BG134" s="488">
        <f t="shared" si="240"/>
        <v>3.246365627927586E-2</v>
      </c>
      <c r="BH134" s="488">
        <f t="shared" si="241"/>
        <v>1.5625361551788265E-2</v>
      </c>
      <c r="BI134" s="488">
        <f t="shared" si="242"/>
        <v>1.167112538152554E-2</v>
      </c>
      <c r="BJ134" s="488">
        <f t="shared" si="243"/>
        <v>8.569048629103385E-3</v>
      </c>
      <c r="BK134" s="488">
        <f t="shared" si="244"/>
        <v>8.4067452108917244E-3</v>
      </c>
      <c r="BL134" s="488">
        <f t="shared" si="245"/>
        <v>6.2503394983593457E-3</v>
      </c>
      <c r="BM134" s="488">
        <f t="shared" si="246"/>
        <v>7.7230429340687592E-3</v>
      </c>
      <c r="BN134" s="488">
        <f t="shared" si="247"/>
        <v>7.897802480069379E-3</v>
      </c>
      <c r="BO134" s="488">
        <f t="shared" si="248"/>
        <v>1.1245316374801211E-2</v>
      </c>
      <c r="BP134" s="488">
        <f t="shared" si="249"/>
        <v>3.9778980145759812E-2</v>
      </c>
      <c r="BQ134" s="488">
        <f t="shared" si="250"/>
        <v>3.5156093160947977E-2</v>
      </c>
      <c r="BR134" s="488">
        <f t="shared" si="251"/>
        <v>3.4069555773735646E-2</v>
      </c>
      <c r="BS134" s="488">
        <f t="shared" si="252"/>
        <v>3.246365627927586E-2</v>
      </c>
      <c r="BT134" s="488">
        <f t="shared" si="253"/>
        <v>1.5625361551788265E-2</v>
      </c>
      <c r="BU134" s="488">
        <f t="shared" si="254"/>
        <v>1.167112538152554E-2</v>
      </c>
      <c r="BV134" s="488">
        <f t="shared" si="255"/>
        <v>8.569048629103385E-3</v>
      </c>
      <c r="BW134" s="488">
        <f t="shared" si="256"/>
        <v>8.4067452108917244E-3</v>
      </c>
      <c r="BX134" s="488">
        <f t="shared" si="257"/>
        <v>6.2503394983593457E-3</v>
      </c>
      <c r="BY134" s="488">
        <f t="shared" si="258"/>
        <v>7.7230429340687592E-3</v>
      </c>
      <c r="BZ134" s="488">
        <f t="shared" si="259"/>
        <v>7.897802480069379E-3</v>
      </c>
      <c r="CA134" s="488">
        <f t="shared" si="260"/>
        <v>1.1245316374801211E-2</v>
      </c>
      <c r="CB134" s="488">
        <f t="shared" si="261"/>
        <v>3.9778980145759812E-2</v>
      </c>
      <c r="CC134" s="488">
        <f t="shared" si="262"/>
        <v>3.5156093160947977E-2</v>
      </c>
      <c r="CD134" s="488">
        <f t="shared" si="263"/>
        <v>3.4069555773735646E-2</v>
      </c>
      <c r="CE134" s="488">
        <f t="shared" si="264"/>
        <v>3.246365627927586E-2</v>
      </c>
      <c r="CF134" s="488">
        <f t="shared" si="265"/>
        <v>1.5625361551788265E-2</v>
      </c>
      <c r="CG134" s="488">
        <f t="shared" si="266"/>
        <v>1.167112538152554E-2</v>
      </c>
      <c r="CH134" s="488">
        <f t="shared" si="267"/>
        <v>8.569048629103385E-3</v>
      </c>
    </row>
    <row r="135" spans="1:86" s="110" customFormat="1" hidden="1" x14ac:dyDescent="0.25">
      <c r="A135" s="640"/>
      <c r="B135" s="89" t="s">
        <v>5</v>
      </c>
      <c r="C135" s="459">
        <v>5.1790164517634936E-3</v>
      </c>
      <c r="D135" s="459">
        <v>4.4535399038463826E-3</v>
      </c>
      <c r="E135" s="459">
        <v>5.3448739748747443E-3</v>
      </c>
      <c r="F135" s="459">
        <v>8.1888416498963629E-3</v>
      </c>
      <c r="G135" s="459">
        <v>1.1133502416075134E-2</v>
      </c>
      <c r="H135" s="459">
        <v>2.8135807134198595E-2</v>
      </c>
      <c r="I135" s="459">
        <v>2.7948231710505797E-2</v>
      </c>
      <c r="J135" s="459">
        <v>2.6917776928792127E-2</v>
      </c>
      <c r="K135" s="459">
        <v>2.6315188071380863E-2</v>
      </c>
      <c r="L135" s="459">
        <v>1.1381656741662681E-2</v>
      </c>
      <c r="M135" s="459">
        <v>7.4875486989532539E-3</v>
      </c>
      <c r="N135" s="459">
        <v>5.4381227501447017E-3</v>
      </c>
      <c r="O135" s="459">
        <f t="shared" si="268"/>
        <v>5.1790164517634936E-3</v>
      </c>
      <c r="P135" s="459">
        <f t="shared" si="216"/>
        <v>4.4535399038463826E-3</v>
      </c>
      <c r="Q135" s="459">
        <f t="shared" si="217"/>
        <v>5.3448739748747443E-3</v>
      </c>
      <c r="R135" s="459">
        <f t="shared" si="218"/>
        <v>8.1888416498963629E-3</v>
      </c>
      <c r="S135" s="459">
        <f t="shared" si="219"/>
        <v>1.1133502416075134E-2</v>
      </c>
      <c r="T135" s="488">
        <v>3.3486140463239021E-2</v>
      </c>
      <c r="U135" s="488">
        <v>3.0968542149009046E-2</v>
      </c>
      <c r="V135" s="488">
        <v>3.011154594312148E-2</v>
      </c>
      <c r="W135" s="488">
        <v>2.9576935602138154E-2</v>
      </c>
      <c r="X135" s="488">
        <v>1.2213911610370217E-2</v>
      </c>
      <c r="Y135" s="488">
        <v>1.0248789381928655E-2</v>
      </c>
      <c r="Z135" s="488">
        <v>7.848178755787933E-3</v>
      </c>
      <c r="AA135" s="488">
        <v>7.0152262259281471E-3</v>
      </c>
      <c r="AB135" s="488">
        <v>5.5572992397653126E-3</v>
      </c>
      <c r="AC135" s="488">
        <v>6.8669265296797443E-3</v>
      </c>
      <c r="AD135" s="488">
        <v>6.1410879149455169E-3</v>
      </c>
      <c r="AE135" s="488">
        <v>9.0967282868561067E-3</v>
      </c>
      <c r="AF135" s="488">
        <v>3.3486140463239021E-2</v>
      </c>
      <c r="AG135" s="488">
        <v>3.0968542149009046E-2</v>
      </c>
      <c r="AH135" s="488">
        <v>3.011154594312148E-2</v>
      </c>
      <c r="AI135" s="488">
        <v>2.9576935602138154E-2</v>
      </c>
      <c r="AJ135" s="488">
        <v>1.2213911610370217E-2</v>
      </c>
      <c r="AK135" s="488">
        <v>1.0248789381928655E-2</v>
      </c>
      <c r="AL135" s="488">
        <v>7.848178755787933E-3</v>
      </c>
      <c r="AM135" s="488">
        <f t="shared" si="220"/>
        <v>7.0152262259281471E-3</v>
      </c>
      <c r="AN135" s="488">
        <f t="shared" si="221"/>
        <v>5.5572992397653126E-3</v>
      </c>
      <c r="AO135" s="488">
        <f t="shared" si="222"/>
        <v>6.8669265296797443E-3</v>
      </c>
      <c r="AP135" s="488">
        <f t="shared" si="223"/>
        <v>6.1410879149455169E-3</v>
      </c>
      <c r="AQ135" s="488">
        <f t="shared" si="224"/>
        <v>9.0967282868561067E-3</v>
      </c>
      <c r="AR135" s="488">
        <f t="shared" si="225"/>
        <v>3.3486140463239021E-2</v>
      </c>
      <c r="AS135" s="488">
        <f t="shared" si="226"/>
        <v>3.0968542149009046E-2</v>
      </c>
      <c r="AT135" s="488">
        <f t="shared" si="227"/>
        <v>3.011154594312148E-2</v>
      </c>
      <c r="AU135" s="488">
        <f t="shared" si="228"/>
        <v>2.9576935602138154E-2</v>
      </c>
      <c r="AV135" s="488">
        <f t="shared" si="229"/>
        <v>1.2213911610370217E-2</v>
      </c>
      <c r="AW135" s="488">
        <f t="shared" si="230"/>
        <v>1.0248789381928655E-2</v>
      </c>
      <c r="AX135" s="488">
        <f t="shared" si="231"/>
        <v>7.848178755787933E-3</v>
      </c>
      <c r="AY135" s="488">
        <f t="shared" si="232"/>
        <v>7.0152262259281471E-3</v>
      </c>
      <c r="AZ135" s="488">
        <f t="shared" si="233"/>
        <v>5.5572992397653126E-3</v>
      </c>
      <c r="BA135" s="488">
        <f t="shared" si="234"/>
        <v>6.8669265296797443E-3</v>
      </c>
      <c r="BB135" s="488">
        <f t="shared" si="235"/>
        <v>6.1410879149455169E-3</v>
      </c>
      <c r="BC135" s="488">
        <f t="shared" si="236"/>
        <v>9.0967282868561067E-3</v>
      </c>
      <c r="BD135" s="488">
        <f t="shared" si="237"/>
        <v>3.3486140463239021E-2</v>
      </c>
      <c r="BE135" s="488">
        <f t="shared" si="238"/>
        <v>3.0968542149009046E-2</v>
      </c>
      <c r="BF135" s="488">
        <f t="shared" si="239"/>
        <v>3.011154594312148E-2</v>
      </c>
      <c r="BG135" s="488">
        <f t="shared" si="240"/>
        <v>2.9576935602138154E-2</v>
      </c>
      <c r="BH135" s="488">
        <f t="shared" si="241"/>
        <v>1.2213911610370217E-2</v>
      </c>
      <c r="BI135" s="488">
        <f t="shared" si="242"/>
        <v>1.0248789381928655E-2</v>
      </c>
      <c r="BJ135" s="488">
        <f t="shared" si="243"/>
        <v>7.848178755787933E-3</v>
      </c>
      <c r="BK135" s="488">
        <f t="shared" si="244"/>
        <v>7.0152262259281471E-3</v>
      </c>
      <c r="BL135" s="488">
        <f t="shared" si="245"/>
        <v>5.5572992397653126E-3</v>
      </c>
      <c r="BM135" s="488">
        <f t="shared" si="246"/>
        <v>6.8669265296797443E-3</v>
      </c>
      <c r="BN135" s="488">
        <f t="shared" si="247"/>
        <v>6.1410879149455169E-3</v>
      </c>
      <c r="BO135" s="488">
        <f t="shared" si="248"/>
        <v>9.0967282868561067E-3</v>
      </c>
      <c r="BP135" s="488">
        <f t="shared" si="249"/>
        <v>3.3486140463239021E-2</v>
      </c>
      <c r="BQ135" s="488">
        <f t="shared" si="250"/>
        <v>3.0968542149009046E-2</v>
      </c>
      <c r="BR135" s="488">
        <f t="shared" si="251"/>
        <v>3.011154594312148E-2</v>
      </c>
      <c r="BS135" s="488">
        <f t="shared" si="252"/>
        <v>2.9576935602138154E-2</v>
      </c>
      <c r="BT135" s="488">
        <f t="shared" si="253"/>
        <v>1.2213911610370217E-2</v>
      </c>
      <c r="BU135" s="488">
        <f t="shared" si="254"/>
        <v>1.0248789381928655E-2</v>
      </c>
      <c r="BV135" s="488">
        <f t="shared" si="255"/>
        <v>7.848178755787933E-3</v>
      </c>
      <c r="BW135" s="488">
        <f t="shared" si="256"/>
        <v>7.0152262259281471E-3</v>
      </c>
      <c r="BX135" s="488">
        <f t="shared" si="257"/>
        <v>5.5572992397653126E-3</v>
      </c>
      <c r="BY135" s="488">
        <f t="shared" si="258"/>
        <v>6.8669265296797443E-3</v>
      </c>
      <c r="BZ135" s="488">
        <f t="shared" si="259"/>
        <v>6.1410879149455169E-3</v>
      </c>
      <c r="CA135" s="488">
        <f t="shared" si="260"/>
        <v>9.0967282868561067E-3</v>
      </c>
      <c r="CB135" s="488">
        <f t="shared" si="261"/>
        <v>3.3486140463239021E-2</v>
      </c>
      <c r="CC135" s="488">
        <f t="shared" si="262"/>
        <v>3.0968542149009046E-2</v>
      </c>
      <c r="CD135" s="488">
        <f t="shared" si="263"/>
        <v>3.011154594312148E-2</v>
      </c>
      <c r="CE135" s="488">
        <f t="shared" si="264"/>
        <v>2.9576935602138154E-2</v>
      </c>
      <c r="CF135" s="488">
        <f t="shared" si="265"/>
        <v>1.2213911610370217E-2</v>
      </c>
      <c r="CG135" s="488">
        <f t="shared" si="266"/>
        <v>1.0248789381928655E-2</v>
      </c>
      <c r="CH135" s="488">
        <f t="shared" si="267"/>
        <v>7.848178755787933E-3</v>
      </c>
    </row>
    <row r="136" spans="1:86" s="110" customFormat="1" hidden="1" x14ac:dyDescent="0.25">
      <c r="A136" s="640"/>
      <c r="B136" s="89" t="s">
        <v>23</v>
      </c>
      <c r="C136" s="459">
        <v>5.1790164517634936E-3</v>
      </c>
      <c r="D136" s="459">
        <v>4.4535399038463826E-3</v>
      </c>
      <c r="E136" s="459">
        <v>5.3448739748747443E-3</v>
      </c>
      <c r="F136" s="459">
        <v>8.1888416498963629E-3</v>
      </c>
      <c r="G136" s="459">
        <v>1.1133502416075134E-2</v>
      </c>
      <c r="H136" s="459">
        <v>2.8135807134198595E-2</v>
      </c>
      <c r="I136" s="459">
        <v>2.7948231710505797E-2</v>
      </c>
      <c r="J136" s="459">
        <v>2.6917776928792127E-2</v>
      </c>
      <c r="K136" s="459">
        <v>2.6315188071380863E-2</v>
      </c>
      <c r="L136" s="459">
        <v>1.1381656741662681E-2</v>
      </c>
      <c r="M136" s="459">
        <v>7.4875486989532539E-3</v>
      </c>
      <c r="N136" s="459">
        <v>5.4381227501447017E-3</v>
      </c>
      <c r="O136" s="459">
        <f t="shared" si="268"/>
        <v>5.1790164517634936E-3</v>
      </c>
      <c r="P136" s="459">
        <f t="shared" si="216"/>
        <v>4.4535399038463826E-3</v>
      </c>
      <c r="Q136" s="459">
        <f t="shared" si="217"/>
        <v>5.3448739748747443E-3</v>
      </c>
      <c r="R136" s="459">
        <f t="shared" si="218"/>
        <v>8.1888416498963629E-3</v>
      </c>
      <c r="S136" s="459">
        <f t="shared" si="219"/>
        <v>1.1133502416075134E-2</v>
      </c>
      <c r="T136" s="488">
        <v>3.3486140463239021E-2</v>
      </c>
      <c r="U136" s="488">
        <v>3.0968542149009046E-2</v>
      </c>
      <c r="V136" s="488">
        <v>3.011154594312148E-2</v>
      </c>
      <c r="W136" s="488">
        <v>2.9576935602138154E-2</v>
      </c>
      <c r="X136" s="488">
        <v>1.2213911610370217E-2</v>
      </c>
      <c r="Y136" s="488">
        <v>1.0248789381928655E-2</v>
      </c>
      <c r="Z136" s="488">
        <v>7.848178755787933E-3</v>
      </c>
      <c r="AA136" s="488">
        <v>7.0152262259281471E-3</v>
      </c>
      <c r="AB136" s="488">
        <v>5.5572992397653126E-3</v>
      </c>
      <c r="AC136" s="488">
        <v>6.8669265296797443E-3</v>
      </c>
      <c r="AD136" s="488">
        <v>6.1410879149455169E-3</v>
      </c>
      <c r="AE136" s="488">
        <v>9.0967282868561067E-3</v>
      </c>
      <c r="AF136" s="488">
        <v>3.3486140463239021E-2</v>
      </c>
      <c r="AG136" s="488">
        <v>3.0968542149009046E-2</v>
      </c>
      <c r="AH136" s="488">
        <v>3.011154594312148E-2</v>
      </c>
      <c r="AI136" s="488">
        <v>2.9576935602138154E-2</v>
      </c>
      <c r="AJ136" s="488">
        <v>1.2213911610370217E-2</v>
      </c>
      <c r="AK136" s="488">
        <v>1.0248789381928655E-2</v>
      </c>
      <c r="AL136" s="488">
        <v>7.848178755787933E-3</v>
      </c>
      <c r="AM136" s="488">
        <f t="shared" si="220"/>
        <v>7.0152262259281471E-3</v>
      </c>
      <c r="AN136" s="488">
        <f t="shared" si="221"/>
        <v>5.5572992397653126E-3</v>
      </c>
      <c r="AO136" s="488">
        <f t="shared" si="222"/>
        <v>6.8669265296797443E-3</v>
      </c>
      <c r="AP136" s="488">
        <f t="shared" si="223"/>
        <v>6.1410879149455169E-3</v>
      </c>
      <c r="AQ136" s="488">
        <f t="shared" si="224"/>
        <v>9.0967282868561067E-3</v>
      </c>
      <c r="AR136" s="488">
        <f t="shared" si="225"/>
        <v>3.3486140463239021E-2</v>
      </c>
      <c r="AS136" s="488">
        <f t="shared" si="226"/>
        <v>3.0968542149009046E-2</v>
      </c>
      <c r="AT136" s="488">
        <f t="shared" si="227"/>
        <v>3.011154594312148E-2</v>
      </c>
      <c r="AU136" s="488">
        <f t="shared" si="228"/>
        <v>2.9576935602138154E-2</v>
      </c>
      <c r="AV136" s="488">
        <f t="shared" si="229"/>
        <v>1.2213911610370217E-2</v>
      </c>
      <c r="AW136" s="488">
        <f t="shared" si="230"/>
        <v>1.0248789381928655E-2</v>
      </c>
      <c r="AX136" s="488">
        <f t="shared" si="231"/>
        <v>7.848178755787933E-3</v>
      </c>
      <c r="AY136" s="488">
        <f t="shared" si="232"/>
        <v>7.0152262259281471E-3</v>
      </c>
      <c r="AZ136" s="488">
        <f t="shared" si="233"/>
        <v>5.5572992397653126E-3</v>
      </c>
      <c r="BA136" s="488">
        <f t="shared" si="234"/>
        <v>6.8669265296797443E-3</v>
      </c>
      <c r="BB136" s="488">
        <f t="shared" si="235"/>
        <v>6.1410879149455169E-3</v>
      </c>
      <c r="BC136" s="488">
        <f t="shared" si="236"/>
        <v>9.0967282868561067E-3</v>
      </c>
      <c r="BD136" s="488">
        <f t="shared" si="237"/>
        <v>3.3486140463239021E-2</v>
      </c>
      <c r="BE136" s="488">
        <f t="shared" si="238"/>
        <v>3.0968542149009046E-2</v>
      </c>
      <c r="BF136" s="488">
        <f t="shared" si="239"/>
        <v>3.011154594312148E-2</v>
      </c>
      <c r="BG136" s="488">
        <f t="shared" si="240"/>
        <v>2.9576935602138154E-2</v>
      </c>
      <c r="BH136" s="488">
        <f t="shared" si="241"/>
        <v>1.2213911610370217E-2</v>
      </c>
      <c r="BI136" s="488">
        <f t="shared" si="242"/>
        <v>1.0248789381928655E-2</v>
      </c>
      <c r="BJ136" s="488">
        <f t="shared" si="243"/>
        <v>7.848178755787933E-3</v>
      </c>
      <c r="BK136" s="488">
        <f t="shared" si="244"/>
        <v>7.0152262259281471E-3</v>
      </c>
      <c r="BL136" s="488">
        <f t="shared" si="245"/>
        <v>5.5572992397653126E-3</v>
      </c>
      <c r="BM136" s="488">
        <f t="shared" si="246"/>
        <v>6.8669265296797443E-3</v>
      </c>
      <c r="BN136" s="488">
        <f t="shared" si="247"/>
        <v>6.1410879149455169E-3</v>
      </c>
      <c r="BO136" s="488">
        <f t="shared" si="248"/>
        <v>9.0967282868561067E-3</v>
      </c>
      <c r="BP136" s="488">
        <f t="shared" si="249"/>
        <v>3.3486140463239021E-2</v>
      </c>
      <c r="BQ136" s="488">
        <f t="shared" si="250"/>
        <v>3.0968542149009046E-2</v>
      </c>
      <c r="BR136" s="488">
        <f t="shared" si="251"/>
        <v>3.011154594312148E-2</v>
      </c>
      <c r="BS136" s="488">
        <f t="shared" si="252"/>
        <v>2.9576935602138154E-2</v>
      </c>
      <c r="BT136" s="488">
        <f t="shared" si="253"/>
        <v>1.2213911610370217E-2</v>
      </c>
      <c r="BU136" s="488">
        <f t="shared" si="254"/>
        <v>1.0248789381928655E-2</v>
      </c>
      <c r="BV136" s="488">
        <f t="shared" si="255"/>
        <v>7.848178755787933E-3</v>
      </c>
      <c r="BW136" s="488">
        <f t="shared" si="256"/>
        <v>7.0152262259281471E-3</v>
      </c>
      <c r="BX136" s="488">
        <f t="shared" si="257"/>
        <v>5.5572992397653126E-3</v>
      </c>
      <c r="BY136" s="488">
        <f t="shared" si="258"/>
        <v>6.8669265296797443E-3</v>
      </c>
      <c r="BZ136" s="488">
        <f t="shared" si="259"/>
        <v>6.1410879149455169E-3</v>
      </c>
      <c r="CA136" s="488">
        <f t="shared" si="260"/>
        <v>9.0967282868561067E-3</v>
      </c>
      <c r="CB136" s="488">
        <f t="shared" si="261"/>
        <v>3.3486140463239021E-2</v>
      </c>
      <c r="CC136" s="488">
        <f t="shared" si="262"/>
        <v>3.0968542149009046E-2</v>
      </c>
      <c r="CD136" s="488">
        <f t="shared" si="263"/>
        <v>3.011154594312148E-2</v>
      </c>
      <c r="CE136" s="488">
        <f t="shared" si="264"/>
        <v>2.9576935602138154E-2</v>
      </c>
      <c r="CF136" s="488">
        <f t="shared" si="265"/>
        <v>1.2213911610370217E-2</v>
      </c>
      <c r="CG136" s="488">
        <f t="shared" si="266"/>
        <v>1.0248789381928655E-2</v>
      </c>
      <c r="CH136" s="488">
        <f t="shared" si="267"/>
        <v>7.848178755787933E-3</v>
      </c>
    </row>
    <row r="137" spans="1:86" s="110" customFormat="1" hidden="1" x14ac:dyDescent="0.25">
      <c r="A137" s="640"/>
      <c r="B137" s="89" t="s">
        <v>24</v>
      </c>
      <c r="C137" s="459">
        <v>5.1790164517634936E-3</v>
      </c>
      <c r="D137" s="459">
        <v>4.4535399038463826E-3</v>
      </c>
      <c r="E137" s="459">
        <v>5.3448739748747443E-3</v>
      </c>
      <c r="F137" s="459">
        <v>8.1888416498963629E-3</v>
      </c>
      <c r="G137" s="459">
        <v>1.1133502416075134E-2</v>
      </c>
      <c r="H137" s="459">
        <v>2.8135807134198595E-2</v>
      </c>
      <c r="I137" s="459">
        <v>2.7948231710505797E-2</v>
      </c>
      <c r="J137" s="459">
        <v>2.6917776928792127E-2</v>
      </c>
      <c r="K137" s="459">
        <v>2.6315188071380863E-2</v>
      </c>
      <c r="L137" s="459">
        <v>1.1381656741662681E-2</v>
      </c>
      <c r="M137" s="459">
        <v>7.4875486989532539E-3</v>
      </c>
      <c r="N137" s="459">
        <v>5.4381227501447017E-3</v>
      </c>
      <c r="O137" s="459">
        <f t="shared" si="268"/>
        <v>5.1790164517634936E-3</v>
      </c>
      <c r="P137" s="459">
        <f t="shared" si="216"/>
        <v>4.4535399038463826E-3</v>
      </c>
      <c r="Q137" s="459">
        <f t="shared" si="217"/>
        <v>5.3448739748747443E-3</v>
      </c>
      <c r="R137" s="459">
        <f t="shared" si="218"/>
        <v>8.1888416498963629E-3</v>
      </c>
      <c r="S137" s="459">
        <f t="shared" si="219"/>
        <v>1.1133502416075134E-2</v>
      </c>
      <c r="T137" s="488">
        <v>3.3486140463239021E-2</v>
      </c>
      <c r="U137" s="488">
        <v>3.0968542149009046E-2</v>
      </c>
      <c r="V137" s="488">
        <v>3.011154594312148E-2</v>
      </c>
      <c r="W137" s="488">
        <v>2.9576935602138154E-2</v>
      </c>
      <c r="X137" s="488">
        <v>1.2213911610370217E-2</v>
      </c>
      <c r="Y137" s="488">
        <v>1.0248789381928655E-2</v>
      </c>
      <c r="Z137" s="488">
        <v>7.848178755787933E-3</v>
      </c>
      <c r="AA137" s="488">
        <v>7.0152262259281471E-3</v>
      </c>
      <c r="AB137" s="488">
        <v>5.5572992397653126E-3</v>
      </c>
      <c r="AC137" s="488">
        <v>6.8669265296797443E-3</v>
      </c>
      <c r="AD137" s="488">
        <v>6.1410879149455169E-3</v>
      </c>
      <c r="AE137" s="488">
        <v>9.0967282868561067E-3</v>
      </c>
      <c r="AF137" s="488">
        <v>3.3486140463239021E-2</v>
      </c>
      <c r="AG137" s="488">
        <v>3.0968542149009046E-2</v>
      </c>
      <c r="AH137" s="488">
        <v>3.011154594312148E-2</v>
      </c>
      <c r="AI137" s="488">
        <v>2.9576935602138154E-2</v>
      </c>
      <c r="AJ137" s="488">
        <v>1.2213911610370217E-2</v>
      </c>
      <c r="AK137" s="488">
        <v>1.0248789381928655E-2</v>
      </c>
      <c r="AL137" s="488">
        <v>7.848178755787933E-3</v>
      </c>
      <c r="AM137" s="488">
        <f t="shared" si="220"/>
        <v>7.0152262259281471E-3</v>
      </c>
      <c r="AN137" s="488">
        <f t="shared" si="221"/>
        <v>5.5572992397653126E-3</v>
      </c>
      <c r="AO137" s="488">
        <f t="shared" si="222"/>
        <v>6.8669265296797443E-3</v>
      </c>
      <c r="AP137" s="488">
        <f t="shared" si="223"/>
        <v>6.1410879149455169E-3</v>
      </c>
      <c r="AQ137" s="488">
        <f t="shared" si="224"/>
        <v>9.0967282868561067E-3</v>
      </c>
      <c r="AR137" s="488">
        <f t="shared" si="225"/>
        <v>3.3486140463239021E-2</v>
      </c>
      <c r="AS137" s="488">
        <f t="shared" si="226"/>
        <v>3.0968542149009046E-2</v>
      </c>
      <c r="AT137" s="488">
        <f t="shared" si="227"/>
        <v>3.011154594312148E-2</v>
      </c>
      <c r="AU137" s="488">
        <f t="shared" si="228"/>
        <v>2.9576935602138154E-2</v>
      </c>
      <c r="AV137" s="488">
        <f t="shared" si="229"/>
        <v>1.2213911610370217E-2</v>
      </c>
      <c r="AW137" s="488">
        <f t="shared" si="230"/>
        <v>1.0248789381928655E-2</v>
      </c>
      <c r="AX137" s="488">
        <f t="shared" si="231"/>
        <v>7.848178755787933E-3</v>
      </c>
      <c r="AY137" s="488">
        <f t="shared" si="232"/>
        <v>7.0152262259281471E-3</v>
      </c>
      <c r="AZ137" s="488">
        <f t="shared" si="233"/>
        <v>5.5572992397653126E-3</v>
      </c>
      <c r="BA137" s="488">
        <f t="shared" si="234"/>
        <v>6.8669265296797443E-3</v>
      </c>
      <c r="BB137" s="488">
        <f t="shared" si="235"/>
        <v>6.1410879149455169E-3</v>
      </c>
      <c r="BC137" s="488">
        <f t="shared" si="236"/>
        <v>9.0967282868561067E-3</v>
      </c>
      <c r="BD137" s="488">
        <f t="shared" si="237"/>
        <v>3.3486140463239021E-2</v>
      </c>
      <c r="BE137" s="488">
        <f t="shared" si="238"/>
        <v>3.0968542149009046E-2</v>
      </c>
      <c r="BF137" s="488">
        <f t="shared" si="239"/>
        <v>3.011154594312148E-2</v>
      </c>
      <c r="BG137" s="488">
        <f t="shared" si="240"/>
        <v>2.9576935602138154E-2</v>
      </c>
      <c r="BH137" s="488">
        <f t="shared" si="241"/>
        <v>1.2213911610370217E-2</v>
      </c>
      <c r="BI137" s="488">
        <f t="shared" si="242"/>
        <v>1.0248789381928655E-2</v>
      </c>
      <c r="BJ137" s="488">
        <f t="shared" si="243"/>
        <v>7.848178755787933E-3</v>
      </c>
      <c r="BK137" s="488">
        <f t="shared" si="244"/>
        <v>7.0152262259281471E-3</v>
      </c>
      <c r="BL137" s="488">
        <f t="shared" si="245"/>
        <v>5.5572992397653126E-3</v>
      </c>
      <c r="BM137" s="488">
        <f t="shared" si="246"/>
        <v>6.8669265296797443E-3</v>
      </c>
      <c r="BN137" s="488">
        <f t="shared" si="247"/>
        <v>6.1410879149455169E-3</v>
      </c>
      <c r="BO137" s="488">
        <f t="shared" si="248"/>
        <v>9.0967282868561067E-3</v>
      </c>
      <c r="BP137" s="488">
        <f t="shared" si="249"/>
        <v>3.3486140463239021E-2</v>
      </c>
      <c r="BQ137" s="488">
        <f t="shared" si="250"/>
        <v>3.0968542149009046E-2</v>
      </c>
      <c r="BR137" s="488">
        <f t="shared" si="251"/>
        <v>3.011154594312148E-2</v>
      </c>
      <c r="BS137" s="488">
        <f t="shared" si="252"/>
        <v>2.9576935602138154E-2</v>
      </c>
      <c r="BT137" s="488">
        <f t="shared" si="253"/>
        <v>1.2213911610370217E-2</v>
      </c>
      <c r="BU137" s="488">
        <f t="shared" si="254"/>
        <v>1.0248789381928655E-2</v>
      </c>
      <c r="BV137" s="488">
        <f t="shared" si="255"/>
        <v>7.848178755787933E-3</v>
      </c>
      <c r="BW137" s="488">
        <f t="shared" si="256"/>
        <v>7.0152262259281471E-3</v>
      </c>
      <c r="BX137" s="488">
        <f t="shared" si="257"/>
        <v>5.5572992397653126E-3</v>
      </c>
      <c r="BY137" s="488">
        <f t="shared" si="258"/>
        <v>6.8669265296797443E-3</v>
      </c>
      <c r="BZ137" s="488">
        <f t="shared" si="259"/>
        <v>6.1410879149455169E-3</v>
      </c>
      <c r="CA137" s="488">
        <f t="shared" si="260"/>
        <v>9.0967282868561067E-3</v>
      </c>
      <c r="CB137" s="488">
        <f t="shared" si="261"/>
        <v>3.3486140463239021E-2</v>
      </c>
      <c r="CC137" s="488">
        <f t="shared" si="262"/>
        <v>3.0968542149009046E-2</v>
      </c>
      <c r="CD137" s="488">
        <f t="shared" si="263"/>
        <v>3.011154594312148E-2</v>
      </c>
      <c r="CE137" s="488">
        <f t="shared" si="264"/>
        <v>2.9576935602138154E-2</v>
      </c>
      <c r="CF137" s="488">
        <f t="shared" si="265"/>
        <v>1.2213911610370217E-2</v>
      </c>
      <c r="CG137" s="488">
        <f t="shared" si="266"/>
        <v>1.0248789381928655E-2</v>
      </c>
      <c r="CH137" s="488">
        <f t="shared" si="267"/>
        <v>7.848178755787933E-3</v>
      </c>
    </row>
    <row r="138" spans="1:86" s="110" customFormat="1" hidden="1" x14ac:dyDescent="0.25">
      <c r="A138" s="640"/>
      <c r="B138" s="89" t="s">
        <v>7</v>
      </c>
      <c r="C138" s="459">
        <v>4.1978074213364176E-3</v>
      </c>
      <c r="D138" s="459">
        <v>3.62685827880642E-3</v>
      </c>
      <c r="E138" s="459">
        <v>5.1252510067187427E-3</v>
      </c>
      <c r="F138" s="459">
        <v>7.8076242028307609E-3</v>
      </c>
      <c r="G138" s="459">
        <v>9.4170548515908146E-3</v>
      </c>
      <c r="H138" s="459">
        <v>2.5106437862780884E-2</v>
      </c>
      <c r="I138" s="459">
        <v>2.2178160710764786E-2</v>
      </c>
      <c r="J138" s="459">
        <v>2.2654006390072385E-2</v>
      </c>
      <c r="K138" s="459">
        <v>2.2492729129305875E-2</v>
      </c>
      <c r="L138" s="459">
        <v>9.6617064754732328E-3</v>
      </c>
      <c r="M138" s="459">
        <v>5.9962443841583193E-3</v>
      </c>
      <c r="N138" s="459">
        <v>4.6545486094408247E-3</v>
      </c>
      <c r="O138" s="459">
        <f t="shared" si="268"/>
        <v>4.1978074213364176E-3</v>
      </c>
      <c r="P138" s="459">
        <f t="shared" si="216"/>
        <v>3.62685827880642E-3</v>
      </c>
      <c r="Q138" s="459">
        <f t="shared" si="217"/>
        <v>5.1252510067187427E-3</v>
      </c>
      <c r="R138" s="459">
        <f t="shared" si="218"/>
        <v>7.8076242028307609E-3</v>
      </c>
      <c r="S138" s="459">
        <f t="shared" si="219"/>
        <v>9.4170548515908146E-3</v>
      </c>
      <c r="T138" s="488">
        <v>2.9927416346200712E-2</v>
      </c>
      <c r="U138" s="488">
        <v>2.4657282413016627E-2</v>
      </c>
      <c r="V138" s="488">
        <v>2.541014139386966E-2</v>
      </c>
      <c r="W138" s="488">
        <v>2.5342776035258262E-2</v>
      </c>
      <c r="X138" s="488">
        <v>1.0335085878417827E-2</v>
      </c>
      <c r="Y138" s="488">
        <v>8.212271792974268E-3</v>
      </c>
      <c r="Z138" s="488">
        <v>6.6342734115695749E-3</v>
      </c>
      <c r="AA138" s="488">
        <v>5.6876468976709525E-3</v>
      </c>
      <c r="AB138" s="488">
        <v>4.5291910749078361E-3</v>
      </c>
      <c r="AC138" s="488">
        <v>6.589911460179205E-3</v>
      </c>
      <c r="AD138" s="488">
        <v>5.8632166910670492E-3</v>
      </c>
      <c r="AE138" s="488">
        <v>7.718848125926916E-3</v>
      </c>
      <c r="AF138" s="488">
        <v>2.9927416346200712E-2</v>
      </c>
      <c r="AG138" s="488">
        <v>2.4657282413016627E-2</v>
      </c>
      <c r="AH138" s="488">
        <v>2.541014139386966E-2</v>
      </c>
      <c r="AI138" s="488">
        <v>2.5342776035258262E-2</v>
      </c>
      <c r="AJ138" s="488">
        <v>1.0335085878417827E-2</v>
      </c>
      <c r="AK138" s="488">
        <v>8.212271792974268E-3</v>
      </c>
      <c r="AL138" s="488">
        <v>6.6342734115695749E-3</v>
      </c>
      <c r="AM138" s="488">
        <f t="shared" si="220"/>
        <v>5.6876468976709525E-3</v>
      </c>
      <c r="AN138" s="488">
        <f t="shared" si="221"/>
        <v>4.5291910749078361E-3</v>
      </c>
      <c r="AO138" s="488">
        <f t="shared" si="222"/>
        <v>6.589911460179205E-3</v>
      </c>
      <c r="AP138" s="488">
        <f t="shared" si="223"/>
        <v>5.8632166910670492E-3</v>
      </c>
      <c r="AQ138" s="488">
        <f t="shared" si="224"/>
        <v>7.718848125926916E-3</v>
      </c>
      <c r="AR138" s="488">
        <f t="shared" si="225"/>
        <v>2.9927416346200712E-2</v>
      </c>
      <c r="AS138" s="488">
        <f t="shared" si="226"/>
        <v>2.4657282413016627E-2</v>
      </c>
      <c r="AT138" s="488">
        <f t="shared" si="227"/>
        <v>2.541014139386966E-2</v>
      </c>
      <c r="AU138" s="488">
        <f t="shared" si="228"/>
        <v>2.5342776035258262E-2</v>
      </c>
      <c r="AV138" s="488">
        <f t="shared" si="229"/>
        <v>1.0335085878417827E-2</v>
      </c>
      <c r="AW138" s="488">
        <f t="shared" si="230"/>
        <v>8.212271792974268E-3</v>
      </c>
      <c r="AX138" s="488">
        <f t="shared" si="231"/>
        <v>6.6342734115695749E-3</v>
      </c>
      <c r="AY138" s="488">
        <f t="shared" si="232"/>
        <v>5.6876468976709525E-3</v>
      </c>
      <c r="AZ138" s="488">
        <f t="shared" si="233"/>
        <v>4.5291910749078361E-3</v>
      </c>
      <c r="BA138" s="488">
        <f t="shared" si="234"/>
        <v>6.589911460179205E-3</v>
      </c>
      <c r="BB138" s="488">
        <f t="shared" si="235"/>
        <v>5.8632166910670492E-3</v>
      </c>
      <c r="BC138" s="488">
        <f t="shared" si="236"/>
        <v>7.718848125926916E-3</v>
      </c>
      <c r="BD138" s="488">
        <f t="shared" si="237"/>
        <v>2.9927416346200712E-2</v>
      </c>
      <c r="BE138" s="488">
        <f t="shared" si="238"/>
        <v>2.4657282413016627E-2</v>
      </c>
      <c r="BF138" s="488">
        <f t="shared" si="239"/>
        <v>2.541014139386966E-2</v>
      </c>
      <c r="BG138" s="488">
        <f t="shared" si="240"/>
        <v>2.5342776035258262E-2</v>
      </c>
      <c r="BH138" s="488">
        <f t="shared" si="241"/>
        <v>1.0335085878417827E-2</v>
      </c>
      <c r="BI138" s="488">
        <f t="shared" si="242"/>
        <v>8.212271792974268E-3</v>
      </c>
      <c r="BJ138" s="488">
        <f t="shared" si="243"/>
        <v>6.6342734115695749E-3</v>
      </c>
      <c r="BK138" s="488">
        <f t="shared" si="244"/>
        <v>5.6876468976709525E-3</v>
      </c>
      <c r="BL138" s="488">
        <f t="shared" si="245"/>
        <v>4.5291910749078361E-3</v>
      </c>
      <c r="BM138" s="488">
        <f t="shared" si="246"/>
        <v>6.589911460179205E-3</v>
      </c>
      <c r="BN138" s="488">
        <f t="shared" si="247"/>
        <v>5.8632166910670492E-3</v>
      </c>
      <c r="BO138" s="488">
        <f t="shared" si="248"/>
        <v>7.718848125926916E-3</v>
      </c>
      <c r="BP138" s="488">
        <f t="shared" si="249"/>
        <v>2.9927416346200712E-2</v>
      </c>
      <c r="BQ138" s="488">
        <f t="shared" si="250"/>
        <v>2.4657282413016627E-2</v>
      </c>
      <c r="BR138" s="488">
        <f t="shared" si="251"/>
        <v>2.541014139386966E-2</v>
      </c>
      <c r="BS138" s="488">
        <f t="shared" si="252"/>
        <v>2.5342776035258262E-2</v>
      </c>
      <c r="BT138" s="488">
        <f t="shared" si="253"/>
        <v>1.0335085878417827E-2</v>
      </c>
      <c r="BU138" s="488">
        <f t="shared" si="254"/>
        <v>8.212271792974268E-3</v>
      </c>
      <c r="BV138" s="488">
        <f t="shared" si="255"/>
        <v>6.6342734115695749E-3</v>
      </c>
      <c r="BW138" s="488">
        <f t="shared" si="256"/>
        <v>5.6876468976709525E-3</v>
      </c>
      <c r="BX138" s="488">
        <f t="shared" si="257"/>
        <v>4.5291910749078361E-3</v>
      </c>
      <c r="BY138" s="488">
        <f t="shared" si="258"/>
        <v>6.589911460179205E-3</v>
      </c>
      <c r="BZ138" s="488">
        <f t="shared" si="259"/>
        <v>5.8632166910670492E-3</v>
      </c>
      <c r="CA138" s="488">
        <f t="shared" si="260"/>
        <v>7.718848125926916E-3</v>
      </c>
      <c r="CB138" s="488">
        <f t="shared" si="261"/>
        <v>2.9927416346200712E-2</v>
      </c>
      <c r="CC138" s="488">
        <f t="shared" si="262"/>
        <v>2.4657282413016627E-2</v>
      </c>
      <c r="CD138" s="488">
        <f t="shared" si="263"/>
        <v>2.541014139386966E-2</v>
      </c>
      <c r="CE138" s="488">
        <f t="shared" si="264"/>
        <v>2.5342776035258262E-2</v>
      </c>
      <c r="CF138" s="488">
        <f t="shared" si="265"/>
        <v>1.0335085878417827E-2</v>
      </c>
      <c r="CG138" s="488">
        <f t="shared" si="266"/>
        <v>8.212271792974268E-3</v>
      </c>
      <c r="CH138" s="488">
        <f t="shared" si="267"/>
        <v>6.6342734115695749E-3</v>
      </c>
    </row>
    <row r="139" spans="1:86" s="110" customFormat="1" ht="15.75" hidden="1" thickBot="1" x14ac:dyDescent="0.3">
      <c r="A139" s="641"/>
      <c r="B139" s="91" t="s">
        <v>8</v>
      </c>
      <c r="C139" s="459">
        <v>4.168806268891689E-3</v>
      </c>
      <c r="D139" s="459">
        <v>3.611890919914768E-3</v>
      </c>
      <c r="E139" s="459">
        <v>6.4434617570463962E-3</v>
      </c>
      <c r="F139" s="459">
        <v>1.0823851108647706E-2</v>
      </c>
      <c r="G139" s="459">
        <v>1.2935437273730881E-2</v>
      </c>
      <c r="H139" s="459">
        <v>3.7334238208820841E-2</v>
      </c>
      <c r="I139" s="459">
        <v>2.5251205639474424E-2</v>
      </c>
      <c r="J139" s="459">
        <v>2.9647617073440619E-2</v>
      </c>
      <c r="K139" s="459">
        <v>3.0755851233122439E-2</v>
      </c>
      <c r="L139" s="459">
        <v>1.395855439730578E-2</v>
      </c>
      <c r="M139" s="459">
        <v>6.7656709561020297E-3</v>
      </c>
      <c r="N139" s="459">
        <v>6.258282501029523E-3</v>
      </c>
      <c r="O139" s="459">
        <f t="shared" si="268"/>
        <v>4.168806268891689E-3</v>
      </c>
      <c r="P139" s="459">
        <f t="shared" si="216"/>
        <v>3.611890919914768E-3</v>
      </c>
      <c r="Q139" s="459">
        <f t="shared" si="217"/>
        <v>6.4434617570463962E-3</v>
      </c>
      <c r="R139" s="459">
        <f t="shared" si="218"/>
        <v>1.0823851108647706E-2</v>
      </c>
      <c r="S139" s="459">
        <f t="shared" si="219"/>
        <v>1.2935437273730881E-2</v>
      </c>
      <c r="T139" s="488">
        <v>4.4343058985128504E-2</v>
      </c>
      <c r="U139" s="488">
        <v>2.802099007147112E-2</v>
      </c>
      <c r="V139" s="488">
        <v>3.3116505271596451E-2</v>
      </c>
      <c r="W139" s="488">
        <v>3.441575391325849E-2</v>
      </c>
      <c r="X139" s="488">
        <v>1.5025642544652506E-2</v>
      </c>
      <c r="Y139" s="488">
        <v>9.263358114736794E-3</v>
      </c>
      <c r="Z139" s="488">
        <v>9.1192423255573064E-3</v>
      </c>
      <c r="AA139" s="488">
        <v>5.6483710112187734E-3</v>
      </c>
      <c r="AB139" s="488">
        <v>4.5106023195114605E-3</v>
      </c>
      <c r="AC139" s="488">
        <v>8.250571617368507E-3</v>
      </c>
      <c r="AD139" s="488">
        <v>7.9046502305361518E-3</v>
      </c>
      <c r="AE139" s="488">
        <v>1.0577375024684857E-2</v>
      </c>
      <c r="AF139" s="488">
        <v>4.4343058985128504E-2</v>
      </c>
      <c r="AG139" s="488">
        <v>2.802099007147112E-2</v>
      </c>
      <c r="AH139" s="488">
        <v>3.3116505271596451E-2</v>
      </c>
      <c r="AI139" s="488">
        <v>3.441575391325849E-2</v>
      </c>
      <c r="AJ139" s="488">
        <v>1.5025642544652506E-2</v>
      </c>
      <c r="AK139" s="488">
        <v>9.263358114736794E-3</v>
      </c>
      <c r="AL139" s="488">
        <v>9.1192423255573064E-3</v>
      </c>
      <c r="AM139" s="488">
        <f t="shared" si="220"/>
        <v>5.6483710112187734E-3</v>
      </c>
      <c r="AN139" s="488">
        <f t="shared" si="221"/>
        <v>4.5106023195114605E-3</v>
      </c>
      <c r="AO139" s="488">
        <f t="shared" si="222"/>
        <v>8.250571617368507E-3</v>
      </c>
      <c r="AP139" s="488">
        <f t="shared" si="223"/>
        <v>7.9046502305361518E-3</v>
      </c>
      <c r="AQ139" s="488">
        <f t="shared" si="224"/>
        <v>1.0577375024684857E-2</v>
      </c>
      <c r="AR139" s="488">
        <f t="shared" si="225"/>
        <v>4.4343058985128504E-2</v>
      </c>
      <c r="AS139" s="488">
        <f t="shared" si="226"/>
        <v>2.802099007147112E-2</v>
      </c>
      <c r="AT139" s="488">
        <f t="shared" si="227"/>
        <v>3.3116505271596451E-2</v>
      </c>
      <c r="AU139" s="488">
        <f t="shared" si="228"/>
        <v>3.441575391325849E-2</v>
      </c>
      <c r="AV139" s="488">
        <f t="shared" si="229"/>
        <v>1.5025642544652506E-2</v>
      </c>
      <c r="AW139" s="488">
        <f t="shared" si="230"/>
        <v>9.263358114736794E-3</v>
      </c>
      <c r="AX139" s="488">
        <f t="shared" si="231"/>
        <v>9.1192423255573064E-3</v>
      </c>
      <c r="AY139" s="488">
        <f t="shared" si="232"/>
        <v>5.6483710112187734E-3</v>
      </c>
      <c r="AZ139" s="488">
        <f t="shared" si="233"/>
        <v>4.5106023195114605E-3</v>
      </c>
      <c r="BA139" s="488">
        <f t="shared" si="234"/>
        <v>8.250571617368507E-3</v>
      </c>
      <c r="BB139" s="488">
        <f t="shared" si="235"/>
        <v>7.9046502305361518E-3</v>
      </c>
      <c r="BC139" s="488">
        <f t="shared" si="236"/>
        <v>1.0577375024684857E-2</v>
      </c>
      <c r="BD139" s="488">
        <f t="shared" si="237"/>
        <v>4.4343058985128504E-2</v>
      </c>
      <c r="BE139" s="488">
        <f t="shared" si="238"/>
        <v>2.802099007147112E-2</v>
      </c>
      <c r="BF139" s="488">
        <f t="shared" si="239"/>
        <v>3.3116505271596451E-2</v>
      </c>
      <c r="BG139" s="488">
        <f t="shared" si="240"/>
        <v>3.441575391325849E-2</v>
      </c>
      <c r="BH139" s="488">
        <f t="shared" si="241"/>
        <v>1.5025642544652506E-2</v>
      </c>
      <c r="BI139" s="488">
        <f t="shared" si="242"/>
        <v>9.263358114736794E-3</v>
      </c>
      <c r="BJ139" s="488">
        <f t="shared" si="243"/>
        <v>9.1192423255573064E-3</v>
      </c>
      <c r="BK139" s="488">
        <f t="shared" si="244"/>
        <v>5.6483710112187734E-3</v>
      </c>
      <c r="BL139" s="488">
        <f t="shared" si="245"/>
        <v>4.5106023195114605E-3</v>
      </c>
      <c r="BM139" s="488">
        <f t="shared" si="246"/>
        <v>8.250571617368507E-3</v>
      </c>
      <c r="BN139" s="488">
        <f t="shared" si="247"/>
        <v>7.9046502305361518E-3</v>
      </c>
      <c r="BO139" s="488">
        <f t="shared" si="248"/>
        <v>1.0577375024684857E-2</v>
      </c>
      <c r="BP139" s="488">
        <f t="shared" si="249"/>
        <v>4.4343058985128504E-2</v>
      </c>
      <c r="BQ139" s="488">
        <f t="shared" si="250"/>
        <v>2.802099007147112E-2</v>
      </c>
      <c r="BR139" s="488">
        <f t="shared" si="251"/>
        <v>3.3116505271596451E-2</v>
      </c>
      <c r="BS139" s="488">
        <f t="shared" si="252"/>
        <v>3.441575391325849E-2</v>
      </c>
      <c r="BT139" s="488">
        <f t="shared" si="253"/>
        <v>1.5025642544652506E-2</v>
      </c>
      <c r="BU139" s="488">
        <f t="shared" si="254"/>
        <v>9.263358114736794E-3</v>
      </c>
      <c r="BV139" s="488">
        <f t="shared" si="255"/>
        <v>9.1192423255573064E-3</v>
      </c>
      <c r="BW139" s="488">
        <f t="shared" si="256"/>
        <v>5.6483710112187734E-3</v>
      </c>
      <c r="BX139" s="488">
        <f t="shared" si="257"/>
        <v>4.5106023195114605E-3</v>
      </c>
      <c r="BY139" s="488">
        <f t="shared" si="258"/>
        <v>8.250571617368507E-3</v>
      </c>
      <c r="BZ139" s="488">
        <f t="shared" si="259"/>
        <v>7.9046502305361518E-3</v>
      </c>
      <c r="CA139" s="488">
        <f t="shared" si="260"/>
        <v>1.0577375024684857E-2</v>
      </c>
      <c r="CB139" s="488">
        <f t="shared" si="261"/>
        <v>4.4343058985128504E-2</v>
      </c>
      <c r="CC139" s="488">
        <f t="shared" si="262"/>
        <v>2.802099007147112E-2</v>
      </c>
      <c r="CD139" s="488">
        <f t="shared" si="263"/>
        <v>3.3116505271596451E-2</v>
      </c>
      <c r="CE139" s="488">
        <f t="shared" si="264"/>
        <v>3.441575391325849E-2</v>
      </c>
      <c r="CF139" s="488">
        <f t="shared" si="265"/>
        <v>1.5025642544652506E-2</v>
      </c>
      <c r="CG139" s="488">
        <f t="shared" si="266"/>
        <v>9.263358114736794E-3</v>
      </c>
      <c r="CH139" s="488">
        <f t="shared" si="267"/>
        <v>9.1192423255573064E-3</v>
      </c>
    </row>
    <row r="140" spans="1:86" s="110" customFormat="1" hidden="1" x14ac:dyDescent="0.25"/>
    <row r="141" spans="1:86" s="110" customFormat="1" ht="15.75" hidden="1" thickBot="1" x14ac:dyDescent="0.3">
      <c r="A141" s="110" t="s">
        <v>179</v>
      </c>
      <c r="C141" s="112"/>
      <c r="D141" s="112"/>
      <c r="E141" s="112"/>
      <c r="F141" s="112"/>
      <c r="G141" s="112"/>
      <c r="H141" s="112"/>
      <c r="I141" s="112"/>
      <c r="J141" s="112"/>
      <c r="K141" s="112"/>
      <c r="L141" s="112"/>
      <c r="M141" s="112"/>
      <c r="N141" s="112"/>
    </row>
    <row r="142" spans="1:86" s="110" customFormat="1" ht="16.5" hidden="1" thickBot="1" x14ac:dyDescent="0.3">
      <c r="A142" s="629" t="s">
        <v>127</v>
      </c>
      <c r="B142" s="271" t="s">
        <v>144</v>
      </c>
      <c r="C142" s="162">
        <f>C$4</f>
        <v>45292</v>
      </c>
      <c r="D142" s="162">
        <f t="shared" ref="D142:BO142" si="269">D$4</f>
        <v>45323</v>
      </c>
      <c r="E142" s="162">
        <f t="shared" si="269"/>
        <v>45352</v>
      </c>
      <c r="F142" s="162">
        <f t="shared" si="269"/>
        <v>45383</v>
      </c>
      <c r="G142" s="162">
        <f t="shared" si="269"/>
        <v>45413</v>
      </c>
      <c r="H142" s="162">
        <f t="shared" si="269"/>
        <v>45444</v>
      </c>
      <c r="I142" s="162">
        <f t="shared" si="269"/>
        <v>45474</v>
      </c>
      <c r="J142" s="162">
        <f t="shared" si="269"/>
        <v>45505</v>
      </c>
      <c r="K142" s="162">
        <f t="shared" si="269"/>
        <v>45536</v>
      </c>
      <c r="L142" s="162">
        <f t="shared" si="269"/>
        <v>45566</v>
      </c>
      <c r="M142" s="162">
        <f t="shared" si="269"/>
        <v>45597</v>
      </c>
      <c r="N142" s="162">
        <f t="shared" si="269"/>
        <v>45627</v>
      </c>
      <c r="O142" s="162">
        <f t="shared" si="269"/>
        <v>45658</v>
      </c>
      <c r="P142" s="162">
        <f t="shared" si="269"/>
        <v>45689</v>
      </c>
      <c r="Q142" s="162">
        <f t="shared" si="269"/>
        <v>45717</v>
      </c>
      <c r="R142" s="162">
        <f t="shared" si="269"/>
        <v>45748</v>
      </c>
      <c r="S142" s="162">
        <f t="shared" si="269"/>
        <v>45778</v>
      </c>
      <c r="T142" s="162">
        <f t="shared" si="269"/>
        <v>45809</v>
      </c>
      <c r="U142" s="162">
        <f t="shared" si="269"/>
        <v>45839</v>
      </c>
      <c r="V142" s="162">
        <f t="shared" si="269"/>
        <v>45870</v>
      </c>
      <c r="W142" s="162">
        <f t="shared" si="269"/>
        <v>45901</v>
      </c>
      <c r="X142" s="162">
        <f t="shared" si="269"/>
        <v>45931</v>
      </c>
      <c r="Y142" s="162">
        <f t="shared" si="269"/>
        <v>45962</v>
      </c>
      <c r="Z142" s="162">
        <f t="shared" si="269"/>
        <v>45992</v>
      </c>
      <c r="AA142" s="162">
        <f t="shared" si="269"/>
        <v>46023</v>
      </c>
      <c r="AB142" s="162">
        <f t="shared" si="269"/>
        <v>46054</v>
      </c>
      <c r="AC142" s="162">
        <f t="shared" si="269"/>
        <v>46082</v>
      </c>
      <c r="AD142" s="162">
        <f t="shared" si="269"/>
        <v>46113</v>
      </c>
      <c r="AE142" s="162">
        <f t="shared" si="269"/>
        <v>46143</v>
      </c>
      <c r="AF142" s="162">
        <f t="shared" si="269"/>
        <v>46174</v>
      </c>
      <c r="AG142" s="162">
        <f t="shared" si="269"/>
        <v>46204</v>
      </c>
      <c r="AH142" s="162">
        <f t="shared" si="269"/>
        <v>46235</v>
      </c>
      <c r="AI142" s="162">
        <f t="shared" si="269"/>
        <v>46266</v>
      </c>
      <c r="AJ142" s="162">
        <f t="shared" si="269"/>
        <v>46296</v>
      </c>
      <c r="AK142" s="162">
        <f t="shared" si="269"/>
        <v>46327</v>
      </c>
      <c r="AL142" s="162">
        <f t="shared" si="269"/>
        <v>46357</v>
      </c>
      <c r="AM142" s="162">
        <f t="shared" si="269"/>
        <v>46388</v>
      </c>
      <c r="AN142" s="162">
        <f t="shared" si="269"/>
        <v>46419</v>
      </c>
      <c r="AO142" s="162">
        <f t="shared" si="269"/>
        <v>46447</v>
      </c>
      <c r="AP142" s="162">
        <f t="shared" si="269"/>
        <v>46478</v>
      </c>
      <c r="AQ142" s="162">
        <f t="shared" si="269"/>
        <v>46508</v>
      </c>
      <c r="AR142" s="162">
        <f t="shared" si="269"/>
        <v>46539</v>
      </c>
      <c r="AS142" s="162">
        <f t="shared" si="269"/>
        <v>46569</v>
      </c>
      <c r="AT142" s="162">
        <f t="shared" si="269"/>
        <v>46600</v>
      </c>
      <c r="AU142" s="162">
        <f t="shared" si="269"/>
        <v>46631</v>
      </c>
      <c r="AV142" s="162">
        <f t="shared" si="269"/>
        <v>46661</v>
      </c>
      <c r="AW142" s="162">
        <f t="shared" si="269"/>
        <v>46692</v>
      </c>
      <c r="AX142" s="162">
        <f t="shared" si="269"/>
        <v>46722</v>
      </c>
      <c r="AY142" s="162">
        <f t="shared" si="269"/>
        <v>46753</v>
      </c>
      <c r="AZ142" s="162">
        <f t="shared" si="269"/>
        <v>46784</v>
      </c>
      <c r="BA142" s="162">
        <f t="shared" si="269"/>
        <v>46813</v>
      </c>
      <c r="BB142" s="162">
        <f t="shared" si="269"/>
        <v>46844</v>
      </c>
      <c r="BC142" s="162">
        <f t="shared" si="269"/>
        <v>46874</v>
      </c>
      <c r="BD142" s="162">
        <f t="shared" si="269"/>
        <v>46905</v>
      </c>
      <c r="BE142" s="162">
        <f t="shared" si="269"/>
        <v>46935</v>
      </c>
      <c r="BF142" s="162">
        <f t="shared" si="269"/>
        <v>46966</v>
      </c>
      <c r="BG142" s="162">
        <f t="shared" si="269"/>
        <v>46997</v>
      </c>
      <c r="BH142" s="162">
        <f t="shared" si="269"/>
        <v>47027</v>
      </c>
      <c r="BI142" s="162">
        <f t="shared" si="269"/>
        <v>47058</v>
      </c>
      <c r="BJ142" s="162">
        <f t="shared" si="269"/>
        <v>47088</v>
      </c>
      <c r="BK142" s="162">
        <f t="shared" si="269"/>
        <v>47119</v>
      </c>
      <c r="BL142" s="162">
        <f t="shared" si="269"/>
        <v>47150</v>
      </c>
      <c r="BM142" s="162">
        <f t="shared" si="269"/>
        <v>47178</v>
      </c>
      <c r="BN142" s="162">
        <f t="shared" si="269"/>
        <v>47209</v>
      </c>
      <c r="BO142" s="162">
        <f t="shared" si="269"/>
        <v>47239</v>
      </c>
      <c r="BP142" s="162">
        <f t="shared" ref="BP142:CH142" si="270">BP$4</f>
        <v>47270</v>
      </c>
      <c r="BQ142" s="162">
        <f t="shared" si="270"/>
        <v>47300</v>
      </c>
      <c r="BR142" s="162">
        <f t="shared" si="270"/>
        <v>47331</v>
      </c>
      <c r="BS142" s="162">
        <f t="shared" si="270"/>
        <v>47362</v>
      </c>
      <c r="BT142" s="162">
        <f t="shared" si="270"/>
        <v>47392</v>
      </c>
      <c r="BU142" s="162">
        <f t="shared" si="270"/>
        <v>47423</v>
      </c>
      <c r="BV142" s="162">
        <f t="shared" si="270"/>
        <v>47453</v>
      </c>
      <c r="BW142" s="162">
        <f t="shared" si="270"/>
        <v>47484</v>
      </c>
      <c r="BX142" s="162">
        <f t="shared" si="270"/>
        <v>47515</v>
      </c>
      <c r="BY142" s="162">
        <f t="shared" si="270"/>
        <v>47543</v>
      </c>
      <c r="BZ142" s="162">
        <f t="shared" si="270"/>
        <v>47574</v>
      </c>
      <c r="CA142" s="162">
        <f t="shared" si="270"/>
        <v>47604</v>
      </c>
      <c r="CB142" s="162">
        <f t="shared" si="270"/>
        <v>47635</v>
      </c>
      <c r="CC142" s="162">
        <f t="shared" si="270"/>
        <v>47665</v>
      </c>
      <c r="CD142" s="162">
        <f t="shared" si="270"/>
        <v>47696</v>
      </c>
      <c r="CE142" s="162">
        <f t="shared" si="270"/>
        <v>47727</v>
      </c>
      <c r="CF142" s="162">
        <f t="shared" si="270"/>
        <v>47757</v>
      </c>
      <c r="CG142" s="162">
        <f t="shared" si="270"/>
        <v>47788</v>
      </c>
      <c r="CH142" s="163">
        <f t="shared" si="270"/>
        <v>47818</v>
      </c>
    </row>
    <row r="143" spans="1:86" s="110" customFormat="1" hidden="1" x14ac:dyDescent="0.25">
      <c r="A143" s="630"/>
      <c r="B143" s="270" t="s">
        <v>20</v>
      </c>
      <c r="C143" s="460">
        <f>IF(C23=0,0,((C5*0.5)-C41)*C78*C110*C$2)</f>
        <v>0</v>
      </c>
      <c r="D143" s="460">
        <f>IF(D23=0,0,((D5*0.5)+C23-D41)*D78*D110*D$2)</f>
        <v>0</v>
      </c>
      <c r="E143" s="460">
        <f t="shared" ref="E143:BP144" si="271">IF(E23=0,0,((E5*0.5)+D23-E41)*E78*E110*E$2)</f>
        <v>0</v>
      </c>
      <c r="F143" s="460">
        <f t="shared" si="271"/>
        <v>0</v>
      </c>
      <c r="G143" s="460">
        <f t="shared" si="271"/>
        <v>0</v>
      </c>
      <c r="H143" s="460">
        <f t="shared" si="271"/>
        <v>0</v>
      </c>
      <c r="I143" s="460">
        <f t="shared" si="271"/>
        <v>0</v>
      </c>
      <c r="J143" s="460">
        <f t="shared" si="271"/>
        <v>0</v>
      </c>
      <c r="K143" s="460">
        <f t="shared" si="271"/>
        <v>0</v>
      </c>
      <c r="L143" s="460">
        <f t="shared" si="271"/>
        <v>0</v>
      </c>
      <c r="M143" s="460">
        <f t="shared" si="271"/>
        <v>0</v>
      </c>
      <c r="N143" s="460">
        <f t="shared" si="271"/>
        <v>0</v>
      </c>
      <c r="O143" s="460">
        <f t="shared" si="271"/>
        <v>0</v>
      </c>
      <c r="P143" s="460">
        <f t="shared" si="271"/>
        <v>0</v>
      </c>
      <c r="Q143" s="460">
        <f t="shared" si="271"/>
        <v>0</v>
      </c>
      <c r="R143" s="460">
        <f t="shared" si="271"/>
        <v>0</v>
      </c>
      <c r="S143" s="460">
        <f t="shared" si="271"/>
        <v>0</v>
      </c>
      <c r="T143" s="460">
        <f t="shared" si="271"/>
        <v>0</v>
      </c>
      <c r="U143" s="460">
        <f t="shared" si="271"/>
        <v>0</v>
      </c>
      <c r="V143" s="460">
        <f t="shared" si="271"/>
        <v>0</v>
      </c>
      <c r="W143" s="460">
        <f t="shared" si="271"/>
        <v>0</v>
      </c>
      <c r="X143" s="460">
        <f t="shared" si="271"/>
        <v>0</v>
      </c>
      <c r="Y143" s="460">
        <f t="shared" si="271"/>
        <v>0</v>
      </c>
      <c r="Z143" s="460">
        <f t="shared" si="271"/>
        <v>0</v>
      </c>
      <c r="AA143" s="460">
        <f t="shared" si="271"/>
        <v>0</v>
      </c>
      <c r="AB143" s="460">
        <f t="shared" si="271"/>
        <v>0</v>
      </c>
      <c r="AC143" s="460">
        <f t="shared" si="271"/>
        <v>0</v>
      </c>
      <c r="AD143" s="460">
        <f t="shared" si="271"/>
        <v>0</v>
      </c>
      <c r="AE143" s="460">
        <f t="shared" si="271"/>
        <v>0</v>
      </c>
      <c r="AF143" s="460">
        <f t="shared" si="271"/>
        <v>0</v>
      </c>
      <c r="AG143" s="460">
        <f t="shared" si="271"/>
        <v>0</v>
      </c>
      <c r="AH143" s="460">
        <f t="shared" si="271"/>
        <v>0</v>
      </c>
      <c r="AI143" s="460">
        <f t="shared" si="271"/>
        <v>0</v>
      </c>
      <c r="AJ143" s="460">
        <f t="shared" si="271"/>
        <v>0</v>
      </c>
      <c r="AK143" s="460">
        <f t="shared" si="271"/>
        <v>0</v>
      </c>
      <c r="AL143" s="460">
        <f t="shared" si="271"/>
        <v>0</v>
      </c>
      <c r="AM143" s="460">
        <f t="shared" si="271"/>
        <v>0</v>
      </c>
      <c r="AN143" s="460">
        <f t="shared" si="271"/>
        <v>0</v>
      </c>
      <c r="AO143" s="460">
        <f t="shared" si="271"/>
        <v>0</v>
      </c>
      <c r="AP143" s="460">
        <f t="shared" si="271"/>
        <v>0</v>
      </c>
      <c r="AQ143" s="460">
        <f t="shared" si="271"/>
        <v>0</v>
      </c>
      <c r="AR143" s="460">
        <f t="shared" si="271"/>
        <v>0</v>
      </c>
      <c r="AS143" s="460">
        <f t="shared" si="271"/>
        <v>0</v>
      </c>
      <c r="AT143" s="460">
        <f t="shared" si="271"/>
        <v>0</v>
      </c>
      <c r="AU143" s="460">
        <f t="shared" si="271"/>
        <v>0</v>
      </c>
      <c r="AV143" s="460">
        <f t="shared" si="271"/>
        <v>0</v>
      </c>
      <c r="AW143" s="460">
        <f t="shared" si="271"/>
        <v>0</v>
      </c>
      <c r="AX143" s="460">
        <f t="shared" si="271"/>
        <v>0</v>
      </c>
      <c r="AY143" s="460">
        <f t="shared" si="271"/>
        <v>0</v>
      </c>
      <c r="AZ143" s="460">
        <f t="shared" si="271"/>
        <v>0</v>
      </c>
      <c r="BA143" s="460">
        <f t="shared" si="271"/>
        <v>0</v>
      </c>
      <c r="BB143" s="460">
        <f t="shared" si="271"/>
        <v>0</v>
      </c>
      <c r="BC143" s="460">
        <f t="shared" si="271"/>
        <v>0</v>
      </c>
      <c r="BD143" s="460">
        <f t="shared" si="271"/>
        <v>0</v>
      </c>
      <c r="BE143" s="460">
        <f t="shared" si="271"/>
        <v>0</v>
      </c>
      <c r="BF143" s="460">
        <f t="shared" si="271"/>
        <v>0</v>
      </c>
      <c r="BG143" s="460">
        <f t="shared" si="271"/>
        <v>0</v>
      </c>
      <c r="BH143" s="460">
        <f t="shared" si="271"/>
        <v>0</v>
      </c>
      <c r="BI143" s="460">
        <f t="shared" si="271"/>
        <v>0</v>
      </c>
      <c r="BJ143" s="460">
        <f t="shared" si="271"/>
        <v>0</v>
      </c>
      <c r="BK143" s="460">
        <f t="shared" si="271"/>
        <v>0</v>
      </c>
      <c r="BL143" s="460">
        <f t="shared" si="271"/>
        <v>0</v>
      </c>
      <c r="BM143" s="460">
        <f t="shared" si="271"/>
        <v>0</v>
      </c>
      <c r="BN143" s="460">
        <f t="shared" si="271"/>
        <v>0</v>
      </c>
      <c r="BO143" s="460">
        <f t="shared" si="271"/>
        <v>0</v>
      </c>
      <c r="BP143" s="460">
        <f t="shared" si="271"/>
        <v>0</v>
      </c>
      <c r="BQ143" s="460">
        <f t="shared" ref="BQ143:CH147" si="272">IF(BQ23=0,0,((BQ5*0.5)+BP23-BQ41)*BQ78*BQ110*BQ$2)</f>
        <v>0</v>
      </c>
      <c r="BR143" s="460">
        <f t="shared" si="272"/>
        <v>0</v>
      </c>
      <c r="BS143" s="460">
        <f t="shared" si="272"/>
        <v>0</v>
      </c>
      <c r="BT143" s="460">
        <f t="shared" si="272"/>
        <v>0</v>
      </c>
      <c r="BU143" s="460">
        <f t="shared" si="272"/>
        <v>0</v>
      </c>
      <c r="BV143" s="460">
        <f t="shared" si="272"/>
        <v>0</v>
      </c>
      <c r="BW143" s="460">
        <f t="shared" si="272"/>
        <v>0</v>
      </c>
      <c r="BX143" s="460">
        <f t="shared" si="272"/>
        <v>0</v>
      </c>
      <c r="BY143" s="460">
        <f t="shared" si="272"/>
        <v>0</v>
      </c>
      <c r="BZ143" s="460">
        <f t="shared" si="272"/>
        <v>0</v>
      </c>
      <c r="CA143" s="460">
        <f t="shared" si="272"/>
        <v>0</v>
      </c>
      <c r="CB143" s="460">
        <f t="shared" si="272"/>
        <v>0</v>
      </c>
      <c r="CC143" s="460">
        <f t="shared" si="272"/>
        <v>0</v>
      </c>
      <c r="CD143" s="460">
        <f t="shared" si="272"/>
        <v>0</v>
      </c>
      <c r="CE143" s="460">
        <f t="shared" si="272"/>
        <v>0</v>
      </c>
      <c r="CF143" s="460">
        <f t="shared" si="272"/>
        <v>0</v>
      </c>
      <c r="CG143" s="460">
        <f t="shared" si="272"/>
        <v>0</v>
      </c>
      <c r="CH143" s="461">
        <f t="shared" si="272"/>
        <v>0</v>
      </c>
    </row>
    <row r="144" spans="1:86" s="110" customFormat="1" hidden="1" x14ac:dyDescent="0.25">
      <c r="A144" s="630"/>
      <c r="B144" s="270" t="s">
        <v>0</v>
      </c>
      <c r="C144" s="460">
        <f t="shared" ref="C144:C155" si="273">IF(C24=0,0,((C6*0.5)-C42)*C79*C111*C$2)</f>
        <v>0</v>
      </c>
      <c r="D144" s="460">
        <f t="shared" ref="D144:S155" si="274">IF(D24=0,0,((D6*0.5)+C24-D42)*D79*D111*D$2)</f>
        <v>0</v>
      </c>
      <c r="E144" s="460">
        <f t="shared" si="274"/>
        <v>0</v>
      </c>
      <c r="F144" s="460">
        <f t="shared" si="274"/>
        <v>0</v>
      </c>
      <c r="G144" s="460">
        <f t="shared" si="274"/>
        <v>0</v>
      </c>
      <c r="H144" s="460">
        <f t="shared" si="274"/>
        <v>0</v>
      </c>
      <c r="I144" s="460">
        <f t="shared" si="274"/>
        <v>0</v>
      </c>
      <c r="J144" s="460">
        <f t="shared" si="274"/>
        <v>0</v>
      </c>
      <c r="K144" s="460">
        <f t="shared" si="274"/>
        <v>0</v>
      </c>
      <c r="L144" s="460">
        <f t="shared" si="274"/>
        <v>0</v>
      </c>
      <c r="M144" s="460">
        <f t="shared" si="274"/>
        <v>0</v>
      </c>
      <c r="N144" s="460">
        <f t="shared" si="274"/>
        <v>0</v>
      </c>
      <c r="O144" s="460">
        <f t="shared" si="274"/>
        <v>0</v>
      </c>
      <c r="P144" s="460">
        <f t="shared" si="274"/>
        <v>0</v>
      </c>
      <c r="Q144" s="460">
        <f t="shared" si="274"/>
        <v>0</v>
      </c>
      <c r="R144" s="460">
        <f t="shared" si="274"/>
        <v>0</v>
      </c>
      <c r="S144" s="460">
        <f t="shared" si="274"/>
        <v>0</v>
      </c>
      <c r="T144" s="460">
        <f t="shared" si="271"/>
        <v>0</v>
      </c>
      <c r="U144" s="460">
        <f t="shared" si="271"/>
        <v>0</v>
      </c>
      <c r="V144" s="460">
        <f t="shared" si="271"/>
        <v>0</v>
      </c>
      <c r="W144" s="460">
        <f t="shared" si="271"/>
        <v>0</v>
      </c>
      <c r="X144" s="460">
        <f t="shared" si="271"/>
        <v>0</v>
      </c>
      <c r="Y144" s="460">
        <f t="shared" si="271"/>
        <v>0</v>
      </c>
      <c r="Z144" s="460">
        <f t="shared" si="271"/>
        <v>0</v>
      </c>
      <c r="AA144" s="460">
        <f t="shared" si="271"/>
        <v>0</v>
      </c>
      <c r="AB144" s="460">
        <f t="shared" si="271"/>
        <v>0</v>
      </c>
      <c r="AC144" s="460">
        <f t="shared" si="271"/>
        <v>0</v>
      </c>
      <c r="AD144" s="460">
        <f t="shared" si="271"/>
        <v>0</v>
      </c>
      <c r="AE144" s="460">
        <f t="shared" si="271"/>
        <v>0</v>
      </c>
      <c r="AF144" s="460">
        <f t="shared" si="271"/>
        <v>0</v>
      </c>
      <c r="AG144" s="460">
        <f t="shared" si="271"/>
        <v>0</v>
      </c>
      <c r="AH144" s="460">
        <f t="shared" si="271"/>
        <v>0</v>
      </c>
      <c r="AI144" s="460">
        <f t="shared" si="271"/>
        <v>0</v>
      </c>
      <c r="AJ144" s="460">
        <f t="shared" si="271"/>
        <v>0</v>
      </c>
      <c r="AK144" s="460">
        <f t="shared" si="271"/>
        <v>0</v>
      </c>
      <c r="AL144" s="460">
        <f t="shared" si="271"/>
        <v>0</v>
      </c>
      <c r="AM144" s="460">
        <f t="shared" si="271"/>
        <v>0</v>
      </c>
      <c r="AN144" s="460">
        <f t="shared" si="271"/>
        <v>0</v>
      </c>
      <c r="AO144" s="460">
        <f t="shared" si="271"/>
        <v>0</v>
      </c>
      <c r="AP144" s="460">
        <f t="shared" si="271"/>
        <v>0</v>
      </c>
      <c r="AQ144" s="460">
        <f t="shared" si="271"/>
        <v>0</v>
      </c>
      <c r="AR144" s="460">
        <f t="shared" si="271"/>
        <v>0</v>
      </c>
      <c r="AS144" s="460">
        <f t="shared" si="271"/>
        <v>0</v>
      </c>
      <c r="AT144" s="460">
        <f t="shared" si="271"/>
        <v>0</v>
      </c>
      <c r="AU144" s="460">
        <f t="shared" si="271"/>
        <v>0</v>
      </c>
      <c r="AV144" s="460">
        <f t="shared" si="271"/>
        <v>0</v>
      </c>
      <c r="AW144" s="460">
        <f t="shared" si="271"/>
        <v>0</v>
      </c>
      <c r="AX144" s="460">
        <f t="shared" si="271"/>
        <v>0</v>
      </c>
      <c r="AY144" s="460">
        <f t="shared" si="271"/>
        <v>0</v>
      </c>
      <c r="AZ144" s="460">
        <f t="shared" si="271"/>
        <v>0</v>
      </c>
      <c r="BA144" s="460">
        <f t="shared" si="271"/>
        <v>0</v>
      </c>
      <c r="BB144" s="460">
        <f t="shared" si="271"/>
        <v>0</v>
      </c>
      <c r="BC144" s="460">
        <f t="shared" si="271"/>
        <v>0</v>
      </c>
      <c r="BD144" s="460">
        <f t="shared" si="271"/>
        <v>0</v>
      </c>
      <c r="BE144" s="460">
        <f t="shared" si="271"/>
        <v>0</v>
      </c>
      <c r="BF144" s="460">
        <f t="shared" si="271"/>
        <v>0</v>
      </c>
      <c r="BG144" s="460">
        <f t="shared" si="271"/>
        <v>0</v>
      </c>
      <c r="BH144" s="460">
        <f t="shared" si="271"/>
        <v>0</v>
      </c>
      <c r="BI144" s="460">
        <f t="shared" si="271"/>
        <v>0</v>
      </c>
      <c r="BJ144" s="460">
        <f t="shared" si="271"/>
        <v>0</v>
      </c>
      <c r="BK144" s="460">
        <f t="shared" si="271"/>
        <v>0</v>
      </c>
      <c r="BL144" s="460">
        <f t="shared" si="271"/>
        <v>0</v>
      </c>
      <c r="BM144" s="460">
        <f t="shared" si="271"/>
        <v>0</v>
      </c>
      <c r="BN144" s="460">
        <f t="shared" si="271"/>
        <v>0</v>
      </c>
      <c r="BO144" s="460">
        <f t="shared" si="271"/>
        <v>0</v>
      </c>
      <c r="BP144" s="460">
        <f t="shared" si="271"/>
        <v>0</v>
      </c>
      <c r="BQ144" s="460">
        <f t="shared" si="272"/>
        <v>0</v>
      </c>
      <c r="BR144" s="460">
        <f t="shared" si="272"/>
        <v>0</v>
      </c>
      <c r="BS144" s="460">
        <f t="shared" si="272"/>
        <v>0</v>
      </c>
      <c r="BT144" s="460">
        <f t="shared" si="272"/>
        <v>0</v>
      </c>
      <c r="BU144" s="460">
        <f t="shared" si="272"/>
        <v>0</v>
      </c>
      <c r="BV144" s="460">
        <f t="shared" si="272"/>
        <v>0</v>
      </c>
      <c r="BW144" s="460">
        <f t="shared" si="272"/>
        <v>0</v>
      </c>
      <c r="BX144" s="460">
        <f t="shared" si="272"/>
        <v>0</v>
      </c>
      <c r="BY144" s="460">
        <f t="shared" si="272"/>
        <v>0</v>
      </c>
      <c r="BZ144" s="460">
        <f t="shared" si="272"/>
        <v>0</v>
      </c>
      <c r="CA144" s="460">
        <f t="shared" si="272"/>
        <v>0</v>
      </c>
      <c r="CB144" s="460">
        <f t="shared" si="272"/>
        <v>0</v>
      </c>
      <c r="CC144" s="460">
        <f t="shared" si="272"/>
        <v>0</v>
      </c>
      <c r="CD144" s="460">
        <f t="shared" si="272"/>
        <v>0</v>
      </c>
      <c r="CE144" s="460">
        <f t="shared" si="272"/>
        <v>0</v>
      </c>
      <c r="CF144" s="460">
        <f t="shared" si="272"/>
        <v>0</v>
      </c>
      <c r="CG144" s="460">
        <f t="shared" si="272"/>
        <v>0</v>
      </c>
      <c r="CH144" s="461">
        <f t="shared" si="272"/>
        <v>0</v>
      </c>
    </row>
    <row r="145" spans="1:86" s="110" customFormat="1" hidden="1" x14ac:dyDescent="0.25">
      <c r="A145" s="630"/>
      <c r="B145" s="270" t="s">
        <v>21</v>
      </c>
      <c r="C145" s="460">
        <f t="shared" si="273"/>
        <v>0</v>
      </c>
      <c r="D145" s="460">
        <f t="shared" si="274"/>
        <v>0</v>
      </c>
      <c r="E145" s="460">
        <f t="shared" ref="E145:BP148" si="275">IF(E25=0,0,((E7*0.5)+D25-E43)*E80*E112*E$2)</f>
        <v>0</v>
      </c>
      <c r="F145" s="460">
        <f t="shared" si="275"/>
        <v>0</v>
      </c>
      <c r="G145" s="460">
        <f t="shared" si="275"/>
        <v>0</v>
      </c>
      <c r="H145" s="460">
        <f t="shared" si="275"/>
        <v>0</v>
      </c>
      <c r="I145" s="460">
        <f t="shared" si="275"/>
        <v>0</v>
      </c>
      <c r="J145" s="460">
        <f t="shared" si="275"/>
        <v>0</v>
      </c>
      <c r="K145" s="460">
        <f t="shared" si="275"/>
        <v>0</v>
      </c>
      <c r="L145" s="460">
        <f t="shared" si="275"/>
        <v>0</v>
      </c>
      <c r="M145" s="460">
        <f t="shared" si="275"/>
        <v>0</v>
      </c>
      <c r="N145" s="460">
        <f t="shared" si="275"/>
        <v>0</v>
      </c>
      <c r="O145" s="460">
        <f t="shared" si="275"/>
        <v>0</v>
      </c>
      <c r="P145" s="460">
        <f t="shared" si="275"/>
        <v>0</v>
      </c>
      <c r="Q145" s="460">
        <f t="shared" si="275"/>
        <v>0</v>
      </c>
      <c r="R145" s="460">
        <f t="shared" si="275"/>
        <v>0</v>
      </c>
      <c r="S145" s="460">
        <f t="shared" si="275"/>
        <v>0</v>
      </c>
      <c r="T145" s="460">
        <f t="shared" si="275"/>
        <v>0</v>
      </c>
      <c r="U145" s="460">
        <f t="shared" si="275"/>
        <v>0</v>
      </c>
      <c r="V145" s="460">
        <f t="shared" si="275"/>
        <v>0</v>
      </c>
      <c r="W145" s="460">
        <f t="shared" si="275"/>
        <v>0</v>
      </c>
      <c r="X145" s="460">
        <f t="shared" si="275"/>
        <v>0</v>
      </c>
      <c r="Y145" s="460">
        <f t="shared" si="275"/>
        <v>0</v>
      </c>
      <c r="Z145" s="460">
        <f t="shared" si="275"/>
        <v>0</v>
      </c>
      <c r="AA145" s="460">
        <f t="shared" si="275"/>
        <v>0</v>
      </c>
      <c r="AB145" s="460">
        <f t="shared" si="275"/>
        <v>0</v>
      </c>
      <c r="AC145" s="460">
        <f t="shared" si="275"/>
        <v>0</v>
      </c>
      <c r="AD145" s="460">
        <f t="shared" si="275"/>
        <v>0</v>
      </c>
      <c r="AE145" s="460">
        <f t="shared" si="275"/>
        <v>0</v>
      </c>
      <c r="AF145" s="460">
        <f t="shared" si="275"/>
        <v>0</v>
      </c>
      <c r="AG145" s="460">
        <f t="shared" si="275"/>
        <v>0</v>
      </c>
      <c r="AH145" s="460">
        <f t="shared" si="275"/>
        <v>0</v>
      </c>
      <c r="AI145" s="460">
        <f t="shared" si="275"/>
        <v>0</v>
      </c>
      <c r="AJ145" s="460">
        <f t="shared" si="275"/>
        <v>0</v>
      </c>
      <c r="AK145" s="460">
        <f t="shared" si="275"/>
        <v>0</v>
      </c>
      <c r="AL145" s="460">
        <f t="shared" si="275"/>
        <v>0</v>
      </c>
      <c r="AM145" s="460">
        <f t="shared" si="275"/>
        <v>0</v>
      </c>
      <c r="AN145" s="460">
        <f t="shared" si="275"/>
        <v>0</v>
      </c>
      <c r="AO145" s="460">
        <f t="shared" si="275"/>
        <v>0</v>
      </c>
      <c r="AP145" s="460">
        <f t="shared" si="275"/>
        <v>0</v>
      </c>
      <c r="AQ145" s="460">
        <f t="shared" si="275"/>
        <v>0</v>
      </c>
      <c r="AR145" s="460">
        <f t="shared" si="275"/>
        <v>0</v>
      </c>
      <c r="AS145" s="460">
        <f t="shared" si="275"/>
        <v>0</v>
      </c>
      <c r="AT145" s="460">
        <f t="shared" si="275"/>
        <v>0</v>
      </c>
      <c r="AU145" s="460">
        <f t="shared" si="275"/>
        <v>0</v>
      </c>
      <c r="AV145" s="460">
        <f t="shared" si="275"/>
        <v>0</v>
      </c>
      <c r="AW145" s="460">
        <f t="shared" si="275"/>
        <v>0</v>
      </c>
      <c r="AX145" s="460">
        <f t="shared" si="275"/>
        <v>0</v>
      </c>
      <c r="AY145" s="460">
        <f t="shared" si="275"/>
        <v>0</v>
      </c>
      <c r="AZ145" s="460">
        <f t="shared" si="275"/>
        <v>0</v>
      </c>
      <c r="BA145" s="460">
        <f t="shared" si="275"/>
        <v>0</v>
      </c>
      <c r="BB145" s="460">
        <f t="shared" si="275"/>
        <v>0</v>
      </c>
      <c r="BC145" s="460">
        <f t="shared" si="275"/>
        <v>0</v>
      </c>
      <c r="BD145" s="460">
        <f t="shared" si="275"/>
        <v>0</v>
      </c>
      <c r="BE145" s="460">
        <f t="shared" si="275"/>
        <v>0</v>
      </c>
      <c r="BF145" s="460">
        <f t="shared" si="275"/>
        <v>0</v>
      </c>
      <c r="BG145" s="460">
        <f t="shared" si="275"/>
        <v>0</v>
      </c>
      <c r="BH145" s="460">
        <f t="shared" si="275"/>
        <v>0</v>
      </c>
      <c r="BI145" s="460">
        <f t="shared" si="275"/>
        <v>0</v>
      </c>
      <c r="BJ145" s="460">
        <f t="shared" si="275"/>
        <v>0</v>
      </c>
      <c r="BK145" s="460">
        <f t="shared" si="275"/>
        <v>0</v>
      </c>
      <c r="BL145" s="460">
        <f t="shared" si="275"/>
        <v>0</v>
      </c>
      <c r="BM145" s="460">
        <f t="shared" si="275"/>
        <v>0</v>
      </c>
      <c r="BN145" s="460">
        <f t="shared" si="275"/>
        <v>0</v>
      </c>
      <c r="BO145" s="460">
        <f t="shared" si="275"/>
        <v>0</v>
      </c>
      <c r="BP145" s="460">
        <f t="shared" si="275"/>
        <v>0</v>
      </c>
      <c r="BQ145" s="460">
        <f t="shared" si="272"/>
        <v>0</v>
      </c>
      <c r="BR145" s="460">
        <f t="shared" si="272"/>
        <v>0</v>
      </c>
      <c r="BS145" s="460">
        <f t="shared" si="272"/>
        <v>0</v>
      </c>
      <c r="BT145" s="460">
        <f t="shared" si="272"/>
        <v>0</v>
      </c>
      <c r="BU145" s="460">
        <f t="shared" si="272"/>
        <v>0</v>
      </c>
      <c r="BV145" s="460">
        <f t="shared" si="272"/>
        <v>0</v>
      </c>
      <c r="BW145" s="460">
        <f t="shared" si="272"/>
        <v>0</v>
      </c>
      <c r="BX145" s="460">
        <f t="shared" si="272"/>
        <v>0</v>
      </c>
      <c r="BY145" s="460">
        <f t="shared" si="272"/>
        <v>0</v>
      </c>
      <c r="BZ145" s="460">
        <f t="shared" si="272"/>
        <v>0</v>
      </c>
      <c r="CA145" s="460">
        <f t="shared" si="272"/>
        <v>0</v>
      </c>
      <c r="CB145" s="460">
        <f t="shared" si="272"/>
        <v>0</v>
      </c>
      <c r="CC145" s="460">
        <f t="shared" si="272"/>
        <v>0</v>
      </c>
      <c r="CD145" s="460">
        <f t="shared" si="272"/>
        <v>0</v>
      </c>
      <c r="CE145" s="460">
        <f t="shared" si="272"/>
        <v>0</v>
      </c>
      <c r="CF145" s="460">
        <f t="shared" si="272"/>
        <v>0</v>
      </c>
      <c r="CG145" s="460">
        <f t="shared" si="272"/>
        <v>0</v>
      </c>
      <c r="CH145" s="461">
        <f t="shared" si="272"/>
        <v>0</v>
      </c>
    </row>
    <row r="146" spans="1:86" s="110" customFormat="1" hidden="1" x14ac:dyDescent="0.25">
      <c r="A146" s="630"/>
      <c r="B146" s="270" t="s">
        <v>1</v>
      </c>
      <c r="C146" s="460">
        <f t="shared" si="273"/>
        <v>0</v>
      </c>
      <c r="D146" s="460">
        <f t="shared" si="274"/>
        <v>0</v>
      </c>
      <c r="E146" s="460">
        <f t="shared" si="275"/>
        <v>0</v>
      </c>
      <c r="F146" s="460">
        <f t="shared" si="275"/>
        <v>0</v>
      </c>
      <c r="G146" s="460">
        <f t="shared" si="275"/>
        <v>0</v>
      </c>
      <c r="H146" s="460">
        <f t="shared" si="275"/>
        <v>0</v>
      </c>
      <c r="I146" s="460">
        <f t="shared" si="275"/>
        <v>0</v>
      </c>
      <c r="J146" s="460">
        <f t="shared" si="275"/>
        <v>0</v>
      </c>
      <c r="K146" s="460">
        <f t="shared" si="275"/>
        <v>0</v>
      </c>
      <c r="L146" s="460">
        <f t="shared" si="275"/>
        <v>15.548719448887111</v>
      </c>
      <c r="M146" s="460">
        <f t="shared" si="275"/>
        <v>7.9484242874400008</v>
      </c>
      <c r="N146" s="460">
        <f t="shared" si="275"/>
        <v>0.54263943995625008</v>
      </c>
      <c r="O146" s="460">
        <f t="shared" si="275"/>
        <v>8.9280273537000007E-2</v>
      </c>
      <c r="P146" s="460">
        <f t="shared" si="275"/>
        <v>3.6753712606065001</v>
      </c>
      <c r="Q146" s="460">
        <f t="shared" si="275"/>
        <v>107.67200988562202</v>
      </c>
      <c r="R146" s="460">
        <f t="shared" si="275"/>
        <v>383.01952313903598</v>
      </c>
      <c r="S146" s="460">
        <f t="shared" si="275"/>
        <v>1261.655031877405</v>
      </c>
      <c r="T146" s="460">
        <f t="shared" si="275"/>
        <v>0</v>
      </c>
      <c r="U146" s="460">
        <f t="shared" si="275"/>
        <v>0</v>
      </c>
      <c r="V146" s="460">
        <f t="shared" si="275"/>
        <v>0</v>
      </c>
      <c r="W146" s="460">
        <f t="shared" si="275"/>
        <v>0</v>
      </c>
      <c r="X146" s="460">
        <f t="shared" si="275"/>
        <v>0</v>
      </c>
      <c r="Y146" s="460">
        <f t="shared" si="275"/>
        <v>0</v>
      </c>
      <c r="Z146" s="460">
        <f t="shared" si="275"/>
        <v>0</v>
      </c>
      <c r="AA146" s="460">
        <f t="shared" si="275"/>
        <v>0</v>
      </c>
      <c r="AB146" s="460">
        <f t="shared" si="275"/>
        <v>0</v>
      </c>
      <c r="AC146" s="460">
        <f t="shared" si="275"/>
        <v>0</v>
      </c>
      <c r="AD146" s="460">
        <f t="shared" si="275"/>
        <v>0</v>
      </c>
      <c r="AE146" s="460">
        <f t="shared" si="275"/>
        <v>0</v>
      </c>
      <c r="AF146" s="460">
        <f t="shared" si="275"/>
        <v>0</v>
      </c>
      <c r="AG146" s="460">
        <f t="shared" si="275"/>
        <v>0</v>
      </c>
      <c r="AH146" s="460">
        <f t="shared" si="275"/>
        <v>0</v>
      </c>
      <c r="AI146" s="460">
        <f t="shared" si="275"/>
        <v>0</v>
      </c>
      <c r="AJ146" s="460">
        <f t="shared" si="275"/>
        <v>0</v>
      </c>
      <c r="AK146" s="460">
        <f t="shared" si="275"/>
        <v>0</v>
      </c>
      <c r="AL146" s="460">
        <f t="shared" si="275"/>
        <v>0</v>
      </c>
      <c r="AM146" s="460">
        <f t="shared" si="275"/>
        <v>0</v>
      </c>
      <c r="AN146" s="460">
        <f t="shared" si="275"/>
        <v>0</v>
      </c>
      <c r="AO146" s="460">
        <f t="shared" si="275"/>
        <v>0</v>
      </c>
      <c r="AP146" s="460">
        <f t="shared" si="275"/>
        <v>0</v>
      </c>
      <c r="AQ146" s="460">
        <f t="shared" si="275"/>
        <v>0</v>
      </c>
      <c r="AR146" s="460">
        <f t="shared" si="275"/>
        <v>0</v>
      </c>
      <c r="AS146" s="460">
        <f t="shared" si="275"/>
        <v>0</v>
      </c>
      <c r="AT146" s="460">
        <f t="shared" si="275"/>
        <v>0</v>
      </c>
      <c r="AU146" s="460">
        <f t="shared" si="275"/>
        <v>0</v>
      </c>
      <c r="AV146" s="460">
        <f t="shared" si="275"/>
        <v>0</v>
      </c>
      <c r="AW146" s="460">
        <f t="shared" si="275"/>
        <v>0</v>
      </c>
      <c r="AX146" s="460">
        <f t="shared" si="275"/>
        <v>0</v>
      </c>
      <c r="AY146" s="460">
        <f t="shared" si="275"/>
        <v>0</v>
      </c>
      <c r="AZ146" s="460">
        <f t="shared" si="275"/>
        <v>0</v>
      </c>
      <c r="BA146" s="460">
        <f t="shared" si="275"/>
        <v>0</v>
      </c>
      <c r="BB146" s="460">
        <f t="shared" si="275"/>
        <v>0</v>
      </c>
      <c r="BC146" s="460">
        <f t="shared" si="275"/>
        <v>0</v>
      </c>
      <c r="BD146" s="460">
        <f t="shared" si="275"/>
        <v>0</v>
      </c>
      <c r="BE146" s="460">
        <f t="shared" si="275"/>
        <v>0</v>
      </c>
      <c r="BF146" s="460">
        <f t="shared" si="275"/>
        <v>0</v>
      </c>
      <c r="BG146" s="460">
        <f t="shared" si="275"/>
        <v>0</v>
      </c>
      <c r="BH146" s="460">
        <f t="shared" si="275"/>
        <v>0</v>
      </c>
      <c r="BI146" s="460">
        <f t="shared" si="275"/>
        <v>0</v>
      </c>
      <c r="BJ146" s="460">
        <f t="shared" si="275"/>
        <v>0</v>
      </c>
      <c r="BK146" s="460">
        <f t="shared" si="275"/>
        <v>0</v>
      </c>
      <c r="BL146" s="460">
        <f t="shared" si="275"/>
        <v>0</v>
      </c>
      <c r="BM146" s="460">
        <f t="shared" si="275"/>
        <v>0</v>
      </c>
      <c r="BN146" s="460">
        <f t="shared" si="275"/>
        <v>0</v>
      </c>
      <c r="BO146" s="460">
        <f t="shared" si="275"/>
        <v>0</v>
      </c>
      <c r="BP146" s="460">
        <f t="shared" si="275"/>
        <v>0</v>
      </c>
      <c r="BQ146" s="460">
        <f t="shared" si="272"/>
        <v>0</v>
      </c>
      <c r="BR146" s="460">
        <f t="shared" si="272"/>
        <v>0</v>
      </c>
      <c r="BS146" s="460">
        <f t="shared" si="272"/>
        <v>0</v>
      </c>
      <c r="BT146" s="460">
        <f t="shared" si="272"/>
        <v>0</v>
      </c>
      <c r="BU146" s="460">
        <f t="shared" si="272"/>
        <v>0</v>
      </c>
      <c r="BV146" s="460">
        <f t="shared" si="272"/>
        <v>0</v>
      </c>
      <c r="BW146" s="460">
        <f t="shared" si="272"/>
        <v>0</v>
      </c>
      <c r="BX146" s="460">
        <f t="shared" si="272"/>
        <v>0</v>
      </c>
      <c r="BY146" s="460">
        <f t="shared" si="272"/>
        <v>0</v>
      </c>
      <c r="BZ146" s="460">
        <f t="shared" si="272"/>
        <v>0</v>
      </c>
      <c r="CA146" s="460">
        <f t="shared" si="272"/>
        <v>0</v>
      </c>
      <c r="CB146" s="460">
        <f t="shared" si="272"/>
        <v>0</v>
      </c>
      <c r="CC146" s="460">
        <f t="shared" si="272"/>
        <v>0</v>
      </c>
      <c r="CD146" s="460">
        <f t="shared" si="272"/>
        <v>0</v>
      </c>
      <c r="CE146" s="460">
        <f t="shared" si="272"/>
        <v>0</v>
      </c>
      <c r="CF146" s="460">
        <f t="shared" si="272"/>
        <v>0</v>
      </c>
      <c r="CG146" s="460">
        <f t="shared" si="272"/>
        <v>0</v>
      </c>
      <c r="CH146" s="461">
        <f t="shared" si="272"/>
        <v>0</v>
      </c>
    </row>
    <row r="147" spans="1:86" s="110" customFormat="1" hidden="1" x14ac:dyDescent="0.25">
      <c r="A147" s="630"/>
      <c r="B147" s="270" t="s">
        <v>22</v>
      </c>
      <c r="C147" s="460">
        <f t="shared" si="273"/>
        <v>0</v>
      </c>
      <c r="D147" s="460">
        <f t="shared" si="274"/>
        <v>0</v>
      </c>
      <c r="E147" s="460">
        <f t="shared" si="275"/>
        <v>0</v>
      </c>
      <c r="F147" s="460">
        <f t="shared" si="275"/>
        <v>0</v>
      </c>
      <c r="G147" s="460">
        <f t="shared" si="275"/>
        <v>0</v>
      </c>
      <c r="H147" s="460">
        <f t="shared" si="275"/>
        <v>0</v>
      </c>
      <c r="I147" s="460">
        <f t="shared" si="275"/>
        <v>0</v>
      </c>
      <c r="J147" s="460">
        <f t="shared" si="275"/>
        <v>0</v>
      </c>
      <c r="K147" s="460">
        <f t="shared" si="275"/>
        <v>0</v>
      </c>
      <c r="L147" s="460">
        <f t="shared" si="275"/>
        <v>0</v>
      </c>
      <c r="M147" s="460">
        <f t="shared" si="275"/>
        <v>0</v>
      </c>
      <c r="N147" s="460">
        <f t="shared" si="275"/>
        <v>0</v>
      </c>
      <c r="O147" s="460">
        <f t="shared" si="275"/>
        <v>0</v>
      </c>
      <c r="P147" s="460">
        <f t="shared" si="275"/>
        <v>0</v>
      </c>
      <c r="Q147" s="460">
        <f t="shared" si="275"/>
        <v>0</v>
      </c>
      <c r="R147" s="460">
        <f t="shared" si="275"/>
        <v>0</v>
      </c>
      <c r="S147" s="460">
        <f t="shared" si="275"/>
        <v>0</v>
      </c>
      <c r="T147" s="460">
        <f t="shared" si="275"/>
        <v>0</v>
      </c>
      <c r="U147" s="460">
        <f t="shared" si="275"/>
        <v>0</v>
      </c>
      <c r="V147" s="460">
        <f t="shared" si="275"/>
        <v>0</v>
      </c>
      <c r="W147" s="460">
        <f t="shared" si="275"/>
        <v>0</v>
      </c>
      <c r="X147" s="460">
        <f t="shared" si="275"/>
        <v>0</v>
      </c>
      <c r="Y147" s="460">
        <f t="shared" si="275"/>
        <v>0</v>
      </c>
      <c r="Z147" s="460">
        <f t="shared" si="275"/>
        <v>0</v>
      </c>
      <c r="AA147" s="460">
        <f t="shared" si="275"/>
        <v>0</v>
      </c>
      <c r="AB147" s="460">
        <f t="shared" si="275"/>
        <v>0</v>
      </c>
      <c r="AC147" s="460">
        <f t="shared" si="275"/>
        <v>0</v>
      </c>
      <c r="AD147" s="460">
        <f t="shared" si="275"/>
        <v>0</v>
      </c>
      <c r="AE147" s="460">
        <f t="shared" si="275"/>
        <v>0</v>
      </c>
      <c r="AF147" s="460">
        <f t="shared" si="275"/>
        <v>0</v>
      </c>
      <c r="AG147" s="460">
        <f t="shared" si="275"/>
        <v>0</v>
      </c>
      <c r="AH147" s="460">
        <f t="shared" si="275"/>
        <v>0</v>
      </c>
      <c r="AI147" s="460">
        <f t="shared" si="275"/>
        <v>0</v>
      </c>
      <c r="AJ147" s="460">
        <f t="shared" si="275"/>
        <v>0</v>
      </c>
      <c r="AK147" s="460">
        <f t="shared" si="275"/>
        <v>0</v>
      </c>
      <c r="AL147" s="460">
        <f t="shared" si="275"/>
        <v>0</v>
      </c>
      <c r="AM147" s="460">
        <f t="shared" si="275"/>
        <v>0</v>
      </c>
      <c r="AN147" s="460">
        <f t="shared" si="275"/>
        <v>0</v>
      </c>
      <c r="AO147" s="460">
        <f t="shared" si="275"/>
        <v>0</v>
      </c>
      <c r="AP147" s="460">
        <f t="shared" si="275"/>
        <v>0</v>
      </c>
      <c r="AQ147" s="460">
        <f t="shared" si="275"/>
        <v>0</v>
      </c>
      <c r="AR147" s="460">
        <f t="shared" si="275"/>
        <v>0</v>
      </c>
      <c r="AS147" s="460">
        <f t="shared" si="275"/>
        <v>0</v>
      </c>
      <c r="AT147" s="460">
        <f t="shared" si="275"/>
        <v>0</v>
      </c>
      <c r="AU147" s="460">
        <f t="shared" si="275"/>
        <v>0</v>
      </c>
      <c r="AV147" s="460">
        <f t="shared" si="275"/>
        <v>0</v>
      </c>
      <c r="AW147" s="460">
        <f t="shared" si="275"/>
        <v>0</v>
      </c>
      <c r="AX147" s="460">
        <f t="shared" si="275"/>
        <v>0</v>
      </c>
      <c r="AY147" s="460">
        <f t="shared" si="275"/>
        <v>0</v>
      </c>
      <c r="AZ147" s="460">
        <f t="shared" si="275"/>
        <v>0</v>
      </c>
      <c r="BA147" s="460">
        <f t="shared" si="275"/>
        <v>0</v>
      </c>
      <c r="BB147" s="460">
        <f t="shared" si="275"/>
        <v>0</v>
      </c>
      <c r="BC147" s="460">
        <f t="shared" si="275"/>
        <v>0</v>
      </c>
      <c r="BD147" s="460">
        <f t="shared" si="275"/>
        <v>0</v>
      </c>
      <c r="BE147" s="460">
        <f t="shared" si="275"/>
        <v>0</v>
      </c>
      <c r="BF147" s="460">
        <f t="shared" si="275"/>
        <v>0</v>
      </c>
      <c r="BG147" s="460">
        <f t="shared" si="275"/>
        <v>0</v>
      </c>
      <c r="BH147" s="460">
        <f t="shared" si="275"/>
        <v>0</v>
      </c>
      <c r="BI147" s="460">
        <f t="shared" si="275"/>
        <v>0</v>
      </c>
      <c r="BJ147" s="460">
        <f t="shared" si="275"/>
        <v>0</v>
      </c>
      <c r="BK147" s="460">
        <f t="shared" si="275"/>
        <v>0</v>
      </c>
      <c r="BL147" s="460">
        <f t="shared" si="275"/>
        <v>0</v>
      </c>
      <c r="BM147" s="460">
        <f t="shared" si="275"/>
        <v>0</v>
      </c>
      <c r="BN147" s="460">
        <f t="shared" si="275"/>
        <v>0</v>
      </c>
      <c r="BO147" s="460">
        <f t="shared" si="275"/>
        <v>0</v>
      </c>
      <c r="BP147" s="460">
        <f t="shared" si="275"/>
        <v>0</v>
      </c>
      <c r="BQ147" s="460">
        <f t="shared" si="272"/>
        <v>0</v>
      </c>
      <c r="BR147" s="460">
        <f t="shared" si="272"/>
        <v>0</v>
      </c>
      <c r="BS147" s="460">
        <f t="shared" si="272"/>
        <v>0</v>
      </c>
      <c r="BT147" s="460">
        <f t="shared" si="272"/>
        <v>0</v>
      </c>
      <c r="BU147" s="460">
        <f t="shared" si="272"/>
        <v>0</v>
      </c>
      <c r="BV147" s="460">
        <f t="shared" si="272"/>
        <v>0</v>
      </c>
      <c r="BW147" s="460">
        <f t="shared" si="272"/>
        <v>0</v>
      </c>
      <c r="BX147" s="460">
        <f t="shared" si="272"/>
        <v>0</v>
      </c>
      <c r="BY147" s="460">
        <f t="shared" si="272"/>
        <v>0</v>
      </c>
      <c r="BZ147" s="460">
        <f t="shared" si="272"/>
        <v>0</v>
      </c>
      <c r="CA147" s="460">
        <f t="shared" si="272"/>
        <v>0</v>
      </c>
      <c r="CB147" s="460">
        <f t="shared" si="272"/>
        <v>0</v>
      </c>
      <c r="CC147" s="460">
        <f t="shared" si="272"/>
        <v>0</v>
      </c>
      <c r="CD147" s="460">
        <f t="shared" si="272"/>
        <v>0</v>
      </c>
      <c r="CE147" s="460">
        <f t="shared" si="272"/>
        <v>0</v>
      </c>
      <c r="CF147" s="460">
        <f t="shared" si="272"/>
        <v>0</v>
      </c>
      <c r="CG147" s="460">
        <f t="shared" si="272"/>
        <v>0</v>
      </c>
      <c r="CH147" s="461">
        <f t="shared" si="272"/>
        <v>0</v>
      </c>
    </row>
    <row r="148" spans="1:86" s="110" customFormat="1" hidden="1" x14ac:dyDescent="0.25">
      <c r="A148" s="630"/>
      <c r="B148" s="89" t="s">
        <v>9</v>
      </c>
      <c r="C148" s="460">
        <f t="shared" si="273"/>
        <v>0</v>
      </c>
      <c r="D148" s="460">
        <f t="shared" si="274"/>
        <v>0</v>
      </c>
      <c r="E148" s="460">
        <f t="shared" si="275"/>
        <v>0</v>
      </c>
      <c r="F148" s="460">
        <f t="shared" si="275"/>
        <v>0</v>
      </c>
      <c r="G148" s="460">
        <f t="shared" si="275"/>
        <v>0</v>
      </c>
      <c r="H148" s="460">
        <f t="shared" si="275"/>
        <v>0</v>
      </c>
      <c r="I148" s="460">
        <f t="shared" si="275"/>
        <v>0</v>
      </c>
      <c r="J148" s="460">
        <f t="shared" si="275"/>
        <v>0</v>
      </c>
      <c r="K148" s="460">
        <f t="shared" si="275"/>
        <v>0</v>
      </c>
      <c r="L148" s="460">
        <f t="shared" si="275"/>
        <v>0</v>
      </c>
      <c r="M148" s="460">
        <f t="shared" si="275"/>
        <v>0</v>
      </c>
      <c r="N148" s="460">
        <f t="shared" si="275"/>
        <v>0</v>
      </c>
      <c r="O148" s="460">
        <f t="shared" si="275"/>
        <v>0</v>
      </c>
      <c r="P148" s="460">
        <f t="shared" si="275"/>
        <v>0</v>
      </c>
      <c r="Q148" s="460">
        <f t="shared" si="275"/>
        <v>0</v>
      </c>
      <c r="R148" s="460">
        <f t="shared" si="275"/>
        <v>0</v>
      </c>
      <c r="S148" s="460">
        <f t="shared" si="275"/>
        <v>0</v>
      </c>
      <c r="T148" s="460">
        <f t="shared" si="275"/>
        <v>0</v>
      </c>
      <c r="U148" s="460">
        <f t="shared" si="275"/>
        <v>0</v>
      </c>
      <c r="V148" s="460">
        <f t="shared" si="275"/>
        <v>0</v>
      </c>
      <c r="W148" s="460">
        <f t="shared" si="275"/>
        <v>0</v>
      </c>
      <c r="X148" s="460">
        <f t="shared" si="275"/>
        <v>0</v>
      </c>
      <c r="Y148" s="460">
        <f t="shared" si="275"/>
        <v>0</v>
      </c>
      <c r="Z148" s="460">
        <f t="shared" si="275"/>
        <v>0</v>
      </c>
      <c r="AA148" s="460">
        <f t="shared" si="275"/>
        <v>0</v>
      </c>
      <c r="AB148" s="460">
        <f t="shared" si="275"/>
        <v>0</v>
      </c>
      <c r="AC148" s="460">
        <f t="shared" si="275"/>
        <v>0</v>
      </c>
      <c r="AD148" s="460">
        <f t="shared" si="275"/>
        <v>0</v>
      </c>
      <c r="AE148" s="460">
        <f t="shared" si="275"/>
        <v>0</v>
      </c>
      <c r="AF148" s="460">
        <f t="shared" si="275"/>
        <v>0</v>
      </c>
      <c r="AG148" s="460">
        <f t="shared" si="275"/>
        <v>0</v>
      </c>
      <c r="AH148" s="460">
        <f t="shared" si="275"/>
        <v>0</v>
      </c>
      <c r="AI148" s="460">
        <f t="shared" si="275"/>
        <v>0</v>
      </c>
      <c r="AJ148" s="460">
        <f t="shared" si="275"/>
        <v>0</v>
      </c>
      <c r="AK148" s="460">
        <f t="shared" si="275"/>
        <v>0</v>
      </c>
      <c r="AL148" s="460">
        <f t="shared" si="275"/>
        <v>0</v>
      </c>
      <c r="AM148" s="460">
        <f t="shared" si="275"/>
        <v>0</v>
      </c>
      <c r="AN148" s="460">
        <f t="shared" si="275"/>
        <v>0</v>
      </c>
      <c r="AO148" s="460">
        <f t="shared" si="275"/>
        <v>0</v>
      </c>
      <c r="AP148" s="460">
        <f t="shared" si="275"/>
        <v>0</v>
      </c>
      <c r="AQ148" s="460">
        <f t="shared" si="275"/>
        <v>0</v>
      </c>
      <c r="AR148" s="460">
        <f t="shared" si="275"/>
        <v>0</v>
      </c>
      <c r="AS148" s="460">
        <f t="shared" si="275"/>
        <v>0</v>
      </c>
      <c r="AT148" s="460">
        <f t="shared" si="275"/>
        <v>0</v>
      </c>
      <c r="AU148" s="460">
        <f t="shared" si="275"/>
        <v>0</v>
      </c>
      <c r="AV148" s="460">
        <f t="shared" si="275"/>
        <v>0</v>
      </c>
      <c r="AW148" s="460">
        <f t="shared" si="275"/>
        <v>0</v>
      </c>
      <c r="AX148" s="460">
        <f t="shared" si="275"/>
        <v>0</v>
      </c>
      <c r="AY148" s="460">
        <f t="shared" si="275"/>
        <v>0</v>
      </c>
      <c r="AZ148" s="460">
        <f t="shared" si="275"/>
        <v>0</v>
      </c>
      <c r="BA148" s="460">
        <f t="shared" si="275"/>
        <v>0</v>
      </c>
      <c r="BB148" s="460">
        <f t="shared" si="275"/>
        <v>0</v>
      </c>
      <c r="BC148" s="460">
        <f t="shared" si="275"/>
        <v>0</v>
      </c>
      <c r="BD148" s="460">
        <f t="shared" si="275"/>
        <v>0</v>
      </c>
      <c r="BE148" s="460">
        <f t="shared" si="275"/>
        <v>0</v>
      </c>
      <c r="BF148" s="460">
        <f t="shared" si="275"/>
        <v>0</v>
      </c>
      <c r="BG148" s="460">
        <f t="shared" si="275"/>
        <v>0</v>
      </c>
      <c r="BH148" s="460">
        <f t="shared" si="275"/>
        <v>0</v>
      </c>
      <c r="BI148" s="460">
        <f t="shared" si="275"/>
        <v>0</v>
      </c>
      <c r="BJ148" s="460">
        <f t="shared" si="275"/>
        <v>0</v>
      </c>
      <c r="BK148" s="460">
        <f t="shared" si="275"/>
        <v>0</v>
      </c>
      <c r="BL148" s="460">
        <f t="shared" si="275"/>
        <v>0</v>
      </c>
      <c r="BM148" s="460">
        <f t="shared" si="275"/>
        <v>0</v>
      </c>
      <c r="BN148" s="460">
        <f t="shared" si="275"/>
        <v>0</v>
      </c>
      <c r="BO148" s="460">
        <f t="shared" si="275"/>
        <v>0</v>
      </c>
      <c r="BP148" s="460">
        <f t="shared" ref="BP148:CH151" si="276">IF(BP28=0,0,((BP10*0.5)+BO28-BP46)*BP83*BP115*BP$2)</f>
        <v>0</v>
      </c>
      <c r="BQ148" s="460">
        <f t="shared" si="276"/>
        <v>0</v>
      </c>
      <c r="BR148" s="460">
        <f t="shared" si="276"/>
        <v>0</v>
      </c>
      <c r="BS148" s="460">
        <f t="shared" si="276"/>
        <v>0</v>
      </c>
      <c r="BT148" s="460">
        <f t="shared" si="276"/>
        <v>0</v>
      </c>
      <c r="BU148" s="460">
        <f t="shared" si="276"/>
        <v>0</v>
      </c>
      <c r="BV148" s="460">
        <f t="shared" si="276"/>
        <v>0</v>
      </c>
      <c r="BW148" s="460">
        <f t="shared" si="276"/>
        <v>0</v>
      </c>
      <c r="BX148" s="460">
        <f t="shared" si="276"/>
        <v>0</v>
      </c>
      <c r="BY148" s="460">
        <f t="shared" si="276"/>
        <v>0</v>
      </c>
      <c r="BZ148" s="460">
        <f t="shared" si="276"/>
        <v>0</v>
      </c>
      <c r="CA148" s="460">
        <f t="shared" si="276"/>
        <v>0</v>
      </c>
      <c r="CB148" s="460">
        <f t="shared" si="276"/>
        <v>0</v>
      </c>
      <c r="CC148" s="460">
        <f t="shared" si="276"/>
        <v>0</v>
      </c>
      <c r="CD148" s="460">
        <f t="shared" si="276"/>
        <v>0</v>
      </c>
      <c r="CE148" s="460">
        <f t="shared" si="276"/>
        <v>0</v>
      </c>
      <c r="CF148" s="460">
        <f t="shared" si="276"/>
        <v>0</v>
      </c>
      <c r="CG148" s="460">
        <f t="shared" si="276"/>
        <v>0</v>
      </c>
      <c r="CH148" s="461">
        <f t="shared" si="276"/>
        <v>0</v>
      </c>
    </row>
    <row r="149" spans="1:86" s="110" customFormat="1" hidden="1" x14ac:dyDescent="0.25">
      <c r="A149" s="630"/>
      <c r="B149" s="89" t="s">
        <v>3</v>
      </c>
      <c r="C149" s="460">
        <f t="shared" si="273"/>
        <v>0</v>
      </c>
      <c r="D149" s="460">
        <f t="shared" si="274"/>
        <v>0</v>
      </c>
      <c r="E149" s="460">
        <f t="shared" ref="E149:BP152" si="277">IF(E29=0,0,((E11*0.5)+D29-E47)*E84*E116*E$2)</f>
        <v>0</v>
      </c>
      <c r="F149" s="460">
        <f t="shared" si="277"/>
        <v>0</v>
      </c>
      <c r="G149" s="460">
        <f t="shared" si="277"/>
        <v>0</v>
      </c>
      <c r="H149" s="460">
        <f t="shared" si="277"/>
        <v>0</v>
      </c>
      <c r="I149" s="460">
        <f t="shared" si="277"/>
        <v>0</v>
      </c>
      <c r="J149" s="460">
        <f t="shared" si="277"/>
        <v>0</v>
      </c>
      <c r="K149" s="460">
        <f t="shared" si="277"/>
        <v>0</v>
      </c>
      <c r="L149" s="460">
        <f t="shared" si="277"/>
        <v>0</v>
      </c>
      <c r="M149" s="460">
        <f t="shared" si="277"/>
        <v>0</v>
      </c>
      <c r="N149" s="460">
        <f t="shared" si="277"/>
        <v>0</v>
      </c>
      <c r="O149" s="460">
        <f t="shared" si="277"/>
        <v>0</v>
      </c>
      <c r="P149" s="460">
        <f t="shared" si="277"/>
        <v>0</v>
      </c>
      <c r="Q149" s="460">
        <f t="shared" si="277"/>
        <v>0</v>
      </c>
      <c r="R149" s="460">
        <f t="shared" si="277"/>
        <v>0</v>
      </c>
      <c r="S149" s="460">
        <f t="shared" si="277"/>
        <v>0</v>
      </c>
      <c r="T149" s="460">
        <f t="shared" si="277"/>
        <v>0</v>
      </c>
      <c r="U149" s="460">
        <f t="shared" si="277"/>
        <v>0</v>
      </c>
      <c r="V149" s="460">
        <f t="shared" si="277"/>
        <v>0</v>
      </c>
      <c r="W149" s="460">
        <f t="shared" si="277"/>
        <v>0</v>
      </c>
      <c r="X149" s="460">
        <f t="shared" si="277"/>
        <v>0</v>
      </c>
      <c r="Y149" s="460">
        <f t="shared" si="277"/>
        <v>0</v>
      </c>
      <c r="Z149" s="460">
        <f t="shared" si="277"/>
        <v>0</v>
      </c>
      <c r="AA149" s="460">
        <f t="shared" si="277"/>
        <v>0</v>
      </c>
      <c r="AB149" s="460">
        <f t="shared" si="277"/>
        <v>0</v>
      </c>
      <c r="AC149" s="460">
        <f t="shared" si="277"/>
        <v>0</v>
      </c>
      <c r="AD149" s="460">
        <f t="shared" si="277"/>
        <v>0</v>
      </c>
      <c r="AE149" s="460">
        <f t="shared" si="277"/>
        <v>0</v>
      </c>
      <c r="AF149" s="460">
        <f t="shared" si="277"/>
        <v>0</v>
      </c>
      <c r="AG149" s="460">
        <f t="shared" si="277"/>
        <v>0</v>
      </c>
      <c r="AH149" s="460">
        <f t="shared" si="277"/>
        <v>0</v>
      </c>
      <c r="AI149" s="460">
        <f t="shared" si="277"/>
        <v>0</v>
      </c>
      <c r="AJ149" s="460">
        <f t="shared" si="277"/>
        <v>0</v>
      </c>
      <c r="AK149" s="460">
        <f t="shared" si="277"/>
        <v>0</v>
      </c>
      <c r="AL149" s="460">
        <f t="shared" si="277"/>
        <v>0</v>
      </c>
      <c r="AM149" s="460">
        <f t="shared" si="277"/>
        <v>0</v>
      </c>
      <c r="AN149" s="460">
        <f t="shared" si="277"/>
        <v>0</v>
      </c>
      <c r="AO149" s="460">
        <f t="shared" si="277"/>
        <v>0</v>
      </c>
      <c r="AP149" s="460">
        <f t="shared" si="277"/>
        <v>0</v>
      </c>
      <c r="AQ149" s="460">
        <f t="shared" si="277"/>
        <v>0</v>
      </c>
      <c r="AR149" s="460">
        <f t="shared" si="277"/>
        <v>0</v>
      </c>
      <c r="AS149" s="460">
        <f t="shared" si="277"/>
        <v>0</v>
      </c>
      <c r="AT149" s="460">
        <f t="shared" si="277"/>
        <v>0</v>
      </c>
      <c r="AU149" s="460">
        <f t="shared" si="277"/>
        <v>0</v>
      </c>
      <c r="AV149" s="460">
        <f t="shared" si="277"/>
        <v>0</v>
      </c>
      <c r="AW149" s="460">
        <f t="shared" si="277"/>
        <v>0</v>
      </c>
      <c r="AX149" s="460">
        <f t="shared" si="277"/>
        <v>0</v>
      </c>
      <c r="AY149" s="460">
        <f t="shared" si="277"/>
        <v>0</v>
      </c>
      <c r="AZ149" s="460">
        <f t="shared" si="277"/>
        <v>0</v>
      </c>
      <c r="BA149" s="460">
        <f t="shared" si="277"/>
        <v>0</v>
      </c>
      <c r="BB149" s="460">
        <f t="shared" si="277"/>
        <v>0</v>
      </c>
      <c r="BC149" s="460">
        <f t="shared" si="277"/>
        <v>0</v>
      </c>
      <c r="BD149" s="460">
        <f t="shared" si="277"/>
        <v>0</v>
      </c>
      <c r="BE149" s="460">
        <f t="shared" si="277"/>
        <v>0</v>
      </c>
      <c r="BF149" s="460">
        <f t="shared" si="277"/>
        <v>0</v>
      </c>
      <c r="BG149" s="460">
        <f t="shared" si="277"/>
        <v>0</v>
      </c>
      <c r="BH149" s="460">
        <f t="shared" si="277"/>
        <v>0</v>
      </c>
      <c r="BI149" s="460">
        <f t="shared" si="277"/>
        <v>0</v>
      </c>
      <c r="BJ149" s="460">
        <f t="shared" si="277"/>
        <v>0</v>
      </c>
      <c r="BK149" s="460">
        <f t="shared" si="277"/>
        <v>0</v>
      </c>
      <c r="BL149" s="460">
        <f t="shared" si="277"/>
        <v>0</v>
      </c>
      <c r="BM149" s="460">
        <f t="shared" si="277"/>
        <v>0</v>
      </c>
      <c r="BN149" s="460">
        <f t="shared" si="277"/>
        <v>0</v>
      </c>
      <c r="BO149" s="460">
        <f t="shared" si="277"/>
        <v>0</v>
      </c>
      <c r="BP149" s="460">
        <f t="shared" si="277"/>
        <v>0</v>
      </c>
      <c r="BQ149" s="460">
        <f t="shared" si="276"/>
        <v>0</v>
      </c>
      <c r="BR149" s="460">
        <f t="shared" si="276"/>
        <v>0</v>
      </c>
      <c r="BS149" s="460">
        <f t="shared" si="276"/>
        <v>0</v>
      </c>
      <c r="BT149" s="460">
        <f t="shared" si="276"/>
        <v>0</v>
      </c>
      <c r="BU149" s="460">
        <f t="shared" si="276"/>
        <v>0</v>
      </c>
      <c r="BV149" s="460">
        <f t="shared" si="276"/>
        <v>0</v>
      </c>
      <c r="BW149" s="460">
        <f t="shared" si="276"/>
        <v>0</v>
      </c>
      <c r="BX149" s="460">
        <f t="shared" si="276"/>
        <v>0</v>
      </c>
      <c r="BY149" s="460">
        <f t="shared" si="276"/>
        <v>0</v>
      </c>
      <c r="BZ149" s="460">
        <f t="shared" si="276"/>
        <v>0</v>
      </c>
      <c r="CA149" s="460">
        <f t="shared" si="276"/>
        <v>0</v>
      </c>
      <c r="CB149" s="460">
        <f t="shared" si="276"/>
        <v>0</v>
      </c>
      <c r="CC149" s="460">
        <f t="shared" si="276"/>
        <v>0</v>
      </c>
      <c r="CD149" s="460">
        <f t="shared" si="276"/>
        <v>0</v>
      </c>
      <c r="CE149" s="460">
        <f t="shared" si="276"/>
        <v>0</v>
      </c>
      <c r="CF149" s="460">
        <f t="shared" si="276"/>
        <v>0</v>
      </c>
      <c r="CG149" s="460">
        <f t="shared" si="276"/>
        <v>0</v>
      </c>
      <c r="CH149" s="461">
        <f t="shared" si="276"/>
        <v>0</v>
      </c>
    </row>
    <row r="150" spans="1:86" s="110" customFormat="1" ht="15.75" hidden="1" customHeight="1" x14ac:dyDescent="0.25">
      <c r="A150" s="630"/>
      <c r="B150" s="89" t="s">
        <v>4</v>
      </c>
      <c r="C150" s="460">
        <f t="shared" si="273"/>
        <v>0</v>
      </c>
      <c r="D150" s="460">
        <f t="shared" si="274"/>
        <v>24.304776651066462</v>
      </c>
      <c r="E150" s="460">
        <f t="shared" si="277"/>
        <v>63.229063054497608</v>
      </c>
      <c r="F150" s="460">
        <f t="shared" si="277"/>
        <v>75.302282736913583</v>
      </c>
      <c r="G150" s="460">
        <f t="shared" si="277"/>
        <v>99.227332468591129</v>
      </c>
      <c r="H150" s="460">
        <f t="shared" si="277"/>
        <v>99.2422325950821</v>
      </c>
      <c r="I150" s="460">
        <f t="shared" si="277"/>
        <v>182.02000828173831</v>
      </c>
      <c r="J150" s="460">
        <f t="shared" si="277"/>
        <v>286.62325005750461</v>
      </c>
      <c r="K150" s="460">
        <f t="shared" si="277"/>
        <v>402.00235080038232</v>
      </c>
      <c r="L150" s="460">
        <f t="shared" si="277"/>
        <v>396.69817619345162</v>
      </c>
      <c r="M150" s="460">
        <f t="shared" si="277"/>
        <v>315.4012483464366</v>
      </c>
      <c r="N150" s="460">
        <f t="shared" si="277"/>
        <v>785.76855386802674</v>
      </c>
      <c r="O150" s="460">
        <f t="shared" si="277"/>
        <v>1371.8577207944472</v>
      </c>
      <c r="P150" s="460">
        <f t="shared" si="277"/>
        <v>1038.8716090493156</v>
      </c>
      <c r="Q150" s="460">
        <f t="shared" si="277"/>
        <v>1146.0597549469965</v>
      </c>
      <c r="R150" s="460">
        <f t="shared" si="277"/>
        <v>1184.9123850521905</v>
      </c>
      <c r="S150" s="460">
        <f t="shared" si="277"/>
        <v>1497.2831013242362</v>
      </c>
      <c r="T150" s="460">
        <f t="shared" si="277"/>
        <v>1141.5681154784429</v>
      </c>
      <c r="U150" s="460">
        <f t="shared" si="277"/>
        <v>1435.6983589468448</v>
      </c>
      <c r="V150" s="460">
        <f t="shared" si="277"/>
        <v>1146.8495885052812</v>
      </c>
      <c r="W150" s="460">
        <f t="shared" si="277"/>
        <v>1205.1698290187317</v>
      </c>
      <c r="X150" s="460">
        <f t="shared" si="277"/>
        <v>1176.2688849636631</v>
      </c>
      <c r="Y150" s="460">
        <f t="shared" si="277"/>
        <v>931.84899923366038</v>
      </c>
      <c r="Z150" s="460">
        <f t="shared" si="277"/>
        <v>992.92299554608985</v>
      </c>
      <c r="AA150" s="460">
        <f t="shared" si="277"/>
        <v>1102.9350258368299</v>
      </c>
      <c r="AB150" s="460">
        <f t="shared" si="277"/>
        <v>830.16793944537596</v>
      </c>
      <c r="AC150" s="460">
        <f t="shared" si="277"/>
        <v>917.17578712789168</v>
      </c>
      <c r="AD150" s="460">
        <f t="shared" si="277"/>
        <v>897.36067612512329</v>
      </c>
      <c r="AE150" s="460">
        <f t="shared" si="277"/>
        <v>1140.8632720448009</v>
      </c>
      <c r="AF150" s="460">
        <f t="shared" si="277"/>
        <v>1141.5681154784429</v>
      </c>
      <c r="AG150" s="460">
        <f t="shared" si="277"/>
        <v>1435.6983589468448</v>
      </c>
      <c r="AH150" s="460">
        <f t="shared" si="277"/>
        <v>1146.8495885052812</v>
      </c>
      <c r="AI150" s="460">
        <f t="shared" si="277"/>
        <v>1205.1698290187317</v>
      </c>
      <c r="AJ150" s="460">
        <f t="shared" si="277"/>
        <v>1176.2688849636631</v>
      </c>
      <c r="AK150" s="460">
        <f t="shared" si="277"/>
        <v>931.84899923366038</v>
      </c>
      <c r="AL150" s="460">
        <f t="shared" si="277"/>
        <v>992.92299554608985</v>
      </c>
      <c r="AM150" s="460">
        <f t="shared" si="277"/>
        <v>1102.9350258368299</v>
      </c>
      <c r="AN150" s="460">
        <f t="shared" si="277"/>
        <v>830.16793944537596</v>
      </c>
      <c r="AO150" s="460">
        <f t="shared" si="277"/>
        <v>917.17578712789168</v>
      </c>
      <c r="AP150" s="460">
        <f t="shared" si="277"/>
        <v>897.36067612512329</v>
      </c>
      <c r="AQ150" s="460">
        <f t="shared" si="277"/>
        <v>1140.8632720448009</v>
      </c>
      <c r="AR150" s="460">
        <f t="shared" si="277"/>
        <v>1141.5681154784429</v>
      </c>
      <c r="AS150" s="460">
        <f t="shared" si="277"/>
        <v>1435.6983589468448</v>
      </c>
      <c r="AT150" s="460">
        <f t="shared" si="277"/>
        <v>1146.8495885052812</v>
      </c>
      <c r="AU150" s="460">
        <f t="shared" si="277"/>
        <v>1205.1698290187317</v>
      </c>
      <c r="AV150" s="460">
        <f t="shared" si="277"/>
        <v>1176.2688849636631</v>
      </c>
      <c r="AW150" s="460">
        <f t="shared" si="277"/>
        <v>931.84899923366038</v>
      </c>
      <c r="AX150" s="460">
        <f t="shared" si="277"/>
        <v>992.92299554608985</v>
      </c>
      <c r="AY150" s="460">
        <f t="shared" si="277"/>
        <v>1102.9350258368299</v>
      </c>
      <c r="AZ150" s="460">
        <f t="shared" si="277"/>
        <v>830.16793944537596</v>
      </c>
      <c r="BA150" s="460">
        <f t="shared" si="277"/>
        <v>917.17578712789168</v>
      </c>
      <c r="BB150" s="460">
        <f t="shared" si="277"/>
        <v>897.36067612512329</v>
      </c>
      <c r="BC150" s="460">
        <f t="shared" si="277"/>
        <v>1140.8632720448009</v>
      </c>
      <c r="BD150" s="460">
        <f t="shared" si="277"/>
        <v>1141.5681154784429</v>
      </c>
      <c r="BE150" s="460">
        <f t="shared" si="277"/>
        <v>1435.6983589468448</v>
      </c>
      <c r="BF150" s="460">
        <f t="shared" si="277"/>
        <v>1146.8495885052812</v>
      </c>
      <c r="BG150" s="460">
        <f t="shared" si="277"/>
        <v>1205.1698290187317</v>
      </c>
      <c r="BH150" s="460">
        <f t="shared" si="277"/>
        <v>1176.2688849636631</v>
      </c>
      <c r="BI150" s="460">
        <f t="shared" si="277"/>
        <v>931.84899923366038</v>
      </c>
      <c r="BJ150" s="460">
        <f t="shared" si="277"/>
        <v>992.92299554608985</v>
      </c>
      <c r="BK150" s="460">
        <f t="shared" si="277"/>
        <v>1102.9350258368299</v>
      </c>
      <c r="BL150" s="460">
        <f t="shared" si="277"/>
        <v>830.16793944537596</v>
      </c>
      <c r="BM150" s="460">
        <f t="shared" si="277"/>
        <v>917.17578712789168</v>
      </c>
      <c r="BN150" s="460">
        <f t="shared" si="277"/>
        <v>897.36067612512329</v>
      </c>
      <c r="BO150" s="460">
        <f t="shared" si="277"/>
        <v>1140.8632720448009</v>
      </c>
      <c r="BP150" s="460">
        <f t="shared" si="277"/>
        <v>1141.5681154784429</v>
      </c>
      <c r="BQ150" s="460">
        <f t="shared" si="276"/>
        <v>1435.6983589468448</v>
      </c>
      <c r="BR150" s="460">
        <f t="shared" si="276"/>
        <v>1146.8495885052812</v>
      </c>
      <c r="BS150" s="460">
        <f t="shared" si="276"/>
        <v>1205.1698290187317</v>
      </c>
      <c r="BT150" s="460">
        <f t="shared" si="276"/>
        <v>1176.2688849636631</v>
      </c>
      <c r="BU150" s="460">
        <f t="shared" si="276"/>
        <v>931.84899923366038</v>
      </c>
      <c r="BV150" s="460">
        <f t="shared" si="276"/>
        <v>992.92299554608985</v>
      </c>
      <c r="BW150" s="460">
        <f t="shared" si="276"/>
        <v>1102.9350258368299</v>
      </c>
      <c r="BX150" s="460">
        <f t="shared" si="276"/>
        <v>830.16793944537596</v>
      </c>
      <c r="BY150" s="460">
        <f t="shared" si="276"/>
        <v>917.17578712789168</v>
      </c>
      <c r="BZ150" s="460">
        <f t="shared" si="276"/>
        <v>897.36067612512329</v>
      </c>
      <c r="CA150" s="460">
        <f t="shared" si="276"/>
        <v>1140.8632720448009</v>
      </c>
      <c r="CB150" s="460">
        <f t="shared" si="276"/>
        <v>1141.5681154784429</v>
      </c>
      <c r="CC150" s="460">
        <f t="shared" si="276"/>
        <v>1435.6983589468448</v>
      </c>
      <c r="CD150" s="460">
        <f t="shared" si="276"/>
        <v>1146.8495885052812</v>
      </c>
      <c r="CE150" s="460">
        <f t="shared" si="276"/>
        <v>1205.1698290187317</v>
      </c>
      <c r="CF150" s="460">
        <f t="shared" si="276"/>
        <v>1176.2688849636631</v>
      </c>
      <c r="CG150" s="460">
        <f t="shared" si="276"/>
        <v>931.84899923366038</v>
      </c>
      <c r="CH150" s="461">
        <f t="shared" si="276"/>
        <v>992.92299554608985</v>
      </c>
    </row>
    <row r="151" spans="1:86" s="110" customFormat="1" hidden="1" x14ac:dyDescent="0.25">
      <c r="A151" s="630"/>
      <c r="B151" s="89" t="s">
        <v>5</v>
      </c>
      <c r="C151" s="460">
        <f t="shared" si="273"/>
        <v>0</v>
      </c>
      <c r="D151" s="460">
        <f t="shared" si="274"/>
        <v>0</v>
      </c>
      <c r="E151" s="460">
        <f t="shared" si="277"/>
        <v>0</v>
      </c>
      <c r="F151" s="460">
        <f t="shared" si="277"/>
        <v>0</v>
      </c>
      <c r="G151" s="460">
        <f t="shared" si="277"/>
        <v>0</v>
      </c>
      <c r="H151" s="460">
        <f t="shared" si="277"/>
        <v>0</v>
      </c>
      <c r="I151" s="460">
        <f t="shared" si="277"/>
        <v>0</v>
      </c>
      <c r="J151" s="460">
        <f t="shared" si="277"/>
        <v>0</v>
      </c>
      <c r="K151" s="460">
        <f t="shared" si="277"/>
        <v>0</v>
      </c>
      <c r="L151" s="460">
        <f t="shared" si="277"/>
        <v>0</v>
      </c>
      <c r="M151" s="460">
        <f t="shared" si="277"/>
        <v>0</v>
      </c>
      <c r="N151" s="460">
        <f t="shared" si="277"/>
        <v>0</v>
      </c>
      <c r="O151" s="460">
        <f t="shared" si="277"/>
        <v>0</v>
      </c>
      <c r="P151" s="460">
        <f t="shared" si="277"/>
        <v>0</v>
      </c>
      <c r="Q151" s="460">
        <f t="shared" si="277"/>
        <v>0</v>
      </c>
      <c r="R151" s="460">
        <f t="shared" si="277"/>
        <v>0</v>
      </c>
      <c r="S151" s="460">
        <f t="shared" si="277"/>
        <v>0</v>
      </c>
      <c r="T151" s="460">
        <f t="shared" si="277"/>
        <v>0</v>
      </c>
      <c r="U151" s="460">
        <f t="shared" si="277"/>
        <v>0</v>
      </c>
      <c r="V151" s="460">
        <f t="shared" si="277"/>
        <v>0</v>
      </c>
      <c r="W151" s="460">
        <f t="shared" si="277"/>
        <v>0</v>
      </c>
      <c r="X151" s="460">
        <f t="shared" si="277"/>
        <v>0</v>
      </c>
      <c r="Y151" s="460">
        <f t="shared" si="277"/>
        <v>0</v>
      </c>
      <c r="Z151" s="460">
        <f t="shared" si="277"/>
        <v>0</v>
      </c>
      <c r="AA151" s="460">
        <f t="shared" si="277"/>
        <v>0</v>
      </c>
      <c r="AB151" s="460">
        <f t="shared" si="277"/>
        <v>0</v>
      </c>
      <c r="AC151" s="460">
        <f t="shared" si="277"/>
        <v>0</v>
      </c>
      <c r="AD151" s="460">
        <f t="shared" si="277"/>
        <v>0</v>
      </c>
      <c r="AE151" s="460">
        <f t="shared" si="277"/>
        <v>0</v>
      </c>
      <c r="AF151" s="460">
        <f t="shared" si="277"/>
        <v>0</v>
      </c>
      <c r="AG151" s="460">
        <f t="shared" si="277"/>
        <v>0</v>
      </c>
      <c r="AH151" s="460">
        <f t="shared" si="277"/>
        <v>0</v>
      </c>
      <c r="AI151" s="460">
        <f t="shared" si="277"/>
        <v>0</v>
      </c>
      <c r="AJ151" s="460">
        <f t="shared" si="277"/>
        <v>0</v>
      </c>
      <c r="AK151" s="460">
        <f t="shared" si="277"/>
        <v>0</v>
      </c>
      <c r="AL151" s="460">
        <f t="shared" si="277"/>
        <v>0</v>
      </c>
      <c r="AM151" s="460">
        <f t="shared" si="277"/>
        <v>0</v>
      </c>
      <c r="AN151" s="460">
        <f t="shared" si="277"/>
        <v>0</v>
      </c>
      <c r="AO151" s="460">
        <f t="shared" si="277"/>
        <v>0</v>
      </c>
      <c r="AP151" s="460">
        <f t="shared" si="277"/>
        <v>0</v>
      </c>
      <c r="AQ151" s="460">
        <f t="shared" si="277"/>
        <v>0</v>
      </c>
      <c r="AR151" s="460">
        <f t="shared" si="277"/>
        <v>0</v>
      </c>
      <c r="AS151" s="460">
        <f t="shared" si="277"/>
        <v>0</v>
      </c>
      <c r="AT151" s="460">
        <f t="shared" si="277"/>
        <v>0</v>
      </c>
      <c r="AU151" s="460">
        <f t="shared" si="277"/>
        <v>0</v>
      </c>
      <c r="AV151" s="460">
        <f t="shared" si="277"/>
        <v>0</v>
      </c>
      <c r="AW151" s="460">
        <f t="shared" si="277"/>
        <v>0</v>
      </c>
      <c r="AX151" s="460">
        <f t="shared" si="277"/>
        <v>0</v>
      </c>
      <c r="AY151" s="460">
        <f t="shared" si="277"/>
        <v>0</v>
      </c>
      <c r="AZ151" s="460">
        <f t="shared" si="277"/>
        <v>0</v>
      </c>
      <c r="BA151" s="460">
        <f t="shared" si="277"/>
        <v>0</v>
      </c>
      <c r="BB151" s="460">
        <f t="shared" si="277"/>
        <v>0</v>
      </c>
      <c r="BC151" s="460">
        <f t="shared" si="277"/>
        <v>0</v>
      </c>
      <c r="BD151" s="460">
        <f t="shared" si="277"/>
        <v>0</v>
      </c>
      <c r="BE151" s="460">
        <f t="shared" si="277"/>
        <v>0</v>
      </c>
      <c r="BF151" s="460">
        <f t="shared" si="277"/>
        <v>0</v>
      </c>
      <c r="BG151" s="460">
        <f t="shared" si="277"/>
        <v>0</v>
      </c>
      <c r="BH151" s="460">
        <f t="shared" si="277"/>
        <v>0</v>
      </c>
      <c r="BI151" s="460">
        <f t="shared" si="277"/>
        <v>0</v>
      </c>
      <c r="BJ151" s="460">
        <f t="shared" si="277"/>
        <v>0</v>
      </c>
      <c r="BK151" s="460">
        <f t="shared" si="277"/>
        <v>0</v>
      </c>
      <c r="BL151" s="460">
        <f t="shared" si="277"/>
        <v>0</v>
      </c>
      <c r="BM151" s="460">
        <f t="shared" si="277"/>
        <v>0</v>
      </c>
      <c r="BN151" s="460">
        <f t="shared" si="277"/>
        <v>0</v>
      </c>
      <c r="BO151" s="460">
        <f t="shared" si="277"/>
        <v>0</v>
      </c>
      <c r="BP151" s="460">
        <f t="shared" si="277"/>
        <v>0</v>
      </c>
      <c r="BQ151" s="460">
        <f t="shared" si="276"/>
        <v>0</v>
      </c>
      <c r="BR151" s="460">
        <f t="shared" si="276"/>
        <v>0</v>
      </c>
      <c r="BS151" s="460">
        <f t="shared" si="276"/>
        <v>0</v>
      </c>
      <c r="BT151" s="460">
        <f t="shared" si="276"/>
        <v>0</v>
      </c>
      <c r="BU151" s="460">
        <f t="shared" si="276"/>
        <v>0</v>
      </c>
      <c r="BV151" s="460">
        <f t="shared" si="276"/>
        <v>0</v>
      </c>
      <c r="BW151" s="460">
        <f t="shared" si="276"/>
        <v>0</v>
      </c>
      <c r="BX151" s="460">
        <f t="shared" si="276"/>
        <v>0</v>
      </c>
      <c r="BY151" s="460">
        <f t="shared" si="276"/>
        <v>0</v>
      </c>
      <c r="BZ151" s="460">
        <f t="shared" si="276"/>
        <v>0</v>
      </c>
      <c r="CA151" s="460">
        <f t="shared" si="276"/>
        <v>0</v>
      </c>
      <c r="CB151" s="460">
        <f t="shared" si="276"/>
        <v>0</v>
      </c>
      <c r="CC151" s="460">
        <f t="shared" si="276"/>
        <v>0</v>
      </c>
      <c r="CD151" s="460">
        <f t="shared" si="276"/>
        <v>0</v>
      </c>
      <c r="CE151" s="460">
        <f t="shared" si="276"/>
        <v>0</v>
      </c>
      <c r="CF151" s="460">
        <f t="shared" si="276"/>
        <v>0</v>
      </c>
      <c r="CG151" s="460">
        <f t="shared" si="276"/>
        <v>0</v>
      </c>
      <c r="CH151" s="461">
        <f t="shared" si="276"/>
        <v>0</v>
      </c>
    </row>
    <row r="152" spans="1:86" s="110" customFormat="1" hidden="1" x14ac:dyDescent="0.25">
      <c r="A152" s="630"/>
      <c r="B152" s="89" t="s">
        <v>23</v>
      </c>
      <c r="C152" s="460">
        <f t="shared" si="273"/>
        <v>0</v>
      </c>
      <c r="D152" s="460">
        <f t="shared" si="274"/>
        <v>0</v>
      </c>
      <c r="E152" s="460">
        <f t="shared" si="277"/>
        <v>0</v>
      </c>
      <c r="F152" s="460">
        <f t="shared" si="277"/>
        <v>0</v>
      </c>
      <c r="G152" s="460">
        <f t="shared" si="277"/>
        <v>0</v>
      </c>
      <c r="H152" s="460">
        <f t="shared" si="277"/>
        <v>0</v>
      </c>
      <c r="I152" s="460">
        <f t="shared" si="277"/>
        <v>0</v>
      </c>
      <c r="J152" s="460">
        <f t="shared" si="277"/>
        <v>0</v>
      </c>
      <c r="K152" s="460">
        <f t="shared" si="277"/>
        <v>0</v>
      </c>
      <c r="L152" s="460">
        <f t="shared" si="277"/>
        <v>0</v>
      </c>
      <c r="M152" s="460">
        <f t="shared" si="277"/>
        <v>0</v>
      </c>
      <c r="N152" s="460">
        <f t="shared" si="277"/>
        <v>0</v>
      </c>
      <c r="O152" s="460">
        <f t="shared" si="277"/>
        <v>0</v>
      </c>
      <c r="P152" s="460">
        <f t="shared" si="277"/>
        <v>0</v>
      </c>
      <c r="Q152" s="460">
        <f t="shared" si="277"/>
        <v>0</v>
      </c>
      <c r="R152" s="460">
        <f t="shared" si="277"/>
        <v>0</v>
      </c>
      <c r="S152" s="460">
        <f t="shared" si="277"/>
        <v>0</v>
      </c>
      <c r="T152" s="460">
        <f t="shared" si="277"/>
        <v>0</v>
      </c>
      <c r="U152" s="460">
        <f t="shared" si="277"/>
        <v>0</v>
      </c>
      <c r="V152" s="460">
        <f t="shared" si="277"/>
        <v>0</v>
      </c>
      <c r="W152" s="460">
        <f t="shared" si="277"/>
        <v>0</v>
      </c>
      <c r="X152" s="460">
        <f t="shared" si="277"/>
        <v>0</v>
      </c>
      <c r="Y152" s="460">
        <f t="shared" si="277"/>
        <v>0</v>
      </c>
      <c r="Z152" s="460">
        <f t="shared" si="277"/>
        <v>0</v>
      </c>
      <c r="AA152" s="460">
        <f t="shared" si="277"/>
        <v>0</v>
      </c>
      <c r="AB152" s="460">
        <f t="shared" si="277"/>
        <v>0</v>
      </c>
      <c r="AC152" s="460">
        <f t="shared" si="277"/>
        <v>0</v>
      </c>
      <c r="AD152" s="460">
        <f t="shared" si="277"/>
        <v>0</v>
      </c>
      <c r="AE152" s="460">
        <f t="shared" si="277"/>
        <v>0</v>
      </c>
      <c r="AF152" s="460">
        <f t="shared" si="277"/>
        <v>0</v>
      </c>
      <c r="AG152" s="460">
        <f t="shared" si="277"/>
        <v>0</v>
      </c>
      <c r="AH152" s="460">
        <f t="shared" si="277"/>
        <v>0</v>
      </c>
      <c r="AI152" s="460">
        <f t="shared" si="277"/>
        <v>0</v>
      </c>
      <c r="AJ152" s="460">
        <f t="shared" si="277"/>
        <v>0</v>
      </c>
      <c r="AK152" s="460">
        <f t="shared" si="277"/>
        <v>0</v>
      </c>
      <c r="AL152" s="460">
        <f t="shared" si="277"/>
        <v>0</v>
      </c>
      <c r="AM152" s="460">
        <f t="shared" si="277"/>
        <v>0</v>
      </c>
      <c r="AN152" s="460">
        <f t="shared" si="277"/>
        <v>0</v>
      </c>
      <c r="AO152" s="460">
        <f t="shared" si="277"/>
        <v>0</v>
      </c>
      <c r="AP152" s="460">
        <f t="shared" si="277"/>
        <v>0</v>
      </c>
      <c r="AQ152" s="460">
        <f t="shared" si="277"/>
        <v>0</v>
      </c>
      <c r="AR152" s="460">
        <f t="shared" si="277"/>
        <v>0</v>
      </c>
      <c r="AS152" s="460">
        <f t="shared" si="277"/>
        <v>0</v>
      </c>
      <c r="AT152" s="460">
        <f t="shared" si="277"/>
        <v>0</v>
      </c>
      <c r="AU152" s="460">
        <f t="shared" si="277"/>
        <v>0</v>
      </c>
      <c r="AV152" s="460">
        <f t="shared" si="277"/>
        <v>0</v>
      </c>
      <c r="AW152" s="460">
        <f t="shared" si="277"/>
        <v>0</v>
      </c>
      <c r="AX152" s="460">
        <f t="shared" si="277"/>
        <v>0</v>
      </c>
      <c r="AY152" s="460">
        <f t="shared" si="277"/>
        <v>0</v>
      </c>
      <c r="AZ152" s="460">
        <f t="shared" si="277"/>
        <v>0</v>
      </c>
      <c r="BA152" s="460">
        <f t="shared" si="277"/>
        <v>0</v>
      </c>
      <c r="BB152" s="460">
        <f t="shared" si="277"/>
        <v>0</v>
      </c>
      <c r="BC152" s="460">
        <f t="shared" si="277"/>
        <v>0</v>
      </c>
      <c r="BD152" s="460">
        <f t="shared" si="277"/>
        <v>0</v>
      </c>
      <c r="BE152" s="460">
        <f t="shared" si="277"/>
        <v>0</v>
      </c>
      <c r="BF152" s="460">
        <f t="shared" si="277"/>
        <v>0</v>
      </c>
      <c r="BG152" s="460">
        <f t="shared" si="277"/>
        <v>0</v>
      </c>
      <c r="BH152" s="460">
        <f t="shared" si="277"/>
        <v>0</v>
      </c>
      <c r="BI152" s="460">
        <f t="shared" si="277"/>
        <v>0</v>
      </c>
      <c r="BJ152" s="460">
        <f t="shared" si="277"/>
        <v>0</v>
      </c>
      <c r="BK152" s="460">
        <f t="shared" si="277"/>
        <v>0</v>
      </c>
      <c r="BL152" s="460">
        <f t="shared" si="277"/>
        <v>0</v>
      </c>
      <c r="BM152" s="460">
        <f t="shared" si="277"/>
        <v>0</v>
      </c>
      <c r="BN152" s="460">
        <f t="shared" si="277"/>
        <v>0</v>
      </c>
      <c r="BO152" s="460">
        <f t="shared" si="277"/>
        <v>0</v>
      </c>
      <c r="BP152" s="460">
        <f t="shared" ref="BP152:CH155" si="278">IF(BP32=0,0,((BP14*0.5)+BO32-BP50)*BP87*BP119*BP$2)</f>
        <v>0</v>
      </c>
      <c r="BQ152" s="460">
        <f t="shared" si="278"/>
        <v>0</v>
      </c>
      <c r="BR152" s="460">
        <f t="shared" si="278"/>
        <v>0</v>
      </c>
      <c r="BS152" s="460">
        <f t="shared" si="278"/>
        <v>0</v>
      </c>
      <c r="BT152" s="460">
        <f t="shared" si="278"/>
        <v>0</v>
      </c>
      <c r="BU152" s="460">
        <f t="shared" si="278"/>
        <v>0</v>
      </c>
      <c r="BV152" s="460">
        <f t="shared" si="278"/>
        <v>0</v>
      </c>
      <c r="BW152" s="460">
        <f t="shared" si="278"/>
        <v>0</v>
      </c>
      <c r="BX152" s="460">
        <f t="shared" si="278"/>
        <v>0</v>
      </c>
      <c r="BY152" s="460">
        <f t="shared" si="278"/>
        <v>0</v>
      </c>
      <c r="BZ152" s="460">
        <f t="shared" si="278"/>
        <v>0</v>
      </c>
      <c r="CA152" s="460">
        <f t="shared" si="278"/>
        <v>0</v>
      </c>
      <c r="CB152" s="460">
        <f t="shared" si="278"/>
        <v>0</v>
      </c>
      <c r="CC152" s="460">
        <f t="shared" si="278"/>
        <v>0</v>
      </c>
      <c r="CD152" s="460">
        <f t="shared" si="278"/>
        <v>0</v>
      </c>
      <c r="CE152" s="460">
        <f t="shared" si="278"/>
        <v>0</v>
      </c>
      <c r="CF152" s="460">
        <f t="shared" si="278"/>
        <v>0</v>
      </c>
      <c r="CG152" s="460">
        <f t="shared" si="278"/>
        <v>0</v>
      </c>
      <c r="CH152" s="461">
        <f t="shared" si="278"/>
        <v>0</v>
      </c>
    </row>
    <row r="153" spans="1:86" s="110" customFormat="1" hidden="1" x14ac:dyDescent="0.25">
      <c r="A153" s="630"/>
      <c r="B153" s="89" t="s">
        <v>24</v>
      </c>
      <c r="C153" s="460">
        <f t="shared" si="273"/>
        <v>0</v>
      </c>
      <c r="D153" s="460">
        <f t="shared" si="274"/>
        <v>0</v>
      </c>
      <c r="E153" s="460">
        <f t="shared" ref="E153:BP155" si="279">IF(E33=0,0,((E15*0.5)+D33-E51)*E88*E120*E$2)</f>
        <v>0</v>
      </c>
      <c r="F153" s="460">
        <f t="shared" si="279"/>
        <v>0</v>
      </c>
      <c r="G153" s="460">
        <f t="shared" si="279"/>
        <v>0</v>
      </c>
      <c r="H153" s="460">
        <f t="shared" si="279"/>
        <v>0</v>
      </c>
      <c r="I153" s="460">
        <f t="shared" si="279"/>
        <v>0</v>
      </c>
      <c r="J153" s="460">
        <f t="shared" si="279"/>
        <v>0</v>
      </c>
      <c r="K153" s="460">
        <f t="shared" si="279"/>
        <v>0</v>
      </c>
      <c r="L153" s="460">
        <f t="shared" si="279"/>
        <v>0</v>
      </c>
      <c r="M153" s="460">
        <f t="shared" si="279"/>
        <v>0</v>
      </c>
      <c r="N153" s="460">
        <f t="shared" si="279"/>
        <v>0</v>
      </c>
      <c r="O153" s="460">
        <f t="shared" si="279"/>
        <v>0</v>
      </c>
      <c r="P153" s="460">
        <f t="shared" si="279"/>
        <v>0</v>
      </c>
      <c r="Q153" s="460">
        <f t="shared" si="279"/>
        <v>0</v>
      </c>
      <c r="R153" s="460">
        <f t="shared" si="279"/>
        <v>0</v>
      </c>
      <c r="S153" s="460">
        <f t="shared" si="279"/>
        <v>0</v>
      </c>
      <c r="T153" s="460">
        <f t="shared" si="279"/>
        <v>0</v>
      </c>
      <c r="U153" s="460">
        <f t="shared" si="279"/>
        <v>0</v>
      </c>
      <c r="V153" s="460">
        <f t="shared" si="279"/>
        <v>0</v>
      </c>
      <c r="W153" s="460">
        <f t="shared" si="279"/>
        <v>0</v>
      </c>
      <c r="X153" s="460">
        <f t="shared" si="279"/>
        <v>0</v>
      </c>
      <c r="Y153" s="460">
        <f t="shared" si="279"/>
        <v>0</v>
      </c>
      <c r="Z153" s="460">
        <f t="shared" si="279"/>
        <v>0</v>
      </c>
      <c r="AA153" s="460">
        <f t="shared" si="279"/>
        <v>0</v>
      </c>
      <c r="AB153" s="460">
        <f t="shared" si="279"/>
        <v>0</v>
      </c>
      <c r="AC153" s="460">
        <f t="shared" si="279"/>
        <v>0</v>
      </c>
      <c r="AD153" s="460">
        <f t="shared" si="279"/>
        <v>0</v>
      </c>
      <c r="AE153" s="460">
        <f t="shared" si="279"/>
        <v>0</v>
      </c>
      <c r="AF153" s="460">
        <f t="shared" si="279"/>
        <v>0</v>
      </c>
      <c r="AG153" s="460">
        <f t="shared" si="279"/>
        <v>0</v>
      </c>
      <c r="AH153" s="460">
        <f t="shared" si="279"/>
        <v>0</v>
      </c>
      <c r="AI153" s="460">
        <f t="shared" si="279"/>
        <v>0</v>
      </c>
      <c r="AJ153" s="460">
        <f t="shared" si="279"/>
        <v>0</v>
      </c>
      <c r="AK153" s="460">
        <f t="shared" si="279"/>
        <v>0</v>
      </c>
      <c r="AL153" s="460">
        <f t="shared" si="279"/>
        <v>0</v>
      </c>
      <c r="AM153" s="460">
        <f t="shared" si="279"/>
        <v>0</v>
      </c>
      <c r="AN153" s="460">
        <f t="shared" si="279"/>
        <v>0</v>
      </c>
      <c r="AO153" s="460">
        <f t="shared" si="279"/>
        <v>0</v>
      </c>
      <c r="AP153" s="460">
        <f t="shared" si="279"/>
        <v>0</v>
      </c>
      <c r="AQ153" s="460">
        <f t="shared" si="279"/>
        <v>0</v>
      </c>
      <c r="AR153" s="460">
        <f t="shared" si="279"/>
        <v>0</v>
      </c>
      <c r="AS153" s="460">
        <f t="shared" si="279"/>
        <v>0</v>
      </c>
      <c r="AT153" s="460">
        <f t="shared" si="279"/>
        <v>0</v>
      </c>
      <c r="AU153" s="460">
        <f t="shared" si="279"/>
        <v>0</v>
      </c>
      <c r="AV153" s="460">
        <f t="shared" si="279"/>
        <v>0</v>
      </c>
      <c r="AW153" s="460">
        <f t="shared" si="279"/>
        <v>0</v>
      </c>
      <c r="AX153" s="460">
        <f t="shared" si="279"/>
        <v>0</v>
      </c>
      <c r="AY153" s="460">
        <f t="shared" si="279"/>
        <v>0</v>
      </c>
      <c r="AZ153" s="460">
        <f t="shared" si="279"/>
        <v>0</v>
      </c>
      <c r="BA153" s="460">
        <f t="shared" si="279"/>
        <v>0</v>
      </c>
      <c r="BB153" s="460">
        <f t="shared" si="279"/>
        <v>0</v>
      </c>
      <c r="BC153" s="460">
        <f t="shared" si="279"/>
        <v>0</v>
      </c>
      <c r="BD153" s="460">
        <f t="shared" si="279"/>
        <v>0</v>
      </c>
      <c r="BE153" s="460">
        <f t="shared" si="279"/>
        <v>0</v>
      </c>
      <c r="BF153" s="460">
        <f t="shared" si="279"/>
        <v>0</v>
      </c>
      <c r="BG153" s="460">
        <f t="shared" si="279"/>
        <v>0</v>
      </c>
      <c r="BH153" s="460">
        <f t="shared" si="279"/>
        <v>0</v>
      </c>
      <c r="BI153" s="460">
        <f t="shared" si="279"/>
        <v>0</v>
      </c>
      <c r="BJ153" s="460">
        <f t="shared" si="279"/>
        <v>0</v>
      </c>
      <c r="BK153" s="460">
        <f t="shared" si="279"/>
        <v>0</v>
      </c>
      <c r="BL153" s="460">
        <f t="shared" si="279"/>
        <v>0</v>
      </c>
      <c r="BM153" s="460">
        <f t="shared" si="279"/>
        <v>0</v>
      </c>
      <c r="BN153" s="460">
        <f t="shared" si="279"/>
        <v>0</v>
      </c>
      <c r="BO153" s="460">
        <f t="shared" si="279"/>
        <v>0</v>
      </c>
      <c r="BP153" s="460">
        <f t="shared" si="279"/>
        <v>0</v>
      </c>
      <c r="BQ153" s="460">
        <f t="shared" si="278"/>
        <v>0</v>
      </c>
      <c r="BR153" s="460">
        <f t="shared" si="278"/>
        <v>0</v>
      </c>
      <c r="BS153" s="460">
        <f t="shared" si="278"/>
        <v>0</v>
      </c>
      <c r="BT153" s="460">
        <f t="shared" si="278"/>
        <v>0</v>
      </c>
      <c r="BU153" s="460">
        <f t="shared" si="278"/>
        <v>0</v>
      </c>
      <c r="BV153" s="460">
        <f t="shared" si="278"/>
        <v>0</v>
      </c>
      <c r="BW153" s="460">
        <f t="shared" si="278"/>
        <v>0</v>
      </c>
      <c r="BX153" s="460">
        <f t="shared" si="278"/>
        <v>0</v>
      </c>
      <c r="BY153" s="460">
        <f t="shared" si="278"/>
        <v>0</v>
      </c>
      <c r="BZ153" s="460">
        <f t="shared" si="278"/>
        <v>0</v>
      </c>
      <c r="CA153" s="460">
        <f t="shared" si="278"/>
        <v>0</v>
      </c>
      <c r="CB153" s="460">
        <f t="shared" si="278"/>
        <v>0</v>
      </c>
      <c r="CC153" s="460">
        <f t="shared" si="278"/>
        <v>0</v>
      </c>
      <c r="CD153" s="460">
        <f t="shared" si="278"/>
        <v>0</v>
      </c>
      <c r="CE153" s="460">
        <f t="shared" si="278"/>
        <v>0</v>
      </c>
      <c r="CF153" s="460">
        <f t="shared" si="278"/>
        <v>0</v>
      </c>
      <c r="CG153" s="460">
        <f t="shared" si="278"/>
        <v>0</v>
      </c>
      <c r="CH153" s="461">
        <f t="shared" si="278"/>
        <v>0</v>
      </c>
    </row>
    <row r="154" spans="1:86" s="110" customFormat="1" ht="15.75" hidden="1" customHeight="1" x14ac:dyDescent="0.25">
      <c r="A154" s="630"/>
      <c r="B154" s="89" t="s">
        <v>7</v>
      </c>
      <c r="C154" s="460">
        <f t="shared" si="273"/>
        <v>0</v>
      </c>
      <c r="D154" s="460">
        <f t="shared" si="274"/>
        <v>0</v>
      </c>
      <c r="E154" s="460">
        <f t="shared" si="279"/>
        <v>0</v>
      </c>
      <c r="F154" s="460">
        <f t="shared" si="279"/>
        <v>0</v>
      </c>
      <c r="G154" s="460">
        <f t="shared" si="279"/>
        <v>0</v>
      </c>
      <c r="H154" s="460">
        <f t="shared" si="279"/>
        <v>0</v>
      </c>
      <c r="I154" s="460">
        <f t="shared" si="279"/>
        <v>0</v>
      </c>
      <c r="J154" s="460">
        <f t="shared" si="279"/>
        <v>0</v>
      </c>
      <c r="K154" s="460">
        <f t="shared" si="279"/>
        <v>0</v>
      </c>
      <c r="L154" s="460">
        <f t="shared" si="279"/>
        <v>0</v>
      </c>
      <c r="M154" s="460">
        <f t="shared" si="279"/>
        <v>0</v>
      </c>
      <c r="N154" s="460">
        <f t="shared" si="279"/>
        <v>0</v>
      </c>
      <c r="O154" s="460">
        <f t="shared" si="279"/>
        <v>0</v>
      </c>
      <c r="P154" s="460">
        <f t="shared" si="279"/>
        <v>0</v>
      </c>
      <c r="Q154" s="460">
        <f t="shared" si="279"/>
        <v>0</v>
      </c>
      <c r="R154" s="460">
        <f t="shared" si="279"/>
        <v>0</v>
      </c>
      <c r="S154" s="460">
        <f t="shared" si="279"/>
        <v>0</v>
      </c>
      <c r="T154" s="460">
        <f t="shared" si="279"/>
        <v>0</v>
      </c>
      <c r="U154" s="460">
        <f t="shared" si="279"/>
        <v>0</v>
      </c>
      <c r="V154" s="460">
        <f t="shared" si="279"/>
        <v>0</v>
      </c>
      <c r="W154" s="460">
        <f t="shared" si="279"/>
        <v>0</v>
      </c>
      <c r="X154" s="460">
        <f t="shared" si="279"/>
        <v>0</v>
      </c>
      <c r="Y154" s="460">
        <f t="shared" si="279"/>
        <v>0</v>
      </c>
      <c r="Z154" s="460">
        <f t="shared" si="279"/>
        <v>0</v>
      </c>
      <c r="AA154" s="460">
        <f t="shared" si="279"/>
        <v>0</v>
      </c>
      <c r="AB154" s="460">
        <f t="shared" si="279"/>
        <v>0</v>
      </c>
      <c r="AC154" s="460">
        <f t="shared" si="279"/>
        <v>0</v>
      </c>
      <c r="AD154" s="460">
        <f t="shared" si="279"/>
        <v>0</v>
      </c>
      <c r="AE154" s="460">
        <f t="shared" si="279"/>
        <v>0</v>
      </c>
      <c r="AF154" s="460">
        <f t="shared" si="279"/>
        <v>0</v>
      </c>
      <c r="AG154" s="460">
        <f t="shared" si="279"/>
        <v>0</v>
      </c>
      <c r="AH154" s="460">
        <f t="shared" si="279"/>
        <v>0</v>
      </c>
      <c r="AI154" s="460">
        <f t="shared" si="279"/>
        <v>0</v>
      </c>
      <c r="AJ154" s="460">
        <f t="shared" si="279"/>
        <v>0</v>
      </c>
      <c r="AK154" s="460">
        <f t="shared" si="279"/>
        <v>0</v>
      </c>
      <c r="AL154" s="460">
        <f t="shared" si="279"/>
        <v>0</v>
      </c>
      <c r="AM154" s="460">
        <f t="shared" si="279"/>
        <v>0</v>
      </c>
      <c r="AN154" s="460">
        <f t="shared" si="279"/>
        <v>0</v>
      </c>
      <c r="AO154" s="460">
        <f t="shared" si="279"/>
        <v>0</v>
      </c>
      <c r="AP154" s="460">
        <f t="shared" si="279"/>
        <v>0</v>
      </c>
      <c r="AQ154" s="460">
        <f t="shared" si="279"/>
        <v>0</v>
      </c>
      <c r="AR154" s="460">
        <f t="shared" si="279"/>
        <v>0</v>
      </c>
      <c r="AS154" s="460">
        <f t="shared" si="279"/>
        <v>0</v>
      </c>
      <c r="AT154" s="460">
        <f t="shared" si="279"/>
        <v>0</v>
      </c>
      <c r="AU154" s="460">
        <f t="shared" si="279"/>
        <v>0</v>
      </c>
      <c r="AV154" s="460">
        <f t="shared" si="279"/>
        <v>0</v>
      </c>
      <c r="AW154" s="460">
        <f t="shared" si="279"/>
        <v>0</v>
      </c>
      <c r="AX154" s="460">
        <f t="shared" si="279"/>
        <v>0</v>
      </c>
      <c r="AY154" s="460">
        <f t="shared" si="279"/>
        <v>0</v>
      </c>
      <c r="AZ154" s="460">
        <f t="shared" si="279"/>
        <v>0</v>
      </c>
      <c r="BA154" s="460">
        <f t="shared" si="279"/>
        <v>0</v>
      </c>
      <c r="BB154" s="460">
        <f t="shared" si="279"/>
        <v>0</v>
      </c>
      <c r="BC154" s="460">
        <f t="shared" si="279"/>
        <v>0</v>
      </c>
      <c r="BD154" s="460">
        <f t="shared" si="279"/>
        <v>0</v>
      </c>
      <c r="BE154" s="460">
        <f t="shared" si="279"/>
        <v>0</v>
      </c>
      <c r="BF154" s="460">
        <f t="shared" si="279"/>
        <v>0</v>
      </c>
      <c r="BG154" s="460">
        <f t="shared" si="279"/>
        <v>0</v>
      </c>
      <c r="BH154" s="460">
        <f t="shared" si="279"/>
        <v>0</v>
      </c>
      <c r="BI154" s="460">
        <f t="shared" si="279"/>
        <v>0</v>
      </c>
      <c r="BJ154" s="460">
        <f t="shared" si="279"/>
        <v>0</v>
      </c>
      <c r="BK154" s="460">
        <f t="shared" si="279"/>
        <v>0</v>
      </c>
      <c r="BL154" s="460">
        <f t="shared" si="279"/>
        <v>0</v>
      </c>
      <c r="BM154" s="460">
        <f t="shared" si="279"/>
        <v>0</v>
      </c>
      <c r="BN154" s="460">
        <f t="shared" si="279"/>
        <v>0</v>
      </c>
      <c r="BO154" s="460">
        <f t="shared" si="279"/>
        <v>0</v>
      </c>
      <c r="BP154" s="460">
        <f t="shared" si="279"/>
        <v>0</v>
      </c>
      <c r="BQ154" s="460">
        <f t="shared" si="278"/>
        <v>0</v>
      </c>
      <c r="BR154" s="460">
        <f t="shared" si="278"/>
        <v>0</v>
      </c>
      <c r="BS154" s="460">
        <f t="shared" si="278"/>
        <v>0</v>
      </c>
      <c r="BT154" s="460">
        <f t="shared" si="278"/>
        <v>0</v>
      </c>
      <c r="BU154" s="460">
        <f t="shared" si="278"/>
        <v>0</v>
      </c>
      <c r="BV154" s="460">
        <f t="shared" si="278"/>
        <v>0</v>
      </c>
      <c r="BW154" s="460">
        <f t="shared" si="278"/>
        <v>0</v>
      </c>
      <c r="BX154" s="460">
        <f t="shared" si="278"/>
        <v>0</v>
      </c>
      <c r="BY154" s="460">
        <f t="shared" si="278"/>
        <v>0</v>
      </c>
      <c r="BZ154" s="460">
        <f t="shared" si="278"/>
        <v>0</v>
      </c>
      <c r="CA154" s="460">
        <f t="shared" si="278"/>
        <v>0</v>
      </c>
      <c r="CB154" s="460">
        <f t="shared" si="278"/>
        <v>0</v>
      </c>
      <c r="CC154" s="460">
        <f t="shared" si="278"/>
        <v>0</v>
      </c>
      <c r="CD154" s="460">
        <f t="shared" si="278"/>
        <v>0</v>
      </c>
      <c r="CE154" s="460">
        <f t="shared" si="278"/>
        <v>0</v>
      </c>
      <c r="CF154" s="460">
        <f t="shared" si="278"/>
        <v>0</v>
      </c>
      <c r="CG154" s="460">
        <f t="shared" si="278"/>
        <v>0</v>
      </c>
      <c r="CH154" s="461">
        <f t="shared" si="278"/>
        <v>0</v>
      </c>
    </row>
    <row r="155" spans="1:86" s="110" customFormat="1" ht="15.75" hidden="1" customHeight="1" x14ac:dyDescent="0.25">
      <c r="A155" s="630"/>
      <c r="B155" s="89" t="s">
        <v>8</v>
      </c>
      <c r="C155" s="460">
        <f t="shared" si="273"/>
        <v>0</v>
      </c>
      <c r="D155" s="460">
        <f t="shared" si="274"/>
        <v>0</v>
      </c>
      <c r="E155" s="460">
        <f t="shared" si="279"/>
        <v>0</v>
      </c>
      <c r="F155" s="460">
        <f t="shared" si="279"/>
        <v>0</v>
      </c>
      <c r="G155" s="460">
        <f t="shared" si="279"/>
        <v>0</v>
      </c>
      <c r="H155" s="460">
        <f t="shared" si="279"/>
        <v>0</v>
      </c>
      <c r="I155" s="460">
        <f t="shared" si="279"/>
        <v>0</v>
      </c>
      <c r="J155" s="460">
        <f t="shared" si="279"/>
        <v>0</v>
      </c>
      <c r="K155" s="460">
        <f t="shared" si="279"/>
        <v>0</v>
      </c>
      <c r="L155" s="460">
        <f t="shared" si="279"/>
        <v>0</v>
      </c>
      <c r="M155" s="460">
        <f t="shared" si="279"/>
        <v>0</v>
      </c>
      <c r="N155" s="460">
        <f t="shared" si="279"/>
        <v>0</v>
      </c>
      <c r="O155" s="460">
        <f t="shared" si="279"/>
        <v>0</v>
      </c>
      <c r="P155" s="460">
        <f t="shared" si="279"/>
        <v>0</v>
      </c>
      <c r="Q155" s="460">
        <f t="shared" si="279"/>
        <v>0</v>
      </c>
      <c r="R155" s="460">
        <f t="shared" si="279"/>
        <v>0</v>
      </c>
      <c r="S155" s="460">
        <f t="shared" si="279"/>
        <v>0</v>
      </c>
      <c r="T155" s="460">
        <f t="shared" si="279"/>
        <v>0</v>
      </c>
      <c r="U155" s="460">
        <f t="shared" si="279"/>
        <v>0</v>
      </c>
      <c r="V155" s="460">
        <f t="shared" si="279"/>
        <v>0</v>
      </c>
      <c r="W155" s="460">
        <f t="shared" si="279"/>
        <v>0</v>
      </c>
      <c r="X155" s="460">
        <f t="shared" si="279"/>
        <v>0</v>
      </c>
      <c r="Y155" s="460">
        <f t="shared" si="279"/>
        <v>0</v>
      </c>
      <c r="Z155" s="460">
        <f t="shared" si="279"/>
        <v>0</v>
      </c>
      <c r="AA155" s="460">
        <f t="shared" si="279"/>
        <v>0</v>
      </c>
      <c r="AB155" s="460">
        <f t="shared" si="279"/>
        <v>0</v>
      </c>
      <c r="AC155" s="460">
        <f t="shared" si="279"/>
        <v>0</v>
      </c>
      <c r="AD155" s="460">
        <f t="shared" si="279"/>
        <v>0</v>
      </c>
      <c r="AE155" s="460">
        <f t="shared" si="279"/>
        <v>0</v>
      </c>
      <c r="AF155" s="460">
        <f t="shared" si="279"/>
        <v>0</v>
      </c>
      <c r="AG155" s="460">
        <f t="shared" si="279"/>
        <v>0</v>
      </c>
      <c r="AH155" s="460">
        <f t="shared" si="279"/>
        <v>0</v>
      </c>
      <c r="AI155" s="460">
        <f t="shared" si="279"/>
        <v>0</v>
      </c>
      <c r="AJ155" s="460">
        <f t="shared" si="279"/>
        <v>0</v>
      </c>
      <c r="AK155" s="460">
        <f t="shared" si="279"/>
        <v>0</v>
      </c>
      <c r="AL155" s="460">
        <f t="shared" si="279"/>
        <v>0</v>
      </c>
      <c r="AM155" s="460">
        <f t="shared" si="279"/>
        <v>0</v>
      </c>
      <c r="AN155" s="460">
        <f t="shared" si="279"/>
        <v>0</v>
      </c>
      <c r="AO155" s="460">
        <f t="shared" si="279"/>
        <v>0</v>
      </c>
      <c r="AP155" s="460">
        <f t="shared" si="279"/>
        <v>0</v>
      </c>
      <c r="AQ155" s="460">
        <f t="shared" si="279"/>
        <v>0</v>
      </c>
      <c r="AR155" s="460">
        <f t="shared" si="279"/>
        <v>0</v>
      </c>
      <c r="AS155" s="460">
        <f t="shared" si="279"/>
        <v>0</v>
      </c>
      <c r="AT155" s="460">
        <f t="shared" si="279"/>
        <v>0</v>
      </c>
      <c r="AU155" s="460">
        <f t="shared" si="279"/>
        <v>0</v>
      </c>
      <c r="AV155" s="460">
        <f t="shared" si="279"/>
        <v>0</v>
      </c>
      <c r="AW155" s="460">
        <f t="shared" si="279"/>
        <v>0</v>
      </c>
      <c r="AX155" s="460">
        <f t="shared" si="279"/>
        <v>0</v>
      </c>
      <c r="AY155" s="460">
        <f t="shared" si="279"/>
        <v>0</v>
      </c>
      <c r="AZ155" s="460">
        <f t="shared" si="279"/>
        <v>0</v>
      </c>
      <c r="BA155" s="460">
        <f t="shared" si="279"/>
        <v>0</v>
      </c>
      <c r="BB155" s="460">
        <f t="shared" si="279"/>
        <v>0</v>
      </c>
      <c r="BC155" s="460">
        <f t="shared" si="279"/>
        <v>0</v>
      </c>
      <c r="BD155" s="460">
        <f t="shared" si="279"/>
        <v>0</v>
      </c>
      <c r="BE155" s="460">
        <f t="shared" si="279"/>
        <v>0</v>
      </c>
      <c r="BF155" s="460">
        <f t="shared" si="279"/>
        <v>0</v>
      </c>
      <c r="BG155" s="460">
        <f t="shared" si="279"/>
        <v>0</v>
      </c>
      <c r="BH155" s="460">
        <f t="shared" si="279"/>
        <v>0</v>
      </c>
      <c r="BI155" s="460">
        <f t="shared" si="279"/>
        <v>0</v>
      </c>
      <c r="BJ155" s="460">
        <f t="shared" si="279"/>
        <v>0</v>
      </c>
      <c r="BK155" s="460">
        <f t="shared" si="279"/>
        <v>0</v>
      </c>
      <c r="BL155" s="460">
        <f t="shared" si="279"/>
        <v>0</v>
      </c>
      <c r="BM155" s="460">
        <f t="shared" si="279"/>
        <v>0</v>
      </c>
      <c r="BN155" s="460">
        <f t="shared" si="279"/>
        <v>0</v>
      </c>
      <c r="BO155" s="460">
        <f t="shared" si="279"/>
        <v>0</v>
      </c>
      <c r="BP155" s="460">
        <f t="shared" si="279"/>
        <v>0</v>
      </c>
      <c r="BQ155" s="460">
        <f t="shared" si="278"/>
        <v>0</v>
      </c>
      <c r="BR155" s="460">
        <f t="shared" si="278"/>
        <v>0</v>
      </c>
      <c r="BS155" s="460">
        <f t="shared" si="278"/>
        <v>0</v>
      </c>
      <c r="BT155" s="460">
        <f t="shared" si="278"/>
        <v>0</v>
      </c>
      <c r="BU155" s="460">
        <f t="shared" si="278"/>
        <v>0</v>
      </c>
      <c r="BV155" s="460">
        <f t="shared" si="278"/>
        <v>0</v>
      </c>
      <c r="BW155" s="460">
        <f t="shared" si="278"/>
        <v>0</v>
      </c>
      <c r="BX155" s="460">
        <f t="shared" si="278"/>
        <v>0</v>
      </c>
      <c r="BY155" s="460">
        <f t="shared" si="278"/>
        <v>0</v>
      </c>
      <c r="BZ155" s="460">
        <f t="shared" si="278"/>
        <v>0</v>
      </c>
      <c r="CA155" s="460">
        <f t="shared" si="278"/>
        <v>0</v>
      </c>
      <c r="CB155" s="460">
        <f t="shared" si="278"/>
        <v>0</v>
      </c>
      <c r="CC155" s="460">
        <f t="shared" si="278"/>
        <v>0</v>
      </c>
      <c r="CD155" s="460">
        <f t="shared" si="278"/>
        <v>0</v>
      </c>
      <c r="CE155" s="460">
        <f t="shared" si="278"/>
        <v>0</v>
      </c>
      <c r="CF155" s="460">
        <f t="shared" si="278"/>
        <v>0</v>
      </c>
      <c r="CG155" s="460">
        <f t="shared" si="278"/>
        <v>0</v>
      </c>
      <c r="CH155" s="461">
        <f t="shared" si="278"/>
        <v>0</v>
      </c>
    </row>
    <row r="156" spans="1:86" ht="15.75" hidden="1" customHeight="1" x14ac:dyDescent="0.25">
      <c r="A156" s="630"/>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25">
      <c r="A157" s="630"/>
      <c r="B157" s="269" t="s">
        <v>26</v>
      </c>
      <c r="C157" s="25">
        <f>SUM(C143:C156)</f>
        <v>0</v>
      </c>
      <c r="D157" s="25">
        <f>SUM(D143:D156)</f>
        <v>24.304776651066462</v>
      </c>
      <c r="E157" s="25">
        <f t="shared" ref="E157:BP157" si="280">SUM(E143:E156)</f>
        <v>63.229063054497608</v>
      </c>
      <c r="F157" s="25">
        <f t="shared" si="280"/>
        <v>75.302282736913583</v>
      </c>
      <c r="G157" s="25">
        <f t="shared" si="280"/>
        <v>99.227332468591129</v>
      </c>
      <c r="H157" s="25">
        <f t="shared" si="280"/>
        <v>99.2422325950821</v>
      </c>
      <c r="I157" s="25">
        <f t="shared" si="280"/>
        <v>182.02000828173831</v>
      </c>
      <c r="J157" s="25">
        <f t="shared" si="280"/>
        <v>286.62325005750461</v>
      </c>
      <c r="K157" s="25">
        <f t="shared" si="280"/>
        <v>402.00235080038232</v>
      </c>
      <c r="L157" s="25">
        <f t="shared" si="280"/>
        <v>412.2468956423387</v>
      </c>
      <c r="M157" s="25">
        <f t="shared" si="280"/>
        <v>323.34967263387659</v>
      </c>
      <c r="N157" s="25">
        <f t="shared" si="280"/>
        <v>786.31119330798299</v>
      </c>
      <c r="O157" s="25">
        <f t="shared" si="280"/>
        <v>1371.9470010679843</v>
      </c>
      <c r="P157" s="25">
        <f t="shared" si="280"/>
        <v>1042.546980309922</v>
      </c>
      <c r="Q157" s="25">
        <f t="shared" si="280"/>
        <v>1253.7317648326184</v>
      </c>
      <c r="R157" s="25">
        <f t="shared" si="280"/>
        <v>1567.9319081912265</v>
      </c>
      <c r="S157" s="25">
        <f t="shared" si="280"/>
        <v>2758.938133201641</v>
      </c>
      <c r="T157" s="25">
        <f t="shared" si="280"/>
        <v>1141.5681154784429</v>
      </c>
      <c r="U157" s="25">
        <f t="shared" si="280"/>
        <v>1435.6983589468448</v>
      </c>
      <c r="V157" s="25">
        <f t="shared" si="280"/>
        <v>1146.8495885052812</v>
      </c>
      <c r="W157" s="25">
        <f t="shared" si="280"/>
        <v>1205.1698290187317</v>
      </c>
      <c r="X157" s="25">
        <f t="shared" si="280"/>
        <v>1176.2688849636631</v>
      </c>
      <c r="Y157" s="25">
        <f t="shared" si="280"/>
        <v>931.84899923366038</v>
      </c>
      <c r="Z157" s="25">
        <f t="shared" si="280"/>
        <v>992.92299554608985</v>
      </c>
      <c r="AA157" s="25">
        <f t="shared" si="280"/>
        <v>1102.9350258368299</v>
      </c>
      <c r="AB157" s="25">
        <f t="shared" si="280"/>
        <v>830.16793944537596</v>
      </c>
      <c r="AC157" s="25">
        <f t="shared" si="280"/>
        <v>917.17578712789168</v>
      </c>
      <c r="AD157" s="25">
        <f t="shared" si="280"/>
        <v>897.36067612512329</v>
      </c>
      <c r="AE157" s="25">
        <f t="shared" si="280"/>
        <v>1140.8632720448009</v>
      </c>
      <c r="AF157" s="25">
        <f t="shared" si="280"/>
        <v>1141.5681154784429</v>
      </c>
      <c r="AG157" s="25">
        <f t="shared" si="280"/>
        <v>1435.6983589468448</v>
      </c>
      <c r="AH157" s="25">
        <f t="shared" si="280"/>
        <v>1146.8495885052812</v>
      </c>
      <c r="AI157" s="25">
        <f t="shared" si="280"/>
        <v>1205.1698290187317</v>
      </c>
      <c r="AJ157" s="25">
        <f t="shared" si="280"/>
        <v>1176.2688849636631</v>
      </c>
      <c r="AK157" s="25">
        <f t="shared" si="280"/>
        <v>931.84899923366038</v>
      </c>
      <c r="AL157" s="25">
        <f t="shared" si="280"/>
        <v>992.92299554608985</v>
      </c>
      <c r="AM157" s="25">
        <f t="shared" si="280"/>
        <v>1102.9350258368299</v>
      </c>
      <c r="AN157" s="25">
        <f t="shared" si="280"/>
        <v>830.16793944537596</v>
      </c>
      <c r="AO157" s="25">
        <f t="shared" si="280"/>
        <v>917.17578712789168</v>
      </c>
      <c r="AP157" s="25">
        <f t="shared" si="280"/>
        <v>897.36067612512329</v>
      </c>
      <c r="AQ157" s="25">
        <f t="shared" si="280"/>
        <v>1140.8632720448009</v>
      </c>
      <c r="AR157" s="25">
        <f t="shared" si="280"/>
        <v>1141.5681154784429</v>
      </c>
      <c r="AS157" s="25">
        <f t="shared" si="280"/>
        <v>1435.6983589468448</v>
      </c>
      <c r="AT157" s="25">
        <f t="shared" si="280"/>
        <v>1146.8495885052812</v>
      </c>
      <c r="AU157" s="25">
        <f t="shared" si="280"/>
        <v>1205.1698290187317</v>
      </c>
      <c r="AV157" s="25">
        <f t="shared" si="280"/>
        <v>1176.2688849636631</v>
      </c>
      <c r="AW157" s="25">
        <f t="shared" si="280"/>
        <v>931.84899923366038</v>
      </c>
      <c r="AX157" s="25">
        <f t="shared" si="280"/>
        <v>992.92299554608985</v>
      </c>
      <c r="AY157" s="25">
        <f t="shared" si="280"/>
        <v>1102.9350258368299</v>
      </c>
      <c r="AZ157" s="25">
        <f t="shared" si="280"/>
        <v>830.16793944537596</v>
      </c>
      <c r="BA157" s="25">
        <f t="shared" si="280"/>
        <v>917.17578712789168</v>
      </c>
      <c r="BB157" s="25">
        <f t="shared" si="280"/>
        <v>897.36067612512329</v>
      </c>
      <c r="BC157" s="25">
        <f t="shared" si="280"/>
        <v>1140.8632720448009</v>
      </c>
      <c r="BD157" s="25">
        <f t="shared" si="280"/>
        <v>1141.5681154784429</v>
      </c>
      <c r="BE157" s="25">
        <f t="shared" si="280"/>
        <v>1435.6983589468448</v>
      </c>
      <c r="BF157" s="25">
        <f t="shared" si="280"/>
        <v>1146.8495885052812</v>
      </c>
      <c r="BG157" s="25">
        <f t="shared" si="280"/>
        <v>1205.1698290187317</v>
      </c>
      <c r="BH157" s="25">
        <f t="shared" si="280"/>
        <v>1176.2688849636631</v>
      </c>
      <c r="BI157" s="25">
        <f t="shared" si="280"/>
        <v>931.84899923366038</v>
      </c>
      <c r="BJ157" s="25">
        <f t="shared" si="280"/>
        <v>992.92299554608985</v>
      </c>
      <c r="BK157" s="25">
        <f t="shared" si="280"/>
        <v>1102.9350258368299</v>
      </c>
      <c r="BL157" s="25">
        <f t="shared" si="280"/>
        <v>830.16793944537596</v>
      </c>
      <c r="BM157" s="25">
        <f t="shared" si="280"/>
        <v>917.17578712789168</v>
      </c>
      <c r="BN157" s="25">
        <f t="shared" si="280"/>
        <v>897.36067612512329</v>
      </c>
      <c r="BO157" s="25">
        <f t="shared" si="280"/>
        <v>1140.8632720448009</v>
      </c>
      <c r="BP157" s="25">
        <f t="shared" si="280"/>
        <v>1141.5681154784429</v>
      </c>
      <c r="BQ157" s="25">
        <f t="shared" ref="BQ157:CH157" si="281">SUM(BQ143:BQ156)</f>
        <v>1435.6983589468448</v>
      </c>
      <c r="BR157" s="25">
        <f t="shared" si="281"/>
        <v>1146.8495885052812</v>
      </c>
      <c r="BS157" s="25">
        <f t="shared" si="281"/>
        <v>1205.1698290187317</v>
      </c>
      <c r="BT157" s="25">
        <f t="shared" si="281"/>
        <v>1176.2688849636631</v>
      </c>
      <c r="BU157" s="25">
        <f t="shared" si="281"/>
        <v>931.84899923366038</v>
      </c>
      <c r="BV157" s="25">
        <f t="shared" si="281"/>
        <v>992.92299554608985</v>
      </c>
      <c r="BW157" s="25">
        <f t="shared" si="281"/>
        <v>1102.9350258368299</v>
      </c>
      <c r="BX157" s="25">
        <f t="shared" si="281"/>
        <v>830.16793944537596</v>
      </c>
      <c r="BY157" s="25">
        <f t="shared" si="281"/>
        <v>917.17578712789168</v>
      </c>
      <c r="BZ157" s="25">
        <f t="shared" si="281"/>
        <v>897.36067612512329</v>
      </c>
      <c r="CA157" s="25">
        <f t="shared" si="281"/>
        <v>1140.8632720448009</v>
      </c>
      <c r="CB157" s="25">
        <f t="shared" si="281"/>
        <v>1141.5681154784429</v>
      </c>
      <c r="CC157" s="25">
        <f t="shared" si="281"/>
        <v>1435.6983589468448</v>
      </c>
      <c r="CD157" s="25">
        <f t="shared" si="281"/>
        <v>1146.8495885052812</v>
      </c>
      <c r="CE157" s="25">
        <f t="shared" si="281"/>
        <v>1205.1698290187317</v>
      </c>
      <c r="CF157" s="25">
        <f t="shared" si="281"/>
        <v>1176.2688849636631</v>
      </c>
      <c r="CG157" s="25">
        <f t="shared" si="281"/>
        <v>931.84899923366038</v>
      </c>
      <c r="CH157" s="28">
        <f t="shared" si="281"/>
        <v>992.92299554608985</v>
      </c>
    </row>
    <row r="158" spans="1:86" ht="16.5" hidden="1" customHeight="1" thickBot="1" x14ac:dyDescent="0.3">
      <c r="A158" s="631"/>
      <c r="B158" s="144" t="s">
        <v>27</v>
      </c>
      <c r="C158" s="26">
        <f>C157</f>
        <v>0</v>
      </c>
      <c r="D158" s="26">
        <f>C158+D157</f>
        <v>24.304776651066462</v>
      </c>
      <c r="E158" s="26">
        <f t="shared" ref="E158:BP158" si="282">D158+E157</f>
        <v>87.533839705564077</v>
      </c>
      <c r="F158" s="26">
        <f t="shared" si="282"/>
        <v>162.83612244247766</v>
      </c>
      <c r="G158" s="26">
        <f t="shared" si="282"/>
        <v>262.06345491106879</v>
      </c>
      <c r="H158" s="26">
        <f t="shared" si="282"/>
        <v>361.30568750615089</v>
      </c>
      <c r="I158" s="26">
        <f t="shared" si="282"/>
        <v>543.32569578788923</v>
      </c>
      <c r="J158" s="26">
        <f t="shared" si="282"/>
        <v>829.94894584539384</v>
      </c>
      <c r="K158" s="26">
        <f t="shared" si="282"/>
        <v>1231.9512966457762</v>
      </c>
      <c r="L158" s="26">
        <f t="shared" si="282"/>
        <v>1644.198192288115</v>
      </c>
      <c r="M158" s="26">
        <f t="shared" si="282"/>
        <v>1967.5478649219917</v>
      </c>
      <c r="N158" s="26">
        <f t="shared" si="282"/>
        <v>2753.8590582299748</v>
      </c>
      <c r="O158" s="26">
        <f t="shared" si="282"/>
        <v>4125.8060592979591</v>
      </c>
      <c r="P158" s="26">
        <f t="shared" si="282"/>
        <v>5168.3530396078813</v>
      </c>
      <c r="Q158" s="26">
        <f t="shared" si="282"/>
        <v>6422.0848044404993</v>
      </c>
      <c r="R158" s="26">
        <f t="shared" si="282"/>
        <v>7990.0167126317256</v>
      </c>
      <c r="S158" s="26">
        <f t="shared" si="282"/>
        <v>10748.954845833367</v>
      </c>
      <c r="T158" s="26">
        <f t="shared" si="282"/>
        <v>11890.52296131181</v>
      </c>
      <c r="U158" s="26">
        <f t="shared" si="282"/>
        <v>13326.221320258655</v>
      </c>
      <c r="V158" s="26">
        <f t="shared" si="282"/>
        <v>14473.070908763937</v>
      </c>
      <c r="W158" s="26">
        <f t="shared" si="282"/>
        <v>15678.240737782669</v>
      </c>
      <c r="X158" s="26">
        <f t="shared" si="282"/>
        <v>16854.509622746333</v>
      </c>
      <c r="Y158" s="26">
        <f t="shared" si="282"/>
        <v>17786.358621979994</v>
      </c>
      <c r="Z158" s="26">
        <f t="shared" si="282"/>
        <v>18779.281617526085</v>
      </c>
      <c r="AA158" s="26">
        <f t="shared" si="282"/>
        <v>19882.216643362914</v>
      </c>
      <c r="AB158" s="26">
        <f t="shared" si="282"/>
        <v>20712.384582808289</v>
      </c>
      <c r="AC158" s="26">
        <f t="shared" si="282"/>
        <v>21629.560369936182</v>
      </c>
      <c r="AD158" s="26">
        <f t="shared" si="282"/>
        <v>22526.921046061307</v>
      </c>
      <c r="AE158" s="26">
        <f t="shared" si="282"/>
        <v>23667.784318106107</v>
      </c>
      <c r="AF158" s="26">
        <f t="shared" si="282"/>
        <v>24809.35243358455</v>
      </c>
      <c r="AG158" s="26">
        <f t="shared" si="282"/>
        <v>26245.050792531394</v>
      </c>
      <c r="AH158" s="26">
        <f t="shared" si="282"/>
        <v>27391.900381036674</v>
      </c>
      <c r="AI158" s="26">
        <f t="shared" si="282"/>
        <v>28597.070210055404</v>
      </c>
      <c r="AJ158" s="26">
        <f t="shared" si="282"/>
        <v>29773.339095019066</v>
      </c>
      <c r="AK158" s="26">
        <f t="shared" si="282"/>
        <v>30705.188094252728</v>
      </c>
      <c r="AL158" s="26">
        <f t="shared" si="282"/>
        <v>31698.111089798818</v>
      </c>
      <c r="AM158" s="26">
        <f t="shared" si="282"/>
        <v>32801.046115635647</v>
      </c>
      <c r="AN158" s="26">
        <f t="shared" si="282"/>
        <v>33631.214055081022</v>
      </c>
      <c r="AO158" s="26">
        <f t="shared" si="282"/>
        <v>34548.389842208911</v>
      </c>
      <c r="AP158" s="26">
        <f t="shared" si="282"/>
        <v>35445.750518334033</v>
      </c>
      <c r="AQ158" s="26">
        <f t="shared" si="282"/>
        <v>36586.613790378833</v>
      </c>
      <c r="AR158" s="26">
        <f t="shared" si="282"/>
        <v>37728.181905857273</v>
      </c>
      <c r="AS158" s="26">
        <f t="shared" si="282"/>
        <v>39163.880264804116</v>
      </c>
      <c r="AT158" s="26">
        <f t="shared" si="282"/>
        <v>40310.7298533094</v>
      </c>
      <c r="AU158" s="26">
        <f t="shared" si="282"/>
        <v>41515.899682328134</v>
      </c>
      <c r="AV158" s="26">
        <f t="shared" si="282"/>
        <v>42692.168567291796</v>
      </c>
      <c r="AW158" s="26">
        <f t="shared" si="282"/>
        <v>43624.017566525457</v>
      </c>
      <c r="AX158" s="26">
        <f t="shared" si="282"/>
        <v>44616.940562071548</v>
      </c>
      <c r="AY158" s="26">
        <f t="shared" si="282"/>
        <v>45719.875587908376</v>
      </c>
      <c r="AZ158" s="26">
        <f t="shared" si="282"/>
        <v>46550.043527353751</v>
      </c>
      <c r="BA158" s="26">
        <f t="shared" si="282"/>
        <v>47467.219314481641</v>
      </c>
      <c r="BB158" s="26">
        <f t="shared" si="282"/>
        <v>48364.579990606762</v>
      </c>
      <c r="BC158" s="26">
        <f t="shared" si="282"/>
        <v>49505.443262651563</v>
      </c>
      <c r="BD158" s="26">
        <f t="shared" si="282"/>
        <v>50647.011378130002</v>
      </c>
      <c r="BE158" s="26">
        <f t="shared" si="282"/>
        <v>52082.709737076846</v>
      </c>
      <c r="BF158" s="26">
        <f t="shared" si="282"/>
        <v>53229.55932558213</v>
      </c>
      <c r="BG158" s="26">
        <f t="shared" si="282"/>
        <v>54434.729154600864</v>
      </c>
      <c r="BH158" s="26">
        <f t="shared" si="282"/>
        <v>55610.998039564525</v>
      </c>
      <c r="BI158" s="26">
        <f t="shared" si="282"/>
        <v>56542.847038798187</v>
      </c>
      <c r="BJ158" s="26">
        <f t="shared" si="282"/>
        <v>57535.770034344278</v>
      </c>
      <c r="BK158" s="26">
        <f t="shared" si="282"/>
        <v>58638.705060181106</v>
      </c>
      <c r="BL158" s="26">
        <f t="shared" si="282"/>
        <v>59468.872999626481</v>
      </c>
      <c r="BM158" s="26">
        <f t="shared" si="282"/>
        <v>60386.048786754371</v>
      </c>
      <c r="BN158" s="26">
        <f t="shared" si="282"/>
        <v>61283.409462879492</v>
      </c>
      <c r="BO158" s="26">
        <f t="shared" si="282"/>
        <v>62424.272734924292</v>
      </c>
      <c r="BP158" s="26">
        <f t="shared" si="282"/>
        <v>63565.840850402732</v>
      </c>
      <c r="BQ158" s="26">
        <f t="shared" ref="BQ158:CH158" si="283">BP158+BQ157</f>
        <v>65001.539209349576</v>
      </c>
      <c r="BR158" s="26">
        <f t="shared" si="283"/>
        <v>66148.388797854859</v>
      </c>
      <c r="BS158" s="26">
        <f t="shared" si="283"/>
        <v>67353.558626873593</v>
      </c>
      <c r="BT158" s="26">
        <f t="shared" si="283"/>
        <v>68529.827511837255</v>
      </c>
      <c r="BU158" s="26">
        <f t="shared" si="283"/>
        <v>69461.676511070909</v>
      </c>
      <c r="BV158" s="26">
        <f t="shared" si="283"/>
        <v>70454.599506617</v>
      </c>
      <c r="BW158" s="26">
        <f t="shared" si="283"/>
        <v>71557.534532453836</v>
      </c>
      <c r="BX158" s="26">
        <f t="shared" si="283"/>
        <v>72387.702471899218</v>
      </c>
      <c r="BY158" s="26">
        <f t="shared" si="283"/>
        <v>73304.878259027115</v>
      </c>
      <c r="BZ158" s="26">
        <f t="shared" si="283"/>
        <v>74202.238935152243</v>
      </c>
      <c r="CA158" s="26">
        <f t="shared" si="283"/>
        <v>75343.102207197051</v>
      </c>
      <c r="CB158" s="26">
        <f t="shared" si="283"/>
        <v>76484.670322675491</v>
      </c>
      <c r="CC158" s="26">
        <f t="shared" si="283"/>
        <v>77920.368681622334</v>
      </c>
      <c r="CD158" s="26">
        <f t="shared" si="283"/>
        <v>79067.218270127618</v>
      </c>
      <c r="CE158" s="26">
        <f t="shared" si="283"/>
        <v>80272.388099146352</v>
      </c>
      <c r="CF158" s="26">
        <f t="shared" si="283"/>
        <v>81448.656984110014</v>
      </c>
      <c r="CG158" s="26">
        <f t="shared" si="283"/>
        <v>82380.505983343668</v>
      </c>
      <c r="CH158" s="29">
        <f t="shared" si="283"/>
        <v>83373.428978889759</v>
      </c>
    </row>
    <row r="159" spans="1:86" hidden="1" x14ac:dyDescent="0.25">
      <c r="A159" s="110"/>
      <c r="B159" s="110"/>
      <c r="C159" s="112"/>
      <c r="D159" s="112"/>
      <c r="E159" s="112"/>
      <c r="F159" s="112"/>
      <c r="G159" s="112"/>
      <c r="H159" s="112"/>
      <c r="I159" s="112"/>
      <c r="J159" s="112"/>
      <c r="K159" s="112"/>
      <c r="L159" s="112"/>
      <c r="M159" s="112"/>
      <c r="N159" s="112"/>
    </row>
    <row r="160" spans="1:86" ht="15.75" hidden="1" thickBot="1" x14ac:dyDescent="0.3">
      <c r="A160" s="110"/>
      <c r="B160" s="110"/>
      <c r="C160" s="112"/>
      <c r="D160" s="112"/>
      <c r="E160" s="112"/>
      <c r="F160" s="112"/>
      <c r="G160" s="112"/>
      <c r="H160" s="112"/>
      <c r="I160" s="112"/>
      <c r="J160" s="112"/>
      <c r="K160" s="112"/>
      <c r="L160" s="112"/>
      <c r="M160" s="112"/>
      <c r="N160" s="112"/>
    </row>
    <row r="161" spans="1:86" ht="16.5" hidden="1" thickBot="1" x14ac:dyDescent="0.3">
      <c r="A161" s="629" t="s">
        <v>128</v>
      </c>
      <c r="B161" s="271" t="s">
        <v>144</v>
      </c>
      <c r="C161" s="162">
        <f>C$4</f>
        <v>45292</v>
      </c>
      <c r="D161" s="162">
        <f t="shared" ref="D161:BO161" si="284">D$4</f>
        <v>45323</v>
      </c>
      <c r="E161" s="162">
        <f t="shared" si="284"/>
        <v>45352</v>
      </c>
      <c r="F161" s="162">
        <f t="shared" si="284"/>
        <v>45383</v>
      </c>
      <c r="G161" s="162">
        <f t="shared" si="284"/>
        <v>45413</v>
      </c>
      <c r="H161" s="162">
        <f t="shared" si="284"/>
        <v>45444</v>
      </c>
      <c r="I161" s="162">
        <f t="shared" si="284"/>
        <v>45474</v>
      </c>
      <c r="J161" s="162">
        <f t="shared" si="284"/>
        <v>45505</v>
      </c>
      <c r="K161" s="162">
        <f t="shared" si="284"/>
        <v>45536</v>
      </c>
      <c r="L161" s="162">
        <f t="shared" si="284"/>
        <v>45566</v>
      </c>
      <c r="M161" s="162">
        <f t="shared" si="284"/>
        <v>45597</v>
      </c>
      <c r="N161" s="162">
        <f t="shared" si="284"/>
        <v>45627</v>
      </c>
      <c r="O161" s="162">
        <f t="shared" si="284"/>
        <v>45658</v>
      </c>
      <c r="P161" s="162">
        <f t="shared" si="284"/>
        <v>45689</v>
      </c>
      <c r="Q161" s="162">
        <f t="shared" si="284"/>
        <v>45717</v>
      </c>
      <c r="R161" s="162">
        <f t="shared" si="284"/>
        <v>45748</v>
      </c>
      <c r="S161" s="162">
        <f t="shared" si="284"/>
        <v>45778</v>
      </c>
      <c r="T161" s="162">
        <f t="shared" si="284"/>
        <v>45809</v>
      </c>
      <c r="U161" s="162">
        <f t="shared" si="284"/>
        <v>45839</v>
      </c>
      <c r="V161" s="162">
        <f t="shared" si="284"/>
        <v>45870</v>
      </c>
      <c r="W161" s="162">
        <f t="shared" si="284"/>
        <v>45901</v>
      </c>
      <c r="X161" s="162">
        <f t="shared" si="284"/>
        <v>45931</v>
      </c>
      <c r="Y161" s="162">
        <f t="shared" si="284"/>
        <v>45962</v>
      </c>
      <c r="Z161" s="162">
        <f t="shared" si="284"/>
        <v>45992</v>
      </c>
      <c r="AA161" s="162">
        <f t="shared" si="284"/>
        <v>46023</v>
      </c>
      <c r="AB161" s="162">
        <f t="shared" si="284"/>
        <v>46054</v>
      </c>
      <c r="AC161" s="162">
        <f t="shared" si="284"/>
        <v>46082</v>
      </c>
      <c r="AD161" s="162">
        <f t="shared" si="284"/>
        <v>46113</v>
      </c>
      <c r="AE161" s="162">
        <f t="shared" si="284"/>
        <v>46143</v>
      </c>
      <c r="AF161" s="162">
        <f t="shared" si="284"/>
        <v>46174</v>
      </c>
      <c r="AG161" s="162">
        <f t="shared" si="284"/>
        <v>46204</v>
      </c>
      <c r="AH161" s="162">
        <f t="shared" si="284"/>
        <v>46235</v>
      </c>
      <c r="AI161" s="162">
        <f t="shared" si="284"/>
        <v>46266</v>
      </c>
      <c r="AJ161" s="162">
        <f t="shared" si="284"/>
        <v>46296</v>
      </c>
      <c r="AK161" s="162">
        <f t="shared" si="284"/>
        <v>46327</v>
      </c>
      <c r="AL161" s="162">
        <f t="shared" si="284"/>
        <v>46357</v>
      </c>
      <c r="AM161" s="162">
        <f t="shared" si="284"/>
        <v>46388</v>
      </c>
      <c r="AN161" s="162">
        <f t="shared" si="284"/>
        <v>46419</v>
      </c>
      <c r="AO161" s="162">
        <f t="shared" si="284"/>
        <v>46447</v>
      </c>
      <c r="AP161" s="162">
        <f t="shared" si="284"/>
        <v>46478</v>
      </c>
      <c r="AQ161" s="162">
        <f t="shared" si="284"/>
        <v>46508</v>
      </c>
      <c r="AR161" s="162">
        <f t="shared" si="284"/>
        <v>46539</v>
      </c>
      <c r="AS161" s="162">
        <f t="shared" si="284"/>
        <v>46569</v>
      </c>
      <c r="AT161" s="162">
        <f t="shared" si="284"/>
        <v>46600</v>
      </c>
      <c r="AU161" s="162">
        <f t="shared" si="284"/>
        <v>46631</v>
      </c>
      <c r="AV161" s="162">
        <f t="shared" si="284"/>
        <v>46661</v>
      </c>
      <c r="AW161" s="162">
        <f t="shared" si="284"/>
        <v>46692</v>
      </c>
      <c r="AX161" s="162">
        <f t="shared" si="284"/>
        <v>46722</v>
      </c>
      <c r="AY161" s="162">
        <f t="shared" si="284"/>
        <v>46753</v>
      </c>
      <c r="AZ161" s="162">
        <f t="shared" si="284"/>
        <v>46784</v>
      </c>
      <c r="BA161" s="162">
        <f t="shared" si="284"/>
        <v>46813</v>
      </c>
      <c r="BB161" s="162">
        <f t="shared" si="284"/>
        <v>46844</v>
      </c>
      <c r="BC161" s="162">
        <f t="shared" si="284"/>
        <v>46874</v>
      </c>
      <c r="BD161" s="162">
        <f t="shared" si="284"/>
        <v>46905</v>
      </c>
      <c r="BE161" s="162">
        <f t="shared" si="284"/>
        <v>46935</v>
      </c>
      <c r="BF161" s="162">
        <f t="shared" si="284"/>
        <v>46966</v>
      </c>
      <c r="BG161" s="162">
        <f t="shared" si="284"/>
        <v>46997</v>
      </c>
      <c r="BH161" s="162">
        <f t="shared" si="284"/>
        <v>47027</v>
      </c>
      <c r="BI161" s="162">
        <f t="shared" si="284"/>
        <v>47058</v>
      </c>
      <c r="BJ161" s="162">
        <f t="shared" si="284"/>
        <v>47088</v>
      </c>
      <c r="BK161" s="162">
        <f t="shared" si="284"/>
        <v>47119</v>
      </c>
      <c r="BL161" s="162">
        <f t="shared" si="284"/>
        <v>47150</v>
      </c>
      <c r="BM161" s="162">
        <f t="shared" si="284"/>
        <v>47178</v>
      </c>
      <c r="BN161" s="162">
        <f t="shared" si="284"/>
        <v>47209</v>
      </c>
      <c r="BO161" s="162">
        <f t="shared" si="284"/>
        <v>47239</v>
      </c>
      <c r="BP161" s="162">
        <f t="shared" ref="BP161:CH161" si="285">BP$4</f>
        <v>47270</v>
      </c>
      <c r="BQ161" s="162">
        <f t="shared" si="285"/>
        <v>47300</v>
      </c>
      <c r="BR161" s="162">
        <f t="shared" si="285"/>
        <v>47331</v>
      </c>
      <c r="BS161" s="162">
        <f t="shared" si="285"/>
        <v>47362</v>
      </c>
      <c r="BT161" s="162">
        <f t="shared" si="285"/>
        <v>47392</v>
      </c>
      <c r="BU161" s="162">
        <f t="shared" si="285"/>
        <v>47423</v>
      </c>
      <c r="BV161" s="162">
        <f t="shared" si="285"/>
        <v>47453</v>
      </c>
      <c r="BW161" s="162">
        <f t="shared" si="285"/>
        <v>47484</v>
      </c>
      <c r="BX161" s="162">
        <f t="shared" si="285"/>
        <v>47515</v>
      </c>
      <c r="BY161" s="162">
        <f t="shared" si="285"/>
        <v>47543</v>
      </c>
      <c r="BZ161" s="162">
        <f t="shared" si="285"/>
        <v>47574</v>
      </c>
      <c r="CA161" s="162">
        <f t="shared" si="285"/>
        <v>47604</v>
      </c>
      <c r="CB161" s="162">
        <f t="shared" si="285"/>
        <v>47635</v>
      </c>
      <c r="CC161" s="162">
        <f t="shared" si="285"/>
        <v>47665</v>
      </c>
      <c r="CD161" s="162">
        <f t="shared" si="285"/>
        <v>47696</v>
      </c>
      <c r="CE161" s="162">
        <f t="shared" si="285"/>
        <v>47727</v>
      </c>
      <c r="CF161" s="162">
        <f t="shared" si="285"/>
        <v>47757</v>
      </c>
      <c r="CG161" s="162">
        <f t="shared" si="285"/>
        <v>47788</v>
      </c>
      <c r="CH161" s="163">
        <f t="shared" si="285"/>
        <v>47818</v>
      </c>
    </row>
    <row r="162" spans="1:86" hidden="1" x14ac:dyDescent="0.25">
      <c r="A162" s="630"/>
      <c r="B162" s="270" t="s">
        <v>20</v>
      </c>
      <c r="C162" s="25">
        <f>IF(C23=0,0,((C5*0.5)-C41)*C78*C127*C$2)</f>
        <v>0</v>
      </c>
      <c r="D162" s="25">
        <f>IF(D23=0,0,((D5*0.5)+C23-D41)*D78*D127*D$2)</f>
        <v>0</v>
      </c>
      <c r="E162" s="25">
        <f t="shared" ref="E162:BP163" si="286">IF(E23=0,0,((E5*0.5)+D23-E41)*E78*E127*E$2)</f>
        <v>0</v>
      </c>
      <c r="F162" s="25">
        <f t="shared" si="286"/>
        <v>0</v>
      </c>
      <c r="G162" s="25">
        <f t="shared" si="286"/>
        <v>0</v>
      </c>
      <c r="H162" s="25">
        <f t="shared" si="286"/>
        <v>0</v>
      </c>
      <c r="I162" s="25">
        <f t="shared" si="286"/>
        <v>0</v>
      </c>
      <c r="J162" s="25">
        <f t="shared" si="286"/>
        <v>0</v>
      </c>
      <c r="K162" s="25">
        <f t="shared" si="286"/>
        <v>0</v>
      </c>
      <c r="L162" s="25">
        <f t="shared" si="286"/>
        <v>0</v>
      </c>
      <c r="M162" s="25">
        <f t="shared" si="286"/>
        <v>0</v>
      </c>
      <c r="N162" s="25">
        <f t="shared" si="286"/>
        <v>0</v>
      </c>
      <c r="O162" s="25">
        <f t="shared" si="286"/>
        <v>0</v>
      </c>
      <c r="P162" s="25">
        <f t="shared" si="286"/>
        <v>0</v>
      </c>
      <c r="Q162" s="25">
        <f t="shared" si="286"/>
        <v>0</v>
      </c>
      <c r="R162" s="25">
        <f t="shared" si="286"/>
        <v>0</v>
      </c>
      <c r="S162" s="25">
        <f t="shared" si="286"/>
        <v>0</v>
      </c>
      <c r="T162" s="25">
        <f t="shared" si="286"/>
        <v>0</v>
      </c>
      <c r="U162" s="25">
        <f t="shared" si="286"/>
        <v>0</v>
      </c>
      <c r="V162" s="25">
        <f t="shared" si="286"/>
        <v>0</v>
      </c>
      <c r="W162" s="25">
        <f t="shared" si="286"/>
        <v>0</v>
      </c>
      <c r="X162" s="25">
        <f t="shared" si="286"/>
        <v>0</v>
      </c>
      <c r="Y162" s="25">
        <f t="shared" si="286"/>
        <v>0</v>
      </c>
      <c r="Z162" s="25">
        <f t="shared" si="286"/>
        <v>0</v>
      </c>
      <c r="AA162" s="25">
        <f t="shared" si="286"/>
        <v>0</v>
      </c>
      <c r="AB162" s="25">
        <f t="shared" si="286"/>
        <v>0</v>
      </c>
      <c r="AC162" s="25">
        <f t="shared" si="286"/>
        <v>0</v>
      </c>
      <c r="AD162" s="25">
        <f t="shared" si="286"/>
        <v>0</v>
      </c>
      <c r="AE162" s="25">
        <f t="shared" si="286"/>
        <v>0</v>
      </c>
      <c r="AF162" s="25">
        <f t="shared" si="286"/>
        <v>0</v>
      </c>
      <c r="AG162" s="25">
        <f t="shared" si="286"/>
        <v>0</v>
      </c>
      <c r="AH162" s="25">
        <f t="shared" si="286"/>
        <v>0</v>
      </c>
      <c r="AI162" s="25">
        <f t="shared" si="286"/>
        <v>0</v>
      </c>
      <c r="AJ162" s="25">
        <f t="shared" si="286"/>
        <v>0</v>
      </c>
      <c r="AK162" s="25">
        <f t="shared" si="286"/>
        <v>0</v>
      </c>
      <c r="AL162" s="25">
        <f t="shared" si="286"/>
        <v>0</v>
      </c>
      <c r="AM162" s="25">
        <f t="shared" si="286"/>
        <v>0</v>
      </c>
      <c r="AN162" s="25">
        <f t="shared" si="286"/>
        <v>0</v>
      </c>
      <c r="AO162" s="25">
        <f t="shared" si="286"/>
        <v>0</v>
      </c>
      <c r="AP162" s="25">
        <f t="shared" si="286"/>
        <v>0</v>
      </c>
      <c r="AQ162" s="25">
        <f t="shared" si="286"/>
        <v>0</v>
      </c>
      <c r="AR162" s="25">
        <f t="shared" si="286"/>
        <v>0</v>
      </c>
      <c r="AS162" s="25">
        <f t="shared" si="286"/>
        <v>0</v>
      </c>
      <c r="AT162" s="25">
        <f t="shared" si="286"/>
        <v>0</v>
      </c>
      <c r="AU162" s="25">
        <f t="shared" si="286"/>
        <v>0</v>
      </c>
      <c r="AV162" s="25">
        <f t="shared" si="286"/>
        <v>0</v>
      </c>
      <c r="AW162" s="25">
        <f t="shared" si="286"/>
        <v>0</v>
      </c>
      <c r="AX162" s="25">
        <f t="shared" si="286"/>
        <v>0</v>
      </c>
      <c r="AY162" s="25">
        <f t="shared" si="286"/>
        <v>0</v>
      </c>
      <c r="AZ162" s="25">
        <f t="shared" si="286"/>
        <v>0</v>
      </c>
      <c r="BA162" s="25">
        <f t="shared" si="286"/>
        <v>0</v>
      </c>
      <c r="BB162" s="25">
        <f t="shared" si="286"/>
        <v>0</v>
      </c>
      <c r="BC162" s="25">
        <f t="shared" si="286"/>
        <v>0</v>
      </c>
      <c r="BD162" s="25">
        <f t="shared" si="286"/>
        <v>0</v>
      </c>
      <c r="BE162" s="25">
        <f t="shared" si="286"/>
        <v>0</v>
      </c>
      <c r="BF162" s="25">
        <f t="shared" si="286"/>
        <v>0</v>
      </c>
      <c r="BG162" s="25">
        <f t="shared" si="286"/>
        <v>0</v>
      </c>
      <c r="BH162" s="25">
        <f t="shared" si="286"/>
        <v>0</v>
      </c>
      <c r="BI162" s="25">
        <f t="shared" si="286"/>
        <v>0</v>
      </c>
      <c r="BJ162" s="25">
        <f t="shared" si="286"/>
        <v>0</v>
      </c>
      <c r="BK162" s="25">
        <f t="shared" si="286"/>
        <v>0</v>
      </c>
      <c r="BL162" s="25">
        <f t="shared" si="286"/>
        <v>0</v>
      </c>
      <c r="BM162" s="25">
        <f t="shared" si="286"/>
        <v>0</v>
      </c>
      <c r="BN162" s="25">
        <f t="shared" si="286"/>
        <v>0</v>
      </c>
      <c r="BO162" s="25">
        <f t="shared" si="286"/>
        <v>0</v>
      </c>
      <c r="BP162" s="25">
        <f t="shared" si="286"/>
        <v>0</v>
      </c>
      <c r="BQ162" s="25">
        <f t="shared" ref="BQ162:CH166" si="287">IF(BQ23=0,0,((BQ5*0.5)+BP23-BQ41)*BQ78*BQ127*BQ$2)</f>
        <v>0</v>
      </c>
      <c r="BR162" s="25">
        <f t="shared" si="287"/>
        <v>0</v>
      </c>
      <c r="BS162" s="25">
        <f t="shared" si="287"/>
        <v>0</v>
      </c>
      <c r="BT162" s="25">
        <f t="shared" si="287"/>
        <v>0</v>
      </c>
      <c r="BU162" s="25">
        <f t="shared" si="287"/>
        <v>0</v>
      </c>
      <c r="BV162" s="25">
        <f t="shared" si="287"/>
        <v>0</v>
      </c>
      <c r="BW162" s="25">
        <f t="shared" si="287"/>
        <v>0</v>
      </c>
      <c r="BX162" s="25">
        <f t="shared" si="287"/>
        <v>0</v>
      </c>
      <c r="BY162" s="25">
        <f t="shared" si="287"/>
        <v>0</v>
      </c>
      <c r="BZ162" s="25">
        <f t="shared" si="287"/>
        <v>0</v>
      </c>
      <c r="CA162" s="25">
        <f t="shared" si="287"/>
        <v>0</v>
      </c>
      <c r="CB162" s="25">
        <f t="shared" si="287"/>
        <v>0</v>
      </c>
      <c r="CC162" s="25">
        <f t="shared" si="287"/>
        <v>0</v>
      </c>
      <c r="CD162" s="25">
        <f t="shared" si="287"/>
        <v>0</v>
      </c>
      <c r="CE162" s="25">
        <f t="shared" si="287"/>
        <v>0</v>
      </c>
      <c r="CF162" s="25">
        <f t="shared" si="287"/>
        <v>0</v>
      </c>
      <c r="CG162" s="25">
        <f t="shared" si="287"/>
        <v>0</v>
      </c>
      <c r="CH162" s="28">
        <f t="shared" si="287"/>
        <v>0</v>
      </c>
    </row>
    <row r="163" spans="1:86" hidden="1" x14ac:dyDescent="0.25">
      <c r="A163" s="630"/>
      <c r="B163" s="270" t="s">
        <v>0</v>
      </c>
      <c r="C163" s="25">
        <f t="shared" ref="C163:C174" si="288">IF(C24=0,0,((C6*0.5)-C42)*C79*C128*C$2)</f>
        <v>0</v>
      </c>
      <c r="D163" s="25">
        <f t="shared" ref="D163:S174" si="289">IF(D24=0,0,((D6*0.5)+C24-D42)*D79*D128*D$2)</f>
        <v>0</v>
      </c>
      <c r="E163" s="25">
        <f t="shared" si="289"/>
        <v>0</v>
      </c>
      <c r="F163" s="25">
        <f t="shared" si="289"/>
        <v>0</v>
      </c>
      <c r="G163" s="25">
        <f t="shared" si="289"/>
        <v>0</v>
      </c>
      <c r="H163" s="25">
        <f t="shared" si="289"/>
        <v>0</v>
      </c>
      <c r="I163" s="25">
        <f t="shared" si="289"/>
        <v>0</v>
      </c>
      <c r="J163" s="25">
        <f t="shared" si="289"/>
        <v>0</v>
      </c>
      <c r="K163" s="25">
        <f t="shared" si="289"/>
        <v>0</v>
      </c>
      <c r="L163" s="25">
        <f t="shared" si="289"/>
        <v>0</v>
      </c>
      <c r="M163" s="25">
        <f t="shared" si="289"/>
        <v>0</v>
      </c>
      <c r="N163" s="25">
        <f t="shared" si="289"/>
        <v>0</v>
      </c>
      <c r="O163" s="25">
        <f t="shared" si="289"/>
        <v>0</v>
      </c>
      <c r="P163" s="25">
        <f t="shared" si="289"/>
        <v>0</v>
      </c>
      <c r="Q163" s="25">
        <f t="shared" si="289"/>
        <v>0</v>
      </c>
      <c r="R163" s="25">
        <f t="shared" si="289"/>
        <v>0</v>
      </c>
      <c r="S163" s="25">
        <f t="shared" si="289"/>
        <v>0</v>
      </c>
      <c r="T163" s="25">
        <f t="shared" si="286"/>
        <v>0</v>
      </c>
      <c r="U163" s="25">
        <f t="shared" si="286"/>
        <v>0</v>
      </c>
      <c r="V163" s="25">
        <f t="shared" si="286"/>
        <v>0</v>
      </c>
      <c r="W163" s="25">
        <f t="shared" si="286"/>
        <v>0</v>
      </c>
      <c r="X163" s="25">
        <f t="shared" si="286"/>
        <v>0</v>
      </c>
      <c r="Y163" s="25">
        <f t="shared" si="286"/>
        <v>0</v>
      </c>
      <c r="Z163" s="25">
        <f t="shared" si="286"/>
        <v>0</v>
      </c>
      <c r="AA163" s="25">
        <f t="shared" si="286"/>
        <v>0</v>
      </c>
      <c r="AB163" s="25">
        <f t="shared" si="286"/>
        <v>0</v>
      </c>
      <c r="AC163" s="25">
        <f t="shared" si="286"/>
        <v>0</v>
      </c>
      <c r="AD163" s="25">
        <f t="shared" si="286"/>
        <v>0</v>
      </c>
      <c r="AE163" s="25">
        <f t="shared" si="286"/>
        <v>0</v>
      </c>
      <c r="AF163" s="25">
        <f t="shared" si="286"/>
        <v>0</v>
      </c>
      <c r="AG163" s="25">
        <f t="shared" si="286"/>
        <v>0</v>
      </c>
      <c r="AH163" s="25">
        <f t="shared" si="286"/>
        <v>0</v>
      </c>
      <c r="AI163" s="25">
        <f t="shared" si="286"/>
        <v>0</v>
      </c>
      <c r="AJ163" s="25">
        <f t="shared" si="286"/>
        <v>0</v>
      </c>
      <c r="AK163" s="25">
        <f t="shared" si="286"/>
        <v>0</v>
      </c>
      <c r="AL163" s="25">
        <f t="shared" si="286"/>
        <v>0</v>
      </c>
      <c r="AM163" s="25">
        <f t="shared" si="286"/>
        <v>0</v>
      </c>
      <c r="AN163" s="25">
        <f t="shared" si="286"/>
        <v>0</v>
      </c>
      <c r="AO163" s="25">
        <f t="shared" si="286"/>
        <v>0</v>
      </c>
      <c r="AP163" s="25">
        <f t="shared" si="286"/>
        <v>0</v>
      </c>
      <c r="AQ163" s="25">
        <f t="shared" si="286"/>
        <v>0</v>
      </c>
      <c r="AR163" s="25">
        <f t="shared" si="286"/>
        <v>0</v>
      </c>
      <c r="AS163" s="25">
        <f t="shared" si="286"/>
        <v>0</v>
      </c>
      <c r="AT163" s="25">
        <f t="shared" si="286"/>
        <v>0</v>
      </c>
      <c r="AU163" s="25">
        <f t="shared" si="286"/>
        <v>0</v>
      </c>
      <c r="AV163" s="25">
        <f t="shared" si="286"/>
        <v>0</v>
      </c>
      <c r="AW163" s="25">
        <f t="shared" si="286"/>
        <v>0</v>
      </c>
      <c r="AX163" s="25">
        <f t="shared" si="286"/>
        <v>0</v>
      </c>
      <c r="AY163" s="25">
        <f t="shared" si="286"/>
        <v>0</v>
      </c>
      <c r="AZ163" s="25">
        <f t="shared" si="286"/>
        <v>0</v>
      </c>
      <c r="BA163" s="25">
        <f t="shared" si="286"/>
        <v>0</v>
      </c>
      <c r="BB163" s="25">
        <f t="shared" si="286"/>
        <v>0</v>
      </c>
      <c r="BC163" s="25">
        <f t="shared" si="286"/>
        <v>0</v>
      </c>
      <c r="BD163" s="25">
        <f t="shared" si="286"/>
        <v>0</v>
      </c>
      <c r="BE163" s="25">
        <f t="shared" si="286"/>
        <v>0</v>
      </c>
      <c r="BF163" s="25">
        <f t="shared" si="286"/>
        <v>0</v>
      </c>
      <c r="BG163" s="25">
        <f t="shared" si="286"/>
        <v>0</v>
      </c>
      <c r="BH163" s="25">
        <f t="shared" si="286"/>
        <v>0</v>
      </c>
      <c r="BI163" s="25">
        <f t="shared" si="286"/>
        <v>0</v>
      </c>
      <c r="BJ163" s="25">
        <f t="shared" si="286"/>
        <v>0</v>
      </c>
      <c r="BK163" s="25">
        <f t="shared" si="286"/>
        <v>0</v>
      </c>
      <c r="BL163" s="25">
        <f t="shared" si="286"/>
        <v>0</v>
      </c>
      <c r="BM163" s="25">
        <f t="shared" si="286"/>
        <v>0</v>
      </c>
      <c r="BN163" s="25">
        <f t="shared" si="286"/>
        <v>0</v>
      </c>
      <c r="BO163" s="25">
        <f t="shared" si="286"/>
        <v>0</v>
      </c>
      <c r="BP163" s="25">
        <f t="shared" si="286"/>
        <v>0</v>
      </c>
      <c r="BQ163" s="25">
        <f t="shared" si="287"/>
        <v>0</v>
      </c>
      <c r="BR163" s="25">
        <f t="shared" si="287"/>
        <v>0</v>
      </c>
      <c r="BS163" s="25">
        <f t="shared" si="287"/>
        <v>0</v>
      </c>
      <c r="BT163" s="25">
        <f t="shared" si="287"/>
        <v>0</v>
      </c>
      <c r="BU163" s="25">
        <f t="shared" si="287"/>
        <v>0</v>
      </c>
      <c r="BV163" s="25">
        <f t="shared" si="287"/>
        <v>0</v>
      </c>
      <c r="BW163" s="25">
        <f t="shared" si="287"/>
        <v>0</v>
      </c>
      <c r="BX163" s="25">
        <f t="shared" si="287"/>
        <v>0</v>
      </c>
      <c r="BY163" s="25">
        <f t="shared" si="287"/>
        <v>0</v>
      </c>
      <c r="BZ163" s="25">
        <f t="shared" si="287"/>
        <v>0</v>
      </c>
      <c r="CA163" s="25">
        <f t="shared" si="287"/>
        <v>0</v>
      </c>
      <c r="CB163" s="25">
        <f t="shared" si="287"/>
        <v>0</v>
      </c>
      <c r="CC163" s="25">
        <f t="shared" si="287"/>
        <v>0</v>
      </c>
      <c r="CD163" s="25">
        <f t="shared" si="287"/>
        <v>0</v>
      </c>
      <c r="CE163" s="25">
        <f t="shared" si="287"/>
        <v>0</v>
      </c>
      <c r="CF163" s="25">
        <f t="shared" si="287"/>
        <v>0</v>
      </c>
      <c r="CG163" s="25">
        <f t="shared" si="287"/>
        <v>0</v>
      </c>
      <c r="CH163" s="28">
        <f t="shared" si="287"/>
        <v>0</v>
      </c>
    </row>
    <row r="164" spans="1:86" hidden="1" x14ac:dyDescent="0.25">
      <c r="A164" s="630"/>
      <c r="B164" s="270" t="s">
        <v>21</v>
      </c>
      <c r="C164" s="25">
        <f t="shared" si="288"/>
        <v>0</v>
      </c>
      <c r="D164" s="25">
        <f t="shared" si="289"/>
        <v>0</v>
      </c>
      <c r="E164" s="25">
        <f t="shared" ref="E164:BP167" si="290">IF(E25=0,0,((E7*0.5)+D25-E43)*E80*E129*E$2)</f>
        <v>0</v>
      </c>
      <c r="F164" s="25">
        <f t="shared" si="290"/>
        <v>0</v>
      </c>
      <c r="G164" s="25">
        <f t="shared" si="290"/>
        <v>0</v>
      </c>
      <c r="H164" s="25">
        <f t="shared" si="290"/>
        <v>0</v>
      </c>
      <c r="I164" s="25">
        <f t="shared" si="290"/>
        <v>0</v>
      </c>
      <c r="J164" s="25">
        <f t="shared" si="290"/>
        <v>0</v>
      </c>
      <c r="K164" s="25">
        <f t="shared" si="290"/>
        <v>0</v>
      </c>
      <c r="L164" s="25">
        <f t="shared" si="290"/>
        <v>0</v>
      </c>
      <c r="M164" s="25">
        <f t="shared" si="290"/>
        <v>0</v>
      </c>
      <c r="N164" s="25">
        <f t="shared" si="290"/>
        <v>0</v>
      </c>
      <c r="O164" s="25">
        <f t="shared" si="290"/>
        <v>0</v>
      </c>
      <c r="P164" s="25">
        <f t="shared" si="290"/>
        <v>0</v>
      </c>
      <c r="Q164" s="25">
        <f t="shared" si="290"/>
        <v>0</v>
      </c>
      <c r="R164" s="25">
        <f t="shared" si="290"/>
        <v>0</v>
      </c>
      <c r="S164" s="25">
        <f t="shared" si="290"/>
        <v>0</v>
      </c>
      <c r="T164" s="25">
        <f t="shared" si="290"/>
        <v>0</v>
      </c>
      <c r="U164" s="25">
        <f t="shared" si="290"/>
        <v>0</v>
      </c>
      <c r="V164" s="25">
        <f t="shared" si="290"/>
        <v>0</v>
      </c>
      <c r="W164" s="25">
        <f t="shared" si="290"/>
        <v>0</v>
      </c>
      <c r="X164" s="25">
        <f t="shared" si="290"/>
        <v>0</v>
      </c>
      <c r="Y164" s="25">
        <f t="shared" si="290"/>
        <v>0</v>
      </c>
      <c r="Z164" s="25">
        <f t="shared" si="290"/>
        <v>0</v>
      </c>
      <c r="AA164" s="25">
        <f t="shared" si="290"/>
        <v>0</v>
      </c>
      <c r="AB164" s="25">
        <f t="shared" si="290"/>
        <v>0</v>
      </c>
      <c r="AC164" s="25">
        <f t="shared" si="290"/>
        <v>0</v>
      </c>
      <c r="AD164" s="25">
        <f t="shared" si="290"/>
        <v>0</v>
      </c>
      <c r="AE164" s="25">
        <f t="shared" si="290"/>
        <v>0</v>
      </c>
      <c r="AF164" s="25">
        <f t="shared" si="290"/>
        <v>0</v>
      </c>
      <c r="AG164" s="25">
        <f t="shared" si="290"/>
        <v>0</v>
      </c>
      <c r="AH164" s="25">
        <f t="shared" si="290"/>
        <v>0</v>
      </c>
      <c r="AI164" s="25">
        <f t="shared" si="290"/>
        <v>0</v>
      </c>
      <c r="AJ164" s="25">
        <f t="shared" si="290"/>
        <v>0</v>
      </c>
      <c r="AK164" s="25">
        <f t="shared" si="290"/>
        <v>0</v>
      </c>
      <c r="AL164" s="25">
        <f t="shared" si="290"/>
        <v>0</v>
      </c>
      <c r="AM164" s="25">
        <f t="shared" si="290"/>
        <v>0</v>
      </c>
      <c r="AN164" s="25">
        <f t="shared" si="290"/>
        <v>0</v>
      </c>
      <c r="AO164" s="25">
        <f t="shared" si="290"/>
        <v>0</v>
      </c>
      <c r="AP164" s="25">
        <f t="shared" si="290"/>
        <v>0</v>
      </c>
      <c r="AQ164" s="25">
        <f t="shared" si="290"/>
        <v>0</v>
      </c>
      <c r="AR164" s="25">
        <f t="shared" si="290"/>
        <v>0</v>
      </c>
      <c r="AS164" s="25">
        <f t="shared" si="290"/>
        <v>0</v>
      </c>
      <c r="AT164" s="25">
        <f t="shared" si="290"/>
        <v>0</v>
      </c>
      <c r="AU164" s="25">
        <f t="shared" si="290"/>
        <v>0</v>
      </c>
      <c r="AV164" s="25">
        <f t="shared" si="290"/>
        <v>0</v>
      </c>
      <c r="AW164" s="25">
        <f t="shared" si="290"/>
        <v>0</v>
      </c>
      <c r="AX164" s="25">
        <f t="shared" si="290"/>
        <v>0</v>
      </c>
      <c r="AY164" s="25">
        <f t="shared" si="290"/>
        <v>0</v>
      </c>
      <c r="AZ164" s="25">
        <f t="shared" si="290"/>
        <v>0</v>
      </c>
      <c r="BA164" s="25">
        <f t="shared" si="290"/>
        <v>0</v>
      </c>
      <c r="BB164" s="25">
        <f t="shared" si="290"/>
        <v>0</v>
      </c>
      <c r="BC164" s="25">
        <f t="shared" si="290"/>
        <v>0</v>
      </c>
      <c r="BD164" s="25">
        <f t="shared" si="290"/>
        <v>0</v>
      </c>
      <c r="BE164" s="25">
        <f t="shared" si="290"/>
        <v>0</v>
      </c>
      <c r="BF164" s="25">
        <f t="shared" si="290"/>
        <v>0</v>
      </c>
      <c r="BG164" s="25">
        <f t="shared" si="290"/>
        <v>0</v>
      </c>
      <c r="BH164" s="25">
        <f t="shared" si="290"/>
        <v>0</v>
      </c>
      <c r="BI164" s="25">
        <f t="shared" si="290"/>
        <v>0</v>
      </c>
      <c r="BJ164" s="25">
        <f t="shared" si="290"/>
        <v>0</v>
      </c>
      <c r="BK164" s="25">
        <f t="shared" si="290"/>
        <v>0</v>
      </c>
      <c r="BL164" s="25">
        <f t="shared" si="290"/>
        <v>0</v>
      </c>
      <c r="BM164" s="25">
        <f t="shared" si="290"/>
        <v>0</v>
      </c>
      <c r="BN164" s="25">
        <f t="shared" si="290"/>
        <v>0</v>
      </c>
      <c r="BO164" s="25">
        <f t="shared" si="290"/>
        <v>0</v>
      </c>
      <c r="BP164" s="25">
        <f t="shared" si="290"/>
        <v>0</v>
      </c>
      <c r="BQ164" s="25">
        <f t="shared" si="287"/>
        <v>0</v>
      </c>
      <c r="BR164" s="25">
        <f t="shared" si="287"/>
        <v>0</v>
      </c>
      <c r="BS164" s="25">
        <f t="shared" si="287"/>
        <v>0</v>
      </c>
      <c r="BT164" s="25">
        <f t="shared" si="287"/>
        <v>0</v>
      </c>
      <c r="BU164" s="25">
        <f t="shared" si="287"/>
        <v>0</v>
      </c>
      <c r="BV164" s="25">
        <f t="shared" si="287"/>
        <v>0</v>
      </c>
      <c r="BW164" s="25">
        <f t="shared" si="287"/>
        <v>0</v>
      </c>
      <c r="BX164" s="25">
        <f t="shared" si="287"/>
        <v>0</v>
      </c>
      <c r="BY164" s="25">
        <f t="shared" si="287"/>
        <v>0</v>
      </c>
      <c r="BZ164" s="25">
        <f t="shared" si="287"/>
        <v>0</v>
      </c>
      <c r="CA164" s="25">
        <f t="shared" si="287"/>
        <v>0</v>
      </c>
      <c r="CB164" s="25">
        <f t="shared" si="287"/>
        <v>0</v>
      </c>
      <c r="CC164" s="25">
        <f t="shared" si="287"/>
        <v>0</v>
      </c>
      <c r="CD164" s="25">
        <f t="shared" si="287"/>
        <v>0</v>
      </c>
      <c r="CE164" s="25">
        <f t="shared" si="287"/>
        <v>0</v>
      </c>
      <c r="CF164" s="25">
        <f t="shared" si="287"/>
        <v>0</v>
      </c>
      <c r="CG164" s="25">
        <f t="shared" si="287"/>
        <v>0</v>
      </c>
      <c r="CH164" s="28">
        <f t="shared" si="287"/>
        <v>0</v>
      </c>
    </row>
    <row r="165" spans="1:86" hidden="1" x14ac:dyDescent="0.25">
      <c r="A165" s="630"/>
      <c r="B165" s="270" t="s">
        <v>1</v>
      </c>
      <c r="C165" s="25">
        <f t="shared" si="288"/>
        <v>0</v>
      </c>
      <c r="D165" s="25">
        <f t="shared" si="289"/>
        <v>0</v>
      </c>
      <c r="E165" s="25">
        <f t="shared" si="290"/>
        <v>0</v>
      </c>
      <c r="F165" s="25">
        <f t="shared" si="290"/>
        <v>0</v>
      </c>
      <c r="G165" s="25">
        <f t="shared" si="290"/>
        <v>0</v>
      </c>
      <c r="H165" s="25">
        <f t="shared" si="290"/>
        <v>0</v>
      </c>
      <c r="I165" s="25">
        <f t="shared" si="290"/>
        <v>0</v>
      </c>
      <c r="J165" s="25">
        <f t="shared" si="290"/>
        <v>0</v>
      </c>
      <c r="K165" s="25">
        <f t="shared" si="290"/>
        <v>0</v>
      </c>
      <c r="L165" s="25">
        <f t="shared" si="290"/>
        <v>6.7192237486128921</v>
      </c>
      <c r="M165" s="25">
        <f t="shared" si="290"/>
        <v>0</v>
      </c>
      <c r="N165" s="25">
        <f t="shared" si="290"/>
        <v>0</v>
      </c>
      <c r="O165" s="25">
        <f t="shared" si="290"/>
        <v>0</v>
      </c>
      <c r="P165" s="25">
        <f t="shared" si="290"/>
        <v>0</v>
      </c>
      <c r="Q165" s="25">
        <f t="shared" si="290"/>
        <v>0</v>
      </c>
      <c r="R165" s="25">
        <f t="shared" si="290"/>
        <v>149.131746295879</v>
      </c>
      <c r="S165" s="25">
        <f t="shared" si="290"/>
        <v>1365.3528432620865</v>
      </c>
      <c r="T165" s="25">
        <f t="shared" si="290"/>
        <v>0</v>
      </c>
      <c r="U165" s="25">
        <f t="shared" si="290"/>
        <v>0</v>
      </c>
      <c r="V165" s="25">
        <f t="shared" si="290"/>
        <v>0</v>
      </c>
      <c r="W165" s="25">
        <f t="shared" si="290"/>
        <v>0</v>
      </c>
      <c r="X165" s="25">
        <f t="shared" si="290"/>
        <v>0</v>
      </c>
      <c r="Y165" s="25">
        <f t="shared" si="290"/>
        <v>0</v>
      </c>
      <c r="Z165" s="25">
        <f t="shared" si="290"/>
        <v>0</v>
      </c>
      <c r="AA165" s="25">
        <f t="shared" si="290"/>
        <v>0</v>
      </c>
      <c r="AB165" s="25">
        <f t="shared" si="290"/>
        <v>0</v>
      </c>
      <c r="AC165" s="25">
        <f t="shared" si="290"/>
        <v>0</v>
      </c>
      <c r="AD165" s="25">
        <f t="shared" si="290"/>
        <v>0</v>
      </c>
      <c r="AE165" s="25">
        <f t="shared" si="290"/>
        <v>0</v>
      </c>
      <c r="AF165" s="25">
        <f t="shared" si="290"/>
        <v>0</v>
      </c>
      <c r="AG165" s="25">
        <f t="shared" si="290"/>
        <v>0</v>
      </c>
      <c r="AH165" s="25">
        <f t="shared" si="290"/>
        <v>0</v>
      </c>
      <c r="AI165" s="25">
        <f t="shared" si="290"/>
        <v>0</v>
      </c>
      <c r="AJ165" s="25">
        <f t="shared" si="290"/>
        <v>0</v>
      </c>
      <c r="AK165" s="25">
        <f t="shared" si="290"/>
        <v>0</v>
      </c>
      <c r="AL165" s="25">
        <f t="shared" si="290"/>
        <v>0</v>
      </c>
      <c r="AM165" s="25">
        <f t="shared" si="290"/>
        <v>0</v>
      </c>
      <c r="AN165" s="25">
        <f t="shared" si="290"/>
        <v>0</v>
      </c>
      <c r="AO165" s="25">
        <f t="shared" si="290"/>
        <v>0</v>
      </c>
      <c r="AP165" s="25">
        <f t="shared" si="290"/>
        <v>0</v>
      </c>
      <c r="AQ165" s="25">
        <f t="shared" si="290"/>
        <v>0</v>
      </c>
      <c r="AR165" s="25">
        <f t="shared" si="290"/>
        <v>0</v>
      </c>
      <c r="AS165" s="25">
        <f t="shared" si="290"/>
        <v>0</v>
      </c>
      <c r="AT165" s="25">
        <f t="shared" si="290"/>
        <v>0</v>
      </c>
      <c r="AU165" s="25">
        <f t="shared" si="290"/>
        <v>0</v>
      </c>
      <c r="AV165" s="25">
        <f t="shared" si="290"/>
        <v>0</v>
      </c>
      <c r="AW165" s="25">
        <f t="shared" si="290"/>
        <v>0</v>
      </c>
      <c r="AX165" s="25">
        <f t="shared" si="290"/>
        <v>0</v>
      </c>
      <c r="AY165" s="25">
        <f t="shared" si="290"/>
        <v>0</v>
      </c>
      <c r="AZ165" s="25">
        <f t="shared" si="290"/>
        <v>0</v>
      </c>
      <c r="BA165" s="25">
        <f t="shared" si="290"/>
        <v>0</v>
      </c>
      <c r="BB165" s="25">
        <f t="shared" si="290"/>
        <v>0</v>
      </c>
      <c r="BC165" s="25">
        <f t="shared" si="290"/>
        <v>0</v>
      </c>
      <c r="BD165" s="25">
        <f t="shared" si="290"/>
        <v>0</v>
      </c>
      <c r="BE165" s="25">
        <f t="shared" si="290"/>
        <v>0</v>
      </c>
      <c r="BF165" s="25">
        <f t="shared" si="290"/>
        <v>0</v>
      </c>
      <c r="BG165" s="25">
        <f t="shared" si="290"/>
        <v>0</v>
      </c>
      <c r="BH165" s="25">
        <f t="shared" si="290"/>
        <v>0</v>
      </c>
      <c r="BI165" s="25">
        <f t="shared" si="290"/>
        <v>0</v>
      </c>
      <c r="BJ165" s="25">
        <f t="shared" si="290"/>
        <v>0</v>
      </c>
      <c r="BK165" s="25">
        <f t="shared" si="290"/>
        <v>0</v>
      </c>
      <c r="BL165" s="25">
        <f t="shared" si="290"/>
        <v>0</v>
      </c>
      <c r="BM165" s="25">
        <f t="shared" si="290"/>
        <v>0</v>
      </c>
      <c r="BN165" s="25">
        <f t="shared" si="290"/>
        <v>0</v>
      </c>
      <c r="BO165" s="25">
        <f t="shared" si="290"/>
        <v>0</v>
      </c>
      <c r="BP165" s="25">
        <f t="shared" si="290"/>
        <v>0</v>
      </c>
      <c r="BQ165" s="25">
        <f t="shared" si="287"/>
        <v>0</v>
      </c>
      <c r="BR165" s="25">
        <f t="shared" si="287"/>
        <v>0</v>
      </c>
      <c r="BS165" s="25">
        <f t="shared" si="287"/>
        <v>0</v>
      </c>
      <c r="BT165" s="25">
        <f t="shared" si="287"/>
        <v>0</v>
      </c>
      <c r="BU165" s="25">
        <f t="shared" si="287"/>
        <v>0</v>
      </c>
      <c r="BV165" s="25">
        <f t="shared" si="287"/>
        <v>0</v>
      </c>
      <c r="BW165" s="25">
        <f t="shared" si="287"/>
        <v>0</v>
      </c>
      <c r="BX165" s="25">
        <f t="shared" si="287"/>
        <v>0</v>
      </c>
      <c r="BY165" s="25">
        <f t="shared" si="287"/>
        <v>0</v>
      </c>
      <c r="BZ165" s="25">
        <f t="shared" si="287"/>
        <v>0</v>
      </c>
      <c r="CA165" s="25">
        <f t="shared" si="287"/>
        <v>0</v>
      </c>
      <c r="CB165" s="25">
        <f t="shared" si="287"/>
        <v>0</v>
      </c>
      <c r="CC165" s="25">
        <f t="shared" si="287"/>
        <v>0</v>
      </c>
      <c r="CD165" s="25">
        <f t="shared" si="287"/>
        <v>0</v>
      </c>
      <c r="CE165" s="25">
        <f t="shared" si="287"/>
        <v>0</v>
      </c>
      <c r="CF165" s="25">
        <f t="shared" si="287"/>
        <v>0</v>
      </c>
      <c r="CG165" s="25">
        <f t="shared" si="287"/>
        <v>0</v>
      </c>
      <c r="CH165" s="28">
        <f t="shared" si="287"/>
        <v>0</v>
      </c>
    </row>
    <row r="166" spans="1:86" hidden="1" x14ac:dyDescent="0.25">
      <c r="A166" s="630"/>
      <c r="B166" s="270" t="s">
        <v>22</v>
      </c>
      <c r="C166" s="25">
        <f t="shared" si="288"/>
        <v>0</v>
      </c>
      <c r="D166" s="25">
        <f t="shared" si="289"/>
        <v>0</v>
      </c>
      <c r="E166" s="25">
        <f t="shared" si="290"/>
        <v>0</v>
      </c>
      <c r="F166" s="25">
        <f t="shared" si="290"/>
        <v>0</v>
      </c>
      <c r="G166" s="25">
        <f t="shared" si="290"/>
        <v>0</v>
      </c>
      <c r="H166" s="25">
        <f t="shared" si="290"/>
        <v>0</v>
      </c>
      <c r="I166" s="25">
        <f t="shared" si="290"/>
        <v>0</v>
      </c>
      <c r="J166" s="25">
        <f t="shared" si="290"/>
        <v>0</v>
      </c>
      <c r="K166" s="25">
        <f t="shared" si="290"/>
        <v>0</v>
      </c>
      <c r="L166" s="25">
        <f t="shared" si="290"/>
        <v>0</v>
      </c>
      <c r="M166" s="25">
        <f t="shared" si="290"/>
        <v>0</v>
      </c>
      <c r="N166" s="25">
        <f t="shared" si="290"/>
        <v>0</v>
      </c>
      <c r="O166" s="25">
        <f t="shared" si="290"/>
        <v>0</v>
      </c>
      <c r="P166" s="25">
        <f t="shared" si="290"/>
        <v>0</v>
      </c>
      <c r="Q166" s="25">
        <f t="shared" si="290"/>
        <v>0</v>
      </c>
      <c r="R166" s="25">
        <f t="shared" si="290"/>
        <v>0</v>
      </c>
      <c r="S166" s="25">
        <f t="shared" si="290"/>
        <v>0</v>
      </c>
      <c r="T166" s="25">
        <f t="shared" si="290"/>
        <v>0</v>
      </c>
      <c r="U166" s="25">
        <f t="shared" si="290"/>
        <v>0</v>
      </c>
      <c r="V166" s="25">
        <f t="shared" si="290"/>
        <v>0</v>
      </c>
      <c r="W166" s="25">
        <f t="shared" si="290"/>
        <v>0</v>
      </c>
      <c r="X166" s="25">
        <f t="shared" si="290"/>
        <v>0</v>
      </c>
      <c r="Y166" s="25">
        <f t="shared" si="290"/>
        <v>0</v>
      </c>
      <c r="Z166" s="25">
        <f t="shared" si="290"/>
        <v>0</v>
      </c>
      <c r="AA166" s="25">
        <f t="shared" si="290"/>
        <v>0</v>
      </c>
      <c r="AB166" s="25">
        <f t="shared" si="290"/>
        <v>0</v>
      </c>
      <c r="AC166" s="25">
        <f t="shared" si="290"/>
        <v>0</v>
      </c>
      <c r="AD166" s="25">
        <f t="shared" si="290"/>
        <v>0</v>
      </c>
      <c r="AE166" s="25">
        <f t="shared" si="290"/>
        <v>0</v>
      </c>
      <c r="AF166" s="25">
        <f t="shared" si="290"/>
        <v>0</v>
      </c>
      <c r="AG166" s="25">
        <f t="shared" si="290"/>
        <v>0</v>
      </c>
      <c r="AH166" s="25">
        <f t="shared" si="290"/>
        <v>0</v>
      </c>
      <c r="AI166" s="25">
        <f t="shared" si="290"/>
        <v>0</v>
      </c>
      <c r="AJ166" s="25">
        <f t="shared" si="290"/>
        <v>0</v>
      </c>
      <c r="AK166" s="25">
        <f t="shared" si="290"/>
        <v>0</v>
      </c>
      <c r="AL166" s="25">
        <f t="shared" si="290"/>
        <v>0</v>
      </c>
      <c r="AM166" s="25">
        <f t="shared" si="290"/>
        <v>0</v>
      </c>
      <c r="AN166" s="25">
        <f t="shared" si="290"/>
        <v>0</v>
      </c>
      <c r="AO166" s="25">
        <f t="shared" si="290"/>
        <v>0</v>
      </c>
      <c r="AP166" s="25">
        <f t="shared" si="290"/>
        <v>0</v>
      </c>
      <c r="AQ166" s="25">
        <f t="shared" si="290"/>
        <v>0</v>
      </c>
      <c r="AR166" s="25">
        <f t="shared" si="290"/>
        <v>0</v>
      </c>
      <c r="AS166" s="25">
        <f t="shared" si="290"/>
        <v>0</v>
      </c>
      <c r="AT166" s="25">
        <f t="shared" si="290"/>
        <v>0</v>
      </c>
      <c r="AU166" s="25">
        <f t="shared" si="290"/>
        <v>0</v>
      </c>
      <c r="AV166" s="25">
        <f t="shared" si="290"/>
        <v>0</v>
      </c>
      <c r="AW166" s="25">
        <f t="shared" si="290"/>
        <v>0</v>
      </c>
      <c r="AX166" s="25">
        <f t="shared" si="290"/>
        <v>0</v>
      </c>
      <c r="AY166" s="25">
        <f t="shared" si="290"/>
        <v>0</v>
      </c>
      <c r="AZ166" s="25">
        <f t="shared" si="290"/>
        <v>0</v>
      </c>
      <c r="BA166" s="25">
        <f t="shared" si="290"/>
        <v>0</v>
      </c>
      <c r="BB166" s="25">
        <f t="shared" si="290"/>
        <v>0</v>
      </c>
      <c r="BC166" s="25">
        <f t="shared" si="290"/>
        <v>0</v>
      </c>
      <c r="BD166" s="25">
        <f t="shared" si="290"/>
        <v>0</v>
      </c>
      <c r="BE166" s="25">
        <f t="shared" si="290"/>
        <v>0</v>
      </c>
      <c r="BF166" s="25">
        <f t="shared" si="290"/>
        <v>0</v>
      </c>
      <c r="BG166" s="25">
        <f t="shared" si="290"/>
        <v>0</v>
      </c>
      <c r="BH166" s="25">
        <f t="shared" si="290"/>
        <v>0</v>
      </c>
      <c r="BI166" s="25">
        <f t="shared" si="290"/>
        <v>0</v>
      </c>
      <c r="BJ166" s="25">
        <f t="shared" si="290"/>
        <v>0</v>
      </c>
      <c r="BK166" s="25">
        <f t="shared" si="290"/>
        <v>0</v>
      </c>
      <c r="BL166" s="25">
        <f t="shared" si="290"/>
        <v>0</v>
      </c>
      <c r="BM166" s="25">
        <f t="shared" si="290"/>
        <v>0</v>
      </c>
      <c r="BN166" s="25">
        <f t="shared" si="290"/>
        <v>0</v>
      </c>
      <c r="BO166" s="25">
        <f t="shared" si="290"/>
        <v>0</v>
      </c>
      <c r="BP166" s="25">
        <f t="shared" si="290"/>
        <v>0</v>
      </c>
      <c r="BQ166" s="25">
        <f t="shared" si="287"/>
        <v>0</v>
      </c>
      <c r="BR166" s="25">
        <f t="shared" si="287"/>
        <v>0</v>
      </c>
      <c r="BS166" s="25">
        <f t="shared" si="287"/>
        <v>0</v>
      </c>
      <c r="BT166" s="25">
        <f t="shared" si="287"/>
        <v>0</v>
      </c>
      <c r="BU166" s="25">
        <f t="shared" si="287"/>
        <v>0</v>
      </c>
      <c r="BV166" s="25">
        <f t="shared" si="287"/>
        <v>0</v>
      </c>
      <c r="BW166" s="25">
        <f t="shared" si="287"/>
        <v>0</v>
      </c>
      <c r="BX166" s="25">
        <f t="shared" si="287"/>
        <v>0</v>
      </c>
      <c r="BY166" s="25">
        <f t="shared" si="287"/>
        <v>0</v>
      </c>
      <c r="BZ166" s="25">
        <f t="shared" si="287"/>
        <v>0</v>
      </c>
      <c r="CA166" s="25">
        <f t="shared" si="287"/>
        <v>0</v>
      </c>
      <c r="CB166" s="25">
        <f t="shared" si="287"/>
        <v>0</v>
      </c>
      <c r="CC166" s="25">
        <f t="shared" si="287"/>
        <v>0</v>
      </c>
      <c r="CD166" s="25">
        <f t="shared" si="287"/>
        <v>0</v>
      </c>
      <c r="CE166" s="25">
        <f t="shared" si="287"/>
        <v>0</v>
      </c>
      <c r="CF166" s="25">
        <f t="shared" si="287"/>
        <v>0</v>
      </c>
      <c r="CG166" s="25">
        <f t="shared" si="287"/>
        <v>0</v>
      </c>
      <c r="CH166" s="28">
        <f t="shared" si="287"/>
        <v>0</v>
      </c>
    </row>
    <row r="167" spans="1:86" hidden="1" x14ac:dyDescent="0.25">
      <c r="A167" s="630"/>
      <c r="B167" s="89" t="s">
        <v>9</v>
      </c>
      <c r="C167" s="25">
        <f t="shared" si="288"/>
        <v>0</v>
      </c>
      <c r="D167" s="25">
        <f t="shared" si="289"/>
        <v>0</v>
      </c>
      <c r="E167" s="25">
        <f t="shared" si="290"/>
        <v>0</v>
      </c>
      <c r="F167" s="25">
        <f t="shared" si="290"/>
        <v>0</v>
      </c>
      <c r="G167" s="25">
        <f t="shared" si="290"/>
        <v>0</v>
      </c>
      <c r="H167" s="25">
        <f t="shared" si="290"/>
        <v>0</v>
      </c>
      <c r="I167" s="25">
        <f t="shared" si="290"/>
        <v>0</v>
      </c>
      <c r="J167" s="25">
        <f t="shared" si="290"/>
        <v>0</v>
      </c>
      <c r="K167" s="25">
        <f t="shared" si="290"/>
        <v>0</v>
      </c>
      <c r="L167" s="25">
        <f t="shared" si="290"/>
        <v>0</v>
      </c>
      <c r="M167" s="25">
        <f t="shared" si="290"/>
        <v>0</v>
      </c>
      <c r="N167" s="25">
        <f t="shared" si="290"/>
        <v>0</v>
      </c>
      <c r="O167" s="25">
        <f t="shared" si="290"/>
        <v>0</v>
      </c>
      <c r="P167" s="25">
        <f t="shared" si="290"/>
        <v>0</v>
      </c>
      <c r="Q167" s="25">
        <f t="shared" si="290"/>
        <v>0</v>
      </c>
      <c r="R167" s="25">
        <f t="shared" si="290"/>
        <v>0</v>
      </c>
      <c r="S167" s="25">
        <f t="shared" si="290"/>
        <v>0</v>
      </c>
      <c r="T167" s="25">
        <f t="shared" si="290"/>
        <v>0</v>
      </c>
      <c r="U167" s="25">
        <f t="shared" si="290"/>
        <v>0</v>
      </c>
      <c r="V167" s="25">
        <f t="shared" si="290"/>
        <v>0</v>
      </c>
      <c r="W167" s="25">
        <f t="shared" si="290"/>
        <v>0</v>
      </c>
      <c r="X167" s="25">
        <f t="shared" si="290"/>
        <v>0</v>
      </c>
      <c r="Y167" s="25">
        <f t="shared" si="290"/>
        <v>0</v>
      </c>
      <c r="Z167" s="25">
        <f t="shared" si="290"/>
        <v>0</v>
      </c>
      <c r="AA167" s="25">
        <f t="shared" si="290"/>
        <v>0</v>
      </c>
      <c r="AB167" s="25">
        <f t="shared" si="290"/>
        <v>0</v>
      </c>
      <c r="AC167" s="25">
        <f t="shared" si="290"/>
        <v>0</v>
      </c>
      <c r="AD167" s="25">
        <f t="shared" si="290"/>
        <v>0</v>
      </c>
      <c r="AE167" s="25">
        <f t="shared" si="290"/>
        <v>0</v>
      </c>
      <c r="AF167" s="25">
        <f t="shared" si="290"/>
        <v>0</v>
      </c>
      <c r="AG167" s="25">
        <f t="shared" si="290"/>
        <v>0</v>
      </c>
      <c r="AH167" s="25">
        <f t="shared" si="290"/>
        <v>0</v>
      </c>
      <c r="AI167" s="25">
        <f t="shared" si="290"/>
        <v>0</v>
      </c>
      <c r="AJ167" s="25">
        <f t="shared" si="290"/>
        <v>0</v>
      </c>
      <c r="AK167" s="25">
        <f t="shared" si="290"/>
        <v>0</v>
      </c>
      <c r="AL167" s="25">
        <f t="shared" si="290"/>
        <v>0</v>
      </c>
      <c r="AM167" s="25">
        <f t="shared" si="290"/>
        <v>0</v>
      </c>
      <c r="AN167" s="25">
        <f t="shared" si="290"/>
        <v>0</v>
      </c>
      <c r="AO167" s="25">
        <f t="shared" si="290"/>
        <v>0</v>
      </c>
      <c r="AP167" s="25">
        <f t="shared" si="290"/>
        <v>0</v>
      </c>
      <c r="AQ167" s="25">
        <f t="shared" si="290"/>
        <v>0</v>
      </c>
      <c r="AR167" s="25">
        <f t="shared" si="290"/>
        <v>0</v>
      </c>
      <c r="AS167" s="25">
        <f t="shared" si="290"/>
        <v>0</v>
      </c>
      <c r="AT167" s="25">
        <f t="shared" si="290"/>
        <v>0</v>
      </c>
      <c r="AU167" s="25">
        <f t="shared" si="290"/>
        <v>0</v>
      </c>
      <c r="AV167" s="25">
        <f t="shared" si="290"/>
        <v>0</v>
      </c>
      <c r="AW167" s="25">
        <f t="shared" si="290"/>
        <v>0</v>
      </c>
      <c r="AX167" s="25">
        <f t="shared" si="290"/>
        <v>0</v>
      </c>
      <c r="AY167" s="25">
        <f t="shared" si="290"/>
        <v>0</v>
      </c>
      <c r="AZ167" s="25">
        <f t="shared" si="290"/>
        <v>0</v>
      </c>
      <c r="BA167" s="25">
        <f t="shared" si="290"/>
        <v>0</v>
      </c>
      <c r="BB167" s="25">
        <f t="shared" si="290"/>
        <v>0</v>
      </c>
      <c r="BC167" s="25">
        <f t="shared" si="290"/>
        <v>0</v>
      </c>
      <c r="BD167" s="25">
        <f t="shared" si="290"/>
        <v>0</v>
      </c>
      <c r="BE167" s="25">
        <f t="shared" si="290"/>
        <v>0</v>
      </c>
      <c r="BF167" s="25">
        <f t="shared" si="290"/>
        <v>0</v>
      </c>
      <c r="BG167" s="25">
        <f t="shared" si="290"/>
        <v>0</v>
      </c>
      <c r="BH167" s="25">
        <f t="shared" si="290"/>
        <v>0</v>
      </c>
      <c r="BI167" s="25">
        <f t="shared" si="290"/>
        <v>0</v>
      </c>
      <c r="BJ167" s="25">
        <f t="shared" si="290"/>
        <v>0</v>
      </c>
      <c r="BK167" s="25">
        <f t="shared" si="290"/>
        <v>0</v>
      </c>
      <c r="BL167" s="25">
        <f t="shared" si="290"/>
        <v>0</v>
      </c>
      <c r="BM167" s="25">
        <f t="shared" si="290"/>
        <v>0</v>
      </c>
      <c r="BN167" s="25">
        <f t="shared" si="290"/>
        <v>0</v>
      </c>
      <c r="BO167" s="25">
        <f t="shared" si="290"/>
        <v>0</v>
      </c>
      <c r="BP167" s="25">
        <f t="shared" ref="BP167:CH170" si="291">IF(BP28=0,0,((BP10*0.5)+BO28-BP46)*BP83*BP132*BP$2)</f>
        <v>0</v>
      </c>
      <c r="BQ167" s="25">
        <f t="shared" si="291"/>
        <v>0</v>
      </c>
      <c r="BR167" s="25">
        <f t="shared" si="291"/>
        <v>0</v>
      </c>
      <c r="BS167" s="25">
        <f t="shared" si="291"/>
        <v>0</v>
      </c>
      <c r="BT167" s="25">
        <f t="shared" si="291"/>
        <v>0</v>
      </c>
      <c r="BU167" s="25">
        <f t="shared" si="291"/>
        <v>0</v>
      </c>
      <c r="BV167" s="25">
        <f t="shared" si="291"/>
        <v>0</v>
      </c>
      <c r="BW167" s="25">
        <f t="shared" si="291"/>
        <v>0</v>
      </c>
      <c r="BX167" s="25">
        <f t="shared" si="291"/>
        <v>0</v>
      </c>
      <c r="BY167" s="25">
        <f t="shared" si="291"/>
        <v>0</v>
      </c>
      <c r="BZ167" s="25">
        <f t="shared" si="291"/>
        <v>0</v>
      </c>
      <c r="CA167" s="25">
        <f t="shared" si="291"/>
        <v>0</v>
      </c>
      <c r="CB167" s="25">
        <f t="shared" si="291"/>
        <v>0</v>
      </c>
      <c r="CC167" s="25">
        <f t="shared" si="291"/>
        <v>0</v>
      </c>
      <c r="CD167" s="25">
        <f t="shared" si="291"/>
        <v>0</v>
      </c>
      <c r="CE167" s="25">
        <f t="shared" si="291"/>
        <v>0</v>
      </c>
      <c r="CF167" s="25">
        <f t="shared" si="291"/>
        <v>0</v>
      </c>
      <c r="CG167" s="25">
        <f t="shared" si="291"/>
        <v>0</v>
      </c>
      <c r="CH167" s="28">
        <f t="shared" si="291"/>
        <v>0</v>
      </c>
    </row>
    <row r="168" spans="1:86" hidden="1" x14ac:dyDescent="0.25">
      <c r="A168" s="630"/>
      <c r="B168" s="89" t="s">
        <v>3</v>
      </c>
      <c r="C168" s="25">
        <f t="shared" si="288"/>
        <v>0</v>
      </c>
      <c r="D168" s="25">
        <f t="shared" si="289"/>
        <v>0</v>
      </c>
      <c r="E168" s="25">
        <f t="shared" ref="E168:BP171" si="292">IF(E29=0,0,((E11*0.5)+D29-E47)*E84*E133*E$2)</f>
        <v>0</v>
      </c>
      <c r="F168" s="25">
        <f t="shared" si="292"/>
        <v>0</v>
      </c>
      <c r="G168" s="25">
        <f t="shared" si="292"/>
        <v>0</v>
      </c>
      <c r="H168" s="25">
        <f t="shared" si="292"/>
        <v>0</v>
      </c>
      <c r="I168" s="25">
        <f t="shared" si="292"/>
        <v>0</v>
      </c>
      <c r="J168" s="25">
        <f t="shared" si="292"/>
        <v>0</v>
      </c>
      <c r="K168" s="25">
        <f t="shared" si="292"/>
        <v>0</v>
      </c>
      <c r="L168" s="25">
        <f t="shared" si="292"/>
        <v>0</v>
      </c>
      <c r="M168" s="25">
        <f t="shared" si="292"/>
        <v>0</v>
      </c>
      <c r="N168" s="25">
        <f t="shared" si="292"/>
        <v>0</v>
      </c>
      <c r="O168" s="25">
        <f t="shared" si="292"/>
        <v>0</v>
      </c>
      <c r="P168" s="25">
        <f t="shared" si="292"/>
        <v>0</v>
      </c>
      <c r="Q168" s="25">
        <f t="shared" si="292"/>
        <v>0</v>
      </c>
      <c r="R168" s="25">
        <f t="shared" si="292"/>
        <v>0</v>
      </c>
      <c r="S168" s="25">
        <f t="shared" si="292"/>
        <v>0</v>
      </c>
      <c r="T168" s="25">
        <f t="shared" si="292"/>
        <v>0</v>
      </c>
      <c r="U168" s="25">
        <f t="shared" si="292"/>
        <v>0</v>
      </c>
      <c r="V168" s="25">
        <f t="shared" si="292"/>
        <v>0</v>
      </c>
      <c r="W168" s="25">
        <f t="shared" si="292"/>
        <v>0</v>
      </c>
      <c r="X168" s="25">
        <f t="shared" si="292"/>
        <v>0</v>
      </c>
      <c r="Y168" s="25">
        <f t="shared" si="292"/>
        <v>0</v>
      </c>
      <c r="Z168" s="25">
        <f t="shared" si="292"/>
        <v>0</v>
      </c>
      <c r="AA168" s="25">
        <f t="shared" si="292"/>
        <v>0</v>
      </c>
      <c r="AB168" s="25">
        <f t="shared" si="292"/>
        <v>0</v>
      </c>
      <c r="AC168" s="25">
        <f t="shared" si="292"/>
        <v>0</v>
      </c>
      <c r="AD168" s="25">
        <f t="shared" si="292"/>
        <v>0</v>
      </c>
      <c r="AE168" s="25">
        <f t="shared" si="292"/>
        <v>0</v>
      </c>
      <c r="AF168" s="25">
        <f t="shared" si="292"/>
        <v>0</v>
      </c>
      <c r="AG168" s="25">
        <f t="shared" si="292"/>
        <v>0</v>
      </c>
      <c r="AH168" s="25">
        <f t="shared" si="292"/>
        <v>0</v>
      </c>
      <c r="AI168" s="25">
        <f t="shared" si="292"/>
        <v>0</v>
      </c>
      <c r="AJ168" s="25">
        <f t="shared" si="292"/>
        <v>0</v>
      </c>
      <c r="AK168" s="25">
        <f t="shared" si="292"/>
        <v>0</v>
      </c>
      <c r="AL168" s="25">
        <f t="shared" si="292"/>
        <v>0</v>
      </c>
      <c r="AM168" s="25">
        <f t="shared" si="292"/>
        <v>0</v>
      </c>
      <c r="AN168" s="25">
        <f t="shared" si="292"/>
        <v>0</v>
      </c>
      <c r="AO168" s="25">
        <f t="shared" si="292"/>
        <v>0</v>
      </c>
      <c r="AP168" s="25">
        <f t="shared" si="292"/>
        <v>0</v>
      </c>
      <c r="AQ168" s="25">
        <f t="shared" si="292"/>
        <v>0</v>
      </c>
      <c r="AR168" s="25">
        <f t="shared" si="292"/>
        <v>0</v>
      </c>
      <c r="AS168" s="25">
        <f t="shared" si="292"/>
        <v>0</v>
      </c>
      <c r="AT168" s="25">
        <f t="shared" si="292"/>
        <v>0</v>
      </c>
      <c r="AU168" s="25">
        <f t="shared" si="292"/>
        <v>0</v>
      </c>
      <c r="AV168" s="25">
        <f t="shared" si="292"/>
        <v>0</v>
      </c>
      <c r="AW168" s="25">
        <f t="shared" si="292"/>
        <v>0</v>
      </c>
      <c r="AX168" s="25">
        <f t="shared" si="292"/>
        <v>0</v>
      </c>
      <c r="AY168" s="25">
        <f t="shared" si="292"/>
        <v>0</v>
      </c>
      <c r="AZ168" s="25">
        <f t="shared" si="292"/>
        <v>0</v>
      </c>
      <c r="BA168" s="25">
        <f t="shared" si="292"/>
        <v>0</v>
      </c>
      <c r="BB168" s="25">
        <f t="shared" si="292"/>
        <v>0</v>
      </c>
      <c r="BC168" s="25">
        <f t="shared" si="292"/>
        <v>0</v>
      </c>
      <c r="BD168" s="25">
        <f t="shared" si="292"/>
        <v>0</v>
      </c>
      <c r="BE168" s="25">
        <f t="shared" si="292"/>
        <v>0</v>
      </c>
      <c r="BF168" s="25">
        <f t="shared" si="292"/>
        <v>0</v>
      </c>
      <c r="BG168" s="25">
        <f t="shared" si="292"/>
        <v>0</v>
      </c>
      <c r="BH168" s="25">
        <f t="shared" si="292"/>
        <v>0</v>
      </c>
      <c r="BI168" s="25">
        <f t="shared" si="292"/>
        <v>0</v>
      </c>
      <c r="BJ168" s="25">
        <f t="shared" si="292"/>
        <v>0</v>
      </c>
      <c r="BK168" s="25">
        <f t="shared" si="292"/>
        <v>0</v>
      </c>
      <c r="BL168" s="25">
        <f t="shared" si="292"/>
        <v>0</v>
      </c>
      <c r="BM168" s="25">
        <f t="shared" si="292"/>
        <v>0</v>
      </c>
      <c r="BN168" s="25">
        <f t="shared" si="292"/>
        <v>0</v>
      </c>
      <c r="BO168" s="25">
        <f t="shared" si="292"/>
        <v>0</v>
      </c>
      <c r="BP168" s="25">
        <f t="shared" si="292"/>
        <v>0</v>
      </c>
      <c r="BQ168" s="25">
        <f t="shared" si="291"/>
        <v>0</v>
      </c>
      <c r="BR168" s="25">
        <f t="shared" si="291"/>
        <v>0</v>
      </c>
      <c r="BS168" s="25">
        <f t="shared" si="291"/>
        <v>0</v>
      </c>
      <c r="BT168" s="25">
        <f t="shared" si="291"/>
        <v>0</v>
      </c>
      <c r="BU168" s="25">
        <f t="shared" si="291"/>
        <v>0</v>
      </c>
      <c r="BV168" s="25">
        <f t="shared" si="291"/>
        <v>0</v>
      </c>
      <c r="BW168" s="25">
        <f t="shared" si="291"/>
        <v>0</v>
      </c>
      <c r="BX168" s="25">
        <f t="shared" si="291"/>
        <v>0</v>
      </c>
      <c r="BY168" s="25">
        <f t="shared" si="291"/>
        <v>0</v>
      </c>
      <c r="BZ168" s="25">
        <f t="shared" si="291"/>
        <v>0</v>
      </c>
      <c r="CA168" s="25">
        <f t="shared" si="291"/>
        <v>0</v>
      </c>
      <c r="CB168" s="25">
        <f t="shared" si="291"/>
        <v>0</v>
      </c>
      <c r="CC168" s="25">
        <f t="shared" si="291"/>
        <v>0</v>
      </c>
      <c r="CD168" s="25">
        <f t="shared" si="291"/>
        <v>0</v>
      </c>
      <c r="CE168" s="25">
        <f t="shared" si="291"/>
        <v>0</v>
      </c>
      <c r="CF168" s="25">
        <f t="shared" si="291"/>
        <v>0</v>
      </c>
      <c r="CG168" s="25">
        <f t="shared" si="291"/>
        <v>0</v>
      </c>
      <c r="CH168" s="28">
        <f t="shared" si="291"/>
        <v>0</v>
      </c>
    </row>
    <row r="169" spans="1:86" ht="15.75" hidden="1" customHeight="1" x14ac:dyDescent="0.25">
      <c r="A169" s="630"/>
      <c r="B169" s="89" t="s">
        <v>4</v>
      </c>
      <c r="C169" s="25">
        <f t="shared" si="288"/>
        <v>0</v>
      </c>
      <c r="D169" s="25">
        <f t="shared" si="289"/>
        <v>5.4335409907721939</v>
      </c>
      <c r="E169" s="25">
        <f t="shared" si="292"/>
        <v>16.728793194583268</v>
      </c>
      <c r="F169" s="25">
        <f t="shared" si="292"/>
        <v>33.777314649732041</v>
      </c>
      <c r="G169" s="25">
        <f t="shared" si="292"/>
        <v>55.087544064098466</v>
      </c>
      <c r="H169" s="25">
        <f t="shared" si="292"/>
        <v>112.22058914336671</v>
      </c>
      <c r="I169" s="25">
        <f t="shared" si="292"/>
        <v>196.38151480746166</v>
      </c>
      <c r="J169" s="25">
        <f t="shared" si="292"/>
        <v>298.2084930238766</v>
      </c>
      <c r="K169" s="25">
        <f t="shared" si="292"/>
        <v>398.80853776749746</v>
      </c>
      <c r="L169" s="25">
        <f t="shared" si="292"/>
        <v>231.25356982340094</v>
      </c>
      <c r="M169" s="25">
        <f t="shared" si="292"/>
        <v>114.57223438603887</v>
      </c>
      <c r="N169" s="25">
        <f t="shared" si="292"/>
        <v>204.07498542879989</v>
      </c>
      <c r="O169" s="25">
        <f t="shared" si="292"/>
        <v>373.05414386723282</v>
      </c>
      <c r="P169" s="25">
        <f t="shared" si="292"/>
        <v>232.24864613891594</v>
      </c>
      <c r="Q169" s="25">
        <f t="shared" si="292"/>
        <v>303.21810419076456</v>
      </c>
      <c r="R169" s="25">
        <f t="shared" si="292"/>
        <v>531.49993609227886</v>
      </c>
      <c r="S169" s="25">
        <f t="shared" si="292"/>
        <v>831.23920364116577</v>
      </c>
      <c r="T169" s="25">
        <f t="shared" si="292"/>
        <v>1334.3830303984087</v>
      </c>
      <c r="U169" s="25">
        <f t="shared" si="292"/>
        <v>1500.6744681694552</v>
      </c>
      <c r="V169" s="25">
        <f t="shared" si="292"/>
        <v>1165.2194440709072</v>
      </c>
      <c r="W169" s="25">
        <f t="shared" si="292"/>
        <v>1172.1789311569862</v>
      </c>
      <c r="X169" s="25">
        <f t="shared" si="292"/>
        <v>652.23074609186267</v>
      </c>
      <c r="Y169" s="25">
        <f t="shared" si="292"/>
        <v>397.24509876183942</v>
      </c>
      <c r="Z169" s="25">
        <f t="shared" si="292"/>
        <v>319.73322994738038</v>
      </c>
      <c r="AA169" s="25">
        <f t="shared" si="292"/>
        <v>349.0177226704879</v>
      </c>
      <c r="AB169" s="25">
        <f t="shared" si="292"/>
        <v>200.13497156175094</v>
      </c>
      <c r="AC169" s="25">
        <f t="shared" si="292"/>
        <v>268.57509339116331</v>
      </c>
      <c r="AD169" s="25">
        <f t="shared" si="292"/>
        <v>268.20785638134072</v>
      </c>
      <c r="AE169" s="25">
        <f t="shared" si="292"/>
        <v>470.27298182089464</v>
      </c>
      <c r="AF169" s="25">
        <f t="shared" si="292"/>
        <v>1334.3830303984087</v>
      </c>
      <c r="AG169" s="25">
        <f t="shared" si="292"/>
        <v>1500.6744681694552</v>
      </c>
      <c r="AH169" s="25">
        <f t="shared" si="292"/>
        <v>1165.2194440709072</v>
      </c>
      <c r="AI169" s="25">
        <f t="shared" si="292"/>
        <v>1172.1789311569862</v>
      </c>
      <c r="AJ169" s="25">
        <f t="shared" si="292"/>
        <v>652.23074609186267</v>
      </c>
      <c r="AK169" s="25">
        <f t="shared" si="292"/>
        <v>397.24509876183942</v>
      </c>
      <c r="AL169" s="25">
        <f t="shared" si="292"/>
        <v>319.73322994738038</v>
      </c>
      <c r="AM169" s="25">
        <f t="shared" si="292"/>
        <v>349.0177226704879</v>
      </c>
      <c r="AN169" s="25">
        <f t="shared" si="292"/>
        <v>200.13497156175094</v>
      </c>
      <c r="AO169" s="25">
        <f t="shared" si="292"/>
        <v>268.57509339116331</v>
      </c>
      <c r="AP169" s="25">
        <f t="shared" si="292"/>
        <v>268.20785638134072</v>
      </c>
      <c r="AQ169" s="25">
        <f t="shared" si="292"/>
        <v>470.27298182089464</v>
      </c>
      <c r="AR169" s="25">
        <f t="shared" si="292"/>
        <v>1334.3830303984087</v>
      </c>
      <c r="AS169" s="25">
        <f t="shared" si="292"/>
        <v>1500.6744681694552</v>
      </c>
      <c r="AT169" s="25">
        <f t="shared" si="292"/>
        <v>1165.2194440709072</v>
      </c>
      <c r="AU169" s="25">
        <f t="shared" si="292"/>
        <v>1172.1789311569862</v>
      </c>
      <c r="AV169" s="25">
        <f t="shared" si="292"/>
        <v>652.23074609186267</v>
      </c>
      <c r="AW169" s="25">
        <f t="shared" si="292"/>
        <v>397.24509876183942</v>
      </c>
      <c r="AX169" s="25">
        <f t="shared" si="292"/>
        <v>319.73322994738038</v>
      </c>
      <c r="AY169" s="25">
        <f t="shared" si="292"/>
        <v>349.0177226704879</v>
      </c>
      <c r="AZ169" s="25">
        <f t="shared" si="292"/>
        <v>200.13497156175094</v>
      </c>
      <c r="BA169" s="25">
        <f t="shared" si="292"/>
        <v>268.57509339116331</v>
      </c>
      <c r="BB169" s="25">
        <f t="shared" si="292"/>
        <v>268.20785638134072</v>
      </c>
      <c r="BC169" s="25">
        <f t="shared" si="292"/>
        <v>470.27298182089464</v>
      </c>
      <c r="BD169" s="25">
        <f t="shared" si="292"/>
        <v>1334.3830303984087</v>
      </c>
      <c r="BE169" s="25">
        <f t="shared" si="292"/>
        <v>1500.6744681694552</v>
      </c>
      <c r="BF169" s="25">
        <f t="shared" si="292"/>
        <v>1165.2194440709072</v>
      </c>
      <c r="BG169" s="25">
        <f t="shared" si="292"/>
        <v>1172.1789311569862</v>
      </c>
      <c r="BH169" s="25">
        <f t="shared" si="292"/>
        <v>652.23074609186267</v>
      </c>
      <c r="BI169" s="25">
        <f t="shared" si="292"/>
        <v>397.24509876183942</v>
      </c>
      <c r="BJ169" s="25">
        <f t="shared" si="292"/>
        <v>319.73322994738038</v>
      </c>
      <c r="BK169" s="25">
        <f t="shared" si="292"/>
        <v>349.0177226704879</v>
      </c>
      <c r="BL169" s="25">
        <f t="shared" si="292"/>
        <v>200.13497156175094</v>
      </c>
      <c r="BM169" s="25">
        <f t="shared" si="292"/>
        <v>268.57509339116331</v>
      </c>
      <c r="BN169" s="25">
        <f t="shared" si="292"/>
        <v>268.20785638134072</v>
      </c>
      <c r="BO169" s="25">
        <f t="shared" si="292"/>
        <v>470.27298182089464</v>
      </c>
      <c r="BP169" s="25">
        <f t="shared" si="292"/>
        <v>1334.3830303984087</v>
      </c>
      <c r="BQ169" s="25">
        <f t="shared" si="291"/>
        <v>1500.6744681694552</v>
      </c>
      <c r="BR169" s="25">
        <f t="shared" si="291"/>
        <v>1165.2194440709072</v>
      </c>
      <c r="BS169" s="25">
        <f t="shared" si="291"/>
        <v>1172.1789311569862</v>
      </c>
      <c r="BT169" s="25">
        <f t="shared" si="291"/>
        <v>652.23074609186267</v>
      </c>
      <c r="BU169" s="25">
        <f t="shared" si="291"/>
        <v>397.24509876183942</v>
      </c>
      <c r="BV169" s="25">
        <f t="shared" si="291"/>
        <v>319.73322994738038</v>
      </c>
      <c r="BW169" s="25">
        <f t="shared" si="291"/>
        <v>349.0177226704879</v>
      </c>
      <c r="BX169" s="25">
        <f t="shared" si="291"/>
        <v>200.13497156175094</v>
      </c>
      <c r="BY169" s="25">
        <f t="shared" si="291"/>
        <v>268.57509339116331</v>
      </c>
      <c r="BZ169" s="25">
        <f t="shared" si="291"/>
        <v>268.20785638134072</v>
      </c>
      <c r="CA169" s="25">
        <f t="shared" si="291"/>
        <v>470.27298182089464</v>
      </c>
      <c r="CB169" s="25">
        <f t="shared" si="291"/>
        <v>1334.3830303984087</v>
      </c>
      <c r="CC169" s="25">
        <f t="shared" si="291"/>
        <v>1500.6744681694552</v>
      </c>
      <c r="CD169" s="25">
        <f t="shared" si="291"/>
        <v>1165.2194440709072</v>
      </c>
      <c r="CE169" s="25">
        <f t="shared" si="291"/>
        <v>1172.1789311569862</v>
      </c>
      <c r="CF169" s="25">
        <f t="shared" si="291"/>
        <v>652.23074609186267</v>
      </c>
      <c r="CG169" s="25">
        <f t="shared" si="291"/>
        <v>397.24509876183942</v>
      </c>
      <c r="CH169" s="28">
        <f t="shared" si="291"/>
        <v>319.73322994738038</v>
      </c>
    </row>
    <row r="170" spans="1:86" hidden="1" x14ac:dyDescent="0.25">
      <c r="A170" s="630"/>
      <c r="B170" s="89" t="s">
        <v>5</v>
      </c>
      <c r="C170" s="25">
        <f t="shared" si="288"/>
        <v>0</v>
      </c>
      <c r="D170" s="25">
        <f t="shared" si="289"/>
        <v>0</v>
      </c>
      <c r="E170" s="25">
        <f t="shared" si="292"/>
        <v>0</v>
      </c>
      <c r="F170" s="25">
        <f t="shared" si="292"/>
        <v>0</v>
      </c>
      <c r="G170" s="25">
        <f t="shared" si="292"/>
        <v>0</v>
      </c>
      <c r="H170" s="25">
        <f t="shared" si="292"/>
        <v>0</v>
      </c>
      <c r="I170" s="25">
        <f t="shared" si="292"/>
        <v>0</v>
      </c>
      <c r="J170" s="25">
        <f t="shared" si="292"/>
        <v>0</v>
      </c>
      <c r="K170" s="25">
        <f t="shared" si="292"/>
        <v>0</v>
      </c>
      <c r="L170" s="25">
        <f t="shared" si="292"/>
        <v>0</v>
      </c>
      <c r="M170" s="25">
        <f t="shared" si="292"/>
        <v>0</v>
      </c>
      <c r="N170" s="25">
        <f t="shared" si="292"/>
        <v>0</v>
      </c>
      <c r="O170" s="25">
        <f t="shared" si="292"/>
        <v>0</v>
      </c>
      <c r="P170" s="25">
        <f t="shared" si="292"/>
        <v>0</v>
      </c>
      <c r="Q170" s="25">
        <f t="shared" si="292"/>
        <v>0</v>
      </c>
      <c r="R170" s="25">
        <f t="shared" si="292"/>
        <v>0</v>
      </c>
      <c r="S170" s="25">
        <f t="shared" si="292"/>
        <v>0</v>
      </c>
      <c r="T170" s="25">
        <f t="shared" si="292"/>
        <v>0</v>
      </c>
      <c r="U170" s="25">
        <f t="shared" si="292"/>
        <v>0</v>
      </c>
      <c r="V170" s="25">
        <f t="shared" si="292"/>
        <v>0</v>
      </c>
      <c r="W170" s="25">
        <f t="shared" si="292"/>
        <v>0</v>
      </c>
      <c r="X170" s="25">
        <f t="shared" si="292"/>
        <v>0</v>
      </c>
      <c r="Y170" s="25">
        <f t="shared" si="292"/>
        <v>0</v>
      </c>
      <c r="Z170" s="25">
        <f t="shared" si="292"/>
        <v>0</v>
      </c>
      <c r="AA170" s="25">
        <f t="shared" si="292"/>
        <v>0</v>
      </c>
      <c r="AB170" s="25">
        <f t="shared" si="292"/>
        <v>0</v>
      </c>
      <c r="AC170" s="25">
        <f t="shared" si="292"/>
        <v>0</v>
      </c>
      <c r="AD170" s="25">
        <f t="shared" si="292"/>
        <v>0</v>
      </c>
      <c r="AE170" s="25">
        <f t="shared" si="292"/>
        <v>0</v>
      </c>
      <c r="AF170" s="25">
        <f t="shared" si="292"/>
        <v>0</v>
      </c>
      <c r="AG170" s="25">
        <f t="shared" si="292"/>
        <v>0</v>
      </c>
      <c r="AH170" s="25">
        <f t="shared" si="292"/>
        <v>0</v>
      </c>
      <c r="AI170" s="25">
        <f t="shared" si="292"/>
        <v>0</v>
      </c>
      <c r="AJ170" s="25">
        <f t="shared" si="292"/>
        <v>0</v>
      </c>
      <c r="AK170" s="25">
        <f t="shared" si="292"/>
        <v>0</v>
      </c>
      <c r="AL170" s="25">
        <f t="shared" si="292"/>
        <v>0</v>
      </c>
      <c r="AM170" s="25">
        <f t="shared" si="292"/>
        <v>0</v>
      </c>
      <c r="AN170" s="25">
        <f t="shared" si="292"/>
        <v>0</v>
      </c>
      <c r="AO170" s="25">
        <f t="shared" si="292"/>
        <v>0</v>
      </c>
      <c r="AP170" s="25">
        <f t="shared" si="292"/>
        <v>0</v>
      </c>
      <c r="AQ170" s="25">
        <f t="shared" si="292"/>
        <v>0</v>
      </c>
      <c r="AR170" s="25">
        <f t="shared" si="292"/>
        <v>0</v>
      </c>
      <c r="AS170" s="25">
        <f t="shared" si="292"/>
        <v>0</v>
      </c>
      <c r="AT170" s="25">
        <f t="shared" si="292"/>
        <v>0</v>
      </c>
      <c r="AU170" s="25">
        <f t="shared" si="292"/>
        <v>0</v>
      </c>
      <c r="AV170" s="25">
        <f t="shared" si="292"/>
        <v>0</v>
      </c>
      <c r="AW170" s="25">
        <f t="shared" si="292"/>
        <v>0</v>
      </c>
      <c r="AX170" s="25">
        <f t="shared" si="292"/>
        <v>0</v>
      </c>
      <c r="AY170" s="25">
        <f t="shared" si="292"/>
        <v>0</v>
      </c>
      <c r="AZ170" s="25">
        <f t="shared" si="292"/>
        <v>0</v>
      </c>
      <c r="BA170" s="25">
        <f t="shared" si="292"/>
        <v>0</v>
      </c>
      <c r="BB170" s="25">
        <f t="shared" si="292"/>
        <v>0</v>
      </c>
      <c r="BC170" s="25">
        <f t="shared" si="292"/>
        <v>0</v>
      </c>
      <c r="BD170" s="25">
        <f t="shared" si="292"/>
        <v>0</v>
      </c>
      <c r="BE170" s="25">
        <f t="shared" si="292"/>
        <v>0</v>
      </c>
      <c r="BF170" s="25">
        <f t="shared" si="292"/>
        <v>0</v>
      </c>
      <c r="BG170" s="25">
        <f t="shared" si="292"/>
        <v>0</v>
      </c>
      <c r="BH170" s="25">
        <f t="shared" si="292"/>
        <v>0</v>
      </c>
      <c r="BI170" s="25">
        <f t="shared" si="292"/>
        <v>0</v>
      </c>
      <c r="BJ170" s="25">
        <f t="shared" si="292"/>
        <v>0</v>
      </c>
      <c r="BK170" s="25">
        <f t="shared" si="292"/>
        <v>0</v>
      </c>
      <c r="BL170" s="25">
        <f t="shared" si="292"/>
        <v>0</v>
      </c>
      <c r="BM170" s="25">
        <f t="shared" si="292"/>
        <v>0</v>
      </c>
      <c r="BN170" s="25">
        <f t="shared" si="292"/>
        <v>0</v>
      </c>
      <c r="BO170" s="25">
        <f t="shared" si="292"/>
        <v>0</v>
      </c>
      <c r="BP170" s="25">
        <f t="shared" si="292"/>
        <v>0</v>
      </c>
      <c r="BQ170" s="25">
        <f t="shared" si="291"/>
        <v>0</v>
      </c>
      <c r="BR170" s="25">
        <f t="shared" si="291"/>
        <v>0</v>
      </c>
      <c r="BS170" s="25">
        <f t="shared" si="291"/>
        <v>0</v>
      </c>
      <c r="BT170" s="25">
        <f t="shared" si="291"/>
        <v>0</v>
      </c>
      <c r="BU170" s="25">
        <f t="shared" si="291"/>
        <v>0</v>
      </c>
      <c r="BV170" s="25">
        <f t="shared" si="291"/>
        <v>0</v>
      </c>
      <c r="BW170" s="25">
        <f t="shared" si="291"/>
        <v>0</v>
      </c>
      <c r="BX170" s="25">
        <f t="shared" si="291"/>
        <v>0</v>
      </c>
      <c r="BY170" s="25">
        <f t="shared" si="291"/>
        <v>0</v>
      </c>
      <c r="BZ170" s="25">
        <f t="shared" si="291"/>
        <v>0</v>
      </c>
      <c r="CA170" s="25">
        <f t="shared" si="291"/>
        <v>0</v>
      </c>
      <c r="CB170" s="25">
        <f t="shared" si="291"/>
        <v>0</v>
      </c>
      <c r="CC170" s="25">
        <f t="shared" si="291"/>
        <v>0</v>
      </c>
      <c r="CD170" s="25">
        <f t="shared" si="291"/>
        <v>0</v>
      </c>
      <c r="CE170" s="25">
        <f t="shared" si="291"/>
        <v>0</v>
      </c>
      <c r="CF170" s="25">
        <f t="shared" si="291"/>
        <v>0</v>
      </c>
      <c r="CG170" s="25">
        <f t="shared" si="291"/>
        <v>0</v>
      </c>
      <c r="CH170" s="28">
        <f t="shared" si="291"/>
        <v>0</v>
      </c>
    </row>
    <row r="171" spans="1:86" hidden="1" x14ac:dyDescent="0.25">
      <c r="A171" s="630"/>
      <c r="B171" s="89" t="s">
        <v>23</v>
      </c>
      <c r="C171" s="25">
        <f t="shared" si="288"/>
        <v>0</v>
      </c>
      <c r="D171" s="25">
        <f t="shared" si="289"/>
        <v>0</v>
      </c>
      <c r="E171" s="25">
        <f t="shared" si="292"/>
        <v>0</v>
      </c>
      <c r="F171" s="25">
        <f t="shared" si="292"/>
        <v>0</v>
      </c>
      <c r="G171" s="25">
        <f t="shared" si="292"/>
        <v>0</v>
      </c>
      <c r="H171" s="25">
        <f t="shared" si="292"/>
        <v>0</v>
      </c>
      <c r="I171" s="25">
        <f t="shared" si="292"/>
        <v>0</v>
      </c>
      <c r="J171" s="25">
        <f t="shared" si="292"/>
        <v>0</v>
      </c>
      <c r="K171" s="25">
        <f t="shared" si="292"/>
        <v>0</v>
      </c>
      <c r="L171" s="25">
        <f t="shared" si="292"/>
        <v>0</v>
      </c>
      <c r="M171" s="25">
        <f t="shared" si="292"/>
        <v>0</v>
      </c>
      <c r="N171" s="25">
        <f t="shared" si="292"/>
        <v>0</v>
      </c>
      <c r="O171" s="25">
        <f t="shared" si="292"/>
        <v>0</v>
      </c>
      <c r="P171" s="25">
        <f t="shared" si="292"/>
        <v>0</v>
      </c>
      <c r="Q171" s="25">
        <f t="shared" si="292"/>
        <v>0</v>
      </c>
      <c r="R171" s="25">
        <f t="shared" si="292"/>
        <v>0</v>
      </c>
      <c r="S171" s="25">
        <f t="shared" si="292"/>
        <v>0</v>
      </c>
      <c r="T171" s="25">
        <f t="shared" si="292"/>
        <v>0</v>
      </c>
      <c r="U171" s="25">
        <f t="shared" si="292"/>
        <v>0</v>
      </c>
      <c r="V171" s="25">
        <f t="shared" si="292"/>
        <v>0</v>
      </c>
      <c r="W171" s="25">
        <f t="shared" si="292"/>
        <v>0</v>
      </c>
      <c r="X171" s="25">
        <f t="shared" si="292"/>
        <v>0</v>
      </c>
      <c r="Y171" s="25">
        <f t="shared" si="292"/>
        <v>0</v>
      </c>
      <c r="Z171" s="25">
        <f t="shared" si="292"/>
        <v>0</v>
      </c>
      <c r="AA171" s="25">
        <f t="shared" si="292"/>
        <v>0</v>
      </c>
      <c r="AB171" s="25">
        <f t="shared" si="292"/>
        <v>0</v>
      </c>
      <c r="AC171" s="25">
        <f t="shared" si="292"/>
        <v>0</v>
      </c>
      <c r="AD171" s="25">
        <f t="shared" si="292"/>
        <v>0</v>
      </c>
      <c r="AE171" s="25">
        <f t="shared" si="292"/>
        <v>0</v>
      </c>
      <c r="AF171" s="25">
        <f t="shared" si="292"/>
        <v>0</v>
      </c>
      <c r="AG171" s="25">
        <f t="shared" si="292"/>
        <v>0</v>
      </c>
      <c r="AH171" s="25">
        <f t="shared" si="292"/>
        <v>0</v>
      </c>
      <c r="AI171" s="25">
        <f t="shared" si="292"/>
        <v>0</v>
      </c>
      <c r="AJ171" s="25">
        <f t="shared" si="292"/>
        <v>0</v>
      </c>
      <c r="AK171" s="25">
        <f t="shared" si="292"/>
        <v>0</v>
      </c>
      <c r="AL171" s="25">
        <f t="shared" si="292"/>
        <v>0</v>
      </c>
      <c r="AM171" s="25">
        <f t="shared" si="292"/>
        <v>0</v>
      </c>
      <c r="AN171" s="25">
        <f t="shared" si="292"/>
        <v>0</v>
      </c>
      <c r="AO171" s="25">
        <f t="shared" si="292"/>
        <v>0</v>
      </c>
      <c r="AP171" s="25">
        <f t="shared" si="292"/>
        <v>0</v>
      </c>
      <c r="AQ171" s="25">
        <f t="shared" si="292"/>
        <v>0</v>
      </c>
      <c r="AR171" s="25">
        <f t="shared" si="292"/>
        <v>0</v>
      </c>
      <c r="AS171" s="25">
        <f t="shared" si="292"/>
        <v>0</v>
      </c>
      <c r="AT171" s="25">
        <f t="shared" si="292"/>
        <v>0</v>
      </c>
      <c r="AU171" s="25">
        <f t="shared" si="292"/>
        <v>0</v>
      </c>
      <c r="AV171" s="25">
        <f t="shared" si="292"/>
        <v>0</v>
      </c>
      <c r="AW171" s="25">
        <f t="shared" si="292"/>
        <v>0</v>
      </c>
      <c r="AX171" s="25">
        <f t="shared" si="292"/>
        <v>0</v>
      </c>
      <c r="AY171" s="25">
        <f t="shared" si="292"/>
        <v>0</v>
      </c>
      <c r="AZ171" s="25">
        <f t="shared" si="292"/>
        <v>0</v>
      </c>
      <c r="BA171" s="25">
        <f t="shared" si="292"/>
        <v>0</v>
      </c>
      <c r="BB171" s="25">
        <f t="shared" si="292"/>
        <v>0</v>
      </c>
      <c r="BC171" s="25">
        <f t="shared" si="292"/>
        <v>0</v>
      </c>
      <c r="BD171" s="25">
        <f t="shared" si="292"/>
        <v>0</v>
      </c>
      <c r="BE171" s="25">
        <f t="shared" si="292"/>
        <v>0</v>
      </c>
      <c r="BF171" s="25">
        <f t="shared" si="292"/>
        <v>0</v>
      </c>
      <c r="BG171" s="25">
        <f t="shared" si="292"/>
        <v>0</v>
      </c>
      <c r="BH171" s="25">
        <f t="shared" si="292"/>
        <v>0</v>
      </c>
      <c r="BI171" s="25">
        <f t="shared" si="292"/>
        <v>0</v>
      </c>
      <c r="BJ171" s="25">
        <f t="shared" si="292"/>
        <v>0</v>
      </c>
      <c r="BK171" s="25">
        <f t="shared" si="292"/>
        <v>0</v>
      </c>
      <c r="BL171" s="25">
        <f t="shared" si="292"/>
        <v>0</v>
      </c>
      <c r="BM171" s="25">
        <f t="shared" si="292"/>
        <v>0</v>
      </c>
      <c r="BN171" s="25">
        <f t="shared" si="292"/>
        <v>0</v>
      </c>
      <c r="BO171" s="25">
        <f t="shared" si="292"/>
        <v>0</v>
      </c>
      <c r="BP171" s="25">
        <f t="shared" ref="BP171:CH174" si="293">IF(BP32=0,0,((BP14*0.5)+BO32-BP50)*BP87*BP136*BP$2)</f>
        <v>0</v>
      </c>
      <c r="BQ171" s="25">
        <f t="shared" si="293"/>
        <v>0</v>
      </c>
      <c r="BR171" s="25">
        <f t="shared" si="293"/>
        <v>0</v>
      </c>
      <c r="BS171" s="25">
        <f t="shared" si="293"/>
        <v>0</v>
      </c>
      <c r="BT171" s="25">
        <f t="shared" si="293"/>
        <v>0</v>
      </c>
      <c r="BU171" s="25">
        <f t="shared" si="293"/>
        <v>0</v>
      </c>
      <c r="BV171" s="25">
        <f t="shared" si="293"/>
        <v>0</v>
      </c>
      <c r="BW171" s="25">
        <f t="shared" si="293"/>
        <v>0</v>
      </c>
      <c r="BX171" s="25">
        <f t="shared" si="293"/>
        <v>0</v>
      </c>
      <c r="BY171" s="25">
        <f t="shared" si="293"/>
        <v>0</v>
      </c>
      <c r="BZ171" s="25">
        <f t="shared" si="293"/>
        <v>0</v>
      </c>
      <c r="CA171" s="25">
        <f t="shared" si="293"/>
        <v>0</v>
      </c>
      <c r="CB171" s="25">
        <f t="shared" si="293"/>
        <v>0</v>
      </c>
      <c r="CC171" s="25">
        <f t="shared" si="293"/>
        <v>0</v>
      </c>
      <c r="CD171" s="25">
        <f t="shared" si="293"/>
        <v>0</v>
      </c>
      <c r="CE171" s="25">
        <f t="shared" si="293"/>
        <v>0</v>
      </c>
      <c r="CF171" s="25">
        <f t="shared" si="293"/>
        <v>0</v>
      </c>
      <c r="CG171" s="25">
        <f t="shared" si="293"/>
        <v>0</v>
      </c>
      <c r="CH171" s="28">
        <f t="shared" si="293"/>
        <v>0</v>
      </c>
    </row>
    <row r="172" spans="1:86" hidden="1" x14ac:dyDescent="0.25">
      <c r="A172" s="630"/>
      <c r="B172" s="89" t="s">
        <v>24</v>
      </c>
      <c r="C172" s="25">
        <f t="shared" si="288"/>
        <v>0</v>
      </c>
      <c r="D172" s="25">
        <f t="shared" si="289"/>
        <v>0</v>
      </c>
      <c r="E172" s="25">
        <f t="shared" ref="E172:BP174" si="294">IF(E33=0,0,((E15*0.5)+D33-E51)*E88*E137*E$2)</f>
        <v>0</v>
      </c>
      <c r="F172" s="25">
        <f t="shared" si="294"/>
        <v>0</v>
      </c>
      <c r="G172" s="25">
        <f t="shared" si="294"/>
        <v>0</v>
      </c>
      <c r="H172" s="25">
        <f t="shared" si="294"/>
        <v>0</v>
      </c>
      <c r="I172" s="25">
        <f t="shared" si="294"/>
        <v>0</v>
      </c>
      <c r="J172" s="25">
        <f t="shared" si="294"/>
        <v>0</v>
      </c>
      <c r="K172" s="25">
        <f t="shared" si="294"/>
        <v>0</v>
      </c>
      <c r="L172" s="25">
        <f t="shared" si="294"/>
        <v>0</v>
      </c>
      <c r="M172" s="25">
        <f t="shared" si="294"/>
        <v>0</v>
      </c>
      <c r="N172" s="25">
        <f t="shared" si="294"/>
        <v>0</v>
      </c>
      <c r="O172" s="25">
        <f t="shared" si="294"/>
        <v>0</v>
      </c>
      <c r="P172" s="25">
        <f t="shared" si="294"/>
        <v>0</v>
      </c>
      <c r="Q172" s="25">
        <f t="shared" si="294"/>
        <v>0</v>
      </c>
      <c r="R172" s="25">
        <f t="shared" si="294"/>
        <v>0</v>
      </c>
      <c r="S172" s="25">
        <f t="shared" si="294"/>
        <v>0</v>
      </c>
      <c r="T172" s="25">
        <f t="shared" si="294"/>
        <v>0</v>
      </c>
      <c r="U172" s="25">
        <f t="shared" si="294"/>
        <v>0</v>
      </c>
      <c r="V172" s="25">
        <f t="shared" si="294"/>
        <v>0</v>
      </c>
      <c r="W172" s="25">
        <f t="shared" si="294"/>
        <v>0</v>
      </c>
      <c r="X172" s="25">
        <f t="shared" si="294"/>
        <v>0</v>
      </c>
      <c r="Y172" s="25">
        <f t="shared" si="294"/>
        <v>0</v>
      </c>
      <c r="Z172" s="25">
        <f t="shared" si="294"/>
        <v>0</v>
      </c>
      <c r="AA172" s="25">
        <f t="shared" si="294"/>
        <v>0</v>
      </c>
      <c r="AB172" s="25">
        <f t="shared" si="294"/>
        <v>0</v>
      </c>
      <c r="AC172" s="25">
        <f t="shared" si="294"/>
        <v>0</v>
      </c>
      <c r="AD172" s="25">
        <f t="shared" si="294"/>
        <v>0</v>
      </c>
      <c r="AE172" s="25">
        <f t="shared" si="294"/>
        <v>0</v>
      </c>
      <c r="AF172" s="25">
        <f t="shared" si="294"/>
        <v>0</v>
      </c>
      <c r="AG172" s="25">
        <f t="shared" si="294"/>
        <v>0</v>
      </c>
      <c r="AH172" s="25">
        <f t="shared" si="294"/>
        <v>0</v>
      </c>
      <c r="AI172" s="25">
        <f t="shared" si="294"/>
        <v>0</v>
      </c>
      <c r="AJ172" s="25">
        <f t="shared" si="294"/>
        <v>0</v>
      </c>
      <c r="AK172" s="25">
        <f t="shared" si="294"/>
        <v>0</v>
      </c>
      <c r="AL172" s="25">
        <f t="shared" si="294"/>
        <v>0</v>
      </c>
      <c r="AM172" s="25">
        <f t="shared" si="294"/>
        <v>0</v>
      </c>
      <c r="AN172" s="25">
        <f t="shared" si="294"/>
        <v>0</v>
      </c>
      <c r="AO172" s="25">
        <f t="shared" si="294"/>
        <v>0</v>
      </c>
      <c r="AP172" s="25">
        <f t="shared" si="294"/>
        <v>0</v>
      </c>
      <c r="AQ172" s="25">
        <f t="shared" si="294"/>
        <v>0</v>
      </c>
      <c r="AR172" s="25">
        <f t="shared" si="294"/>
        <v>0</v>
      </c>
      <c r="AS172" s="25">
        <f t="shared" si="294"/>
        <v>0</v>
      </c>
      <c r="AT172" s="25">
        <f t="shared" si="294"/>
        <v>0</v>
      </c>
      <c r="AU172" s="25">
        <f t="shared" si="294"/>
        <v>0</v>
      </c>
      <c r="AV172" s="25">
        <f t="shared" si="294"/>
        <v>0</v>
      </c>
      <c r="AW172" s="25">
        <f t="shared" si="294"/>
        <v>0</v>
      </c>
      <c r="AX172" s="25">
        <f t="shared" si="294"/>
        <v>0</v>
      </c>
      <c r="AY172" s="25">
        <f t="shared" si="294"/>
        <v>0</v>
      </c>
      <c r="AZ172" s="25">
        <f t="shared" si="294"/>
        <v>0</v>
      </c>
      <c r="BA172" s="25">
        <f t="shared" si="294"/>
        <v>0</v>
      </c>
      <c r="BB172" s="25">
        <f t="shared" si="294"/>
        <v>0</v>
      </c>
      <c r="BC172" s="25">
        <f t="shared" si="294"/>
        <v>0</v>
      </c>
      <c r="BD172" s="25">
        <f t="shared" si="294"/>
        <v>0</v>
      </c>
      <c r="BE172" s="25">
        <f t="shared" si="294"/>
        <v>0</v>
      </c>
      <c r="BF172" s="25">
        <f t="shared" si="294"/>
        <v>0</v>
      </c>
      <c r="BG172" s="25">
        <f t="shared" si="294"/>
        <v>0</v>
      </c>
      <c r="BH172" s="25">
        <f t="shared" si="294"/>
        <v>0</v>
      </c>
      <c r="BI172" s="25">
        <f t="shared" si="294"/>
        <v>0</v>
      </c>
      <c r="BJ172" s="25">
        <f t="shared" si="294"/>
        <v>0</v>
      </c>
      <c r="BK172" s="25">
        <f t="shared" si="294"/>
        <v>0</v>
      </c>
      <c r="BL172" s="25">
        <f t="shared" si="294"/>
        <v>0</v>
      </c>
      <c r="BM172" s="25">
        <f t="shared" si="294"/>
        <v>0</v>
      </c>
      <c r="BN172" s="25">
        <f t="shared" si="294"/>
        <v>0</v>
      </c>
      <c r="BO172" s="25">
        <f t="shared" si="294"/>
        <v>0</v>
      </c>
      <c r="BP172" s="25">
        <f t="shared" si="294"/>
        <v>0</v>
      </c>
      <c r="BQ172" s="25">
        <f t="shared" si="293"/>
        <v>0</v>
      </c>
      <c r="BR172" s="25">
        <f t="shared" si="293"/>
        <v>0</v>
      </c>
      <c r="BS172" s="25">
        <f t="shared" si="293"/>
        <v>0</v>
      </c>
      <c r="BT172" s="25">
        <f t="shared" si="293"/>
        <v>0</v>
      </c>
      <c r="BU172" s="25">
        <f t="shared" si="293"/>
        <v>0</v>
      </c>
      <c r="BV172" s="25">
        <f t="shared" si="293"/>
        <v>0</v>
      </c>
      <c r="BW172" s="25">
        <f t="shared" si="293"/>
        <v>0</v>
      </c>
      <c r="BX172" s="25">
        <f t="shared" si="293"/>
        <v>0</v>
      </c>
      <c r="BY172" s="25">
        <f t="shared" si="293"/>
        <v>0</v>
      </c>
      <c r="BZ172" s="25">
        <f t="shared" si="293"/>
        <v>0</v>
      </c>
      <c r="CA172" s="25">
        <f t="shared" si="293"/>
        <v>0</v>
      </c>
      <c r="CB172" s="25">
        <f t="shared" si="293"/>
        <v>0</v>
      </c>
      <c r="CC172" s="25">
        <f t="shared" si="293"/>
        <v>0</v>
      </c>
      <c r="CD172" s="25">
        <f t="shared" si="293"/>
        <v>0</v>
      </c>
      <c r="CE172" s="25">
        <f t="shared" si="293"/>
        <v>0</v>
      </c>
      <c r="CF172" s="25">
        <f t="shared" si="293"/>
        <v>0</v>
      </c>
      <c r="CG172" s="25">
        <f t="shared" si="293"/>
        <v>0</v>
      </c>
      <c r="CH172" s="28">
        <f t="shared" si="293"/>
        <v>0</v>
      </c>
    </row>
    <row r="173" spans="1:86" ht="15.75" hidden="1" customHeight="1" x14ac:dyDescent="0.25">
      <c r="A173" s="630"/>
      <c r="B173" s="89" t="s">
        <v>7</v>
      </c>
      <c r="C173" s="25">
        <f t="shared" si="288"/>
        <v>0</v>
      </c>
      <c r="D173" s="25">
        <f t="shared" si="289"/>
        <v>0</v>
      </c>
      <c r="E173" s="25">
        <f t="shared" si="294"/>
        <v>0</v>
      </c>
      <c r="F173" s="25">
        <f t="shared" si="294"/>
        <v>0</v>
      </c>
      <c r="G173" s="25">
        <f t="shared" si="294"/>
        <v>0</v>
      </c>
      <c r="H173" s="25">
        <f t="shared" si="294"/>
        <v>0</v>
      </c>
      <c r="I173" s="25">
        <f t="shared" si="294"/>
        <v>0</v>
      </c>
      <c r="J173" s="25">
        <f t="shared" si="294"/>
        <v>0</v>
      </c>
      <c r="K173" s="25">
        <f t="shared" si="294"/>
        <v>0</v>
      </c>
      <c r="L173" s="25">
        <f t="shared" si="294"/>
        <v>0</v>
      </c>
      <c r="M173" s="25">
        <f t="shared" si="294"/>
        <v>0</v>
      </c>
      <c r="N173" s="25">
        <f t="shared" si="294"/>
        <v>0</v>
      </c>
      <c r="O173" s="25">
        <f t="shared" si="294"/>
        <v>0</v>
      </c>
      <c r="P173" s="25">
        <f t="shared" si="294"/>
        <v>0</v>
      </c>
      <c r="Q173" s="25">
        <f t="shared" si="294"/>
        <v>0</v>
      </c>
      <c r="R173" s="25">
        <f t="shared" si="294"/>
        <v>0</v>
      </c>
      <c r="S173" s="25">
        <f t="shared" si="294"/>
        <v>0</v>
      </c>
      <c r="T173" s="25">
        <f t="shared" si="294"/>
        <v>0</v>
      </c>
      <c r="U173" s="25">
        <f t="shared" si="294"/>
        <v>0</v>
      </c>
      <c r="V173" s="25">
        <f t="shared" si="294"/>
        <v>0</v>
      </c>
      <c r="W173" s="25">
        <f t="shared" si="294"/>
        <v>0</v>
      </c>
      <c r="X173" s="25">
        <f t="shared" si="294"/>
        <v>0</v>
      </c>
      <c r="Y173" s="25">
        <f t="shared" si="294"/>
        <v>0</v>
      </c>
      <c r="Z173" s="25">
        <f t="shared" si="294"/>
        <v>0</v>
      </c>
      <c r="AA173" s="25">
        <f t="shared" si="294"/>
        <v>0</v>
      </c>
      <c r="AB173" s="25">
        <f t="shared" si="294"/>
        <v>0</v>
      </c>
      <c r="AC173" s="25">
        <f t="shared" si="294"/>
        <v>0</v>
      </c>
      <c r="AD173" s="25">
        <f t="shared" si="294"/>
        <v>0</v>
      </c>
      <c r="AE173" s="25">
        <f t="shared" si="294"/>
        <v>0</v>
      </c>
      <c r="AF173" s="25">
        <f t="shared" si="294"/>
        <v>0</v>
      </c>
      <c r="AG173" s="25">
        <f t="shared" si="294"/>
        <v>0</v>
      </c>
      <c r="AH173" s="25">
        <f t="shared" si="294"/>
        <v>0</v>
      </c>
      <c r="AI173" s="25">
        <f t="shared" si="294"/>
        <v>0</v>
      </c>
      <c r="AJ173" s="25">
        <f t="shared" si="294"/>
        <v>0</v>
      </c>
      <c r="AK173" s="25">
        <f t="shared" si="294"/>
        <v>0</v>
      </c>
      <c r="AL173" s="25">
        <f t="shared" si="294"/>
        <v>0</v>
      </c>
      <c r="AM173" s="25">
        <f t="shared" si="294"/>
        <v>0</v>
      </c>
      <c r="AN173" s="25">
        <f t="shared" si="294"/>
        <v>0</v>
      </c>
      <c r="AO173" s="25">
        <f t="shared" si="294"/>
        <v>0</v>
      </c>
      <c r="AP173" s="25">
        <f t="shared" si="294"/>
        <v>0</v>
      </c>
      <c r="AQ173" s="25">
        <f t="shared" si="294"/>
        <v>0</v>
      </c>
      <c r="AR173" s="25">
        <f t="shared" si="294"/>
        <v>0</v>
      </c>
      <c r="AS173" s="25">
        <f t="shared" si="294"/>
        <v>0</v>
      </c>
      <c r="AT173" s="25">
        <f t="shared" si="294"/>
        <v>0</v>
      </c>
      <c r="AU173" s="25">
        <f t="shared" si="294"/>
        <v>0</v>
      </c>
      <c r="AV173" s="25">
        <f t="shared" si="294"/>
        <v>0</v>
      </c>
      <c r="AW173" s="25">
        <f t="shared" si="294"/>
        <v>0</v>
      </c>
      <c r="AX173" s="25">
        <f t="shared" si="294"/>
        <v>0</v>
      </c>
      <c r="AY173" s="25">
        <f t="shared" si="294"/>
        <v>0</v>
      </c>
      <c r="AZ173" s="25">
        <f t="shared" si="294"/>
        <v>0</v>
      </c>
      <c r="BA173" s="25">
        <f t="shared" si="294"/>
        <v>0</v>
      </c>
      <c r="BB173" s="25">
        <f t="shared" si="294"/>
        <v>0</v>
      </c>
      <c r="BC173" s="25">
        <f t="shared" si="294"/>
        <v>0</v>
      </c>
      <c r="BD173" s="25">
        <f t="shared" si="294"/>
        <v>0</v>
      </c>
      <c r="BE173" s="25">
        <f t="shared" si="294"/>
        <v>0</v>
      </c>
      <c r="BF173" s="25">
        <f t="shared" si="294"/>
        <v>0</v>
      </c>
      <c r="BG173" s="25">
        <f t="shared" si="294"/>
        <v>0</v>
      </c>
      <c r="BH173" s="25">
        <f t="shared" si="294"/>
        <v>0</v>
      </c>
      <c r="BI173" s="25">
        <f t="shared" si="294"/>
        <v>0</v>
      </c>
      <c r="BJ173" s="25">
        <f t="shared" si="294"/>
        <v>0</v>
      </c>
      <c r="BK173" s="25">
        <f t="shared" si="294"/>
        <v>0</v>
      </c>
      <c r="BL173" s="25">
        <f t="shared" si="294"/>
        <v>0</v>
      </c>
      <c r="BM173" s="25">
        <f t="shared" si="294"/>
        <v>0</v>
      </c>
      <c r="BN173" s="25">
        <f t="shared" si="294"/>
        <v>0</v>
      </c>
      <c r="BO173" s="25">
        <f t="shared" si="294"/>
        <v>0</v>
      </c>
      <c r="BP173" s="25">
        <f t="shared" si="294"/>
        <v>0</v>
      </c>
      <c r="BQ173" s="25">
        <f t="shared" si="293"/>
        <v>0</v>
      </c>
      <c r="BR173" s="25">
        <f t="shared" si="293"/>
        <v>0</v>
      </c>
      <c r="BS173" s="25">
        <f t="shared" si="293"/>
        <v>0</v>
      </c>
      <c r="BT173" s="25">
        <f t="shared" si="293"/>
        <v>0</v>
      </c>
      <c r="BU173" s="25">
        <f t="shared" si="293"/>
        <v>0</v>
      </c>
      <c r="BV173" s="25">
        <f t="shared" si="293"/>
        <v>0</v>
      </c>
      <c r="BW173" s="25">
        <f t="shared" si="293"/>
        <v>0</v>
      </c>
      <c r="BX173" s="25">
        <f t="shared" si="293"/>
        <v>0</v>
      </c>
      <c r="BY173" s="25">
        <f t="shared" si="293"/>
        <v>0</v>
      </c>
      <c r="BZ173" s="25">
        <f t="shared" si="293"/>
        <v>0</v>
      </c>
      <c r="CA173" s="25">
        <f t="shared" si="293"/>
        <v>0</v>
      </c>
      <c r="CB173" s="25">
        <f t="shared" si="293"/>
        <v>0</v>
      </c>
      <c r="CC173" s="25">
        <f t="shared" si="293"/>
        <v>0</v>
      </c>
      <c r="CD173" s="25">
        <f t="shared" si="293"/>
        <v>0</v>
      </c>
      <c r="CE173" s="25">
        <f t="shared" si="293"/>
        <v>0</v>
      </c>
      <c r="CF173" s="25">
        <f t="shared" si="293"/>
        <v>0</v>
      </c>
      <c r="CG173" s="25">
        <f t="shared" si="293"/>
        <v>0</v>
      </c>
      <c r="CH173" s="28">
        <f t="shared" si="293"/>
        <v>0</v>
      </c>
    </row>
    <row r="174" spans="1:86" ht="15.75" hidden="1" customHeight="1" x14ac:dyDescent="0.25">
      <c r="A174" s="630"/>
      <c r="B174" s="89" t="s">
        <v>8</v>
      </c>
      <c r="C174" s="25">
        <f t="shared" si="288"/>
        <v>0</v>
      </c>
      <c r="D174" s="25">
        <f t="shared" si="289"/>
        <v>0</v>
      </c>
      <c r="E174" s="25">
        <f t="shared" si="294"/>
        <v>0</v>
      </c>
      <c r="F174" s="25">
        <f t="shared" si="294"/>
        <v>0</v>
      </c>
      <c r="G174" s="25">
        <f t="shared" si="294"/>
        <v>0</v>
      </c>
      <c r="H174" s="25">
        <f t="shared" si="294"/>
        <v>0</v>
      </c>
      <c r="I174" s="25">
        <f t="shared" si="294"/>
        <v>0</v>
      </c>
      <c r="J174" s="25">
        <f t="shared" si="294"/>
        <v>0</v>
      </c>
      <c r="K174" s="25">
        <f t="shared" si="294"/>
        <v>0</v>
      </c>
      <c r="L174" s="25">
        <f t="shared" si="294"/>
        <v>0</v>
      </c>
      <c r="M174" s="25">
        <f t="shared" si="294"/>
        <v>0</v>
      </c>
      <c r="N174" s="25">
        <f t="shared" si="294"/>
        <v>0</v>
      </c>
      <c r="O174" s="25">
        <f t="shared" si="294"/>
        <v>0</v>
      </c>
      <c r="P174" s="25">
        <f t="shared" si="294"/>
        <v>0</v>
      </c>
      <c r="Q174" s="25">
        <f t="shared" si="294"/>
        <v>0</v>
      </c>
      <c r="R174" s="25">
        <f t="shared" si="294"/>
        <v>0</v>
      </c>
      <c r="S174" s="25">
        <f t="shared" si="294"/>
        <v>0</v>
      </c>
      <c r="T174" s="25">
        <f t="shared" si="294"/>
        <v>0</v>
      </c>
      <c r="U174" s="25">
        <f t="shared" si="294"/>
        <v>0</v>
      </c>
      <c r="V174" s="25">
        <f t="shared" si="294"/>
        <v>0</v>
      </c>
      <c r="W174" s="25">
        <f t="shared" si="294"/>
        <v>0</v>
      </c>
      <c r="X174" s="25">
        <f t="shared" si="294"/>
        <v>0</v>
      </c>
      <c r="Y174" s="25">
        <f t="shared" si="294"/>
        <v>0</v>
      </c>
      <c r="Z174" s="25">
        <f t="shared" si="294"/>
        <v>0</v>
      </c>
      <c r="AA174" s="25">
        <f t="shared" si="294"/>
        <v>0</v>
      </c>
      <c r="AB174" s="25">
        <f t="shared" si="294"/>
        <v>0</v>
      </c>
      <c r="AC174" s="25">
        <f t="shared" si="294"/>
        <v>0</v>
      </c>
      <c r="AD174" s="25">
        <f t="shared" si="294"/>
        <v>0</v>
      </c>
      <c r="AE174" s="25">
        <f t="shared" si="294"/>
        <v>0</v>
      </c>
      <c r="AF174" s="25">
        <f t="shared" si="294"/>
        <v>0</v>
      </c>
      <c r="AG174" s="25">
        <f t="shared" si="294"/>
        <v>0</v>
      </c>
      <c r="AH174" s="25">
        <f t="shared" si="294"/>
        <v>0</v>
      </c>
      <c r="AI174" s="25">
        <f t="shared" si="294"/>
        <v>0</v>
      </c>
      <c r="AJ174" s="25">
        <f t="shared" si="294"/>
        <v>0</v>
      </c>
      <c r="AK174" s="25">
        <f t="shared" si="294"/>
        <v>0</v>
      </c>
      <c r="AL174" s="25">
        <f t="shared" si="294"/>
        <v>0</v>
      </c>
      <c r="AM174" s="25">
        <f t="shared" si="294"/>
        <v>0</v>
      </c>
      <c r="AN174" s="25">
        <f t="shared" si="294"/>
        <v>0</v>
      </c>
      <c r="AO174" s="25">
        <f t="shared" si="294"/>
        <v>0</v>
      </c>
      <c r="AP174" s="25">
        <f t="shared" si="294"/>
        <v>0</v>
      </c>
      <c r="AQ174" s="25">
        <f t="shared" si="294"/>
        <v>0</v>
      </c>
      <c r="AR174" s="25">
        <f t="shared" si="294"/>
        <v>0</v>
      </c>
      <c r="AS174" s="25">
        <f t="shared" si="294"/>
        <v>0</v>
      </c>
      <c r="AT174" s="25">
        <f t="shared" si="294"/>
        <v>0</v>
      </c>
      <c r="AU174" s="25">
        <f t="shared" si="294"/>
        <v>0</v>
      </c>
      <c r="AV174" s="25">
        <f t="shared" si="294"/>
        <v>0</v>
      </c>
      <c r="AW174" s="25">
        <f t="shared" si="294"/>
        <v>0</v>
      </c>
      <c r="AX174" s="25">
        <f t="shared" si="294"/>
        <v>0</v>
      </c>
      <c r="AY174" s="25">
        <f t="shared" si="294"/>
        <v>0</v>
      </c>
      <c r="AZ174" s="25">
        <f t="shared" si="294"/>
        <v>0</v>
      </c>
      <c r="BA174" s="25">
        <f t="shared" si="294"/>
        <v>0</v>
      </c>
      <c r="BB174" s="25">
        <f t="shared" si="294"/>
        <v>0</v>
      </c>
      <c r="BC174" s="25">
        <f t="shared" si="294"/>
        <v>0</v>
      </c>
      <c r="BD174" s="25">
        <f t="shared" si="294"/>
        <v>0</v>
      </c>
      <c r="BE174" s="25">
        <f t="shared" si="294"/>
        <v>0</v>
      </c>
      <c r="BF174" s="25">
        <f t="shared" si="294"/>
        <v>0</v>
      </c>
      <c r="BG174" s="25">
        <f t="shared" si="294"/>
        <v>0</v>
      </c>
      <c r="BH174" s="25">
        <f t="shared" si="294"/>
        <v>0</v>
      </c>
      <c r="BI174" s="25">
        <f t="shared" si="294"/>
        <v>0</v>
      </c>
      <c r="BJ174" s="25">
        <f t="shared" si="294"/>
        <v>0</v>
      </c>
      <c r="BK174" s="25">
        <f t="shared" si="294"/>
        <v>0</v>
      </c>
      <c r="BL174" s="25">
        <f t="shared" si="294"/>
        <v>0</v>
      </c>
      <c r="BM174" s="25">
        <f t="shared" si="294"/>
        <v>0</v>
      </c>
      <c r="BN174" s="25">
        <f t="shared" si="294"/>
        <v>0</v>
      </c>
      <c r="BO174" s="25">
        <f t="shared" si="294"/>
        <v>0</v>
      </c>
      <c r="BP174" s="25">
        <f t="shared" si="294"/>
        <v>0</v>
      </c>
      <c r="BQ174" s="25">
        <f t="shared" si="293"/>
        <v>0</v>
      </c>
      <c r="BR174" s="25">
        <f t="shared" si="293"/>
        <v>0</v>
      </c>
      <c r="BS174" s="25">
        <f t="shared" si="293"/>
        <v>0</v>
      </c>
      <c r="BT174" s="25">
        <f t="shared" si="293"/>
        <v>0</v>
      </c>
      <c r="BU174" s="25">
        <f t="shared" si="293"/>
        <v>0</v>
      </c>
      <c r="BV174" s="25">
        <f t="shared" si="293"/>
        <v>0</v>
      </c>
      <c r="BW174" s="25">
        <f t="shared" si="293"/>
        <v>0</v>
      </c>
      <c r="BX174" s="25">
        <f t="shared" si="293"/>
        <v>0</v>
      </c>
      <c r="BY174" s="25">
        <f t="shared" si="293"/>
        <v>0</v>
      </c>
      <c r="BZ174" s="25">
        <f t="shared" si="293"/>
        <v>0</v>
      </c>
      <c r="CA174" s="25">
        <f t="shared" si="293"/>
        <v>0</v>
      </c>
      <c r="CB174" s="25">
        <f t="shared" si="293"/>
        <v>0</v>
      </c>
      <c r="CC174" s="25">
        <f t="shared" si="293"/>
        <v>0</v>
      </c>
      <c r="CD174" s="25">
        <f t="shared" si="293"/>
        <v>0</v>
      </c>
      <c r="CE174" s="25">
        <f t="shared" si="293"/>
        <v>0</v>
      </c>
      <c r="CF174" s="25">
        <f t="shared" si="293"/>
        <v>0</v>
      </c>
      <c r="CG174" s="25">
        <f t="shared" si="293"/>
        <v>0</v>
      </c>
      <c r="CH174" s="28">
        <f t="shared" si="293"/>
        <v>0</v>
      </c>
    </row>
    <row r="175" spans="1:86" ht="15.75" hidden="1" customHeight="1" x14ac:dyDescent="0.25">
      <c r="A175" s="630"/>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25">
      <c r="A176" s="630"/>
      <c r="B176" s="269" t="s">
        <v>26</v>
      </c>
      <c r="C176" s="25">
        <f>SUM(C162:C175)</f>
        <v>0</v>
      </c>
      <c r="D176" s="25">
        <f>SUM(D162:D175)</f>
        <v>5.4335409907721939</v>
      </c>
      <c r="E176" s="25">
        <f t="shared" ref="E176:BP176" si="295">SUM(E162:E175)</f>
        <v>16.728793194583268</v>
      </c>
      <c r="F176" s="25">
        <f t="shared" si="295"/>
        <v>33.777314649732041</v>
      </c>
      <c r="G176" s="25">
        <f t="shared" si="295"/>
        <v>55.087544064098466</v>
      </c>
      <c r="H176" s="25">
        <f t="shared" si="295"/>
        <v>112.22058914336671</v>
      </c>
      <c r="I176" s="25">
        <f t="shared" si="295"/>
        <v>196.38151480746166</v>
      </c>
      <c r="J176" s="25">
        <f t="shared" si="295"/>
        <v>298.2084930238766</v>
      </c>
      <c r="K176" s="25">
        <f t="shared" si="295"/>
        <v>398.80853776749746</v>
      </c>
      <c r="L176" s="25">
        <f t="shared" si="295"/>
        <v>237.97279357201384</v>
      </c>
      <c r="M176" s="25">
        <f t="shared" si="295"/>
        <v>114.57223438603887</v>
      </c>
      <c r="N176" s="25">
        <f t="shared" si="295"/>
        <v>204.07498542879989</v>
      </c>
      <c r="O176" s="25">
        <f t="shared" si="295"/>
        <v>373.05414386723282</v>
      </c>
      <c r="P176" s="25">
        <f t="shared" si="295"/>
        <v>232.24864613891594</v>
      </c>
      <c r="Q176" s="25">
        <f t="shared" si="295"/>
        <v>303.21810419076456</v>
      </c>
      <c r="R176" s="25">
        <f t="shared" si="295"/>
        <v>680.63168238815786</v>
      </c>
      <c r="S176" s="25">
        <f t="shared" si="295"/>
        <v>2196.5920469032521</v>
      </c>
      <c r="T176" s="25">
        <f t="shared" si="295"/>
        <v>1334.3830303984087</v>
      </c>
      <c r="U176" s="25">
        <f t="shared" si="295"/>
        <v>1500.6744681694552</v>
      </c>
      <c r="V176" s="25">
        <f t="shared" si="295"/>
        <v>1165.2194440709072</v>
      </c>
      <c r="W176" s="25">
        <f t="shared" si="295"/>
        <v>1172.1789311569862</v>
      </c>
      <c r="X176" s="25">
        <f t="shared" si="295"/>
        <v>652.23074609186267</v>
      </c>
      <c r="Y176" s="25">
        <f t="shared" si="295"/>
        <v>397.24509876183942</v>
      </c>
      <c r="Z176" s="25">
        <f t="shared" si="295"/>
        <v>319.73322994738038</v>
      </c>
      <c r="AA176" s="25">
        <f t="shared" si="295"/>
        <v>349.0177226704879</v>
      </c>
      <c r="AB176" s="25">
        <f t="shared" si="295"/>
        <v>200.13497156175094</v>
      </c>
      <c r="AC176" s="25">
        <f t="shared" si="295"/>
        <v>268.57509339116331</v>
      </c>
      <c r="AD176" s="25">
        <f t="shared" si="295"/>
        <v>268.20785638134072</v>
      </c>
      <c r="AE176" s="25">
        <f t="shared" si="295"/>
        <v>470.27298182089464</v>
      </c>
      <c r="AF176" s="25">
        <f t="shared" si="295"/>
        <v>1334.3830303984087</v>
      </c>
      <c r="AG176" s="25">
        <f t="shared" si="295"/>
        <v>1500.6744681694552</v>
      </c>
      <c r="AH176" s="25">
        <f t="shared" si="295"/>
        <v>1165.2194440709072</v>
      </c>
      <c r="AI176" s="25">
        <f t="shared" si="295"/>
        <v>1172.1789311569862</v>
      </c>
      <c r="AJ176" s="25">
        <f t="shared" si="295"/>
        <v>652.23074609186267</v>
      </c>
      <c r="AK176" s="25">
        <f t="shared" si="295"/>
        <v>397.24509876183942</v>
      </c>
      <c r="AL176" s="25">
        <f t="shared" si="295"/>
        <v>319.73322994738038</v>
      </c>
      <c r="AM176" s="25">
        <f t="shared" si="295"/>
        <v>349.0177226704879</v>
      </c>
      <c r="AN176" s="25">
        <f t="shared" si="295"/>
        <v>200.13497156175094</v>
      </c>
      <c r="AO176" s="25">
        <f t="shared" si="295"/>
        <v>268.57509339116331</v>
      </c>
      <c r="AP176" s="25">
        <f t="shared" si="295"/>
        <v>268.20785638134072</v>
      </c>
      <c r="AQ176" s="25">
        <f t="shared" si="295"/>
        <v>470.27298182089464</v>
      </c>
      <c r="AR176" s="25">
        <f t="shared" si="295"/>
        <v>1334.3830303984087</v>
      </c>
      <c r="AS176" s="25">
        <f t="shared" si="295"/>
        <v>1500.6744681694552</v>
      </c>
      <c r="AT176" s="25">
        <f t="shared" si="295"/>
        <v>1165.2194440709072</v>
      </c>
      <c r="AU176" s="25">
        <f t="shared" si="295"/>
        <v>1172.1789311569862</v>
      </c>
      <c r="AV176" s="25">
        <f t="shared" si="295"/>
        <v>652.23074609186267</v>
      </c>
      <c r="AW176" s="25">
        <f t="shared" si="295"/>
        <v>397.24509876183942</v>
      </c>
      <c r="AX176" s="25">
        <f t="shared" si="295"/>
        <v>319.73322994738038</v>
      </c>
      <c r="AY176" s="25">
        <f t="shared" si="295"/>
        <v>349.0177226704879</v>
      </c>
      <c r="AZ176" s="25">
        <f t="shared" si="295"/>
        <v>200.13497156175094</v>
      </c>
      <c r="BA176" s="25">
        <f t="shared" si="295"/>
        <v>268.57509339116331</v>
      </c>
      <c r="BB176" s="25">
        <f t="shared" si="295"/>
        <v>268.20785638134072</v>
      </c>
      <c r="BC176" s="25">
        <f t="shared" si="295"/>
        <v>470.27298182089464</v>
      </c>
      <c r="BD176" s="25">
        <f t="shared" si="295"/>
        <v>1334.3830303984087</v>
      </c>
      <c r="BE176" s="25">
        <f t="shared" si="295"/>
        <v>1500.6744681694552</v>
      </c>
      <c r="BF176" s="25">
        <f t="shared" si="295"/>
        <v>1165.2194440709072</v>
      </c>
      <c r="BG176" s="25">
        <f t="shared" si="295"/>
        <v>1172.1789311569862</v>
      </c>
      <c r="BH176" s="25">
        <f t="shared" si="295"/>
        <v>652.23074609186267</v>
      </c>
      <c r="BI176" s="25">
        <f t="shared" si="295"/>
        <v>397.24509876183942</v>
      </c>
      <c r="BJ176" s="25">
        <f t="shared" si="295"/>
        <v>319.73322994738038</v>
      </c>
      <c r="BK176" s="25">
        <f t="shared" si="295"/>
        <v>349.0177226704879</v>
      </c>
      <c r="BL176" s="25">
        <f t="shared" si="295"/>
        <v>200.13497156175094</v>
      </c>
      <c r="BM176" s="25">
        <f t="shared" si="295"/>
        <v>268.57509339116331</v>
      </c>
      <c r="BN176" s="25">
        <f t="shared" si="295"/>
        <v>268.20785638134072</v>
      </c>
      <c r="BO176" s="25">
        <f t="shared" si="295"/>
        <v>470.27298182089464</v>
      </c>
      <c r="BP176" s="25">
        <f t="shared" si="295"/>
        <v>1334.3830303984087</v>
      </c>
      <c r="BQ176" s="25">
        <f t="shared" ref="BQ176:CH176" si="296">SUM(BQ162:BQ175)</f>
        <v>1500.6744681694552</v>
      </c>
      <c r="BR176" s="25">
        <f t="shared" si="296"/>
        <v>1165.2194440709072</v>
      </c>
      <c r="BS176" s="25">
        <f t="shared" si="296"/>
        <v>1172.1789311569862</v>
      </c>
      <c r="BT176" s="25">
        <f t="shared" si="296"/>
        <v>652.23074609186267</v>
      </c>
      <c r="BU176" s="25">
        <f t="shared" si="296"/>
        <v>397.24509876183942</v>
      </c>
      <c r="BV176" s="25">
        <f t="shared" si="296"/>
        <v>319.73322994738038</v>
      </c>
      <c r="BW176" s="25">
        <f t="shared" si="296"/>
        <v>349.0177226704879</v>
      </c>
      <c r="BX176" s="25">
        <f t="shared" si="296"/>
        <v>200.13497156175094</v>
      </c>
      <c r="BY176" s="25">
        <f t="shared" si="296"/>
        <v>268.57509339116331</v>
      </c>
      <c r="BZ176" s="25">
        <f t="shared" si="296"/>
        <v>268.20785638134072</v>
      </c>
      <c r="CA176" s="25">
        <f t="shared" si="296"/>
        <v>470.27298182089464</v>
      </c>
      <c r="CB176" s="25">
        <f t="shared" si="296"/>
        <v>1334.3830303984087</v>
      </c>
      <c r="CC176" s="25">
        <f t="shared" si="296"/>
        <v>1500.6744681694552</v>
      </c>
      <c r="CD176" s="25">
        <f t="shared" si="296"/>
        <v>1165.2194440709072</v>
      </c>
      <c r="CE176" s="25">
        <f t="shared" si="296"/>
        <v>1172.1789311569862</v>
      </c>
      <c r="CF176" s="25">
        <f t="shared" si="296"/>
        <v>652.23074609186267</v>
      </c>
      <c r="CG176" s="25">
        <f t="shared" si="296"/>
        <v>397.24509876183942</v>
      </c>
      <c r="CH176" s="28">
        <f t="shared" si="296"/>
        <v>319.73322994738038</v>
      </c>
    </row>
    <row r="177" spans="1:86" ht="16.5" hidden="1" customHeight="1" thickBot="1" x14ac:dyDescent="0.3">
      <c r="A177" s="631"/>
      <c r="B177" s="144" t="s">
        <v>27</v>
      </c>
      <c r="C177" s="26">
        <f>C176</f>
        <v>0</v>
      </c>
      <c r="D177" s="26">
        <f>C177+D176</f>
        <v>5.4335409907721939</v>
      </c>
      <c r="E177" s="26">
        <f t="shared" ref="E177:BP177" si="297">D177+E176</f>
        <v>22.162334185355462</v>
      </c>
      <c r="F177" s="26">
        <f t="shared" si="297"/>
        <v>55.939648835087503</v>
      </c>
      <c r="G177" s="26">
        <f t="shared" si="297"/>
        <v>111.02719289918596</v>
      </c>
      <c r="H177" s="26">
        <f t="shared" si="297"/>
        <v>223.24778204255267</v>
      </c>
      <c r="I177" s="26">
        <f t="shared" si="297"/>
        <v>419.62929685001433</v>
      </c>
      <c r="J177" s="26">
        <f t="shared" si="297"/>
        <v>717.83778987389087</v>
      </c>
      <c r="K177" s="26">
        <f t="shared" si="297"/>
        <v>1116.6463276413883</v>
      </c>
      <c r="L177" s="26">
        <f t="shared" si="297"/>
        <v>1354.6191212134022</v>
      </c>
      <c r="M177" s="26">
        <f t="shared" si="297"/>
        <v>1469.1913555994411</v>
      </c>
      <c r="N177" s="26">
        <f t="shared" si="297"/>
        <v>1673.266341028241</v>
      </c>
      <c r="O177" s="26">
        <f t="shared" si="297"/>
        <v>2046.3204848954738</v>
      </c>
      <c r="P177" s="26">
        <f t="shared" si="297"/>
        <v>2278.5691310343896</v>
      </c>
      <c r="Q177" s="26">
        <f t="shared" si="297"/>
        <v>2581.7872352251543</v>
      </c>
      <c r="R177" s="26">
        <f t="shared" si="297"/>
        <v>3262.4189176133123</v>
      </c>
      <c r="S177" s="26">
        <f t="shared" si="297"/>
        <v>5459.0109645165649</v>
      </c>
      <c r="T177" s="26">
        <f t="shared" si="297"/>
        <v>6793.3939949149735</v>
      </c>
      <c r="U177" s="26">
        <f t="shared" si="297"/>
        <v>8294.068463084428</v>
      </c>
      <c r="V177" s="26">
        <f t="shared" si="297"/>
        <v>9459.2879071553361</v>
      </c>
      <c r="W177" s="26">
        <f t="shared" si="297"/>
        <v>10631.466838312323</v>
      </c>
      <c r="X177" s="26">
        <f t="shared" si="297"/>
        <v>11283.697584404184</v>
      </c>
      <c r="Y177" s="26">
        <f t="shared" si="297"/>
        <v>11680.942683166024</v>
      </c>
      <c r="Z177" s="26">
        <f t="shared" si="297"/>
        <v>12000.675913113404</v>
      </c>
      <c r="AA177" s="26">
        <f t="shared" si="297"/>
        <v>12349.693635783891</v>
      </c>
      <c r="AB177" s="26">
        <f t="shared" si="297"/>
        <v>12549.828607345642</v>
      </c>
      <c r="AC177" s="26">
        <f t="shared" si="297"/>
        <v>12818.403700736806</v>
      </c>
      <c r="AD177" s="26">
        <f t="shared" si="297"/>
        <v>13086.611557118147</v>
      </c>
      <c r="AE177" s="26">
        <f t="shared" si="297"/>
        <v>13556.884538939043</v>
      </c>
      <c r="AF177" s="26">
        <f t="shared" si="297"/>
        <v>14891.267569337451</v>
      </c>
      <c r="AG177" s="26">
        <f t="shared" si="297"/>
        <v>16391.942037506906</v>
      </c>
      <c r="AH177" s="26">
        <f t="shared" si="297"/>
        <v>17557.161481577812</v>
      </c>
      <c r="AI177" s="26">
        <f t="shared" si="297"/>
        <v>18729.340412734797</v>
      </c>
      <c r="AJ177" s="26">
        <f t="shared" si="297"/>
        <v>19381.57115882666</v>
      </c>
      <c r="AK177" s="26">
        <f t="shared" si="297"/>
        <v>19778.8162575885</v>
      </c>
      <c r="AL177" s="26">
        <f t="shared" si="297"/>
        <v>20098.549487535882</v>
      </c>
      <c r="AM177" s="26">
        <f t="shared" si="297"/>
        <v>20447.567210206369</v>
      </c>
      <c r="AN177" s="26">
        <f t="shared" si="297"/>
        <v>20647.70218176812</v>
      </c>
      <c r="AO177" s="26">
        <f t="shared" si="297"/>
        <v>20916.277275159282</v>
      </c>
      <c r="AP177" s="26">
        <f t="shared" si="297"/>
        <v>21184.485131540623</v>
      </c>
      <c r="AQ177" s="26">
        <f t="shared" si="297"/>
        <v>21654.758113361517</v>
      </c>
      <c r="AR177" s="26">
        <f t="shared" si="297"/>
        <v>22989.141143759924</v>
      </c>
      <c r="AS177" s="26">
        <f t="shared" si="297"/>
        <v>24489.815611929378</v>
      </c>
      <c r="AT177" s="26">
        <f t="shared" si="297"/>
        <v>25655.035056000284</v>
      </c>
      <c r="AU177" s="26">
        <f t="shared" si="297"/>
        <v>26827.213987157269</v>
      </c>
      <c r="AV177" s="26">
        <f t="shared" si="297"/>
        <v>27479.444733249133</v>
      </c>
      <c r="AW177" s="26">
        <f t="shared" si="297"/>
        <v>27876.689832010972</v>
      </c>
      <c r="AX177" s="26">
        <f t="shared" si="297"/>
        <v>28196.423061958354</v>
      </c>
      <c r="AY177" s="26">
        <f t="shared" si="297"/>
        <v>28545.440784628841</v>
      </c>
      <c r="AZ177" s="26">
        <f t="shared" si="297"/>
        <v>28745.575756190592</v>
      </c>
      <c r="BA177" s="26">
        <f t="shared" si="297"/>
        <v>29014.150849581754</v>
      </c>
      <c r="BB177" s="26">
        <f t="shared" si="297"/>
        <v>29282.358705963095</v>
      </c>
      <c r="BC177" s="26">
        <f t="shared" si="297"/>
        <v>29752.631687783989</v>
      </c>
      <c r="BD177" s="26">
        <f t="shared" si="297"/>
        <v>31087.0147181824</v>
      </c>
      <c r="BE177" s="26">
        <f t="shared" si="297"/>
        <v>32587.689186351854</v>
      </c>
      <c r="BF177" s="26">
        <f t="shared" si="297"/>
        <v>33752.90863042276</v>
      </c>
      <c r="BG177" s="26">
        <f t="shared" si="297"/>
        <v>34925.087561579749</v>
      </c>
      <c r="BH177" s="26">
        <f t="shared" si="297"/>
        <v>35577.318307671609</v>
      </c>
      <c r="BI177" s="26">
        <f t="shared" si="297"/>
        <v>35974.563406433444</v>
      </c>
      <c r="BJ177" s="26">
        <f t="shared" si="297"/>
        <v>36294.296636380823</v>
      </c>
      <c r="BK177" s="26">
        <f t="shared" si="297"/>
        <v>36643.314359051314</v>
      </c>
      <c r="BL177" s="26">
        <f t="shared" si="297"/>
        <v>36843.449330613068</v>
      </c>
      <c r="BM177" s="26">
        <f t="shared" si="297"/>
        <v>37112.02442400423</v>
      </c>
      <c r="BN177" s="26">
        <f t="shared" si="297"/>
        <v>37380.232280385571</v>
      </c>
      <c r="BO177" s="26">
        <f t="shared" si="297"/>
        <v>37850.505262206469</v>
      </c>
      <c r="BP177" s="26">
        <f t="shared" si="297"/>
        <v>39184.888292604875</v>
      </c>
      <c r="BQ177" s="26">
        <f t="shared" ref="BQ177:CH177" si="298">BP177+BQ176</f>
        <v>40685.56276077433</v>
      </c>
      <c r="BR177" s="26">
        <f t="shared" si="298"/>
        <v>41850.782204845236</v>
      </c>
      <c r="BS177" s="26">
        <f t="shared" si="298"/>
        <v>43022.961136002225</v>
      </c>
      <c r="BT177" s="26">
        <f t="shared" si="298"/>
        <v>43675.191882094085</v>
      </c>
      <c r="BU177" s="26">
        <f t="shared" si="298"/>
        <v>44072.43698085592</v>
      </c>
      <c r="BV177" s="26">
        <f t="shared" si="298"/>
        <v>44392.170210803299</v>
      </c>
      <c r="BW177" s="26">
        <f t="shared" si="298"/>
        <v>44741.18793347379</v>
      </c>
      <c r="BX177" s="26">
        <f t="shared" si="298"/>
        <v>44941.322905035544</v>
      </c>
      <c r="BY177" s="26">
        <f t="shared" si="298"/>
        <v>45209.897998426706</v>
      </c>
      <c r="BZ177" s="26">
        <f t="shared" si="298"/>
        <v>45478.105854808047</v>
      </c>
      <c r="CA177" s="26">
        <f t="shared" si="298"/>
        <v>45948.378836628945</v>
      </c>
      <c r="CB177" s="26">
        <f t="shared" si="298"/>
        <v>47282.761867027351</v>
      </c>
      <c r="CC177" s="26">
        <f t="shared" si="298"/>
        <v>48783.436335196806</v>
      </c>
      <c r="CD177" s="26">
        <f t="shared" si="298"/>
        <v>49948.655779267712</v>
      </c>
      <c r="CE177" s="26">
        <f t="shared" si="298"/>
        <v>51120.8347104247</v>
      </c>
      <c r="CF177" s="26">
        <f t="shared" si="298"/>
        <v>51773.065456516561</v>
      </c>
      <c r="CG177" s="26">
        <f t="shared" si="298"/>
        <v>52170.310555278396</v>
      </c>
      <c r="CH177" s="29">
        <f t="shared" si="298"/>
        <v>52490.043785225775</v>
      </c>
    </row>
    <row r="178" spans="1:86" hidden="1" x14ac:dyDescent="0.25">
      <c r="A178" s="110"/>
      <c r="B178" s="235" t="s">
        <v>129</v>
      </c>
      <c r="C178" s="114">
        <f>C157+C176</f>
        <v>0</v>
      </c>
      <c r="D178" s="114">
        <f t="shared" ref="D178:BO178" si="299">D157+D176</f>
        <v>29.738317641838655</v>
      </c>
      <c r="E178" s="114">
        <f t="shared" si="299"/>
        <v>79.957856249080876</v>
      </c>
      <c r="F178" s="114">
        <f t="shared" si="299"/>
        <v>109.07959738664562</v>
      </c>
      <c r="G178" s="114">
        <f t="shared" si="299"/>
        <v>154.3148765326896</v>
      </c>
      <c r="H178" s="114">
        <f t="shared" si="299"/>
        <v>211.46282173844881</v>
      </c>
      <c r="I178" s="114">
        <f t="shared" si="299"/>
        <v>378.40152308919994</v>
      </c>
      <c r="J178" s="114">
        <f t="shared" si="299"/>
        <v>584.83174308138121</v>
      </c>
      <c r="K178" s="114">
        <f t="shared" si="299"/>
        <v>800.81088856787983</v>
      </c>
      <c r="L178" s="114">
        <f t="shared" si="299"/>
        <v>650.21968921435257</v>
      </c>
      <c r="M178" s="114">
        <f t="shared" si="299"/>
        <v>437.92190701991547</v>
      </c>
      <c r="N178" s="114">
        <f t="shared" si="299"/>
        <v>990.38617873678288</v>
      </c>
      <c r="O178" s="114">
        <f t="shared" si="299"/>
        <v>1745.0011449352171</v>
      </c>
      <c r="P178" s="114">
        <f t="shared" si="299"/>
        <v>1274.795626448838</v>
      </c>
      <c r="Q178" s="114">
        <f t="shared" si="299"/>
        <v>1556.9498690233829</v>
      </c>
      <c r="R178" s="114">
        <f t="shared" si="299"/>
        <v>2248.5635905793843</v>
      </c>
      <c r="S178" s="114">
        <f t="shared" si="299"/>
        <v>4955.5301801048936</v>
      </c>
      <c r="T178" s="114">
        <f t="shared" si="299"/>
        <v>2475.9511458768516</v>
      </c>
      <c r="U178" s="114">
        <f t="shared" si="299"/>
        <v>2936.3728271163</v>
      </c>
      <c r="V178" s="114">
        <f t="shared" si="299"/>
        <v>2312.0690325761884</v>
      </c>
      <c r="W178" s="114">
        <f t="shared" si="299"/>
        <v>2377.3487601757179</v>
      </c>
      <c r="X178" s="114">
        <f t="shared" si="299"/>
        <v>1828.4996310555257</v>
      </c>
      <c r="Y178" s="114">
        <f t="shared" si="299"/>
        <v>1329.0940979954999</v>
      </c>
      <c r="Z178" s="114">
        <f t="shared" si="299"/>
        <v>1312.6562254934702</v>
      </c>
      <c r="AA178" s="114">
        <f t="shared" si="299"/>
        <v>1451.9527485073179</v>
      </c>
      <c r="AB178" s="114">
        <f t="shared" si="299"/>
        <v>1030.302911007127</v>
      </c>
      <c r="AC178" s="114">
        <f t="shared" si="299"/>
        <v>1185.750880519055</v>
      </c>
      <c r="AD178" s="114">
        <f t="shared" si="299"/>
        <v>1165.568532506464</v>
      </c>
      <c r="AE178" s="114">
        <f t="shared" si="299"/>
        <v>1611.1362538656954</v>
      </c>
      <c r="AF178" s="114">
        <f t="shared" si="299"/>
        <v>2475.9511458768516</v>
      </c>
      <c r="AG178" s="114">
        <f t="shared" si="299"/>
        <v>2936.3728271163</v>
      </c>
      <c r="AH178" s="114">
        <f t="shared" si="299"/>
        <v>2312.0690325761884</v>
      </c>
      <c r="AI178" s="114">
        <f t="shared" si="299"/>
        <v>2377.3487601757179</v>
      </c>
      <c r="AJ178" s="114">
        <f t="shared" si="299"/>
        <v>1828.4996310555257</v>
      </c>
      <c r="AK178" s="114">
        <f t="shared" si="299"/>
        <v>1329.0940979954999</v>
      </c>
      <c r="AL178" s="114">
        <f t="shared" si="299"/>
        <v>1312.6562254934702</v>
      </c>
      <c r="AM178" s="114">
        <f t="shared" si="299"/>
        <v>1451.9527485073179</v>
      </c>
      <c r="AN178" s="114">
        <f t="shared" si="299"/>
        <v>1030.302911007127</v>
      </c>
      <c r="AO178" s="114">
        <f t="shared" si="299"/>
        <v>1185.750880519055</v>
      </c>
      <c r="AP178" s="114">
        <f t="shared" si="299"/>
        <v>1165.568532506464</v>
      </c>
      <c r="AQ178" s="114">
        <f t="shared" si="299"/>
        <v>1611.1362538656954</v>
      </c>
      <c r="AR178" s="114">
        <f t="shared" si="299"/>
        <v>2475.9511458768516</v>
      </c>
      <c r="AS178" s="114">
        <f t="shared" si="299"/>
        <v>2936.3728271163</v>
      </c>
      <c r="AT178" s="114">
        <f t="shared" si="299"/>
        <v>2312.0690325761884</v>
      </c>
      <c r="AU178" s="114">
        <f t="shared" si="299"/>
        <v>2377.3487601757179</v>
      </c>
      <c r="AV178" s="114">
        <f t="shared" si="299"/>
        <v>1828.4996310555257</v>
      </c>
      <c r="AW178" s="114">
        <f t="shared" si="299"/>
        <v>1329.0940979954999</v>
      </c>
      <c r="AX178" s="114">
        <f t="shared" si="299"/>
        <v>1312.6562254934702</v>
      </c>
      <c r="AY178" s="114">
        <f t="shared" si="299"/>
        <v>1451.9527485073179</v>
      </c>
      <c r="AZ178" s="114">
        <f t="shared" si="299"/>
        <v>1030.302911007127</v>
      </c>
      <c r="BA178" s="114">
        <f t="shared" si="299"/>
        <v>1185.750880519055</v>
      </c>
      <c r="BB178" s="114">
        <f t="shared" si="299"/>
        <v>1165.568532506464</v>
      </c>
      <c r="BC178" s="114">
        <f t="shared" si="299"/>
        <v>1611.1362538656954</v>
      </c>
      <c r="BD178" s="114">
        <f t="shared" si="299"/>
        <v>2475.9511458768516</v>
      </c>
      <c r="BE178" s="114">
        <f t="shared" si="299"/>
        <v>2936.3728271163</v>
      </c>
      <c r="BF178" s="114">
        <f t="shared" si="299"/>
        <v>2312.0690325761884</v>
      </c>
      <c r="BG178" s="114">
        <f t="shared" si="299"/>
        <v>2377.3487601757179</v>
      </c>
      <c r="BH178" s="114">
        <f t="shared" si="299"/>
        <v>1828.4996310555257</v>
      </c>
      <c r="BI178" s="114">
        <f t="shared" si="299"/>
        <v>1329.0940979954999</v>
      </c>
      <c r="BJ178" s="114">
        <f t="shared" si="299"/>
        <v>1312.6562254934702</v>
      </c>
      <c r="BK178" s="114">
        <f t="shared" si="299"/>
        <v>1451.9527485073179</v>
      </c>
      <c r="BL178" s="114">
        <f t="shared" si="299"/>
        <v>1030.302911007127</v>
      </c>
      <c r="BM178" s="114">
        <f t="shared" si="299"/>
        <v>1185.750880519055</v>
      </c>
      <c r="BN178" s="114">
        <f t="shared" si="299"/>
        <v>1165.568532506464</v>
      </c>
      <c r="BO178" s="114">
        <f t="shared" si="299"/>
        <v>1611.1362538656954</v>
      </c>
      <c r="BP178" s="114">
        <f t="shared" ref="BP178:CH178" si="300">BP157+BP176</f>
        <v>2475.9511458768516</v>
      </c>
      <c r="BQ178" s="114">
        <f t="shared" si="300"/>
        <v>2936.3728271163</v>
      </c>
      <c r="BR178" s="114">
        <f t="shared" si="300"/>
        <v>2312.0690325761884</v>
      </c>
      <c r="BS178" s="114">
        <f t="shared" si="300"/>
        <v>2377.3487601757179</v>
      </c>
      <c r="BT178" s="114">
        <f t="shared" si="300"/>
        <v>1828.4996310555257</v>
      </c>
      <c r="BU178" s="114">
        <f t="shared" si="300"/>
        <v>1329.0940979954999</v>
      </c>
      <c r="BV178" s="114">
        <f t="shared" si="300"/>
        <v>1312.6562254934702</v>
      </c>
      <c r="BW178" s="114">
        <f t="shared" si="300"/>
        <v>1451.9527485073179</v>
      </c>
      <c r="BX178" s="114">
        <f t="shared" si="300"/>
        <v>1030.302911007127</v>
      </c>
      <c r="BY178" s="114">
        <f t="shared" si="300"/>
        <v>1185.750880519055</v>
      </c>
      <c r="BZ178" s="114">
        <f t="shared" si="300"/>
        <v>1165.568532506464</v>
      </c>
      <c r="CA178" s="114">
        <f t="shared" si="300"/>
        <v>1611.1362538656954</v>
      </c>
      <c r="CB178" s="114">
        <f t="shared" si="300"/>
        <v>2475.9511458768516</v>
      </c>
      <c r="CC178" s="114">
        <f t="shared" si="300"/>
        <v>2936.3728271163</v>
      </c>
      <c r="CD178" s="114">
        <f t="shared" si="300"/>
        <v>2312.0690325761884</v>
      </c>
      <c r="CE178" s="114">
        <f t="shared" si="300"/>
        <v>2377.3487601757179</v>
      </c>
      <c r="CF178" s="114">
        <f t="shared" si="300"/>
        <v>1828.4996310555257</v>
      </c>
      <c r="CG178" s="114">
        <f t="shared" si="300"/>
        <v>1329.0940979954999</v>
      </c>
      <c r="CH178" s="114">
        <f t="shared" si="300"/>
        <v>1312.6562254934702</v>
      </c>
    </row>
    <row r="179" spans="1:86" hidden="1" x14ac:dyDescent="0.25">
      <c r="A179" s="110"/>
      <c r="B179" s="236" t="s">
        <v>183</v>
      </c>
      <c r="C179" s="112">
        <f>C178-C73</f>
        <v>0</v>
      </c>
      <c r="D179" s="112">
        <f t="shared" ref="D179:BO179" si="301">D178-D73</f>
        <v>0</v>
      </c>
      <c r="E179" s="112">
        <f t="shared" si="301"/>
        <v>0</v>
      </c>
      <c r="F179" s="112">
        <f t="shared" si="301"/>
        <v>0</v>
      </c>
      <c r="G179" s="112">
        <f t="shared" si="301"/>
        <v>0</v>
      </c>
      <c r="H179" s="112">
        <f t="shared" si="301"/>
        <v>0</v>
      </c>
      <c r="I179" s="112">
        <f t="shared" si="301"/>
        <v>0</v>
      </c>
      <c r="J179" s="112">
        <f t="shared" si="301"/>
        <v>0</v>
      </c>
      <c r="K179" s="112">
        <f t="shared" si="301"/>
        <v>0</v>
      </c>
      <c r="L179" s="112">
        <f t="shared" si="301"/>
        <v>0</v>
      </c>
      <c r="M179" s="112">
        <f t="shared" si="301"/>
        <v>0</v>
      </c>
      <c r="N179" s="112">
        <f t="shared" si="301"/>
        <v>0</v>
      </c>
      <c r="O179" s="112">
        <f t="shared" si="301"/>
        <v>0</v>
      </c>
      <c r="P179" s="112">
        <f t="shared" si="301"/>
        <v>0</v>
      </c>
      <c r="Q179" s="112">
        <f t="shared" si="301"/>
        <v>0</v>
      </c>
      <c r="R179" s="112">
        <f t="shared" si="301"/>
        <v>0</v>
      </c>
      <c r="S179" s="112">
        <f t="shared" si="301"/>
        <v>0</v>
      </c>
      <c r="T179" s="112">
        <f t="shared" si="301"/>
        <v>0</v>
      </c>
      <c r="U179" s="112">
        <f t="shared" si="301"/>
        <v>0</v>
      </c>
      <c r="V179" s="112">
        <f t="shared" si="301"/>
        <v>0</v>
      </c>
      <c r="W179" s="112">
        <f t="shared" si="301"/>
        <v>0</v>
      </c>
      <c r="X179" s="112">
        <f t="shared" si="301"/>
        <v>0</v>
      </c>
      <c r="Y179" s="112">
        <f t="shared" si="301"/>
        <v>0</v>
      </c>
      <c r="Z179" s="112">
        <f t="shared" si="301"/>
        <v>0</v>
      </c>
      <c r="AA179" s="112">
        <f t="shared" si="301"/>
        <v>0</v>
      </c>
      <c r="AB179" s="112">
        <f t="shared" si="301"/>
        <v>0</v>
      </c>
      <c r="AC179" s="112">
        <f t="shared" si="301"/>
        <v>0</v>
      </c>
      <c r="AD179" s="112">
        <f t="shared" si="301"/>
        <v>0</v>
      </c>
      <c r="AE179" s="112">
        <f t="shared" si="301"/>
        <v>0</v>
      </c>
      <c r="AF179" s="112">
        <f t="shared" si="301"/>
        <v>0</v>
      </c>
      <c r="AG179" s="112">
        <f t="shared" si="301"/>
        <v>0</v>
      </c>
      <c r="AH179" s="112">
        <f t="shared" si="301"/>
        <v>0</v>
      </c>
      <c r="AI179" s="112">
        <f t="shared" si="301"/>
        <v>0</v>
      </c>
      <c r="AJ179" s="112">
        <f t="shared" si="301"/>
        <v>0</v>
      </c>
      <c r="AK179" s="112">
        <f t="shared" si="301"/>
        <v>0</v>
      </c>
      <c r="AL179" s="112">
        <f t="shared" si="301"/>
        <v>0</v>
      </c>
      <c r="AM179" s="112">
        <f t="shared" si="301"/>
        <v>0</v>
      </c>
      <c r="AN179" s="112">
        <f t="shared" si="301"/>
        <v>0</v>
      </c>
      <c r="AO179" s="112">
        <f t="shared" si="301"/>
        <v>0</v>
      </c>
      <c r="AP179" s="112">
        <f t="shared" si="301"/>
        <v>0</v>
      </c>
      <c r="AQ179" s="112">
        <f t="shared" si="301"/>
        <v>0</v>
      </c>
      <c r="AR179" s="112">
        <f t="shared" si="301"/>
        <v>0</v>
      </c>
      <c r="AS179" s="112">
        <f t="shared" si="301"/>
        <v>0</v>
      </c>
      <c r="AT179" s="112">
        <f t="shared" si="301"/>
        <v>0</v>
      </c>
      <c r="AU179" s="112">
        <f t="shared" si="301"/>
        <v>0</v>
      </c>
      <c r="AV179" s="112">
        <f t="shared" si="301"/>
        <v>0</v>
      </c>
      <c r="AW179" s="112">
        <f t="shared" si="301"/>
        <v>0</v>
      </c>
      <c r="AX179" s="112">
        <f t="shared" si="301"/>
        <v>0</v>
      </c>
      <c r="AY179" s="112">
        <f t="shared" si="301"/>
        <v>0</v>
      </c>
      <c r="AZ179" s="112">
        <f t="shared" si="301"/>
        <v>0</v>
      </c>
      <c r="BA179" s="112">
        <f t="shared" si="301"/>
        <v>0</v>
      </c>
      <c r="BB179" s="112">
        <f t="shared" si="301"/>
        <v>0</v>
      </c>
      <c r="BC179" s="112">
        <f t="shared" si="301"/>
        <v>0</v>
      </c>
      <c r="BD179" s="112">
        <f t="shared" si="301"/>
        <v>0</v>
      </c>
      <c r="BE179" s="112">
        <f t="shared" si="301"/>
        <v>0</v>
      </c>
      <c r="BF179" s="112">
        <f t="shared" si="301"/>
        <v>0</v>
      </c>
      <c r="BG179" s="112">
        <f t="shared" si="301"/>
        <v>0</v>
      </c>
      <c r="BH179" s="112">
        <f t="shared" si="301"/>
        <v>0</v>
      </c>
      <c r="BI179" s="112">
        <f t="shared" si="301"/>
        <v>0</v>
      </c>
      <c r="BJ179" s="112">
        <f t="shared" si="301"/>
        <v>0</v>
      </c>
      <c r="BK179" s="112">
        <f t="shared" si="301"/>
        <v>0</v>
      </c>
      <c r="BL179" s="112">
        <f t="shared" si="301"/>
        <v>0</v>
      </c>
      <c r="BM179" s="112">
        <f t="shared" si="301"/>
        <v>0</v>
      </c>
      <c r="BN179" s="112">
        <f t="shared" si="301"/>
        <v>0</v>
      </c>
      <c r="BO179" s="112">
        <f t="shared" si="301"/>
        <v>0</v>
      </c>
      <c r="BP179" s="112">
        <f t="shared" ref="BP179:CH179" si="302">BP178-BP73</f>
        <v>0</v>
      </c>
      <c r="BQ179" s="112">
        <f t="shared" si="302"/>
        <v>0</v>
      </c>
      <c r="BR179" s="112">
        <f t="shared" si="302"/>
        <v>0</v>
      </c>
      <c r="BS179" s="112">
        <f t="shared" si="302"/>
        <v>0</v>
      </c>
      <c r="BT179" s="112">
        <f t="shared" si="302"/>
        <v>0</v>
      </c>
      <c r="BU179" s="112">
        <f t="shared" si="302"/>
        <v>0</v>
      </c>
      <c r="BV179" s="112">
        <f t="shared" si="302"/>
        <v>0</v>
      </c>
      <c r="BW179" s="112">
        <f t="shared" si="302"/>
        <v>0</v>
      </c>
      <c r="BX179" s="112">
        <f t="shared" si="302"/>
        <v>0</v>
      </c>
      <c r="BY179" s="112">
        <f t="shared" si="302"/>
        <v>0</v>
      </c>
      <c r="BZ179" s="112">
        <f t="shared" si="302"/>
        <v>0</v>
      </c>
      <c r="CA179" s="112">
        <f t="shared" si="302"/>
        <v>0</v>
      </c>
      <c r="CB179" s="112">
        <f t="shared" si="302"/>
        <v>0</v>
      </c>
      <c r="CC179" s="112">
        <f t="shared" si="302"/>
        <v>0</v>
      </c>
      <c r="CD179" s="112">
        <f t="shared" si="302"/>
        <v>0</v>
      </c>
      <c r="CE179" s="112">
        <f t="shared" si="302"/>
        <v>0</v>
      </c>
      <c r="CF179" s="112">
        <f t="shared" si="302"/>
        <v>0</v>
      </c>
      <c r="CG179" s="112">
        <f t="shared" si="302"/>
        <v>0</v>
      </c>
      <c r="CH179" s="112">
        <f t="shared" si="302"/>
        <v>0</v>
      </c>
    </row>
    <row r="180" spans="1:86" ht="15.75" hidden="1" thickBot="1" x14ac:dyDescent="0.3">
      <c r="A180" s="110"/>
      <c r="B180" s="110"/>
      <c r="C180" s="112"/>
      <c r="D180" s="112"/>
      <c r="E180" s="112"/>
      <c r="F180" s="112"/>
      <c r="G180" s="112"/>
      <c r="H180" s="112"/>
      <c r="I180" s="112"/>
      <c r="J180" s="112"/>
      <c r="K180" s="112"/>
      <c r="L180" s="112"/>
      <c r="M180" s="112"/>
      <c r="N180" s="112"/>
    </row>
    <row r="181" spans="1:86" ht="15.75" hidden="1" thickBot="1" x14ac:dyDescent="0.3">
      <c r="A181" s="110"/>
      <c r="B181" s="287" t="s">
        <v>39</v>
      </c>
      <c r="C181" s="162">
        <f>C$4</f>
        <v>45292</v>
      </c>
      <c r="D181" s="162">
        <f t="shared" ref="D181:BO181" si="303">D$4</f>
        <v>45323</v>
      </c>
      <c r="E181" s="162">
        <f t="shared" si="303"/>
        <v>45352</v>
      </c>
      <c r="F181" s="162">
        <f t="shared" si="303"/>
        <v>45383</v>
      </c>
      <c r="G181" s="162">
        <f t="shared" si="303"/>
        <v>45413</v>
      </c>
      <c r="H181" s="162">
        <f t="shared" si="303"/>
        <v>45444</v>
      </c>
      <c r="I181" s="162">
        <f t="shared" si="303"/>
        <v>45474</v>
      </c>
      <c r="J181" s="162">
        <f t="shared" si="303"/>
        <v>45505</v>
      </c>
      <c r="K181" s="162">
        <f t="shared" si="303"/>
        <v>45536</v>
      </c>
      <c r="L181" s="162">
        <f t="shared" si="303"/>
        <v>45566</v>
      </c>
      <c r="M181" s="162">
        <f t="shared" si="303"/>
        <v>45597</v>
      </c>
      <c r="N181" s="162">
        <f t="shared" si="303"/>
        <v>45627</v>
      </c>
      <c r="O181" s="162">
        <f t="shared" si="303"/>
        <v>45658</v>
      </c>
      <c r="P181" s="162">
        <f t="shared" si="303"/>
        <v>45689</v>
      </c>
      <c r="Q181" s="162">
        <f t="shared" si="303"/>
        <v>45717</v>
      </c>
      <c r="R181" s="162">
        <f t="shared" si="303"/>
        <v>45748</v>
      </c>
      <c r="S181" s="162">
        <f t="shared" si="303"/>
        <v>45778</v>
      </c>
      <c r="T181" s="162">
        <f t="shared" si="303"/>
        <v>45809</v>
      </c>
      <c r="U181" s="162">
        <f t="shared" si="303"/>
        <v>45839</v>
      </c>
      <c r="V181" s="162">
        <f t="shared" si="303"/>
        <v>45870</v>
      </c>
      <c r="W181" s="162">
        <f t="shared" si="303"/>
        <v>45901</v>
      </c>
      <c r="X181" s="162">
        <f t="shared" si="303"/>
        <v>45931</v>
      </c>
      <c r="Y181" s="162">
        <f t="shared" si="303"/>
        <v>45962</v>
      </c>
      <c r="Z181" s="162">
        <f t="shared" si="303"/>
        <v>45992</v>
      </c>
      <c r="AA181" s="162">
        <f t="shared" si="303"/>
        <v>46023</v>
      </c>
      <c r="AB181" s="162">
        <f t="shared" si="303"/>
        <v>46054</v>
      </c>
      <c r="AC181" s="162">
        <f t="shared" si="303"/>
        <v>46082</v>
      </c>
      <c r="AD181" s="162">
        <f t="shared" si="303"/>
        <v>46113</v>
      </c>
      <c r="AE181" s="162">
        <f t="shared" si="303"/>
        <v>46143</v>
      </c>
      <c r="AF181" s="162">
        <f t="shared" si="303"/>
        <v>46174</v>
      </c>
      <c r="AG181" s="162">
        <f t="shared" si="303"/>
        <v>46204</v>
      </c>
      <c r="AH181" s="162">
        <f t="shared" si="303"/>
        <v>46235</v>
      </c>
      <c r="AI181" s="162">
        <f t="shared" si="303"/>
        <v>46266</v>
      </c>
      <c r="AJ181" s="162">
        <f t="shared" si="303"/>
        <v>46296</v>
      </c>
      <c r="AK181" s="162">
        <f t="shared" si="303"/>
        <v>46327</v>
      </c>
      <c r="AL181" s="162">
        <f t="shared" si="303"/>
        <v>46357</v>
      </c>
      <c r="AM181" s="162">
        <f t="shared" si="303"/>
        <v>46388</v>
      </c>
      <c r="AN181" s="162">
        <f t="shared" si="303"/>
        <v>46419</v>
      </c>
      <c r="AO181" s="162">
        <f t="shared" si="303"/>
        <v>46447</v>
      </c>
      <c r="AP181" s="162">
        <f t="shared" si="303"/>
        <v>46478</v>
      </c>
      <c r="AQ181" s="162">
        <f t="shared" si="303"/>
        <v>46508</v>
      </c>
      <c r="AR181" s="162">
        <f t="shared" si="303"/>
        <v>46539</v>
      </c>
      <c r="AS181" s="162">
        <f t="shared" si="303"/>
        <v>46569</v>
      </c>
      <c r="AT181" s="162">
        <f t="shared" si="303"/>
        <v>46600</v>
      </c>
      <c r="AU181" s="162">
        <f t="shared" si="303"/>
        <v>46631</v>
      </c>
      <c r="AV181" s="162">
        <f t="shared" si="303"/>
        <v>46661</v>
      </c>
      <c r="AW181" s="162">
        <f t="shared" si="303"/>
        <v>46692</v>
      </c>
      <c r="AX181" s="162">
        <f t="shared" si="303"/>
        <v>46722</v>
      </c>
      <c r="AY181" s="162">
        <f t="shared" si="303"/>
        <v>46753</v>
      </c>
      <c r="AZ181" s="162">
        <f t="shared" si="303"/>
        <v>46784</v>
      </c>
      <c r="BA181" s="162">
        <f t="shared" si="303"/>
        <v>46813</v>
      </c>
      <c r="BB181" s="162">
        <f t="shared" si="303"/>
        <v>46844</v>
      </c>
      <c r="BC181" s="162">
        <f t="shared" si="303"/>
        <v>46874</v>
      </c>
      <c r="BD181" s="162">
        <f t="shared" si="303"/>
        <v>46905</v>
      </c>
      <c r="BE181" s="162">
        <f t="shared" si="303"/>
        <v>46935</v>
      </c>
      <c r="BF181" s="162">
        <f t="shared" si="303"/>
        <v>46966</v>
      </c>
      <c r="BG181" s="162">
        <f t="shared" si="303"/>
        <v>46997</v>
      </c>
      <c r="BH181" s="162">
        <f t="shared" si="303"/>
        <v>47027</v>
      </c>
      <c r="BI181" s="162">
        <f t="shared" si="303"/>
        <v>47058</v>
      </c>
      <c r="BJ181" s="162">
        <f t="shared" si="303"/>
        <v>47088</v>
      </c>
      <c r="BK181" s="162">
        <f t="shared" si="303"/>
        <v>47119</v>
      </c>
      <c r="BL181" s="162">
        <f t="shared" si="303"/>
        <v>47150</v>
      </c>
      <c r="BM181" s="162">
        <f t="shared" si="303"/>
        <v>47178</v>
      </c>
      <c r="BN181" s="162">
        <f t="shared" si="303"/>
        <v>47209</v>
      </c>
      <c r="BO181" s="162">
        <f t="shared" si="303"/>
        <v>47239</v>
      </c>
      <c r="BP181" s="162">
        <f t="shared" ref="BP181:CH181" si="304">BP$4</f>
        <v>47270</v>
      </c>
      <c r="BQ181" s="162">
        <f t="shared" si="304"/>
        <v>47300</v>
      </c>
      <c r="BR181" s="162">
        <f t="shared" si="304"/>
        <v>47331</v>
      </c>
      <c r="BS181" s="162">
        <f t="shared" si="304"/>
        <v>47362</v>
      </c>
      <c r="BT181" s="162">
        <f t="shared" si="304"/>
        <v>47392</v>
      </c>
      <c r="BU181" s="162">
        <f t="shared" si="304"/>
        <v>47423</v>
      </c>
      <c r="BV181" s="162">
        <f t="shared" si="304"/>
        <v>47453</v>
      </c>
      <c r="BW181" s="162">
        <f t="shared" si="304"/>
        <v>47484</v>
      </c>
      <c r="BX181" s="162">
        <f t="shared" si="304"/>
        <v>47515</v>
      </c>
      <c r="BY181" s="162">
        <f t="shared" si="304"/>
        <v>47543</v>
      </c>
      <c r="BZ181" s="162">
        <f t="shared" si="304"/>
        <v>47574</v>
      </c>
      <c r="CA181" s="162">
        <f t="shared" si="304"/>
        <v>47604</v>
      </c>
      <c r="CB181" s="162">
        <f t="shared" si="304"/>
        <v>47635</v>
      </c>
      <c r="CC181" s="162">
        <f t="shared" si="304"/>
        <v>47665</v>
      </c>
      <c r="CD181" s="162">
        <f t="shared" si="304"/>
        <v>47696</v>
      </c>
      <c r="CE181" s="162">
        <f t="shared" si="304"/>
        <v>47727</v>
      </c>
      <c r="CF181" s="162">
        <f t="shared" si="304"/>
        <v>47757</v>
      </c>
      <c r="CG181" s="162">
        <f t="shared" si="304"/>
        <v>47788</v>
      </c>
      <c r="CH181" s="163">
        <f t="shared" si="304"/>
        <v>47818</v>
      </c>
    </row>
    <row r="182" spans="1:86" hidden="1" x14ac:dyDescent="0.25">
      <c r="A182" s="110"/>
      <c r="B182" s="281" t="s">
        <v>130</v>
      </c>
      <c r="C182" s="122">
        <f>C157*'YTD PROGRAM SUMMARY'!C47</f>
        <v>0</v>
      </c>
      <c r="D182" s="122">
        <f>D157*'YTD PROGRAM SUMMARY'!D47</f>
        <v>24.304776651066462</v>
      </c>
      <c r="E182" s="122">
        <f>E157*'YTD PROGRAM SUMMARY'!E47</f>
        <v>63.229063054497608</v>
      </c>
      <c r="F182" s="122">
        <f>F157*'YTD PROGRAM SUMMARY'!F47</f>
        <v>0</v>
      </c>
      <c r="G182" s="122">
        <f>G157*'YTD PROGRAM SUMMARY'!G47</f>
        <v>99.227332468591129</v>
      </c>
      <c r="H182" s="122">
        <f>H157*'YTD PROGRAM SUMMARY'!H47</f>
        <v>0</v>
      </c>
      <c r="I182" s="122">
        <f>I157*'YTD PROGRAM SUMMARY'!I47</f>
        <v>182.02000828173831</v>
      </c>
      <c r="J182" s="122">
        <f>J157*'YTD PROGRAM SUMMARY'!J47</f>
        <v>286.62325005750461</v>
      </c>
      <c r="K182" s="122">
        <f>K157*'YTD PROGRAM SUMMARY'!K47</f>
        <v>0</v>
      </c>
      <c r="L182" s="122">
        <f>L157*'YTD PROGRAM SUMMARY'!L47</f>
        <v>412.2468956423387</v>
      </c>
      <c r="M182" s="122">
        <f>M157*'YTD PROGRAM SUMMARY'!M47</f>
        <v>323.34967263387659</v>
      </c>
      <c r="N182" s="122">
        <f>N157*'YTD PROGRAM SUMMARY'!N47</f>
        <v>786.31119330798299</v>
      </c>
      <c r="O182" s="246">
        <f>O157*'YTD PROGRAM SUMMARY'!O47</f>
        <v>0</v>
      </c>
      <c r="P182" s="246">
        <f>P157*'YTD PROGRAM SUMMARY'!P47</f>
        <v>0</v>
      </c>
      <c r="Q182" s="246">
        <f>Q157*'YTD PROGRAM SUMMARY'!Q47</f>
        <v>0</v>
      </c>
      <c r="R182" s="246">
        <f>R157*'YTD PROGRAM SUMMARY'!R47</f>
        <v>0</v>
      </c>
      <c r="S182" s="246">
        <f>S157*'YTD PROGRAM SUMMARY'!S47</f>
        <v>0</v>
      </c>
      <c r="T182" s="246">
        <f>T157*'YTD PROGRAM SUMMARY'!T47</f>
        <v>0</v>
      </c>
      <c r="U182" s="246">
        <f>U157*'YTD PROGRAM SUMMARY'!U47</f>
        <v>0</v>
      </c>
      <c r="V182" s="246">
        <f>V157*'YTD PROGRAM SUMMARY'!V47</f>
        <v>0</v>
      </c>
      <c r="W182" s="246">
        <f>W157*'YTD PROGRAM SUMMARY'!W47</f>
        <v>0</v>
      </c>
      <c r="X182" s="246">
        <f>X157*'YTD PROGRAM SUMMARY'!X47</f>
        <v>0</v>
      </c>
      <c r="Y182" s="246">
        <f>Y157*'YTD PROGRAM SUMMARY'!Y47</f>
        <v>0</v>
      </c>
      <c r="Z182" s="246">
        <f>Z157*'YTD PROGRAM SUMMARY'!Z47</f>
        <v>0</v>
      </c>
      <c r="AA182" s="246">
        <f>AA157*'YTD PROGRAM SUMMARY'!AA47</f>
        <v>0</v>
      </c>
      <c r="AB182" s="246">
        <f>AB157*'YTD PROGRAM SUMMARY'!AB47</f>
        <v>0</v>
      </c>
      <c r="AC182" s="246">
        <f>AC157*'YTD PROGRAM SUMMARY'!AC47</f>
        <v>0</v>
      </c>
      <c r="AD182" s="246">
        <f>AD157*'YTD PROGRAM SUMMARY'!AD47</f>
        <v>0</v>
      </c>
      <c r="AE182" s="246">
        <f>AE157*'YTD PROGRAM SUMMARY'!AE47</f>
        <v>0</v>
      </c>
      <c r="AF182" s="246">
        <f>AF157*'YTD PROGRAM SUMMARY'!AF47</f>
        <v>0</v>
      </c>
      <c r="AG182" s="246">
        <f>AG157*'YTD PROGRAM SUMMARY'!AG47</f>
        <v>0</v>
      </c>
      <c r="AH182" s="246">
        <f>AH157*'YTD PROGRAM SUMMARY'!AH47</f>
        <v>0</v>
      </c>
      <c r="AI182" s="246">
        <f>AI157*'YTD PROGRAM SUMMARY'!AI47</f>
        <v>0</v>
      </c>
      <c r="AJ182" s="246">
        <f>AJ157*'YTD PROGRAM SUMMARY'!AJ47</f>
        <v>0</v>
      </c>
      <c r="AK182" s="246">
        <f>AK157*'YTD PROGRAM SUMMARY'!AK47</f>
        <v>0</v>
      </c>
      <c r="AL182" s="246">
        <f>AL157*'YTD PROGRAM SUMMARY'!AL47</f>
        <v>0</v>
      </c>
      <c r="AM182" s="246">
        <f>AM157*'YTD PROGRAM SUMMARY'!AM47</f>
        <v>0</v>
      </c>
      <c r="AN182" s="246">
        <f>AN157*'YTD PROGRAM SUMMARY'!AN47</f>
        <v>0</v>
      </c>
      <c r="AO182" s="246">
        <f>AO157*'YTD PROGRAM SUMMARY'!AO47</f>
        <v>0</v>
      </c>
      <c r="AP182" s="246">
        <f>AP157*'YTD PROGRAM SUMMARY'!AP47</f>
        <v>0</v>
      </c>
      <c r="AQ182" s="246">
        <f>AQ157*'YTD PROGRAM SUMMARY'!AQ47</f>
        <v>0</v>
      </c>
      <c r="AR182" s="246">
        <f>AR157*'YTD PROGRAM SUMMARY'!AR47</f>
        <v>0</v>
      </c>
      <c r="AS182" s="246">
        <f>AS157*'YTD PROGRAM SUMMARY'!AS47</f>
        <v>0</v>
      </c>
      <c r="AT182" s="246">
        <f>AT157*'YTD PROGRAM SUMMARY'!AT47</f>
        <v>0</v>
      </c>
      <c r="AU182" s="246">
        <f>AU157*'YTD PROGRAM SUMMARY'!AU47</f>
        <v>0</v>
      </c>
      <c r="AV182" s="246">
        <f>AV157*'YTD PROGRAM SUMMARY'!AV47</f>
        <v>0</v>
      </c>
      <c r="AW182" s="246">
        <f>AW157*'YTD PROGRAM SUMMARY'!AW47</f>
        <v>0</v>
      </c>
      <c r="AX182" s="246">
        <f>AX157*'YTD PROGRAM SUMMARY'!AX47</f>
        <v>0</v>
      </c>
      <c r="AY182" s="246">
        <f>AY157*'YTD PROGRAM SUMMARY'!AY47</f>
        <v>0</v>
      </c>
      <c r="AZ182" s="246">
        <f>AZ157*'YTD PROGRAM SUMMARY'!AZ47</f>
        <v>0</v>
      </c>
      <c r="BA182" s="246">
        <f>BA157*'YTD PROGRAM SUMMARY'!BA47</f>
        <v>0</v>
      </c>
      <c r="BB182" s="246">
        <f>BB157*'YTD PROGRAM SUMMARY'!BB47</f>
        <v>0</v>
      </c>
      <c r="BC182" s="246">
        <f>BC157*'YTD PROGRAM SUMMARY'!BC47</f>
        <v>0</v>
      </c>
      <c r="BD182" s="246">
        <f>BD157*'YTD PROGRAM SUMMARY'!BD47</f>
        <v>0</v>
      </c>
      <c r="BE182" s="246">
        <f>BE157*'YTD PROGRAM SUMMARY'!BE47</f>
        <v>0</v>
      </c>
      <c r="BF182" s="246">
        <f>BF157*'YTD PROGRAM SUMMARY'!BF47</f>
        <v>0</v>
      </c>
      <c r="BG182" s="246">
        <f>BG157*'YTD PROGRAM SUMMARY'!BG47</f>
        <v>0</v>
      </c>
      <c r="BH182" s="246">
        <f>BH157*'YTD PROGRAM SUMMARY'!BH47</f>
        <v>0</v>
      </c>
      <c r="BI182" s="246">
        <f>BI157*'YTD PROGRAM SUMMARY'!BI47</f>
        <v>0</v>
      </c>
      <c r="BJ182" s="246">
        <f>BJ157*'YTD PROGRAM SUMMARY'!BJ47</f>
        <v>0</v>
      </c>
      <c r="BK182" s="246">
        <f>BK157*'YTD PROGRAM SUMMARY'!BK47</f>
        <v>0</v>
      </c>
      <c r="BL182" s="246">
        <f>BL157*'YTD PROGRAM SUMMARY'!BL47</f>
        <v>0</v>
      </c>
      <c r="BM182" s="246">
        <f>BM157*'YTD PROGRAM SUMMARY'!BM47</f>
        <v>0</v>
      </c>
      <c r="BN182" s="246">
        <f>BN157*'YTD PROGRAM SUMMARY'!BN47</f>
        <v>0</v>
      </c>
      <c r="BO182" s="246">
        <f>BO157*'YTD PROGRAM SUMMARY'!BO47</f>
        <v>0</v>
      </c>
      <c r="BP182" s="246">
        <f>BP157*'YTD PROGRAM SUMMARY'!BP47</f>
        <v>0</v>
      </c>
      <c r="BQ182" s="246">
        <f>BQ157*'YTD PROGRAM SUMMARY'!BQ47</f>
        <v>0</v>
      </c>
      <c r="BR182" s="246">
        <f>BR157*'YTD PROGRAM SUMMARY'!BR47</f>
        <v>0</v>
      </c>
      <c r="BS182" s="246">
        <f>BS157*'YTD PROGRAM SUMMARY'!BS47</f>
        <v>0</v>
      </c>
      <c r="BT182" s="246">
        <f>BT157*'YTD PROGRAM SUMMARY'!BT47</f>
        <v>0</v>
      </c>
      <c r="BU182" s="246">
        <f>BU157*'YTD PROGRAM SUMMARY'!BU47</f>
        <v>0</v>
      </c>
      <c r="BV182" s="246">
        <f>BV157*'YTD PROGRAM SUMMARY'!BV47</f>
        <v>0</v>
      </c>
      <c r="BW182" s="246">
        <f>BW157*'YTD PROGRAM SUMMARY'!BW47</f>
        <v>0</v>
      </c>
      <c r="BX182" s="246">
        <f>BX157*'YTD PROGRAM SUMMARY'!BX47</f>
        <v>0</v>
      </c>
      <c r="BY182" s="246">
        <f>BY157*'YTD PROGRAM SUMMARY'!BY47</f>
        <v>0</v>
      </c>
      <c r="BZ182" s="246">
        <f>BZ157*'YTD PROGRAM SUMMARY'!BZ47</f>
        <v>0</v>
      </c>
      <c r="CA182" s="246">
        <f>CA157*'YTD PROGRAM SUMMARY'!CA47</f>
        <v>0</v>
      </c>
      <c r="CB182" s="246">
        <f>CB157*'YTD PROGRAM SUMMARY'!CB47</f>
        <v>0</v>
      </c>
      <c r="CC182" s="246">
        <f>CC157*'YTD PROGRAM SUMMARY'!CC47</f>
        <v>0</v>
      </c>
      <c r="CD182" s="246">
        <f>CD157*'YTD PROGRAM SUMMARY'!CD47</f>
        <v>0</v>
      </c>
      <c r="CE182" s="246">
        <f>CE157*'YTD PROGRAM SUMMARY'!CE47</f>
        <v>0</v>
      </c>
      <c r="CF182" s="246">
        <f>CF157*'YTD PROGRAM SUMMARY'!CF47</f>
        <v>0</v>
      </c>
      <c r="CG182" s="246">
        <f>CG157*'YTD PROGRAM SUMMARY'!CG47</f>
        <v>0</v>
      </c>
      <c r="CH182" s="247">
        <f>CH157*'YTD PROGRAM SUMMARY'!CH47</f>
        <v>0</v>
      </c>
    </row>
    <row r="183" spans="1:86" ht="15.75" hidden="1" thickBot="1" x14ac:dyDescent="0.3">
      <c r="A183" s="110"/>
      <c r="B183" s="91" t="s">
        <v>131</v>
      </c>
      <c r="C183" s="115">
        <f>C176*'YTD PROGRAM SUMMARY'!C47</f>
        <v>0</v>
      </c>
      <c r="D183" s="115">
        <f>D176*'YTD PROGRAM SUMMARY'!D47</f>
        <v>5.4335409907721939</v>
      </c>
      <c r="E183" s="115">
        <f>E176*'YTD PROGRAM SUMMARY'!E47</f>
        <v>16.728793194583268</v>
      </c>
      <c r="F183" s="115">
        <f>F176*'YTD PROGRAM SUMMARY'!F47</f>
        <v>0</v>
      </c>
      <c r="G183" s="115">
        <f>G176*'YTD PROGRAM SUMMARY'!G47</f>
        <v>55.087544064098466</v>
      </c>
      <c r="H183" s="115">
        <f>H176*'YTD PROGRAM SUMMARY'!H47</f>
        <v>0</v>
      </c>
      <c r="I183" s="115">
        <f>I176*'YTD PROGRAM SUMMARY'!I47</f>
        <v>196.38151480746166</v>
      </c>
      <c r="J183" s="115">
        <f>J176*'YTD PROGRAM SUMMARY'!J47</f>
        <v>298.2084930238766</v>
      </c>
      <c r="K183" s="115">
        <f>K176*'YTD PROGRAM SUMMARY'!K47</f>
        <v>0</v>
      </c>
      <c r="L183" s="115">
        <f>L176*'YTD PROGRAM SUMMARY'!L47</f>
        <v>237.97279357201384</v>
      </c>
      <c r="M183" s="115">
        <f>M176*'YTD PROGRAM SUMMARY'!M47</f>
        <v>114.57223438603887</v>
      </c>
      <c r="N183" s="115">
        <f>N176*'YTD PROGRAM SUMMARY'!N47</f>
        <v>204.07498542879989</v>
      </c>
      <c r="O183" s="238">
        <f>O176*'YTD PROGRAM SUMMARY'!O47</f>
        <v>0</v>
      </c>
      <c r="P183" s="238">
        <f>P176*'YTD PROGRAM SUMMARY'!P47</f>
        <v>0</v>
      </c>
      <c r="Q183" s="238">
        <f>Q176*'YTD PROGRAM SUMMARY'!Q47</f>
        <v>0</v>
      </c>
      <c r="R183" s="238">
        <f>R176*'YTD PROGRAM SUMMARY'!R47</f>
        <v>0</v>
      </c>
      <c r="S183" s="238">
        <f>S176*'YTD PROGRAM SUMMARY'!S47</f>
        <v>0</v>
      </c>
      <c r="T183" s="238">
        <f>T176*'YTD PROGRAM SUMMARY'!T47</f>
        <v>0</v>
      </c>
      <c r="U183" s="238">
        <f>U176*'YTD PROGRAM SUMMARY'!U47</f>
        <v>0</v>
      </c>
      <c r="V183" s="238">
        <f>V176*'YTD PROGRAM SUMMARY'!V47</f>
        <v>0</v>
      </c>
      <c r="W183" s="238">
        <f>W176*'YTD PROGRAM SUMMARY'!W47</f>
        <v>0</v>
      </c>
      <c r="X183" s="238">
        <f>X176*'YTD PROGRAM SUMMARY'!X47</f>
        <v>0</v>
      </c>
      <c r="Y183" s="238">
        <f>Y176*'YTD PROGRAM SUMMARY'!Y47</f>
        <v>0</v>
      </c>
      <c r="Z183" s="238">
        <f>Z176*'YTD PROGRAM SUMMARY'!Z47</f>
        <v>0</v>
      </c>
      <c r="AA183" s="238">
        <f>AA176*'YTD PROGRAM SUMMARY'!AA47</f>
        <v>0</v>
      </c>
      <c r="AB183" s="238">
        <f>AB176*'YTD PROGRAM SUMMARY'!AB47</f>
        <v>0</v>
      </c>
      <c r="AC183" s="238">
        <f>AC176*'YTD PROGRAM SUMMARY'!AC47</f>
        <v>0</v>
      </c>
      <c r="AD183" s="238">
        <f>AD176*'YTD PROGRAM SUMMARY'!AD47</f>
        <v>0</v>
      </c>
      <c r="AE183" s="238">
        <f>AE176*'YTD PROGRAM SUMMARY'!AE47</f>
        <v>0</v>
      </c>
      <c r="AF183" s="238">
        <f>AF176*'YTD PROGRAM SUMMARY'!AF47</f>
        <v>0</v>
      </c>
      <c r="AG183" s="238">
        <f>AG176*'YTD PROGRAM SUMMARY'!AG47</f>
        <v>0</v>
      </c>
      <c r="AH183" s="238">
        <f>AH176*'YTD PROGRAM SUMMARY'!AH47</f>
        <v>0</v>
      </c>
      <c r="AI183" s="238">
        <f>AI176*'YTD PROGRAM SUMMARY'!AI47</f>
        <v>0</v>
      </c>
      <c r="AJ183" s="238">
        <f>AJ176*'YTD PROGRAM SUMMARY'!AJ47</f>
        <v>0</v>
      </c>
      <c r="AK183" s="238">
        <f>AK176*'YTD PROGRAM SUMMARY'!AK47</f>
        <v>0</v>
      </c>
      <c r="AL183" s="238">
        <f>AL176*'YTD PROGRAM SUMMARY'!AL47</f>
        <v>0</v>
      </c>
      <c r="AM183" s="238">
        <f>AM176*'YTD PROGRAM SUMMARY'!AM47</f>
        <v>0</v>
      </c>
      <c r="AN183" s="238">
        <f>AN176*'YTD PROGRAM SUMMARY'!AN47</f>
        <v>0</v>
      </c>
      <c r="AO183" s="238">
        <f>AO176*'YTD PROGRAM SUMMARY'!AO47</f>
        <v>0</v>
      </c>
      <c r="AP183" s="238">
        <f>AP176*'YTD PROGRAM SUMMARY'!AP47</f>
        <v>0</v>
      </c>
      <c r="AQ183" s="238">
        <f>AQ176*'YTD PROGRAM SUMMARY'!AQ47</f>
        <v>0</v>
      </c>
      <c r="AR183" s="238">
        <f>AR176*'YTD PROGRAM SUMMARY'!AR47</f>
        <v>0</v>
      </c>
      <c r="AS183" s="238">
        <f>AS176*'YTD PROGRAM SUMMARY'!AS47</f>
        <v>0</v>
      </c>
      <c r="AT183" s="238">
        <f>AT176*'YTD PROGRAM SUMMARY'!AT47</f>
        <v>0</v>
      </c>
      <c r="AU183" s="238">
        <f>AU176*'YTD PROGRAM SUMMARY'!AU47</f>
        <v>0</v>
      </c>
      <c r="AV183" s="238">
        <f>AV176*'YTD PROGRAM SUMMARY'!AV47</f>
        <v>0</v>
      </c>
      <c r="AW183" s="238">
        <f>AW176*'YTD PROGRAM SUMMARY'!AW47</f>
        <v>0</v>
      </c>
      <c r="AX183" s="238">
        <f>AX176*'YTD PROGRAM SUMMARY'!AX47</f>
        <v>0</v>
      </c>
      <c r="AY183" s="238">
        <f>AY176*'YTD PROGRAM SUMMARY'!AY47</f>
        <v>0</v>
      </c>
      <c r="AZ183" s="238">
        <f>AZ176*'YTD PROGRAM SUMMARY'!AZ47</f>
        <v>0</v>
      </c>
      <c r="BA183" s="238">
        <f>BA176*'YTD PROGRAM SUMMARY'!BA47</f>
        <v>0</v>
      </c>
      <c r="BB183" s="238">
        <f>BB176*'YTD PROGRAM SUMMARY'!BB47</f>
        <v>0</v>
      </c>
      <c r="BC183" s="238">
        <f>BC176*'YTD PROGRAM SUMMARY'!BC47</f>
        <v>0</v>
      </c>
      <c r="BD183" s="238">
        <f>BD176*'YTD PROGRAM SUMMARY'!BD47</f>
        <v>0</v>
      </c>
      <c r="BE183" s="238">
        <f>BE176*'YTD PROGRAM SUMMARY'!BE47</f>
        <v>0</v>
      </c>
      <c r="BF183" s="238">
        <f>BF176*'YTD PROGRAM SUMMARY'!BF47</f>
        <v>0</v>
      </c>
      <c r="BG183" s="238">
        <f>BG176*'YTD PROGRAM SUMMARY'!BG47</f>
        <v>0</v>
      </c>
      <c r="BH183" s="238">
        <f>BH176*'YTD PROGRAM SUMMARY'!BH47</f>
        <v>0</v>
      </c>
      <c r="BI183" s="238">
        <f>BI176*'YTD PROGRAM SUMMARY'!BI47</f>
        <v>0</v>
      </c>
      <c r="BJ183" s="238">
        <f>BJ176*'YTD PROGRAM SUMMARY'!BJ47</f>
        <v>0</v>
      </c>
      <c r="BK183" s="238">
        <f>BK176*'YTD PROGRAM SUMMARY'!BK47</f>
        <v>0</v>
      </c>
      <c r="BL183" s="238">
        <f>BL176*'YTD PROGRAM SUMMARY'!BL47</f>
        <v>0</v>
      </c>
      <c r="BM183" s="238">
        <f>BM176*'YTD PROGRAM SUMMARY'!BM47</f>
        <v>0</v>
      </c>
      <c r="BN183" s="238">
        <f>BN176*'YTD PROGRAM SUMMARY'!BN47</f>
        <v>0</v>
      </c>
      <c r="BO183" s="238">
        <f>BO176*'YTD PROGRAM SUMMARY'!BO47</f>
        <v>0</v>
      </c>
      <c r="BP183" s="238">
        <f>BP176*'YTD PROGRAM SUMMARY'!BP47</f>
        <v>0</v>
      </c>
      <c r="BQ183" s="238">
        <f>BQ176*'YTD PROGRAM SUMMARY'!BQ47</f>
        <v>0</v>
      </c>
      <c r="BR183" s="238">
        <f>BR176*'YTD PROGRAM SUMMARY'!BR47</f>
        <v>0</v>
      </c>
      <c r="BS183" s="238">
        <f>BS176*'YTD PROGRAM SUMMARY'!BS47</f>
        <v>0</v>
      </c>
      <c r="BT183" s="238">
        <f>BT176*'YTD PROGRAM SUMMARY'!BT47</f>
        <v>0</v>
      </c>
      <c r="BU183" s="238">
        <f>BU176*'YTD PROGRAM SUMMARY'!BU47</f>
        <v>0</v>
      </c>
      <c r="BV183" s="238">
        <f>BV176*'YTD PROGRAM SUMMARY'!BV47</f>
        <v>0</v>
      </c>
      <c r="BW183" s="238">
        <f>BW176*'YTD PROGRAM SUMMARY'!BW47</f>
        <v>0</v>
      </c>
      <c r="BX183" s="238">
        <f>BX176*'YTD PROGRAM SUMMARY'!BX47</f>
        <v>0</v>
      </c>
      <c r="BY183" s="238">
        <f>BY176*'YTD PROGRAM SUMMARY'!BY47</f>
        <v>0</v>
      </c>
      <c r="BZ183" s="238">
        <f>BZ176*'YTD PROGRAM SUMMARY'!BZ47</f>
        <v>0</v>
      </c>
      <c r="CA183" s="238">
        <f>CA176*'YTD PROGRAM SUMMARY'!CA47</f>
        <v>0</v>
      </c>
      <c r="CB183" s="238">
        <f>CB176*'YTD PROGRAM SUMMARY'!CB47</f>
        <v>0</v>
      </c>
      <c r="CC183" s="238">
        <f>CC176*'YTD PROGRAM SUMMARY'!CC47</f>
        <v>0</v>
      </c>
      <c r="CD183" s="238">
        <f>CD176*'YTD PROGRAM SUMMARY'!CD47</f>
        <v>0</v>
      </c>
      <c r="CE183" s="238">
        <f>CE176*'YTD PROGRAM SUMMARY'!CE47</f>
        <v>0</v>
      </c>
      <c r="CF183" s="238">
        <f>CF176*'YTD PROGRAM SUMMARY'!CF47</f>
        <v>0</v>
      </c>
      <c r="CG183" s="238">
        <f>CG176*'YTD PROGRAM SUMMARY'!CG47</f>
        <v>0</v>
      </c>
      <c r="CH183" s="239">
        <f>CH176*'YTD PROGRAM SUMMARY'!CH47</f>
        <v>0</v>
      </c>
    </row>
    <row r="184" spans="1:86" hidden="1" x14ac:dyDescent="0.25">
      <c r="A184" s="110"/>
      <c r="B184" s="281" t="s">
        <v>132</v>
      </c>
      <c r="C184" s="116">
        <f>IFERROR(C182/C73,0)</f>
        <v>0</v>
      </c>
      <c r="D184" s="116">
        <f t="shared" ref="D184:N184" si="305">IFERROR(D182/D73,0)</f>
        <v>0.81728821864731926</v>
      </c>
      <c r="E184" s="116">
        <f t="shared" si="305"/>
        <v>0.7907798685538725</v>
      </c>
      <c r="F184" s="116">
        <f t="shared" si="305"/>
        <v>0</v>
      </c>
      <c r="G184" s="116">
        <f t="shared" si="305"/>
        <v>0.64301857797599382</v>
      </c>
      <c r="H184" s="116">
        <f t="shared" si="305"/>
        <v>0</v>
      </c>
      <c r="I184" s="116">
        <f t="shared" si="305"/>
        <v>0.48102345570853067</v>
      </c>
      <c r="J184" s="116">
        <f t="shared" si="305"/>
        <v>0.49009523413919764</v>
      </c>
      <c r="K184" s="116">
        <f t="shared" si="305"/>
        <v>0</v>
      </c>
      <c r="L184" s="116">
        <f t="shared" si="305"/>
        <v>0.6340117078589983</v>
      </c>
      <c r="M184" s="116">
        <f t="shared" si="305"/>
        <v>0.73837290953149692</v>
      </c>
      <c r="N184" s="116">
        <f t="shared" si="305"/>
        <v>0.79394402929865893</v>
      </c>
      <c r="O184" s="240">
        <f t="shared" ref="O184:BO184" si="306">IFERROR(O182/O73,0)</f>
        <v>0</v>
      </c>
      <c r="P184" s="240">
        <f t="shared" si="306"/>
        <v>0</v>
      </c>
      <c r="Q184" s="240">
        <f t="shared" si="306"/>
        <v>0</v>
      </c>
      <c r="R184" s="240">
        <f t="shared" si="306"/>
        <v>0</v>
      </c>
      <c r="S184" s="240">
        <f t="shared" si="306"/>
        <v>0</v>
      </c>
      <c r="T184" s="240">
        <f t="shared" si="306"/>
        <v>0</v>
      </c>
      <c r="U184" s="240">
        <f t="shared" si="306"/>
        <v>0</v>
      </c>
      <c r="V184" s="240">
        <f t="shared" si="306"/>
        <v>0</v>
      </c>
      <c r="W184" s="240">
        <f t="shared" si="306"/>
        <v>0</v>
      </c>
      <c r="X184" s="240">
        <f t="shared" si="306"/>
        <v>0</v>
      </c>
      <c r="Y184" s="240">
        <f t="shared" si="306"/>
        <v>0</v>
      </c>
      <c r="Z184" s="240">
        <f t="shared" si="306"/>
        <v>0</v>
      </c>
      <c r="AA184" s="240">
        <f t="shared" si="306"/>
        <v>0</v>
      </c>
      <c r="AB184" s="240">
        <f t="shared" si="306"/>
        <v>0</v>
      </c>
      <c r="AC184" s="240">
        <f t="shared" si="306"/>
        <v>0</v>
      </c>
      <c r="AD184" s="240">
        <f t="shared" si="306"/>
        <v>0</v>
      </c>
      <c r="AE184" s="240">
        <f t="shared" si="306"/>
        <v>0</v>
      </c>
      <c r="AF184" s="240">
        <f t="shared" si="306"/>
        <v>0</v>
      </c>
      <c r="AG184" s="240">
        <f t="shared" si="306"/>
        <v>0</v>
      </c>
      <c r="AH184" s="240">
        <f t="shared" si="306"/>
        <v>0</v>
      </c>
      <c r="AI184" s="240">
        <f t="shared" si="306"/>
        <v>0</v>
      </c>
      <c r="AJ184" s="240">
        <f t="shared" si="306"/>
        <v>0</v>
      </c>
      <c r="AK184" s="240">
        <f t="shared" si="306"/>
        <v>0</v>
      </c>
      <c r="AL184" s="240">
        <f t="shared" si="306"/>
        <v>0</v>
      </c>
      <c r="AM184" s="240">
        <f t="shared" si="306"/>
        <v>0</v>
      </c>
      <c r="AN184" s="240">
        <f t="shared" si="306"/>
        <v>0</v>
      </c>
      <c r="AO184" s="240">
        <f t="shared" si="306"/>
        <v>0</v>
      </c>
      <c r="AP184" s="240">
        <f t="shared" si="306"/>
        <v>0</v>
      </c>
      <c r="AQ184" s="240">
        <f t="shared" si="306"/>
        <v>0</v>
      </c>
      <c r="AR184" s="240">
        <f t="shared" si="306"/>
        <v>0</v>
      </c>
      <c r="AS184" s="240">
        <f t="shared" si="306"/>
        <v>0</v>
      </c>
      <c r="AT184" s="240">
        <f t="shared" si="306"/>
        <v>0</v>
      </c>
      <c r="AU184" s="240">
        <f t="shared" si="306"/>
        <v>0</v>
      </c>
      <c r="AV184" s="240">
        <f t="shared" si="306"/>
        <v>0</v>
      </c>
      <c r="AW184" s="240">
        <f t="shared" si="306"/>
        <v>0</v>
      </c>
      <c r="AX184" s="240">
        <f t="shared" si="306"/>
        <v>0</v>
      </c>
      <c r="AY184" s="240">
        <f t="shared" si="306"/>
        <v>0</v>
      </c>
      <c r="AZ184" s="240">
        <f t="shared" si="306"/>
        <v>0</v>
      </c>
      <c r="BA184" s="240">
        <f t="shared" si="306"/>
        <v>0</v>
      </c>
      <c r="BB184" s="240">
        <f t="shared" si="306"/>
        <v>0</v>
      </c>
      <c r="BC184" s="240">
        <f t="shared" si="306"/>
        <v>0</v>
      </c>
      <c r="BD184" s="240">
        <f t="shared" si="306"/>
        <v>0</v>
      </c>
      <c r="BE184" s="240">
        <f t="shared" si="306"/>
        <v>0</v>
      </c>
      <c r="BF184" s="240">
        <f t="shared" si="306"/>
        <v>0</v>
      </c>
      <c r="BG184" s="240">
        <f t="shared" si="306"/>
        <v>0</v>
      </c>
      <c r="BH184" s="240">
        <f t="shared" si="306"/>
        <v>0</v>
      </c>
      <c r="BI184" s="240">
        <f t="shared" si="306"/>
        <v>0</v>
      </c>
      <c r="BJ184" s="240">
        <f t="shared" si="306"/>
        <v>0</v>
      </c>
      <c r="BK184" s="240">
        <f t="shared" si="306"/>
        <v>0</v>
      </c>
      <c r="BL184" s="240">
        <f t="shared" si="306"/>
        <v>0</v>
      </c>
      <c r="BM184" s="240">
        <f t="shared" si="306"/>
        <v>0</v>
      </c>
      <c r="BN184" s="240">
        <f t="shared" si="306"/>
        <v>0</v>
      </c>
      <c r="BO184" s="240">
        <f t="shared" si="306"/>
        <v>0</v>
      </c>
      <c r="BP184" s="240">
        <f t="shared" ref="BP184:CH184" si="307">IFERROR(BP182/BP73,0)</f>
        <v>0</v>
      </c>
      <c r="BQ184" s="240">
        <f t="shared" si="307"/>
        <v>0</v>
      </c>
      <c r="BR184" s="240">
        <f t="shared" si="307"/>
        <v>0</v>
      </c>
      <c r="BS184" s="240">
        <f t="shared" si="307"/>
        <v>0</v>
      </c>
      <c r="BT184" s="240">
        <f t="shared" si="307"/>
        <v>0</v>
      </c>
      <c r="BU184" s="240">
        <f t="shared" si="307"/>
        <v>0</v>
      </c>
      <c r="BV184" s="240">
        <f t="shared" si="307"/>
        <v>0</v>
      </c>
      <c r="BW184" s="240">
        <f t="shared" si="307"/>
        <v>0</v>
      </c>
      <c r="BX184" s="240">
        <f t="shared" si="307"/>
        <v>0</v>
      </c>
      <c r="BY184" s="240">
        <f t="shared" si="307"/>
        <v>0</v>
      </c>
      <c r="BZ184" s="240">
        <f t="shared" si="307"/>
        <v>0</v>
      </c>
      <c r="CA184" s="240">
        <f t="shared" si="307"/>
        <v>0</v>
      </c>
      <c r="CB184" s="240">
        <f t="shared" si="307"/>
        <v>0</v>
      </c>
      <c r="CC184" s="240">
        <f t="shared" si="307"/>
        <v>0</v>
      </c>
      <c r="CD184" s="240">
        <f t="shared" si="307"/>
        <v>0</v>
      </c>
      <c r="CE184" s="240">
        <f t="shared" si="307"/>
        <v>0</v>
      </c>
      <c r="CF184" s="240">
        <f t="shared" si="307"/>
        <v>0</v>
      </c>
      <c r="CG184" s="240">
        <f t="shared" si="307"/>
        <v>0</v>
      </c>
      <c r="CH184" s="248">
        <f t="shared" si="307"/>
        <v>0</v>
      </c>
    </row>
    <row r="185" spans="1:86" ht="15.75" hidden="1" thickBot="1" x14ac:dyDescent="0.3">
      <c r="A185" s="110"/>
      <c r="B185" s="91" t="s">
        <v>133</v>
      </c>
      <c r="C185" s="117">
        <f>IFERROR(C183/C73,0)</f>
        <v>0</v>
      </c>
      <c r="D185" s="117">
        <f t="shared" ref="D185:N185" si="308">IFERROR(D183/D73,0)</f>
        <v>0.18271178135268079</v>
      </c>
      <c r="E185" s="117">
        <f t="shared" si="308"/>
        <v>0.2092201314461275</v>
      </c>
      <c r="F185" s="117">
        <f t="shared" si="308"/>
        <v>0</v>
      </c>
      <c r="G185" s="117">
        <f t="shared" si="308"/>
        <v>0.35698142202400612</v>
      </c>
      <c r="H185" s="117">
        <f t="shared" si="308"/>
        <v>0</v>
      </c>
      <c r="I185" s="117">
        <f t="shared" si="308"/>
        <v>0.51897654429146944</v>
      </c>
      <c r="J185" s="117">
        <f t="shared" si="308"/>
        <v>0.50990476586080236</v>
      </c>
      <c r="K185" s="117">
        <f t="shared" si="308"/>
        <v>0</v>
      </c>
      <c r="L185" s="117">
        <f t="shared" si="308"/>
        <v>0.36598829214100181</v>
      </c>
      <c r="M185" s="117">
        <f t="shared" si="308"/>
        <v>0.26162709046850324</v>
      </c>
      <c r="N185" s="117">
        <f t="shared" si="308"/>
        <v>0.20605597070134135</v>
      </c>
      <c r="O185" s="241">
        <f>IFERROR(O183/O73,0)</f>
        <v>0</v>
      </c>
      <c r="P185" s="241">
        <f t="shared" ref="P185:Z185" si="309">IFERROR(P183/P73,0)</f>
        <v>0</v>
      </c>
      <c r="Q185" s="241">
        <f t="shared" si="309"/>
        <v>0</v>
      </c>
      <c r="R185" s="241">
        <f t="shared" si="309"/>
        <v>0</v>
      </c>
      <c r="S185" s="241">
        <f t="shared" si="309"/>
        <v>0</v>
      </c>
      <c r="T185" s="241">
        <f t="shared" si="309"/>
        <v>0</v>
      </c>
      <c r="U185" s="241">
        <f t="shared" si="309"/>
        <v>0</v>
      </c>
      <c r="V185" s="241">
        <f t="shared" si="309"/>
        <v>0</v>
      </c>
      <c r="W185" s="241">
        <f t="shared" si="309"/>
        <v>0</v>
      </c>
      <c r="X185" s="241">
        <f t="shared" si="309"/>
        <v>0</v>
      </c>
      <c r="Y185" s="241">
        <f t="shared" si="309"/>
        <v>0</v>
      </c>
      <c r="Z185" s="241">
        <f t="shared" si="309"/>
        <v>0</v>
      </c>
      <c r="AA185" s="241">
        <f>IFERROR(AA183/AA73,0)</f>
        <v>0</v>
      </c>
      <c r="AB185" s="241">
        <f t="shared" ref="AB185:AL185" si="310">IFERROR(AB183/AB73,0)</f>
        <v>0</v>
      </c>
      <c r="AC185" s="241">
        <f t="shared" si="310"/>
        <v>0</v>
      </c>
      <c r="AD185" s="241">
        <f t="shared" si="310"/>
        <v>0</v>
      </c>
      <c r="AE185" s="241">
        <f t="shared" si="310"/>
        <v>0</v>
      </c>
      <c r="AF185" s="241">
        <f t="shared" si="310"/>
        <v>0</v>
      </c>
      <c r="AG185" s="241">
        <f t="shared" si="310"/>
        <v>0</v>
      </c>
      <c r="AH185" s="241">
        <f t="shared" si="310"/>
        <v>0</v>
      </c>
      <c r="AI185" s="241">
        <f t="shared" si="310"/>
        <v>0</v>
      </c>
      <c r="AJ185" s="241">
        <f t="shared" si="310"/>
        <v>0</v>
      </c>
      <c r="AK185" s="241">
        <f t="shared" si="310"/>
        <v>0</v>
      </c>
      <c r="AL185" s="241">
        <f t="shared" si="310"/>
        <v>0</v>
      </c>
      <c r="AM185" s="241">
        <f>IFERROR(AM183/AM73,0)</f>
        <v>0</v>
      </c>
      <c r="AN185" s="241">
        <f t="shared" ref="AN185:AX185" si="311">IFERROR(AN183/AN73,0)</f>
        <v>0</v>
      </c>
      <c r="AO185" s="241">
        <f t="shared" si="311"/>
        <v>0</v>
      </c>
      <c r="AP185" s="241">
        <f t="shared" si="311"/>
        <v>0</v>
      </c>
      <c r="AQ185" s="241">
        <f t="shared" si="311"/>
        <v>0</v>
      </c>
      <c r="AR185" s="241">
        <f t="shared" si="311"/>
        <v>0</v>
      </c>
      <c r="AS185" s="241">
        <f t="shared" si="311"/>
        <v>0</v>
      </c>
      <c r="AT185" s="241">
        <f t="shared" si="311"/>
        <v>0</v>
      </c>
      <c r="AU185" s="241">
        <f t="shared" si="311"/>
        <v>0</v>
      </c>
      <c r="AV185" s="241">
        <f t="shared" si="311"/>
        <v>0</v>
      </c>
      <c r="AW185" s="241">
        <f t="shared" si="311"/>
        <v>0</v>
      </c>
      <c r="AX185" s="241">
        <f t="shared" si="311"/>
        <v>0</v>
      </c>
      <c r="AY185" s="241">
        <f>IFERROR(AY183/AY73,0)</f>
        <v>0</v>
      </c>
      <c r="AZ185" s="241">
        <f t="shared" ref="AZ185:BJ185" si="312">IFERROR(AZ183/AZ73,0)</f>
        <v>0</v>
      </c>
      <c r="BA185" s="241">
        <f t="shared" si="312"/>
        <v>0</v>
      </c>
      <c r="BB185" s="241">
        <f t="shared" si="312"/>
        <v>0</v>
      </c>
      <c r="BC185" s="241">
        <f t="shared" si="312"/>
        <v>0</v>
      </c>
      <c r="BD185" s="241">
        <f t="shared" si="312"/>
        <v>0</v>
      </c>
      <c r="BE185" s="241">
        <f t="shared" si="312"/>
        <v>0</v>
      </c>
      <c r="BF185" s="241">
        <f t="shared" si="312"/>
        <v>0</v>
      </c>
      <c r="BG185" s="241">
        <f t="shared" si="312"/>
        <v>0</v>
      </c>
      <c r="BH185" s="241">
        <f t="shared" si="312"/>
        <v>0</v>
      </c>
      <c r="BI185" s="241">
        <f t="shared" si="312"/>
        <v>0</v>
      </c>
      <c r="BJ185" s="241">
        <f t="shared" si="312"/>
        <v>0</v>
      </c>
      <c r="BK185" s="241">
        <f>IFERROR(BK183/BK73,0)</f>
        <v>0</v>
      </c>
      <c r="BL185" s="241">
        <f t="shared" ref="BL185:BV185" si="313">IFERROR(BL183/BL73,0)</f>
        <v>0</v>
      </c>
      <c r="BM185" s="241">
        <f t="shared" si="313"/>
        <v>0</v>
      </c>
      <c r="BN185" s="241">
        <f t="shared" si="313"/>
        <v>0</v>
      </c>
      <c r="BO185" s="241">
        <f t="shared" si="313"/>
        <v>0</v>
      </c>
      <c r="BP185" s="241">
        <f t="shared" si="313"/>
        <v>0</v>
      </c>
      <c r="BQ185" s="241">
        <f t="shared" si="313"/>
        <v>0</v>
      </c>
      <c r="BR185" s="241">
        <f t="shared" si="313"/>
        <v>0</v>
      </c>
      <c r="BS185" s="241">
        <f t="shared" si="313"/>
        <v>0</v>
      </c>
      <c r="BT185" s="241">
        <f t="shared" si="313"/>
        <v>0</v>
      </c>
      <c r="BU185" s="241">
        <f t="shared" si="313"/>
        <v>0</v>
      </c>
      <c r="BV185" s="241">
        <f t="shared" si="313"/>
        <v>0</v>
      </c>
      <c r="BW185" s="241">
        <f>IFERROR(BW183/BW73,0)</f>
        <v>0</v>
      </c>
      <c r="BX185" s="241">
        <f t="shared" ref="BX185:CH185" si="314">IFERROR(BX183/BX73,0)</f>
        <v>0</v>
      </c>
      <c r="BY185" s="241">
        <f t="shared" si="314"/>
        <v>0</v>
      </c>
      <c r="BZ185" s="241">
        <f t="shared" si="314"/>
        <v>0</v>
      </c>
      <c r="CA185" s="241">
        <f t="shared" si="314"/>
        <v>0</v>
      </c>
      <c r="CB185" s="241">
        <f t="shared" si="314"/>
        <v>0</v>
      </c>
      <c r="CC185" s="241">
        <f t="shared" si="314"/>
        <v>0</v>
      </c>
      <c r="CD185" s="241">
        <f t="shared" si="314"/>
        <v>0</v>
      </c>
      <c r="CE185" s="241">
        <f t="shared" si="314"/>
        <v>0</v>
      </c>
      <c r="CF185" s="241">
        <f t="shared" si="314"/>
        <v>0</v>
      </c>
      <c r="CG185" s="241">
        <f t="shared" si="314"/>
        <v>0</v>
      </c>
      <c r="CH185" s="242">
        <f t="shared" si="314"/>
        <v>0</v>
      </c>
    </row>
    <row r="186" spans="1:86" s="1" customFormat="1" ht="15.75" hidden="1" thickBot="1" x14ac:dyDescent="0.3">
      <c r="A186" s="118"/>
      <c r="B186" s="288" t="s">
        <v>134</v>
      </c>
      <c r="C186" s="119">
        <f>C184+C185</f>
        <v>0</v>
      </c>
      <c r="D186" s="119">
        <f t="shared" ref="D186:N186" si="315">D184+D185</f>
        <v>1</v>
      </c>
      <c r="E186" s="120">
        <f t="shared" si="315"/>
        <v>1</v>
      </c>
      <c r="F186" s="120">
        <f t="shared" si="315"/>
        <v>0</v>
      </c>
      <c r="G186" s="120">
        <f t="shared" si="315"/>
        <v>1</v>
      </c>
      <c r="H186" s="120">
        <f t="shared" si="315"/>
        <v>0</v>
      </c>
      <c r="I186" s="120">
        <f t="shared" si="315"/>
        <v>1</v>
      </c>
      <c r="J186" s="120">
        <f t="shared" si="315"/>
        <v>1</v>
      </c>
      <c r="K186" s="120">
        <f t="shared" si="315"/>
        <v>0</v>
      </c>
      <c r="L186" s="120">
        <f t="shared" si="315"/>
        <v>1</v>
      </c>
      <c r="M186" s="121">
        <f t="shared" si="315"/>
        <v>1.0000000000000002</v>
      </c>
      <c r="N186" s="121">
        <f t="shared" si="315"/>
        <v>1.0000000000000002</v>
      </c>
      <c r="O186" s="243">
        <f>O184+O185</f>
        <v>0</v>
      </c>
      <c r="P186" s="243">
        <f t="shared" ref="P186:Z186" si="316">P184+P185</f>
        <v>0</v>
      </c>
      <c r="Q186" s="244">
        <f t="shared" si="316"/>
        <v>0</v>
      </c>
      <c r="R186" s="244">
        <f t="shared" si="316"/>
        <v>0</v>
      </c>
      <c r="S186" s="244">
        <f t="shared" si="316"/>
        <v>0</v>
      </c>
      <c r="T186" s="244">
        <f t="shared" si="316"/>
        <v>0</v>
      </c>
      <c r="U186" s="244">
        <f t="shared" si="316"/>
        <v>0</v>
      </c>
      <c r="V186" s="244">
        <f t="shared" si="316"/>
        <v>0</v>
      </c>
      <c r="W186" s="244">
        <f t="shared" si="316"/>
        <v>0</v>
      </c>
      <c r="X186" s="244">
        <f t="shared" si="316"/>
        <v>0</v>
      </c>
      <c r="Y186" s="245">
        <f t="shared" si="316"/>
        <v>0</v>
      </c>
      <c r="Z186" s="245">
        <f t="shared" si="316"/>
        <v>0</v>
      </c>
      <c r="AA186" s="243">
        <f>AA184+AA185</f>
        <v>0</v>
      </c>
      <c r="AB186" s="243">
        <f t="shared" ref="AB186:AL186" si="317">AB184+AB185</f>
        <v>0</v>
      </c>
      <c r="AC186" s="244">
        <f t="shared" si="317"/>
        <v>0</v>
      </c>
      <c r="AD186" s="244">
        <f t="shared" si="317"/>
        <v>0</v>
      </c>
      <c r="AE186" s="244">
        <f t="shared" si="317"/>
        <v>0</v>
      </c>
      <c r="AF186" s="244">
        <f t="shared" si="317"/>
        <v>0</v>
      </c>
      <c r="AG186" s="244">
        <f t="shared" si="317"/>
        <v>0</v>
      </c>
      <c r="AH186" s="244">
        <f t="shared" si="317"/>
        <v>0</v>
      </c>
      <c r="AI186" s="244">
        <f t="shared" si="317"/>
        <v>0</v>
      </c>
      <c r="AJ186" s="244">
        <f t="shared" si="317"/>
        <v>0</v>
      </c>
      <c r="AK186" s="245">
        <f t="shared" si="317"/>
        <v>0</v>
      </c>
      <c r="AL186" s="245">
        <f t="shared" si="317"/>
        <v>0</v>
      </c>
      <c r="AM186" s="243">
        <f>AM184+AM185</f>
        <v>0</v>
      </c>
      <c r="AN186" s="243">
        <f t="shared" ref="AN186:AX186" si="318">AN184+AN185</f>
        <v>0</v>
      </c>
      <c r="AO186" s="244">
        <f t="shared" si="318"/>
        <v>0</v>
      </c>
      <c r="AP186" s="244">
        <f t="shared" si="318"/>
        <v>0</v>
      </c>
      <c r="AQ186" s="244">
        <f t="shared" si="318"/>
        <v>0</v>
      </c>
      <c r="AR186" s="244">
        <f t="shared" si="318"/>
        <v>0</v>
      </c>
      <c r="AS186" s="244">
        <f t="shared" si="318"/>
        <v>0</v>
      </c>
      <c r="AT186" s="244">
        <f t="shared" si="318"/>
        <v>0</v>
      </c>
      <c r="AU186" s="244">
        <f t="shared" si="318"/>
        <v>0</v>
      </c>
      <c r="AV186" s="244">
        <f t="shared" si="318"/>
        <v>0</v>
      </c>
      <c r="AW186" s="245">
        <f t="shared" si="318"/>
        <v>0</v>
      </c>
      <c r="AX186" s="245">
        <f t="shared" si="318"/>
        <v>0</v>
      </c>
      <c r="AY186" s="243">
        <f>AY184+AY185</f>
        <v>0</v>
      </c>
      <c r="AZ186" s="243">
        <f t="shared" ref="AZ186:BJ186" si="319">AZ184+AZ185</f>
        <v>0</v>
      </c>
      <c r="BA186" s="244">
        <f t="shared" si="319"/>
        <v>0</v>
      </c>
      <c r="BB186" s="244">
        <f t="shared" si="319"/>
        <v>0</v>
      </c>
      <c r="BC186" s="244">
        <f t="shared" si="319"/>
        <v>0</v>
      </c>
      <c r="BD186" s="244">
        <f t="shared" si="319"/>
        <v>0</v>
      </c>
      <c r="BE186" s="244">
        <f t="shared" si="319"/>
        <v>0</v>
      </c>
      <c r="BF186" s="244">
        <f t="shared" si="319"/>
        <v>0</v>
      </c>
      <c r="BG186" s="244">
        <f t="shared" si="319"/>
        <v>0</v>
      </c>
      <c r="BH186" s="244">
        <f t="shared" si="319"/>
        <v>0</v>
      </c>
      <c r="BI186" s="245">
        <f t="shared" si="319"/>
        <v>0</v>
      </c>
      <c r="BJ186" s="245">
        <f t="shared" si="319"/>
        <v>0</v>
      </c>
      <c r="BK186" s="243">
        <f>BK184+BK185</f>
        <v>0</v>
      </c>
      <c r="BL186" s="243">
        <f t="shared" ref="BL186:BV186" si="320">BL184+BL185</f>
        <v>0</v>
      </c>
      <c r="BM186" s="244">
        <f t="shared" si="320"/>
        <v>0</v>
      </c>
      <c r="BN186" s="244">
        <f t="shared" si="320"/>
        <v>0</v>
      </c>
      <c r="BO186" s="244">
        <f t="shared" si="320"/>
        <v>0</v>
      </c>
      <c r="BP186" s="244">
        <f t="shared" si="320"/>
        <v>0</v>
      </c>
      <c r="BQ186" s="244">
        <f t="shared" si="320"/>
        <v>0</v>
      </c>
      <c r="BR186" s="244">
        <f t="shared" si="320"/>
        <v>0</v>
      </c>
      <c r="BS186" s="244">
        <f t="shared" si="320"/>
        <v>0</v>
      </c>
      <c r="BT186" s="244">
        <f t="shared" si="320"/>
        <v>0</v>
      </c>
      <c r="BU186" s="245">
        <f t="shared" si="320"/>
        <v>0</v>
      </c>
      <c r="BV186" s="245">
        <f t="shared" si="320"/>
        <v>0</v>
      </c>
      <c r="BW186" s="243">
        <f>BW184+BW185</f>
        <v>0</v>
      </c>
      <c r="BX186" s="243">
        <f t="shared" ref="BX186:CH186" si="321">BX184+BX185</f>
        <v>0</v>
      </c>
      <c r="BY186" s="244">
        <f t="shared" si="321"/>
        <v>0</v>
      </c>
      <c r="BZ186" s="244">
        <f t="shared" si="321"/>
        <v>0</v>
      </c>
      <c r="CA186" s="244">
        <f t="shared" si="321"/>
        <v>0</v>
      </c>
      <c r="CB186" s="244">
        <f t="shared" si="321"/>
        <v>0</v>
      </c>
      <c r="CC186" s="244">
        <f t="shared" si="321"/>
        <v>0</v>
      </c>
      <c r="CD186" s="244">
        <f t="shared" si="321"/>
        <v>0</v>
      </c>
      <c r="CE186" s="244">
        <f t="shared" si="321"/>
        <v>0</v>
      </c>
      <c r="CF186" s="244">
        <f t="shared" si="321"/>
        <v>0</v>
      </c>
      <c r="CG186" s="245">
        <f t="shared" si="321"/>
        <v>0</v>
      </c>
      <c r="CH186" s="249">
        <f t="shared" si="321"/>
        <v>0</v>
      </c>
    </row>
    <row r="187" spans="1:86" ht="15.75" hidden="1" thickBot="1" x14ac:dyDescent="0.3">
      <c r="A187" s="110"/>
      <c r="B187" s="110"/>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row>
    <row r="188" spans="1:86" ht="15.75" hidden="1" thickBot="1" x14ac:dyDescent="0.3">
      <c r="A188" s="110"/>
      <c r="B188" s="287" t="s">
        <v>37</v>
      </c>
      <c r="C188" s="162">
        <f>C$4</f>
        <v>45292</v>
      </c>
      <c r="D188" s="162">
        <f t="shared" ref="D188:BO188" si="322">D$4</f>
        <v>45323</v>
      </c>
      <c r="E188" s="162">
        <f t="shared" si="322"/>
        <v>45352</v>
      </c>
      <c r="F188" s="162">
        <f t="shared" si="322"/>
        <v>45383</v>
      </c>
      <c r="G188" s="162">
        <f t="shared" si="322"/>
        <v>45413</v>
      </c>
      <c r="H188" s="162">
        <f t="shared" si="322"/>
        <v>45444</v>
      </c>
      <c r="I188" s="162">
        <f t="shared" si="322"/>
        <v>45474</v>
      </c>
      <c r="J188" s="162">
        <f t="shared" si="322"/>
        <v>45505</v>
      </c>
      <c r="K188" s="162">
        <f t="shared" si="322"/>
        <v>45536</v>
      </c>
      <c r="L188" s="162">
        <f t="shared" si="322"/>
        <v>45566</v>
      </c>
      <c r="M188" s="162">
        <f t="shared" si="322"/>
        <v>45597</v>
      </c>
      <c r="N188" s="162">
        <f t="shared" si="322"/>
        <v>45627</v>
      </c>
      <c r="O188" s="162">
        <f t="shared" si="322"/>
        <v>45658</v>
      </c>
      <c r="P188" s="162">
        <f t="shared" si="322"/>
        <v>45689</v>
      </c>
      <c r="Q188" s="162">
        <f t="shared" si="322"/>
        <v>45717</v>
      </c>
      <c r="R188" s="162">
        <f t="shared" si="322"/>
        <v>45748</v>
      </c>
      <c r="S188" s="162">
        <f t="shared" si="322"/>
        <v>45778</v>
      </c>
      <c r="T188" s="162">
        <f t="shared" si="322"/>
        <v>45809</v>
      </c>
      <c r="U188" s="162">
        <f t="shared" si="322"/>
        <v>45839</v>
      </c>
      <c r="V188" s="162">
        <f t="shared" si="322"/>
        <v>45870</v>
      </c>
      <c r="W188" s="162">
        <f t="shared" si="322"/>
        <v>45901</v>
      </c>
      <c r="X188" s="162">
        <f t="shared" si="322"/>
        <v>45931</v>
      </c>
      <c r="Y188" s="162">
        <f t="shared" si="322"/>
        <v>45962</v>
      </c>
      <c r="Z188" s="162">
        <f t="shared" si="322"/>
        <v>45992</v>
      </c>
      <c r="AA188" s="162">
        <f t="shared" si="322"/>
        <v>46023</v>
      </c>
      <c r="AB188" s="162">
        <f t="shared" si="322"/>
        <v>46054</v>
      </c>
      <c r="AC188" s="162">
        <f t="shared" si="322"/>
        <v>46082</v>
      </c>
      <c r="AD188" s="162">
        <f t="shared" si="322"/>
        <v>46113</v>
      </c>
      <c r="AE188" s="162">
        <f t="shared" si="322"/>
        <v>46143</v>
      </c>
      <c r="AF188" s="162">
        <f t="shared" si="322"/>
        <v>46174</v>
      </c>
      <c r="AG188" s="162">
        <f t="shared" si="322"/>
        <v>46204</v>
      </c>
      <c r="AH188" s="162">
        <f t="shared" si="322"/>
        <v>46235</v>
      </c>
      <c r="AI188" s="162">
        <f t="shared" si="322"/>
        <v>46266</v>
      </c>
      <c r="AJ188" s="162">
        <f t="shared" si="322"/>
        <v>46296</v>
      </c>
      <c r="AK188" s="162">
        <f t="shared" si="322"/>
        <v>46327</v>
      </c>
      <c r="AL188" s="162">
        <f t="shared" si="322"/>
        <v>46357</v>
      </c>
      <c r="AM188" s="162">
        <f t="shared" si="322"/>
        <v>46388</v>
      </c>
      <c r="AN188" s="162">
        <f t="shared" si="322"/>
        <v>46419</v>
      </c>
      <c r="AO188" s="162">
        <f t="shared" si="322"/>
        <v>46447</v>
      </c>
      <c r="AP188" s="162">
        <f t="shared" si="322"/>
        <v>46478</v>
      </c>
      <c r="AQ188" s="162">
        <f t="shared" si="322"/>
        <v>46508</v>
      </c>
      <c r="AR188" s="162">
        <f t="shared" si="322"/>
        <v>46539</v>
      </c>
      <c r="AS188" s="162">
        <f t="shared" si="322"/>
        <v>46569</v>
      </c>
      <c r="AT188" s="162">
        <f t="shared" si="322"/>
        <v>46600</v>
      </c>
      <c r="AU188" s="162">
        <f t="shared" si="322"/>
        <v>46631</v>
      </c>
      <c r="AV188" s="162">
        <f t="shared" si="322"/>
        <v>46661</v>
      </c>
      <c r="AW188" s="162">
        <f t="shared" si="322"/>
        <v>46692</v>
      </c>
      <c r="AX188" s="162">
        <f t="shared" si="322"/>
        <v>46722</v>
      </c>
      <c r="AY188" s="162">
        <f t="shared" si="322"/>
        <v>46753</v>
      </c>
      <c r="AZ188" s="162">
        <f t="shared" si="322"/>
        <v>46784</v>
      </c>
      <c r="BA188" s="162">
        <f t="shared" si="322"/>
        <v>46813</v>
      </c>
      <c r="BB188" s="162">
        <f t="shared" si="322"/>
        <v>46844</v>
      </c>
      <c r="BC188" s="162">
        <f t="shared" si="322"/>
        <v>46874</v>
      </c>
      <c r="BD188" s="162">
        <f t="shared" si="322"/>
        <v>46905</v>
      </c>
      <c r="BE188" s="162">
        <f t="shared" si="322"/>
        <v>46935</v>
      </c>
      <c r="BF188" s="162">
        <f t="shared" si="322"/>
        <v>46966</v>
      </c>
      <c r="BG188" s="162">
        <f t="shared" si="322"/>
        <v>46997</v>
      </c>
      <c r="BH188" s="162">
        <f t="shared" si="322"/>
        <v>47027</v>
      </c>
      <c r="BI188" s="162">
        <f t="shared" si="322"/>
        <v>47058</v>
      </c>
      <c r="BJ188" s="162">
        <f t="shared" si="322"/>
        <v>47088</v>
      </c>
      <c r="BK188" s="162">
        <f t="shared" si="322"/>
        <v>47119</v>
      </c>
      <c r="BL188" s="162">
        <f t="shared" si="322"/>
        <v>47150</v>
      </c>
      <c r="BM188" s="162">
        <f t="shared" si="322"/>
        <v>47178</v>
      </c>
      <c r="BN188" s="162">
        <f t="shared" si="322"/>
        <v>47209</v>
      </c>
      <c r="BO188" s="162">
        <f t="shared" si="322"/>
        <v>47239</v>
      </c>
      <c r="BP188" s="162">
        <f t="shared" ref="BP188:CH188" si="323">BP$4</f>
        <v>47270</v>
      </c>
      <c r="BQ188" s="162">
        <f t="shared" si="323"/>
        <v>47300</v>
      </c>
      <c r="BR188" s="162">
        <f t="shared" si="323"/>
        <v>47331</v>
      </c>
      <c r="BS188" s="162">
        <f t="shared" si="323"/>
        <v>47362</v>
      </c>
      <c r="BT188" s="162">
        <f t="shared" si="323"/>
        <v>47392</v>
      </c>
      <c r="BU188" s="162">
        <f t="shared" si="323"/>
        <v>47423</v>
      </c>
      <c r="BV188" s="162">
        <f t="shared" si="323"/>
        <v>47453</v>
      </c>
      <c r="BW188" s="162">
        <f t="shared" si="323"/>
        <v>47484</v>
      </c>
      <c r="BX188" s="162">
        <f t="shared" si="323"/>
        <v>47515</v>
      </c>
      <c r="BY188" s="162">
        <f t="shared" si="323"/>
        <v>47543</v>
      </c>
      <c r="BZ188" s="162">
        <f t="shared" si="323"/>
        <v>47574</v>
      </c>
      <c r="CA188" s="162">
        <f t="shared" si="323"/>
        <v>47604</v>
      </c>
      <c r="CB188" s="162">
        <f t="shared" si="323"/>
        <v>47635</v>
      </c>
      <c r="CC188" s="162">
        <f t="shared" si="323"/>
        <v>47665</v>
      </c>
      <c r="CD188" s="162">
        <f t="shared" si="323"/>
        <v>47696</v>
      </c>
      <c r="CE188" s="162">
        <f t="shared" si="323"/>
        <v>47727</v>
      </c>
      <c r="CF188" s="162">
        <f t="shared" si="323"/>
        <v>47757</v>
      </c>
      <c r="CG188" s="162">
        <f t="shared" si="323"/>
        <v>47788</v>
      </c>
      <c r="CH188" s="163">
        <f t="shared" si="323"/>
        <v>47818</v>
      </c>
    </row>
    <row r="189" spans="1:86" hidden="1" x14ac:dyDescent="0.25">
      <c r="A189" s="110"/>
      <c r="B189" s="281" t="s">
        <v>135</v>
      </c>
      <c r="C189" s="122">
        <f>C157*'YTD PROGRAM SUMMARY'!C48</f>
        <v>0</v>
      </c>
      <c r="D189" s="122">
        <f>D157*'YTD PROGRAM SUMMARY'!D48</f>
        <v>0</v>
      </c>
      <c r="E189" s="122">
        <f>E157*'YTD PROGRAM SUMMARY'!E48</f>
        <v>0</v>
      </c>
      <c r="F189" s="122">
        <f>F157*'YTD PROGRAM SUMMARY'!F48</f>
        <v>0</v>
      </c>
      <c r="G189" s="122">
        <f>G157*'YTD PROGRAM SUMMARY'!G48</f>
        <v>0</v>
      </c>
      <c r="H189" s="122">
        <f>H157*'YTD PROGRAM SUMMARY'!H48</f>
        <v>0</v>
      </c>
      <c r="I189" s="122">
        <f>I157*'YTD PROGRAM SUMMARY'!I48</f>
        <v>0</v>
      </c>
      <c r="J189" s="122">
        <f>J157*'YTD PROGRAM SUMMARY'!J48</f>
        <v>0</v>
      </c>
      <c r="K189" s="122">
        <f>K157*'YTD PROGRAM SUMMARY'!K48</f>
        <v>0</v>
      </c>
      <c r="L189" s="122">
        <f>L157*'YTD PROGRAM SUMMARY'!L48</f>
        <v>0</v>
      </c>
      <c r="M189" s="122">
        <f>M157*'YTD PROGRAM SUMMARY'!M48</f>
        <v>0</v>
      </c>
      <c r="N189" s="122">
        <f>N157*'YTD PROGRAM SUMMARY'!N48</f>
        <v>0</v>
      </c>
      <c r="O189" s="246">
        <f>O157*'YTD PROGRAM SUMMARY'!O48</f>
        <v>0</v>
      </c>
      <c r="P189" s="246">
        <f>P157*'YTD PROGRAM SUMMARY'!P48</f>
        <v>0</v>
      </c>
      <c r="Q189" s="246">
        <f>Q157*'YTD PROGRAM SUMMARY'!Q48</f>
        <v>0</v>
      </c>
      <c r="R189" s="246">
        <f>R157*'YTD PROGRAM SUMMARY'!R48</f>
        <v>0</v>
      </c>
      <c r="S189" s="246">
        <f>S157*'YTD PROGRAM SUMMARY'!S48</f>
        <v>0</v>
      </c>
      <c r="T189" s="246">
        <f>T157*'YTD PROGRAM SUMMARY'!T48</f>
        <v>0</v>
      </c>
      <c r="U189" s="246">
        <f>U157*'YTD PROGRAM SUMMARY'!U48</f>
        <v>0</v>
      </c>
      <c r="V189" s="246">
        <f>V157*'YTD PROGRAM SUMMARY'!V48</f>
        <v>0</v>
      </c>
      <c r="W189" s="246">
        <f>W157*'YTD PROGRAM SUMMARY'!W48</f>
        <v>0</v>
      </c>
      <c r="X189" s="246">
        <f>X157*'YTD PROGRAM SUMMARY'!X48</f>
        <v>0</v>
      </c>
      <c r="Y189" s="246">
        <f>Y157*'YTD PROGRAM SUMMARY'!Y48</f>
        <v>0</v>
      </c>
      <c r="Z189" s="246">
        <f>Z157*'YTD PROGRAM SUMMARY'!Z48</f>
        <v>0</v>
      </c>
      <c r="AA189" s="246">
        <f>AA157*'YTD PROGRAM SUMMARY'!AA48</f>
        <v>0</v>
      </c>
      <c r="AB189" s="246">
        <f>AB157*'YTD PROGRAM SUMMARY'!AB48</f>
        <v>0</v>
      </c>
      <c r="AC189" s="246">
        <f>AC157*'YTD PROGRAM SUMMARY'!AC48</f>
        <v>0</v>
      </c>
      <c r="AD189" s="246">
        <f>AD157*'YTD PROGRAM SUMMARY'!AD48</f>
        <v>0</v>
      </c>
      <c r="AE189" s="246">
        <f>AE157*'YTD PROGRAM SUMMARY'!AE48</f>
        <v>0</v>
      </c>
      <c r="AF189" s="246">
        <f>AF157*'YTD PROGRAM SUMMARY'!AF48</f>
        <v>0</v>
      </c>
      <c r="AG189" s="246">
        <f>AG157*'YTD PROGRAM SUMMARY'!AG48</f>
        <v>0</v>
      </c>
      <c r="AH189" s="246">
        <f>AH157*'YTD PROGRAM SUMMARY'!AH48</f>
        <v>0</v>
      </c>
      <c r="AI189" s="246">
        <f>AI157*'YTD PROGRAM SUMMARY'!AI48</f>
        <v>0</v>
      </c>
      <c r="AJ189" s="246">
        <f>AJ157*'YTD PROGRAM SUMMARY'!AJ48</f>
        <v>0</v>
      </c>
      <c r="AK189" s="246">
        <f>AK157*'YTD PROGRAM SUMMARY'!AK48</f>
        <v>0</v>
      </c>
      <c r="AL189" s="246">
        <f>AL157*'YTD PROGRAM SUMMARY'!AL48</f>
        <v>0</v>
      </c>
      <c r="AM189" s="246">
        <f>AM157*'YTD PROGRAM SUMMARY'!AM48</f>
        <v>0</v>
      </c>
      <c r="AN189" s="246">
        <f>AN157*'YTD PROGRAM SUMMARY'!AN48</f>
        <v>0</v>
      </c>
      <c r="AO189" s="246">
        <f>AO157*'YTD PROGRAM SUMMARY'!AO48</f>
        <v>0</v>
      </c>
      <c r="AP189" s="246">
        <f>AP157*'YTD PROGRAM SUMMARY'!AP48</f>
        <v>0</v>
      </c>
      <c r="AQ189" s="246">
        <f>AQ157*'YTD PROGRAM SUMMARY'!AQ48</f>
        <v>0</v>
      </c>
      <c r="AR189" s="246">
        <f>AR157*'YTD PROGRAM SUMMARY'!AR48</f>
        <v>0</v>
      </c>
      <c r="AS189" s="246">
        <f>AS157*'YTD PROGRAM SUMMARY'!AS48</f>
        <v>0</v>
      </c>
      <c r="AT189" s="246">
        <f>AT157*'YTD PROGRAM SUMMARY'!AT48</f>
        <v>0</v>
      </c>
      <c r="AU189" s="246">
        <f>AU157*'YTD PROGRAM SUMMARY'!AU48</f>
        <v>0</v>
      </c>
      <c r="AV189" s="246">
        <f>AV157*'YTD PROGRAM SUMMARY'!AV48</f>
        <v>0</v>
      </c>
      <c r="AW189" s="246">
        <f>AW157*'YTD PROGRAM SUMMARY'!AW48</f>
        <v>0</v>
      </c>
      <c r="AX189" s="246">
        <f>AX157*'YTD PROGRAM SUMMARY'!AX48</f>
        <v>0</v>
      </c>
      <c r="AY189" s="246">
        <f>AY157*'YTD PROGRAM SUMMARY'!AY48</f>
        <v>0</v>
      </c>
      <c r="AZ189" s="246">
        <f>AZ157*'YTD PROGRAM SUMMARY'!AZ48</f>
        <v>0</v>
      </c>
      <c r="BA189" s="246">
        <f>BA157*'YTD PROGRAM SUMMARY'!BA48</f>
        <v>0</v>
      </c>
      <c r="BB189" s="246">
        <f>BB157*'YTD PROGRAM SUMMARY'!BB48</f>
        <v>0</v>
      </c>
      <c r="BC189" s="246">
        <f>BC157*'YTD PROGRAM SUMMARY'!BC48</f>
        <v>0</v>
      </c>
      <c r="BD189" s="246">
        <f>BD157*'YTD PROGRAM SUMMARY'!BD48</f>
        <v>0</v>
      </c>
      <c r="BE189" s="246">
        <f>BE157*'YTD PROGRAM SUMMARY'!BE48</f>
        <v>0</v>
      </c>
      <c r="BF189" s="246">
        <f>BF157*'YTD PROGRAM SUMMARY'!BF48</f>
        <v>0</v>
      </c>
      <c r="BG189" s="246">
        <f>BG157*'YTD PROGRAM SUMMARY'!BG48</f>
        <v>0</v>
      </c>
      <c r="BH189" s="246">
        <f>BH157*'YTD PROGRAM SUMMARY'!BH48</f>
        <v>0</v>
      </c>
      <c r="BI189" s="246">
        <f>BI157*'YTD PROGRAM SUMMARY'!BI48</f>
        <v>0</v>
      </c>
      <c r="BJ189" s="246">
        <f>BJ157*'YTD PROGRAM SUMMARY'!BJ48</f>
        <v>0</v>
      </c>
      <c r="BK189" s="246">
        <f>BK157*'YTD PROGRAM SUMMARY'!BK48</f>
        <v>0</v>
      </c>
      <c r="BL189" s="246">
        <f>BL157*'YTD PROGRAM SUMMARY'!BL48</f>
        <v>0</v>
      </c>
      <c r="BM189" s="246">
        <f>BM157*'YTD PROGRAM SUMMARY'!BM48</f>
        <v>0</v>
      </c>
      <c r="BN189" s="246">
        <f>BN157*'YTD PROGRAM SUMMARY'!BN48</f>
        <v>0</v>
      </c>
      <c r="BO189" s="246">
        <f>BO157*'YTD PROGRAM SUMMARY'!BO48</f>
        <v>0</v>
      </c>
      <c r="BP189" s="246">
        <f>BP157*'YTD PROGRAM SUMMARY'!BP48</f>
        <v>0</v>
      </c>
      <c r="BQ189" s="246">
        <f>BQ157*'YTD PROGRAM SUMMARY'!BQ48</f>
        <v>0</v>
      </c>
      <c r="BR189" s="246">
        <f>BR157*'YTD PROGRAM SUMMARY'!BR48</f>
        <v>0</v>
      </c>
      <c r="BS189" s="246">
        <f>BS157*'YTD PROGRAM SUMMARY'!BS48</f>
        <v>0</v>
      </c>
      <c r="BT189" s="246">
        <f>BT157*'YTD PROGRAM SUMMARY'!BT48</f>
        <v>0</v>
      </c>
      <c r="BU189" s="246">
        <f>BU157*'YTD PROGRAM SUMMARY'!BU48</f>
        <v>0</v>
      </c>
      <c r="BV189" s="246">
        <f>BV157*'YTD PROGRAM SUMMARY'!BV48</f>
        <v>0</v>
      </c>
      <c r="BW189" s="246">
        <f>BW157*'YTD PROGRAM SUMMARY'!BW48</f>
        <v>0</v>
      </c>
      <c r="BX189" s="246">
        <f>BX157*'YTD PROGRAM SUMMARY'!BX48</f>
        <v>0</v>
      </c>
      <c r="BY189" s="246">
        <f>BY157*'YTD PROGRAM SUMMARY'!BY48</f>
        <v>0</v>
      </c>
      <c r="BZ189" s="246">
        <f>BZ157*'YTD PROGRAM SUMMARY'!BZ48</f>
        <v>0</v>
      </c>
      <c r="CA189" s="246">
        <f>CA157*'YTD PROGRAM SUMMARY'!CA48</f>
        <v>0</v>
      </c>
      <c r="CB189" s="246">
        <f>CB157*'YTD PROGRAM SUMMARY'!CB48</f>
        <v>0</v>
      </c>
      <c r="CC189" s="246">
        <f>CC157*'YTD PROGRAM SUMMARY'!CC48</f>
        <v>0</v>
      </c>
      <c r="CD189" s="246">
        <f>CD157*'YTD PROGRAM SUMMARY'!CD48</f>
        <v>0</v>
      </c>
      <c r="CE189" s="246">
        <f>CE157*'YTD PROGRAM SUMMARY'!CE48</f>
        <v>0</v>
      </c>
      <c r="CF189" s="246">
        <f>CF157*'YTD PROGRAM SUMMARY'!CF48</f>
        <v>0</v>
      </c>
      <c r="CG189" s="246">
        <f>CG157*'YTD PROGRAM SUMMARY'!CG48</f>
        <v>0</v>
      </c>
      <c r="CH189" s="247">
        <f>CH157*'YTD PROGRAM SUMMARY'!CH48</f>
        <v>0</v>
      </c>
    </row>
    <row r="190" spans="1:86" ht="15.75" hidden="1" thickBot="1" x14ac:dyDescent="0.3">
      <c r="A190" s="110"/>
      <c r="B190" s="91" t="s">
        <v>136</v>
      </c>
      <c r="C190" s="115">
        <f>C176*'YTD PROGRAM SUMMARY'!C48</f>
        <v>0</v>
      </c>
      <c r="D190" s="115">
        <f>D176*'YTD PROGRAM SUMMARY'!D48</f>
        <v>0</v>
      </c>
      <c r="E190" s="115">
        <f>E176*'YTD PROGRAM SUMMARY'!E48</f>
        <v>0</v>
      </c>
      <c r="F190" s="115">
        <f>F176*'YTD PROGRAM SUMMARY'!F48</f>
        <v>0</v>
      </c>
      <c r="G190" s="115">
        <f>G176*'YTD PROGRAM SUMMARY'!G48</f>
        <v>0</v>
      </c>
      <c r="H190" s="115">
        <f>H176*'YTD PROGRAM SUMMARY'!H48</f>
        <v>0</v>
      </c>
      <c r="I190" s="115">
        <f>I176*'YTD PROGRAM SUMMARY'!I48</f>
        <v>0</v>
      </c>
      <c r="J190" s="115">
        <f>J176*'YTD PROGRAM SUMMARY'!J48</f>
        <v>0</v>
      </c>
      <c r="K190" s="115">
        <f>K176*'YTD PROGRAM SUMMARY'!K48</f>
        <v>0</v>
      </c>
      <c r="L190" s="115">
        <f>L176*'YTD PROGRAM SUMMARY'!L48</f>
        <v>0</v>
      </c>
      <c r="M190" s="115">
        <f>M176*'YTD PROGRAM SUMMARY'!M48</f>
        <v>0</v>
      </c>
      <c r="N190" s="115">
        <f>N176*'YTD PROGRAM SUMMARY'!N48</f>
        <v>0</v>
      </c>
      <c r="O190" s="238">
        <f>O176*'YTD PROGRAM SUMMARY'!O48</f>
        <v>0</v>
      </c>
      <c r="P190" s="238">
        <f>P176*'YTD PROGRAM SUMMARY'!P48</f>
        <v>0</v>
      </c>
      <c r="Q190" s="238">
        <f>Q176*'YTD PROGRAM SUMMARY'!Q48</f>
        <v>0</v>
      </c>
      <c r="R190" s="238">
        <f>R176*'YTD PROGRAM SUMMARY'!R48</f>
        <v>0</v>
      </c>
      <c r="S190" s="238">
        <f>S176*'YTD PROGRAM SUMMARY'!S48</f>
        <v>0</v>
      </c>
      <c r="T190" s="238">
        <f>T176*'YTD PROGRAM SUMMARY'!T48</f>
        <v>0</v>
      </c>
      <c r="U190" s="238">
        <f>U176*'YTD PROGRAM SUMMARY'!U48</f>
        <v>0</v>
      </c>
      <c r="V190" s="238">
        <f>V176*'YTD PROGRAM SUMMARY'!V48</f>
        <v>0</v>
      </c>
      <c r="W190" s="238">
        <f>W176*'YTD PROGRAM SUMMARY'!W48</f>
        <v>0</v>
      </c>
      <c r="X190" s="238">
        <f>X176*'YTD PROGRAM SUMMARY'!X48</f>
        <v>0</v>
      </c>
      <c r="Y190" s="238">
        <f>Y176*'YTD PROGRAM SUMMARY'!Y48</f>
        <v>0</v>
      </c>
      <c r="Z190" s="238">
        <f>Z176*'YTD PROGRAM SUMMARY'!Z48</f>
        <v>0</v>
      </c>
      <c r="AA190" s="238">
        <f>AA176*'YTD PROGRAM SUMMARY'!AA48</f>
        <v>0</v>
      </c>
      <c r="AB190" s="238">
        <f>AB176*'YTD PROGRAM SUMMARY'!AB48</f>
        <v>0</v>
      </c>
      <c r="AC190" s="238">
        <f>AC176*'YTD PROGRAM SUMMARY'!AC48</f>
        <v>0</v>
      </c>
      <c r="AD190" s="238">
        <f>AD176*'YTD PROGRAM SUMMARY'!AD48</f>
        <v>0</v>
      </c>
      <c r="AE190" s="238">
        <f>AE176*'YTD PROGRAM SUMMARY'!AE48</f>
        <v>0</v>
      </c>
      <c r="AF190" s="238">
        <f>AF176*'YTD PROGRAM SUMMARY'!AF48</f>
        <v>0</v>
      </c>
      <c r="AG190" s="238">
        <f>AG176*'YTD PROGRAM SUMMARY'!AG48</f>
        <v>0</v>
      </c>
      <c r="AH190" s="238">
        <f>AH176*'YTD PROGRAM SUMMARY'!AH48</f>
        <v>0</v>
      </c>
      <c r="AI190" s="238">
        <f>AI176*'YTD PROGRAM SUMMARY'!AI48</f>
        <v>0</v>
      </c>
      <c r="AJ190" s="238">
        <f>AJ176*'YTD PROGRAM SUMMARY'!AJ48</f>
        <v>0</v>
      </c>
      <c r="AK190" s="238">
        <f>AK176*'YTD PROGRAM SUMMARY'!AK48</f>
        <v>0</v>
      </c>
      <c r="AL190" s="238">
        <f>AL176*'YTD PROGRAM SUMMARY'!AL48</f>
        <v>0</v>
      </c>
      <c r="AM190" s="238">
        <f>AM176*'YTD PROGRAM SUMMARY'!AM48</f>
        <v>0</v>
      </c>
      <c r="AN190" s="238">
        <f>AN176*'YTD PROGRAM SUMMARY'!AN48</f>
        <v>0</v>
      </c>
      <c r="AO190" s="238">
        <f>AO176*'YTD PROGRAM SUMMARY'!AO48</f>
        <v>0</v>
      </c>
      <c r="AP190" s="238">
        <f>AP176*'YTD PROGRAM SUMMARY'!AP48</f>
        <v>0</v>
      </c>
      <c r="AQ190" s="238">
        <f>AQ176*'YTD PROGRAM SUMMARY'!AQ48</f>
        <v>0</v>
      </c>
      <c r="AR190" s="238">
        <f>AR176*'YTD PROGRAM SUMMARY'!AR48</f>
        <v>0</v>
      </c>
      <c r="AS190" s="238">
        <f>AS176*'YTD PROGRAM SUMMARY'!AS48</f>
        <v>0</v>
      </c>
      <c r="AT190" s="238">
        <f>AT176*'YTD PROGRAM SUMMARY'!AT48</f>
        <v>0</v>
      </c>
      <c r="AU190" s="238">
        <f>AU176*'YTD PROGRAM SUMMARY'!AU48</f>
        <v>0</v>
      </c>
      <c r="AV190" s="238">
        <f>AV176*'YTD PROGRAM SUMMARY'!AV48</f>
        <v>0</v>
      </c>
      <c r="AW190" s="238">
        <f>AW176*'YTD PROGRAM SUMMARY'!AW48</f>
        <v>0</v>
      </c>
      <c r="AX190" s="238">
        <f>AX176*'YTD PROGRAM SUMMARY'!AX48</f>
        <v>0</v>
      </c>
      <c r="AY190" s="238">
        <f>AY176*'YTD PROGRAM SUMMARY'!AY48</f>
        <v>0</v>
      </c>
      <c r="AZ190" s="238">
        <f>AZ176*'YTD PROGRAM SUMMARY'!AZ48</f>
        <v>0</v>
      </c>
      <c r="BA190" s="238">
        <f>BA176*'YTD PROGRAM SUMMARY'!BA48</f>
        <v>0</v>
      </c>
      <c r="BB190" s="238">
        <f>BB176*'YTD PROGRAM SUMMARY'!BB48</f>
        <v>0</v>
      </c>
      <c r="BC190" s="238">
        <f>BC176*'YTD PROGRAM SUMMARY'!BC48</f>
        <v>0</v>
      </c>
      <c r="BD190" s="238">
        <f>BD176*'YTD PROGRAM SUMMARY'!BD48</f>
        <v>0</v>
      </c>
      <c r="BE190" s="238">
        <f>BE176*'YTD PROGRAM SUMMARY'!BE48</f>
        <v>0</v>
      </c>
      <c r="BF190" s="238">
        <f>BF176*'YTD PROGRAM SUMMARY'!BF48</f>
        <v>0</v>
      </c>
      <c r="BG190" s="238">
        <f>BG176*'YTD PROGRAM SUMMARY'!BG48</f>
        <v>0</v>
      </c>
      <c r="BH190" s="238">
        <f>BH176*'YTD PROGRAM SUMMARY'!BH48</f>
        <v>0</v>
      </c>
      <c r="BI190" s="238">
        <f>BI176*'YTD PROGRAM SUMMARY'!BI48</f>
        <v>0</v>
      </c>
      <c r="BJ190" s="238">
        <f>BJ176*'YTD PROGRAM SUMMARY'!BJ48</f>
        <v>0</v>
      </c>
      <c r="BK190" s="238">
        <f>BK176*'YTD PROGRAM SUMMARY'!BK48</f>
        <v>0</v>
      </c>
      <c r="BL190" s="238">
        <f>BL176*'YTD PROGRAM SUMMARY'!BL48</f>
        <v>0</v>
      </c>
      <c r="BM190" s="238">
        <f>BM176*'YTD PROGRAM SUMMARY'!BM48</f>
        <v>0</v>
      </c>
      <c r="BN190" s="238">
        <f>BN176*'YTD PROGRAM SUMMARY'!BN48</f>
        <v>0</v>
      </c>
      <c r="BO190" s="238">
        <f>BO176*'YTD PROGRAM SUMMARY'!BO48</f>
        <v>0</v>
      </c>
      <c r="BP190" s="238">
        <f>BP176*'YTD PROGRAM SUMMARY'!BP48</f>
        <v>0</v>
      </c>
      <c r="BQ190" s="238">
        <f>BQ176*'YTD PROGRAM SUMMARY'!BQ48</f>
        <v>0</v>
      </c>
      <c r="BR190" s="238">
        <f>BR176*'YTD PROGRAM SUMMARY'!BR48</f>
        <v>0</v>
      </c>
      <c r="BS190" s="238">
        <f>BS176*'YTD PROGRAM SUMMARY'!BS48</f>
        <v>0</v>
      </c>
      <c r="BT190" s="238">
        <f>BT176*'YTD PROGRAM SUMMARY'!BT48</f>
        <v>0</v>
      </c>
      <c r="BU190" s="238">
        <f>BU176*'YTD PROGRAM SUMMARY'!BU48</f>
        <v>0</v>
      </c>
      <c r="BV190" s="238">
        <f>BV176*'YTD PROGRAM SUMMARY'!BV48</f>
        <v>0</v>
      </c>
      <c r="BW190" s="238">
        <f>BW176*'YTD PROGRAM SUMMARY'!BW48</f>
        <v>0</v>
      </c>
      <c r="BX190" s="238">
        <f>BX176*'YTD PROGRAM SUMMARY'!BX48</f>
        <v>0</v>
      </c>
      <c r="BY190" s="238">
        <f>BY176*'YTD PROGRAM SUMMARY'!BY48</f>
        <v>0</v>
      </c>
      <c r="BZ190" s="238">
        <f>BZ176*'YTD PROGRAM SUMMARY'!BZ48</f>
        <v>0</v>
      </c>
      <c r="CA190" s="238">
        <f>CA176*'YTD PROGRAM SUMMARY'!CA48</f>
        <v>0</v>
      </c>
      <c r="CB190" s="238">
        <f>CB176*'YTD PROGRAM SUMMARY'!CB48</f>
        <v>0</v>
      </c>
      <c r="CC190" s="238">
        <f>CC176*'YTD PROGRAM SUMMARY'!CC48</f>
        <v>0</v>
      </c>
      <c r="CD190" s="238">
        <f>CD176*'YTD PROGRAM SUMMARY'!CD48</f>
        <v>0</v>
      </c>
      <c r="CE190" s="238">
        <f>CE176*'YTD PROGRAM SUMMARY'!CE48</f>
        <v>0</v>
      </c>
      <c r="CF190" s="238">
        <f>CF176*'YTD PROGRAM SUMMARY'!CF48</f>
        <v>0</v>
      </c>
      <c r="CG190" s="238">
        <f>CG176*'YTD PROGRAM SUMMARY'!CG48</f>
        <v>0</v>
      </c>
      <c r="CH190" s="239">
        <f>CH176*'YTD PROGRAM SUMMARY'!CH48</f>
        <v>0</v>
      </c>
    </row>
    <row r="191" spans="1:86" hidden="1" x14ac:dyDescent="0.25">
      <c r="A191" s="110"/>
      <c r="B191" s="281" t="s">
        <v>137</v>
      </c>
      <c r="C191" s="116">
        <f>IFERROR(C189/C73,0)</f>
        <v>0</v>
      </c>
      <c r="D191" s="116">
        <f t="shared" ref="D191:N191" si="324">IFERROR(D189/D73,0)</f>
        <v>0</v>
      </c>
      <c r="E191" s="116">
        <f t="shared" si="324"/>
        <v>0</v>
      </c>
      <c r="F191" s="116">
        <f t="shared" si="324"/>
        <v>0</v>
      </c>
      <c r="G191" s="116">
        <f t="shared" si="324"/>
        <v>0</v>
      </c>
      <c r="H191" s="116">
        <f t="shared" si="324"/>
        <v>0</v>
      </c>
      <c r="I191" s="116">
        <f t="shared" si="324"/>
        <v>0</v>
      </c>
      <c r="J191" s="116">
        <f t="shared" si="324"/>
        <v>0</v>
      </c>
      <c r="K191" s="116">
        <f t="shared" si="324"/>
        <v>0</v>
      </c>
      <c r="L191" s="116">
        <f t="shared" si="324"/>
        <v>0</v>
      </c>
      <c r="M191" s="116">
        <f t="shared" si="324"/>
        <v>0</v>
      </c>
      <c r="N191" s="116">
        <f t="shared" si="324"/>
        <v>0</v>
      </c>
      <c r="O191" s="240">
        <f>IFERROR(O189/O73,0)</f>
        <v>0</v>
      </c>
      <c r="P191" s="240">
        <f t="shared" ref="P191:Y191" si="325">IFERROR(P189/P73,0)</f>
        <v>0</v>
      </c>
      <c r="Q191" s="240">
        <f t="shared" si="325"/>
        <v>0</v>
      </c>
      <c r="R191" s="240">
        <f t="shared" si="325"/>
        <v>0</v>
      </c>
      <c r="S191" s="240">
        <f t="shared" si="325"/>
        <v>0</v>
      </c>
      <c r="T191" s="240">
        <f t="shared" si="325"/>
        <v>0</v>
      </c>
      <c r="U191" s="240">
        <f t="shared" si="325"/>
        <v>0</v>
      </c>
      <c r="V191" s="240">
        <f t="shared" si="325"/>
        <v>0</v>
      </c>
      <c r="W191" s="240">
        <f t="shared" si="325"/>
        <v>0</v>
      </c>
      <c r="X191" s="240">
        <f t="shared" si="325"/>
        <v>0</v>
      </c>
      <c r="Y191" s="240">
        <f t="shared" si="325"/>
        <v>0</v>
      </c>
      <c r="Z191" s="240">
        <f>IFERROR(Z189/Z80,0)</f>
        <v>0</v>
      </c>
      <c r="AA191" s="240">
        <f>IFERROR(AA189/AA73,0)</f>
        <v>0</v>
      </c>
      <c r="AB191" s="240">
        <f t="shared" ref="AB191:AK191" si="326">IFERROR(AB189/AB73,0)</f>
        <v>0</v>
      </c>
      <c r="AC191" s="240">
        <f t="shared" si="326"/>
        <v>0</v>
      </c>
      <c r="AD191" s="240">
        <f t="shared" si="326"/>
        <v>0</v>
      </c>
      <c r="AE191" s="240">
        <f t="shared" si="326"/>
        <v>0</v>
      </c>
      <c r="AF191" s="240">
        <f t="shared" si="326"/>
        <v>0</v>
      </c>
      <c r="AG191" s="240">
        <f t="shared" si="326"/>
        <v>0</v>
      </c>
      <c r="AH191" s="240">
        <f t="shared" si="326"/>
        <v>0</v>
      </c>
      <c r="AI191" s="240">
        <f t="shared" si="326"/>
        <v>0</v>
      </c>
      <c r="AJ191" s="240">
        <f t="shared" si="326"/>
        <v>0</v>
      </c>
      <c r="AK191" s="240">
        <f t="shared" si="326"/>
        <v>0</v>
      </c>
      <c r="AL191" s="240">
        <f>IFERROR(AL189/AL80,0)</f>
        <v>0</v>
      </c>
      <c r="AM191" s="240">
        <f>IFERROR(AM189/AM73,0)</f>
        <v>0</v>
      </c>
      <c r="AN191" s="240">
        <f t="shared" ref="AN191:AW191" si="327">IFERROR(AN189/AN73,0)</f>
        <v>0</v>
      </c>
      <c r="AO191" s="240">
        <f t="shared" si="327"/>
        <v>0</v>
      </c>
      <c r="AP191" s="240">
        <f t="shared" si="327"/>
        <v>0</v>
      </c>
      <c r="AQ191" s="240">
        <f t="shared" si="327"/>
        <v>0</v>
      </c>
      <c r="AR191" s="240">
        <f t="shared" si="327"/>
        <v>0</v>
      </c>
      <c r="AS191" s="240">
        <f t="shared" si="327"/>
        <v>0</v>
      </c>
      <c r="AT191" s="240">
        <f t="shared" si="327"/>
        <v>0</v>
      </c>
      <c r="AU191" s="240">
        <f t="shared" si="327"/>
        <v>0</v>
      </c>
      <c r="AV191" s="240">
        <f t="shared" si="327"/>
        <v>0</v>
      </c>
      <c r="AW191" s="240">
        <f t="shared" si="327"/>
        <v>0</v>
      </c>
      <c r="AX191" s="240">
        <f>IFERROR(AX189/AX80,0)</f>
        <v>0</v>
      </c>
      <c r="AY191" s="240">
        <f>IFERROR(AY189/AY73,0)</f>
        <v>0</v>
      </c>
      <c r="AZ191" s="240">
        <f t="shared" ref="AZ191:BI191" si="328">IFERROR(AZ189/AZ73,0)</f>
        <v>0</v>
      </c>
      <c r="BA191" s="240">
        <f t="shared" si="328"/>
        <v>0</v>
      </c>
      <c r="BB191" s="240">
        <f t="shared" si="328"/>
        <v>0</v>
      </c>
      <c r="BC191" s="240">
        <f t="shared" si="328"/>
        <v>0</v>
      </c>
      <c r="BD191" s="240">
        <f t="shared" si="328"/>
        <v>0</v>
      </c>
      <c r="BE191" s="240">
        <f t="shared" si="328"/>
        <v>0</v>
      </c>
      <c r="BF191" s="240">
        <f t="shared" si="328"/>
        <v>0</v>
      </c>
      <c r="BG191" s="240">
        <f t="shared" si="328"/>
        <v>0</v>
      </c>
      <c r="BH191" s="240">
        <f t="shared" si="328"/>
        <v>0</v>
      </c>
      <c r="BI191" s="240">
        <f t="shared" si="328"/>
        <v>0</v>
      </c>
      <c r="BJ191" s="240">
        <f>IFERROR(BJ189/BJ80,0)</f>
        <v>0</v>
      </c>
      <c r="BK191" s="240">
        <f>IFERROR(BK189/BK73,0)</f>
        <v>0</v>
      </c>
      <c r="BL191" s="240">
        <f t="shared" ref="BL191:BU191" si="329">IFERROR(BL189/BL73,0)</f>
        <v>0</v>
      </c>
      <c r="BM191" s="240">
        <f t="shared" si="329"/>
        <v>0</v>
      </c>
      <c r="BN191" s="240">
        <f t="shared" si="329"/>
        <v>0</v>
      </c>
      <c r="BO191" s="240">
        <f t="shared" si="329"/>
        <v>0</v>
      </c>
      <c r="BP191" s="240">
        <f t="shared" si="329"/>
        <v>0</v>
      </c>
      <c r="BQ191" s="240">
        <f t="shared" si="329"/>
        <v>0</v>
      </c>
      <c r="BR191" s="240">
        <f t="shared" si="329"/>
        <v>0</v>
      </c>
      <c r="BS191" s="240">
        <f t="shared" si="329"/>
        <v>0</v>
      </c>
      <c r="BT191" s="240">
        <f t="shared" si="329"/>
        <v>0</v>
      </c>
      <c r="BU191" s="240">
        <f t="shared" si="329"/>
        <v>0</v>
      </c>
      <c r="BV191" s="240">
        <f>IFERROR(BV189/BV80,0)</f>
        <v>0</v>
      </c>
      <c r="BW191" s="240">
        <f>IFERROR(BW189/BW73,0)</f>
        <v>0</v>
      </c>
      <c r="BX191" s="240">
        <f t="shared" ref="BX191:CG191" si="330">IFERROR(BX189/BX73,0)</f>
        <v>0</v>
      </c>
      <c r="BY191" s="240">
        <f t="shared" si="330"/>
        <v>0</v>
      </c>
      <c r="BZ191" s="240">
        <f t="shared" si="330"/>
        <v>0</v>
      </c>
      <c r="CA191" s="240">
        <f t="shared" si="330"/>
        <v>0</v>
      </c>
      <c r="CB191" s="240">
        <f t="shared" si="330"/>
        <v>0</v>
      </c>
      <c r="CC191" s="240">
        <f t="shared" si="330"/>
        <v>0</v>
      </c>
      <c r="CD191" s="240">
        <f t="shared" si="330"/>
        <v>0</v>
      </c>
      <c r="CE191" s="240">
        <f t="shared" si="330"/>
        <v>0</v>
      </c>
      <c r="CF191" s="240">
        <f t="shared" si="330"/>
        <v>0</v>
      </c>
      <c r="CG191" s="240">
        <f t="shared" si="330"/>
        <v>0</v>
      </c>
      <c r="CH191" s="248">
        <f>IFERROR(CH189/CH80,0)</f>
        <v>0</v>
      </c>
    </row>
    <row r="192" spans="1:86" ht="15.75" hidden="1" thickBot="1" x14ac:dyDescent="0.3">
      <c r="A192" s="110"/>
      <c r="B192" s="91" t="s">
        <v>138</v>
      </c>
      <c r="C192" s="117">
        <f t="shared" ref="C192" si="331">IFERROR(C190/C73,0)</f>
        <v>0</v>
      </c>
      <c r="D192" s="117">
        <f t="shared" ref="D192:N192" si="332">IFERROR(D190/D73,0)</f>
        <v>0</v>
      </c>
      <c r="E192" s="117">
        <f t="shared" si="332"/>
        <v>0</v>
      </c>
      <c r="F192" s="117">
        <f t="shared" si="332"/>
        <v>0</v>
      </c>
      <c r="G192" s="117">
        <f t="shared" si="332"/>
        <v>0</v>
      </c>
      <c r="H192" s="117">
        <f t="shared" si="332"/>
        <v>0</v>
      </c>
      <c r="I192" s="117">
        <f t="shared" si="332"/>
        <v>0</v>
      </c>
      <c r="J192" s="117">
        <f t="shared" si="332"/>
        <v>0</v>
      </c>
      <c r="K192" s="117">
        <f t="shared" si="332"/>
        <v>0</v>
      </c>
      <c r="L192" s="117">
        <f t="shared" si="332"/>
        <v>0</v>
      </c>
      <c r="M192" s="117">
        <f t="shared" si="332"/>
        <v>0</v>
      </c>
      <c r="N192" s="117">
        <f t="shared" si="332"/>
        <v>0</v>
      </c>
      <c r="O192" s="241">
        <f>IFERROR(O190/O73,0)</f>
        <v>0</v>
      </c>
      <c r="P192" s="241">
        <f t="shared" ref="P192:Y192" si="333">IFERROR(P190/P73,0)</f>
        <v>0</v>
      </c>
      <c r="Q192" s="241">
        <f t="shared" si="333"/>
        <v>0</v>
      </c>
      <c r="R192" s="241">
        <f t="shared" si="333"/>
        <v>0</v>
      </c>
      <c r="S192" s="241">
        <f t="shared" si="333"/>
        <v>0</v>
      </c>
      <c r="T192" s="241">
        <f t="shared" si="333"/>
        <v>0</v>
      </c>
      <c r="U192" s="241">
        <f t="shared" si="333"/>
        <v>0</v>
      </c>
      <c r="V192" s="241">
        <f t="shared" si="333"/>
        <v>0</v>
      </c>
      <c r="W192" s="241">
        <f t="shared" si="333"/>
        <v>0</v>
      </c>
      <c r="X192" s="241">
        <f t="shared" si="333"/>
        <v>0</v>
      </c>
      <c r="Y192" s="241">
        <f t="shared" si="333"/>
        <v>0</v>
      </c>
      <c r="Z192" s="241">
        <f>IFERROR(Z190/Z81,0)</f>
        <v>0</v>
      </c>
      <c r="AA192" s="241">
        <f>IFERROR(AA190/AA73,0)</f>
        <v>0</v>
      </c>
      <c r="AB192" s="241">
        <f t="shared" ref="AB192:AK192" si="334">IFERROR(AB190/AB73,0)</f>
        <v>0</v>
      </c>
      <c r="AC192" s="241">
        <f t="shared" si="334"/>
        <v>0</v>
      </c>
      <c r="AD192" s="241">
        <f t="shared" si="334"/>
        <v>0</v>
      </c>
      <c r="AE192" s="241">
        <f t="shared" si="334"/>
        <v>0</v>
      </c>
      <c r="AF192" s="241">
        <f t="shared" si="334"/>
        <v>0</v>
      </c>
      <c r="AG192" s="241">
        <f t="shared" si="334"/>
        <v>0</v>
      </c>
      <c r="AH192" s="241">
        <f t="shared" si="334"/>
        <v>0</v>
      </c>
      <c r="AI192" s="241">
        <f t="shared" si="334"/>
        <v>0</v>
      </c>
      <c r="AJ192" s="241">
        <f t="shared" si="334"/>
        <v>0</v>
      </c>
      <c r="AK192" s="241">
        <f t="shared" si="334"/>
        <v>0</v>
      </c>
      <c r="AL192" s="241">
        <f>IFERROR(AL190/AL81,0)</f>
        <v>0</v>
      </c>
      <c r="AM192" s="241">
        <f>IFERROR(AM190/AM73,0)</f>
        <v>0</v>
      </c>
      <c r="AN192" s="241">
        <f t="shared" ref="AN192:AW192" si="335">IFERROR(AN190/AN73,0)</f>
        <v>0</v>
      </c>
      <c r="AO192" s="241">
        <f t="shared" si="335"/>
        <v>0</v>
      </c>
      <c r="AP192" s="241">
        <f t="shared" si="335"/>
        <v>0</v>
      </c>
      <c r="AQ192" s="241">
        <f t="shared" si="335"/>
        <v>0</v>
      </c>
      <c r="AR192" s="241">
        <f t="shared" si="335"/>
        <v>0</v>
      </c>
      <c r="AS192" s="241">
        <f t="shared" si="335"/>
        <v>0</v>
      </c>
      <c r="AT192" s="241">
        <f t="shared" si="335"/>
        <v>0</v>
      </c>
      <c r="AU192" s="241">
        <f t="shared" si="335"/>
        <v>0</v>
      </c>
      <c r="AV192" s="241">
        <f t="shared" si="335"/>
        <v>0</v>
      </c>
      <c r="AW192" s="241">
        <f t="shared" si="335"/>
        <v>0</v>
      </c>
      <c r="AX192" s="241">
        <f>IFERROR(AX190/AX81,0)</f>
        <v>0</v>
      </c>
      <c r="AY192" s="241">
        <f>IFERROR(AY190/AY73,0)</f>
        <v>0</v>
      </c>
      <c r="AZ192" s="241">
        <f t="shared" ref="AZ192:BI192" si="336">IFERROR(AZ190/AZ73,0)</f>
        <v>0</v>
      </c>
      <c r="BA192" s="241">
        <f t="shared" si="336"/>
        <v>0</v>
      </c>
      <c r="BB192" s="241">
        <f t="shared" si="336"/>
        <v>0</v>
      </c>
      <c r="BC192" s="241">
        <f t="shared" si="336"/>
        <v>0</v>
      </c>
      <c r="BD192" s="241">
        <f t="shared" si="336"/>
        <v>0</v>
      </c>
      <c r="BE192" s="241">
        <f t="shared" si="336"/>
        <v>0</v>
      </c>
      <c r="BF192" s="241">
        <f t="shared" si="336"/>
        <v>0</v>
      </c>
      <c r="BG192" s="241">
        <f t="shared" si="336"/>
        <v>0</v>
      </c>
      <c r="BH192" s="241">
        <f t="shared" si="336"/>
        <v>0</v>
      </c>
      <c r="BI192" s="241">
        <f t="shared" si="336"/>
        <v>0</v>
      </c>
      <c r="BJ192" s="241">
        <f>IFERROR(BJ190/BJ81,0)</f>
        <v>0</v>
      </c>
      <c r="BK192" s="241">
        <f>IFERROR(BK190/BK73,0)</f>
        <v>0</v>
      </c>
      <c r="BL192" s="241">
        <f t="shared" ref="BL192:BU192" si="337">IFERROR(BL190/BL73,0)</f>
        <v>0</v>
      </c>
      <c r="BM192" s="241">
        <f t="shared" si="337"/>
        <v>0</v>
      </c>
      <c r="BN192" s="241">
        <f t="shared" si="337"/>
        <v>0</v>
      </c>
      <c r="BO192" s="241">
        <f t="shared" si="337"/>
        <v>0</v>
      </c>
      <c r="BP192" s="241">
        <f t="shared" si="337"/>
        <v>0</v>
      </c>
      <c r="BQ192" s="241">
        <f t="shared" si="337"/>
        <v>0</v>
      </c>
      <c r="BR192" s="241">
        <f t="shared" si="337"/>
        <v>0</v>
      </c>
      <c r="BS192" s="241">
        <f t="shared" si="337"/>
        <v>0</v>
      </c>
      <c r="BT192" s="241">
        <f t="shared" si="337"/>
        <v>0</v>
      </c>
      <c r="BU192" s="241">
        <f t="shared" si="337"/>
        <v>0</v>
      </c>
      <c r="BV192" s="241">
        <f>IFERROR(BV190/BV81,0)</f>
        <v>0</v>
      </c>
      <c r="BW192" s="241">
        <f>IFERROR(BW190/BW73,0)</f>
        <v>0</v>
      </c>
      <c r="BX192" s="241">
        <f t="shared" ref="BX192:CG192" si="338">IFERROR(BX190/BX73,0)</f>
        <v>0</v>
      </c>
      <c r="BY192" s="241">
        <f t="shared" si="338"/>
        <v>0</v>
      </c>
      <c r="BZ192" s="241">
        <f t="shared" si="338"/>
        <v>0</v>
      </c>
      <c r="CA192" s="241">
        <f t="shared" si="338"/>
        <v>0</v>
      </c>
      <c r="CB192" s="241">
        <f t="shared" si="338"/>
        <v>0</v>
      </c>
      <c r="CC192" s="241">
        <f t="shared" si="338"/>
        <v>0</v>
      </c>
      <c r="CD192" s="241">
        <f t="shared" si="338"/>
        <v>0</v>
      </c>
      <c r="CE192" s="241">
        <f t="shared" si="338"/>
        <v>0</v>
      </c>
      <c r="CF192" s="241">
        <f t="shared" si="338"/>
        <v>0</v>
      </c>
      <c r="CG192" s="241">
        <f t="shared" si="338"/>
        <v>0</v>
      </c>
      <c r="CH192" s="242">
        <f>IFERROR(CH190/CH81,0)</f>
        <v>0</v>
      </c>
    </row>
    <row r="193" spans="1:86" s="1" customFormat="1" ht="15.75" hidden="1" thickBot="1" x14ac:dyDescent="0.3">
      <c r="A193" s="118"/>
      <c r="B193" s="288" t="s">
        <v>139</v>
      </c>
      <c r="C193" s="119">
        <f>C191+C192</f>
        <v>0</v>
      </c>
      <c r="D193" s="119">
        <f t="shared" ref="D193:N193" si="339">D191+D192</f>
        <v>0</v>
      </c>
      <c r="E193" s="120">
        <f t="shared" si="339"/>
        <v>0</v>
      </c>
      <c r="F193" s="120">
        <f t="shared" si="339"/>
        <v>0</v>
      </c>
      <c r="G193" s="120">
        <f t="shared" si="339"/>
        <v>0</v>
      </c>
      <c r="H193" s="120">
        <f t="shared" si="339"/>
        <v>0</v>
      </c>
      <c r="I193" s="120">
        <f t="shared" si="339"/>
        <v>0</v>
      </c>
      <c r="J193" s="120">
        <f t="shared" si="339"/>
        <v>0</v>
      </c>
      <c r="K193" s="120">
        <f t="shared" si="339"/>
        <v>0</v>
      </c>
      <c r="L193" s="120">
        <f t="shared" si="339"/>
        <v>0</v>
      </c>
      <c r="M193" s="121">
        <f t="shared" si="339"/>
        <v>0</v>
      </c>
      <c r="N193" s="121">
        <f t="shared" si="339"/>
        <v>0</v>
      </c>
      <c r="O193" s="243">
        <f>O191+O192</f>
        <v>0</v>
      </c>
      <c r="P193" s="243">
        <f t="shared" ref="P193:X193" si="340">P191+P192</f>
        <v>0</v>
      </c>
      <c r="Q193" s="244">
        <f t="shared" si="340"/>
        <v>0</v>
      </c>
      <c r="R193" s="244">
        <f t="shared" si="340"/>
        <v>0</v>
      </c>
      <c r="S193" s="244">
        <f t="shared" si="340"/>
        <v>0</v>
      </c>
      <c r="T193" s="244">
        <f t="shared" si="340"/>
        <v>0</v>
      </c>
      <c r="U193" s="244">
        <f t="shared" si="340"/>
        <v>0</v>
      </c>
      <c r="V193" s="244">
        <f t="shared" si="340"/>
        <v>0</v>
      </c>
      <c r="W193" s="244">
        <f t="shared" si="340"/>
        <v>0</v>
      </c>
      <c r="X193" s="244">
        <f t="shared" si="340"/>
        <v>0</v>
      </c>
      <c r="Y193" s="245">
        <f>Y191+Y192</f>
        <v>0</v>
      </c>
      <c r="Z193" s="245">
        <f>Z191+Z192</f>
        <v>0</v>
      </c>
      <c r="AA193" s="243">
        <f>AA191+AA192</f>
        <v>0</v>
      </c>
      <c r="AB193" s="243">
        <f t="shared" ref="AB193:AJ193" si="341">AB191+AB192</f>
        <v>0</v>
      </c>
      <c r="AC193" s="244">
        <f t="shared" si="341"/>
        <v>0</v>
      </c>
      <c r="AD193" s="244">
        <f t="shared" si="341"/>
        <v>0</v>
      </c>
      <c r="AE193" s="244">
        <f t="shared" si="341"/>
        <v>0</v>
      </c>
      <c r="AF193" s="244">
        <f t="shared" si="341"/>
        <v>0</v>
      </c>
      <c r="AG193" s="244">
        <f t="shared" si="341"/>
        <v>0</v>
      </c>
      <c r="AH193" s="244">
        <f t="shared" si="341"/>
        <v>0</v>
      </c>
      <c r="AI193" s="244">
        <f t="shared" si="341"/>
        <v>0</v>
      </c>
      <c r="AJ193" s="244">
        <f t="shared" si="341"/>
        <v>0</v>
      </c>
      <c r="AK193" s="245">
        <f>AK191+AK192</f>
        <v>0</v>
      </c>
      <c r="AL193" s="245">
        <f>AL191+AL192</f>
        <v>0</v>
      </c>
      <c r="AM193" s="243">
        <f>AM191+AM192</f>
        <v>0</v>
      </c>
      <c r="AN193" s="243">
        <f t="shared" ref="AN193:AV193" si="342">AN191+AN192</f>
        <v>0</v>
      </c>
      <c r="AO193" s="244">
        <f t="shared" si="342"/>
        <v>0</v>
      </c>
      <c r="AP193" s="244">
        <f t="shared" si="342"/>
        <v>0</v>
      </c>
      <c r="AQ193" s="244">
        <f t="shared" si="342"/>
        <v>0</v>
      </c>
      <c r="AR193" s="244">
        <f t="shared" si="342"/>
        <v>0</v>
      </c>
      <c r="AS193" s="244">
        <f t="shared" si="342"/>
        <v>0</v>
      </c>
      <c r="AT193" s="244">
        <f t="shared" si="342"/>
        <v>0</v>
      </c>
      <c r="AU193" s="244">
        <f t="shared" si="342"/>
        <v>0</v>
      </c>
      <c r="AV193" s="244">
        <f t="shared" si="342"/>
        <v>0</v>
      </c>
      <c r="AW193" s="245">
        <f>AW191+AW192</f>
        <v>0</v>
      </c>
      <c r="AX193" s="245">
        <f>AX191+AX192</f>
        <v>0</v>
      </c>
      <c r="AY193" s="243">
        <f>AY191+AY192</f>
        <v>0</v>
      </c>
      <c r="AZ193" s="243">
        <f t="shared" ref="AZ193:BH193" si="343">AZ191+AZ192</f>
        <v>0</v>
      </c>
      <c r="BA193" s="244">
        <f t="shared" si="343"/>
        <v>0</v>
      </c>
      <c r="BB193" s="244">
        <f t="shared" si="343"/>
        <v>0</v>
      </c>
      <c r="BC193" s="244">
        <f t="shared" si="343"/>
        <v>0</v>
      </c>
      <c r="BD193" s="244">
        <f t="shared" si="343"/>
        <v>0</v>
      </c>
      <c r="BE193" s="244">
        <f t="shared" si="343"/>
        <v>0</v>
      </c>
      <c r="BF193" s="244">
        <f t="shared" si="343"/>
        <v>0</v>
      </c>
      <c r="BG193" s="244">
        <f t="shared" si="343"/>
        <v>0</v>
      </c>
      <c r="BH193" s="244">
        <f t="shared" si="343"/>
        <v>0</v>
      </c>
      <c r="BI193" s="245">
        <f>BI191+BI192</f>
        <v>0</v>
      </c>
      <c r="BJ193" s="245">
        <f>BJ191+BJ192</f>
        <v>0</v>
      </c>
      <c r="BK193" s="243">
        <f>BK191+BK192</f>
        <v>0</v>
      </c>
      <c r="BL193" s="243">
        <f t="shared" ref="BL193:BT193" si="344">BL191+BL192</f>
        <v>0</v>
      </c>
      <c r="BM193" s="244">
        <f t="shared" si="344"/>
        <v>0</v>
      </c>
      <c r="BN193" s="244">
        <f t="shared" si="344"/>
        <v>0</v>
      </c>
      <c r="BO193" s="244">
        <f t="shared" si="344"/>
        <v>0</v>
      </c>
      <c r="BP193" s="244">
        <f t="shared" si="344"/>
        <v>0</v>
      </c>
      <c r="BQ193" s="244">
        <f t="shared" si="344"/>
        <v>0</v>
      </c>
      <c r="BR193" s="244">
        <f t="shared" si="344"/>
        <v>0</v>
      </c>
      <c r="BS193" s="244">
        <f t="shared" si="344"/>
        <v>0</v>
      </c>
      <c r="BT193" s="244">
        <f t="shared" si="344"/>
        <v>0</v>
      </c>
      <c r="BU193" s="245">
        <f>BU191+BU192</f>
        <v>0</v>
      </c>
      <c r="BV193" s="245">
        <f>BV191+BV192</f>
        <v>0</v>
      </c>
      <c r="BW193" s="243">
        <f>BW191+BW192</f>
        <v>0</v>
      </c>
      <c r="BX193" s="243">
        <f t="shared" ref="BX193:CF193" si="345">BX191+BX192</f>
        <v>0</v>
      </c>
      <c r="BY193" s="244">
        <f t="shared" si="345"/>
        <v>0</v>
      </c>
      <c r="BZ193" s="244">
        <f t="shared" si="345"/>
        <v>0</v>
      </c>
      <c r="CA193" s="244">
        <f t="shared" si="345"/>
        <v>0</v>
      </c>
      <c r="CB193" s="244">
        <f t="shared" si="345"/>
        <v>0</v>
      </c>
      <c r="CC193" s="244">
        <f t="shared" si="345"/>
        <v>0</v>
      </c>
      <c r="CD193" s="244">
        <f t="shared" si="345"/>
        <v>0</v>
      </c>
      <c r="CE193" s="244">
        <f t="shared" si="345"/>
        <v>0</v>
      </c>
      <c r="CF193" s="244">
        <f t="shared" si="345"/>
        <v>0</v>
      </c>
      <c r="CG193" s="245">
        <f>CG191+CG192</f>
        <v>0</v>
      </c>
      <c r="CH193" s="249">
        <f>CH191+CH192</f>
        <v>0</v>
      </c>
    </row>
    <row r="194" spans="1:86" hidden="1" x14ac:dyDescent="0.25">
      <c r="A194" s="110"/>
      <c r="B194" s="110" t="s">
        <v>140</v>
      </c>
      <c r="C194" s="123">
        <f>C186+C193</f>
        <v>0</v>
      </c>
      <c r="D194" s="123">
        <f t="shared" ref="D194:N194" si="346">D186+D193</f>
        <v>1</v>
      </c>
      <c r="E194" s="123">
        <f t="shared" si="346"/>
        <v>1</v>
      </c>
      <c r="F194" s="123">
        <f t="shared" si="346"/>
        <v>0</v>
      </c>
      <c r="G194" s="123">
        <f t="shared" si="346"/>
        <v>1</v>
      </c>
      <c r="H194" s="123">
        <f t="shared" si="346"/>
        <v>0</v>
      </c>
      <c r="I194" s="123">
        <f t="shared" si="346"/>
        <v>1</v>
      </c>
      <c r="J194" s="123">
        <f t="shared" si="346"/>
        <v>1</v>
      </c>
      <c r="K194" s="123">
        <f t="shared" si="346"/>
        <v>0</v>
      </c>
      <c r="L194" s="123">
        <f t="shared" si="346"/>
        <v>1</v>
      </c>
      <c r="M194" s="123">
        <f t="shared" si="346"/>
        <v>1.0000000000000002</v>
      </c>
      <c r="N194" s="123">
        <f t="shared" si="346"/>
        <v>1.0000000000000002</v>
      </c>
      <c r="O194" s="250">
        <f>O186+O193</f>
        <v>0</v>
      </c>
      <c r="P194" s="250">
        <f t="shared" ref="P194:Z194" si="347">P186+P193</f>
        <v>0</v>
      </c>
      <c r="Q194" s="250">
        <f t="shared" si="347"/>
        <v>0</v>
      </c>
      <c r="R194" s="250">
        <f t="shared" si="347"/>
        <v>0</v>
      </c>
      <c r="S194" s="250">
        <f t="shared" si="347"/>
        <v>0</v>
      </c>
      <c r="T194" s="250">
        <f t="shared" si="347"/>
        <v>0</v>
      </c>
      <c r="U194" s="250">
        <f t="shared" si="347"/>
        <v>0</v>
      </c>
      <c r="V194" s="250">
        <f t="shared" si="347"/>
        <v>0</v>
      </c>
      <c r="W194" s="250">
        <f t="shared" si="347"/>
        <v>0</v>
      </c>
      <c r="X194" s="250">
        <f t="shared" si="347"/>
        <v>0</v>
      </c>
      <c r="Y194" s="250">
        <f t="shared" si="347"/>
        <v>0</v>
      </c>
      <c r="Z194" s="250">
        <f t="shared" si="347"/>
        <v>0</v>
      </c>
      <c r="AA194" s="250">
        <f>AA186+AA193</f>
        <v>0</v>
      </c>
      <c r="AB194" s="250">
        <f t="shared" ref="AB194:AL194" si="348">AB186+AB193</f>
        <v>0</v>
      </c>
      <c r="AC194" s="250">
        <f t="shared" si="348"/>
        <v>0</v>
      </c>
      <c r="AD194" s="250">
        <f t="shared" si="348"/>
        <v>0</v>
      </c>
      <c r="AE194" s="250">
        <f t="shared" si="348"/>
        <v>0</v>
      </c>
      <c r="AF194" s="250">
        <f t="shared" si="348"/>
        <v>0</v>
      </c>
      <c r="AG194" s="250">
        <f t="shared" si="348"/>
        <v>0</v>
      </c>
      <c r="AH194" s="250">
        <f t="shared" si="348"/>
        <v>0</v>
      </c>
      <c r="AI194" s="250">
        <f t="shared" si="348"/>
        <v>0</v>
      </c>
      <c r="AJ194" s="250">
        <f t="shared" si="348"/>
        <v>0</v>
      </c>
      <c r="AK194" s="250">
        <f t="shared" si="348"/>
        <v>0</v>
      </c>
      <c r="AL194" s="250">
        <f t="shared" si="348"/>
        <v>0</v>
      </c>
      <c r="AM194" s="250">
        <f>AM186+AM193</f>
        <v>0</v>
      </c>
      <c r="AN194" s="250">
        <f t="shared" ref="AN194:AX194" si="349">AN186+AN193</f>
        <v>0</v>
      </c>
      <c r="AO194" s="250">
        <f t="shared" si="349"/>
        <v>0</v>
      </c>
      <c r="AP194" s="250">
        <f t="shared" si="349"/>
        <v>0</v>
      </c>
      <c r="AQ194" s="250">
        <f t="shared" si="349"/>
        <v>0</v>
      </c>
      <c r="AR194" s="250">
        <f t="shared" si="349"/>
        <v>0</v>
      </c>
      <c r="AS194" s="250">
        <f t="shared" si="349"/>
        <v>0</v>
      </c>
      <c r="AT194" s="250">
        <f t="shared" si="349"/>
        <v>0</v>
      </c>
      <c r="AU194" s="250">
        <f t="shared" si="349"/>
        <v>0</v>
      </c>
      <c r="AV194" s="250">
        <f t="shared" si="349"/>
        <v>0</v>
      </c>
      <c r="AW194" s="250">
        <f t="shared" si="349"/>
        <v>0</v>
      </c>
      <c r="AX194" s="250">
        <f t="shared" si="349"/>
        <v>0</v>
      </c>
      <c r="AY194" s="250">
        <f>AY186+AY193</f>
        <v>0</v>
      </c>
      <c r="AZ194" s="250">
        <f t="shared" ref="AZ194:BJ194" si="350">AZ186+AZ193</f>
        <v>0</v>
      </c>
      <c r="BA194" s="250">
        <f t="shared" si="350"/>
        <v>0</v>
      </c>
      <c r="BB194" s="250">
        <f t="shared" si="350"/>
        <v>0</v>
      </c>
      <c r="BC194" s="250">
        <f t="shared" si="350"/>
        <v>0</v>
      </c>
      <c r="BD194" s="250">
        <f t="shared" si="350"/>
        <v>0</v>
      </c>
      <c r="BE194" s="250">
        <f t="shared" si="350"/>
        <v>0</v>
      </c>
      <c r="BF194" s="250">
        <f t="shared" si="350"/>
        <v>0</v>
      </c>
      <c r="BG194" s="250">
        <f t="shared" si="350"/>
        <v>0</v>
      </c>
      <c r="BH194" s="250">
        <f t="shared" si="350"/>
        <v>0</v>
      </c>
      <c r="BI194" s="250">
        <f t="shared" si="350"/>
        <v>0</v>
      </c>
      <c r="BJ194" s="250">
        <f t="shared" si="350"/>
        <v>0</v>
      </c>
      <c r="BK194" s="250">
        <f>BK186+BK193</f>
        <v>0</v>
      </c>
      <c r="BL194" s="250">
        <f t="shared" ref="BL194:BV194" si="351">BL186+BL193</f>
        <v>0</v>
      </c>
      <c r="BM194" s="250">
        <f t="shared" si="351"/>
        <v>0</v>
      </c>
      <c r="BN194" s="250">
        <f t="shared" si="351"/>
        <v>0</v>
      </c>
      <c r="BO194" s="250">
        <f t="shared" si="351"/>
        <v>0</v>
      </c>
      <c r="BP194" s="250">
        <f t="shared" si="351"/>
        <v>0</v>
      </c>
      <c r="BQ194" s="250">
        <f t="shared" si="351"/>
        <v>0</v>
      </c>
      <c r="BR194" s="250">
        <f t="shared" si="351"/>
        <v>0</v>
      </c>
      <c r="BS194" s="250">
        <f t="shared" si="351"/>
        <v>0</v>
      </c>
      <c r="BT194" s="250">
        <f t="shared" si="351"/>
        <v>0</v>
      </c>
      <c r="BU194" s="250">
        <f t="shared" si="351"/>
        <v>0</v>
      </c>
      <c r="BV194" s="250">
        <f t="shared" si="351"/>
        <v>0</v>
      </c>
      <c r="BW194" s="250">
        <f>BW186+BW193</f>
        <v>0</v>
      </c>
      <c r="BX194" s="250">
        <f t="shared" ref="BX194:CH194" si="352">BX186+BX193</f>
        <v>0</v>
      </c>
      <c r="BY194" s="250">
        <f t="shared" si="352"/>
        <v>0</v>
      </c>
      <c r="BZ194" s="250">
        <f t="shared" si="352"/>
        <v>0</v>
      </c>
      <c r="CA194" s="250">
        <f t="shared" si="352"/>
        <v>0</v>
      </c>
      <c r="CB194" s="250">
        <f t="shared" si="352"/>
        <v>0</v>
      </c>
      <c r="CC194" s="250">
        <f t="shared" si="352"/>
        <v>0</v>
      </c>
      <c r="CD194" s="250">
        <f t="shared" si="352"/>
        <v>0</v>
      </c>
      <c r="CE194" s="250">
        <f t="shared" si="352"/>
        <v>0</v>
      </c>
      <c r="CF194" s="250">
        <f t="shared" si="352"/>
        <v>0</v>
      </c>
      <c r="CG194" s="250">
        <f t="shared" si="352"/>
        <v>0</v>
      </c>
      <c r="CH194" s="250">
        <f t="shared" si="352"/>
        <v>0</v>
      </c>
    </row>
    <row r="195" spans="1:86" hidden="1" x14ac:dyDescent="0.25">
      <c r="A195" s="110"/>
      <c r="B195" s="110"/>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c r="AO195" s="112"/>
      <c r="AP195" s="112"/>
      <c r="AQ195" s="112"/>
      <c r="AR195" s="112"/>
      <c r="AS195" s="112"/>
      <c r="AT195" s="112"/>
      <c r="AU195" s="112"/>
      <c r="AV195" s="112"/>
      <c r="AW195" s="112"/>
      <c r="AX195" s="112"/>
      <c r="AY195" s="112"/>
      <c r="AZ195" s="112"/>
      <c r="BA195" s="112"/>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row>
    <row r="196" spans="1:86" hidden="1" x14ac:dyDescent="0.25">
      <c r="A196" s="110"/>
      <c r="B196" s="110" t="s">
        <v>141</v>
      </c>
      <c r="C196" s="124">
        <f t="shared" ref="C196" si="353">SUM(C182:C183)</f>
        <v>0</v>
      </c>
      <c r="D196" s="124">
        <f t="shared" ref="D196:BO196" si="354">SUM(D182:D183)</f>
        <v>29.738317641838655</v>
      </c>
      <c r="E196" s="125">
        <f t="shared" si="354"/>
        <v>79.957856249080876</v>
      </c>
      <c r="F196" s="125">
        <f t="shared" si="354"/>
        <v>0</v>
      </c>
      <c r="G196" s="125">
        <f t="shared" si="354"/>
        <v>154.3148765326896</v>
      </c>
      <c r="H196" s="125">
        <f t="shared" si="354"/>
        <v>0</v>
      </c>
      <c r="I196" s="125">
        <f t="shared" si="354"/>
        <v>378.40152308919994</v>
      </c>
      <c r="J196" s="125">
        <f t="shared" si="354"/>
        <v>584.83174308138121</v>
      </c>
      <c r="K196" s="125">
        <f t="shared" si="354"/>
        <v>0</v>
      </c>
      <c r="L196" s="125">
        <f t="shared" si="354"/>
        <v>650.21968921435257</v>
      </c>
      <c r="M196" s="126">
        <f t="shared" si="354"/>
        <v>437.92190701991547</v>
      </c>
      <c r="N196" s="126">
        <f t="shared" si="354"/>
        <v>990.38617873678288</v>
      </c>
      <c r="O196" s="256">
        <f t="shared" si="354"/>
        <v>0</v>
      </c>
      <c r="P196" s="256">
        <f t="shared" si="354"/>
        <v>0</v>
      </c>
      <c r="Q196" s="257">
        <f t="shared" si="354"/>
        <v>0</v>
      </c>
      <c r="R196" s="257">
        <f t="shared" si="354"/>
        <v>0</v>
      </c>
      <c r="S196" s="257">
        <f t="shared" si="354"/>
        <v>0</v>
      </c>
      <c r="T196" s="257">
        <f t="shared" si="354"/>
        <v>0</v>
      </c>
      <c r="U196" s="257">
        <f t="shared" si="354"/>
        <v>0</v>
      </c>
      <c r="V196" s="257">
        <f t="shared" si="354"/>
        <v>0</v>
      </c>
      <c r="W196" s="257">
        <f t="shared" si="354"/>
        <v>0</v>
      </c>
      <c r="X196" s="257">
        <f t="shared" si="354"/>
        <v>0</v>
      </c>
      <c r="Y196" s="258">
        <f t="shared" si="354"/>
        <v>0</v>
      </c>
      <c r="Z196" s="258">
        <f t="shared" si="354"/>
        <v>0</v>
      </c>
      <c r="AA196" s="256">
        <f t="shared" si="354"/>
        <v>0</v>
      </c>
      <c r="AB196" s="256">
        <f t="shared" si="354"/>
        <v>0</v>
      </c>
      <c r="AC196" s="257">
        <f t="shared" si="354"/>
        <v>0</v>
      </c>
      <c r="AD196" s="257">
        <f t="shared" si="354"/>
        <v>0</v>
      </c>
      <c r="AE196" s="257">
        <f t="shared" si="354"/>
        <v>0</v>
      </c>
      <c r="AF196" s="257">
        <f t="shared" si="354"/>
        <v>0</v>
      </c>
      <c r="AG196" s="257">
        <f t="shared" si="354"/>
        <v>0</v>
      </c>
      <c r="AH196" s="257">
        <f t="shared" si="354"/>
        <v>0</v>
      </c>
      <c r="AI196" s="257">
        <f t="shared" si="354"/>
        <v>0</v>
      </c>
      <c r="AJ196" s="257">
        <f t="shared" si="354"/>
        <v>0</v>
      </c>
      <c r="AK196" s="258">
        <f t="shared" si="354"/>
        <v>0</v>
      </c>
      <c r="AL196" s="258">
        <f t="shared" si="354"/>
        <v>0</v>
      </c>
      <c r="AM196" s="256">
        <f t="shared" si="354"/>
        <v>0</v>
      </c>
      <c r="AN196" s="256">
        <f t="shared" si="354"/>
        <v>0</v>
      </c>
      <c r="AO196" s="257">
        <f t="shared" si="354"/>
        <v>0</v>
      </c>
      <c r="AP196" s="257">
        <f t="shared" si="354"/>
        <v>0</v>
      </c>
      <c r="AQ196" s="257">
        <f t="shared" si="354"/>
        <v>0</v>
      </c>
      <c r="AR196" s="257">
        <f t="shared" si="354"/>
        <v>0</v>
      </c>
      <c r="AS196" s="257">
        <f t="shared" si="354"/>
        <v>0</v>
      </c>
      <c r="AT196" s="257">
        <f t="shared" si="354"/>
        <v>0</v>
      </c>
      <c r="AU196" s="257">
        <f t="shared" si="354"/>
        <v>0</v>
      </c>
      <c r="AV196" s="257">
        <f t="shared" si="354"/>
        <v>0</v>
      </c>
      <c r="AW196" s="258">
        <f t="shared" si="354"/>
        <v>0</v>
      </c>
      <c r="AX196" s="258">
        <f t="shared" si="354"/>
        <v>0</v>
      </c>
      <c r="AY196" s="256">
        <f t="shared" si="354"/>
        <v>0</v>
      </c>
      <c r="AZ196" s="256">
        <f t="shared" si="354"/>
        <v>0</v>
      </c>
      <c r="BA196" s="257">
        <f t="shared" si="354"/>
        <v>0</v>
      </c>
      <c r="BB196" s="257">
        <f t="shared" si="354"/>
        <v>0</v>
      </c>
      <c r="BC196" s="257">
        <f t="shared" si="354"/>
        <v>0</v>
      </c>
      <c r="BD196" s="257">
        <f t="shared" si="354"/>
        <v>0</v>
      </c>
      <c r="BE196" s="257">
        <f t="shared" si="354"/>
        <v>0</v>
      </c>
      <c r="BF196" s="257">
        <f t="shared" si="354"/>
        <v>0</v>
      </c>
      <c r="BG196" s="257">
        <f t="shared" si="354"/>
        <v>0</v>
      </c>
      <c r="BH196" s="257">
        <f t="shared" si="354"/>
        <v>0</v>
      </c>
      <c r="BI196" s="258">
        <f t="shared" si="354"/>
        <v>0</v>
      </c>
      <c r="BJ196" s="258">
        <f t="shared" si="354"/>
        <v>0</v>
      </c>
      <c r="BK196" s="256">
        <f t="shared" si="354"/>
        <v>0</v>
      </c>
      <c r="BL196" s="256">
        <f t="shared" si="354"/>
        <v>0</v>
      </c>
      <c r="BM196" s="257">
        <f t="shared" si="354"/>
        <v>0</v>
      </c>
      <c r="BN196" s="257">
        <f t="shared" si="354"/>
        <v>0</v>
      </c>
      <c r="BO196" s="257">
        <f t="shared" si="354"/>
        <v>0</v>
      </c>
      <c r="BP196" s="257">
        <f t="shared" ref="BP196:CH196" si="355">SUM(BP182:BP183)</f>
        <v>0</v>
      </c>
      <c r="BQ196" s="257">
        <f t="shared" si="355"/>
        <v>0</v>
      </c>
      <c r="BR196" s="257">
        <f t="shared" si="355"/>
        <v>0</v>
      </c>
      <c r="BS196" s="257">
        <f t="shared" si="355"/>
        <v>0</v>
      </c>
      <c r="BT196" s="257">
        <f t="shared" si="355"/>
        <v>0</v>
      </c>
      <c r="BU196" s="258">
        <f t="shared" si="355"/>
        <v>0</v>
      </c>
      <c r="BV196" s="258">
        <f t="shared" si="355"/>
        <v>0</v>
      </c>
      <c r="BW196" s="256">
        <f t="shared" si="355"/>
        <v>0</v>
      </c>
      <c r="BX196" s="256">
        <f t="shared" si="355"/>
        <v>0</v>
      </c>
      <c r="BY196" s="257">
        <f t="shared" si="355"/>
        <v>0</v>
      </c>
      <c r="BZ196" s="257">
        <f t="shared" si="355"/>
        <v>0</v>
      </c>
      <c r="CA196" s="257">
        <f t="shared" si="355"/>
        <v>0</v>
      </c>
      <c r="CB196" s="257">
        <f t="shared" si="355"/>
        <v>0</v>
      </c>
      <c r="CC196" s="257">
        <f t="shared" si="355"/>
        <v>0</v>
      </c>
      <c r="CD196" s="257">
        <f t="shared" si="355"/>
        <v>0</v>
      </c>
      <c r="CE196" s="257">
        <f t="shared" si="355"/>
        <v>0</v>
      </c>
      <c r="CF196" s="257">
        <f t="shared" si="355"/>
        <v>0</v>
      </c>
      <c r="CG196" s="258">
        <f t="shared" si="355"/>
        <v>0</v>
      </c>
      <c r="CH196" s="258">
        <f t="shared" si="355"/>
        <v>0</v>
      </c>
    </row>
    <row r="197" spans="1:86" hidden="1" x14ac:dyDescent="0.25">
      <c r="A197" s="110"/>
      <c r="B197" s="110" t="s">
        <v>142</v>
      </c>
      <c r="C197" s="124">
        <f t="shared" ref="C197" si="356">SUM(C189:C190)</f>
        <v>0</v>
      </c>
      <c r="D197" s="124">
        <f t="shared" ref="D197:BO197" si="357">SUM(D189:D190)</f>
        <v>0</v>
      </c>
      <c r="E197" s="125">
        <f t="shared" si="357"/>
        <v>0</v>
      </c>
      <c r="F197" s="125">
        <f t="shared" si="357"/>
        <v>0</v>
      </c>
      <c r="G197" s="125">
        <f t="shared" si="357"/>
        <v>0</v>
      </c>
      <c r="H197" s="125">
        <f t="shared" si="357"/>
        <v>0</v>
      </c>
      <c r="I197" s="125">
        <f t="shared" si="357"/>
        <v>0</v>
      </c>
      <c r="J197" s="125">
        <f t="shared" si="357"/>
        <v>0</v>
      </c>
      <c r="K197" s="125">
        <f t="shared" si="357"/>
        <v>0</v>
      </c>
      <c r="L197" s="125">
        <f t="shared" si="357"/>
        <v>0</v>
      </c>
      <c r="M197" s="126">
        <f t="shared" si="357"/>
        <v>0</v>
      </c>
      <c r="N197" s="126">
        <f t="shared" si="357"/>
        <v>0</v>
      </c>
      <c r="O197" s="256">
        <f t="shared" si="357"/>
        <v>0</v>
      </c>
      <c r="P197" s="256">
        <f t="shared" si="357"/>
        <v>0</v>
      </c>
      <c r="Q197" s="257">
        <f t="shared" si="357"/>
        <v>0</v>
      </c>
      <c r="R197" s="257">
        <f t="shared" si="357"/>
        <v>0</v>
      </c>
      <c r="S197" s="257">
        <f t="shared" si="357"/>
        <v>0</v>
      </c>
      <c r="T197" s="257">
        <f t="shared" si="357"/>
        <v>0</v>
      </c>
      <c r="U197" s="257">
        <f t="shared" si="357"/>
        <v>0</v>
      </c>
      <c r="V197" s="257">
        <f t="shared" si="357"/>
        <v>0</v>
      </c>
      <c r="W197" s="257">
        <f t="shared" si="357"/>
        <v>0</v>
      </c>
      <c r="X197" s="257">
        <f t="shared" si="357"/>
        <v>0</v>
      </c>
      <c r="Y197" s="258">
        <f t="shared" si="357"/>
        <v>0</v>
      </c>
      <c r="Z197" s="258">
        <f t="shared" si="357"/>
        <v>0</v>
      </c>
      <c r="AA197" s="256">
        <f t="shared" si="357"/>
        <v>0</v>
      </c>
      <c r="AB197" s="256">
        <f t="shared" si="357"/>
        <v>0</v>
      </c>
      <c r="AC197" s="257">
        <f t="shared" si="357"/>
        <v>0</v>
      </c>
      <c r="AD197" s="257">
        <f t="shared" si="357"/>
        <v>0</v>
      </c>
      <c r="AE197" s="257">
        <f t="shared" si="357"/>
        <v>0</v>
      </c>
      <c r="AF197" s="257">
        <f t="shared" si="357"/>
        <v>0</v>
      </c>
      <c r="AG197" s="257">
        <f t="shared" si="357"/>
        <v>0</v>
      </c>
      <c r="AH197" s="257">
        <f t="shared" si="357"/>
        <v>0</v>
      </c>
      <c r="AI197" s="257">
        <f t="shared" si="357"/>
        <v>0</v>
      </c>
      <c r="AJ197" s="257">
        <f t="shared" si="357"/>
        <v>0</v>
      </c>
      <c r="AK197" s="258">
        <f t="shared" si="357"/>
        <v>0</v>
      </c>
      <c r="AL197" s="258">
        <f t="shared" si="357"/>
        <v>0</v>
      </c>
      <c r="AM197" s="256">
        <f t="shared" si="357"/>
        <v>0</v>
      </c>
      <c r="AN197" s="256">
        <f t="shared" si="357"/>
        <v>0</v>
      </c>
      <c r="AO197" s="257">
        <f t="shared" si="357"/>
        <v>0</v>
      </c>
      <c r="AP197" s="257">
        <f t="shared" si="357"/>
        <v>0</v>
      </c>
      <c r="AQ197" s="257">
        <f t="shared" si="357"/>
        <v>0</v>
      </c>
      <c r="AR197" s="257">
        <f t="shared" si="357"/>
        <v>0</v>
      </c>
      <c r="AS197" s="257">
        <f t="shared" si="357"/>
        <v>0</v>
      </c>
      <c r="AT197" s="257">
        <f t="shared" si="357"/>
        <v>0</v>
      </c>
      <c r="AU197" s="257">
        <f t="shared" si="357"/>
        <v>0</v>
      </c>
      <c r="AV197" s="257">
        <f t="shared" si="357"/>
        <v>0</v>
      </c>
      <c r="AW197" s="258">
        <f t="shared" si="357"/>
        <v>0</v>
      </c>
      <c r="AX197" s="258">
        <f t="shared" si="357"/>
        <v>0</v>
      </c>
      <c r="AY197" s="256">
        <f t="shared" si="357"/>
        <v>0</v>
      </c>
      <c r="AZ197" s="256">
        <f t="shared" si="357"/>
        <v>0</v>
      </c>
      <c r="BA197" s="257">
        <f t="shared" si="357"/>
        <v>0</v>
      </c>
      <c r="BB197" s="257">
        <f t="shared" si="357"/>
        <v>0</v>
      </c>
      <c r="BC197" s="257">
        <f t="shared" si="357"/>
        <v>0</v>
      </c>
      <c r="BD197" s="257">
        <f t="shared" si="357"/>
        <v>0</v>
      </c>
      <c r="BE197" s="257">
        <f t="shared" si="357"/>
        <v>0</v>
      </c>
      <c r="BF197" s="257">
        <f t="shared" si="357"/>
        <v>0</v>
      </c>
      <c r="BG197" s="257">
        <f t="shared" si="357"/>
        <v>0</v>
      </c>
      <c r="BH197" s="257">
        <f t="shared" si="357"/>
        <v>0</v>
      </c>
      <c r="BI197" s="258">
        <f t="shared" si="357"/>
        <v>0</v>
      </c>
      <c r="BJ197" s="258">
        <f t="shared" si="357"/>
        <v>0</v>
      </c>
      <c r="BK197" s="256">
        <f t="shared" si="357"/>
        <v>0</v>
      </c>
      <c r="BL197" s="256">
        <f t="shared" si="357"/>
        <v>0</v>
      </c>
      <c r="BM197" s="257">
        <f t="shared" si="357"/>
        <v>0</v>
      </c>
      <c r="BN197" s="257">
        <f t="shared" si="357"/>
        <v>0</v>
      </c>
      <c r="BO197" s="257">
        <f t="shared" si="357"/>
        <v>0</v>
      </c>
      <c r="BP197" s="257">
        <f t="shared" ref="BP197:CH197" si="358">SUM(BP189:BP190)</f>
        <v>0</v>
      </c>
      <c r="BQ197" s="257">
        <f t="shared" si="358"/>
        <v>0</v>
      </c>
      <c r="BR197" s="257">
        <f t="shared" si="358"/>
        <v>0</v>
      </c>
      <c r="BS197" s="257">
        <f t="shared" si="358"/>
        <v>0</v>
      </c>
      <c r="BT197" s="257">
        <f t="shared" si="358"/>
        <v>0</v>
      </c>
      <c r="BU197" s="258">
        <f t="shared" si="358"/>
        <v>0</v>
      </c>
      <c r="BV197" s="258">
        <f t="shared" si="358"/>
        <v>0</v>
      </c>
      <c r="BW197" s="256">
        <f t="shared" si="358"/>
        <v>0</v>
      </c>
      <c r="BX197" s="256">
        <f t="shared" si="358"/>
        <v>0</v>
      </c>
      <c r="BY197" s="257">
        <f t="shared" si="358"/>
        <v>0</v>
      </c>
      <c r="BZ197" s="257">
        <f t="shared" si="358"/>
        <v>0</v>
      </c>
      <c r="CA197" s="257">
        <f t="shared" si="358"/>
        <v>0</v>
      </c>
      <c r="CB197" s="257">
        <f t="shared" si="358"/>
        <v>0</v>
      </c>
      <c r="CC197" s="257">
        <f t="shared" si="358"/>
        <v>0</v>
      </c>
      <c r="CD197" s="257">
        <f t="shared" si="358"/>
        <v>0</v>
      </c>
      <c r="CE197" s="257">
        <f t="shared" si="358"/>
        <v>0</v>
      </c>
      <c r="CF197" s="257">
        <f t="shared" si="358"/>
        <v>0</v>
      </c>
      <c r="CG197" s="258">
        <f t="shared" si="358"/>
        <v>0</v>
      </c>
      <c r="CH197" s="258">
        <f t="shared" si="358"/>
        <v>0</v>
      </c>
    </row>
    <row r="198" spans="1:86" hidden="1" x14ac:dyDescent="0.25">
      <c r="A198" s="110"/>
      <c r="B198" s="110" t="s">
        <v>129</v>
      </c>
      <c r="C198" s="127">
        <f t="shared" ref="C198" si="359">SUM(C196:C197)</f>
        <v>0</v>
      </c>
      <c r="D198" s="127">
        <f t="shared" ref="D198:BO198" si="360">SUM(D196:D197)</f>
        <v>29.738317641838655</v>
      </c>
      <c r="E198" s="127">
        <f t="shared" si="360"/>
        <v>79.957856249080876</v>
      </c>
      <c r="F198" s="127">
        <f t="shared" si="360"/>
        <v>0</v>
      </c>
      <c r="G198" s="127">
        <f t="shared" si="360"/>
        <v>154.3148765326896</v>
      </c>
      <c r="H198" s="127">
        <f t="shared" si="360"/>
        <v>0</v>
      </c>
      <c r="I198" s="127">
        <f t="shared" si="360"/>
        <v>378.40152308919994</v>
      </c>
      <c r="J198" s="127">
        <f t="shared" si="360"/>
        <v>584.83174308138121</v>
      </c>
      <c r="K198" s="127">
        <f t="shared" si="360"/>
        <v>0</v>
      </c>
      <c r="L198" s="127">
        <f t="shared" si="360"/>
        <v>650.21968921435257</v>
      </c>
      <c r="M198" s="128">
        <f t="shared" si="360"/>
        <v>437.92190701991547</v>
      </c>
      <c r="N198" s="128">
        <f t="shared" si="360"/>
        <v>990.38617873678288</v>
      </c>
      <c r="O198" s="259">
        <f t="shared" si="360"/>
        <v>0</v>
      </c>
      <c r="P198" s="259">
        <f t="shared" si="360"/>
        <v>0</v>
      </c>
      <c r="Q198" s="259">
        <f t="shared" si="360"/>
        <v>0</v>
      </c>
      <c r="R198" s="259">
        <f t="shared" si="360"/>
        <v>0</v>
      </c>
      <c r="S198" s="259">
        <f t="shared" si="360"/>
        <v>0</v>
      </c>
      <c r="T198" s="259">
        <f t="shared" si="360"/>
        <v>0</v>
      </c>
      <c r="U198" s="259">
        <f t="shared" si="360"/>
        <v>0</v>
      </c>
      <c r="V198" s="259">
        <f t="shared" si="360"/>
        <v>0</v>
      </c>
      <c r="W198" s="259">
        <f t="shared" si="360"/>
        <v>0</v>
      </c>
      <c r="X198" s="259">
        <f t="shared" si="360"/>
        <v>0</v>
      </c>
      <c r="Y198" s="260">
        <f t="shared" si="360"/>
        <v>0</v>
      </c>
      <c r="Z198" s="260">
        <f t="shared" si="360"/>
        <v>0</v>
      </c>
      <c r="AA198" s="259">
        <f t="shared" si="360"/>
        <v>0</v>
      </c>
      <c r="AB198" s="259">
        <f t="shared" si="360"/>
        <v>0</v>
      </c>
      <c r="AC198" s="259">
        <f t="shared" si="360"/>
        <v>0</v>
      </c>
      <c r="AD198" s="259">
        <f t="shared" si="360"/>
        <v>0</v>
      </c>
      <c r="AE198" s="259">
        <f t="shared" si="360"/>
        <v>0</v>
      </c>
      <c r="AF198" s="259">
        <f t="shared" si="360"/>
        <v>0</v>
      </c>
      <c r="AG198" s="259">
        <f t="shared" si="360"/>
        <v>0</v>
      </c>
      <c r="AH198" s="259">
        <f t="shared" si="360"/>
        <v>0</v>
      </c>
      <c r="AI198" s="259">
        <f t="shared" si="360"/>
        <v>0</v>
      </c>
      <c r="AJ198" s="259">
        <f t="shared" si="360"/>
        <v>0</v>
      </c>
      <c r="AK198" s="260">
        <f t="shared" si="360"/>
        <v>0</v>
      </c>
      <c r="AL198" s="260">
        <f t="shared" si="360"/>
        <v>0</v>
      </c>
      <c r="AM198" s="259">
        <f t="shared" si="360"/>
        <v>0</v>
      </c>
      <c r="AN198" s="259">
        <f t="shared" si="360"/>
        <v>0</v>
      </c>
      <c r="AO198" s="259">
        <f t="shared" si="360"/>
        <v>0</v>
      </c>
      <c r="AP198" s="259">
        <f t="shared" si="360"/>
        <v>0</v>
      </c>
      <c r="AQ198" s="259">
        <f t="shared" si="360"/>
        <v>0</v>
      </c>
      <c r="AR198" s="259">
        <f t="shared" si="360"/>
        <v>0</v>
      </c>
      <c r="AS198" s="259">
        <f t="shared" si="360"/>
        <v>0</v>
      </c>
      <c r="AT198" s="259">
        <f t="shared" si="360"/>
        <v>0</v>
      </c>
      <c r="AU198" s="259">
        <f t="shared" si="360"/>
        <v>0</v>
      </c>
      <c r="AV198" s="259">
        <f t="shared" si="360"/>
        <v>0</v>
      </c>
      <c r="AW198" s="260">
        <f t="shared" si="360"/>
        <v>0</v>
      </c>
      <c r="AX198" s="260">
        <f t="shared" si="360"/>
        <v>0</v>
      </c>
      <c r="AY198" s="259">
        <f t="shared" si="360"/>
        <v>0</v>
      </c>
      <c r="AZ198" s="259">
        <f t="shared" si="360"/>
        <v>0</v>
      </c>
      <c r="BA198" s="259">
        <f t="shared" si="360"/>
        <v>0</v>
      </c>
      <c r="BB198" s="259">
        <f t="shared" si="360"/>
        <v>0</v>
      </c>
      <c r="BC198" s="259">
        <f t="shared" si="360"/>
        <v>0</v>
      </c>
      <c r="BD198" s="259">
        <f t="shared" si="360"/>
        <v>0</v>
      </c>
      <c r="BE198" s="259">
        <f t="shared" si="360"/>
        <v>0</v>
      </c>
      <c r="BF198" s="259">
        <f t="shared" si="360"/>
        <v>0</v>
      </c>
      <c r="BG198" s="259">
        <f t="shared" si="360"/>
        <v>0</v>
      </c>
      <c r="BH198" s="259">
        <f t="shared" si="360"/>
        <v>0</v>
      </c>
      <c r="BI198" s="260">
        <f t="shared" si="360"/>
        <v>0</v>
      </c>
      <c r="BJ198" s="260">
        <f t="shared" si="360"/>
        <v>0</v>
      </c>
      <c r="BK198" s="259">
        <f t="shared" si="360"/>
        <v>0</v>
      </c>
      <c r="BL198" s="259">
        <f t="shared" si="360"/>
        <v>0</v>
      </c>
      <c r="BM198" s="259">
        <f t="shared" si="360"/>
        <v>0</v>
      </c>
      <c r="BN198" s="259">
        <f t="shared" si="360"/>
        <v>0</v>
      </c>
      <c r="BO198" s="259">
        <f t="shared" si="360"/>
        <v>0</v>
      </c>
      <c r="BP198" s="259">
        <f t="shared" ref="BP198:CH198" si="361">SUM(BP196:BP197)</f>
        <v>0</v>
      </c>
      <c r="BQ198" s="259">
        <f t="shared" si="361"/>
        <v>0</v>
      </c>
      <c r="BR198" s="259">
        <f t="shared" si="361"/>
        <v>0</v>
      </c>
      <c r="BS198" s="259">
        <f t="shared" si="361"/>
        <v>0</v>
      </c>
      <c r="BT198" s="259">
        <f t="shared" si="361"/>
        <v>0</v>
      </c>
      <c r="BU198" s="260">
        <f t="shared" si="361"/>
        <v>0</v>
      </c>
      <c r="BV198" s="260">
        <f t="shared" si="361"/>
        <v>0</v>
      </c>
      <c r="BW198" s="259">
        <f t="shared" si="361"/>
        <v>0</v>
      </c>
      <c r="BX198" s="259">
        <f t="shared" si="361"/>
        <v>0</v>
      </c>
      <c r="BY198" s="259">
        <f t="shared" si="361"/>
        <v>0</v>
      </c>
      <c r="BZ198" s="259">
        <f t="shared" si="361"/>
        <v>0</v>
      </c>
      <c r="CA198" s="259">
        <f t="shared" si="361"/>
        <v>0</v>
      </c>
      <c r="CB198" s="259">
        <f t="shared" si="361"/>
        <v>0</v>
      </c>
      <c r="CC198" s="259">
        <f t="shared" si="361"/>
        <v>0</v>
      </c>
      <c r="CD198" s="259">
        <f t="shared" si="361"/>
        <v>0</v>
      </c>
      <c r="CE198" s="259">
        <f t="shared" si="361"/>
        <v>0</v>
      </c>
      <c r="CF198" s="259">
        <f t="shared" si="361"/>
        <v>0</v>
      </c>
      <c r="CG198" s="260">
        <f t="shared" si="361"/>
        <v>0</v>
      </c>
      <c r="CH198" s="260">
        <f t="shared" si="361"/>
        <v>0</v>
      </c>
    </row>
    <row r="199" spans="1:86" hidden="1" x14ac:dyDescent="0.25"/>
    <row r="200" spans="1:86" hidden="1" x14ac:dyDescent="0.25">
      <c r="B200" s="190" t="s">
        <v>225</v>
      </c>
      <c r="C200" s="385">
        <f>IF('YTD PROGRAM SUMMARY'!C4=0,0,C198-C73)</f>
        <v>0</v>
      </c>
      <c r="D200" s="385">
        <f>IF('YTD PROGRAM SUMMARY'!D4=0,0,D198-D73)</f>
        <v>0</v>
      </c>
      <c r="E200" s="385">
        <f>IF('YTD PROGRAM SUMMARY'!E4=0,0,E198-E73)</f>
        <v>0</v>
      </c>
      <c r="F200" s="385">
        <f>IF('YTD PROGRAM SUMMARY'!F4=0,0,F198-F73)</f>
        <v>-109.07959738664562</v>
      </c>
      <c r="G200" s="385">
        <f>IF('YTD PROGRAM SUMMARY'!G4=0,0,G198-G73)</f>
        <v>0</v>
      </c>
      <c r="H200" s="385">
        <f>IF('YTD PROGRAM SUMMARY'!H4=0,0,H198-H73)</f>
        <v>-211.46282173844878</v>
      </c>
      <c r="I200" s="385">
        <f>IF('YTD PROGRAM SUMMARY'!I4=0,0,I198-I73)</f>
        <v>0</v>
      </c>
      <c r="J200" s="385">
        <f>IF('YTD PROGRAM SUMMARY'!J4=0,0,J198-J73)</f>
        <v>0</v>
      </c>
      <c r="K200" s="385">
        <f>IF('YTD PROGRAM SUMMARY'!K4=0,0,K198-K73)</f>
        <v>-800.81088856787994</v>
      </c>
      <c r="L200" s="385">
        <f>IF('YTD PROGRAM SUMMARY'!L4=0,0,L198-L73)</f>
        <v>1.1368683772161603E-13</v>
      </c>
      <c r="M200" s="385">
        <f>IF('YTD PROGRAM SUMMARY'!M4=0,0,M198-M73)</f>
        <v>5.6843418860808015E-14</v>
      </c>
      <c r="N200" s="385">
        <f>IF('YTD PROGRAM SUMMARY'!N4=0,0,N198-N73)</f>
        <v>2.2737367544323206E-13</v>
      </c>
      <c r="BW200" s="318">
        <f>BW93-BW110-BW127</f>
        <v>0</v>
      </c>
      <c r="BX200" s="318">
        <f t="shared" ref="BX200:CH200" si="362">BX93-BX110-BX127</f>
        <v>0</v>
      </c>
      <c r="BY200" s="318">
        <f t="shared" si="362"/>
        <v>0</v>
      </c>
      <c r="BZ200" s="318">
        <f t="shared" si="362"/>
        <v>0</v>
      </c>
      <c r="CA200" s="318">
        <f t="shared" si="362"/>
        <v>0</v>
      </c>
      <c r="CB200" s="318">
        <f t="shared" si="362"/>
        <v>0</v>
      </c>
      <c r="CC200" s="318">
        <f t="shared" si="362"/>
        <v>0</v>
      </c>
      <c r="CD200" s="318">
        <f t="shared" si="362"/>
        <v>0</v>
      </c>
      <c r="CE200" s="318">
        <f t="shared" si="362"/>
        <v>0</v>
      </c>
      <c r="CF200" s="318">
        <f t="shared" si="362"/>
        <v>0</v>
      </c>
      <c r="CG200" s="318">
        <f t="shared" si="362"/>
        <v>0</v>
      </c>
      <c r="CH200" s="318">
        <f t="shared" si="362"/>
        <v>0</v>
      </c>
    </row>
    <row r="201" spans="1:86" hidden="1" x14ac:dyDescent="0.25">
      <c r="B201" s="190"/>
      <c r="C201" s="190"/>
      <c r="D201" s="190"/>
      <c r="E201" s="190"/>
      <c r="F201" s="190"/>
      <c r="G201" s="190"/>
      <c r="H201" s="190"/>
      <c r="I201" s="190"/>
      <c r="J201" s="190"/>
      <c r="K201" s="190"/>
      <c r="L201" s="190"/>
      <c r="M201" s="190"/>
      <c r="N201" s="190"/>
      <c r="BW201" s="318">
        <f t="shared" ref="BW201:CH201" si="363">BW94-BW111-BW128</f>
        <v>0</v>
      </c>
      <c r="BX201" s="318">
        <f t="shared" si="363"/>
        <v>0</v>
      </c>
      <c r="BY201" s="318">
        <f t="shared" si="363"/>
        <v>0</v>
      </c>
      <c r="BZ201" s="318">
        <f t="shared" si="363"/>
        <v>0</v>
      </c>
      <c r="CA201" s="318">
        <f t="shared" si="363"/>
        <v>0</v>
      </c>
      <c r="CB201" s="318">
        <f t="shared" si="363"/>
        <v>0</v>
      </c>
      <c r="CC201" s="318">
        <f t="shared" si="363"/>
        <v>0</v>
      </c>
      <c r="CD201" s="318">
        <f t="shared" si="363"/>
        <v>0</v>
      </c>
      <c r="CE201" s="318">
        <f t="shared" si="363"/>
        <v>0</v>
      </c>
      <c r="CF201" s="318">
        <f t="shared" si="363"/>
        <v>0</v>
      </c>
      <c r="CG201" s="318">
        <f t="shared" si="363"/>
        <v>0</v>
      </c>
      <c r="CH201" s="318">
        <f t="shared" si="363"/>
        <v>0</v>
      </c>
    </row>
    <row r="202" spans="1:86" x14ac:dyDescent="0.25">
      <c r="BW202" s="318">
        <f t="shared" ref="BW202:CH202" si="364">BW95-BW112-BW129</f>
        <v>0</v>
      </c>
      <c r="BX202" s="318">
        <f t="shared" si="364"/>
        <v>0</v>
      </c>
      <c r="BY202" s="318">
        <f t="shared" si="364"/>
        <v>0</v>
      </c>
      <c r="BZ202" s="318">
        <f t="shared" si="364"/>
        <v>0</v>
      </c>
      <c r="CA202" s="318">
        <f t="shared" si="364"/>
        <v>0</v>
      </c>
      <c r="CB202" s="318">
        <f t="shared" si="364"/>
        <v>0</v>
      </c>
      <c r="CC202" s="318">
        <f t="shared" si="364"/>
        <v>0</v>
      </c>
      <c r="CD202" s="318">
        <f t="shared" si="364"/>
        <v>0</v>
      </c>
      <c r="CE202" s="318">
        <f t="shared" si="364"/>
        <v>0</v>
      </c>
      <c r="CF202" s="318">
        <f t="shared" si="364"/>
        <v>0</v>
      </c>
      <c r="CG202" s="318">
        <f t="shared" si="364"/>
        <v>0</v>
      </c>
      <c r="CH202" s="318">
        <f t="shared" si="364"/>
        <v>0</v>
      </c>
    </row>
    <row r="203" spans="1:86" x14ac:dyDescent="0.25">
      <c r="BW203" s="318">
        <f t="shared" ref="BW203:CH203" si="365">BW96-BW113-BW130</f>
        <v>0</v>
      </c>
      <c r="BX203" s="318">
        <f t="shared" si="365"/>
        <v>0</v>
      </c>
      <c r="BY203" s="318">
        <f t="shared" si="365"/>
        <v>0</v>
      </c>
      <c r="BZ203" s="318">
        <f t="shared" si="365"/>
        <v>0</v>
      </c>
      <c r="CA203" s="318">
        <f t="shared" si="365"/>
        <v>0</v>
      </c>
      <c r="CB203" s="318">
        <f t="shared" si="365"/>
        <v>0</v>
      </c>
      <c r="CC203" s="318">
        <f t="shared" si="365"/>
        <v>0</v>
      </c>
      <c r="CD203" s="318">
        <f t="shared" si="365"/>
        <v>0</v>
      </c>
      <c r="CE203" s="318">
        <f t="shared" si="365"/>
        <v>0</v>
      </c>
      <c r="CF203" s="318">
        <f t="shared" si="365"/>
        <v>0</v>
      </c>
      <c r="CG203" s="318">
        <f t="shared" si="365"/>
        <v>0</v>
      </c>
      <c r="CH203" s="318">
        <f t="shared" si="365"/>
        <v>0</v>
      </c>
    </row>
    <row r="204" spans="1:86" x14ac:dyDescent="0.25">
      <c r="BW204" s="318">
        <f t="shared" ref="BW204:CH204" si="366">BW97-BW114-BW131</f>
        <v>-2.6020852139652106E-18</v>
      </c>
      <c r="BX204" s="318">
        <f t="shared" si="366"/>
        <v>1.3010426069826053E-18</v>
      </c>
      <c r="BY204" s="318">
        <f t="shared" si="366"/>
        <v>-7.3183646642771549E-19</v>
      </c>
      <c r="BZ204" s="318">
        <f t="shared" si="366"/>
        <v>-2.3852447794681098E-18</v>
      </c>
      <c r="CA204" s="318">
        <f t="shared" si="366"/>
        <v>4.6078592330633938E-19</v>
      </c>
      <c r="CB204" s="318">
        <f t="shared" si="366"/>
        <v>2.8189256484623115E-18</v>
      </c>
      <c r="CC204" s="318">
        <f t="shared" si="366"/>
        <v>5.2854855908668341E-19</v>
      </c>
      <c r="CD204" s="318">
        <f t="shared" si="366"/>
        <v>-1.3010426069826053E-18</v>
      </c>
      <c r="CE204" s="318">
        <f t="shared" si="366"/>
        <v>1.1926223897340549E-18</v>
      </c>
      <c r="CF204" s="318">
        <f t="shared" si="366"/>
        <v>-1.6805133673525319E-18</v>
      </c>
      <c r="CG204" s="318">
        <f t="shared" si="366"/>
        <v>-2.3818566476790926E-18</v>
      </c>
      <c r="CH204" s="318">
        <f t="shared" si="366"/>
        <v>-1.4094628242311558E-18</v>
      </c>
    </row>
    <row r="205" spans="1:86" x14ac:dyDescent="0.25">
      <c r="BW205" s="318">
        <f t="shared" ref="BW205:CH205" si="367">BW98-BW115-BW132</f>
        <v>0</v>
      </c>
      <c r="BX205" s="318">
        <f t="shared" si="367"/>
        <v>0</v>
      </c>
      <c r="BY205" s="318">
        <f t="shared" si="367"/>
        <v>0</v>
      </c>
      <c r="BZ205" s="318">
        <f t="shared" si="367"/>
        <v>0</v>
      </c>
      <c r="CA205" s="318">
        <f t="shared" si="367"/>
        <v>0</v>
      </c>
      <c r="CB205" s="318">
        <f t="shared" si="367"/>
        <v>0</v>
      </c>
      <c r="CC205" s="318">
        <f t="shared" si="367"/>
        <v>0</v>
      </c>
      <c r="CD205" s="318">
        <f t="shared" si="367"/>
        <v>0</v>
      </c>
      <c r="CE205" s="318">
        <f t="shared" si="367"/>
        <v>0</v>
      </c>
      <c r="CF205" s="318">
        <f t="shared" si="367"/>
        <v>0</v>
      </c>
      <c r="CG205" s="318">
        <f t="shared" si="367"/>
        <v>0</v>
      </c>
      <c r="CH205" s="318">
        <f t="shared" si="367"/>
        <v>0</v>
      </c>
    </row>
    <row r="206" spans="1:86" x14ac:dyDescent="0.25">
      <c r="BW206" s="318">
        <f t="shared" ref="BW206:CH206" si="368">BW99-BW116-BW133</f>
        <v>0</v>
      </c>
      <c r="BX206" s="318">
        <f t="shared" si="368"/>
        <v>0</v>
      </c>
      <c r="BY206" s="318">
        <f t="shared" si="368"/>
        <v>0</v>
      </c>
      <c r="BZ206" s="318">
        <f t="shared" si="368"/>
        <v>0</v>
      </c>
      <c r="CA206" s="318">
        <f t="shared" si="368"/>
        <v>0</v>
      </c>
      <c r="CB206" s="318">
        <f t="shared" si="368"/>
        <v>0</v>
      </c>
      <c r="CC206" s="318">
        <f t="shared" si="368"/>
        <v>0</v>
      </c>
      <c r="CD206" s="318">
        <f t="shared" si="368"/>
        <v>0</v>
      </c>
      <c r="CE206" s="318">
        <f t="shared" si="368"/>
        <v>0</v>
      </c>
      <c r="CF206" s="318">
        <f t="shared" si="368"/>
        <v>0</v>
      </c>
      <c r="CG206" s="318">
        <f t="shared" si="368"/>
        <v>0</v>
      </c>
      <c r="CH206" s="318">
        <f t="shared" si="368"/>
        <v>0</v>
      </c>
    </row>
    <row r="207" spans="1:86" x14ac:dyDescent="0.25">
      <c r="BW207" s="318">
        <f t="shared" ref="BW207:CH207" si="369">BW100-BW117-BW134</f>
        <v>0</v>
      </c>
      <c r="BX207" s="318">
        <f t="shared" si="369"/>
        <v>0</v>
      </c>
      <c r="BY207" s="318">
        <f t="shared" si="369"/>
        <v>0</v>
      </c>
      <c r="BZ207" s="318">
        <f t="shared" si="369"/>
        <v>0</v>
      </c>
      <c r="CA207" s="318">
        <f t="shared" si="369"/>
        <v>0</v>
      </c>
      <c r="CB207" s="318">
        <f t="shared" si="369"/>
        <v>0</v>
      </c>
      <c r="CC207" s="318">
        <f t="shared" si="369"/>
        <v>0</v>
      </c>
      <c r="CD207" s="318">
        <f t="shared" si="369"/>
        <v>0</v>
      </c>
      <c r="CE207" s="318">
        <f t="shared" si="369"/>
        <v>0</v>
      </c>
      <c r="CF207" s="318">
        <f t="shared" si="369"/>
        <v>0</v>
      </c>
      <c r="CG207" s="318">
        <f t="shared" si="369"/>
        <v>0</v>
      </c>
      <c r="CH207" s="318">
        <f t="shared" si="369"/>
        <v>0</v>
      </c>
    </row>
    <row r="208" spans="1:86" x14ac:dyDescent="0.25">
      <c r="BW208" s="318">
        <f t="shared" ref="BW208:CH208" si="370">BW101-BW118-BW135</f>
        <v>0</v>
      </c>
      <c r="BX208" s="318">
        <f t="shared" si="370"/>
        <v>0</v>
      </c>
      <c r="BY208" s="318">
        <f t="shared" si="370"/>
        <v>0</v>
      </c>
      <c r="BZ208" s="318">
        <f t="shared" si="370"/>
        <v>0</v>
      </c>
      <c r="CA208" s="318">
        <f t="shared" si="370"/>
        <v>0</v>
      </c>
      <c r="CB208" s="318">
        <f t="shared" si="370"/>
        <v>0</v>
      </c>
      <c r="CC208" s="318">
        <f t="shared" si="370"/>
        <v>0</v>
      </c>
      <c r="CD208" s="318">
        <f t="shared" si="370"/>
        <v>0</v>
      </c>
      <c r="CE208" s="318">
        <f t="shared" si="370"/>
        <v>0</v>
      </c>
      <c r="CF208" s="318">
        <f t="shared" si="370"/>
        <v>0</v>
      </c>
      <c r="CG208" s="318">
        <f t="shared" si="370"/>
        <v>0</v>
      </c>
      <c r="CH208" s="318">
        <f t="shared" si="370"/>
        <v>0</v>
      </c>
    </row>
    <row r="209" spans="75:86" x14ac:dyDescent="0.25">
      <c r="BW209" s="318">
        <f t="shared" ref="BW209:CH209" si="371">BW102-BW119-BW136</f>
        <v>0</v>
      </c>
      <c r="BX209" s="318">
        <f t="shared" si="371"/>
        <v>0</v>
      </c>
      <c r="BY209" s="318">
        <f t="shared" si="371"/>
        <v>0</v>
      </c>
      <c r="BZ209" s="318">
        <f t="shared" si="371"/>
        <v>0</v>
      </c>
      <c r="CA209" s="318">
        <f t="shared" si="371"/>
        <v>0</v>
      </c>
      <c r="CB209" s="318">
        <f t="shared" si="371"/>
        <v>0</v>
      </c>
      <c r="CC209" s="318">
        <f t="shared" si="371"/>
        <v>0</v>
      </c>
      <c r="CD209" s="318">
        <f t="shared" si="371"/>
        <v>0</v>
      </c>
      <c r="CE209" s="318">
        <f t="shared" si="371"/>
        <v>0</v>
      </c>
      <c r="CF209" s="318">
        <f t="shared" si="371"/>
        <v>0</v>
      </c>
      <c r="CG209" s="318">
        <f t="shared" si="371"/>
        <v>0</v>
      </c>
      <c r="CH209" s="318">
        <f t="shared" si="371"/>
        <v>0</v>
      </c>
    </row>
    <row r="210" spans="75:86" x14ac:dyDescent="0.25">
      <c r="BW210" s="318">
        <f t="shared" ref="BW210:CH210" si="372">BW103-BW120-BW137</f>
        <v>0</v>
      </c>
      <c r="BX210" s="318">
        <f t="shared" si="372"/>
        <v>0</v>
      </c>
      <c r="BY210" s="318">
        <f t="shared" si="372"/>
        <v>0</v>
      </c>
      <c r="BZ210" s="318">
        <f t="shared" si="372"/>
        <v>0</v>
      </c>
      <c r="CA210" s="318">
        <f t="shared" si="372"/>
        <v>0</v>
      </c>
      <c r="CB210" s="318">
        <f t="shared" si="372"/>
        <v>0</v>
      </c>
      <c r="CC210" s="318">
        <f t="shared" si="372"/>
        <v>0</v>
      </c>
      <c r="CD210" s="318">
        <f t="shared" si="372"/>
        <v>0</v>
      </c>
      <c r="CE210" s="318">
        <f t="shared" si="372"/>
        <v>0</v>
      </c>
      <c r="CF210" s="318">
        <f t="shared" si="372"/>
        <v>0</v>
      </c>
      <c r="CG210" s="318">
        <f t="shared" si="372"/>
        <v>0</v>
      </c>
      <c r="CH210" s="318">
        <f t="shared" si="372"/>
        <v>0</v>
      </c>
    </row>
    <row r="211" spans="75:86" x14ac:dyDescent="0.25">
      <c r="BW211" s="318">
        <f t="shared" ref="BW211:CH211" si="373">BW104-BW121-BW138</f>
        <v>0</v>
      </c>
      <c r="BX211" s="318">
        <f t="shared" si="373"/>
        <v>0</v>
      </c>
      <c r="BY211" s="318">
        <f t="shared" si="373"/>
        <v>0</v>
      </c>
      <c r="BZ211" s="318">
        <f t="shared" si="373"/>
        <v>0</v>
      </c>
      <c r="CA211" s="318">
        <f t="shared" si="373"/>
        <v>0</v>
      </c>
      <c r="CB211" s="318">
        <f t="shared" si="373"/>
        <v>0</v>
      </c>
      <c r="CC211" s="318">
        <f t="shared" si="373"/>
        <v>0</v>
      </c>
      <c r="CD211" s="318">
        <f t="shared" si="373"/>
        <v>0</v>
      </c>
      <c r="CE211" s="318">
        <f t="shared" si="373"/>
        <v>0</v>
      </c>
      <c r="CF211" s="318">
        <f t="shared" si="373"/>
        <v>0</v>
      </c>
      <c r="CG211" s="318">
        <f t="shared" si="373"/>
        <v>0</v>
      </c>
      <c r="CH211" s="318">
        <f t="shared" si="373"/>
        <v>0</v>
      </c>
    </row>
    <row r="212" spans="75:86" x14ac:dyDescent="0.25">
      <c r="BW212" s="318">
        <f t="shared" ref="BW212:CH212" si="374">BW105-BW122-BW139</f>
        <v>0</v>
      </c>
      <c r="BX212" s="318">
        <f t="shared" si="374"/>
        <v>0</v>
      </c>
      <c r="BY212" s="318">
        <f t="shared" si="374"/>
        <v>0</v>
      </c>
      <c r="BZ212" s="318">
        <f t="shared" si="374"/>
        <v>0</v>
      </c>
      <c r="CA212" s="318">
        <f t="shared" si="374"/>
        <v>0</v>
      </c>
      <c r="CB212" s="318">
        <f t="shared" si="374"/>
        <v>0</v>
      </c>
      <c r="CC212" s="318">
        <f t="shared" si="374"/>
        <v>0</v>
      </c>
      <c r="CD212" s="318">
        <f t="shared" si="374"/>
        <v>0</v>
      </c>
      <c r="CE212" s="318">
        <f t="shared" si="374"/>
        <v>0</v>
      </c>
      <c r="CF212" s="318">
        <f t="shared" si="374"/>
        <v>0</v>
      </c>
      <c r="CG212" s="318">
        <f t="shared" si="374"/>
        <v>0</v>
      </c>
      <c r="CH212" s="318">
        <f t="shared" si="374"/>
        <v>0</v>
      </c>
    </row>
  </sheetData>
  <mergeCells count="31">
    <mergeCell ref="A92:A105"/>
    <mergeCell ref="A77:A90"/>
    <mergeCell ref="A4:A19"/>
    <mergeCell ref="A22:A37"/>
    <mergeCell ref="A40:A55"/>
    <mergeCell ref="A58:A74"/>
    <mergeCell ref="A108:A122"/>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C107:N107"/>
    <mergeCell ref="BK125:BV125"/>
    <mergeCell ref="BW125:CH125"/>
    <mergeCell ref="A126:A139"/>
    <mergeCell ref="A142:A158"/>
    <mergeCell ref="A161:A177"/>
    <mergeCell ref="C125:N125"/>
    <mergeCell ref="O125:Z125"/>
    <mergeCell ref="AA125:AL125"/>
    <mergeCell ref="AM125:AX125"/>
    <mergeCell ref="AY125:BJ125"/>
  </mergeCells>
  <conditionalFormatting sqref="C178:CH178">
    <cfRule type="expression" dxfId="0" priority="1">
      <formula>$C$178&lt;&gt;$C$73</formula>
    </cfRule>
  </conditionalFormatting>
  <pageMargins left="0.7" right="0.7" top="0.75" bottom="0.75" header="0.3" footer="0.3"/>
  <pageSetup orientation="portrait" horizontalDpi="1200" verticalDpi="1200" r:id="rId1"/>
  <headerFooter>
    <oddFooter>&amp;RSchedule JNG-D5.B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CJ97"/>
  <sheetViews>
    <sheetView tabSelected="1" zoomScale="80" zoomScaleNormal="80" workbookViewId="0">
      <pane xSplit="2" topLeftCell="C1" activePane="topRight" state="frozen"/>
      <selection activeCell="F24" sqref="F24"/>
      <selection pane="topRight" activeCell="F24" sqref="F24"/>
    </sheetView>
  </sheetViews>
  <sheetFormatPr defaultRowHeight="15" x14ac:dyDescent="0.25"/>
  <cols>
    <col min="1" max="1" width="10.5703125" customWidth="1"/>
    <col min="2" max="2" width="24.7109375" customWidth="1"/>
    <col min="3" max="3" width="15.7109375" bestFit="1" customWidth="1"/>
    <col min="4" max="8" width="13.7109375" customWidth="1"/>
    <col min="9" max="14" width="14.28515625" bestFit="1" customWidth="1"/>
    <col min="15" max="86" width="13.7109375" customWidth="1"/>
    <col min="87" max="87" width="10.5703125" bestFit="1" customWidth="1"/>
    <col min="88" max="88" width="15.7109375"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401">
        <v>1</v>
      </c>
      <c r="D2" s="367">
        <f>C2</f>
        <v>1</v>
      </c>
      <c r="E2" s="360">
        <f t="shared" ref="E2:BP2" si="0">D2</f>
        <v>1</v>
      </c>
      <c r="F2" s="369">
        <f t="shared" si="0"/>
        <v>1</v>
      </c>
      <c r="G2" s="369">
        <f t="shared" si="0"/>
        <v>1</v>
      </c>
      <c r="H2" s="369">
        <f t="shared" si="0"/>
        <v>1</v>
      </c>
      <c r="I2" s="369">
        <f t="shared" si="0"/>
        <v>1</v>
      </c>
      <c r="J2" s="369">
        <f t="shared" si="0"/>
        <v>1</v>
      </c>
      <c r="K2" s="369">
        <f t="shared" si="0"/>
        <v>1</v>
      </c>
      <c r="L2" s="369">
        <f t="shared" si="0"/>
        <v>1</v>
      </c>
      <c r="M2" s="369">
        <f t="shared" si="0"/>
        <v>1</v>
      </c>
      <c r="N2" s="369">
        <f t="shared" si="0"/>
        <v>1</v>
      </c>
      <c r="O2" s="369">
        <f t="shared" si="0"/>
        <v>1</v>
      </c>
      <c r="P2" s="369">
        <f t="shared" si="0"/>
        <v>1</v>
      </c>
      <c r="Q2" s="369">
        <f t="shared" si="0"/>
        <v>1</v>
      </c>
      <c r="R2" s="369">
        <f t="shared" si="0"/>
        <v>1</v>
      </c>
      <c r="S2" s="369">
        <f t="shared" si="0"/>
        <v>1</v>
      </c>
      <c r="T2" s="369">
        <f t="shared" si="0"/>
        <v>1</v>
      </c>
      <c r="U2" s="369">
        <f t="shared" si="0"/>
        <v>1</v>
      </c>
      <c r="V2" s="369">
        <f t="shared" si="0"/>
        <v>1</v>
      </c>
      <c r="W2" s="369">
        <f t="shared" si="0"/>
        <v>1</v>
      </c>
      <c r="X2" s="369">
        <f t="shared" si="0"/>
        <v>1</v>
      </c>
      <c r="Y2" s="369">
        <f t="shared" si="0"/>
        <v>1</v>
      </c>
      <c r="Z2" s="369">
        <f t="shared" si="0"/>
        <v>1</v>
      </c>
      <c r="AA2" s="369">
        <f t="shared" si="0"/>
        <v>1</v>
      </c>
      <c r="AB2" s="369">
        <f t="shared" si="0"/>
        <v>1</v>
      </c>
      <c r="AC2" s="369">
        <f t="shared" si="0"/>
        <v>1</v>
      </c>
      <c r="AD2" s="369">
        <f t="shared" si="0"/>
        <v>1</v>
      </c>
      <c r="AE2" s="369">
        <f t="shared" si="0"/>
        <v>1</v>
      </c>
      <c r="AF2" s="369">
        <f t="shared" si="0"/>
        <v>1</v>
      </c>
      <c r="AG2" s="369">
        <f t="shared" si="0"/>
        <v>1</v>
      </c>
      <c r="AH2" s="369">
        <f t="shared" si="0"/>
        <v>1</v>
      </c>
      <c r="AI2" s="369">
        <f t="shared" si="0"/>
        <v>1</v>
      </c>
      <c r="AJ2" s="369">
        <f t="shared" si="0"/>
        <v>1</v>
      </c>
      <c r="AK2" s="369">
        <f t="shared" si="0"/>
        <v>1</v>
      </c>
      <c r="AL2" s="369">
        <f t="shared" si="0"/>
        <v>1</v>
      </c>
      <c r="AM2" s="369">
        <f t="shared" si="0"/>
        <v>1</v>
      </c>
      <c r="AN2" s="369">
        <f t="shared" si="0"/>
        <v>1</v>
      </c>
      <c r="AO2" s="369">
        <f t="shared" si="0"/>
        <v>1</v>
      </c>
      <c r="AP2" s="369">
        <f t="shared" si="0"/>
        <v>1</v>
      </c>
      <c r="AQ2" s="369">
        <f t="shared" si="0"/>
        <v>1</v>
      </c>
      <c r="AR2" s="369">
        <f t="shared" si="0"/>
        <v>1</v>
      </c>
      <c r="AS2" s="369">
        <f t="shared" si="0"/>
        <v>1</v>
      </c>
      <c r="AT2" s="369">
        <f t="shared" si="0"/>
        <v>1</v>
      </c>
      <c r="AU2" s="369">
        <f t="shared" si="0"/>
        <v>1</v>
      </c>
      <c r="AV2" s="369">
        <f t="shared" si="0"/>
        <v>1</v>
      </c>
      <c r="AW2" s="369">
        <f t="shared" si="0"/>
        <v>1</v>
      </c>
      <c r="AX2" s="369">
        <f t="shared" si="0"/>
        <v>1</v>
      </c>
      <c r="AY2" s="369">
        <f t="shared" si="0"/>
        <v>1</v>
      </c>
      <c r="AZ2" s="369">
        <f t="shared" si="0"/>
        <v>1</v>
      </c>
      <c r="BA2" s="369">
        <f t="shared" si="0"/>
        <v>1</v>
      </c>
      <c r="BB2" s="369">
        <f t="shared" si="0"/>
        <v>1</v>
      </c>
      <c r="BC2" s="369">
        <f t="shared" si="0"/>
        <v>1</v>
      </c>
      <c r="BD2" s="369">
        <f t="shared" si="0"/>
        <v>1</v>
      </c>
      <c r="BE2" s="369">
        <f t="shared" si="0"/>
        <v>1</v>
      </c>
      <c r="BF2" s="369">
        <f t="shared" si="0"/>
        <v>1</v>
      </c>
      <c r="BG2" s="369">
        <f t="shared" si="0"/>
        <v>1</v>
      </c>
      <c r="BH2" s="369">
        <f t="shared" si="0"/>
        <v>1</v>
      </c>
      <c r="BI2" s="369">
        <f t="shared" si="0"/>
        <v>1</v>
      </c>
      <c r="BJ2" s="369">
        <f t="shared" si="0"/>
        <v>1</v>
      </c>
      <c r="BK2" s="369">
        <f t="shared" si="0"/>
        <v>1</v>
      </c>
      <c r="BL2" s="369">
        <f t="shared" si="0"/>
        <v>1</v>
      </c>
      <c r="BM2" s="369">
        <f t="shared" si="0"/>
        <v>1</v>
      </c>
      <c r="BN2" s="369">
        <f t="shared" si="0"/>
        <v>1</v>
      </c>
      <c r="BO2" s="369">
        <f t="shared" si="0"/>
        <v>1</v>
      </c>
      <c r="BP2" s="369">
        <f t="shared" si="0"/>
        <v>1</v>
      </c>
      <c r="BQ2" s="369">
        <f t="shared" ref="BQ2:CH2" si="1">BP2</f>
        <v>1</v>
      </c>
      <c r="BR2" s="369">
        <f t="shared" si="1"/>
        <v>1</v>
      </c>
      <c r="BS2" s="369">
        <f t="shared" si="1"/>
        <v>1</v>
      </c>
      <c r="BT2" s="369">
        <f t="shared" si="1"/>
        <v>1</v>
      </c>
      <c r="BU2" s="369">
        <f t="shared" si="1"/>
        <v>1</v>
      </c>
      <c r="BV2" s="369">
        <f t="shared" si="1"/>
        <v>1</v>
      </c>
      <c r="BW2" s="369">
        <f t="shared" si="1"/>
        <v>1</v>
      </c>
      <c r="BX2" s="369">
        <f t="shared" si="1"/>
        <v>1</v>
      </c>
      <c r="BY2" s="369">
        <f t="shared" si="1"/>
        <v>1</v>
      </c>
      <c r="BZ2" s="369">
        <f t="shared" si="1"/>
        <v>1</v>
      </c>
      <c r="CA2" s="369">
        <f t="shared" si="1"/>
        <v>1</v>
      </c>
      <c r="CB2" s="369">
        <f t="shared" si="1"/>
        <v>1</v>
      </c>
      <c r="CC2" s="369">
        <f t="shared" si="1"/>
        <v>1</v>
      </c>
      <c r="CD2" s="369">
        <f t="shared" si="1"/>
        <v>1</v>
      </c>
      <c r="CE2" s="369">
        <f t="shared" si="1"/>
        <v>1</v>
      </c>
      <c r="CF2" s="369">
        <f t="shared" si="1"/>
        <v>1</v>
      </c>
      <c r="CG2" s="369">
        <f t="shared" si="1"/>
        <v>1</v>
      </c>
      <c r="CH2" s="370">
        <f t="shared" si="1"/>
        <v>1</v>
      </c>
    </row>
    <row r="3" spans="1:88" s="7" customFormat="1" ht="16.5" customHeight="1" thickBot="1" x14ac:dyDescent="0.4">
      <c r="B3" s="79"/>
      <c r="C3" s="669"/>
      <c r="D3" s="669"/>
      <c r="E3" s="669"/>
      <c r="F3" s="669"/>
      <c r="G3" s="669"/>
      <c r="H3" s="669"/>
      <c r="I3" s="669"/>
      <c r="J3" s="669"/>
      <c r="K3" s="669"/>
      <c r="L3" s="669"/>
      <c r="M3" s="669"/>
      <c r="N3" s="669"/>
      <c r="O3" s="669"/>
      <c r="CH3" s="27"/>
    </row>
    <row r="4" spans="1:88" ht="15.75" customHeight="1" thickBot="1" x14ac:dyDescent="0.3">
      <c r="A4" s="620" t="s">
        <v>14</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0</v>
      </c>
      <c r="C5" s="3">
        <f>'RES kWh ENTRY'!C158</f>
        <v>0</v>
      </c>
      <c r="D5" s="3">
        <f>'RES kWh ENTRY'!D158</f>
        <v>0</v>
      </c>
      <c r="E5" s="3">
        <f>'RES kWh ENTRY'!E158</f>
        <v>0</v>
      </c>
      <c r="F5" s="3">
        <f>'RES kWh ENTRY'!F158</f>
        <v>0</v>
      </c>
      <c r="G5" s="3">
        <f>'RES kWh ENTRY'!G158</f>
        <v>5696</v>
      </c>
      <c r="H5" s="3">
        <f>'RES kWh ENTRY'!H158</f>
        <v>880.4</v>
      </c>
      <c r="I5" s="3">
        <f>'RES kWh ENTRY'!I158</f>
        <v>11684.26</v>
      </c>
      <c r="J5" s="3">
        <f>'RES kWh ENTRY'!J158</f>
        <v>0</v>
      </c>
      <c r="K5" s="3">
        <f>'RES kWh ENTRY'!K158</f>
        <v>5123.8100000000004</v>
      </c>
      <c r="L5" s="3">
        <f>'RES kWh ENTRY'!L158</f>
        <v>7440.17</v>
      </c>
      <c r="M5" s="3">
        <f>'RES kWh ENTRY'!M158</f>
        <v>1509.49</v>
      </c>
      <c r="N5" s="3">
        <f>'RES kWh ENTRY'!N158</f>
        <v>18829.5</v>
      </c>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225"/>
    </row>
    <row r="6" spans="1:88" x14ac:dyDescent="0.25">
      <c r="A6" s="621"/>
      <c r="B6" s="13" t="s">
        <v>1</v>
      </c>
      <c r="C6" s="3">
        <f>'RES kWh ENTRY'!C159</f>
        <v>0</v>
      </c>
      <c r="D6" s="3">
        <f>'RES kWh ENTRY'!D159</f>
        <v>0</v>
      </c>
      <c r="E6" s="3">
        <f>'RES kWh ENTRY'!E159</f>
        <v>7977.1</v>
      </c>
      <c r="F6" s="3">
        <f>'RES kWh ENTRY'!F159</f>
        <v>13121.04</v>
      </c>
      <c r="G6" s="3">
        <f>'RES kWh ENTRY'!G159</f>
        <v>0</v>
      </c>
      <c r="H6" s="3">
        <f>'RES kWh ENTRY'!H159</f>
        <v>60032.000000000007</v>
      </c>
      <c r="I6" s="3">
        <f>'RES kWh ENTRY'!I159</f>
        <v>31951.86</v>
      </c>
      <c r="J6" s="3">
        <f>'RES kWh ENTRY'!J159</f>
        <v>20587.5</v>
      </c>
      <c r="K6" s="3">
        <f>'RES kWh ENTRY'!K159</f>
        <v>137611.02000000002</v>
      </c>
      <c r="L6" s="3">
        <f>'RES kWh ENTRY'!L159</f>
        <v>132168.66</v>
      </c>
      <c r="M6" s="3">
        <f>'RES kWh ENTRY'!M159</f>
        <v>596671.15</v>
      </c>
      <c r="N6" s="3">
        <f>'RES kWh ENTRY'!N159</f>
        <v>136207.96</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8" x14ac:dyDescent="0.25">
      <c r="A7" s="621"/>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8" x14ac:dyDescent="0.25">
      <c r="A8" s="621"/>
      <c r="B8" s="11" t="s">
        <v>9</v>
      </c>
      <c r="C8" s="3">
        <f>'RES kWh ENTRY'!C161</f>
        <v>0</v>
      </c>
      <c r="D8" s="3">
        <f>'RES kWh ENTRY'!D161</f>
        <v>0</v>
      </c>
      <c r="E8" s="3">
        <f>'RES kWh ENTRY'!E161</f>
        <v>292.95</v>
      </c>
      <c r="F8" s="3">
        <f>'RES kWh ENTRY'!F161</f>
        <v>16909.400000000001</v>
      </c>
      <c r="G8" s="3">
        <f>'RES kWh ENTRY'!G161</f>
        <v>0</v>
      </c>
      <c r="H8" s="3">
        <f>'RES kWh ENTRY'!H161</f>
        <v>0</v>
      </c>
      <c r="I8" s="3">
        <f>'RES kWh ENTRY'!I161</f>
        <v>0</v>
      </c>
      <c r="J8" s="3">
        <f>'RES kWh ENTRY'!J161</f>
        <v>376.65</v>
      </c>
      <c r="K8" s="3">
        <f>'RES kWh ENTRY'!K161</f>
        <v>17583.37</v>
      </c>
      <c r="L8" s="3">
        <f>'RES kWh ENTRY'!L161</f>
        <v>139839.33000000002</v>
      </c>
      <c r="M8" s="3">
        <f>'RES kWh ENTRY'!M161</f>
        <v>592349.79</v>
      </c>
      <c r="N8" s="3">
        <f>'RES kWh ENTRY'!N161</f>
        <v>-13679.859999999999</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8" x14ac:dyDescent="0.25">
      <c r="A9" s="621"/>
      <c r="B9" s="13" t="s">
        <v>3</v>
      </c>
      <c r="C9" s="3">
        <f>'RES kWh ENTRY'!C162</f>
        <v>0</v>
      </c>
      <c r="D9" s="3">
        <f>'RES kWh ENTRY'!D162</f>
        <v>0</v>
      </c>
      <c r="E9" s="3">
        <f>'RES kWh ENTRY'!E162</f>
        <v>556714.6</v>
      </c>
      <c r="F9" s="3">
        <f>'RES kWh ENTRY'!F162</f>
        <v>812723.69</v>
      </c>
      <c r="G9" s="3">
        <f>'RES kWh ENTRY'!G162</f>
        <v>1047430.02</v>
      </c>
      <c r="H9" s="3">
        <f>'RES kWh ENTRY'!H162</f>
        <v>676578.38</v>
      </c>
      <c r="I9" s="3">
        <f>'RES kWh ENTRY'!I162</f>
        <v>433242.62</v>
      </c>
      <c r="J9" s="3">
        <f>'RES kWh ENTRY'!J162</f>
        <v>147493.48000000001</v>
      </c>
      <c r="K9" s="3">
        <f>'RES kWh ENTRY'!K162</f>
        <v>527749.64</v>
      </c>
      <c r="L9" s="3">
        <f>'RES kWh ENTRY'!L162</f>
        <v>651773.01</v>
      </c>
      <c r="M9" s="3">
        <f>'RES kWh ENTRY'!M162</f>
        <v>-553840.62</v>
      </c>
      <c r="N9" s="3">
        <f>'RES kWh ENTRY'!N162</f>
        <v>666930.3899999999</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8" x14ac:dyDescent="0.25">
      <c r="A10" s="621"/>
      <c r="B10" s="11" t="s">
        <v>4</v>
      </c>
      <c r="C10" s="3">
        <f>'RES kWh ENTRY'!C163</f>
        <v>0</v>
      </c>
      <c r="D10" s="3">
        <f>'RES kWh ENTRY'!D163</f>
        <v>0</v>
      </c>
      <c r="E10" s="3">
        <f>'RES kWh ENTRY'!E163</f>
        <v>0</v>
      </c>
      <c r="F10" s="3">
        <f>'RES kWh ENTRY'!F163</f>
        <v>123898.59</v>
      </c>
      <c r="G10" s="3">
        <f>'RES kWh ENTRY'!G163</f>
        <v>3016.37</v>
      </c>
      <c r="H10" s="3">
        <f>'RES kWh ENTRY'!H163</f>
        <v>566.62</v>
      </c>
      <c r="I10" s="3">
        <f>'RES kWh ENTRY'!I163</f>
        <v>1563.13</v>
      </c>
      <c r="J10" s="3">
        <f>'RES kWh ENTRY'!J163</f>
        <v>1518.56</v>
      </c>
      <c r="K10" s="3">
        <f>'RES kWh ENTRY'!K163</f>
        <v>3928.12</v>
      </c>
      <c r="L10" s="3">
        <f>'RES kWh ENTRY'!L163</f>
        <v>120473.37</v>
      </c>
      <c r="M10" s="3">
        <f>'RES kWh ENTRY'!M163</f>
        <v>315634.7</v>
      </c>
      <c r="N10" s="3">
        <f>'RES kWh ENTRY'!N163</f>
        <v>69912.759999999995</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8" x14ac:dyDescent="0.25">
      <c r="A11" s="621"/>
      <c r="B11" s="11" t="s">
        <v>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153.9</v>
      </c>
      <c r="K11" s="3">
        <f>'RES kWh ENTRY'!K164</f>
        <v>0</v>
      </c>
      <c r="L11" s="3">
        <f>'RES kWh ENTRY'!L164</f>
        <v>0</v>
      </c>
      <c r="M11" s="3">
        <f>'RES kWh ENTRY'!M164</f>
        <v>71.349999999999994</v>
      </c>
      <c r="N11" s="3">
        <f>'RES kWh ENTRY'!N164</f>
        <v>-71.349999999999994</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8" x14ac:dyDescent="0.25">
      <c r="A12" s="621"/>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8" x14ac:dyDescent="0.25">
      <c r="A13" s="621"/>
      <c r="B13" s="11" t="s">
        <v>7</v>
      </c>
      <c r="C13" s="3">
        <f>'RES kWh ENTRY'!C166</f>
        <v>0</v>
      </c>
      <c r="D13" s="3">
        <f>'RES kWh ENTRY'!D166</f>
        <v>0</v>
      </c>
      <c r="E13" s="3">
        <f>'RES kWh ENTRY'!E166</f>
        <v>0</v>
      </c>
      <c r="F13" s="3">
        <f>'RES kWh ENTRY'!F166</f>
        <v>302107.83</v>
      </c>
      <c r="G13" s="3">
        <f>'RES kWh ENTRY'!G166</f>
        <v>2823.3</v>
      </c>
      <c r="H13" s="3">
        <f>'RES kWh ENTRY'!H166</f>
        <v>564.66</v>
      </c>
      <c r="I13" s="3">
        <f>'RES kWh ENTRY'!I166</f>
        <v>0</v>
      </c>
      <c r="J13" s="3">
        <f>'RES kWh ENTRY'!J166</f>
        <v>0</v>
      </c>
      <c r="K13" s="3">
        <f>'RES kWh ENTRY'!K166</f>
        <v>0</v>
      </c>
      <c r="L13" s="3">
        <f>'RES kWh ENTRY'!L166</f>
        <v>5081.9399999999996</v>
      </c>
      <c r="M13" s="3">
        <f>'RES kWh ENTRY'!M166</f>
        <v>1693.98</v>
      </c>
      <c r="N13" s="3">
        <f>'RES kWh ENTRY'!N166</f>
        <v>1129.3200000000002</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8" x14ac:dyDescent="0.25">
      <c r="A14" s="621"/>
      <c r="B14" s="11" t="s">
        <v>8</v>
      </c>
      <c r="C14" s="3">
        <f>'RES kWh ENTRY'!C167</f>
        <v>0</v>
      </c>
      <c r="D14" s="3">
        <f>'RES kWh ENTRY'!D167</f>
        <v>0</v>
      </c>
      <c r="E14" s="3">
        <f>'RES kWh ENTRY'!E167</f>
        <v>0</v>
      </c>
      <c r="F14" s="3">
        <f>'RES kWh ENTRY'!F167</f>
        <v>0</v>
      </c>
      <c r="G14" s="3">
        <f>'RES kWh ENTRY'!G167</f>
        <v>15857.69</v>
      </c>
      <c r="H14" s="3">
        <f>'RES kWh ENTRY'!H167</f>
        <v>0</v>
      </c>
      <c r="I14" s="3">
        <f>'RES kWh ENTRY'!I167</f>
        <v>30123.63</v>
      </c>
      <c r="J14" s="3">
        <f>'RES kWh ENTRY'!J167</f>
        <v>0</v>
      </c>
      <c r="K14" s="3">
        <f>'RES kWh ENTRY'!K167</f>
        <v>-586.71</v>
      </c>
      <c r="L14" s="3">
        <f>'RES kWh ENTRY'!L167</f>
        <v>23839.01</v>
      </c>
      <c r="M14" s="3">
        <f>'RES kWh ENTRY'!M167</f>
        <v>1814.15</v>
      </c>
      <c r="N14" s="3">
        <f>'RES kWh ENTRY'!N167</f>
        <v>22370.2</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8" x14ac:dyDescent="0.25">
      <c r="A15" s="621"/>
      <c r="B15" s="11" t="s">
        <v>11</v>
      </c>
      <c r="C15" s="3"/>
      <c r="D15" s="3"/>
      <c r="E15" s="263"/>
      <c r="F15" s="263"/>
      <c r="G15" s="263"/>
      <c r="H15" s="263"/>
      <c r="I15" s="263"/>
      <c r="J15" s="263"/>
      <c r="K15" s="263"/>
      <c r="L15" s="263"/>
      <c r="M15" s="263"/>
      <c r="N15" s="263"/>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225"/>
    </row>
    <row r="16" spans="1:88" ht="15.75" thickBot="1" x14ac:dyDescent="0.3">
      <c r="A16" s="622"/>
      <c r="B16" s="209" t="s">
        <v>25</v>
      </c>
      <c r="C16" s="264">
        <f>SUM(C5:C15)</f>
        <v>0</v>
      </c>
      <c r="D16" s="264">
        <f t="shared" ref="D16:BO16" si="2">SUM(D5:D15)</f>
        <v>0</v>
      </c>
      <c r="E16" s="264">
        <f t="shared" si="2"/>
        <v>564984.65</v>
      </c>
      <c r="F16" s="264">
        <f t="shared" si="2"/>
        <v>1268760.5499999998</v>
      </c>
      <c r="G16" s="264">
        <f t="shared" si="2"/>
        <v>1074823.3800000001</v>
      </c>
      <c r="H16" s="264">
        <f t="shared" si="2"/>
        <v>738622.06</v>
      </c>
      <c r="I16" s="264">
        <f t="shared" si="2"/>
        <v>508565.5</v>
      </c>
      <c r="J16" s="264">
        <f t="shared" si="2"/>
        <v>170130.09</v>
      </c>
      <c r="K16" s="264">
        <f t="shared" si="2"/>
        <v>691409.25000000012</v>
      </c>
      <c r="L16" s="264">
        <f t="shared" si="2"/>
        <v>1080615.49</v>
      </c>
      <c r="M16" s="264">
        <f t="shared" si="2"/>
        <v>955903.99000000022</v>
      </c>
      <c r="N16" s="264">
        <f t="shared" si="2"/>
        <v>901628.91999999981</v>
      </c>
      <c r="O16" s="265">
        <f t="shared" si="2"/>
        <v>0</v>
      </c>
      <c r="P16" s="265">
        <f t="shared" si="2"/>
        <v>0</v>
      </c>
      <c r="Q16" s="265">
        <f t="shared" si="2"/>
        <v>0</v>
      </c>
      <c r="R16" s="265">
        <f t="shared" si="2"/>
        <v>0</v>
      </c>
      <c r="S16" s="265">
        <f t="shared" si="2"/>
        <v>0</v>
      </c>
      <c r="T16" s="265">
        <f t="shared" si="2"/>
        <v>0</v>
      </c>
      <c r="U16" s="265">
        <f t="shared" si="2"/>
        <v>0</v>
      </c>
      <c r="V16" s="265">
        <f t="shared" si="2"/>
        <v>0</v>
      </c>
      <c r="W16" s="265">
        <f t="shared" si="2"/>
        <v>0</v>
      </c>
      <c r="X16" s="265">
        <f t="shared" si="2"/>
        <v>0</v>
      </c>
      <c r="Y16" s="265">
        <f t="shared" si="2"/>
        <v>0</v>
      </c>
      <c r="Z16" s="265">
        <f t="shared" si="2"/>
        <v>0</v>
      </c>
      <c r="AA16" s="265">
        <f t="shared" si="2"/>
        <v>0</v>
      </c>
      <c r="AB16" s="265">
        <f t="shared" si="2"/>
        <v>0</v>
      </c>
      <c r="AC16" s="265">
        <f t="shared" si="2"/>
        <v>0</v>
      </c>
      <c r="AD16" s="265">
        <f t="shared" si="2"/>
        <v>0</v>
      </c>
      <c r="AE16" s="265">
        <f t="shared" si="2"/>
        <v>0</v>
      </c>
      <c r="AF16" s="265">
        <f t="shared" si="2"/>
        <v>0</v>
      </c>
      <c r="AG16" s="265">
        <f t="shared" si="2"/>
        <v>0</v>
      </c>
      <c r="AH16" s="265">
        <f t="shared" si="2"/>
        <v>0</v>
      </c>
      <c r="AI16" s="265">
        <f t="shared" si="2"/>
        <v>0</v>
      </c>
      <c r="AJ16" s="265">
        <f t="shared" si="2"/>
        <v>0</v>
      </c>
      <c r="AK16" s="265">
        <f t="shared" si="2"/>
        <v>0</v>
      </c>
      <c r="AL16" s="265">
        <f t="shared" si="2"/>
        <v>0</v>
      </c>
      <c r="AM16" s="265">
        <f t="shared" si="2"/>
        <v>0</v>
      </c>
      <c r="AN16" s="265">
        <f t="shared" si="2"/>
        <v>0</v>
      </c>
      <c r="AO16" s="265">
        <f t="shared" si="2"/>
        <v>0</v>
      </c>
      <c r="AP16" s="265">
        <f t="shared" si="2"/>
        <v>0</v>
      </c>
      <c r="AQ16" s="265">
        <f t="shared" si="2"/>
        <v>0</v>
      </c>
      <c r="AR16" s="265">
        <f t="shared" si="2"/>
        <v>0</v>
      </c>
      <c r="AS16" s="265">
        <f t="shared" si="2"/>
        <v>0</v>
      </c>
      <c r="AT16" s="265">
        <f t="shared" si="2"/>
        <v>0</v>
      </c>
      <c r="AU16" s="265">
        <f t="shared" si="2"/>
        <v>0</v>
      </c>
      <c r="AV16" s="265">
        <f t="shared" si="2"/>
        <v>0</v>
      </c>
      <c r="AW16" s="265">
        <f t="shared" si="2"/>
        <v>0</v>
      </c>
      <c r="AX16" s="265">
        <f t="shared" si="2"/>
        <v>0</v>
      </c>
      <c r="AY16" s="265">
        <f t="shared" si="2"/>
        <v>0</v>
      </c>
      <c r="AZ16" s="265">
        <f t="shared" si="2"/>
        <v>0</v>
      </c>
      <c r="BA16" s="265">
        <f t="shared" si="2"/>
        <v>0</v>
      </c>
      <c r="BB16" s="265">
        <f t="shared" si="2"/>
        <v>0</v>
      </c>
      <c r="BC16" s="265">
        <f t="shared" si="2"/>
        <v>0</v>
      </c>
      <c r="BD16" s="265">
        <f t="shared" si="2"/>
        <v>0</v>
      </c>
      <c r="BE16" s="265">
        <f t="shared" si="2"/>
        <v>0</v>
      </c>
      <c r="BF16" s="265">
        <f t="shared" si="2"/>
        <v>0</v>
      </c>
      <c r="BG16" s="265">
        <f t="shared" si="2"/>
        <v>0</v>
      </c>
      <c r="BH16" s="265">
        <f t="shared" si="2"/>
        <v>0</v>
      </c>
      <c r="BI16" s="265">
        <f t="shared" si="2"/>
        <v>0</v>
      </c>
      <c r="BJ16" s="265">
        <f t="shared" si="2"/>
        <v>0</v>
      </c>
      <c r="BK16" s="265">
        <f t="shared" si="2"/>
        <v>0</v>
      </c>
      <c r="BL16" s="265">
        <f t="shared" si="2"/>
        <v>0</v>
      </c>
      <c r="BM16" s="265">
        <f t="shared" si="2"/>
        <v>0</v>
      </c>
      <c r="BN16" s="265">
        <f t="shared" si="2"/>
        <v>0</v>
      </c>
      <c r="BO16" s="265">
        <f t="shared" si="2"/>
        <v>0</v>
      </c>
      <c r="BP16" s="265">
        <f t="shared" ref="BP16:CH16" si="3">SUM(BP5:BP15)</f>
        <v>0</v>
      </c>
      <c r="BQ16" s="265">
        <f t="shared" si="3"/>
        <v>0</v>
      </c>
      <c r="BR16" s="265">
        <f t="shared" si="3"/>
        <v>0</v>
      </c>
      <c r="BS16" s="265">
        <f t="shared" si="3"/>
        <v>0</v>
      </c>
      <c r="BT16" s="265">
        <f t="shared" si="3"/>
        <v>0</v>
      </c>
      <c r="BU16" s="265">
        <f t="shared" si="3"/>
        <v>0</v>
      </c>
      <c r="BV16" s="265">
        <f t="shared" si="3"/>
        <v>0</v>
      </c>
      <c r="BW16" s="265">
        <f t="shared" si="3"/>
        <v>0</v>
      </c>
      <c r="BX16" s="265">
        <f t="shared" si="3"/>
        <v>0</v>
      </c>
      <c r="BY16" s="265">
        <f t="shared" si="3"/>
        <v>0</v>
      </c>
      <c r="BZ16" s="265">
        <f t="shared" si="3"/>
        <v>0</v>
      </c>
      <c r="CA16" s="265">
        <f t="shared" si="3"/>
        <v>0</v>
      </c>
      <c r="CB16" s="265">
        <f t="shared" si="3"/>
        <v>0</v>
      </c>
      <c r="CC16" s="265">
        <f t="shared" si="3"/>
        <v>0</v>
      </c>
      <c r="CD16" s="265">
        <f t="shared" si="3"/>
        <v>0</v>
      </c>
      <c r="CE16" s="265">
        <f t="shared" si="3"/>
        <v>0</v>
      </c>
      <c r="CF16" s="265">
        <f t="shared" si="3"/>
        <v>0</v>
      </c>
      <c r="CG16" s="265">
        <f t="shared" si="3"/>
        <v>0</v>
      </c>
      <c r="CH16" s="266">
        <f t="shared" si="3"/>
        <v>0</v>
      </c>
    </row>
    <row r="17" spans="1:86" x14ac:dyDescent="0.25">
      <c r="A17" s="284"/>
      <c r="B17" s="285"/>
      <c r="C17" s="9"/>
      <c r="D17" s="285"/>
      <c r="E17" s="9"/>
      <c r="F17" s="285"/>
      <c r="G17" s="285"/>
      <c r="H17" s="9"/>
      <c r="I17" s="285"/>
      <c r="J17" s="285"/>
      <c r="K17" s="9"/>
      <c r="L17" s="285"/>
      <c r="M17" s="285"/>
      <c r="N17" s="9"/>
      <c r="O17" s="285"/>
      <c r="P17" s="285"/>
      <c r="Q17" s="9"/>
      <c r="R17" s="285"/>
      <c r="S17" s="285"/>
      <c r="T17" s="9"/>
      <c r="U17" s="285"/>
      <c r="V17" s="285"/>
      <c r="W17" s="9"/>
      <c r="X17" s="285"/>
      <c r="Y17" s="285"/>
      <c r="Z17" s="9"/>
      <c r="AA17" s="285"/>
      <c r="AB17" s="285"/>
      <c r="AC17" s="9"/>
      <c r="AD17" s="285"/>
      <c r="AE17" s="285"/>
      <c r="AF17" s="9"/>
      <c r="AG17" s="285"/>
      <c r="AH17" s="285"/>
      <c r="AI17" s="9"/>
      <c r="AJ17" s="285"/>
      <c r="AK17" s="285"/>
      <c r="AL17" s="9"/>
      <c r="AM17" s="285"/>
      <c r="AN17" s="285"/>
      <c r="AO17" s="9"/>
      <c r="AP17" s="285"/>
      <c r="AQ17" s="285"/>
      <c r="AR17" s="9"/>
      <c r="AS17" s="285"/>
      <c r="AT17" s="285"/>
      <c r="AU17" s="9"/>
      <c r="AV17" s="285"/>
      <c r="AW17" s="285"/>
      <c r="AX17" s="9"/>
      <c r="AY17" s="285"/>
      <c r="AZ17" s="285"/>
      <c r="BA17" s="9"/>
      <c r="BB17" s="285"/>
      <c r="BC17" s="285"/>
      <c r="BD17" s="9"/>
      <c r="BE17" s="285"/>
      <c r="BF17" s="285"/>
      <c r="BG17" s="9"/>
      <c r="BH17" s="285"/>
      <c r="BI17" s="285"/>
      <c r="BJ17" s="9"/>
      <c r="BK17" s="285"/>
      <c r="BL17" s="285"/>
      <c r="BM17" s="9"/>
      <c r="BN17" s="285"/>
      <c r="BO17" s="285"/>
      <c r="BP17" s="9"/>
      <c r="BQ17" s="285"/>
      <c r="BR17" s="285"/>
      <c r="BS17" s="9"/>
      <c r="BT17" s="285"/>
      <c r="BU17" s="285"/>
      <c r="BV17" s="9"/>
      <c r="BW17" s="285"/>
      <c r="BX17" s="285"/>
      <c r="BY17" s="9"/>
      <c r="BZ17" s="285"/>
      <c r="CA17" s="285"/>
      <c r="CB17" s="9"/>
      <c r="CC17" s="285"/>
      <c r="CD17" s="285"/>
      <c r="CE17" s="9"/>
      <c r="CF17" s="285"/>
      <c r="CG17" s="285"/>
      <c r="CH17" s="9"/>
    </row>
    <row r="18" spans="1:86" ht="15.75" thickBot="1" x14ac:dyDescent="0.3">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row>
    <row r="19" spans="1:86" ht="16.5" thickBot="1" x14ac:dyDescent="0.3">
      <c r="A19" s="623" t="s">
        <v>15</v>
      </c>
      <c r="B19" s="18" t="s">
        <v>10</v>
      </c>
      <c r="C19" s="162">
        <f>C$4</f>
        <v>45292</v>
      </c>
      <c r="D19" s="162">
        <f t="shared" ref="D19:BO19" si="4">D$4</f>
        <v>45323</v>
      </c>
      <c r="E19" s="162">
        <f t="shared" si="4"/>
        <v>45352</v>
      </c>
      <c r="F19" s="162">
        <f t="shared" si="4"/>
        <v>45383</v>
      </c>
      <c r="G19" s="162">
        <f t="shared" si="4"/>
        <v>45413</v>
      </c>
      <c r="H19" s="162">
        <f t="shared" si="4"/>
        <v>45444</v>
      </c>
      <c r="I19" s="162">
        <f t="shared" si="4"/>
        <v>45474</v>
      </c>
      <c r="J19" s="162">
        <f t="shared" si="4"/>
        <v>45505</v>
      </c>
      <c r="K19" s="162">
        <f t="shared" si="4"/>
        <v>45536</v>
      </c>
      <c r="L19" s="162">
        <f t="shared" si="4"/>
        <v>45566</v>
      </c>
      <c r="M19" s="162">
        <f t="shared" si="4"/>
        <v>45597</v>
      </c>
      <c r="N19" s="162">
        <f t="shared" si="4"/>
        <v>45627</v>
      </c>
      <c r="O19" s="162">
        <f t="shared" si="4"/>
        <v>45658</v>
      </c>
      <c r="P19" s="162">
        <f t="shared" si="4"/>
        <v>45689</v>
      </c>
      <c r="Q19" s="162">
        <f t="shared" si="4"/>
        <v>45717</v>
      </c>
      <c r="R19" s="162">
        <f t="shared" si="4"/>
        <v>45748</v>
      </c>
      <c r="S19" s="162">
        <f t="shared" si="4"/>
        <v>45778</v>
      </c>
      <c r="T19" s="162">
        <f t="shared" si="4"/>
        <v>45809</v>
      </c>
      <c r="U19" s="162">
        <f t="shared" si="4"/>
        <v>45839</v>
      </c>
      <c r="V19" s="162">
        <f t="shared" si="4"/>
        <v>45870</v>
      </c>
      <c r="W19" s="162">
        <f t="shared" si="4"/>
        <v>45901</v>
      </c>
      <c r="X19" s="162">
        <f t="shared" si="4"/>
        <v>45931</v>
      </c>
      <c r="Y19" s="162">
        <f t="shared" si="4"/>
        <v>45962</v>
      </c>
      <c r="Z19" s="162">
        <f t="shared" si="4"/>
        <v>45992</v>
      </c>
      <c r="AA19" s="162">
        <f t="shared" si="4"/>
        <v>46023</v>
      </c>
      <c r="AB19" s="162">
        <f t="shared" si="4"/>
        <v>46054</v>
      </c>
      <c r="AC19" s="162">
        <f t="shared" si="4"/>
        <v>46082</v>
      </c>
      <c r="AD19" s="162">
        <f t="shared" si="4"/>
        <v>46113</v>
      </c>
      <c r="AE19" s="162">
        <f t="shared" si="4"/>
        <v>46143</v>
      </c>
      <c r="AF19" s="162">
        <f t="shared" si="4"/>
        <v>46174</v>
      </c>
      <c r="AG19" s="162">
        <f t="shared" si="4"/>
        <v>46204</v>
      </c>
      <c r="AH19" s="162">
        <f t="shared" si="4"/>
        <v>46235</v>
      </c>
      <c r="AI19" s="162">
        <f t="shared" si="4"/>
        <v>46266</v>
      </c>
      <c r="AJ19" s="162">
        <f t="shared" si="4"/>
        <v>46296</v>
      </c>
      <c r="AK19" s="162">
        <f t="shared" si="4"/>
        <v>46327</v>
      </c>
      <c r="AL19" s="162">
        <f t="shared" si="4"/>
        <v>46357</v>
      </c>
      <c r="AM19" s="162">
        <f t="shared" si="4"/>
        <v>46388</v>
      </c>
      <c r="AN19" s="162">
        <f t="shared" si="4"/>
        <v>46419</v>
      </c>
      <c r="AO19" s="162">
        <f t="shared" si="4"/>
        <v>46447</v>
      </c>
      <c r="AP19" s="162">
        <f t="shared" si="4"/>
        <v>46478</v>
      </c>
      <c r="AQ19" s="162">
        <f t="shared" si="4"/>
        <v>46508</v>
      </c>
      <c r="AR19" s="162">
        <f t="shared" si="4"/>
        <v>46539</v>
      </c>
      <c r="AS19" s="162">
        <f t="shared" si="4"/>
        <v>46569</v>
      </c>
      <c r="AT19" s="162">
        <f t="shared" si="4"/>
        <v>46600</v>
      </c>
      <c r="AU19" s="162">
        <f t="shared" si="4"/>
        <v>46631</v>
      </c>
      <c r="AV19" s="162">
        <f t="shared" si="4"/>
        <v>46661</v>
      </c>
      <c r="AW19" s="162">
        <f t="shared" si="4"/>
        <v>46692</v>
      </c>
      <c r="AX19" s="162">
        <f t="shared" si="4"/>
        <v>46722</v>
      </c>
      <c r="AY19" s="162">
        <f t="shared" si="4"/>
        <v>46753</v>
      </c>
      <c r="AZ19" s="162">
        <f t="shared" si="4"/>
        <v>46784</v>
      </c>
      <c r="BA19" s="162">
        <f t="shared" si="4"/>
        <v>46813</v>
      </c>
      <c r="BB19" s="162">
        <f t="shared" si="4"/>
        <v>46844</v>
      </c>
      <c r="BC19" s="162">
        <f t="shared" si="4"/>
        <v>46874</v>
      </c>
      <c r="BD19" s="162">
        <f t="shared" si="4"/>
        <v>46905</v>
      </c>
      <c r="BE19" s="162">
        <f t="shared" si="4"/>
        <v>46935</v>
      </c>
      <c r="BF19" s="162">
        <f t="shared" si="4"/>
        <v>46966</v>
      </c>
      <c r="BG19" s="162">
        <f t="shared" si="4"/>
        <v>46997</v>
      </c>
      <c r="BH19" s="162">
        <f t="shared" si="4"/>
        <v>47027</v>
      </c>
      <c r="BI19" s="162">
        <f t="shared" si="4"/>
        <v>47058</v>
      </c>
      <c r="BJ19" s="162">
        <f t="shared" si="4"/>
        <v>47088</v>
      </c>
      <c r="BK19" s="162">
        <f t="shared" si="4"/>
        <v>47119</v>
      </c>
      <c r="BL19" s="162">
        <f t="shared" si="4"/>
        <v>47150</v>
      </c>
      <c r="BM19" s="162">
        <f t="shared" si="4"/>
        <v>47178</v>
      </c>
      <c r="BN19" s="162">
        <f t="shared" si="4"/>
        <v>47209</v>
      </c>
      <c r="BO19" s="162">
        <f t="shared" si="4"/>
        <v>47239</v>
      </c>
      <c r="BP19" s="162">
        <f t="shared" ref="BP19:CH19" si="5">BP$4</f>
        <v>47270</v>
      </c>
      <c r="BQ19" s="162">
        <f t="shared" si="5"/>
        <v>47300</v>
      </c>
      <c r="BR19" s="162">
        <f t="shared" si="5"/>
        <v>47331</v>
      </c>
      <c r="BS19" s="162">
        <f t="shared" si="5"/>
        <v>47362</v>
      </c>
      <c r="BT19" s="162">
        <f t="shared" si="5"/>
        <v>47392</v>
      </c>
      <c r="BU19" s="162">
        <f t="shared" si="5"/>
        <v>47423</v>
      </c>
      <c r="BV19" s="162">
        <f t="shared" si="5"/>
        <v>47453</v>
      </c>
      <c r="BW19" s="162">
        <f t="shared" si="5"/>
        <v>47484</v>
      </c>
      <c r="BX19" s="162">
        <f t="shared" si="5"/>
        <v>47515</v>
      </c>
      <c r="BY19" s="162">
        <f t="shared" si="5"/>
        <v>47543</v>
      </c>
      <c r="BZ19" s="162">
        <f t="shared" si="5"/>
        <v>47574</v>
      </c>
      <c r="CA19" s="162">
        <f t="shared" si="5"/>
        <v>47604</v>
      </c>
      <c r="CB19" s="162">
        <f t="shared" si="5"/>
        <v>47635</v>
      </c>
      <c r="CC19" s="162">
        <f t="shared" si="5"/>
        <v>47665</v>
      </c>
      <c r="CD19" s="162">
        <f t="shared" si="5"/>
        <v>47696</v>
      </c>
      <c r="CE19" s="162">
        <f t="shared" si="5"/>
        <v>47727</v>
      </c>
      <c r="CF19" s="162">
        <f t="shared" si="5"/>
        <v>47757</v>
      </c>
      <c r="CG19" s="162">
        <f t="shared" si="5"/>
        <v>47788</v>
      </c>
      <c r="CH19" s="163">
        <f t="shared" si="5"/>
        <v>47818</v>
      </c>
    </row>
    <row r="20" spans="1:86" ht="15" customHeight="1" x14ac:dyDescent="0.25">
      <c r="A20" s="624"/>
      <c r="B20" s="11" t="str">
        <f t="shared" ref="B20:C31" si="6">B5</f>
        <v>Building Shell</v>
      </c>
      <c r="C20" s="3">
        <f>C5</f>
        <v>0</v>
      </c>
      <c r="D20" s="3">
        <f>IF(SUM($C$16:$N$16)=0,0,C20+D5)</f>
        <v>0</v>
      </c>
      <c r="E20" s="3">
        <f t="shared" ref="E20:BP20" si="7">IF(SUM($C$16:$N$16)=0,0,D20+E5)</f>
        <v>0</v>
      </c>
      <c r="F20" s="3">
        <f t="shared" si="7"/>
        <v>0</v>
      </c>
      <c r="G20" s="3">
        <f t="shared" si="7"/>
        <v>5696</v>
      </c>
      <c r="H20" s="3">
        <f t="shared" si="7"/>
        <v>6576.4</v>
      </c>
      <c r="I20" s="3">
        <f t="shared" si="7"/>
        <v>18260.66</v>
      </c>
      <c r="J20" s="3">
        <f t="shared" si="7"/>
        <v>18260.66</v>
      </c>
      <c r="K20" s="3">
        <f t="shared" si="7"/>
        <v>23384.47</v>
      </c>
      <c r="L20" s="3">
        <f t="shared" si="7"/>
        <v>30824.639999999999</v>
      </c>
      <c r="M20" s="3">
        <f t="shared" si="7"/>
        <v>32334.13</v>
      </c>
      <c r="N20" s="491">
        <f t="shared" si="7"/>
        <v>51163.630000000005</v>
      </c>
      <c r="O20" s="3">
        <f t="shared" si="7"/>
        <v>51163.630000000005</v>
      </c>
      <c r="P20" s="3">
        <f t="shared" si="7"/>
        <v>51163.630000000005</v>
      </c>
      <c r="Q20" s="3">
        <f t="shared" si="7"/>
        <v>51163.630000000005</v>
      </c>
      <c r="R20" s="3">
        <f t="shared" si="7"/>
        <v>51163.630000000005</v>
      </c>
      <c r="S20" s="3">
        <f t="shared" si="7"/>
        <v>51163.630000000005</v>
      </c>
      <c r="T20" s="3">
        <f t="shared" si="7"/>
        <v>51163.630000000005</v>
      </c>
      <c r="U20" s="3">
        <f t="shared" si="7"/>
        <v>51163.630000000005</v>
      </c>
      <c r="V20" s="3">
        <f t="shared" si="7"/>
        <v>51163.630000000005</v>
      </c>
      <c r="W20" s="3">
        <f t="shared" si="7"/>
        <v>51163.630000000005</v>
      </c>
      <c r="X20" s="3">
        <f t="shared" si="7"/>
        <v>51163.630000000005</v>
      </c>
      <c r="Y20" s="3">
        <f t="shared" si="7"/>
        <v>51163.630000000005</v>
      </c>
      <c r="Z20" s="3">
        <f t="shared" si="7"/>
        <v>51163.630000000005</v>
      </c>
      <c r="AA20" s="3">
        <f t="shared" si="7"/>
        <v>51163.630000000005</v>
      </c>
      <c r="AB20" s="3">
        <f t="shared" si="7"/>
        <v>51163.630000000005</v>
      </c>
      <c r="AC20" s="3">
        <f t="shared" si="7"/>
        <v>51163.630000000005</v>
      </c>
      <c r="AD20" s="3">
        <f t="shared" si="7"/>
        <v>51163.630000000005</v>
      </c>
      <c r="AE20" s="3">
        <f t="shared" si="7"/>
        <v>51163.630000000005</v>
      </c>
      <c r="AF20" s="3">
        <f t="shared" si="7"/>
        <v>51163.630000000005</v>
      </c>
      <c r="AG20" s="3">
        <f t="shared" si="7"/>
        <v>51163.630000000005</v>
      </c>
      <c r="AH20" s="3">
        <f t="shared" si="7"/>
        <v>51163.630000000005</v>
      </c>
      <c r="AI20" s="3">
        <f t="shared" si="7"/>
        <v>51163.630000000005</v>
      </c>
      <c r="AJ20" s="3">
        <f t="shared" si="7"/>
        <v>51163.630000000005</v>
      </c>
      <c r="AK20" s="3">
        <f t="shared" si="7"/>
        <v>51163.630000000005</v>
      </c>
      <c r="AL20" s="3">
        <f t="shared" si="7"/>
        <v>51163.630000000005</v>
      </c>
      <c r="AM20" s="3">
        <f t="shared" si="7"/>
        <v>51163.630000000005</v>
      </c>
      <c r="AN20" s="3">
        <f t="shared" si="7"/>
        <v>51163.630000000005</v>
      </c>
      <c r="AO20" s="3">
        <f t="shared" si="7"/>
        <v>51163.630000000005</v>
      </c>
      <c r="AP20" s="3">
        <f t="shared" si="7"/>
        <v>51163.630000000005</v>
      </c>
      <c r="AQ20" s="3">
        <f t="shared" si="7"/>
        <v>51163.630000000005</v>
      </c>
      <c r="AR20" s="3">
        <f t="shared" si="7"/>
        <v>51163.630000000005</v>
      </c>
      <c r="AS20" s="3">
        <f t="shared" si="7"/>
        <v>51163.630000000005</v>
      </c>
      <c r="AT20" s="3">
        <f t="shared" si="7"/>
        <v>51163.630000000005</v>
      </c>
      <c r="AU20" s="3">
        <f t="shared" si="7"/>
        <v>51163.630000000005</v>
      </c>
      <c r="AV20" s="3">
        <f t="shared" si="7"/>
        <v>51163.630000000005</v>
      </c>
      <c r="AW20" s="3">
        <f t="shared" si="7"/>
        <v>51163.630000000005</v>
      </c>
      <c r="AX20" s="3">
        <f t="shared" si="7"/>
        <v>51163.630000000005</v>
      </c>
      <c r="AY20" s="3">
        <f t="shared" si="7"/>
        <v>51163.630000000005</v>
      </c>
      <c r="AZ20" s="3">
        <f t="shared" si="7"/>
        <v>51163.630000000005</v>
      </c>
      <c r="BA20" s="3">
        <f t="shared" si="7"/>
        <v>51163.630000000005</v>
      </c>
      <c r="BB20" s="3">
        <f t="shared" si="7"/>
        <v>51163.630000000005</v>
      </c>
      <c r="BC20" s="3">
        <f t="shared" si="7"/>
        <v>51163.630000000005</v>
      </c>
      <c r="BD20" s="3">
        <f t="shared" si="7"/>
        <v>51163.630000000005</v>
      </c>
      <c r="BE20" s="3">
        <f t="shared" si="7"/>
        <v>51163.630000000005</v>
      </c>
      <c r="BF20" s="3">
        <f t="shared" si="7"/>
        <v>51163.630000000005</v>
      </c>
      <c r="BG20" s="3">
        <f t="shared" si="7"/>
        <v>51163.630000000005</v>
      </c>
      <c r="BH20" s="3">
        <f t="shared" si="7"/>
        <v>51163.630000000005</v>
      </c>
      <c r="BI20" s="3">
        <f t="shared" si="7"/>
        <v>51163.630000000005</v>
      </c>
      <c r="BJ20" s="3">
        <f t="shared" si="7"/>
        <v>51163.630000000005</v>
      </c>
      <c r="BK20" s="3">
        <f t="shared" si="7"/>
        <v>51163.630000000005</v>
      </c>
      <c r="BL20" s="3">
        <f t="shared" si="7"/>
        <v>51163.630000000005</v>
      </c>
      <c r="BM20" s="3">
        <f t="shared" si="7"/>
        <v>51163.630000000005</v>
      </c>
      <c r="BN20" s="3">
        <f t="shared" si="7"/>
        <v>51163.630000000005</v>
      </c>
      <c r="BO20" s="3">
        <f t="shared" si="7"/>
        <v>51163.630000000005</v>
      </c>
      <c r="BP20" s="3">
        <f t="shared" si="7"/>
        <v>51163.630000000005</v>
      </c>
      <c r="BQ20" s="3">
        <f t="shared" ref="BQ20:CH20" si="8">IF(SUM($C$16:$N$16)=0,0,BP20+BQ5)</f>
        <v>51163.630000000005</v>
      </c>
      <c r="BR20" s="3">
        <f t="shared" si="8"/>
        <v>51163.630000000005</v>
      </c>
      <c r="BS20" s="3">
        <f t="shared" si="8"/>
        <v>51163.630000000005</v>
      </c>
      <c r="BT20" s="3">
        <f t="shared" si="8"/>
        <v>51163.630000000005</v>
      </c>
      <c r="BU20" s="3">
        <f t="shared" si="8"/>
        <v>51163.630000000005</v>
      </c>
      <c r="BV20" s="3">
        <f t="shared" si="8"/>
        <v>51163.630000000005</v>
      </c>
      <c r="BW20" s="3">
        <f t="shared" si="8"/>
        <v>51163.630000000005</v>
      </c>
      <c r="BX20" s="3">
        <f t="shared" si="8"/>
        <v>51163.630000000005</v>
      </c>
      <c r="BY20" s="3">
        <f t="shared" si="8"/>
        <v>51163.630000000005</v>
      </c>
      <c r="BZ20" s="3">
        <f t="shared" si="8"/>
        <v>51163.630000000005</v>
      </c>
      <c r="CA20" s="3">
        <f t="shared" si="8"/>
        <v>51163.630000000005</v>
      </c>
      <c r="CB20" s="3">
        <f t="shared" si="8"/>
        <v>51163.630000000005</v>
      </c>
      <c r="CC20" s="3">
        <f t="shared" si="8"/>
        <v>51163.630000000005</v>
      </c>
      <c r="CD20" s="3">
        <f t="shared" si="8"/>
        <v>51163.630000000005</v>
      </c>
      <c r="CE20" s="3">
        <f t="shared" si="8"/>
        <v>51163.630000000005</v>
      </c>
      <c r="CF20" s="3">
        <f t="shared" si="8"/>
        <v>51163.630000000005</v>
      </c>
      <c r="CG20" s="3">
        <f t="shared" si="8"/>
        <v>51163.630000000005</v>
      </c>
      <c r="CH20" s="12">
        <f t="shared" si="8"/>
        <v>51163.630000000005</v>
      </c>
    </row>
    <row r="21" spans="1:86" x14ac:dyDescent="0.25">
      <c r="A21" s="624"/>
      <c r="B21" s="13" t="str">
        <f t="shared" si="6"/>
        <v>Cooling</v>
      </c>
      <c r="C21" s="3">
        <f t="shared" si="6"/>
        <v>0</v>
      </c>
      <c r="D21" s="3">
        <f t="shared" ref="D21:BO21" si="9">IF(SUM($C$16:$N$16)=0,0,C21+D6)</f>
        <v>0</v>
      </c>
      <c r="E21" s="3">
        <f t="shared" si="9"/>
        <v>7977.1</v>
      </c>
      <c r="F21" s="3">
        <f t="shared" si="9"/>
        <v>21098.14</v>
      </c>
      <c r="G21" s="3">
        <f t="shared" si="9"/>
        <v>21098.14</v>
      </c>
      <c r="H21" s="3">
        <f t="shared" si="9"/>
        <v>81130.140000000014</v>
      </c>
      <c r="I21" s="3">
        <f t="shared" si="9"/>
        <v>113082.00000000001</v>
      </c>
      <c r="J21" s="3">
        <f t="shared" si="9"/>
        <v>133669.5</v>
      </c>
      <c r="K21" s="3">
        <f t="shared" si="9"/>
        <v>271280.52</v>
      </c>
      <c r="L21" s="3">
        <f t="shared" si="9"/>
        <v>403449.18000000005</v>
      </c>
      <c r="M21" s="3">
        <f t="shared" si="9"/>
        <v>1000120.3300000001</v>
      </c>
      <c r="N21" s="491">
        <f t="shared" si="9"/>
        <v>1136328.29</v>
      </c>
      <c r="O21" s="3">
        <f t="shared" si="9"/>
        <v>1136328.29</v>
      </c>
      <c r="P21" s="3">
        <f t="shared" si="9"/>
        <v>1136328.29</v>
      </c>
      <c r="Q21" s="3">
        <f t="shared" si="9"/>
        <v>1136328.29</v>
      </c>
      <c r="R21" s="3">
        <f t="shared" si="9"/>
        <v>1136328.29</v>
      </c>
      <c r="S21" s="3">
        <f t="shared" si="9"/>
        <v>1136328.29</v>
      </c>
      <c r="T21" s="3">
        <f t="shared" si="9"/>
        <v>1136328.29</v>
      </c>
      <c r="U21" s="3">
        <f t="shared" si="9"/>
        <v>1136328.29</v>
      </c>
      <c r="V21" s="3">
        <f t="shared" si="9"/>
        <v>1136328.29</v>
      </c>
      <c r="W21" s="3">
        <f t="shared" si="9"/>
        <v>1136328.29</v>
      </c>
      <c r="X21" s="3">
        <f t="shared" si="9"/>
        <v>1136328.29</v>
      </c>
      <c r="Y21" s="3">
        <f t="shared" si="9"/>
        <v>1136328.29</v>
      </c>
      <c r="Z21" s="3">
        <f t="shared" si="9"/>
        <v>1136328.29</v>
      </c>
      <c r="AA21" s="3">
        <f t="shared" si="9"/>
        <v>1136328.29</v>
      </c>
      <c r="AB21" s="3">
        <f t="shared" si="9"/>
        <v>1136328.29</v>
      </c>
      <c r="AC21" s="3">
        <f t="shared" si="9"/>
        <v>1136328.29</v>
      </c>
      <c r="AD21" s="3">
        <f t="shared" si="9"/>
        <v>1136328.29</v>
      </c>
      <c r="AE21" s="3">
        <f t="shared" si="9"/>
        <v>1136328.29</v>
      </c>
      <c r="AF21" s="3">
        <f t="shared" si="9"/>
        <v>1136328.29</v>
      </c>
      <c r="AG21" s="3">
        <f t="shared" si="9"/>
        <v>1136328.29</v>
      </c>
      <c r="AH21" s="3">
        <f t="shared" si="9"/>
        <v>1136328.29</v>
      </c>
      <c r="AI21" s="3">
        <f t="shared" si="9"/>
        <v>1136328.29</v>
      </c>
      <c r="AJ21" s="3">
        <f t="shared" si="9"/>
        <v>1136328.29</v>
      </c>
      <c r="AK21" s="3">
        <f t="shared" si="9"/>
        <v>1136328.29</v>
      </c>
      <c r="AL21" s="3">
        <f t="shared" si="9"/>
        <v>1136328.29</v>
      </c>
      <c r="AM21" s="3">
        <f t="shared" si="9"/>
        <v>1136328.29</v>
      </c>
      <c r="AN21" s="3">
        <f t="shared" si="9"/>
        <v>1136328.29</v>
      </c>
      <c r="AO21" s="3">
        <f t="shared" si="9"/>
        <v>1136328.29</v>
      </c>
      <c r="AP21" s="3">
        <f t="shared" si="9"/>
        <v>1136328.29</v>
      </c>
      <c r="AQ21" s="3">
        <f t="shared" si="9"/>
        <v>1136328.29</v>
      </c>
      <c r="AR21" s="3">
        <f t="shared" si="9"/>
        <v>1136328.29</v>
      </c>
      <c r="AS21" s="3">
        <f t="shared" si="9"/>
        <v>1136328.29</v>
      </c>
      <c r="AT21" s="3">
        <f t="shared" si="9"/>
        <v>1136328.29</v>
      </c>
      <c r="AU21" s="3">
        <f t="shared" si="9"/>
        <v>1136328.29</v>
      </c>
      <c r="AV21" s="3">
        <f t="shared" si="9"/>
        <v>1136328.29</v>
      </c>
      <c r="AW21" s="3">
        <f t="shared" si="9"/>
        <v>1136328.29</v>
      </c>
      <c r="AX21" s="3">
        <f t="shared" si="9"/>
        <v>1136328.29</v>
      </c>
      <c r="AY21" s="3">
        <f t="shared" si="9"/>
        <v>1136328.29</v>
      </c>
      <c r="AZ21" s="3">
        <f t="shared" si="9"/>
        <v>1136328.29</v>
      </c>
      <c r="BA21" s="3">
        <f t="shared" si="9"/>
        <v>1136328.29</v>
      </c>
      <c r="BB21" s="3">
        <f t="shared" si="9"/>
        <v>1136328.29</v>
      </c>
      <c r="BC21" s="3">
        <f t="shared" si="9"/>
        <v>1136328.29</v>
      </c>
      <c r="BD21" s="3">
        <f t="shared" si="9"/>
        <v>1136328.29</v>
      </c>
      <c r="BE21" s="3">
        <f t="shared" si="9"/>
        <v>1136328.29</v>
      </c>
      <c r="BF21" s="3">
        <f t="shared" si="9"/>
        <v>1136328.29</v>
      </c>
      <c r="BG21" s="3">
        <f t="shared" si="9"/>
        <v>1136328.29</v>
      </c>
      <c r="BH21" s="3">
        <f t="shared" si="9"/>
        <v>1136328.29</v>
      </c>
      <c r="BI21" s="3">
        <f t="shared" si="9"/>
        <v>1136328.29</v>
      </c>
      <c r="BJ21" s="3">
        <f t="shared" si="9"/>
        <v>1136328.29</v>
      </c>
      <c r="BK21" s="3">
        <f t="shared" si="9"/>
        <v>1136328.29</v>
      </c>
      <c r="BL21" s="3">
        <f t="shared" si="9"/>
        <v>1136328.29</v>
      </c>
      <c r="BM21" s="3">
        <f t="shared" si="9"/>
        <v>1136328.29</v>
      </c>
      <c r="BN21" s="3">
        <f t="shared" si="9"/>
        <v>1136328.29</v>
      </c>
      <c r="BO21" s="3">
        <f t="shared" si="9"/>
        <v>1136328.29</v>
      </c>
      <c r="BP21" s="3">
        <f t="shared" ref="BP21:CH21" si="10">IF(SUM($C$16:$N$16)=0,0,BO21+BP6)</f>
        <v>1136328.29</v>
      </c>
      <c r="BQ21" s="3">
        <f t="shared" si="10"/>
        <v>1136328.29</v>
      </c>
      <c r="BR21" s="3">
        <f t="shared" si="10"/>
        <v>1136328.29</v>
      </c>
      <c r="BS21" s="3">
        <f t="shared" si="10"/>
        <v>1136328.29</v>
      </c>
      <c r="BT21" s="3">
        <f t="shared" si="10"/>
        <v>1136328.29</v>
      </c>
      <c r="BU21" s="3">
        <f t="shared" si="10"/>
        <v>1136328.29</v>
      </c>
      <c r="BV21" s="3">
        <f t="shared" si="10"/>
        <v>1136328.29</v>
      </c>
      <c r="BW21" s="3">
        <f t="shared" si="10"/>
        <v>1136328.29</v>
      </c>
      <c r="BX21" s="3">
        <f t="shared" si="10"/>
        <v>1136328.29</v>
      </c>
      <c r="BY21" s="3">
        <f t="shared" si="10"/>
        <v>1136328.29</v>
      </c>
      <c r="BZ21" s="3">
        <f t="shared" si="10"/>
        <v>1136328.29</v>
      </c>
      <c r="CA21" s="3">
        <f t="shared" si="10"/>
        <v>1136328.29</v>
      </c>
      <c r="CB21" s="3">
        <f t="shared" si="10"/>
        <v>1136328.29</v>
      </c>
      <c r="CC21" s="3">
        <f t="shared" si="10"/>
        <v>1136328.29</v>
      </c>
      <c r="CD21" s="3">
        <f t="shared" si="10"/>
        <v>1136328.29</v>
      </c>
      <c r="CE21" s="3">
        <f t="shared" si="10"/>
        <v>1136328.29</v>
      </c>
      <c r="CF21" s="3">
        <f t="shared" si="10"/>
        <v>1136328.29</v>
      </c>
      <c r="CG21" s="3">
        <f t="shared" si="10"/>
        <v>1136328.29</v>
      </c>
      <c r="CH21" s="12">
        <f t="shared" si="10"/>
        <v>1136328.29</v>
      </c>
    </row>
    <row r="22" spans="1:86" x14ac:dyDescent="0.25">
      <c r="A22" s="624"/>
      <c r="B22" s="11" t="str">
        <f t="shared" si="6"/>
        <v>Freezer</v>
      </c>
      <c r="C22" s="3">
        <f t="shared" si="6"/>
        <v>0</v>
      </c>
      <c r="D22" s="3">
        <f t="shared" ref="D22:BO22" si="11">IF(SUM($C$16:$N$16)=0,0,C22+D7)</f>
        <v>0</v>
      </c>
      <c r="E22" s="3">
        <f t="shared" si="11"/>
        <v>0</v>
      </c>
      <c r="F22" s="3">
        <f t="shared" si="11"/>
        <v>0</v>
      </c>
      <c r="G22" s="3">
        <f t="shared" si="11"/>
        <v>0</v>
      </c>
      <c r="H22" s="3">
        <f t="shared" si="11"/>
        <v>0</v>
      </c>
      <c r="I22" s="3">
        <f t="shared" si="11"/>
        <v>0</v>
      </c>
      <c r="J22" s="3">
        <f t="shared" si="11"/>
        <v>0</v>
      </c>
      <c r="K22" s="3">
        <f t="shared" si="11"/>
        <v>0</v>
      </c>
      <c r="L22" s="3">
        <f t="shared" si="11"/>
        <v>0</v>
      </c>
      <c r="M22" s="3">
        <f t="shared" si="11"/>
        <v>0</v>
      </c>
      <c r="N22" s="491">
        <f t="shared" si="11"/>
        <v>0</v>
      </c>
      <c r="O22" s="3">
        <f t="shared" si="11"/>
        <v>0</v>
      </c>
      <c r="P22" s="3">
        <f t="shared" si="11"/>
        <v>0</v>
      </c>
      <c r="Q22" s="3">
        <f t="shared" si="11"/>
        <v>0</v>
      </c>
      <c r="R22" s="3">
        <f t="shared" si="11"/>
        <v>0</v>
      </c>
      <c r="S22" s="3">
        <f t="shared" si="11"/>
        <v>0</v>
      </c>
      <c r="T22" s="3">
        <f t="shared" si="11"/>
        <v>0</v>
      </c>
      <c r="U22" s="3">
        <f t="shared" si="11"/>
        <v>0</v>
      </c>
      <c r="V22" s="3">
        <f t="shared" si="11"/>
        <v>0</v>
      </c>
      <c r="W22" s="3">
        <f t="shared" si="11"/>
        <v>0</v>
      </c>
      <c r="X22" s="3">
        <f t="shared" si="11"/>
        <v>0</v>
      </c>
      <c r="Y22" s="3">
        <f t="shared" si="11"/>
        <v>0</v>
      </c>
      <c r="Z22" s="3">
        <f t="shared" si="11"/>
        <v>0</v>
      </c>
      <c r="AA22" s="3">
        <f t="shared" si="11"/>
        <v>0</v>
      </c>
      <c r="AB22" s="3">
        <f t="shared" si="11"/>
        <v>0</v>
      </c>
      <c r="AC22" s="3">
        <f t="shared" si="11"/>
        <v>0</v>
      </c>
      <c r="AD22" s="3">
        <f t="shared" si="11"/>
        <v>0</v>
      </c>
      <c r="AE22" s="3">
        <f t="shared" si="11"/>
        <v>0</v>
      </c>
      <c r="AF22" s="3">
        <f t="shared" si="11"/>
        <v>0</v>
      </c>
      <c r="AG22" s="3">
        <f t="shared" si="11"/>
        <v>0</v>
      </c>
      <c r="AH22" s="3">
        <f t="shared" si="11"/>
        <v>0</v>
      </c>
      <c r="AI22" s="3">
        <f t="shared" si="11"/>
        <v>0</v>
      </c>
      <c r="AJ22" s="3">
        <f t="shared" si="11"/>
        <v>0</v>
      </c>
      <c r="AK22" s="3">
        <f t="shared" si="11"/>
        <v>0</v>
      </c>
      <c r="AL22" s="3">
        <f t="shared" si="11"/>
        <v>0</v>
      </c>
      <c r="AM22" s="3">
        <f t="shared" si="11"/>
        <v>0</v>
      </c>
      <c r="AN22" s="3">
        <f t="shared" si="11"/>
        <v>0</v>
      </c>
      <c r="AO22" s="3">
        <f t="shared" si="11"/>
        <v>0</v>
      </c>
      <c r="AP22" s="3">
        <f t="shared" si="11"/>
        <v>0</v>
      </c>
      <c r="AQ22" s="3">
        <f t="shared" si="11"/>
        <v>0</v>
      </c>
      <c r="AR22" s="3">
        <f t="shared" si="11"/>
        <v>0</v>
      </c>
      <c r="AS22" s="3">
        <f t="shared" si="11"/>
        <v>0</v>
      </c>
      <c r="AT22" s="3">
        <f t="shared" si="11"/>
        <v>0</v>
      </c>
      <c r="AU22" s="3">
        <f t="shared" si="11"/>
        <v>0</v>
      </c>
      <c r="AV22" s="3">
        <f t="shared" si="11"/>
        <v>0</v>
      </c>
      <c r="AW22" s="3">
        <f t="shared" si="11"/>
        <v>0</v>
      </c>
      <c r="AX22" s="3">
        <f t="shared" si="11"/>
        <v>0</v>
      </c>
      <c r="AY22" s="3">
        <f t="shared" si="11"/>
        <v>0</v>
      </c>
      <c r="AZ22" s="3">
        <f t="shared" si="11"/>
        <v>0</v>
      </c>
      <c r="BA22" s="3">
        <f t="shared" si="11"/>
        <v>0</v>
      </c>
      <c r="BB22" s="3">
        <f t="shared" si="11"/>
        <v>0</v>
      </c>
      <c r="BC22" s="3">
        <f t="shared" si="11"/>
        <v>0</v>
      </c>
      <c r="BD22" s="3">
        <f t="shared" si="11"/>
        <v>0</v>
      </c>
      <c r="BE22" s="3">
        <f t="shared" si="11"/>
        <v>0</v>
      </c>
      <c r="BF22" s="3">
        <f t="shared" si="11"/>
        <v>0</v>
      </c>
      <c r="BG22" s="3">
        <f t="shared" si="11"/>
        <v>0</v>
      </c>
      <c r="BH22" s="3">
        <f t="shared" si="11"/>
        <v>0</v>
      </c>
      <c r="BI22" s="3">
        <f t="shared" si="11"/>
        <v>0</v>
      </c>
      <c r="BJ22" s="3">
        <f t="shared" si="11"/>
        <v>0</v>
      </c>
      <c r="BK22" s="3">
        <f t="shared" si="11"/>
        <v>0</v>
      </c>
      <c r="BL22" s="3">
        <f t="shared" si="11"/>
        <v>0</v>
      </c>
      <c r="BM22" s="3">
        <f t="shared" si="11"/>
        <v>0</v>
      </c>
      <c r="BN22" s="3">
        <f t="shared" si="11"/>
        <v>0</v>
      </c>
      <c r="BO22" s="3">
        <f t="shared" si="11"/>
        <v>0</v>
      </c>
      <c r="BP22" s="3">
        <f t="shared" ref="BP22:CH22" si="12">IF(SUM($C$16:$N$16)=0,0,BO22+BP7)</f>
        <v>0</v>
      </c>
      <c r="BQ22" s="3">
        <f t="shared" si="12"/>
        <v>0</v>
      </c>
      <c r="BR22" s="3">
        <f t="shared" si="12"/>
        <v>0</v>
      </c>
      <c r="BS22" s="3">
        <f t="shared" si="12"/>
        <v>0</v>
      </c>
      <c r="BT22" s="3">
        <f t="shared" si="12"/>
        <v>0</v>
      </c>
      <c r="BU22" s="3">
        <f t="shared" si="12"/>
        <v>0</v>
      </c>
      <c r="BV22" s="3">
        <f t="shared" si="12"/>
        <v>0</v>
      </c>
      <c r="BW22" s="3">
        <f t="shared" si="12"/>
        <v>0</v>
      </c>
      <c r="BX22" s="3">
        <f t="shared" si="12"/>
        <v>0</v>
      </c>
      <c r="BY22" s="3">
        <f t="shared" si="12"/>
        <v>0</v>
      </c>
      <c r="BZ22" s="3">
        <f t="shared" si="12"/>
        <v>0</v>
      </c>
      <c r="CA22" s="3">
        <f t="shared" si="12"/>
        <v>0</v>
      </c>
      <c r="CB22" s="3">
        <f t="shared" si="12"/>
        <v>0</v>
      </c>
      <c r="CC22" s="3">
        <f t="shared" si="12"/>
        <v>0</v>
      </c>
      <c r="CD22" s="3">
        <f t="shared" si="12"/>
        <v>0</v>
      </c>
      <c r="CE22" s="3">
        <f t="shared" si="12"/>
        <v>0</v>
      </c>
      <c r="CF22" s="3">
        <f t="shared" si="12"/>
        <v>0</v>
      </c>
      <c r="CG22" s="3">
        <f t="shared" si="12"/>
        <v>0</v>
      </c>
      <c r="CH22" s="12">
        <f t="shared" si="12"/>
        <v>0</v>
      </c>
    </row>
    <row r="23" spans="1:86" x14ac:dyDescent="0.25">
      <c r="A23" s="624"/>
      <c r="B23" s="11" t="str">
        <f t="shared" si="6"/>
        <v>Heating</v>
      </c>
      <c r="C23" s="3">
        <f t="shared" si="6"/>
        <v>0</v>
      </c>
      <c r="D23" s="3">
        <f t="shared" ref="D23:BO23" si="13">IF(SUM($C$16:$N$16)=0,0,C23+D8)</f>
        <v>0</v>
      </c>
      <c r="E23" s="3">
        <f t="shared" si="13"/>
        <v>292.95</v>
      </c>
      <c r="F23" s="3">
        <f t="shared" si="13"/>
        <v>17202.350000000002</v>
      </c>
      <c r="G23" s="3">
        <f t="shared" si="13"/>
        <v>17202.350000000002</v>
      </c>
      <c r="H23" s="3">
        <f t="shared" si="13"/>
        <v>17202.350000000002</v>
      </c>
      <c r="I23" s="3">
        <f t="shared" si="13"/>
        <v>17202.350000000002</v>
      </c>
      <c r="J23" s="3">
        <f t="shared" si="13"/>
        <v>17579.000000000004</v>
      </c>
      <c r="K23" s="3">
        <f t="shared" si="13"/>
        <v>35162.370000000003</v>
      </c>
      <c r="L23" s="3">
        <f t="shared" si="13"/>
        <v>175001.7</v>
      </c>
      <c r="M23" s="3">
        <f t="shared" si="13"/>
        <v>767351.49</v>
      </c>
      <c r="N23" s="491">
        <f t="shared" si="13"/>
        <v>753671.63</v>
      </c>
      <c r="O23" s="3">
        <f t="shared" si="13"/>
        <v>753671.63</v>
      </c>
      <c r="P23" s="3">
        <f t="shared" si="13"/>
        <v>753671.63</v>
      </c>
      <c r="Q23" s="3">
        <f t="shared" si="13"/>
        <v>753671.63</v>
      </c>
      <c r="R23" s="3">
        <f t="shared" si="13"/>
        <v>753671.63</v>
      </c>
      <c r="S23" s="3">
        <f t="shared" si="13"/>
        <v>753671.63</v>
      </c>
      <c r="T23" s="3">
        <f t="shared" si="13"/>
        <v>753671.63</v>
      </c>
      <c r="U23" s="3">
        <f t="shared" si="13"/>
        <v>753671.63</v>
      </c>
      <c r="V23" s="3">
        <f t="shared" si="13"/>
        <v>753671.63</v>
      </c>
      <c r="W23" s="3">
        <f t="shared" si="13"/>
        <v>753671.63</v>
      </c>
      <c r="X23" s="3">
        <f t="shared" si="13"/>
        <v>753671.63</v>
      </c>
      <c r="Y23" s="3">
        <f t="shared" si="13"/>
        <v>753671.63</v>
      </c>
      <c r="Z23" s="3">
        <f t="shared" si="13"/>
        <v>753671.63</v>
      </c>
      <c r="AA23" s="3">
        <f t="shared" si="13"/>
        <v>753671.63</v>
      </c>
      <c r="AB23" s="3">
        <f t="shared" si="13"/>
        <v>753671.63</v>
      </c>
      <c r="AC23" s="3">
        <f t="shared" si="13"/>
        <v>753671.63</v>
      </c>
      <c r="AD23" s="3">
        <f t="shared" si="13"/>
        <v>753671.63</v>
      </c>
      <c r="AE23" s="3">
        <f t="shared" si="13"/>
        <v>753671.63</v>
      </c>
      <c r="AF23" s="3">
        <f t="shared" si="13"/>
        <v>753671.63</v>
      </c>
      <c r="AG23" s="3">
        <f t="shared" si="13"/>
        <v>753671.63</v>
      </c>
      <c r="AH23" s="3">
        <f t="shared" si="13"/>
        <v>753671.63</v>
      </c>
      <c r="AI23" s="3">
        <f t="shared" si="13"/>
        <v>753671.63</v>
      </c>
      <c r="AJ23" s="3">
        <f t="shared" si="13"/>
        <v>753671.63</v>
      </c>
      <c r="AK23" s="3">
        <f t="shared" si="13"/>
        <v>753671.63</v>
      </c>
      <c r="AL23" s="3">
        <f t="shared" si="13"/>
        <v>753671.63</v>
      </c>
      <c r="AM23" s="3">
        <f t="shared" si="13"/>
        <v>753671.63</v>
      </c>
      <c r="AN23" s="3">
        <f t="shared" si="13"/>
        <v>753671.63</v>
      </c>
      <c r="AO23" s="3">
        <f t="shared" si="13"/>
        <v>753671.63</v>
      </c>
      <c r="AP23" s="3">
        <f t="shared" si="13"/>
        <v>753671.63</v>
      </c>
      <c r="AQ23" s="3">
        <f t="shared" si="13"/>
        <v>753671.63</v>
      </c>
      <c r="AR23" s="3">
        <f t="shared" si="13"/>
        <v>753671.63</v>
      </c>
      <c r="AS23" s="3">
        <f t="shared" si="13"/>
        <v>753671.63</v>
      </c>
      <c r="AT23" s="3">
        <f t="shared" si="13"/>
        <v>753671.63</v>
      </c>
      <c r="AU23" s="3">
        <f t="shared" si="13"/>
        <v>753671.63</v>
      </c>
      <c r="AV23" s="3">
        <f t="shared" si="13"/>
        <v>753671.63</v>
      </c>
      <c r="AW23" s="3">
        <f t="shared" si="13"/>
        <v>753671.63</v>
      </c>
      <c r="AX23" s="3">
        <f t="shared" si="13"/>
        <v>753671.63</v>
      </c>
      <c r="AY23" s="3">
        <f t="shared" si="13"/>
        <v>753671.63</v>
      </c>
      <c r="AZ23" s="3">
        <f t="shared" si="13"/>
        <v>753671.63</v>
      </c>
      <c r="BA23" s="3">
        <f t="shared" si="13"/>
        <v>753671.63</v>
      </c>
      <c r="BB23" s="3">
        <f t="shared" si="13"/>
        <v>753671.63</v>
      </c>
      <c r="BC23" s="3">
        <f t="shared" si="13"/>
        <v>753671.63</v>
      </c>
      <c r="BD23" s="3">
        <f t="shared" si="13"/>
        <v>753671.63</v>
      </c>
      <c r="BE23" s="3">
        <f t="shared" si="13"/>
        <v>753671.63</v>
      </c>
      <c r="BF23" s="3">
        <f t="shared" si="13"/>
        <v>753671.63</v>
      </c>
      <c r="BG23" s="3">
        <f t="shared" si="13"/>
        <v>753671.63</v>
      </c>
      <c r="BH23" s="3">
        <f t="shared" si="13"/>
        <v>753671.63</v>
      </c>
      <c r="BI23" s="3">
        <f t="shared" si="13"/>
        <v>753671.63</v>
      </c>
      <c r="BJ23" s="3">
        <f t="shared" si="13"/>
        <v>753671.63</v>
      </c>
      <c r="BK23" s="3">
        <f t="shared" si="13"/>
        <v>753671.63</v>
      </c>
      <c r="BL23" s="3">
        <f t="shared" si="13"/>
        <v>753671.63</v>
      </c>
      <c r="BM23" s="3">
        <f t="shared" si="13"/>
        <v>753671.63</v>
      </c>
      <c r="BN23" s="3">
        <f t="shared" si="13"/>
        <v>753671.63</v>
      </c>
      <c r="BO23" s="3">
        <f t="shared" si="13"/>
        <v>753671.63</v>
      </c>
      <c r="BP23" s="3">
        <f t="shared" ref="BP23:CH23" si="14">IF(SUM($C$16:$N$16)=0,0,BO23+BP8)</f>
        <v>753671.63</v>
      </c>
      <c r="BQ23" s="3">
        <f t="shared" si="14"/>
        <v>753671.63</v>
      </c>
      <c r="BR23" s="3">
        <f t="shared" si="14"/>
        <v>753671.63</v>
      </c>
      <c r="BS23" s="3">
        <f t="shared" si="14"/>
        <v>753671.63</v>
      </c>
      <c r="BT23" s="3">
        <f t="shared" si="14"/>
        <v>753671.63</v>
      </c>
      <c r="BU23" s="3">
        <f t="shared" si="14"/>
        <v>753671.63</v>
      </c>
      <c r="BV23" s="3">
        <f t="shared" si="14"/>
        <v>753671.63</v>
      </c>
      <c r="BW23" s="3">
        <f t="shared" si="14"/>
        <v>753671.63</v>
      </c>
      <c r="BX23" s="3">
        <f t="shared" si="14"/>
        <v>753671.63</v>
      </c>
      <c r="BY23" s="3">
        <f t="shared" si="14"/>
        <v>753671.63</v>
      </c>
      <c r="BZ23" s="3">
        <f t="shared" si="14"/>
        <v>753671.63</v>
      </c>
      <c r="CA23" s="3">
        <f t="shared" si="14"/>
        <v>753671.63</v>
      </c>
      <c r="CB23" s="3">
        <f t="shared" si="14"/>
        <v>753671.63</v>
      </c>
      <c r="CC23" s="3">
        <f t="shared" si="14"/>
        <v>753671.63</v>
      </c>
      <c r="CD23" s="3">
        <f t="shared" si="14"/>
        <v>753671.63</v>
      </c>
      <c r="CE23" s="3">
        <f t="shared" si="14"/>
        <v>753671.63</v>
      </c>
      <c r="CF23" s="3">
        <f t="shared" si="14"/>
        <v>753671.63</v>
      </c>
      <c r="CG23" s="3">
        <f t="shared" si="14"/>
        <v>753671.63</v>
      </c>
      <c r="CH23" s="12">
        <f t="shared" si="14"/>
        <v>753671.63</v>
      </c>
    </row>
    <row r="24" spans="1:86" x14ac:dyDescent="0.25">
      <c r="A24" s="624"/>
      <c r="B24" s="13" t="str">
        <f t="shared" si="6"/>
        <v>HVAC</v>
      </c>
      <c r="C24" s="3">
        <f t="shared" si="6"/>
        <v>0</v>
      </c>
      <c r="D24" s="3">
        <f t="shared" ref="D24:BO24" si="15">IF(SUM($C$16:$N$16)=0,0,C24+D9)</f>
        <v>0</v>
      </c>
      <c r="E24" s="3">
        <f t="shared" si="15"/>
        <v>556714.6</v>
      </c>
      <c r="F24" s="3">
        <f t="shared" si="15"/>
        <v>1369438.29</v>
      </c>
      <c r="G24" s="3">
        <f t="shared" si="15"/>
        <v>2416868.31</v>
      </c>
      <c r="H24" s="3">
        <f t="shared" si="15"/>
        <v>3093446.69</v>
      </c>
      <c r="I24" s="3">
        <f t="shared" si="15"/>
        <v>3526689.31</v>
      </c>
      <c r="J24" s="3">
        <f t="shared" si="15"/>
        <v>3674182.79</v>
      </c>
      <c r="K24" s="3">
        <f t="shared" si="15"/>
        <v>4201932.43</v>
      </c>
      <c r="L24" s="3">
        <f t="shared" si="15"/>
        <v>4853705.4399999995</v>
      </c>
      <c r="M24" s="3">
        <f t="shared" si="15"/>
        <v>4299864.8199999994</v>
      </c>
      <c r="N24" s="491">
        <f t="shared" si="15"/>
        <v>4966795.209999999</v>
      </c>
      <c r="O24" s="3">
        <f t="shared" si="15"/>
        <v>4966795.209999999</v>
      </c>
      <c r="P24" s="3">
        <f t="shared" si="15"/>
        <v>4966795.209999999</v>
      </c>
      <c r="Q24" s="3">
        <f t="shared" si="15"/>
        <v>4966795.209999999</v>
      </c>
      <c r="R24" s="3">
        <f t="shared" si="15"/>
        <v>4966795.209999999</v>
      </c>
      <c r="S24" s="3">
        <f t="shared" si="15"/>
        <v>4966795.209999999</v>
      </c>
      <c r="T24" s="3">
        <f t="shared" si="15"/>
        <v>4966795.209999999</v>
      </c>
      <c r="U24" s="3">
        <f t="shared" si="15"/>
        <v>4966795.209999999</v>
      </c>
      <c r="V24" s="3">
        <f t="shared" si="15"/>
        <v>4966795.209999999</v>
      </c>
      <c r="W24" s="3">
        <f t="shared" si="15"/>
        <v>4966795.209999999</v>
      </c>
      <c r="X24" s="3">
        <f t="shared" si="15"/>
        <v>4966795.209999999</v>
      </c>
      <c r="Y24" s="3">
        <f t="shared" si="15"/>
        <v>4966795.209999999</v>
      </c>
      <c r="Z24" s="3">
        <f t="shared" si="15"/>
        <v>4966795.209999999</v>
      </c>
      <c r="AA24" s="3">
        <f t="shared" si="15"/>
        <v>4966795.209999999</v>
      </c>
      <c r="AB24" s="3">
        <f t="shared" si="15"/>
        <v>4966795.209999999</v>
      </c>
      <c r="AC24" s="3">
        <f t="shared" si="15"/>
        <v>4966795.209999999</v>
      </c>
      <c r="AD24" s="3">
        <f t="shared" si="15"/>
        <v>4966795.209999999</v>
      </c>
      <c r="AE24" s="3">
        <f t="shared" si="15"/>
        <v>4966795.209999999</v>
      </c>
      <c r="AF24" s="3">
        <f t="shared" si="15"/>
        <v>4966795.209999999</v>
      </c>
      <c r="AG24" s="3">
        <f t="shared" si="15"/>
        <v>4966795.209999999</v>
      </c>
      <c r="AH24" s="3">
        <f t="shared" si="15"/>
        <v>4966795.209999999</v>
      </c>
      <c r="AI24" s="3">
        <f t="shared" si="15"/>
        <v>4966795.209999999</v>
      </c>
      <c r="AJ24" s="3">
        <f t="shared" si="15"/>
        <v>4966795.209999999</v>
      </c>
      <c r="AK24" s="3">
        <f t="shared" si="15"/>
        <v>4966795.209999999</v>
      </c>
      <c r="AL24" s="3">
        <f t="shared" si="15"/>
        <v>4966795.209999999</v>
      </c>
      <c r="AM24" s="3">
        <f t="shared" si="15"/>
        <v>4966795.209999999</v>
      </c>
      <c r="AN24" s="3">
        <f t="shared" si="15"/>
        <v>4966795.209999999</v>
      </c>
      <c r="AO24" s="3">
        <f t="shared" si="15"/>
        <v>4966795.209999999</v>
      </c>
      <c r="AP24" s="3">
        <f t="shared" si="15"/>
        <v>4966795.209999999</v>
      </c>
      <c r="AQ24" s="3">
        <f t="shared" si="15"/>
        <v>4966795.209999999</v>
      </c>
      <c r="AR24" s="3">
        <f t="shared" si="15"/>
        <v>4966795.209999999</v>
      </c>
      <c r="AS24" s="3">
        <f t="shared" si="15"/>
        <v>4966795.209999999</v>
      </c>
      <c r="AT24" s="3">
        <f t="shared" si="15"/>
        <v>4966795.209999999</v>
      </c>
      <c r="AU24" s="3">
        <f t="shared" si="15"/>
        <v>4966795.209999999</v>
      </c>
      <c r="AV24" s="3">
        <f t="shared" si="15"/>
        <v>4966795.209999999</v>
      </c>
      <c r="AW24" s="3">
        <f t="shared" si="15"/>
        <v>4966795.209999999</v>
      </c>
      <c r="AX24" s="3">
        <f t="shared" si="15"/>
        <v>4966795.209999999</v>
      </c>
      <c r="AY24" s="3">
        <f t="shared" si="15"/>
        <v>4966795.209999999</v>
      </c>
      <c r="AZ24" s="3">
        <f t="shared" si="15"/>
        <v>4966795.209999999</v>
      </c>
      <c r="BA24" s="3">
        <f t="shared" si="15"/>
        <v>4966795.209999999</v>
      </c>
      <c r="BB24" s="3">
        <f t="shared" si="15"/>
        <v>4966795.209999999</v>
      </c>
      <c r="BC24" s="3">
        <f t="shared" si="15"/>
        <v>4966795.209999999</v>
      </c>
      <c r="BD24" s="3">
        <f t="shared" si="15"/>
        <v>4966795.209999999</v>
      </c>
      <c r="BE24" s="3">
        <f t="shared" si="15"/>
        <v>4966795.209999999</v>
      </c>
      <c r="BF24" s="3">
        <f t="shared" si="15"/>
        <v>4966795.209999999</v>
      </c>
      <c r="BG24" s="3">
        <f t="shared" si="15"/>
        <v>4966795.209999999</v>
      </c>
      <c r="BH24" s="3">
        <f t="shared" si="15"/>
        <v>4966795.209999999</v>
      </c>
      <c r="BI24" s="3">
        <f t="shared" si="15"/>
        <v>4966795.209999999</v>
      </c>
      <c r="BJ24" s="3">
        <f t="shared" si="15"/>
        <v>4966795.209999999</v>
      </c>
      <c r="BK24" s="3">
        <f t="shared" si="15"/>
        <v>4966795.209999999</v>
      </c>
      <c r="BL24" s="3">
        <f t="shared" si="15"/>
        <v>4966795.209999999</v>
      </c>
      <c r="BM24" s="3">
        <f t="shared" si="15"/>
        <v>4966795.209999999</v>
      </c>
      <c r="BN24" s="3">
        <f t="shared" si="15"/>
        <v>4966795.209999999</v>
      </c>
      <c r="BO24" s="3">
        <f t="shared" si="15"/>
        <v>4966795.209999999</v>
      </c>
      <c r="BP24" s="3">
        <f t="shared" ref="BP24:CH24" si="16">IF(SUM($C$16:$N$16)=0,0,BO24+BP9)</f>
        <v>4966795.209999999</v>
      </c>
      <c r="BQ24" s="3">
        <f t="shared" si="16"/>
        <v>4966795.209999999</v>
      </c>
      <c r="BR24" s="3">
        <f t="shared" si="16"/>
        <v>4966795.209999999</v>
      </c>
      <c r="BS24" s="3">
        <f t="shared" si="16"/>
        <v>4966795.209999999</v>
      </c>
      <c r="BT24" s="3">
        <f t="shared" si="16"/>
        <v>4966795.209999999</v>
      </c>
      <c r="BU24" s="3">
        <f t="shared" si="16"/>
        <v>4966795.209999999</v>
      </c>
      <c r="BV24" s="3">
        <f t="shared" si="16"/>
        <v>4966795.209999999</v>
      </c>
      <c r="BW24" s="3">
        <f t="shared" si="16"/>
        <v>4966795.209999999</v>
      </c>
      <c r="BX24" s="3">
        <f t="shared" si="16"/>
        <v>4966795.209999999</v>
      </c>
      <c r="BY24" s="3">
        <f t="shared" si="16"/>
        <v>4966795.209999999</v>
      </c>
      <c r="BZ24" s="3">
        <f t="shared" si="16"/>
        <v>4966795.209999999</v>
      </c>
      <c r="CA24" s="3">
        <f t="shared" si="16"/>
        <v>4966795.209999999</v>
      </c>
      <c r="CB24" s="3">
        <f t="shared" si="16"/>
        <v>4966795.209999999</v>
      </c>
      <c r="CC24" s="3">
        <f t="shared" si="16"/>
        <v>4966795.209999999</v>
      </c>
      <c r="CD24" s="3">
        <f t="shared" si="16"/>
        <v>4966795.209999999</v>
      </c>
      <c r="CE24" s="3">
        <f t="shared" si="16"/>
        <v>4966795.209999999</v>
      </c>
      <c r="CF24" s="3">
        <f t="shared" si="16"/>
        <v>4966795.209999999</v>
      </c>
      <c r="CG24" s="3">
        <f t="shared" si="16"/>
        <v>4966795.209999999</v>
      </c>
      <c r="CH24" s="12">
        <f t="shared" si="16"/>
        <v>4966795.209999999</v>
      </c>
    </row>
    <row r="25" spans="1:86" x14ac:dyDescent="0.25">
      <c r="A25" s="624"/>
      <c r="B25" s="11" t="str">
        <f t="shared" si="6"/>
        <v>Lighting</v>
      </c>
      <c r="C25" s="3">
        <f t="shared" si="6"/>
        <v>0</v>
      </c>
      <c r="D25" s="3">
        <f t="shared" ref="D25:BO25" si="17">IF(SUM($C$16:$N$16)=0,0,C25+D10)</f>
        <v>0</v>
      </c>
      <c r="E25" s="3">
        <f t="shared" si="17"/>
        <v>0</v>
      </c>
      <c r="F25" s="3">
        <f t="shared" si="17"/>
        <v>123898.59</v>
      </c>
      <c r="G25" s="3">
        <f t="shared" si="17"/>
        <v>126914.95999999999</v>
      </c>
      <c r="H25" s="3">
        <f t="shared" si="17"/>
        <v>127481.57999999999</v>
      </c>
      <c r="I25" s="3">
        <f t="shared" si="17"/>
        <v>129044.70999999999</v>
      </c>
      <c r="J25" s="3">
        <f t="shared" si="17"/>
        <v>130563.26999999999</v>
      </c>
      <c r="K25" s="3">
        <f t="shared" si="17"/>
        <v>134491.38999999998</v>
      </c>
      <c r="L25" s="3">
        <f t="shared" si="17"/>
        <v>254964.75999999998</v>
      </c>
      <c r="M25" s="3">
        <f t="shared" si="17"/>
        <v>570599.46</v>
      </c>
      <c r="N25" s="491">
        <f t="shared" si="17"/>
        <v>640512.22</v>
      </c>
      <c r="O25" s="3">
        <f t="shared" si="17"/>
        <v>640512.22</v>
      </c>
      <c r="P25" s="3">
        <f t="shared" si="17"/>
        <v>640512.22</v>
      </c>
      <c r="Q25" s="3">
        <f t="shared" si="17"/>
        <v>640512.22</v>
      </c>
      <c r="R25" s="3">
        <f t="shared" si="17"/>
        <v>640512.22</v>
      </c>
      <c r="S25" s="3">
        <f t="shared" si="17"/>
        <v>640512.22</v>
      </c>
      <c r="T25" s="3">
        <f t="shared" si="17"/>
        <v>640512.22</v>
      </c>
      <c r="U25" s="3">
        <f t="shared" si="17"/>
        <v>640512.22</v>
      </c>
      <c r="V25" s="3">
        <f t="shared" si="17"/>
        <v>640512.22</v>
      </c>
      <c r="W25" s="3">
        <f t="shared" si="17"/>
        <v>640512.22</v>
      </c>
      <c r="X25" s="3">
        <f t="shared" si="17"/>
        <v>640512.22</v>
      </c>
      <c r="Y25" s="3">
        <f t="shared" si="17"/>
        <v>640512.22</v>
      </c>
      <c r="Z25" s="3">
        <f t="shared" si="17"/>
        <v>640512.22</v>
      </c>
      <c r="AA25" s="3">
        <f t="shared" si="17"/>
        <v>640512.22</v>
      </c>
      <c r="AB25" s="3">
        <f t="shared" si="17"/>
        <v>640512.22</v>
      </c>
      <c r="AC25" s="3">
        <f t="shared" si="17"/>
        <v>640512.22</v>
      </c>
      <c r="AD25" s="3">
        <f t="shared" si="17"/>
        <v>640512.22</v>
      </c>
      <c r="AE25" s="3">
        <f t="shared" si="17"/>
        <v>640512.22</v>
      </c>
      <c r="AF25" s="3">
        <f t="shared" si="17"/>
        <v>640512.22</v>
      </c>
      <c r="AG25" s="3">
        <f t="shared" si="17"/>
        <v>640512.22</v>
      </c>
      <c r="AH25" s="3">
        <f t="shared" si="17"/>
        <v>640512.22</v>
      </c>
      <c r="AI25" s="3">
        <f t="shared" si="17"/>
        <v>640512.22</v>
      </c>
      <c r="AJ25" s="3">
        <f t="shared" si="17"/>
        <v>640512.22</v>
      </c>
      <c r="AK25" s="3">
        <f t="shared" si="17"/>
        <v>640512.22</v>
      </c>
      <c r="AL25" s="3">
        <f t="shared" si="17"/>
        <v>640512.22</v>
      </c>
      <c r="AM25" s="3">
        <f t="shared" si="17"/>
        <v>640512.22</v>
      </c>
      <c r="AN25" s="3">
        <f t="shared" si="17"/>
        <v>640512.22</v>
      </c>
      <c r="AO25" s="3">
        <f t="shared" si="17"/>
        <v>640512.22</v>
      </c>
      <c r="AP25" s="3">
        <f t="shared" si="17"/>
        <v>640512.22</v>
      </c>
      <c r="AQ25" s="3">
        <f t="shared" si="17"/>
        <v>640512.22</v>
      </c>
      <c r="AR25" s="3">
        <f t="shared" si="17"/>
        <v>640512.22</v>
      </c>
      <c r="AS25" s="3">
        <f t="shared" si="17"/>
        <v>640512.22</v>
      </c>
      <c r="AT25" s="3">
        <f t="shared" si="17"/>
        <v>640512.22</v>
      </c>
      <c r="AU25" s="3">
        <f t="shared" si="17"/>
        <v>640512.22</v>
      </c>
      <c r="AV25" s="3">
        <f t="shared" si="17"/>
        <v>640512.22</v>
      </c>
      <c r="AW25" s="3">
        <f t="shared" si="17"/>
        <v>640512.22</v>
      </c>
      <c r="AX25" s="3">
        <f t="shared" si="17"/>
        <v>640512.22</v>
      </c>
      <c r="AY25" s="3">
        <f t="shared" si="17"/>
        <v>640512.22</v>
      </c>
      <c r="AZ25" s="3">
        <f t="shared" si="17"/>
        <v>640512.22</v>
      </c>
      <c r="BA25" s="3">
        <f t="shared" si="17"/>
        <v>640512.22</v>
      </c>
      <c r="BB25" s="3">
        <f t="shared" si="17"/>
        <v>640512.22</v>
      </c>
      <c r="BC25" s="3">
        <f t="shared" si="17"/>
        <v>640512.22</v>
      </c>
      <c r="BD25" s="3">
        <f t="shared" si="17"/>
        <v>640512.22</v>
      </c>
      <c r="BE25" s="3">
        <f t="shared" si="17"/>
        <v>640512.22</v>
      </c>
      <c r="BF25" s="3">
        <f t="shared" si="17"/>
        <v>640512.22</v>
      </c>
      <c r="BG25" s="3">
        <f t="shared" si="17"/>
        <v>640512.22</v>
      </c>
      <c r="BH25" s="3">
        <f t="shared" si="17"/>
        <v>640512.22</v>
      </c>
      <c r="BI25" s="3">
        <f t="shared" si="17"/>
        <v>640512.22</v>
      </c>
      <c r="BJ25" s="3">
        <f t="shared" si="17"/>
        <v>640512.22</v>
      </c>
      <c r="BK25" s="3">
        <f t="shared" si="17"/>
        <v>640512.22</v>
      </c>
      <c r="BL25" s="3">
        <f t="shared" si="17"/>
        <v>640512.22</v>
      </c>
      <c r="BM25" s="3">
        <f t="shared" si="17"/>
        <v>640512.22</v>
      </c>
      <c r="BN25" s="3">
        <f t="shared" si="17"/>
        <v>640512.22</v>
      </c>
      <c r="BO25" s="3">
        <f t="shared" si="17"/>
        <v>640512.22</v>
      </c>
      <c r="BP25" s="3">
        <f t="shared" ref="BP25:CH25" si="18">IF(SUM($C$16:$N$16)=0,0,BO25+BP10)</f>
        <v>640512.22</v>
      </c>
      <c r="BQ25" s="3">
        <f t="shared" si="18"/>
        <v>640512.22</v>
      </c>
      <c r="BR25" s="3">
        <f t="shared" si="18"/>
        <v>640512.22</v>
      </c>
      <c r="BS25" s="3">
        <f t="shared" si="18"/>
        <v>640512.22</v>
      </c>
      <c r="BT25" s="3">
        <f t="shared" si="18"/>
        <v>640512.22</v>
      </c>
      <c r="BU25" s="3">
        <f t="shared" si="18"/>
        <v>640512.22</v>
      </c>
      <c r="BV25" s="3">
        <f t="shared" si="18"/>
        <v>640512.22</v>
      </c>
      <c r="BW25" s="3">
        <f t="shared" si="18"/>
        <v>640512.22</v>
      </c>
      <c r="BX25" s="3">
        <f t="shared" si="18"/>
        <v>640512.22</v>
      </c>
      <c r="BY25" s="3">
        <f t="shared" si="18"/>
        <v>640512.22</v>
      </c>
      <c r="BZ25" s="3">
        <f t="shared" si="18"/>
        <v>640512.22</v>
      </c>
      <c r="CA25" s="3">
        <f t="shared" si="18"/>
        <v>640512.22</v>
      </c>
      <c r="CB25" s="3">
        <f t="shared" si="18"/>
        <v>640512.22</v>
      </c>
      <c r="CC25" s="3">
        <f t="shared" si="18"/>
        <v>640512.22</v>
      </c>
      <c r="CD25" s="3">
        <f t="shared" si="18"/>
        <v>640512.22</v>
      </c>
      <c r="CE25" s="3">
        <f t="shared" si="18"/>
        <v>640512.22</v>
      </c>
      <c r="CF25" s="3">
        <f t="shared" si="18"/>
        <v>640512.22</v>
      </c>
      <c r="CG25" s="3">
        <f t="shared" si="18"/>
        <v>640512.22</v>
      </c>
      <c r="CH25" s="12">
        <f t="shared" si="18"/>
        <v>640512.22</v>
      </c>
    </row>
    <row r="26" spans="1:86" x14ac:dyDescent="0.25">
      <c r="A26" s="624"/>
      <c r="B26" s="11" t="str">
        <f t="shared" si="6"/>
        <v>Miscellaneous</v>
      </c>
      <c r="C26" s="3">
        <f t="shared" si="6"/>
        <v>0</v>
      </c>
      <c r="D26" s="3">
        <f t="shared" ref="D26:BO26" si="19">IF(SUM($C$16:$N$16)=0,0,C26+D11)</f>
        <v>0</v>
      </c>
      <c r="E26" s="3">
        <f t="shared" si="19"/>
        <v>0</v>
      </c>
      <c r="F26" s="3">
        <f t="shared" si="19"/>
        <v>0</v>
      </c>
      <c r="G26" s="3">
        <f t="shared" si="19"/>
        <v>0</v>
      </c>
      <c r="H26" s="3">
        <f t="shared" si="19"/>
        <v>0</v>
      </c>
      <c r="I26" s="3">
        <f t="shared" si="19"/>
        <v>0</v>
      </c>
      <c r="J26" s="3">
        <f t="shared" si="19"/>
        <v>153.9</v>
      </c>
      <c r="K26" s="3">
        <f t="shared" si="19"/>
        <v>153.9</v>
      </c>
      <c r="L26" s="3">
        <f t="shared" si="19"/>
        <v>153.9</v>
      </c>
      <c r="M26" s="3">
        <f t="shared" si="19"/>
        <v>225.25</v>
      </c>
      <c r="N26" s="491">
        <f t="shared" si="19"/>
        <v>153.9</v>
      </c>
      <c r="O26" s="3">
        <f t="shared" si="19"/>
        <v>153.9</v>
      </c>
      <c r="P26" s="3">
        <f t="shared" si="19"/>
        <v>153.9</v>
      </c>
      <c r="Q26" s="3">
        <f t="shared" si="19"/>
        <v>153.9</v>
      </c>
      <c r="R26" s="3">
        <f t="shared" si="19"/>
        <v>153.9</v>
      </c>
      <c r="S26" s="3">
        <f t="shared" si="19"/>
        <v>153.9</v>
      </c>
      <c r="T26" s="3">
        <f t="shared" si="19"/>
        <v>153.9</v>
      </c>
      <c r="U26" s="3">
        <f t="shared" si="19"/>
        <v>153.9</v>
      </c>
      <c r="V26" s="3">
        <f t="shared" si="19"/>
        <v>153.9</v>
      </c>
      <c r="W26" s="3">
        <f t="shared" si="19"/>
        <v>153.9</v>
      </c>
      <c r="X26" s="3">
        <f t="shared" si="19"/>
        <v>153.9</v>
      </c>
      <c r="Y26" s="3">
        <f t="shared" si="19"/>
        <v>153.9</v>
      </c>
      <c r="Z26" s="3">
        <f t="shared" si="19"/>
        <v>153.9</v>
      </c>
      <c r="AA26" s="3">
        <f t="shared" si="19"/>
        <v>153.9</v>
      </c>
      <c r="AB26" s="3">
        <f t="shared" si="19"/>
        <v>153.9</v>
      </c>
      <c r="AC26" s="3">
        <f t="shared" si="19"/>
        <v>153.9</v>
      </c>
      <c r="AD26" s="3">
        <f t="shared" si="19"/>
        <v>153.9</v>
      </c>
      <c r="AE26" s="3">
        <f t="shared" si="19"/>
        <v>153.9</v>
      </c>
      <c r="AF26" s="3">
        <f t="shared" si="19"/>
        <v>153.9</v>
      </c>
      <c r="AG26" s="3">
        <f t="shared" si="19"/>
        <v>153.9</v>
      </c>
      <c r="AH26" s="3">
        <f t="shared" si="19"/>
        <v>153.9</v>
      </c>
      <c r="AI26" s="3">
        <f t="shared" si="19"/>
        <v>153.9</v>
      </c>
      <c r="AJ26" s="3">
        <f t="shared" si="19"/>
        <v>153.9</v>
      </c>
      <c r="AK26" s="3">
        <f t="shared" si="19"/>
        <v>153.9</v>
      </c>
      <c r="AL26" s="3">
        <f t="shared" si="19"/>
        <v>153.9</v>
      </c>
      <c r="AM26" s="3">
        <f t="shared" si="19"/>
        <v>153.9</v>
      </c>
      <c r="AN26" s="3">
        <f t="shared" si="19"/>
        <v>153.9</v>
      </c>
      <c r="AO26" s="3">
        <f t="shared" si="19"/>
        <v>153.9</v>
      </c>
      <c r="AP26" s="3">
        <f t="shared" si="19"/>
        <v>153.9</v>
      </c>
      <c r="AQ26" s="3">
        <f t="shared" si="19"/>
        <v>153.9</v>
      </c>
      <c r="AR26" s="3">
        <f t="shared" si="19"/>
        <v>153.9</v>
      </c>
      <c r="AS26" s="3">
        <f t="shared" si="19"/>
        <v>153.9</v>
      </c>
      <c r="AT26" s="3">
        <f t="shared" si="19"/>
        <v>153.9</v>
      </c>
      <c r="AU26" s="3">
        <f t="shared" si="19"/>
        <v>153.9</v>
      </c>
      <c r="AV26" s="3">
        <f t="shared" si="19"/>
        <v>153.9</v>
      </c>
      <c r="AW26" s="3">
        <f t="shared" si="19"/>
        <v>153.9</v>
      </c>
      <c r="AX26" s="3">
        <f t="shared" si="19"/>
        <v>153.9</v>
      </c>
      <c r="AY26" s="3">
        <f t="shared" si="19"/>
        <v>153.9</v>
      </c>
      <c r="AZ26" s="3">
        <f t="shared" si="19"/>
        <v>153.9</v>
      </c>
      <c r="BA26" s="3">
        <f t="shared" si="19"/>
        <v>153.9</v>
      </c>
      <c r="BB26" s="3">
        <f t="shared" si="19"/>
        <v>153.9</v>
      </c>
      <c r="BC26" s="3">
        <f t="shared" si="19"/>
        <v>153.9</v>
      </c>
      <c r="BD26" s="3">
        <f t="shared" si="19"/>
        <v>153.9</v>
      </c>
      <c r="BE26" s="3">
        <f t="shared" si="19"/>
        <v>153.9</v>
      </c>
      <c r="BF26" s="3">
        <f t="shared" si="19"/>
        <v>153.9</v>
      </c>
      <c r="BG26" s="3">
        <f t="shared" si="19"/>
        <v>153.9</v>
      </c>
      <c r="BH26" s="3">
        <f t="shared" si="19"/>
        <v>153.9</v>
      </c>
      <c r="BI26" s="3">
        <f t="shared" si="19"/>
        <v>153.9</v>
      </c>
      <c r="BJ26" s="3">
        <f t="shared" si="19"/>
        <v>153.9</v>
      </c>
      <c r="BK26" s="3">
        <f t="shared" si="19"/>
        <v>153.9</v>
      </c>
      <c r="BL26" s="3">
        <f t="shared" si="19"/>
        <v>153.9</v>
      </c>
      <c r="BM26" s="3">
        <f t="shared" si="19"/>
        <v>153.9</v>
      </c>
      <c r="BN26" s="3">
        <f t="shared" si="19"/>
        <v>153.9</v>
      </c>
      <c r="BO26" s="3">
        <f t="shared" si="19"/>
        <v>153.9</v>
      </c>
      <c r="BP26" s="3">
        <f t="shared" ref="BP26:CH26" si="20">IF(SUM($C$16:$N$16)=0,0,BO26+BP11)</f>
        <v>153.9</v>
      </c>
      <c r="BQ26" s="3">
        <f t="shared" si="20"/>
        <v>153.9</v>
      </c>
      <c r="BR26" s="3">
        <f t="shared" si="20"/>
        <v>153.9</v>
      </c>
      <c r="BS26" s="3">
        <f t="shared" si="20"/>
        <v>153.9</v>
      </c>
      <c r="BT26" s="3">
        <f t="shared" si="20"/>
        <v>153.9</v>
      </c>
      <c r="BU26" s="3">
        <f t="shared" si="20"/>
        <v>153.9</v>
      </c>
      <c r="BV26" s="3">
        <f t="shared" si="20"/>
        <v>153.9</v>
      </c>
      <c r="BW26" s="3">
        <f t="shared" si="20"/>
        <v>153.9</v>
      </c>
      <c r="BX26" s="3">
        <f t="shared" si="20"/>
        <v>153.9</v>
      </c>
      <c r="BY26" s="3">
        <f t="shared" si="20"/>
        <v>153.9</v>
      </c>
      <c r="BZ26" s="3">
        <f t="shared" si="20"/>
        <v>153.9</v>
      </c>
      <c r="CA26" s="3">
        <f t="shared" si="20"/>
        <v>153.9</v>
      </c>
      <c r="CB26" s="3">
        <f t="shared" si="20"/>
        <v>153.9</v>
      </c>
      <c r="CC26" s="3">
        <f t="shared" si="20"/>
        <v>153.9</v>
      </c>
      <c r="CD26" s="3">
        <f t="shared" si="20"/>
        <v>153.9</v>
      </c>
      <c r="CE26" s="3">
        <f t="shared" si="20"/>
        <v>153.9</v>
      </c>
      <c r="CF26" s="3">
        <f t="shared" si="20"/>
        <v>153.9</v>
      </c>
      <c r="CG26" s="3">
        <f t="shared" si="20"/>
        <v>153.9</v>
      </c>
      <c r="CH26" s="12">
        <f t="shared" si="20"/>
        <v>153.9</v>
      </c>
    </row>
    <row r="27" spans="1:86" x14ac:dyDescent="0.25">
      <c r="A27" s="624"/>
      <c r="B27" s="11" t="str">
        <f t="shared" si="6"/>
        <v>Pool Spa</v>
      </c>
      <c r="C27" s="3">
        <f t="shared" si="6"/>
        <v>0</v>
      </c>
      <c r="D27" s="3">
        <f t="shared" ref="D27:BO27" si="21">IF(SUM($C$16:$N$16)=0,0,C27+D12)</f>
        <v>0</v>
      </c>
      <c r="E27" s="3">
        <f t="shared" si="21"/>
        <v>0</v>
      </c>
      <c r="F27" s="3">
        <f t="shared" si="21"/>
        <v>0</v>
      </c>
      <c r="G27" s="3">
        <f t="shared" si="21"/>
        <v>0</v>
      </c>
      <c r="H27" s="3">
        <f t="shared" si="21"/>
        <v>0</v>
      </c>
      <c r="I27" s="3">
        <f t="shared" si="21"/>
        <v>0</v>
      </c>
      <c r="J27" s="3">
        <f t="shared" si="21"/>
        <v>0</v>
      </c>
      <c r="K27" s="3">
        <f t="shared" si="21"/>
        <v>0</v>
      </c>
      <c r="L27" s="3">
        <f t="shared" si="21"/>
        <v>0</v>
      </c>
      <c r="M27" s="3">
        <f t="shared" si="21"/>
        <v>0</v>
      </c>
      <c r="N27" s="491">
        <f t="shared" si="21"/>
        <v>0</v>
      </c>
      <c r="O27" s="3">
        <f t="shared" si="21"/>
        <v>0</v>
      </c>
      <c r="P27" s="3">
        <f t="shared" si="21"/>
        <v>0</v>
      </c>
      <c r="Q27" s="3">
        <f t="shared" si="21"/>
        <v>0</v>
      </c>
      <c r="R27" s="3">
        <f t="shared" si="21"/>
        <v>0</v>
      </c>
      <c r="S27" s="3">
        <f t="shared" si="21"/>
        <v>0</v>
      </c>
      <c r="T27" s="3">
        <f t="shared" si="21"/>
        <v>0</v>
      </c>
      <c r="U27" s="3">
        <f t="shared" si="21"/>
        <v>0</v>
      </c>
      <c r="V27" s="3">
        <f t="shared" si="21"/>
        <v>0</v>
      </c>
      <c r="W27" s="3">
        <f t="shared" si="21"/>
        <v>0</v>
      </c>
      <c r="X27" s="3">
        <f t="shared" si="21"/>
        <v>0</v>
      </c>
      <c r="Y27" s="3">
        <f t="shared" si="21"/>
        <v>0</v>
      </c>
      <c r="Z27" s="3">
        <f t="shared" si="21"/>
        <v>0</v>
      </c>
      <c r="AA27" s="3">
        <f t="shared" si="21"/>
        <v>0</v>
      </c>
      <c r="AB27" s="3">
        <f t="shared" si="21"/>
        <v>0</v>
      </c>
      <c r="AC27" s="3">
        <f t="shared" si="21"/>
        <v>0</v>
      </c>
      <c r="AD27" s="3">
        <f t="shared" si="21"/>
        <v>0</v>
      </c>
      <c r="AE27" s="3">
        <f t="shared" si="21"/>
        <v>0</v>
      </c>
      <c r="AF27" s="3">
        <f t="shared" si="21"/>
        <v>0</v>
      </c>
      <c r="AG27" s="3">
        <f t="shared" si="21"/>
        <v>0</v>
      </c>
      <c r="AH27" s="3">
        <f t="shared" si="21"/>
        <v>0</v>
      </c>
      <c r="AI27" s="3">
        <f t="shared" si="21"/>
        <v>0</v>
      </c>
      <c r="AJ27" s="3">
        <f t="shared" si="21"/>
        <v>0</v>
      </c>
      <c r="AK27" s="3">
        <f t="shared" si="21"/>
        <v>0</v>
      </c>
      <c r="AL27" s="3">
        <f t="shared" si="21"/>
        <v>0</v>
      </c>
      <c r="AM27" s="3">
        <f t="shared" si="21"/>
        <v>0</v>
      </c>
      <c r="AN27" s="3">
        <f t="shared" si="21"/>
        <v>0</v>
      </c>
      <c r="AO27" s="3">
        <f t="shared" si="21"/>
        <v>0</v>
      </c>
      <c r="AP27" s="3">
        <f t="shared" si="21"/>
        <v>0</v>
      </c>
      <c r="AQ27" s="3">
        <f t="shared" si="21"/>
        <v>0</v>
      </c>
      <c r="AR27" s="3">
        <f t="shared" si="21"/>
        <v>0</v>
      </c>
      <c r="AS27" s="3">
        <f t="shared" si="21"/>
        <v>0</v>
      </c>
      <c r="AT27" s="3">
        <f t="shared" si="21"/>
        <v>0</v>
      </c>
      <c r="AU27" s="3">
        <f t="shared" si="21"/>
        <v>0</v>
      </c>
      <c r="AV27" s="3">
        <f t="shared" si="21"/>
        <v>0</v>
      </c>
      <c r="AW27" s="3">
        <f t="shared" si="21"/>
        <v>0</v>
      </c>
      <c r="AX27" s="3">
        <f t="shared" si="21"/>
        <v>0</v>
      </c>
      <c r="AY27" s="3">
        <f t="shared" si="21"/>
        <v>0</v>
      </c>
      <c r="AZ27" s="3">
        <f t="shared" si="21"/>
        <v>0</v>
      </c>
      <c r="BA27" s="3">
        <f t="shared" si="21"/>
        <v>0</v>
      </c>
      <c r="BB27" s="3">
        <f t="shared" si="21"/>
        <v>0</v>
      </c>
      <c r="BC27" s="3">
        <f t="shared" si="21"/>
        <v>0</v>
      </c>
      <c r="BD27" s="3">
        <f t="shared" si="21"/>
        <v>0</v>
      </c>
      <c r="BE27" s="3">
        <f t="shared" si="21"/>
        <v>0</v>
      </c>
      <c r="BF27" s="3">
        <f t="shared" si="21"/>
        <v>0</v>
      </c>
      <c r="BG27" s="3">
        <f t="shared" si="21"/>
        <v>0</v>
      </c>
      <c r="BH27" s="3">
        <f t="shared" si="21"/>
        <v>0</v>
      </c>
      <c r="BI27" s="3">
        <f t="shared" si="21"/>
        <v>0</v>
      </c>
      <c r="BJ27" s="3">
        <f t="shared" si="21"/>
        <v>0</v>
      </c>
      <c r="BK27" s="3">
        <f t="shared" si="21"/>
        <v>0</v>
      </c>
      <c r="BL27" s="3">
        <f t="shared" si="21"/>
        <v>0</v>
      </c>
      <c r="BM27" s="3">
        <f t="shared" si="21"/>
        <v>0</v>
      </c>
      <c r="BN27" s="3">
        <f t="shared" si="21"/>
        <v>0</v>
      </c>
      <c r="BO27" s="3">
        <f t="shared" si="21"/>
        <v>0</v>
      </c>
      <c r="BP27" s="3">
        <f t="shared" ref="BP27:CH27" si="22">IF(SUM($C$16:$N$16)=0,0,BO27+BP12)</f>
        <v>0</v>
      </c>
      <c r="BQ27" s="3">
        <f t="shared" si="22"/>
        <v>0</v>
      </c>
      <c r="BR27" s="3">
        <f t="shared" si="22"/>
        <v>0</v>
      </c>
      <c r="BS27" s="3">
        <f t="shared" si="22"/>
        <v>0</v>
      </c>
      <c r="BT27" s="3">
        <f t="shared" si="22"/>
        <v>0</v>
      </c>
      <c r="BU27" s="3">
        <f t="shared" si="22"/>
        <v>0</v>
      </c>
      <c r="BV27" s="3">
        <f t="shared" si="22"/>
        <v>0</v>
      </c>
      <c r="BW27" s="3">
        <f t="shared" si="22"/>
        <v>0</v>
      </c>
      <c r="BX27" s="3">
        <f t="shared" si="22"/>
        <v>0</v>
      </c>
      <c r="BY27" s="3">
        <f t="shared" si="22"/>
        <v>0</v>
      </c>
      <c r="BZ27" s="3">
        <f t="shared" si="22"/>
        <v>0</v>
      </c>
      <c r="CA27" s="3">
        <f t="shared" si="22"/>
        <v>0</v>
      </c>
      <c r="CB27" s="3">
        <f t="shared" si="22"/>
        <v>0</v>
      </c>
      <c r="CC27" s="3">
        <f t="shared" si="22"/>
        <v>0</v>
      </c>
      <c r="CD27" s="3">
        <f t="shared" si="22"/>
        <v>0</v>
      </c>
      <c r="CE27" s="3">
        <f t="shared" si="22"/>
        <v>0</v>
      </c>
      <c r="CF27" s="3">
        <f t="shared" si="22"/>
        <v>0</v>
      </c>
      <c r="CG27" s="3">
        <f t="shared" si="22"/>
        <v>0</v>
      </c>
      <c r="CH27" s="12">
        <f t="shared" si="22"/>
        <v>0</v>
      </c>
    </row>
    <row r="28" spans="1:86" x14ac:dyDescent="0.25">
      <c r="A28" s="624"/>
      <c r="B28" s="11" t="str">
        <f t="shared" si="6"/>
        <v>Refrigeration</v>
      </c>
      <c r="C28" s="3">
        <f t="shared" si="6"/>
        <v>0</v>
      </c>
      <c r="D28" s="3">
        <f t="shared" ref="D28:BO28" si="23">IF(SUM($C$16:$N$16)=0,0,C28+D13)</f>
        <v>0</v>
      </c>
      <c r="E28" s="3">
        <f t="shared" si="23"/>
        <v>0</v>
      </c>
      <c r="F28" s="3">
        <f t="shared" si="23"/>
        <v>302107.83</v>
      </c>
      <c r="G28" s="3">
        <f t="shared" si="23"/>
        <v>304931.13</v>
      </c>
      <c r="H28" s="3">
        <f t="shared" si="23"/>
        <v>305495.78999999998</v>
      </c>
      <c r="I28" s="3">
        <f t="shared" si="23"/>
        <v>305495.78999999998</v>
      </c>
      <c r="J28" s="3">
        <f t="shared" si="23"/>
        <v>305495.78999999998</v>
      </c>
      <c r="K28" s="3">
        <f t="shared" si="23"/>
        <v>305495.78999999998</v>
      </c>
      <c r="L28" s="3">
        <f t="shared" si="23"/>
        <v>310577.73</v>
      </c>
      <c r="M28" s="3">
        <f t="shared" si="23"/>
        <v>312271.70999999996</v>
      </c>
      <c r="N28" s="491">
        <f t="shared" si="23"/>
        <v>313401.02999999997</v>
      </c>
      <c r="O28" s="3">
        <f t="shared" si="23"/>
        <v>313401.02999999997</v>
      </c>
      <c r="P28" s="3">
        <f t="shared" si="23"/>
        <v>313401.02999999997</v>
      </c>
      <c r="Q28" s="3">
        <f t="shared" si="23"/>
        <v>313401.02999999997</v>
      </c>
      <c r="R28" s="3">
        <f t="shared" si="23"/>
        <v>313401.02999999997</v>
      </c>
      <c r="S28" s="3">
        <f t="shared" si="23"/>
        <v>313401.02999999997</v>
      </c>
      <c r="T28" s="3">
        <f t="shared" si="23"/>
        <v>313401.02999999997</v>
      </c>
      <c r="U28" s="3">
        <f t="shared" si="23"/>
        <v>313401.02999999997</v>
      </c>
      <c r="V28" s="3">
        <f t="shared" si="23"/>
        <v>313401.02999999997</v>
      </c>
      <c r="W28" s="3">
        <f t="shared" si="23"/>
        <v>313401.02999999997</v>
      </c>
      <c r="X28" s="3">
        <f t="shared" si="23"/>
        <v>313401.02999999997</v>
      </c>
      <c r="Y28" s="3">
        <f t="shared" si="23"/>
        <v>313401.02999999997</v>
      </c>
      <c r="Z28" s="3">
        <f t="shared" si="23"/>
        <v>313401.02999999997</v>
      </c>
      <c r="AA28" s="3">
        <f t="shared" si="23"/>
        <v>313401.02999999997</v>
      </c>
      <c r="AB28" s="3">
        <f t="shared" si="23"/>
        <v>313401.02999999997</v>
      </c>
      <c r="AC28" s="3">
        <f t="shared" si="23"/>
        <v>313401.02999999997</v>
      </c>
      <c r="AD28" s="3">
        <f t="shared" si="23"/>
        <v>313401.02999999997</v>
      </c>
      <c r="AE28" s="3">
        <f t="shared" si="23"/>
        <v>313401.02999999997</v>
      </c>
      <c r="AF28" s="3">
        <f t="shared" si="23"/>
        <v>313401.02999999997</v>
      </c>
      <c r="AG28" s="3">
        <f t="shared" si="23"/>
        <v>313401.02999999997</v>
      </c>
      <c r="AH28" s="3">
        <f t="shared" si="23"/>
        <v>313401.02999999997</v>
      </c>
      <c r="AI28" s="3">
        <f t="shared" si="23"/>
        <v>313401.02999999997</v>
      </c>
      <c r="AJ28" s="3">
        <f t="shared" si="23"/>
        <v>313401.02999999997</v>
      </c>
      <c r="AK28" s="3">
        <f t="shared" si="23"/>
        <v>313401.02999999997</v>
      </c>
      <c r="AL28" s="3">
        <f t="shared" si="23"/>
        <v>313401.02999999997</v>
      </c>
      <c r="AM28" s="3">
        <f t="shared" si="23"/>
        <v>313401.02999999997</v>
      </c>
      <c r="AN28" s="3">
        <f t="shared" si="23"/>
        <v>313401.02999999997</v>
      </c>
      <c r="AO28" s="3">
        <f t="shared" si="23"/>
        <v>313401.02999999997</v>
      </c>
      <c r="AP28" s="3">
        <f t="shared" si="23"/>
        <v>313401.02999999997</v>
      </c>
      <c r="AQ28" s="3">
        <f t="shared" si="23"/>
        <v>313401.02999999997</v>
      </c>
      <c r="AR28" s="3">
        <f t="shared" si="23"/>
        <v>313401.02999999997</v>
      </c>
      <c r="AS28" s="3">
        <f t="shared" si="23"/>
        <v>313401.02999999997</v>
      </c>
      <c r="AT28" s="3">
        <f t="shared" si="23"/>
        <v>313401.02999999997</v>
      </c>
      <c r="AU28" s="3">
        <f t="shared" si="23"/>
        <v>313401.02999999997</v>
      </c>
      <c r="AV28" s="3">
        <f t="shared" si="23"/>
        <v>313401.02999999997</v>
      </c>
      <c r="AW28" s="3">
        <f t="shared" si="23"/>
        <v>313401.02999999997</v>
      </c>
      <c r="AX28" s="3">
        <f t="shared" si="23"/>
        <v>313401.02999999997</v>
      </c>
      <c r="AY28" s="3">
        <f t="shared" si="23"/>
        <v>313401.02999999997</v>
      </c>
      <c r="AZ28" s="3">
        <f t="shared" si="23"/>
        <v>313401.02999999997</v>
      </c>
      <c r="BA28" s="3">
        <f t="shared" si="23"/>
        <v>313401.02999999997</v>
      </c>
      <c r="BB28" s="3">
        <f t="shared" si="23"/>
        <v>313401.02999999997</v>
      </c>
      <c r="BC28" s="3">
        <f t="shared" si="23"/>
        <v>313401.02999999997</v>
      </c>
      <c r="BD28" s="3">
        <f t="shared" si="23"/>
        <v>313401.02999999997</v>
      </c>
      <c r="BE28" s="3">
        <f t="shared" si="23"/>
        <v>313401.02999999997</v>
      </c>
      <c r="BF28" s="3">
        <f t="shared" si="23"/>
        <v>313401.02999999997</v>
      </c>
      <c r="BG28" s="3">
        <f t="shared" si="23"/>
        <v>313401.02999999997</v>
      </c>
      <c r="BH28" s="3">
        <f t="shared" si="23"/>
        <v>313401.02999999997</v>
      </c>
      <c r="BI28" s="3">
        <f t="shared" si="23"/>
        <v>313401.02999999997</v>
      </c>
      <c r="BJ28" s="3">
        <f t="shared" si="23"/>
        <v>313401.02999999997</v>
      </c>
      <c r="BK28" s="3">
        <f t="shared" si="23"/>
        <v>313401.02999999997</v>
      </c>
      <c r="BL28" s="3">
        <f t="shared" si="23"/>
        <v>313401.02999999997</v>
      </c>
      <c r="BM28" s="3">
        <f t="shared" si="23"/>
        <v>313401.02999999997</v>
      </c>
      <c r="BN28" s="3">
        <f t="shared" si="23"/>
        <v>313401.02999999997</v>
      </c>
      <c r="BO28" s="3">
        <f t="shared" si="23"/>
        <v>313401.02999999997</v>
      </c>
      <c r="BP28" s="3">
        <f t="shared" ref="BP28:CH28" si="24">IF(SUM($C$16:$N$16)=0,0,BO28+BP13)</f>
        <v>313401.02999999997</v>
      </c>
      <c r="BQ28" s="3">
        <f t="shared" si="24"/>
        <v>313401.02999999997</v>
      </c>
      <c r="BR28" s="3">
        <f t="shared" si="24"/>
        <v>313401.02999999997</v>
      </c>
      <c r="BS28" s="3">
        <f t="shared" si="24"/>
        <v>313401.02999999997</v>
      </c>
      <c r="BT28" s="3">
        <f t="shared" si="24"/>
        <v>313401.02999999997</v>
      </c>
      <c r="BU28" s="3">
        <f t="shared" si="24"/>
        <v>313401.02999999997</v>
      </c>
      <c r="BV28" s="3">
        <f t="shared" si="24"/>
        <v>313401.02999999997</v>
      </c>
      <c r="BW28" s="3">
        <f t="shared" si="24"/>
        <v>313401.02999999997</v>
      </c>
      <c r="BX28" s="3">
        <f t="shared" si="24"/>
        <v>313401.02999999997</v>
      </c>
      <c r="BY28" s="3">
        <f t="shared" si="24"/>
        <v>313401.02999999997</v>
      </c>
      <c r="BZ28" s="3">
        <f t="shared" si="24"/>
        <v>313401.02999999997</v>
      </c>
      <c r="CA28" s="3">
        <f t="shared" si="24"/>
        <v>313401.02999999997</v>
      </c>
      <c r="CB28" s="3">
        <f t="shared" si="24"/>
        <v>313401.02999999997</v>
      </c>
      <c r="CC28" s="3">
        <f t="shared" si="24"/>
        <v>313401.02999999997</v>
      </c>
      <c r="CD28" s="3">
        <f t="shared" si="24"/>
        <v>313401.02999999997</v>
      </c>
      <c r="CE28" s="3">
        <f t="shared" si="24"/>
        <v>313401.02999999997</v>
      </c>
      <c r="CF28" s="3">
        <f t="shared" si="24"/>
        <v>313401.02999999997</v>
      </c>
      <c r="CG28" s="3">
        <f t="shared" si="24"/>
        <v>313401.02999999997</v>
      </c>
      <c r="CH28" s="12">
        <f t="shared" si="24"/>
        <v>313401.02999999997</v>
      </c>
    </row>
    <row r="29" spans="1:86" ht="15" customHeight="1" x14ac:dyDescent="0.25">
      <c r="A29" s="624"/>
      <c r="B29" s="11" t="str">
        <f t="shared" si="6"/>
        <v>Water Heating</v>
      </c>
      <c r="C29" s="3">
        <f t="shared" si="6"/>
        <v>0</v>
      </c>
      <c r="D29" s="3">
        <f t="shared" ref="D29:BO29" si="25">IF(SUM($C$16:$N$16)=0,0,C29+D14)</f>
        <v>0</v>
      </c>
      <c r="E29" s="3">
        <f t="shared" si="25"/>
        <v>0</v>
      </c>
      <c r="F29" s="3">
        <f t="shared" si="25"/>
        <v>0</v>
      </c>
      <c r="G29" s="3">
        <f t="shared" si="25"/>
        <v>15857.69</v>
      </c>
      <c r="H29" s="3">
        <f t="shared" si="25"/>
        <v>15857.69</v>
      </c>
      <c r="I29" s="3">
        <f t="shared" si="25"/>
        <v>45981.32</v>
      </c>
      <c r="J29" s="3">
        <f t="shared" si="25"/>
        <v>45981.32</v>
      </c>
      <c r="K29" s="3">
        <f t="shared" si="25"/>
        <v>45394.61</v>
      </c>
      <c r="L29" s="3">
        <f t="shared" si="25"/>
        <v>69233.62</v>
      </c>
      <c r="M29" s="3">
        <f t="shared" si="25"/>
        <v>71047.76999999999</v>
      </c>
      <c r="N29" s="491">
        <f t="shared" si="25"/>
        <v>93417.969999999987</v>
      </c>
      <c r="O29" s="3">
        <f t="shared" si="25"/>
        <v>93417.969999999987</v>
      </c>
      <c r="P29" s="3">
        <f t="shared" si="25"/>
        <v>93417.969999999987</v>
      </c>
      <c r="Q29" s="3">
        <f t="shared" si="25"/>
        <v>93417.969999999987</v>
      </c>
      <c r="R29" s="3">
        <f t="shared" si="25"/>
        <v>93417.969999999987</v>
      </c>
      <c r="S29" s="3">
        <f t="shared" si="25"/>
        <v>93417.969999999987</v>
      </c>
      <c r="T29" s="3">
        <f t="shared" si="25"/>
        <v>93417.969999999987</v>
      </c>
      <c r="U29" s="3">
        <f t="shared" si="25"/>
        <v>93417.969999999987</v>
      </c>
      <c r="V29" s="3">
        <f t="shared" si="25"/>
        <v>93417.969999999987</v>
      </c>
      <c r="W29" s="3">
        <f t="shared" si="25"/>
        <v>93417.969999999987</v>
      </c>
      <c r="X29" s="3">
        <f t="shared" si="25"/>
        <v>93417.969999999987</v>
      </c>
      <c r="Y29" s="3">
        <f t="shared" si="25"/>
        <v>93417.969999999987</v>
      </c>
      <c r="Z29" s="3">
        <f t="shared" si="25"/>
        <v>93417.969999999987</v>
      </c>
      <c r="AA29" s="3">
        <f t="shared" si="25"/>
        <v>93417.969999999987</v>
      </c>
      <c r="AB29" s="3">
        <f t="shared" si="25"/>
        <v>93417.969999999987</v>
      </c>
      <c r="AC29" s="3">
        <f t="shared" si="25"/>
        <v>93417.969999999987</v>
      </c>
      <c r="AD29" s="3">
        <f t="shared" si="25"/>
        <v>93417.969999999987</v>
      </c>
      <c r="AE29" s="3">
        <f t="shared" si="25"/>
        <v>93417.969999999987</v>
      </c>
      <c r="AF29" s="3">
        <f t="shared" si="25"/>
        <v>93417.969999999987</v>
      </c>
      <c r="AG29" s="3">
        <f t="shared" si="25"/>
        <v>93417.969999999987</v>
      </c>
      <c r="AH29" s="3">
        <f t="shared" si="25"/>
        <v>93417.969999999987</v>
      </c>
      <c r="AI29" s="3">
        <f t="shared" si="25"/>
        <v>93417.969999999987</v>
      </c>
      <c r="AJ29" s="3">
        <f t="shared" si="25"/>
        <v>93417.969999999987</v>
      </c>
      <c r="AK29" s="3">
        <f t="shared" si="25"/>
        <v>93417.969999999987</v>
      </c>
      <c r="AL29" s="3">
        <f t="shared" si="25"/>
        <v>93417.969999999987</v>
      </c>
      <c r="AM29" s="3">
        <f t="shared" si="25"/>
        <v>93417.969999999987</v>
      </c>
      <c r="AN29" s="3">
        <f t="shared" si="25"/>
        <v>93417.969999999987</v>
      </c>
      <c r="AO29" s="3">
        <f t="shared" si="25"/>
        <v>93417.969999999987</v>
      </c>
      <c r="AP29" s="3">
        <f t="shared" si="25"/>
        <v>93417.969999999987</v>
      </c>
      <c r="AQ29" s="3">
        <f t="shared" si="25"/>
        <v>93417.969999999987</v>
      </c>
      <c r="AR29" s="3">
        <f t="shared" si="25"/>
        <v>93417.969999999987</v>
      </c>
      <c r="AS29" s="3">
        <f t="shared" si="25"/>
        <v>93417.969999999987</v>
      </c>
      <c r="AT29" s="3">
        <f t="shared" si="25"/>
        <v>93417.969999999987</v>
      </c>
      <c r="AU29" s="3">
        <f t="shared" si="25"/>
        <v>93417.969999999987</v>
      </c>
      <c r="AV29" s="3">
        <f t="shared" si="25"/>
        <v>93417.969999999987</v>
      </c>
      <c r="AW29" s="3">
        <f t="shared" si="25"/>
        <v>93417.969999999987</v>
      </c>
      <c r="AX29" s="3">
        <f t="shared" si="25"/>
        <v>93417.969999999987</v>
      </c>
      <c r="AY29" s="3">
        <f t="shared" si="25"/>
        <v>93417.969999999987</v>
      </c>
      <c r="AZ29" s="3">
        <f t="shared" si="25"/>
        <v>93417.969999999987</v>
      </c>
      <c r="BA29" s="3">
        <f t="shared" si="25"/>
        <v>93417.969999999987</v>
      </c>
      <c r="BB29" s="3">
        <f t="shared" si="25"/>
        <v>93417.969999999987</v>
      </c>
      <c r="BC29" s="3">
        <f t="shared" si="25"/>
        <v>93417.969999999987</v>
      </c>
      <c r="BD29" s="3">
        <f t="shared" si="25"/>
        <v>93417.969999999987</v>
      </c>
      <c r="BE29" s="3">
        <f t="shared" si="25"/>
        <v>93417.969999999987</v>
      </c>
      <c r="BF29" s="3">
        <f t="shared" si="25"/>
        <v>93417.969999999987</v>
      </c>
      <c r="BG29" s="3">
        <f t="shared" si="25"/>
        <v>93417.969999999987</v>
      </c>
      <c r="BH29" s="3">
        <f t="shared" si="25"/>
        <v>93417.969999999987</v>
      </c>
      <c r="BI29" s="3">
        <f t="shared" si="25"/>
        <v>93417.969999999987</v>
      </c>
      <c r="BJ29" s="3">
        <f t="shared" si="25"/>
        <v>93417.969999999987</v>
      </c>
      <c r="BK29" s="3">
        <f t="shared" si="25"/>
        <v>93417.969999999987</v>
      </c>
      <c r="BL29" s="3">
        <f t="shared" si="25"/>
        <v>93417.969999999987</v>
      </c>
      <c r="BM29" s="3">
        <f t="shared" si="25"/>
        <v>93417.969999999987</v>
      </c>
      <c r="BN29" s="3">
        <f t="shared" si="25"/>
        <v>93417.969999999987</v>
      </c>
      <c r="BO29" s="3">
        <f t="shared" si="25"/>
        <v>93417.969999999987</v>
      </c>
      <c r="BP29" s="3">
        <f t="shared" ref="BP29:CH29" si="26">IF(SUM($C$16:$N$16)=0,0,BO29+BP14)</f>
        <v>93417.969999999987</v>
      </c>
      <c r="BQ29" s="3">
        <f t="shared" si="26"/>
        <v>93417.969999999987</v>
      </c>
      <c r="BR29" s="3">
        <f t="shared" si="26"/>
        <v>93417.969999999987</v>
      </c>
      <c r="BS29" s="3">
        <f t="shared" si="26"/>
        <v>93417.969999999987</v>
      </c>
      <c r="BT29" s="3">
        <f t="shared" si="26"/>
        <v>93417.969999999987</v>
      </c>
      <c r="BU29" s="3">
        <f t="shared" si="26"/>
        <v>93417.969999999987</v>
      </c>
      <c r="BV29" s="3">
        <f t="shared" si="26"/>
        <v>93417.969999999987</v>
      </c>
      <c r="BW29" s="3">
        <f t="shared" si="26"/>
        <v>93417.969999999987</v>
      </c>
      <c r="BX29" s="3">
        <f t="shared" si="26"/>
        <v>93417.969999999987</v>
      </c>
      <c r="BY29" s="3">
        <f t="shared" si="26"/>
        <v>93417.969999999987</v>
      </c>
      <c r="BZ29" s="3">
        <f t="shared" si="26"/>
        <v>93417.969999999987</v>
      </c>
      <c r="CA29" s="3">
        <f t="shared" si="26"/>
        <v>93417.969999999987</v>
      </c>
      <c r="CB29" s="3">
        <f t="shared" si="26"/>
        <v>93417.969999999987</v>
      </c>
      <c r="CC29" s="3">
        <f t="shared" si="26"/>
        <v>93417.969999999987</v>
      </c>
      <c r="CD29" s="3">
        <f t="shared" si="26"/>
        <v>93417.969999999987</v>
      </c>
      <c r="CE29" s="3">
        <f t="shared" si="26"/>
        <v>93417.969999999987</v>
      </c>
      <c r="CF29" s="3">
        <f t="shared" si="26"/>
        <v>93417.969999999987</v>
      </c>
      <c r="CG29" s="3">
        <f t="shared" si="26"/>
        <v>93417.969999999987</v>
      </c>
      <c r="CH29" s="12">
        <f t="shared" si="26"/>
        <v>93417.969999999987</v>
      </c>
    </row>
    <row r="30" spans="1:86" ht="15" customHeight="1" x14ac:dyDescent="0.25">
      <c r="A30" s="624"/>
      <c r="B30" s="11" t="str">
        <f t="shared" si="6"/>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12"/>
    </row>
    <row r="31" spans="1:86" ht="15" customHeight="1" thickBot="1" x14ac:dyDescent="0.3">
      <c r="A31" s="625"/>
      <c r="B31" s="209" t="str">
        <f t="shared" si="6"/>
        <v>Monthly kWh</v>
      </c>
      <c r="C31" s="264">
        <f>SUM(C20:C30)</f>
        <v>0</v>
      </c>
      <c r="D31" s="264">
        <f t="shared" ref="D31:BO31" si="27">SUM(D20:D30)</f>
        <v>0</v>
      </c>
      <c r="E31" s="264">
        <f t="shared" si="27"/>
        <v>564984.65</v>
      </c>
      <c r="F31" s="264">
        <f t="shared" si="27"/>
        <v>1833745.2000000002</v>
      </c>
      <c r="G31" s="264">
        <f t="shared" si="27"/>
        <v>2908568.58</v>
      </c>
      <c r="H31" s="264">
        <f t="shared" si="27"/>
        <v>3647190.64</v>
      </c>
      <c r="I31" s="264">
        <f t="shared" si="27"/>
        <v>4155756.14</v>
      </c>
      <c r="J31" s="264">
        <f t="shared" si="27"/>
        <v>4325886.2300000004</v>
      </c>
      <c r="K31" s="264">
        <f t="shared" si="27"/>
        <v>5017295.4800000004</v>
      </c>
      <c r="L31" s="264">
        <f t="shared" si="27"/>
        <v>6097910.9699999997</v>
      </c>
      <c r="M31" s="264">
        <f t="shared" si="27"/>
        <v>7053814.959999999</v>
      </c>
      <c r="N31" s="264">
        <f t="shared" si="27"/>
        <v>7955443.879999999</v>
      </c>
      <c r="O31" s="264">
        <f t="shared" si="27"/>
        <v>7955443.879999999</v>
      </c>
      <c r="P31" s="264">
        <f t="shared" si="27"/>
        <v>7955443.879999999</v>
      </c>
      <c r="Q31" s="264">
        <f t="shared" si="27"/>
        <v>7955443.879999999</v>
      </c>
      <c r="R31" s="264">
        <f t="shared" si="27"/>
        <v>7955443.879999999</v>
      </c>
      <c r="S31" s="264">
        <f t="shared" si="27"/>
        <v>7955443.879999999</v>
      </c>
      <c r="T31" s="264">
        <f t="shared" si="27"/>
        <v>7955443.879999999</v>
      </c>
      <c r="U31" s="264">
        <f t="shared" si="27"/>
        <v>7955443.879999999</v>
      </c>
      <c r="V31" s="264">
        <f t="shared" si="27"/>
        <v>7955443.879999999</v>
      </c>
      <c r="W31" s="264">
        <f t="shared" si="27"/>
        <v>7955443.879999999</v>
      </c>
      <c r="X31" s="264">
        <f t="shared" si="27"/>
        <v>7955443.879999999</v>
      </c>
      <c r="Y31" s="264">
        <f t="shared" si="27"/>
        <v>7955443.879999999</v>
      </c>
      <c r="Z31" s="264">
        <f t="shared" si="27"/>
        <v>7955443.879999999</v>
      </c>
      <c r="AA31" s="264">
        <f t="shared" si="27"/>
        <v>7955443.879999999</v>
      </c>
      <c r="AB31" s="264">
        <f t="shared" si="27"/>
        <v>7955443.879999999</v>
      </c>
      <c r="AC31" s="264">
        <f t="shared" si="27"/>
        <v>7955443.879999999</v>
      </c>
      <c r="AD31" s="264">
        <f t="shared" si="27"/>
        <v>7955443.879999999</v>
      </c>
      <c r="AE31" s="264">
        <f t="shared" si="27"/>
        <v>7955443.879999999</v>
      </c>
      <c r="AF31" s="264">
        <f t="shared" si="27"/>
        <v>7955443.879999999</v>
      </c>
      <c r="AG31" s="264">
        <f t="shared" si="27"/>
        <v>7955443.879999999</v>
      </c>
      <c r="AH31" s="264">
        <f t="shared" si="27"/>
        <v>7955443.879999999</v>
      </c>
      <c r="AI31" s="264">
        <f t="shared" si="27"/>
        <v>7955443.879999999</v>
      </c>
      <c r="AJ31" s="264">
        <f t="shared" si="27"/>
        <v>7955443.879999999</v>
      </c>
      <c r="AK31" s="264">
        <f t="shared" si="27"/>
        <v>7955443.879999999</v>
      </c>
      <c r="AL31" s="264">
        <f t="shared" si="27"/>
        <v>7955443.879999999</v>
      </c>
      <c r="AM31" s="264">
        <f t="shared" si="27"/>
        <v>7955443.879999999</v>
      </c>
      <c r="AN31" s="264">
        <f t="shared" si="27"/>
        <v>7955443.879999999</v>
      </c>
      <c r="AO31" s="264">
        <f t="shared" si="27"/>
        <v>7955443.879999999</v>
      </c>
      <c r="AP31" s="264">
        <f t="shared" si="27"/>
        <v>7955443.879999999</v>
      </c>
      <c r="AQ31" s="264">
        <f t="shared" si="27"/>
        <v>7955443.879999999</v>
      </c>
      <c r="AR31" s="264">
        <f t="shared" si="27"/>
        <v>7955443.879999999</v>
      </c>
      <c r="AS31" s="264">
        <f t="shared" si="27"/>
        <v>7955443.879999999</v>
      </c>
      <c r="AT31" s="264">
        <f t="shared" si="27"/>
        <v>7955443.879999999</v>
      </c>
      <c r="AU31" s="264">
        <f t="shared" si="27"/>
        <v>7955443.879999999</v>
      </c>
      <c r="AV31" s="264">
        <f t="shared" si="27"/>
        <v>7955443.879999999</v>
      </c>
      <c r="AW31" s="264">
        <f t="shared" si="27"/>
        <v>7955443.879999999</v>
      </c>
      <c r="AX31" s="264">
        <f t="shared" si="27"/>
        <v>7955443.879999999</v>
      </c>
      <c r="AY31" s="264">
        <f t="shared" si="27"/>
        <v>7955443.879999999</v>
      </c>
      <c r="AZ31" s="264">
        <f t="shared" si="27"/>
        <v>7955443.879999999</v>
      </c>
      <c r="BA31" s="264">
        <f t="shared" si="27"/>
        <v>7955443.879999999</v>
      </c>
      <c r="BB31" s="264">
        <f t="shared" si="27"/>
        <v>7955443.879999999</v>
      </c>
      <c r="BC31" s="264">
        <f t="shared" si="27"/>
        <v>7955443.879999999</v>
      </c>
      <c r="BD31" s="264">
        <f t="shared" si="27"/>
        <v>7955443.879999999</v>
      </c>
      <c r="BE31" s="264">
        <f t="shared" si="27"/>
        <v>7955443.879999999</v>
      </c>
      <c r="BF31" s="264">
        <f t="shared" si="27"/>
        <v>7955443.879999999</v>
      </c>
      <c r="BG31" s="264">
        <f t="shared" si="27"/>
        <v>7955443.879999999</v>
      </c>
      <c r="BH31" s="264">
        <f t="shared" si="27"/>
        <v>7955443.879999999</v>
      </c>
      <c r="BI31" s="264">
        <f t="shared" si="27"/>
        <v>7955443.879999999</v>
      </c>
      <c r="BJ31" s="264">
        <f t="shared" si="27"/>
        <v>7955443.879999999</v>
      </c>
      <c r="BK31" s="264">
        <f t="shared" si="27"/>
        <v>7955443.879999999</v>
      </c>
      <c r="BL31" s="264">
        <f t="shared" si="27"/>
        <v>7955443.879999999</v>
      </c>
      <c r="BM31" s="264">
        <f t="shared" si="27"/>
        <v>7955443.879999999</v>
      </c>
      <c r="BN31" s="264">
        <f t="shared" si="27"/>
        <v>7955443.879999999</v>
      </c>
      <c r="BO31" s="264">
        <f t="shared" si="27"/>
        <v>7955443.879999999</v>
      </c>
      <c r="BP31" s="264">
        <f t="shared" ref="BP31:CH31" si="28">SUM(BP20:BP30)</f>
        <v>7955443.879999999</v>
      </c>
      <c r="BQ31" s="264">
        <f t="shared" si="28"/>
        <v>7955443.879999999</v>
      </c>
      <c r="BR31" s="264">
        <f t="shared" si="28"/>
        <v>7955443.879999999</v>
      </c>
      <c r="BS31" s="264">
        <f t="shared" si="28"/>
        <v>7955443.879999999</v>
      </c>
      <c r="BT31" s="264">
        <f t="shared" si="28"/>
        <v>7955443.879999999</v>
      </c>
      <c r="BU31" s="264">
        <f t="shared" si="28"/>
        <v>7955443.879999999</v>
      </c>
      <c r="BV31" s="264">
        <f t="shared" si="28"/>
        <v>7955443.879999999</v>
      </c>
      <c r="BW31" s="264">
        <f t="shared" si="28"/>
        <v>7955443.879999999</v>
      </c>
      <c r="BX31" s="264">
        <f t="shared" si="28"/>
        <v>7955443.879999999</v>
      </c>
      <c r="BY31" s="264">
        <f t="shared" si="28"/>
        <v>7955443.879999999</v>
      </c>
      <c r="BZ31" s="264">
        <f t="shared" si="28"/>
        <v>7955443.879999999</v>
      </c>
      <c r="CA31" s="264">
        <f t="shared" si="28"/>
        <v>7955443.879999999</v>
      </c>
      <c r="CB31" s="264">
        <f t="shared" si="28"/>
        <v>7955443.879999999</v>
      </c>
      <c r="CC31" s="264">
        <f t="shared" si="28"/>
        <v>7955443.879999999</v>
      </c>
      <c r="CD31" s="264">
        <f t="shared" si="28"/>
        <v>7955443.879999999</v>
      </c>
      <c r="CE31" s="264">
        <f t="shared" si="28"/>
        <v>7955443.879999999</v>
      </c>
      <c r="CF31" s="264">
        <f t="shared" si="28"/>
        <v>7955443.879999999</v>
      </c>
      <c r="CG31" s="264">
        <f t="shared" si="28"/>
        <v>7955443.879999999</v>
      </c>
      <c r="CH31" s="267">
        <f t="shared" si="28"/>
        <v>7955443.879999999</v>
      </c>
    </row>
    <row r="32" spans="1:86" x14ac:dyDescent="0.25">
      <c r="A32" s="8"/>
      <c r="B32" s="285"/>
      <c r="C32" s="9"/>
      <c r="D32" s="285"/>
      <c r="E32" s="9"/>
      <c r="F32" s="285"/>
      <c r="G32" s="285"/>
      <c r="H32" s="9"/>
      <c r="I32" s="285"/>
      <c r="J32" s="285"/>
      <c r="K32" s="9"/>
      <c r="L32" s="285"/>
      <c r="M32" s="285"/>
      <c r="N32" s="323" t="s">
        <v>189</v>
      </c>
      <c r="O32" s="322">
        <f>SUM(C5:N15)</f>
        <v>7955443.8800000008</v>
      </c>
      <c r="P32" s="285"/>
      <c r="Q32" s="9"/>
      <c r="R32" s="285"/>
      <c r="S32" s="285"/>
      <c r="T32" s="9"/>
      <c r="U32" s="285"/>
      <c r="V32" s="285"/>
      <c r="W32" s="9"/>
      <c r="X32" s="285"/>
      <c r="Y32" s="285"/>
      <c r="Z32" s="9"/>
      <c r="AA32" s="285"/>
      <c r="AB32" s="285"/>
      <c r="AC32" s="9"/>
      <c r="AD32" s="285"/>
      <c r="AE32" s="285"/>
      <c r="AF32" s="9"/>
      <c r="AG32" s="285"/>
      <c r="AH32" s="285"/>
      <c r="AI32" s="9"/>
      <c r="AJ32" s="285"/>
      <c r="AK32" s="285"/>
      <c r="AL32" s="9"/>
      <c r="AM32" s="285"/>
      <c r="AN32" s="285"/>
      <c r="AO32" s="9"/>
      <c r="AP32" s="285"/>
      <c r="AQ32" s="285"/>
      <c r="AR32" s="9"/>
      <c r="AS32" s="285"/>
      <c r="AT32" s="285"/>
      <c r="AU32" s="9"/>
      <c r="AV32" s="285"/>
      <c r="AW32" s="285"/>
      <c r="AX32" s="9"/>
      <c r="AY32" s="285"/>
      <c r="AZ32" s="285"/>
      <c r="BA32" s="9"/>
      <c r="BB32" s="285"/>
      <c r="BC32" s="285"/>
      <c r="BD32" s="9"/>
      <c r="BE32" s="285"/>
      <c r="BF32" s="285"/>
      <c r="BG32" s="9"/>
      <c r="BH32" s="285"/>
      <c r="BI32" s="285"/>
      <c r="BJ32" s="9"/>
      <c r="BK32" s="285"/>
      <c r="BL32" s="285"/>
      <c r="BM32" s="9"/>
      <c r="BN32" s="285"/>
      <c r="BO32" s="285"/>
      <c r="BP32" s="9"/>
      <c r="BQ32" s="285"/>
      <c r="BR32" s="285"/>
      <c r="BS32" s="9"/>
      <c r="BT32" s="285"/>
      <c r="BU32" s="285"/>
      <c r="BV32" s="9"/>
      <c r="BW32" s="285"/>
      <c r="BX32" s="285"/>
      <c r="BY32" s="9"/>
      <c r="BZ32" s="285"/>
      <c r="CA32" s="285"/>
      <c r="CB32" s="9"/>
      <c r="CC32" s="285"/>
      <c r="CD32" s="285"/>
      <c r="CE32" s="9"/>
      <c r="CF32" s="285"/>
      <c r="CG32" s="285"/>
      <c r="CH32" s="9"/>
    </row>
    <row r="33" spans="1:86" ht="15.75" thickBot="1" x14ac:dyDescent="0.3">
      <c r="C33" s="136"/>
      <c r="D33" s="136"/>
      <c r="E33" s="136"/>
      <c r="F33" s="136"/>
      <c r="G33" s="136"/>
      <c r="H33" s="136"/>
      <c r="I33" s="136"/>
      <c r="J33" s="136"/>
      <c r="K33" s="136"/>
      <c r="L33" s="136"/>
      <c r="M33" s="136"/>
      <c r="N33" s="136"/>
      <c r="O33" s="136"/>
      <c r="P33" s="136"/>
      <c r="Q33" s="136"/>
      <c r="R33" s="136"/>
      <c r="S33" s="136"/>
      <c r="T33" s="515" t="s">
        <v>295</v>
      </c>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row>
    <row r="34" spans="1:86" ht="16.5" thickBot="1" x14ac:dyDescent="0.3">
      <c r="A34" s="626" t="s">
        <v>16</v>
      </c>
      <c r="B34" s="18" t="s">
        <v>10</v>
      </c>
      <c r="C34" s="162">
        <f>C$4</f>
        <v>45292</v>
      </c>
      <c r="D34" s="162">
        <f t="shared" ref="D34:BO34" si="29">D$4</f>
        <v>45323</v>
      </c>
      <c r="E34" s="162">
        <f t="shared" si="29"/>
        <v>45352</v>
      </c>
      <c r="F34" s="162">
        <f t="shared" si="29"/>
        <v>45383</v>
      </c>
      <c r="G34" s="162">
        <f t="shared" si="29"/>
        <v>45413</v>
      </c>
      <c r="H34" s="162">
        <f t="shared" si="29"/>
        <v>45444</v>
      </c>
      <c r="I34" s="162">
        <f t="shared" si="29"/>
        <v>45474</v>
      </c>
      <c r="J34" s="162">
        <f t="shared" si="29"/>
        <v>45505</v>
      </c>
      <c r="K34" s="162">
        <f t="shared" si="29"/>
        <v>45536</v>
      </c>
      <c r="L34" s="162">
        <f t="shared" si="29"/>
        <v>45566</v>
      </c>
      <c r="M34" s="162">
        <f t="shared" si="29"/>
        <v>45597</v>
      </c>
      <c r="N34" s="162">
        <f t="shared" si="29"/>
        <v>45627</v>
      </c>
      <c r="O34" s="162">
        <f t="shared" si="29"/>
        <v>45658</v>
      </c>
      <c r="P34" s="162">
        <f t="shared" si="29"/>
        <v>45689</v>
      </c>
      <c r="Q34" s="162">
        <f t="shared" si="29"/>
        <v>45717</v>
      </c>
      <c r="R34" s="162">
        <f t="shared" si="29"/>
        <v>45748</v>
      </c>
      <c r="S34" s="162">
        <f t="shared" si="29"/>
        <v>45778</v>
      </c>
      <c r="T34" s="162">
        <f t="shared" si="29"/>
        <v>45809</v>
      </c>
      <c r="U34" s="162">
        <f t="shared" si="29"/>
        <v>45839</v>
      </c>
      <c r="V34" s="162">
        <f t="shared" si="29"/>
        <v>45870</v>
      </c>
      <c r="W34" s="162">
        <f t="shared" si="29"/>
        <v>45901</v>
      </c>
      <c r="X34" s="162">
        <f t="shared" si="29"/>
        <v>45931</v>
      </c>
      <c r="Y34" s="162">
        <f t="shared" si="29"/>
        <v>45962</v>
      </c>
      <c r="Z34" s="162">
        <f t="shared" si="29"/>
        <v>45992</v>
      </c>
      <c r="AA34" s="162">
        <f t="shared" si="29"/>
        <v>46023</v>
      </c>
      <c r="AB34" s="162">
        <f t="shared" si="29"/>
        <v>46054</v>
      </c>
      <c r="AC34" s="162">
        <f t="shared" si="29"/>
        <v>46082</v>
      </c>
      <c r="AD34" s="162">
        <f t="shared" si="29"/>
        <v>46113</v>
      </c>
      <c r="AE34" s="162">
        <f t="shared" si="29"/>
        <v>46143</v>
      </c>
      <c r="AF34" s="162">
        <f t="shared" si="29"/>
        <v>46174</v>
      </c>
      <c r="AG34" s="162">
        <f t="shared" si="29"/>
        <v>46204</v>
      </c>
      <c r="AH34" s="162">
        <f t="shared" si="29"/>
        <v>46235</v>
      </c>
      <c r="AI34" s="162">
        <f t="shared" si="29"/>
        <v>46266</v>
      </c>
      <c r="AJ34" s="162">
        <f t="shared" si="29"/>
        <v>46296</v>
      </c>
      <c r="AK34" s="162">
        <f t="shared" si="29"/>
        <v>46327</v>
      </c>
      <c r="AL34" s="162">
        <f t="shared" si="29"/>
        <v>46357</v>
      </c>
      <c r="AM34" s="162">
        <f t="shared" si="29"/>
        <v>46388</v>
      </c>
      <c r="AN34" s="162">
        <f t="shared" si="29"/>
        <v>46419</v>
      </c>
      <c r="AO34" s="162">
        <f t="shared" si="29"/>
        <v>46447</v>
      </c>
      <c r="AP34" s="162">
        <f t="shared" si="29"/>
        <v>46478</v>
      </c>
      <c r="AQ34" s="162">
        <f t="shared" si="29"/>
        <v>46508</v>
      </c>
      <c r="AR34" s="162">
        <f t="shared" si="29"/>
        <v>46539</v>
      </c>
      <c r="AS34" s="162">
        <f t="shared" si="29"/>
        <v>46569</v>
      </c>
      <c r="AT34" s="162">
        <f t="shared" si="29"/>
        <v>46600</v>
      </c>
      <c r="AU34" s="162">
        <f t="shared" si="29"/>
        <v>46631</v>
      </c>
      <c r="AV34" s="162">
        <f t="shared" si="29"/>
        <v>46661</v>
      </c>
      <c r="AW34" s="162">
        <f t="shared" si="29"/>
        <v>46692</v>
      </c>
      <c r="AX34" s="162">
        <f t="shared" si="29"/>
        <v>46722</v>
      </c>
      <c r="AY34" s="162">
        <f t="shared" si="29"/>
        <v>46753</v>
      </c>
      <c r="AZ34" s="162">
        <f t="shared" si="29"/>
        <v>46784</v>
      </c>
      <c r="BA34" s="162">
        <f t="shared" si="29"/>
        <v>46813</v>
      </c>
      <c r="BB34" s="162">
        <f t="shared" si="29"/>
        <v>46844</v>
      </c>
      <c r="BC34" s="162">
        <f t="shared" si="29"/>
        <v>46874</v>
      </c>
      <c r="BD34" s="162">
        <f t="shared" si="29"/>
        <v>46905</v>
      </c>
      <c r="BE34" s="162">
        <f t="shared" si="29"/>
        <v>46935</v>
      </c>
      <c r="BF34" s="162">
        <f t="shared" si="29"/>
        <v>46966</v>
      </c>
      <c r="BG34" s="162">
        <f t="shared" si="29"/>
        <v>46997</v>
      </c>
      <c r="BH34" s="162">
        <f t="shared" si="29"/>
        <v>47027</v>
      </c>
      <c r="BI34" s="162">
        <f t="shared" si="29"/>
        <v>47058</v>
      </c>
      <c r="BJ34" s="162">
        <f t="shared" si="29"/>
        <v>47088</v>
      </c>
      <c r="BK34" s="162">
        <f t="shared" si="29"/>
        <v>47119</v>
      </c>
      <c r="BL34" s="162">
        <f t="shared" si="29"/>
        <v>47150</v>
      </c>
      <c r="BM34" s="162">
        <f t="shared" si="29"/>
        <v>47178</v>
      </c>
      <c r="BN34" s="162">
        <f t="shared" si="29"/>
        <v>47209</v>
      </c>
      <c r="BO34" s="162">
        <f t="shared" si="29"/>
        <v>47239</v>
      </c>
      <c r="BP34" s="162">
        <f t="shared" ref="BP34:CH34" si="30">BP$4</f>
        <v>47270</v>
      </c>
      <c r="BQ34" s="162">
        <f t="shared" si="30"/>
        <v>47300</v>
      </c>
      <c r="BR34" s="162">
        <f t="shared" si="30"/>
        <v>47331</v>
      </c>
      <c r="BS34" s="162">
        <f t="shared" si="30"/>
        <v>47362</v>
      </c>
      <c r="BT34" s="162">
        <f t="shared" si="30"/>
        <v>47392</v>
      </c>
      <c r="BU34" s="162">
        <f t="shared" si="30"/>
        <v>47423</v>
      </c>
      <c r="BV34" s="162">
        <f t="shared" si="30"/>
        <v>47453</v>
      </c>
      <c r="BW34" s="162">
        <f t="shared" si="30"/>
        <v>47484</v>
      </c>
      <c r="BX34" s="162">
        <f t="shared" si="30"/>
        <v>47515</v>
      </c>
      <c r="BY34" s="162">
        <f t="shared" si="30"/>
        <v>47543</v>
      </c>
      <c r="BZ34" s="162">
        <f t="shared" si="30"/>
        <v>47574</v>
      </c>
      <c r="CA34" s="162">
        <f t="shared" si="30"/>
        <v>47604</v>
      </c>
      <c r="CB34" s="162">
        <f t="shared" si="30"/>
        <v>47635</v>
      </c>
      <c r="CC34" s="162">
        <f t="shared" si="30"/>
        <v>47665</v>
      </c>
      <c r="CD34" s="162">
        <f t="shared" si="30"/>
        <v>47696</v>
      </c>
      <c r="CE34" s="162">
        <f t="shared" si="30"/>
        <v>47727</v>
      </c>
      <c r="CF34" s="162">
        <f t="shared" si="30"/>
        <v>47757</v>
      </c>
      <c r="CG34" s="162">
        <f t="shared" si="30"/>
        <v>47788</v>
      </c>
      <c r="CH34" s="163">
        <f t="shared" si="30"/>
        <v>47818</v>
      </c>
    </row>
    <row r="35" spans="1:86" ht="15" customHeight="1" x14ac:dyDescent="0.25">
      <c r="A35" s="627"/>
      <c r="B35" s="11" t="str">
        <f t="shared" ref="B35:B46" si="31">B20</f>
        <v>Building Shell</v>
      </c>
      <c r="C35" s="3">
        <v>0</v>
      </c>
      <c r="D35" s="3">
        <v>0</v>
      </c>
      <c r="E35" s="3">
        <v>0</v>
      </c>
      <c r="F35" s="3">
        <v>0</v>
      </c>
      <c r="G35" s="3">
        <f>F35</f>
        <v>0</v>
      </c>
      <c r="H35" s="3">
        <f t="shared" ref="H35:BS35" si="32">G35</f>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490">
        <v>33452.630000000005</v>
      </c>
      <c r="U35" s="3">
        <f t="shared" si="32"/>
        <v>33452.630000000005</v>
      </c>
      <c r="V35" s="3">
        <f t="shared" si="32"/>
        <v>33452.630000000005</v>
      </c>
      <c r="W35" s="3">
        <f t="shared" si="32"/>
        <v>33452.630000000005</v>
      </c>
      <c r="X35" s="3">
        <f t="shared" si="32"/>
        <v>33452.630000000005</v>
      </c>
      <c r="Y35" s="3">
        <f t="shared" si="32"/>
        <v>33452.630000000005</v>
      </c>
      <c r="Z35" s="3">
        <f t="shared" si="32"/>
        <v>33452.630000000005</v>
      </c>
      <c r="AA35" s="3">
        <f t="shared" si="32"/>
        <v>33452.630000000005</v>
      </c>
      <c r="AB35" s="3">
        <f t="shared" si="32"/>
        <v>33452.630000000005</v>
      </c>
      <c r="AC35" s="3">
        <f t="shared" si="32"/>
        <v>33452.630000000005</v>
      </c>
      <c r="AD35" s="3">
        <f t="shared" si="32"/>
        <v>33452.630000000005</v>
      </c>
      <c r="AE35" s="3">
        <f t="shared" si="32"/>
        <v>33452.630000000005</v>
      </c>
      <c r="AF35" s="3">
        <f t="shared" si="32"/>
        <v>33452.630000000005</v>
      </c>
      <c r="AG35" s="3">
        <f t="shared" si="32"/>
        <v>33452.630000000005</v>
      </c>
      <c r="AH35" s="3">
        <f t="shared" si="32"/>
        <v>33452.630000000005</v>
      </c>
      <c r="AI35" s="3">
        <f t="shared" si="32"/>
        <v>33452.630000000005</v>
      </c>
      <c r="AJ35" s="3">
        <f t="shared" si="32"/>
        <v>33452.630000000005</v>
      </c>
      <c r="AK35" s="3">
        <f t="shared" si="32"/>
        <v>33452.630000000005</v>
      </c>
      <c r="AL35" s="3">
        <f t="shared" si="32"/>
        <v>33452.630000000005</v>
      </c>
      <c r="AM35" s="3">
        <f t="shared" si="32"/>
        <v>33452.630000000005</v>
      </c>
      <c r="AN35" s="3">
        <f t="shared" si="32"/>
        <v>33452.630000000005</v>
      </c>
      <c r="AO35" s="3">
        <f t="shared" si="32"/>
        <v>33452.630000000005</v>
      </c>
      <c r="AP35" s="3">
        <f t="shared" si="32"/>
        <v>33452.630000000005</v>
      </c>
      <c r="AQ35" s="3">
        <f t="shared" si="32"/>
        <v>33452.630000000005</v>
      </c>
      <c r="AR35" s="3">
        <f t="shared" si="32"/>
        <v>33452.630000000005</v>
      </c>
      <c r="AS35" s="3">
        <f t="shared" si="32"/>
        <v>33452.630000000005</v>
      </c>
      <c r="AT35" s="3">
        <f t="shared" si="32"/>
        <v>33452.630000000005</v>
      </c>
      <c r="AU35" s="3">
        <f t="shared" si="32"/>
        <v>33452.630000000005</v>
      </c>
      <c r="AV35" s="3">
        <f t="shared" si="32"/>
        <v>33452.630000000005</v>
      </c>
      <c r="AW35" s="3">
        <f t="shared" si="32"/>
        <v>33452.630000000005</v>
      </c>
      <c r="AX35" s="3">
        <f t="shared" si="32"/>
        <v>33452.630000000005</v>
      </c>
      <c r="AY35" s="3">
        <f t="shared" si="32"/>
        <v>33452.630000000005</v>
      </c>
      <c r="AZ35" s="3">
        <f t="shared" si="32"/>
        <v>33452.630000000005</v>
      </c>
      <c r="BA35" s="3">
        <f t="shared" si="32"/>
        <v>33452.630000000005</v>
      </c>
      <c r="BB35" s="3">
        <f t="shared" si="32"/>
        <v>33452.630000000005</v>
      </c>
      <c r="BC35" s="3">
        <f t="shared" si="32"/>
        <v>33452.630000000005</v>
      </c>
      <c r="BD35" s="3">
        <f t="shared" si="32"/>
        <v>33452.630000000005</v>
      </c>
      <c r="BE35" s="3">
        <f t="shared" si="32"/>
        <v>33452.630000000005</v>
      </c>
      <c r="BF35" s="3">
        <f t="shared" si="32"/>
        <v>33452.630000000005</v>
      </c>
      <c r="BG35" s="3">
        <f t="shared" si="32"/>
        <v>33452.630000000005</v>
      </c>
      <c r="BH35" s="3">
        <f t="shared" si="32"/>
        <v>33452.630000000005</v>
      </c>
      <c r="BI35" s="3">
        <f t="shared" si="32"/>
        <v>33452.630000000005</v>
      </c>
      <c r="BJ35" s="3">
        <f t="shared" si="32"/>
        <v>33452.630000000005</v>
      </c>
      <c r="BK35" s="3">
        <f t="shared" si="32"/>
        <v>33452.630000000005</v>
      </c>
      <c r="BL35" s="3">
        <f t="shared" si="32"/>
        <v>33452.630000000005</v>
      </c>
      <c r="BM35" s="3">
        <f t="shared" si="32"/>
        <v>33452.630000000005</v>
      </c>
      <c r="BN35" s="3">
        <f t="shared" si="32"/>
        <v>33452.630000000005</v>
      </c>
      <c r="BO35" s="3">
        <f t="shared" si="32"/>
        <v>33452.630000000005</v>
      </c>
      <c r="BP35" s="3">
        <f t="shared" si="32"/>
        <v>33452.630000000005</v>
      </c>
      <c r="BQ35" s="3">
        <f t="shared" si="32"/>
        <v>33452.630000000005</v>
      </c>
      <c r="BR35" s="3">
        <f t="shared" si="32"/>
        <v>33452.630000000005</v>
      </c>
      <c r="BS35" s="3">
        <f t="shared" si="32"/>
        <v>33452.630000000005</v>
      </c>
      <c r="BT35" s="3">
        <f t="shared" ref="BT35:CH35" si="33">BS35</f>
        <v>33452.630000000005</v>
      </c>
      <c r="BU35" s="3">
        <f t="shared" si="33"/>
        <v>33452.630000000005</v>
      </c>
      <c r="BV35" s="3">
        <f t="shared" si="33"/>
        <v>33452.630000000005</v>
      </c>
      <c r="BW35" s="3">
        <f t="shared" si="33"/>
        <v>33452.630000000005</v>
      </c>
      <c r="BX35" s="3">
        <f t="shared" si="33"/>
        <v>33452.630000000005</v>
      </c>
      <c r="BY35" s="3">
        <f t="shared" si="33"/>
        <v>33452.630000000005</v>
      </c>
      <c r="BZ35" s="3">
        <f t="shared" si="33"/>
        <v>33452.630000000005</v>
      </c>
      <c r="CA35" s="3">
        <f t="shared" si="33"/>
        <v>33452.630000000005</v>
      </c>
      <c r="CB35" s="3">
        <f t="shared" si="33"/>
        <v>33452.630000000005</v>
      </c>
      <c r="CC35" s="3">
        <f t="shared" si="33"/>
        <v>33452.630000000005</v>
      </c>
      <c r="CD35" s="3">
        <f t="shared" si="33"/>
        <v>33452.630000000005</v>
      </c>
      <c r="CE35" s="3">
        <f t="shared" si="33"/>
        <v>33452.630000000005</v>
      </c>
      <c r="CF35" s="3">
        <f t="shared" si="33"/>
        <v>33452.630000000005</v>
      </c>
      <c r="CG35" s="3">
        <f t="shared" si="33"/>
        <v>33452.630000000005</v>
      </c>
      <c r="CH35" s="12">
        <f t="shared" si="33"/>
        <v>33452.630000000005</v>
      </c>
    </row>
    <row r="36" spans="1:86" x14ac:dyDescent="0.25">
      <c r="A36" s="627"/>
      <c r="B36" s="13" t="str">
        <f t="shared" si="31"/>
        <v>Cooling</v>
      </c>
      <c r="C36" s="3">
        <v>0</v>
      </c>
      <c r="D36" s="3">
        <v>0</v>
      </c>
      <c r="E36" s="3">
        <v>0</v>
      </c>
      <c r="F36" s="3">
        <v>0</v>
      </c>
      <c r="G36" s="3">
        <f t="shared" ref="G36:BR36" si="34">F36</f>
        <v>0</v>
      </c>
      <c r="H36" s="3">
        <f t="shared" si="34"/>
        <v>0</v>
      </c>
      <c r="I36" s="3">
        <f t="shared" si="34"/>
        <v>0</v>
      </c>
      <c r="J36" s="3">
        <f t="shared" si="34"/>
        <v>0</v>
      </c>
      <c r="K36" s="3">
        <f t="shared" si="34"/>
        <v>0</v>
      </c>
      <c r="L36" s="3">
        <f t="shared" si="34"/>
        <v>0</v>
      </c>
      <c r="M36" s="3">
        <f t="shared" si="34"/>
        <v>0</v>
      </c>
      <c r="N36" s="3">
        <f t="shared" si="34"/>
        <v>0</v>
      </c>
      <c r="O36" s="3">
        <f t="shared" si="34"/>
        <v>0</v>
      </c>
      <c r="P36" s="3">
        <f t="shared" si="34"/>
        <v>0</v>
      </c>
      <c r="Q36" s="3">
        <f t="shared" si="34"/>
        <v>0</v>
      </c>
      <c r="R36" s="3">
        <f t="shared" si="34"/>
        <v>0</v>
      </c>
      <c r="S36" s="3">
        <f t="shared" si="34"/>
        <v>0</v>
      </c>
      <c r="T36" s="490">
        <v>1090632.8600000001</v>
      </c>
      <c r="U36" s="3">
        <f t="shared" si="34"/>
        <v>1090632.8600000001</v>
      </c>
      <c r="V36" s="3">
        <f t="shared" si="34"/>
        <v>1090632.8600000001</v>
      </c>
      <c r="W36" s="3">
        <f t="shared" si="34"/>
        <v>1090632.8600000001</v>
      </c>
      <c r="X36" s="3">
        <f t="shared" si="34"/>
        <v>1090632.8600000001</v>
      </c>
      <c r="Y36" s="3">
        <f t="shared" si="34"/>
        <v>1090632.8600000001</v>
      </c>
      <c r="Z36" s="3">
        <f t="shared" si="34"/>
        <v>1090632.8600000001</v>
      </c>
      <c r="AA36" s="3">
        <f t="shared" si="34"/>
        <v>1090632.8600000001</v>
      </c>
      <c r="AB36" s="3">
        <f t="shared" si="34"/>
        <v>1090632.8600000001</v>
      </c>
      <c r="AC36" s="3">
        <f t="shared" si="34"/>
        <v>1090632.8600000001</v>
      </c>
      <c r="AD36" s="3">
        <f t="shared" si="34"/>
        <v>1090632.8600000001</v>
      </c>
      <c r="AE36" s="3">
        <f t="shared" si="34"/>
        <v>1090632.8600000001</v>
      </c>
      <c r="AF36" s="3">
        <f t="shared" si="34"/>
        <v>1090632.8600000001</v>
      </c>
      <c r="AG36" s="3">
        <f t="shared" si="34"/>
        <v>1090632.8600000001</v>
      </c>
      <c r="AH36" s="3">
        <f t="shared" si="34"/>
        <v>1090632.8600000001</v>
      </c>
      <c r="AI36" s="3">
        <f t="shared" si="34"/>
        <v>1090632.8600000001</v>
      </c>
      <c r="AJ36" s="3">
        <f t="shared" si="34"/>
        <v>1090632.8600000001</v>
      </c>
      <c r="AK36" s="3">
        <f t="shared" si="34"/>
        <v>1090632.8600000001</v>
      </c>
      <c r="AL36" s="3">
        <f t="shared" si="34"/>
        <v>1090632.8600000001</v>
      </c>
      <c r="AM36" s="3">
        <f t="shared" si="34"/>
        <v>1090632.8600000001</v>
      </c>
      <c r="AN36" s="3">
        <f t="shared" si="34"/>
        <v>1090632.8600000001</v>
      </c>
      <c r="AO36" s="3">
        <f t="shared" si="34"/>
        <v>1090632.8600000001</v>
      </c>
      <c r="AP36" s="3">
        <f t="shared" si="34"/>
        <v>1090632.8600000001</v>
      </c>
      <c r="AQ36" s="3">
        <f t="shared" si="34"/>
        <v>1090632.8600000001</v>
      </c>
      <c r="AR36" s="3">
        <f t="shared" si="34"/>
        <v>1090632.8600000001</v>
      </c>
      <c r="AS36" s="3">
        <f t="shared" si="34"/>
        <v>1090632.8600000001</v>
      </c>
      <c r="AT36" s="3">
        <f t="shared" si="34"/>
        <v>1090632.8600000001</v>
      </c>
      <c r="AU36" s="3">
        <f t="shared" si="34"/>
        <v>1090632.8600000001</v>
      </c>
      <c r="AV36" s="3">
        <f t="shared" si="34"/>
        <v>1090632.8600000001</v>
      </c>
      <c r="AW36" s="3">
        <f t="shared" si="34"/>
        <v>1090632.8600000001</v>
      </c>
      <c r="AX36" s="3">
        <f t="shared" si="34"/>
        <v>1090632.8600000001</v>
      </c>
      <c r="AY36" s="3">
        <f t="shared" si="34"/>
        <v>1090632.8600000001</v>
      </c>
      <c r="AZ36" s="3">
        <f t="shared" si="34"/>
        <v>1090632.8600000001</v>
      </c>
      <c r="BA36" s="3">
        <f t="shared" si="34"/>
        <v>1090632.8600000001</v>
      </c>
      <c r="BB36" s="3">
        <f t="shared" si="34"/>
        <v>1090632.8600000001</v>
      </c>
      <c r="BC36" s="3">
        <f t="shared" si="34"/>
        <v>1090632.8600000001</v>
      </c>
      <c r="BD36" s="3">
        <f t="shared" si="34"/>
        <v>1090632.8600000001</v>
      </c>
      <c r="BE36" s="3">
        <f t="shared" si="34"/>
        <v>1090632.8600000001</v>
      </c>
      <c r="BF36" s="3">
        <f t="shared" si="34"/>
        <v>1090632.8600000001</v>
      </c>
      <c r="BG36" s="3">
        <f t="shared" si="34"/>
        <v>1090632.8600000001</v>
      </c>
      <c r="BH36" s="3">
        <f t="shared" si="34"/>
        <v>1090632.8600000001</v>
      </c>
      <c r="BI36" s="3">
        <f t="shared" si="34"/>
        <v>1090632.8600000001</v>
      </c>
      <c r="BJ36" s="3">
        <f t="shared" si="34"/>
        <v>1090632.8600000001</v>
      </c>
      <c r="BK36" s="3">
        <f t="shared" si="34"/>
        <v>1090632.8600000001</v>
      </c>
      <c r="BL36" s="3">
        <f t="shared" si="34"/>
        <v>1090632.8600000001</v>
      </c>
      <c r="BM36" s="3">
        <f t="shared" si="34"/>
        <v>1090632.8600000001</v>
      </c>
      <c r="BN36" s="3">
        <f t="shared" si="34"/>
        <v>1090632.8600000001</v>
      </c>
      <c r="BO36" s="3">
        <f t="shared" si="34"/>
        <v>1090632.8600000001</v>
      </c>
      <c r="BP36" s="3">
        <f t="shared" si="34"/>
        <v>1090632.8600000001</v>
      </c>
      <c r="BQ36" s="3">
        <f t="shared" si="34"/>
        <v>1090632.8600000001</v>
      </c>
      <c r="BR36" s="3">
        <f t="shared" si="34"/>
        <v>1090632.8600000001</v>
      </c>
      <c r="BS36" s="3">
        <f t="shared" ref="BS36:CH36" si="35">BR36</f>
        <v>1090632.8600000001</v>
      </c>
      <c r="BT36" s="3">
        <f t="shared" si="35"/>
        <v>1090632.8600000001</v>
      </c>
      <c r="BU36" s="3">
        <f t="shared" si="35"/>
        <v>1090632.8600000001</v>
      </c>
      <c r="BV36" s="3">
        <f t="shared" si="35"/>
        <v>1090632.8600000001</v>
      </c>
      <c r="BW36" s="3">
        <f t="shared" si="35"/>
        <v>1090632.8600000001</v>
      </c>
      <c r="BX36" s="3">
        <f t="shared" si="35"/>
        <v>1090632.8600000001</v>
      </c>
      <c r="BY36" s="3">
        <f t="shared" si="35"/>
        <v>1090632.8600000001</v>
      </c>
      <c r="BZ36" s="3">
        <f t="shared" si="35"/>
        <v>1090632.8600000001</v>
      </c>
      <c r="CA36" s="3">
        <f t="shared" si="35"/>
        <v>1090632.8600000001</v>
      </c>
      <c r="CB36" s="3">
        <f t="shared" si="35"/>
        <v>1090632.8600000001</v>
      </c>
      <c r="CC36" s="3">
        <f t="shared" si="35"/>
        <v>1090632.8600000001</v>
      </c>
      <c r="CD36" s="3">
        <f t="shared" si="35"/>
        <v>1090632.8600000001</v>
      </c>
      <c r="CE36" s="3">
        <f t="shared" si="35"/>
        <v>1090632.8600000001</v>
      </c>
      <c r="CF36" s="3">
        <f t="shared" si="35"/>
        <v>1090632.8600000001</v>
      </c>
      <c r="CG36" s="3">
        <f t="shared" si="35"/>
        <v>1090632.8600000001</v>
      </c>
      <c r="CH36" s="12">
        <f t="shared" si="35"/>
        <v>1090632.8600000001</v>
      </c>
    </row>
    <row r="37" spans="1:86" x14ac:dyDescent="0.25">
      <c r="A37" s="627"/>
      <c r="B37" s="11" t="str">
        <f t="shared" si="31"/>
        <v>Freezer</v>
      </c>
      <c r="C37" s="3">
        <v>0</v>
      </c>
      <c r="D37" s="3">
        <v>0</v>
      </c>
      <c r="E37" s="3">
        <v>0</v>
      </c>
      <c r="F37" s="3">
        <v>0</v>
      </c>
      <c r="G37" s="3">
        <f t="shared" ref="G37:BR37" si="36">F37</f>
        <v>0</v>
      </c>
      <c r="H37" s="3">
        <f t="shared" si="36"/>
        <v>0</v>
      </c>
      <c r="I37" s="3">
        <f t="shared" si="36"/>
        <v>0</v>
      </c>
      <c r="J37" s="3">
        <f t="shared" si="36"/>
        <v>0</v>
      </c>
      <c r="K37" s="3">
        <f t="shared" si="36"/>
        <v>0</v>
      </c>
      <c r="L37" s="3">
        <f t="shared" si="36"/>
        <v>0</v>
      </c>
      <c r="M37" s="3">
        <f t="shared" si="36"/>
        <v>0</v>
      </c>
      <c r="N37" s="3">
        <f t="shared" si="36"/>
        <v>0</v>
      </c>
      <c r="O37" s="3">
        <f t="shared" si="36"/>
        <v>0</v>
      </c>
      <c r="P37" s="3">
        <f t="shared" si="36"/>
        <v>0</v>
      </c>
      <c r="Q37" s="3">
        <f t="shared" si="36"/>
        <v>0</v>
      </c>
      <c r="R37" s="3">
        <f t="shared" si="36"/>
        <v>0</v>
      </c>
      <c r="S37" s="3">
        <f t="shared" si="36"/>
        <v>0</v>
      </c>
      <c r="T37" s="490">
        <v>0</v>
      </c>
      <c r="U37" s="3">
        <f t="shared" si="36"/>
        <v>0</v>
      </c>
      <c r="V37" s="3">
        <f t="shared" si="36"/>
        <v>0</v>
      </c>
      <c r="W37" s="3">
        <f t="shared" si="36"/>
        <v>0</v>
      </c>
      <c r="X37" s="3">
        <f t="shared" si="36"/>
        <v>0</v>
      </c>
      <c r="Y37" s="3">
        <f t="shared" si="36"/>
        <v>0</v>
      </c>
      <c r="Z37" s="3">
        <f t="shared" si="36"/>
        <v>0</v>
      </c>
      <c r="AA37" s="3">
        <f t="shared" si="36"/>
        <v>0</v>
      </c>
      <c r="AB37" s="3">
        <f t="shared" si="36"/>
        <v>0</v>
      </c>
      <c r="AC37" s="3">
        <f t="shared" si="36"/>
        <v>0</v>
      </c>
      <c r="AD37" s="3">
        <f t="shared" si="36"/>
        <v>0</v>
      </c>
      <c r="AE37" s="3">
        <f t="shared" si="36"/>
        <v>0</v>
      </c>
      <c r="AF37" s="3">
        <f t="shared" si="36"/>
        <v>0</v>
      </c>
      <c r="AG37" s="3">
        <f t="shared" si="36"/>
        <v>0</v>
      </c>
      <c r="AH37" s="3">
        <f t="shared" si="36"/>
        <v>0</v>
      </c>
      <c r="AI37" s="3">
        <f t="shared" si="36"/>
        <v>0</v>
      </c>
      <c r="AJ37" s="3">
        <f t="shared" si="36"/>
        <v>0</v>
      </c>
      <c r="AK37" s="3">
        <f t="shared" si="36"/>
        <v>0</v>
      </c>
      <c r="AL37" s="3">
        <f t="shared" si="36"/>
        <v>0</v>
      </c>
      <c r="AM37" s="3">
        <f t="shared" si="36"/>
        <v>0</v>
      </c>
      <c r="AN37" s="3">
        <f t="shared" si="36"/>
        <v>0</v>
      </c>
      <c r="AO37" s="3">
        <f t="shared" si="36"/>
        <v>0</v>
      </c>
      <c r="AP37" s="3">
        <f t="shared" si="36"/>
        <v>0</v>
      </c>
      <c r="AQ37" s="3">
        <f t="shared" si="36"/>
        <v>0</v>
      </c>
      <c r="AR37" s="3">
        <f t="shared" si="36"/>
        <v>0</v>
      </c>
      <c r="AS37" s="3">
        <f t="shared" si="36"/>
        <v>0</v>
      </c>
      <c r="AT37" s="3">
        <f t="shared" si="36"/>
        <v>0</v>
      </c>
      <c r="AU37" s="3">
        <f t="shared" si="36"/>
        <v>0</v>
      </c>
      <c r="AV37" s="3">
        <f t="shared" si="36"/>
        <v>0</v>
      </c>
      <c r="AW37" s="3">
        <f t="shared" si="36"/>
        <v>0</v>
      </c>
      <c r="AX37" s="3">
        <f t="shared" si="36"/>
        <v>0</v>
      </c>
      <c r="AY37" s="3">
        <f t="shared" si="36"/>
        <v>0</v>
      </c>
      <c r="AZ37" s="3">
        <f t="shared" si="36"/>
        <v>0</v>
      </c>
      <c r="BA37" s="3">
        <f t="shared" si="36"/>
        <v>0</v>
      </c>
      <c r="BB37" s="3">
        <f t="shared" si="36"/>
        <v>0</v>
      </c>
      <c r="BC37" s="3">
        <f t="shared" si="36"/>
        <v>0</v>
      </c>
      <c r="BD37" s="3">
        <f t="shared" si="36"/>
        <v>0</v>
      </c>
      <c r="BE37" s="3">
        <f t="shared" si="36"/>
        <v>0</v>
      </c>
      <c r="BF37" s="3">
        <f t="shared" si="36"/>
        <v>0</v>
      </c>
      <c r="BG37" s="3">
        <f t="shared" si="36"/>
        <v>0</v>
      </c>
      <c r="BH37" s="3">
        <f t="shared" si="36"/>
        <v>0</v>
      </c>
      <c r="BI37" s="3">
        <f t="shared" si="36"/>
        <v>0</v>
      </c>
      <c r="BJ37" s="3">
        <f t="shared" si="36"/>
        <v>0</v>
      </c>
      <c r="BK37" s="3">
        <f t="shared" si="36"/>
        <v>0</v>
      </c>
      <c r="BL37" s="3">
        <f t="shared" si="36"/>
        <v>0</v>
      </c>
      <c r="BM37" s="3">
        <f t="shared" si="36"/>
        <v>0</v>
      </c>
      <c r="BN37" s="3">
        <f t="shared" si="36"/>
        <v>0</v>
      </c>
      <c r="BO37" s="3">
        <f t="shared" si="36"/>
        <v>0</v>
      </c>
      <c r="BP37" s="3">
        <f t="shared" si="36"/>
        <v>0</v>
      </c>
      <c r="BQ37" s="3">
        <f t="shared" si="36"/>
        <v>0</v>
      </c>
      <c r="BR37" s="3">
        <f t="shared" si="36"/>
        <v>0</v>
      </c>
      <c r="BS37" s="3">
        <f t="shared" ref="BS37:CH37" si="37">BR37</f>
        <v>0</v>
      </c>
      <c r="BT37" s="3">
        <f t="shared" si="37"/>
        <v>0</v>
      </c>
      <c r="BU37" s="3">
        <f t="shared" si="37"/>
        <v>0</v>
      </c>
      <c r="BV37" s="3">
        <f t="shared" si="37"/>
        <v>0</v>
      </c>
      <c r="BW37" s="3">
        <f t="shared" si="37"/>
        <v>0</v>
      </c>
      <c r="BX37" s="3">
        <f t="shared" si="37"/>
        <v>0</v>
      </c>
      <c r="BY37" s="3">
        <f t="shared" si="37"/>
        <v>0</v>
      </c>
      <c r="BZ37" s="3">
        <f t="shared" si="37"/>
        <v>0</v>
      </c>
      <c r="CA37" s="3">
        <f t="shared" si="37"/>
        <v>0</v>
      </c>
      <c r="CB37" s="3">
        <f t="shared" si="37"/>
        <v>0</v>
      </c>
      <c r="CC37" s="3">
        <f t="shared" si="37"/>
        <v>0</v>
      </c>
      <c r="CD37" s="3">
        <f t="shared" si="37"/>
        <v>0</v>
      </c>
      <c r="CE37" s="3">
        <f t="shared" si="37"/>
        <v>0</v>
      </c>
      <c r="CF37" s="3">
        <f t="shared" si="37"/>
        <v>0</v>
      </c>
      <c r="CG37" s="3">
        <f t="shared" si="37"/>
        <v>0</v>
      </c>
      <c r="CH37" s="12">
        <f t="shared" si="37"/>
        <v>0</v>
      </c>
    </row>
    <row r="38" spans="1:86" x14ac:dyDescent="0.25">
      <c r="A38" s="627"/>
      <c r="B38" s="11" t="str">
        <f t="shared" si="31"/>
        <v>Heating</v>
      </c>
      <c r="C38" s="3">
        <v>0</v>
      </c>
      <c r="D38" s="3">
        <v>0</v>
      </c>
      <c r="E38" s="3">
        <v>0</v>
      </c>
      <c r="F38" s="3">
        <v>0</v>
      </c>
      <c r="G38" s="3">
        <f t="shared" ref="G38:BR38" si="38">F38</f>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3">
        <f t="shared" si="38"/>
        <v>0</v>
      </c>
      <c r="R38" s="3">
        <f t="shared" si="38"/>
        <v>0</v>
      </c>
      <c r="S38" s="3">
        <f t="shared" si="38"/>
        <v>0</v>
      </c>
      <c r="T38" s="490">
        <v>740584.41</v>
      </c>
      <c r="U38" s="3">
        <f t="shared" si="38"/>
        <v>740584.41</v>
      </c>
      <c r="V38" s="3">
        <f t="shared" si="38"/>
        <v>740584.41</v>
      </c>
      <c r="W38" s="3">
        <f t="shared" si="38"/>
        <v>740584.41</v>
      </c>
      <c r="X38" s="3">
        <f t="shared" si="38"/>
        <v>740584.41</v>
      </c>
      <c r="Y38" s="3">
        <f t="shared" si="38"/>
        <v>740584.41</v>
      </c>
      <c r="Z38" s="3">
        <f t="shared" si="38"/>
        <v>740584.41</v>
      </c>
      <c r="AA38" s="3">
        <f t="shared" si="38"/>
        <v>740584.41</v>
      </c>
      <c r="AB38" s="3">
        <f t="shared" si="38"/>
        <v>740584.41</v>
      </c>
      <c r="AC38" s="3">
        <f t="shared" si="38"/>
        <v>740584.41</v>
      </c>
      <c r="AD38" s="3">
        <f t="shared" si="38"/>
        <v>740584.41</v>
      </c>
      <c r="AE38" s="3">
        <f t="shared" si="38"/>
        <v>740584.41</v>
      </c>
      <c r="AF38" s="3">
        <f t="shared" si="38"/>
        <v>740584.41</v>
      </c>
      <c r="AG38" s="3">
        <f t="shared" si="38"/>
        <v>740584.41</v>
      </c>
      <c r="AH38" s="3">
        <f t="shared" si="38"/>
        <v>740584.41</v>
      </c>
      <c r="AI38" s="3">
        <f t="shared" si="38"/>
        <v>740584.41</v>
      </c>
      <c r="AJ38" s="3">
        <f t="shared" si="38"/>
        <v>740584.41</v>
      </c>
      <c r="AK38" s="3">
        <f t="shared" si="38"/>
        <v>740584.41</v>
      </c>
      <c r="AL38" s="3">
        <f t="shared" si="38"/>
        <v>740584.41</v>
      </c>
      <c r="AM38" s="3">
        <f t="shared" si="38"/>
        <v>740584.41</v>
      </c>
      <c r="AN38" s="3">
        <f t="shared" si="38"/>
        <v>740584.41</v>
      </c>
      <c r="AO38" s="3">
        <f t="shared" si="38"/>
        <v>740584.41</v>
      </c>
      <c r="AP38" s="3">
        <f t="shared" si="38"/>
        <v>740584.41</v>
      </c>
      <c r="AQ38" s="3">
        <f t="shared" si="38"/>
        <v>740584.41</v>
      </c>
      <c r="AR38" s="3">
        <f t="shared" si="38"/>
        <v>740584.41</v>
      </c>
      <c r="AS38" s="3">
        <f t="shared" si="38"/>
        <v>740584.41</v>
      </c>
      <c r="AT38" s="3">
        <f t="shared" si="38"/>
        <v>740584.41</v>
      </c>
      <c r="AU38" s="3">
        <f t="shared" si="38"/>
        <v>740584.41</v>
      </c>
      <c r="AV38" s="3">
        <f t="shared" si="38"/>
        <v>740584.41</v>
      </c>
      <c r="AW38" s="3">
        <f t="shared" si="38"/>
        <v>740584.41</v>
      </c>
      <c r="AX38" s="3">
        <f t="shared" si="38"/>
        <v>740584.41</v>
      </c>
      <c r="AY38" s="3">
        <f t="shared" si="38"/>
        <v>740584.41</v>
      </c>
      <c r="AZ38" s="3">
        <f t="shared" si="38"/>
        <v>740584.41</v>
      </c>
      <c r="BA38" s="3">
        <f t="shared" si="38"/>
        <v>740584.41</v>
      </c>
      <c r="BB38" s="3">
        <f t="shared" si="38"/>
        <v>740584.41</v>
      </c>
      <c r="BC38" s="3">
        <f t="shared" si="38"/>
        <v>740584.41</v>
      </c>
      <c r="BD38" s="3">
        <f t="shared" si="38"/>
        <v>740584.41</v>
      </c>
      <c r="BE38" s="3">
        <f t="shared" si="38"/>
        <v>740584.41</v>
      </c>
      <c r="BF38" s="3">
        <f t="shared" si="38"/>
        <v>740584.41</v>
      </c>
      <c r="BG38" s="3">
        <f t="shared" si="38"/>
        <v>740584.41</v>
      </c>
      <c r="BH38" s="3">
        <f t="shared" si="38"/>
        <v>740584.41</v>
      </c>
      <c r="BI38" s="3">
        <f t="shared" si="38"/>
        <v>740584.41</v>
      </c>
      <c r="BJ38" s="3">
        <f t="shared" si="38"/>
        <v>740584.41</v>
      </c>
      <c r="BK38" s="3">
        <f t="shared" si="38"/>
        <v>740584.41</v>
      </c>
      <c r="BL38" s="3">
        <f t="shared" si="38"/>
        <v>740584.41</v>
      </c>
      <c r="BM38" s="3">
        <f t="shared" si="38"/>
        <v>740584.41</v>
      </c>
      <c r="BN38" s="3">
        <f t="shared" si="38"/>
        <v>740584.41</v>
      </c>
      <c r="BO38" s="3">
        <f t="shared" si="38"/>
        <v>740584.41</v>
      </c>
      <c r="BP38" s="3">
        <f t="shared" si="38"/>
        <v>740584.41</v>
      </c>
      <c r="BQ38" s="3">
        <f t="shared" si="38"/>
        <v>740584.41</v>
      </c>
      <c r="BR38" s="3">
        <f t="shared" si="38"/>
        <v>740584.41</v>
      </c>
      <c r="BS38" s="3">
        <f t="shared" ref="BS38:CH38" si="39">BR38</f>
        <v>740584.41</v>
      </c>
      <c r="BT38" s="3">
        <f t="shared" si="39"/>
        <v>740584.41</v>
      </c>
      <c r="BU38" s="3">
        <f t="shared" si="39"/>
        <v>740584.41</v>
      </c>
      <c r="BV38" s="3">
        <f t="shared" si="39"/>
        <v>740584.41</v>
      </c>
      <c r="BW38" s="3">
        <f t="shared" si="39"/>
        <v>740584.41</v>
      </c>
      <c r="BX38" s="3">
        <f t="shared" si="39"/>
        <v>740584.41</v>
      </c>
      <c r="BY38" s="3">
        <f t="shared" si="39"/>
        <v>740584.41</v>
      </c>
      <c r="BZ38" s="3">
        <f t="shared" si="39"/>
        <v>740584.41</v>
      </c>
      <c r="CA38" s="3">
        <f t="shared" si="39"/>
        <v>740584.41</v>
      </c>
      <c r="CB38" s="3">
        <f t="shared" si="39"/>
        <v>740584.41</v>
      </c>
      <c r="CC38" s="3">
        <f t="shared" si="39"/>
        <v>740584.41</v>
      </c>
      <c r="CD38" s="3">
        <f t="shared" si="39"/>
        <v>740584.41</v>
      </c>
      <c r="CE38" s="3">
        <f t="shared" si="39"/>
        <v>740584.41</v>
      </c>
      <c r="CF38" s="3">
        <f t="shared" si="39"/>
        <v>740584.41</v>
      </c>
      <c r="CG38" s="3">
        <f t="shared" si="39"/>
        <v>740584.41</v>
      </c>
      <c r="CH38" s="12">
        <f t="shared" si="39"/>
        <v>740584.41</v>
      </c>
    </row>
    <row r="39" spans="1:86" x14ac:dyDescent="0.25">
      <c r="A39" s="627"/>
      <c r="B39" s="13" t="str">
        <f t="shared" si="31"/>
        <v>HVAC</v>
      </c>
      <c r="C39" s="3">
        <v>0</v>
      </c>
      <c r="D39" s="3">
        <v>0</v>
      </c>
      <c r="E39" s="3">
        <v>0</v>
      </c>
      <c r="F39" s="3">
        <v>0</v>
      </c>
      <c r="G39" s="3">
        <f t="shared" ref="G39:BR39" si="40">F39</f>
        <v>0</v>
      </c>
      <c r="H39" s="3">
        <f t="shared" si="40"/>
        <v>0</v>
      </c>
      <c r="I39" s="3">
        <f t="shared" si="40"/>
        <v>0</v>
      </c>
      <c r="J39" s="3">
        <f t="shared" si="40"/>
        <v>0</v>
      </c>
      <c r="K39" s="3">
        <f t="shared" si="40"/>
        <v>0</v>
      </c>
      <c r="L39" s="3">
        <f t="shared" si="40"/>
        <v>0</v>
      </c>
      <c r="M39" s="3">
        <f t="shared" si="40"/>
        <v>0</v>
      </c>
      <c r="N39" s="3">
        <f t="shared" si="40"/>
        <v>0</v>
      </c>
      <c r="O39" s="3">
        <f t="shared" si="40"/>
        <v>0</v>
      </c>
      <c r="P39" s="3">
        <f t="shared" si="40"/>
        <v>0</v>
      </c>
      <c r="Q39" s="3">
        <f t="shared" si="40"/>
        <v>0</v>
      </c>
      <c r="R39" s="3">
        <f t="shared" si="40"/>
        <v>0</v>
      </c>
      <c r="S39" s="3">
        <f t="shared" si="40"/>
        <v>0</v>
      </c>
      <c r="T39" s="490">
        <v>4523439.97</v>
      </c>
      <c r="U39" s="3">
        <f t="shared" si="40"/>
        <v>4523439.97</v>
      </c>
      <c r="V39" s="3">
        <f t="shared" si="40"/>
        <v>4523439.97</v>
      </c>
      <c r="W39" s="3">
        <f t="shared" si="40"/>
        <v>4523439.97</v>
      </c>
      <c r="X39" s="3">
        <f t="shared" si="40"/>
        <v>4523439.97</v>
      </c>
      <c r="Y39" s="3">
        <f t="shared" si="40"/>
        <v>4523439.97</v>
      </c>
      <c r="Z39" s="3">
        <f t="shared" si="40"/>
        <v>4523439.97</v>
      </c>
      <c r="AA39" s="3">
        <f t="shared" si="40"/>
        <v>4523439.97</v>
      </c>
      <c r="AB39" s="3">
        <f t="shared" si="40"/>
        <v>4523439.97</v>
      </c>
      <c r="AC39" s="3">
        <f t="shared" si="40"/>
        <v>4523439.97</v>
      </c>
      <c r="AD39" s="3">
        <f t="shared" si="40"/>
        <v>4523439.97</v>
      </c>
      <c r="AE39" s="3">
        <f t="shared" si="40"/>
        <v>4523439.97</v>
      </c>
      <c r="AF39" s="3">
        <f t="shared" si="40"/>
        <v>4523439.97</v>
      </c>
      <c r="AG39" s="3">
        <f t="shared" si="40"/>
        <v>4523439.97</v>
      </c>
      <c r="AH39" s="3">
        <f t="shared" si="40"/>
        <v>4523439.97</v>
      </c>
      <c r="AI39" s="3">
        <f t="shared" si="40"/>
        <v>4523439.97</v>
      </c>
      <c r="AJ39" s="3">
        <f t="shared" si="40"/>
        <v>4523439.97</v>
      </c>
      <c r="AK39" s="3">
        <f t="shared" si="40"/>
        <v>4523439.97</v>
      </c>
      <c r="AL39" s="3">
        <f t="shared" si="40"/>
        <v>4523439.97</v>
      </c>
      <c r="AM39" s="3">
        <f t="shared" si="40"/>
        <v>4523439.97</v>
      </c>
      <c r="AN39" s="3">
        <f t="shared" si="40"/>
        <v>4523439.97</v>
      </c>
      <c r="AO39" s="3">
        <f t="shared" si="40"/>
        <v>4523439.97</v>
      </c>
      <c r="AP39" s="3">
        <f t="shared" si="40"/>
        <v>4523439.97</v>
      </c>
      <c r="AQ39" s="3">
        <f t="shared" si="40"/>
        <v>4523439.97</v>
      </c>
      <c r="AR39" s="3">
        <f t="shared" si="40"/>
        <v>4523439.97</v>
      </c>
      <c r="AS39" s="3">
        <f t="shared" si="40"/>
        <v>4523439.97</v>
      </c>
      <c r="AT39" s="3">
        <f t="shared" si="40"/>
        <v>4523439.97</v>
      </c>
      <c r="AU39" s="3">
        <f t="shared" si="40"/>
        <v>4523439.97</v>
      </c>
      <c r="AV39" s="3">
        <f t="shared" si="40"/>
        <v>4523439.97</v>
      </c>
      <c r="AW39" s="3">
        <f t="shared" si="40"/>
        <v>4523439.97</v>
      </c>
      <c r="AX39" s="3">
        <f t="shared" si="40"/>
        <v>4523439.97</v>
      </c>
      <c r="AY39" s="3">
        <f t="shared" si="40"/>
        <v>4523439.97</v>
      </c>
      <c r="AZ39" s="3">
        <f t="shared" si="40"/>
        <v>4523439.97</v>
      </c>
      <c r="BA39" s="3">
        <f t="shared" si="40"/>
        <v>4523439.97</v>
      </c>
      <c r="BB39" s="3">
        <f t="shared" si="40"/>
        <v>4523439.97</v>
      </c>
      <c r="BC39" s="3">
        <f t="shared" si="40"/>
        <v>4523439.97</v>
      </c>
      <c r="BD39" s="3">
        <f t="shared" si="40"/>
        <v>4523439.97</v>
      </c>
      <c r="BE39" s="3">
        <f t="shared" si="40"/>
        <v>4523439.97</v>
      </c>
      <c r="BF39" s="3">
        <f t="shared" si="40"/>
        <v>4523439.97</v>
      </c>
      <c r="BG39" s="3">
        <f t="shared" si="40"/>
        <v>4523439.97</v>
      </c>
      <c r="BH39" s="3">
        <f t="shared" si="40"/>
        <v>4523439.97</v>
      </c>
      <c r="BI39" s="3">
        <f t="shared" si="40"/>
        <v>4523439.97</v>
      </c>
      <c r="BJ39" s="3">
        <f t="shared" si="40"/>
        <v>4523439.97</v>
      </c>
      <c r="BK39" s="3">
        <f t="shared" si="40"/>
        <v>4523439.97</v>
      </c>
      <c r="BL39" s="3">
        <f t="shared" si="40"/>
        <v>4523439.97</v>
      </c>
      <c r="BM39" s="3">
        <f t="shared" si="40"/>
        <v>4523439.97</v>
      </c>
      <c r="BN39" s="3">
        <f t="shared" si="40"/>
        <v>4523439.97</v>
      </c>
      <c r="BO39" s="3">
        <f t="shared" si="40"/>
        <v>4523439.97</v>
      </c>
      <c r="BP39" s="3">
        <f t="shared" si="40"/>
        <v>4523439.97</v>
      </c>
      <c r="BQ39" s="3">
        <f t="shared" si="40"/>
        <v>4523439.97</v>
      </c>
      <c r="BR39" s="3">
        <f t="shared" si="40"/>
        <v>4523439.97</v>
      </c>
      <c r="BS39" s="3">
        <f t="shared" ref="BS39:CH39" si="41">BR39</f>
        <v>4523439.97</v>
      </c>
      <c r="BT39" s="3">
        <f t="shared" si="41"/>
        <v>4523439.97</v>
      </c>
      <c r="BU39" s="3">
        <f t="shared" si="41"/>
        <v>4523439.97</v>
      </c>
      <c r="BV39" s="3">
        <f t="shared" si="41"/>
        <v>4523439.97</v>
      </c>
      <c r="BW39" s="3">
        <f t="shared" si="41"/>
        <v>4523439.97</v>
      </c>
      <c r="BX39" s="3">
        <f t="shared" si="41"/>
        <v>4523439.97</v>
      </c>
      <c r="BY39" s="3">
        <f t="shared" si="41"/>
        <v>4523439.97</v>
      </c>
      <c r="BZ39" s="3">
        <f t="shared" si="41"/>
        <v>4523439.97</v>
      </c>
      <c r="CA39" s="3">
        <f t="shared" si="41"/>
        <v>4523439.97</v>
      </c>
      <c r="CB39" s="3">
        <f t="shared" si="41"/>
        <v>4523439.97</v>
      </c>
      <c r="CC39" s="3">
        <f t="shared" si="41"/>
        <v>4523439.97</v>
      </c>
      <c r="CD39" s="3">
        <f t="shared" si="41"/>
        <v>4523439.97</v>
      </c>
      <c r="CE39" s="3">
        <f t="shared" si="41"/>
        <v>4523439.97</v>
      </c>
      <c r="CF39" s="3">
        <f t="shared" si="41"/>
        <v>4523439.97</v>
      </c>
      <c r="CG39" s="3">
        <f t="shared" si="41"/>
        <v>4523439.97</v>
      </c>
      <c r="CH39" s="12">
        <f t="shared" si="41"/>
        <v>4523439.97</v>
      </c>
    </row>
    <row r="40" spans="1:86" x14ac:dyDescent="0.25">
      <c r="A40" s="627"/>
      <c r="B40" s="11" t="str">
        <f t="shared" si="31"/>
        <v>Lighting</v>
      </c>
      <c r="C40" s="3">
        <v>0</v>
      </c>
      <c r="D40" s="3">
        <v>0</v>
      </c>
      <c r="E40" s="3">
        <v>0</v>
      </c>
      <c r="F40" s="3">
        <v>0</v>
      </c>
      <c r="G40" s="3">
        <f t="shared" ref="G40:BR40" si="42">F40</f>
        <v>0</v>
      </c>
      <c r="H40" s="3">
        <f t="shared" si="42"/>
        <v>0</v>
      </c>
      <c r="I40" s="3">
        <f t="shared" si="42"/>
        <v>0</v>
      </c>
      <c r="J40" s="3">
        <f t="shared" si="42"/>
        <v>0</v>
      </c>
      <c r="K40" s="3">
        <f t="shared" si="42"/>
        <v>0</v>
      </c>
      <c r="L40" s="3">
        <f t="shared" si="42"/>
        <v>0</v>
      </c>
      <c r="M40" s="3">
        <f t="shared" si="42"/>
        <v>0</v>
      </c>
      <c r="N40" s="3">
        <f t="shared" si="42"/>
        <v>0</v>
      </c>
      <c r="O40" s="3">
        <f t="shared" si="42"/>
        <v>0</v>
      </c>
      <c r="P40" s="3">
        <f t="shared" si="42"/>
        <v>0</v>
      </c>
      <c r="Q40" s="3">
        <f t="shared" si="42"/>
        <v>0</v>
      </c>
      <c r="R40" s="3">
        <f t="shared" si="42"/>
        <v>0</v>
      </c>
      <c r="S40" s="3">
        <f t="shared" si="42"/>
        <v>0</v>
      </c>
      <c r="T40" s="490">
        <v>573406.52</v>
      </c>
      <c r="U40" s="3">
        <f t="shared" si="42"/>
        <v>573406.52</v>
      </c>
      <c r="V40" s="3">
        <f t="shared" si="42"/>
        <v>573406.52</v>
      </c>
      <c r="W40" s="3">
        <f t="shared" si="42"/>
        <v>573406.52</v>
      </c>
      <c r="X40" s="3">
        <f t="shared" si="42"/>
        <v>573406.52</v>
      </c>
      <c r="Y40" s="3">
        <f t="shared" si="42"/>
        <v>573406.52</v>
      </c>
      <c r="Z40" s="3">
        <f t="shared" si="42"/>
        <v>573406.52</v>
      </c>
      <c r="AA40" s="3">
        <f t="shared" si="42"/>
        <v>573406.52</v>
      </c>
      <c r="AB40" s="3">
        <f t="shared" si="42"/>
        <v>573406.52</v>
      </c>
      <c r="AC40" s="3">
        <f t="shared" si="42"/>
        <v>573406.52</v>
      </c>
      <c r="AD40" s="3">
        <f t="shared" si="42"/>
        <v>573406.52</v>
      </c>
      <c r="AE40" s="3">
        <f t="shared" si="42"/>
        <v>573406.52</v>
      </c>
      <c r="AF40" s="3">
        <f t="shared" si="42"/>
        <v>573406.52</v>
      </c>
      <c r="AG40" s="3">
        <f t="shared" si="42"/>
        <v>573406.52</v>
      </c>
      <c r="AH40" s="3">
        <f t="shared" si="42"/>
        <v>573406.52</v>
      </c>
      <c r="AI40" s="3">
        <f t="shared" si="42"/>
        <v>573406.52</v>
      </c>
      <c r="AJ40" s="3">
        <f t="shared" si="42"/>
        <v>573406.52</v>
      </c>
      <c r="AK40" s="3">
        <f t="shared" si="42"/>
        <v>573406.52</v>
      </c>
      <c r="AL40" s="3">
        <f t="shared" si="42"/>
        <v>573406.52</v>
      </c>
      <c r="AM40" s="3">
        <f t="shared" si="42"/>
        <v>573406.52</v>
      </c>
      <c r="AN40" s="3">
        <f t="shared" si="42"/>
        <v>573406.52</v>
      </c>
      <c r="AO40" s="3">
        <f t="shared" si="42"/>
        <v>573406.52</v>
      </c>
      <c r="AP40" s="3">
        <f t="shared" si="42"/>
        <v>573406.52</v>
      </c>
      <c r="AQ40" s="3">
        <f t="shared" si="42"/>
        <v>573406.52</v>
      </c>
      <c r="AR40" s="3">
        <f t="shared" si="42"/>
        <v>573406.52</v>
      </c>
      <c r="AS40" s="3">
        <f t="shared" si="42"/>
        <v>573406.52</v>
      </c>
      <c r="AT40" s="3">
        <f t="shared" si="42"/>
        <v>573406.52</v>
      </c>
      <c r="AU40" s="3">
        <f t="shared" si="42"/>
        <v>573406.52</v>
      </c>
      <c r="AV40" s="3">
        <f t="shared" si="42"/>
        <v>573406.52</v>
      </c>
      <c r="AW40" s="3">
        <f t="shared" si="42"/>
        <v>573406.52</v>
      </c>
      <c r="AX40" s="3">
        <f t="shared" si="42"/>
        <v>573406.52</v>
      </c>
      <c r="AY40" s="3">
        <f t="shared" si="42"/>
        <v>573406.52</v>
      </c>
      <c r="AZ40" s="3">
        <f t="shared" si="42"/>
        <v>573406.52</v>
      </c>
      <c r="BA40" s="3">
        <f t="shared" si="42"/>
        <v>573406.52</v>
      </c>
      <c r="BB40" s="3">
        <f t="shared" si="42"/>
        <v>573406.52</v>
      </c>
      <c r="BC40" s="3">
        <f t="shared" si="42"/>
        <v>573406.52</v>
      </c>
      <c r="BD40" s="3">
        <f t="shared" si="42"/>
        <v>573406.52</v>
      </c>
      <c r="BE40" s="3">
        <f t="shared" si="42"/>
        <v>573406.52</v>
      </c>
      <c r="BF40" s="3">
        <f t="shared" si="42"/>
        <v>573406.52</v>
      </c>
      <c r="BG40" s="3">
        <f t="shared" si="42"/>
        <v>573406.52</v>
      </c>
      <c r="BH40" s="3">
        <f t="shared" si="42"/>
        <v>573406.52</v>
      </c>
      <c r="BI40" s="3">
        <f t="shared" si="42"/>
        <v>573406.52</v>
      </c>
      <c r="BJ40" s="3">
        <f t="shared" si="42"/>
        <v>573406.52</v>
      </c>
      <c r="BK40" s="3">
        <f t="shared" si="42"/>
        <v>573406.52</v>
      </c>
      <c r="BL40" s="3">
        <f t="shared" si="42"/>
        <v>573406.52</v>
      </c>
      <c r="BM40" s="3">
        <f t="shared" si="42"/>
        <v>573406.52</v>
      </c>
      <c r="BN40" s="3">
        <f t="shared" si="42"/>
        <v>573406.52</v>
      </c>
      <c r="BO40" s="3">
        <f t="shared" si="42"/>
        <v>573406.52</v>
      </c>
      <c r="BP40" s="3">
        <f t="shared" si="42"/>
        <v>573406.52</v>
      </c>
      <c r="BQ40" s="3">
        <f t="shared" si="42"/>
        <v>573406.52</v>
      </c>
      <c r="BR40" s="3">
        <f t="shared" si="42"/>
        <v>573406.52</v>
      </c>
      <c r="BS40" s="3">
        <f t="shared" ref="BS40:CH40" si="43">BR40</f>
        <v>573406.52</v>
      </c>
      <c r="BT40" s="3">
        <f t="shared" si="43"/>
        <v>573406.52</v>
      </c>
      <c r="BU40" s="3">
        <f t="shared" si="43"/>
        <v>573406.52</v>
      </c>
      <c r="BV40" s="3">
        <f t="shared" si="43"/>
        <v>573406.52</v>
      </c>
      <c r="BW40" s="3">
        <f t="shared" si="43"/>
        <v>573406.52</v>
      </c>
      <c r="BX40" s="3">
        <f t="shared" si="43"/>
        <v>573406.52</v>
      </c>
      <c r="BY40" s="3">
        <f t="shared" si="43"/>
        <v>573406.52</v>
      </c>
      <c r="BZ40" s="3">
        <f t="shared" si="43"/>
        <v>573406.52</v>
      </c>
      <c r="CA40" s="3">
        <f t="shared" si="43"/>
        <v>573406.52</v>
      </c>
      <c r="CB40" s="3">
        <f t="shared" si="43"/>
        <v>573406.52</v>
      </c>
      <c r="CC40" s="3">
        <f t="shared" si="43"/>
        <v>573406.52</v>
      </c>
      <c r="CD40" s="3">
        <f t="shared" si="43"/>
        <v>573406.52</v>
      </c>
      <c r="CE40" s="3">
        <f t="shared" si="43"/>
        <v>573406.52</v>
      </c>
      <c r="CF40" s="3">
        <f t="shared" si="43"/>
        <v>573406.52</v>
      </c>
      <c r="CG40" s="3">
        <f t="shared" si="43"/>
        <v>573406.52</v>
      </c>
      <c r="CH40" s="12">
        <f t="shared" si="43"/>
        <v>573406.52</v>
      </c>
    </row>
    <row r="41" spans="1:86" x14ac:dyDescent="0.25">
      <c r="A41" s="627"/>
      <c r="B41" s="11" t="str">
        <f t="shared" si="31"/>
        <v>Miscellaneous</v>
      </c>
      <c r="C41" s="3">
        <v>0</v>
      </c>
      <c r="D41" s="3">
        <v>0</v>
      </c>
      <c r="E41" s="3">
        <v>0</v>
      </c>
      <c r="F41" s="3">
        <v>0</v>
      </c>
      <c r="G41" s="3">
        <f t="shared" ref="G41:BR41" si="44">F41</f>
        <v>0</v>
      </c>
      <c r="H41" s="3">
        <f t="shared" si="44"/>
        <v>0</v>
      </c>
      <c r="I41" s="3">
        <f t="shared" si="44"/>
        <v>0</v>
      </c>
      <c r="J41" s="3">
        <f t="shared" si="44"/>
        <v>0</v>
      </c>
      <c r="K41" s="3">
        <f t="shared" si="44"/>
        <v>0</v>
      </c>
      <c r="L41" s="3">
        <f t="shared" si="44"/>
        <v>0</v>
      </c>
      <c r="M41" s="3">
        <f t="shared" si="44"/>
        <v>0</v>
      </c>
      <c r="N41" s="3">
        <f t="shared" si="44"/>
        <v>0</v>
      </c>
      <c r="O41" s="3">
        <f t="shared" si="44"/>
        <v>0</v>
      </c>
      <c r="P41" s="3">
        <f t="shared" si="44"/>
        <v>0</v>
      </c>
      <c r="Q41" s="3">
        <f t="shared" si="44"/>
        <v>0</v>
      </c>
      <c r="R41" s="3">
        <f t="shared" si="44"/>
        <v>0</v>
      </c>
      <c r="S41" s="3">
        <f t="shared" si="44"/>
        <v>0</v>
      </c>
      <c r="T41" s="490">
        <v>153.9</v>
      </c>
      <c r="U41" s="3">
        <f t="shared" si="44"/>
        <v>153.9</v>
      </c>
      <c r="V41" s="3">
        <f t="shared" si="44"/>
        <v>153.9</v>
      </c>
      <c r="W41" s="3">
        <f t="shared" si="44"/>
        <v>153.9</v>
      </c>
      <c r="X41" s="3">
        <f t="shared" si="44"/>
        <v>153.9</v>
      </c>
      <c r="Y41" s="3">
        <f t="shared" si="44"/>
        <v>153.9</v>
      </c>
      <c r="Z41" s="3">
        <f t="shared" si="44"/>
        <v>153.9</v>
      </c>
      <c r="AA41" s="3">
        <f t="shared" si="44"/>
        <v>153.9</v>
      </c>
      <c r="AB41" s="3">
        <f t="shared" si="44"/>
        <v>153.9</v>
      </c>
      <c r="AC41" s="3">
        <f t="shared" si="44"/>
        <v>153.9</v>
      </c>
      <c r="AD41" s="3">
        <f t="shared" si="44"/>
        <v>153.9</v>
      </c>
      <c r="AE41" s="3">
        <f t="shared" si="44"/>
        <v>153.9</v>
      </c>
      <c r="AF41" s="3">
        <f t="shared" si="44"/>
        <v>153.9</v>
      </c>
      <c r="AG41" s="3">
        <f t="shared" si="44"/>
        <v>153.9</v>
      </c>
      <c r="AH41" s="3">
        <f t="shared" si="44"/>
        <v>153.9</v>
      </c>
      <c r="AI41" s="3">
        <f t="shared" si="44"/>
        <v>153.9</v>
      </c>
      <c r="AJ41" s="3">
        <f t="shared" si="44"/>
        <v>153.9</v>
      </c>
      <c r="AK41" s="3">
        <f t="shared" si="44"/>
        <v>153.9</v>
      </c>
      <c r="AL41" s="3">
        <f t="shared" si="44"/>
        <v>153.9</v>
      </c>
      <c r="AM41" s="3">
        <f t="shared" si="44"/>
        <v>153.9</v>
      </c>
      <c r="AN41" s="3">
        <f t="shared" si="44"/>
        <v>153.9</v>
      </c>
      <c r="AO41" s="3">
        <f t="shared" si="44"/>
        <v>153.9</v>
      </c>
      <c r="AP41" s="3">
        <f t="shared" si="44"/>
        <v>153.9</v>
      </c>
      <c r="AQ41" s="3">
        <f t="shared" si="44"/>
        <v>153.9</v>
      </c>
      <c r="AR41" s="3">
        <f t="shared" si="44"/>
        <v>153.9</v>
      </c>
      <c r="AS41" s="3">
        <f t="shared" si="44"/>
        <v>153.9</v>
      </c>
      <c r="AT41" s="3">
        <f t="shared" si="44"/>
        <v>153.9</v>
      </c>
      <c r="AU41" s="3">
        <f t="shared" si="44"/>
        <v>153.9</v>
      </c>
      <c r="AV41" s="3">
        <f t="shared" si="44"/>
        <v>153.9</v>
      </c>
      <c r="AW41" s="3">
        <f t="shared" si="44"/>
        <v>153.9</v>
      </c>
      <c r="AX41" s="3">
        <f t="shared" si="44"/>
        <v>153.9</v>
      </c>
      <c r="AY41" s="3">
        <f t="shared" si="44"/>
        <v>153.9</v>
      </c>
      <c r="AZ41" s="3">
        <f t="shared" si="44"/>
        <v>153.9</v>
      </c>
      <c r="BA41" s="3">
        <f t="shared" si="44"/>
        <v>153.9</v>
      </c>
      <c r="BB41" s="3">
        <f t="shared" si="44"/>
        <v>153.9</v>
      </c>
      <c r="BC41" s="3">
        <f t="shared" si="44"/>
        <v>153.9</v>
      </c>
      <c r="BD41" s="3">
        <f t="shared" si="44"/>
        <v>153.9</v>
      </c>
      <c r="BE41" s="3">
        <f t="shared" si="44"/>
        <v>153.9</v>
      </c>
      <c r="BF41" s="3">
        <f t="shared" si="44"/>
        <v>153.9</v>
      </c>
      <c r="BG41" s="3">
        <f t="shared" si="44"/>
        <v>153.9</v>
      </c>
      <c r="BH41" s="3">
        <f t="shared" si="44"/>
        <v>153.9</v>
      </c>
      <c r="BI41" s="3">
        <f t="shared" si="44"/>
        <v>153.9</v>
      </c>
      <c r="BJ41" s="3">
        <f t="shared" si="44"/>
        <v>153.9</v>
      </c>
      <c r="BK41" s="3">
        <f t="shared" si="44"/>
        <v>153.9</v>
      </c>
      <c r="BL41" s="3">
        <f t="shared" si="44"/>
        <v>153.9</v>
      </c>
      <c r="BM41" s="3">
        <f t="shared" si="44"/>
        <v>153.9</v>
      </c>
      <c r="BN41" s="3">
        <f t="shared" si="44"/>
        <v>153.9</v>
      </c>
      <c r="BO41" s="3">
        <f t="shared" si="44"/>
        <v>153.9</v>
      </c>
      <c r="BP41" s="3">
        <f t="shared" si="44"/>
        <v>153.9</v>
      </c>
      <c r="BQ41" s="3">
        <f t="shared" si="44"/>
        <v>153.9</v>
      </c>
      <c r="BR41" s="3">
        <f t="shared" si="44"/>
        <v>153.9</v>
      </c>
      <c r="BS41" s="3">
        <f t="shared" ref="BS41:CH41" si="45">BR41</f>
        <v>153.9</v>
      </c>
      <c r="BT41" s="3">
        <f t="shared" si="45"/>
        <v>153.9</v>
      </c>
      <c r="BU41" s="3">
        <f t="shared" si="45"/>
        <v>153.9</v>
      </c>
      <c r="BV41" s="3">
        <f t="shared" si="45"/>
        <v>153.9</v>
      </c>
      <c r="BW41" s="3">
        <f t="shared" si="45"/>
        <v>153.9</v>
      </c>
      <c r="BX41" s="3">
        <f t="shared" si="45"/>
        <v>153.9</v>
      </c>
      <c r="BY41" s="3">
        <f t="shared" si="45"/>
        <v>153.9</v>
      </c>
      <c r="BZ41" s="3">
        <f t="shared" si="45"/>
        <v>153.9</v>
      </c>
      <c r="CA41" s="3">
        <f t="shared" si="45"/>
        <v>153.9</v>
      </c>
      <c r="CB41" s="3">
        <f t="shared" si="45"/>
        <v>153.9</v>
      </c>
      <c r="CC41" s="3">
        <f t="shared" si="45"/>
        <v>153.9</v>
      </c>
      <c r="CD41" s="3">
        <f t="shared" si="45"/>
        <v>153.9</v>
      </c>
      <c r="CE41" s="3">
        <f t="shared" si="45"/>
        <v>153.9</v>
      </c>
      <c r="CF41" s="3">
        <f t="shared" si="45"/>
        <v>153.9</v>
      </c>
      <c r="CG41" s="3">
        <f t="shared" si="45"/>
        <v>153.9</v>
      </c>
      <c r="CH41" s="12">
        <f t="shared" si="45"/>
        <v>153.9</v>
      </c>
    </row>
    <row r="42" spans="1:86" x14ac:dyDescent="0.25">
      <c r="A42" s="627"/>
      <c r="B42" s="11" t="str">
        <f t="shared" si="31"/>
        <v>Pool Spa</v>
      </c>
      <c r="C42" s="3">
        <v>0</v>
      </c>
      <c r="D42" s="3">
        <v>0</v>
      </c>
      <c r="E42" s="3">
        <v>0</v>
      </c>
      <c r="F42" s="3">
        <v>0</v>
      </c>
      <c r="G42" s="3">
        <f t="shared" ref="G42:BR42" si="46">F42</f>
        <v>0</v>
      </c>
      <c r="H42" s="3">
        <f t="shared" si="46"/>
        <v>0</v>
      </c>
      <c r="I42" s="3">
        <f t="shared" si="46"/>
        <v>0</v>
      </c>
      <c r="J42" s="3">
        <f t="shared" si="46"/>
        <v>0</v>
      </c>
      <c r="K42" s="3">
        <f t="shared" si="46"/>
        <v>0</v>
      </c>
      <c r="L42" s="3">
        <f t="shared" si="46"/>
        <v>0</v>
      </c>
      <c r="M42" s="3">
        <f t="shared" si="46"/>
        <v>0</v>
      </c>
      <c r="N42" s="3">
        <f t="shared" si="46"/>
        <v>0</v>
      </c>
      <c r="O42" s="3">
        <f t="shared" si="46"/>
        <v>0</v>
      </c>
      <c r="P42" s="3">
        <f t="shared" si="46"/>
        <v>0</v>
      </c>
      <c r="Q42" s="3">
        <f t="shared" si="46"/>
        <v>0</v>
      </c>
      <c r="R42" s="3">
        <f t="shared" si="46"/>
        <v>0</v>
      </c>
      <c r="S42" s="3">
        <f t="shared" si="46"/>
        <v>0</v>
      </c>
      <c r="T42" s="490">
        <v>0</v>
      </c>
      <c r="U42" s="3">
        <f t="shared" si="46"/>
        <v>0</v>
      </c>
      <c r="V42" s="3">
        <f t="shared" si="46"/>
        <v>0</v>
      </c>
      <c r="W42" s="3">
        <f t="shared" si="46"/>
        <v>0</v>
      </c>
      <c r="X42" s="3">
        <f t="shared" si="46"/>
        <v>0</v>
      </c>
      <c r="Y42" s="3">
        <f t="shared" si="46"/>
        <v>0</v>
      </c>
      <c r="Z42" s="3">
        <f t="shared" si="46"/>
        <v>0</v>
      </c>
      <c r="AA42" s="3">
        <f t="shared" si="46"/>
        <v>0</v>
      </c>
      <c r="AB42" s="3">
        <f t="shared" si="46"/>
        <v>0</v>
      </c>
      <c r="AC42" s="3">
        <f t="shared" si="46"/>
        <v>0</v>
      </c>
      <c r="AD42" s="3">
        <f t="shared" si="46"/>
        <v>0</v>
      </c>
      <c r="AE42" s="3">
        <f t="shared" si="46"/>
        <v>0</v>
      </c>
      <c r="AF42" s="3">
        <f t="shared" si="46"/>
        <v>0</v>
      </c>
      <c r="AG42" s="3">
        <f t="shared" si="46"/>
        <v>0</v>
      </c>
      <c r="AH42" s="3">
        <f t="shared" si="46"/>
        <v>0</v>
      </c>
      <c r="AI42" s="3">
        <f t="shared" si="46"/>
        <v>0</v>
      </c>
      <c r="AJ42" s="3">
        <f t="shared" si="46"/>
        <v>0</v>
      </c>
      <c r="AK42" s="3">
        <f t="shared" si="46"/>
        <v>0</v>
      </c>
      <c r="AL42" s="3">
        <f t="shared" si="46"/>
        <v>0</v>
      </c>
      <c r="AM42" s="3">
        <f t="shared" si="46"/>
        <v>0</v>
      </c>
      <c r="AN42" s="3">
        <f t="shared" si="46"/>
        <v>0</v>
      </c>
      <c r="AO42" s="3">
        <f t="shared" si="46"/>
        <v>0</v>
      </c>
      <c r="AP42" s="3">
        <f t="shared" si="46"/>
        <v>0</v>
      </c>
      <c r="AQ42" s="3">
        <f t="shared" si="46"/>
        <v>0</v>
      </c>
      <c r="AR42" s="3">
        <f t="shared" si="46"/>
        <v>0</v>
      </c>
      <c r="AS42" s="3">
        <f t="shared" si="46"/>
        <v>0</v>
      </c>
      <c r="AT42" s="3">
        <f t="shared" si="46"/>
        <v>0</v>
      </c>
      <c r="AU42" s="3">
        <f t="shared" si="46"/>
        <v>0</v>
      </c>
      <c r="AV42" s="3">
        <f t="shared" si="46"/>
        <v>0</v>
      </c>
      <c r="AW42" s="3">
        <f t="shared" si="46"/>
        <v>0</v>
      </c>
      <c r="AX42" s="3">
        <f t="shared" si="46"/>
        <v>0</v>
      </c>
      <c r="AY42" s="3">
        <f t="shared" si="46"/>
        <v>0</v>
      </c>
      <c r="AZ42" s="3">
        <f t="shared" si="46"/>
        <v>0</v>
      </c>
      <c r="BA42" s="3">
        <f t="shared" si="46"/>
        <v>0</v>
      </c>
      <c r="BB42" s="3">
        <f t="shared" si="46"/>
        <v>0</v>
      </c>
      <c r="BC42" s="3">
        <f t="shared" si="46"/>
        <v>0</v>
      </c>
      <c r="BD42" s="3">
        <f t="shared" si="46"/>
        <v>0</v>
      </c>
      <c r="BE42" s="3">
        <f t="shared" si="46"/>
        <v>0</v>
      </c>
      <c r="BF42" s="3">
        <f t="shared" si="46"/>
        <v>0</v>
      </c>
      <c r="BG42" s="3">
        <f t="shared" si="46"/>
        <v>0</v>
      </c>
      <c r="BH42" s="3">
        <f t="shared" si="46"/>
        <v>0</v>
      </c>
      <c r="BI42" s="3">
        <f t="shared" si="46"/>
        <v>0</v>
      </c>
      <c r="BJ42" s="3">
        <f t="shared" si="46"/>
        <v>0</v>
      </c>
      <c r="BK42" s="3">
        <f t="shared" si="46"/>
        <v>0</v>
      </c>
      <c r="BL42" s="3">
        <f t="shared" si="46"/>
        <v>0</v>
      </c>
      <c r="BM42" s="3">
        <f t="shared" si="46"/>
        <v>0</v>
      </c>
      <c r="BN42" s="3">
        <f t="shared" si="46"/>
        <v>0</v>
      </c>
      <c r="BO42" s="3">
        <f t="shared" si="46"/>
        <v>0</v>
      </c>
      <c r="BP42" s="3">
        <f t="shared" si="46"/>
        <v>0</v>
      </c>
      <c r="BQ42" s="3">
        <f t="shared" si="46"/>
        <v>0</v>
      </c>
      <c r="BR42" s="3">
        <f t="shared" si="46"/>
        <v>0</v>
      </c>
      <c r="BS42" s="3">
        <f t="shared" ref="BS42:CH42" si="47">BR42</f>
        <v>0</v>
      </c>
      <c r="BT42" s="3">
        <f t="shared" si="47"/>
        <v>0</v>
      </c>
      <c r="BU42" s="3">
        <f t="shared" si="47"/>
        <v>0</v>
      </c>
      <c r="BV42" s="3">
        <f t="shared" si="47"/>
        <v>0</v>
      </c>
      <c r="BW42" s="3">
        <f t="shared" si="47"/>
        <v>0</v>
      </c>
      <c r="BX42" s="3">
        <f t="shared" si="47"/>
        <v>0</v>
      </c>
      <c r="BY42" s="3">
        <f t="shared" si="47"/>
        <v>0</v>
      </c>
      <c r="BZ42" s="3">
        <f t="shared" si="47"/>
        <v>0</v>
      </c>
      <c r="CA42" s="3">
        <f t="shared" si="47"/>
        <v>0</v>
      </c>
      <c r="CB42" s="3">
        <f t="shared" si="47"/>
        <v>0</v>
      </c>
      <c r="CC42" s="3">
        <f t="shared" si="47"/>
        <v>0</v>
      </c>
      <c r="CD42" s="3">
        <f t="shared" si="47"/>
        <v>0</v>
      </c>
      <c r="CE42" s="3">
        <f t="shared" si="47"/>
        <v>0</v>
      </c>
      <c r="CF42" s="3">
        <f t="shared" si="47"/>
        <v>0</v>
      </c>
      <c r="CG42" s="3">
        <f t="shared" si="47"/>
        <v>0</v>
      </c>
      <c r="CH42" s="12">
        <f t="shared" si="47"/>
        <v>0</v>
      </c>
    </row>
    <row r="43" spans="1:86" x14ac:dyDescent="0.25">
      <c r="A43" s="627"/>
      <c r="B43" s="11" t="str">
        <f t="shared" si="31"/>
        <v>Refrigeration</v>
      </c>
      <c r="C43" s="3">
        <v>0</v>
      </c>
      <c r="D43" s="3">
        <v>0</v>
      </c>
      <c r="E43" s="3">
        <v>0</v>
      </c>
      <c r="F43" s="3">
        <v>0</v>
      </c>
      <c r="G43" s="3">
        <f t="shared" ref="G43:BR43" si="48">F43</f>
        <v>0</v>
      </c>
      <c r="H43" s="3">
        <f t="shared" si="48"/>
        <v>0</v>
      </c>
      <c r="I43" s="3">
        <f t="shared" si="48"/>
        <v>0</v>
      </c>
      <c r="J43" s="3">
        <f t="shared" si="48"/>
        <v>0</v>
      </c>
      <c r="K43" s="3">
        <f t="shared" si="48"/>
        <v>0</v>
      </c>
      <c r="L43" s="3">
        <f t="shared" si="48"/>
        <v>0</v>
      </c>
      <c r="M43" s="3">
        <f t="shared" si="48"/>
        <v>0</v>
      </c>
      <c r="N43" s="3">
        <f t="shared" si="48"/>
        <v>0</v>
      </c>
      <c r="O43" s="3">
        <f t="shared" si="48"/>
        <v>0</v>
      </c>
      <c r="P43" s="3">
        <f t="shared" si="48"/>
        <v>0</v>
      </c>
      <c r="Q43" s="3">
        <f t="shared" si="48"/>
        <v>0</v>
      </c>
      <c r="R43" s="3">
        <f t="shared" si="48"/>
        <v>0</v>
      </c>
      <c r="S43" s="3">
        <f t="shared" si="48"/>
        <v>0</v>
      </c>
      <c r="T43" s="490">
        <v>310577.73</v>
      </c>
      <c r="U43" s="3">
        <f t="shared" si="48"/>
        <v>310577.73</v>
      </c>
      <c r="V43" s="3">
        <f t="shared" si="48"/>
        <v>310577.73</v>
      </c>
      <c r="W43" s="3">
        <f t="shared" si="48"/>
        <v>310577.73</v>
      </c>
      <c r="X43" s="3">
        <f t="shared" si="48"/>
        <v>310577.73</v>
      </c>
      <c r="Y43" s="3">
        <f t="shared" si="48"/>
        <v>310577.73</v>
      </c>
      <c r="Z43" s="3">
        <f t="shared" si="48"/>
        <v>310577.73</v>
      </c>
      <c r="AA43" s="3">
        <f t="shared" si="48"/>
        <v>310577.73</v>
      </c>
      <c r="AB43" s="3">
        <f t="shared" si="48"/>
        <v>310577.73</v>
      </c>
      <c r="AC43" s="3">
        <f t="shared" si="48"/>
        <v>310577.73</v>
      </c>
      <c r="AD43" s="3">
        <f t="shared" si="48"/>
        <v>310577.73</v>
      </c>
      <c r="AE43" s="3">
        <f t="shared" si="48"/>
        <v>310577.73</v>
      </c>
      <c r="AF43" s="3">
        <f t="shared" si="48"/>
        <v>310577.73</v>
      </c>
      <c r="AG43" s="3">
        <f t="shared" si="48"/>
        <v>310577.73</v>
      </c>
      <c r="AH43" s="3">
        <f t="shared" si="48"/>
        <v>310577.73</v>
      </c>
      <c r="AI43" s="3">
        <f t="shared" si="48"/>
        <v>310577.73</v>
      </c>
      <c r="AJ43" s="3">
        <f t="shared" si="48"/>
        <v>310577.73</v>
      </c>
      <c r="AK43" s="3">
        <f t="shared" si="48"/>
        <v>310577.73</v>
      </c>
      <c r="AL43" s="3">
        <f t="shared" si="48"/>
        <v>310577.73</v>
      </c>
      <c r="AM43" s="3">
        <f t="shared" si="48"/>
        <v>310577.73</v>
      </c>
      <c r="AN43" s="3">
        <f t="shared" si="48"/>
        <v>310577.73</v>
      </c>
      <c r="AO43" s="3">
        <f t="shared" si="48"/>
        <v>310577.73</v>
      </c>
      <c r="AP43" s="3">
        <f t="shared" si="48"/>
        <v>310577.73</v>
      </c>
      <c r="AQ43" s="3">
        <f t="shared" si="48"/>
        <v>310577.73</v>
      </c>
      <c r="AR43" s="3">
        <f t="shared" si="48"/>
        <v>310577.73</v>
      </c>
      <c r="AS43" s="3">
        <f t="shared" si="48"/>
        <v>310577.73</v>
      </c>
      <c r="AT43" s="3">
        <f t="shared" si="48"/>
        <v>310577.73</v>
      </c>
      <c r="AU43" s="3">
        <f t="shared" si="48"/>
        <v>310577.73</v>
      </c>
      <c r="AV43" s="3">
        <f t="shared" si="48"/>
        <v>310577.73</v>
      </c>
      <c r="AW43" s="3">
        <f t="shared" si="48"/>
        <v>310577.73</v>
      </c>
      <c r="AX43" s="3">
        <f t="shared" si="48"/>
        <v>310577.73</v>
      </c>
      <c r="AY43" s="3">
        <f t="shared" si="48"/>
        <v>310577.73</v>
      </c>
      <c r="AZ43" s="3">
        <f t="shared" si="48"/>
        <v>310577.73</v>
      </c>
      <c r="BA43" s="3">
        <f t="shared" si="48"/>
        <v>310577.73</v>
      </c>
      <c r="BB43" s="3">
        <f t="shared" si="48"/>
        <v>310577.73</v>
      </c>
      <c r="BC43" s="3">
        <f t="shared" si="48"/>
        <v>310577.73</v>
      </c>
      <c r="BD43" s="3">
        <f t="shared" si="48"/>
        <v>310577.73</v>
      </c>
      <c r="BE43" s="3">
        <f t="shared" si="48"/>
        <v>310577.73</v>
      </c>
      <c r="BF43" s="3">
        <f t="shared" si="48"/>
        <v>310577.73</v>
      </c>
      <c r="BG43" s="3">
        <f t="shared" si="48"/>
        <v>310577.73</v>
      </c>
      <c r="BH43" s="3">
        <f t="shared" si="48"/>
        <v>310577.73</v>
      </c>
      <c r="BI43" s="3">
        <f t="shared" si="48"/>
        <v>310577.73</v>
      </c>
      <c r="BJ43" s="3">
        <f t="shared" si="48"/>
        <v>310577.73</v>
      </c>
      <c r="BK43" s="3">
        <f t="shared" si="48"/>
        <v>310577.73</v>
      </c>
      <c r="BL43" s="3">
        <f t="shared" si="48"/>
        <v>310577.73</v>
      </c>
      <c r="BM43" s="3">
        <f t="shared" si="48"/>
        <v>310577.73</v>
      </c>
      <c r="BN43" s="3">
        <f t="shared" si="48"/>
        <v>310577.73</v>
      </c>
      <c r="BO43" s="3">
        <f t="shared" si="48"/>
        <v>310577.73</v>
      </c>
      <c r="BP43" s="3">
        <f t="shared" si="48"/>
        <v>310577.73</v>
      </c>
      <c r="BQ43" s="3">
        <f t="shared" si="48"/>
        <v>310577.73</v>
      </c>
      <c r="BR43" s="3">
        <f t="shared" si="48"/>
        <v>310577.73</v>
      </c>
      <c r="BS43" s="3">
        <f t="shared" ref="BS43:CH43" si="49">BR43</f>
        <v>310577.73</v>
      </c>
      <c r="BT43" s="3">
        <f t="shared" si="49"/>
        <v>310577.73</v>
      </c>
      <c r="BU43" s="3">
        <f t="shared" si="49"/>
        <v>310577.73</v>
      </c>
      <c r="BV43" s="3">
        <f t="shared" si="49"/>
        <v>310577.73</v>
      </c>
      <c r="BW43" s="3">
        <f t="shared" si="49"/>
        <v>310577.73</v>
      </c>
      <c r="BX43" s="3">
        <f t="shared" si="49"/>
        <v>310577.73</v>
      </c>
      <c r="BY43" s="3">
        <f t="shared" si="49"/>
        <v>310577.73</v>
      </c>
      <c r="BZ43" s="3">
        <f t="shared" si="49"/>
        <v>310577.73</v>
      </c>
      <c r="CA43" s="3">
        <f t="shared" si="49"/>
        <v>310577.73</v>
      </c>
      <c r="CB43" s="3">
        <f t="shared" si="49"/>
        <v>310577.73</v>
      </c>
      <c r="CC43" s="3">
        <f t="shared" si="49"/>
        <v>310577.73</v>
      </c>
      <c r="CD43" s="3">
        <f t="shared" si="49"/>
        <v>310577.73</v>
      </c>
      <c r="CE43" s="3">
        <f t="shared" si="49"/>
        <v>310577.73</v>
      </c>
      <c r="CF43" s="3">
        <f t="shared" si="49"/>
        <v>310577.73</v>
      </c>
      <c r="CG43" s="3">
        <f t="shared" si="49"/>
        <v>310577.73</v>
      </c>
      <c r="CH43" s="12">
        <f t="shared" si="49"/>
        <v>310577.73</v>
      </c>
    </row>
    <row r="44" spans="1:86" ht="15" customHeight="1" x14ac:dyDescent="0.25">
      <c r="A44" s="627"/>
      <c r="B44" s="11" t="str">
        <f t="shared" si="31"/>
        <v>Water Heating</v>
      </c>
      <c r="C44" s="3">
        <v>0</v>
      </c>
      <c r="D44" s="3">
        <v>0</v>
      </c>
      <c r="E44" s="3">
        <v>0</v>
      </c>
      <c r="F44" s="3">
        <v>0</v>
      </c>
      <c r="G44" s="3">
        <f t="shared" ref="G44:BR44" si="50">F44</f>
        <v>0</v>
      </c>
      <c r="H44" s="3">
        <f t="shared" si="50"/>
        <v>0</v>
      </c>
      <c r="I44" s="3">
        <f t="shared" si="50"/>
        <v>0</v>
      </c>
      <c r="J44" s="3">
        <f t="shared" si="50"/>
        <v>0</v>
      </c>
      <c r="K44" s="3">
        <f t="shared" si="50"/>
        <v>0</v>
      </c>
      <c r="L44" s="3">
        <f t="shared" si="50"/>
        <v>0</v>
      </c>
      <c r="M44" s="3">
        <f t="shared" si="50"/>
        <v>0</v>
      </c>
      <c r="N44" s="3">
        <f t="shared" si="50"/>
        <v>0</v>
      </c>
      <c r="O44" s="3">
        <f t="shared" si="50"/>
        <v>0</v>
      </c>
      <c r="P44" s="3">
        <f t="shared" si="50"/>
        <v>0</v>
      </c>
      <c r="Q44" s="3">
        <f t="shared" si="50"/>
        <v>0</v>
      </c>
      <c r="R44" s="3">
        <f t="shared" si="50"/>
        <v>0</v>
      </c>
      <c r="S44" s="3">
        <f t="shared" si="50"/>
        <v>0</v>
      </c>
      <c r="T44" s="490">
        <v>70479.62999999999</v>
      </c>
      <c r="U44" s="3">
        <f t="shared" si="50"/>
        <v>70479.62999999999</v>
      </c>
      <c r="V44" s="3">
        <f t="shared" si="50"/>
        <v>70479.62999999999</v>
      </c>
      <c r="W44" s="3">
        <f t="shared" si="50"/>
        <v>70479.62999999999</v>
      </c>
      <c r="X44" s="3">
        <f t="shared" si="50"/>
        <v>70479.62999999999</v>
      </c>
      <c r="Y44" s="3">
        <f t="shared" si="50"/>
        <v>70479.62999999999</v>
      </c>
      <c r="Z44" s="3">
        <f t="shared" si="50"/>
        <v>70479.62999999999</v>
      </c>
      <c r="AA44" s="3">
        <f t="shared" si="50"/>
        <v>70479.62999999999</v>
      </c>
      <c r="AB44" s="3">
        <f t="shared" si="50"/>
        <v>70479.62999999999</v>
      </c>
      <c r="AC44" s="3">
        <f t="shared" si="50"/>
        <v>70479.62999999999</v>
      </c>
      <c r="AD44" s="3">
        <f t="shared" si="50"/>
        <v>70479.62999999999</v>
      </c>
      <c r="AE44" s="3">
        <f t="shared" si="50"/>
        <v>70479.62999999999</v>
      </c>
      <c r="AF44" s="3">
        <f t="shared" si="50"/>
        <v>70479.62999999999</v>
      </c>
      <c r="AG44" s="3">
        <f t="shared" si="50"/>
        <v>70479.62999999999</v>
      </c>
      <c r="AH44" s="3">
        <f t="shared" si="50"/>
        <v>70479.62999999999</v>
      </c>
      <c r="AI44" s="3">
        <f t="shared" si="50"/>
        <v>70479.62999999999</v>
      </c>
      <c r="AJ44" s="3">
        <f t="shared" si="50"/>
        <v>70479.62999999999</v>
      </c>
      <c r="AK44" s="3">
        <f t="shared" si="50"/>
        <v>70479.62999999999</v>
      </c>
      <c r="AL44" s="3">
        <f t="shared" si="50"/>
        <v>70479.62999999999</v>
      </c>
      <c r="AM44" s="3">
        <f t="shared" si="50"/>
        <v>70479.62999999999</v>
      </c>
      <c r="AN44" s="3">
        <f t="shared" si="50"/>
        <v>70479.62999999999</v>
      </c>
      <c r="AO44" s="3">
        <f t="shared" si="50"/>
        <v>70479.62999999999</v>
      </c>
      <c r="AP44" s="3">
        <f t="shared" si="50"/>
        <v>70479.62999999999</v>
      </c>
      <c r="AQ44" s="3">
        <f t="shared" si="50"/>
        <v>70479.62999999999</v>
      </c>
      <c r="AR44" s="3">
        <f t="shared" si="50"/>
        <v>70479.62999999999</v>
      </c>
      <c r="AS44" s="3">
        <f t="shared" si="50"/>
        <v>70479.62999999999</v>
      </c>
      <c r="AT44" s="3">
        <f t="shared" si="50"/>
        <v>70479.62999999999</v>
      </c>
      <c r="AU44" s="3">
        <f t="shared" si="50"/>
        <v>70479.62999999999</v>
      </c>
      <c r="AV44" s="3">
        <f t="shared" si="50"/>
        <v>70479.62999999999</v>
      </c>
      <c r="AW44" s="3">
        <f t="shared" si="50"/>
        <v>70479.62999999999</v>
      </c>
      <c r="AX44" s="3">
        <f t="shared" si="50"/>
        <v>70479.62999999999</v>
      </c>
      <c r="AY44" s="3">
        <f t="shared" si="50"/>
        <v>70479.62999999999</v>
      </c>
      <c r="AZ44" s="3">
        <f t="shared" si="50"/>
        <v>70479.62999999999</v>
      </c>
      <c r="BA44" s="3">
        <f t="shared" si="50"/>
        <v>70479.62999999999</v>
      </c>
      <c r="BB44" s="3">
        <f t="shared" si="50"/>
        <v>70479.62999999999</v>
      </c>
      <c r="BC44" s="3">
        <f t="shared" si="50"/>
        <v>70479.62999999999</v>
      </c>
      <c r="BD44" s="3">
        <f t="shared" si="50"/>
        <v>70479.62999999999</v>
      </c>
      <c r="BE44" s="3">
        <f t="shared" si="50"/>
        <v>70479.62999999999</v>
      </c>
      <c r="BF44" s="3">
        <f t="shared" si="50"/>
        <v>70479.62999999999</v>
      </c>
      <c r="BG44" s="3">
        <f t="shared" si="50"/>
        <v>70479.62999999999</v>
      </c>
      <c r="BH44" s="3">
        <f t="shared" si="50"/>
        <v>70479.62999999999</v>
      </c>
      <c r="BI44" s="3">
        <f t="shared" si="50"/>
        <v>70479.62999999999</v>
      </c>
      <c r="BJ44" s="3">
        <f t="shared" si="50"/>
        <v>70479.62999999999</v>
      </c>
      <c r="BK44" s="3">
        <f t="shared" si="50"/>
        <v>70479.62999999999</v>
      </c>
      <c r="BL44" s="3">
        <f t="shared" si="50"/>
        <v>70479.62999999999</v>
      </c>
      <c r="BM44" s="3">
        <f t="shared" si="50"/>
        <v>70479.62999999999</v>
      </c>
      <c r="BN44" s="3">
        <f t="shared" si="50"/>
        <v>70479.62999999999</v>
      </c>
      <c r="BO44" s="3">
        <f t="shared" si="50"/>
        <v>70479.62999999999</v>
      </c>
      <c r="BP44" s="3">
        <f t="shared" si="50"/>
        <v>70479.62999999999</v>
      </c>
      <c r="BQ44" s="3">
        <f t="shared" si="50"/>
        <v>70479.62999999999</v>
      </c>
      <c r="BR44" s="3">
        <f t="shared" si="50"/>
        <v>70479.62999999999</v>
      </c>
      <c r="BS44" s="3">
        <f t="shared" ref="BS44:CH44" si="51">BR44</f>
        <v>70479.62999999999</v>
      </c>
      <c r="BT44" s="3">
        <f t="shared" si="51"/>
        <v>70479.62999999999</v>
      </c>
      <c r="BU44" s="3">
        <f t="shared" si="51"/>
        <v>70479.62999999999</v>
      </c>
      <c r="BV44" s="3">
        <f t="shared" si="51"/>
        <v>70479.62999999999</v>
      </c>
      <c r="BW44" s="3">
        <f t="shared" si="51"/>
        <v>70479.62999999999</v>
      </c>
      <c r="BX44" s="3">
        <f t="shared" si="51"/>
        <v>70479.62999999999</v>
      </c>
      <c r="BY44" s="3">
        <f t="shared" si="51"/>
        <v>70479.62999999999</v>
      </c>
      <c r="BZ44" s="3">
        <f t="shared" si="51"/>
        <v>70479.62999999999</v>
      </c>
      <c r="CA44" s="3">
        <f t="shared" si="51"/>
        <v>70479.62999999999</v>
      </c>
      <c r="CB44" s="3">
        <f t="shared" si="51"/>
        <v>70479.62999999999</v>
      </c>
      <c r="CC44" s="3">
        <f t="shared" si="51"/>
        <v>70479.62999999999</v>
      </c>
      <c r="CD44" s="3">
        <f t="shared" si="51"/>
        <v>70479.62999999999</v>
      </c>
      <c r="CE44" s="3">
        <f t="shared" si="51"/>
        <v>70479.62999999999</v>
      </c>
      <c r="CF44" s="3">
        <f t="shared" si="51"/>
        <v>70479.62999999999</v>
      </c>
      <c r="CG44" s="3">
        <f t="shared" si="51"/>
        <v>70479.62999999999</v>
      </c>
      <c r="CH44" s="12">
        <f t="shared" si="51"/>
        <v>70479.62999999999</v>
      </c>
    </row>
    <row r="45" spans="1:86" ht="15" customHeight="1" x14ac:dyDescent="0.25">
      <c r="A45" s="627"/>
      <c r="B45" s="11" t="str">
        <f t="shared" si="31"/>
        <v xml:space="preserve"> </v>
      </c>
      <c r="C45" s="3"/>
      <c r="D45" s="3"/>
      <c r="E45" s="3"/>
      <c r="F45" s="3">
        <v>0</v>
      </c>
      <c r="G45" s="3">
        <f t="shared" ref="G45:BR45" si="52">F45</f>
        <v>0</v>
      </c>
      <c r="H45" s="3">
        <f t="shared" si="52"/>
        <v>0</v>
      </c>
      <c r="I45" s="3">
        <f t="shared" si="52"/>
        <v>0</v>
      </c>
      <c r="J45" s="3">
        <f t="shared" si="52"/>
        <v>0</v>
      </c>
      <c r="K45" s="3">
        <f t="shared" si="52"/>
        <v>0</v>
      </c>
      <c r="L45" s="3">
        <f t="shared" si="52"/>
        <v>0</v>
      </c>
      <c r="M45" s="3">
        <f t="shared" si="52"/>
        <v>0</v>
      </c>
      <c r="N45" s="3">
        <f t="shared" si="52"/>
        <v>0</v>
      </c>
      <c r="O45" s="3">
        <f t="shared" si="52"/>
        <v>0</v>
      </c>
      <c r="P45" s="3">
        <f t="shared" si="52"/>
        <v>0</v>
      </c>
      <c r="Q45" s="3">
        <f t="shared" si="52"/>
        <v>0</v>
      </c>
      <c r="R45" s="3">
        <f t="shared" si="52"/>
        <v>0</v>
      </c>
      <c r="S45" s="3">
        <f t="shared" si="52"/>
        <v>0</v>
      </c>
      <c r="T45" s="3">
        <f t="shared" si="52"/>
        <v>0</v>
      </c>
      <c r="U45" s="3">
        <f t="shared" si="52"/>
        <v>0</v>
      </c>
      <c r="V45" s="3">
        <f t="shared" si="52"/>
        <v>0</v>
      </c>
      <c r="W45" s="3">
        <f t="shared" si="52"/>
        <v>0</v>
      </c>
      <c r="X45" s="3">
        <f t="shared" si="52"/>
        <v>0</v>
      </c>
      <c r="Y45" s="3">
        <f t="shared" si="52"/>
        <v>0</v>
      </c>
      <c r="Z45" s="3">
        <f t="shared" si="52"/>
        <v>0</v>
      </c>
      <c r="AA45" s="3">
        <f t="shared" si="52"/>
        <v>0</v>
      </c>
      <c r="AB45" s="3">
        <f t="shared" si="52"/>
        <v>0</v>
      </c>
      <c r="AC45" s="3">
        <f t="shared" si="52"/>
        <v>0</v>
      </c>
      <c r="AD45" s="3">
        <f t="shared" si="52"/>
        <v>0</v>
      </c>
      <c r="AE45" s="3">
        <f t="shared" si="52"/>
        <v>0</v>
      </c>
      <c r="AF45" s="3">
        <f t="shared" si="52"/>
        <v>0</v>
      </c>
      <c r="AG45" s="3">
        <f t="shared" si="52"/>
        <v>0</v>
      </c>
      <c r="AH45" s="3">
        <f t="shared" si="52"/>
        <v>0</v>
      </c>
      <c r="AI45" s="3">
        <f t="shared" si="52"/>
        <v>0</v>
      </c>
      <c r="AJ45" s="3">
        <f t="shared" si="52"/>
        <v>0</v>
      </c>
      <c r="AK45" s="3">
        <f t="shared" si="52"/>
        <v>0</v>
      </c>
      <c r="AL45" s="3">
        <f t="shared" si="52"/>
        <v>0</v>
      </c>
      <c r="AM45" s="3">
        <f t="shared" si="52"/>
        <v>0</v>
      </c>
      <c r="AN45" s="3">
        <f t="shared" si="52"/>
        <v>0</v>
      </c>
      <c r="AO45" s="3">
        <f t="shared" si="52"/>
        <v>0</v>
      </c>
      <c r="AP45" s="3">
        <f t="shared" si="52"/>
        <v>0</v>
      </c>
      <c r="AQ45" s="3">
        <f t="shared" si="52"/>
        <v>0</v>
      </c>
      <c r="AR45" s="3">
        <f t="shared" si="52"/>
        <v>0</v>
      </c>
      <c r="AS45" s="3">
        <f t="shared" si="52"/>
        <v>0</v>
      </c>
      <c r="AT45" s="3">
        <f t="shared" si="52"/>
        <v>0</v>
      </c>
      <c r="AU45" s="3">
        <f t="shared" si="52"/>
        <v>0</v>
      </c>
      <c r="AV45" s="3">
        <f t="shared" si="52"/>
        <v>0</v>
      </c>
      <c r="AW45" s="3">
        <f t="shared" si="52"/>
        <v>0</v>
      </c>
      <c r="AX45" s="3">
        <f t="shared" si="52"/>
        <v>0</v>
      </c>
      <c r="AY45" s="3">
        <f t="shared" si="52"/>
        <v>0</v>
      </c>
      <c r="AZ45" s="3">
        <f t="shared" si="52"/>
        <v>0</v>
      </c>
      <c r="BA45" s="3">
        <f t="shared" si="52"/>
        <v>0</v>
      </c>
      <c r="BB45" s="3">
        <f t="shared" si="52"/>
        <v>0</v>
      </c>
      <c r="BC45" s="3">
        <f t="shared" si="52"/>
        <v>0</v>
      </c>
      <c r="BD45" s="3">
        <f t="shared" si="52"/>
        <v>0</v>
      </c>
      <c r="BE45" s="3">
        <f t="shared" si="52"/>
        <v>0</v>
      </c>
      <c r="BF45" s="3">
        <f t="shared" si="52"/>
        <v>0</v>
      </c>
      <c r="BG45" s="3">
        <f t="shared" si="52"/>
        <v>0</v>
      </c>
      <c r="BH45" s="3">
        <f t="shared" si="52"/>
        <v>0</v>
      </c>
      <c r="BI45" s="3">
        <f t="shared" si="52"/>
        <v>0</v>
      </c>
      <c r="BJ45" s="3">
        <f t="shared" si="52"/>
        <v>0</v>
      </c>
      <c r="BK45" s="3">
        <f t="shared" si="52"/>
        <v>0</v>
      </c>
      <c r="BL45" s="3">
        <f t="shared" si="52"/>
        <v>0</v>
      </c>
      <c r="BM45" s="3">
        <f t="shared" si="52"/>
        <v>0</v>
      </c>
      <c r="BN45" s="3">
        <f t="shared" si="52"/>
        <v>0</v>
      </c>
      <c r="BO45" s="3">
        <f t="shared" si="52"/>
        <v>0</v>
      </c>
      <c r="BP45" s="3">
        <f t="shared" si="52"/>
        <v>0</v>
      </c>
      <c r="BQ45" s="3">
        <f t="shared" si="52"/>
        <v>0</v>
      </c>
      <c r="BR45" s="3">
        <f t="shared" si="52"/>
        <v>0</v>
      </c>
      <c r="BS45" s="3">
        <f t="shared" ref="BS45:CH45" si="53">BR45</f>
        <v>0</v>
      </c>
      <c r="BT45" s="3">
        <f t="shared" si="53"/>
        <v>0</v>
      </c>
      <c r="BU45" s="3">
        <f t="shared" si="53"/>
        <v>0</v>
      </c>
      <c r="BV45" s="3">
        <f t="shared" si="53"/>
        <v>0</v>
      </c>
      <c r="BW45" s="3">
        <f t="shared" si="53"/>
        <v>0</v>
      </c>
      <c r="BX45" s="3">
        <f t="shared" si="53"/>
        <v>0</v>
      </c>
      <c r="BY45" s="3">
        <f t="shared" si="53"/>
        <v>0</v>
      </c>
      <c r="BZ45" s="3">
        <f t="shared" si="53"/>
        <v>0</v>
      </c>
      <c r="CA45" s="3">
        <f t="shared" si="53"/>
        <v>0</v>
      </c>
      <c r="CB45" s="3">
        <f t="shared" si="53"/>
        <v>0</v>
      </c>
      <c r="CC45" s="3">
        <f t="shared" si="53"/>
        <v>0</v>
      </c>
      <c r="CD45" s="3">
        <f t="shared" si="53"/>
        <v>0</v>
      </c>
      <c r="CE45" s="3">
        <f t="shared" si="53"/>
        <v>0</v>
      </c>
      <c r="CF45" s="3">
        <f t="shared" si="53"/>
        <v>0</v>
      </c>
      <c r="CG45" s="3">
        <f t="shared" si="53"/>
        <v>0</v>
      </c>
      <c r="CH45" s="12">
        <f t="shared" si="53"/>
        <v>0</v>
      </c>
    </row>
    <row r="46" spans="1:86" ht="15" customHeight="1" thickBot="1" x14ac:dyDescent="0.3">
      <c r="A46" s="628"/>
      <c r="B46" s="209" t="str">
        <f t="shared" si="31"/>
        <v>Monthly kWh</v>
      </c>
      <c r="C46" s="264">
        <f>SUM(C35:C45)</f>
        <v>0</v>
      </c>
      <c r="D46" s="264">
        <f t="shared" ref="D46:BO46" si="54">SUM(D35:D45)</f>
        <v>0</v>
      </c>
      <c r="E46" s="264">
        <f t="shared" si="54"/>
        <v>0</v>
      </c>
      <c r="F46" s="264">
        <f t="shared" si="54"/>
        <v>0</v>
      </c>
      <c r="G46" s="264">
        <f t="shared" si="54"/>
        <v>0</v>
      </c>
      <c r="H46" s="264">
        <f t="shared" si="54"/>
        <v>0</v>
      </c>
      <c r="I46" s="264">
        <f t="shared" si="54"/>
        <v>0</v>
      </c>
      <c r="J46" s="264">
        <f t="shared" si="54"/>
        <v>0</v>
      </c>
      <c r="K46" s="264">
        <f t="shared" si="54"/>
        <v>0</v>
      </c>
      <c r="L46" s="264">
        <f t="shared" si="54"/>
        <v>0</v>
      </c>
      <c r="M46" s="264">
        <f t="shared" si="54"/>
        <v>0</v>
      </c>
      <c r="N46" s="264">
        <f t="shared" si="54"/>
        <v>0</v>
      </c>
      <c r="O46" s="264">
        <f t="shared" si="54"/>
        <v>0</v>
      </c>
      <c r="P46" s="264">
        <f t="shared" si="54"/>
        <v>0</v>
      </c>
      <c r="Q46" s="264">
        <f t="shared" si="54"/>
        <v>0</v>
      </c>
      <c r="R46" s="264">
        <f t="shared" si="54"/>
        <v>0</v>
      </c>
      <c r="S46" s="264">
        <f t="shared" si="54"/>
        <v>0</v>
      </c>
      <c r="T46" s="264">
        <f t="shared" si="54"/>
        <v>7342727.6500000013</v>
      </c>
      <c r="U46" s="264">
        <f t="shared" si="54"/>
        <v>7342727.6500000013</v>
      </c>
      <c r="V46" s="264">
        <f t="shared" si="54"/>
        <v>7342727.6500000013</v>
      </c>
      <c r="W46" s="264">
        <f t="shared" si="54"/>
        <v>7342727.6500000013</v>
      </c>
      <c r="X46" s="264">
        <f t="shared" si="54"/>
        <v>7342727.6500000013</v>
      </c>
      <c r="Y46" s="264">
        <f t="shared" si="54"/>
        <v>7342727.6500000013</v>
      </c>
      <c r="Z46" s="264">
        <f t="shared" si="54"/>
        <v>7342727.6500000013</v>
      </c>
      <c r="AA46" s="264">
        <f t="shared" si="54"/>
        <v>7342727.6500000013</v>
      </c>
      <c r="AB46" s="264">
        <f t="shared" si="54"/>
        <v>7342727.6500000013</v>
      </c>
      <c r="AC46" s="264">
        <f t="shared" si="54"/>
        <v>7342727.6500000013</v>
      </c>
      <c r="AD46" s="264">
        <f t="shared" si="54"/>
        <v>7342727.6500000013</v>
      </c>
      <c r="AE46" s="264">
        <f t="shared" si="54"/>
        <v>7342727.6500000013</v>
      </c>
      <c r="AF46" s="264">
        <f t="shared" si="54"/>
        <v>7342727.6500000013</v>
      </c>
      <c r="AG46" s="264">
        <f t="shared" si="54"/>
        <v>7342727.6500000013</v>
      </c>
      <c r="AH46" s="264">
        <f t="shared" si="54"/>
        <v>7342727.6500000013</v>
      </c>
      <c r="AI46" s="264">
        <f t="shared" si="54"/>
        <v>7342727.6500000013</v>
      </c>
      <c r="AJ46" s="264">
        <f t="shared" si="54"/>
        <v>7342727.6500000013</v>
      </c>
      <c r="AK46" s="264">
        <f t="shared" si="54"/>
        <v>7342727.6500000013</v>
      </c>
      <c r="AL46" s="264">
        <f t="shared" si="54"/>
        <v>7342727.6500000013</v>
      </c>
      <c r="AM46" s="264">
        <f t="shared" si="54"/>
        <v>7342727.6500000013</v>
      </c>
      <c r="AN46" s="264">
        <f t="shared" si="54"/>
        <v>7342727.6500000013</v>
      </c>
      <c r="AO46" s="264">
        <f t="shared" si="54"/>
        <v>7342727.6500000013</v>
      </c>
      <c r="AP46" s="264">
        <f t="shared" si="54"/>
        <v>7342727.6500000013</v>
      </c>
      <c r="AQ46" s="264">
        <f t="shared" si="54"/>
        <v>7342727.6500000013</v>
      </c>
      <c r="AR46" s="264">
        <f t="shared" si="54"/>
        <v>7342727.6500000013</v>
      </c>
      <c r="AS46" s="264">
        <f t="shared" si="54"/>
        <v>7342727.6500000013</v>
      </c>
      <c r="AT46" s="264">
        <f t="shared" si="54"/>
        <v>7342727.6500000013</v>
      </c>
      <c r="AU46" s="264">
        <f t="shared" si="54"/>
        <v>7342727.6500000013</v>
      </c>
      <c r="AV46" s="264">
        <f t="shared" si="54"/>
        <v>7342727.6500000013</v>
      </c>
      <c r="AW46" s="264">
        <f t="shared" si="54"/>
        <v>7342727.6500000013</v>
      </c>
      <c r="AX46" s="264">
        <f t="shared" si="54"/>
        <v>7342727.6500000013</v>
      </c>
      <c r="AY46" s="264">
        <f t="shared" si="54"/>
        <v>7342727.6500000013</v>
      </c>
      <c r="AZ46" s="264">
        <f t="shared" si="54"/>
        <v>7342727.6500000013</v>
      </c>
      <c r="BA46" s="264">
        <f t="shared" si="54"/>
        <v>7342727.6500000013</v>
      </c>
      <c r="BB46" s="264">
        <f t="shared" si="54"/>
        <v>7342727.6500000013</v>
      </c>
      <c r="BC46" s="264">
        <f t="shared" si="54"/>
        <v>7342727.6500000013</v>
      </c>
      <c r="BD46" s="264">
        <f t="shared" si="54"/>
        <v>7342727.6500000013</v>
      </c>
      <c r="BE46" s="264">
        <f t="shared" si="54"/>
        <v>7342727.6500000013</v>
      </c>
      <c r="BF46" s="264">
        <f t="shared" si="54"/>
        <v>7342727.6500000013</v>
      </c>
      <c r="BG46" s="264">
        <f t="shared" si="54"/>
        <v>7342727.6500000013</v>
      </c>
      <c r="BH46" s="264">
        <f t="shared" si="54"/>
        <v>7342727.6500000013</v>
      </c>
      <c r="BI46" s="264">
        <f t="shared" si="54"/>
        <v>7342727.6500000013</v>
      </c>
      <c r="BJ46" s="264">
        <f t="shared" si="54"/>
        <v>7342727.6500000013</v>
      </c>
      <c r="BK46" s="264">
        <f t="shared" si="54"/>
        <v>7342727.6500000013</v>
      </c>
      <c r="BL46" s="264">
        <f t="shared" si="54"/>
        <v>7342727.6500000013</v>
      </c>
      <c r="BM46" s="264">
        <f t="shared" si="54"/>
        <v>7342727.6500000013</v>
      </c>
      <c r="BN46" s="264">
        <f t="shared" si="54"/>
        <v>7342727.6500000013</v>
      </c>
      <c r="BO46" s="264">
        <f t="shared" si="54"/>
        <v>7342727.6500000013</v>
      </c>
      <c r="BP46" s="264">
        <f t="shared" ref="BP46:CH46" si="55">SUM(BP35:BP45)</f>
        <v>7342727.6500000013</v>
      </c>
      <c r="BQ46" s="264">
        <f t="shared" si="55"/>
        <v>7342727.6500000013</v>
      </c>
      <c r="BR46" s="264">
        <f t="shared" si="55"/>
        <v>7342727.6500000013</v>
      </c>
      <c r="BS46" s="264">
        <f t="shared" si="55"/>
        <v>7342727.6500000013</v>
      </c>
      <c r="BT46" s="264">
        <f t="shared" si="55"/>
        <v>7342727.6500000013</v>
      </c>
      <c r="BU46" s="264">
        <f t="shared" si="55"/>
        <v>7342727.6500000013</v>
      </c>
      <c r="BV46" s="264">
        <f t="shared" si="55"/>
        <v>7342727.6500000013</v>
      </c>
      <c r="BW46" s="264">
        <f t="shared" si="55"/>
        <v>7342727.6500000013</v>
      </c>
      <c r="BX46" s="264">
        <f t="shared" si="55"/>
        <v>7342727.6500000013</v>
      </c>
      <c r="BY46" s="264">
        <f t="shared" si="55"/>
        <v>7342727.6500000013</v>
      </c>
      <c r="BZ46" s="264">
        <f t="shared" si="55"/>
        <v>7342727.6500000013</v>
      </c>
      <c r="CA46" s="264">
        <f t="shared" si="55"/>
        <v>7342727.6500000013</v>
      </c>
      <c r="CB46" s="264">
        <f t="shared" si="55"/>
        <v>7342727.6500000013</v>
      </c>
      <c r="CC46" s="264">
        <f t="shared" si="55"/>
        <v>7342727.6500000013</v>
      </c>
      <c r="CD46" s="264">
        <f t="shared" si="55"/>
        <v>7342727.6500000013</v>
      </c>
      <c r="CE46" s="264">
        <f t="shared" si="55"/>
        <v>7342727.6500000013</v>
      </c>
      <c r="CF46" s="264">
        <f t="shared" si="55"/>
        <v>7342727.6500000013</v>
      </c>
      <c r="CG46" s="264">
        <f t="shared" si="55"/>
        <v>7342727.6500000013</v>
      </c>
      <c r="CH46" s="267">
        <f t="shared" si="55"/>
        <v>7342727.6500000013</v>
      </c>
    </row>
    <row r="47" spans="1:86" x14ac:dyDescent="0.25">
      <c r="A47" s="8"/>
      <c r="B47" s="285"/>
      <c r="C47" s="9"/>
      <c r="D47" s="285"/>
      <c r="E47" s="9"/>
      <c r="F47" s="285"/>
      <c r="G47" s="285"/>
      <c r="H47" s="9"/>
      <c r="I47" s="285"/>
      <c r="J47" s="285"/>
      <c r="K47" s="9"/>
      <c r="L47" s="285"/>
      <c r="M47" s="285"/>
      <c r="N47" s="9"/>
      <c r="O47" s="285"/>
      <c r="P47" s="285"/>
      <c r="Q47" s="9"/>
      <c r="R47" s="285"/>
      <c r="S47" s="285"/>
      <c r="T47" s="9"/>
      <c r="U47" s="285"/>
      <c r="V47" s="285"/>
      <c r="W47" s="9"/>
      <c r="X47" s="285"/>
      <c r="Y47" s="285"/>
      <c r="Z47" s="9"/>
      <c r="AA47" s="285"/>
      <c r="AB47" s="285"/>
      <c r="AC47" s="9"/>
      <c r="AD47" s="285"/>
      <c r="AE47" s="285"/>
      <c r="AF47" s="9"/>
      <c r="AG47" s="285"/>
      <c r="AH47" s="285"/>
      <c r="AI47" s="9"/>
      <c r="AJ47" s="285"/>
      <c r="AK47" s="285"/>
      <c r="AL47" s="9"/>
      <c r="AM47" s="285"/>
      <c r="AN47" s="285"/>
      <c r="AO47" s="9"/>
      <c r="AP47" s="285"/>
      <c r="AQ47" s="285"/>
      <c r="AR47" s="9"/>
      <c r="AS47" s="285"/>
      <c r="AT47" s="285"/>
      <c r="AU47" s="9"/>
      <c r="AV47" s="285"/>
      <c r="AW47" s="285"/>
      <c r="AX47" s="9"/>
      <c r="AY47" s="285"/>
      <c r="AZ47" s="285"/>
      <c r="BA47" s="9"/>
      <c r="BB47" s="285"/>
      <c r="BC47" s="285"/>
      <c r="BD47" s="9"/>
      <c r="BE47" s="285"/>
      <c r="BF47" s="285"/>
      <c r="BG47" s="9"/>
      <c r="BH47" s="285"/>
      <c r="BI47" s="285"/>
      <c r="BJ47" s="9"/>
      <c r="BK47" s="285"/>
      <c r="BL47" s="285"/>
      <c r="BM47" s="9"/>
      <c r="BN47" s="285"/>
      <c r="BO47" s="285"/>
      <c r="BP47" s="9"/>
      <c r="BQ47" s="285"/>
      <c r="BR47" s="285"/>
      <c r="BS47" s="9"/>
      <c r="BT47" s="285"/>
      <c r="BU47" s="285"/>
      <c r="BV47" s="9"/>
      <c r="BW47" s="285"/>
      <c r="BX47" s="285"/>
      <c r="BY47" s="9"/>
      <c r="BZ47" s="285"/>
      <c r="CA47" s="285"/>
      <c r="CB47" s="9"/>
      <c r="CC47" s="285"/>
      <c r="CD47" s="285"/>
      <c r="CE47" s="9"/>
      <c r="CF47" s="285"/>
      <c r="CG47" s="285"/>
      <c r="CH47" s="9"/>
    </row>
    <row r="48" spans="1:86" ht="15.75" thickBot="1" x14ac:dyDescent="0.3">
      <c r="A48" s="229" t="s">
        <v>182</v>
      </c>
      <c r="B48" s="229"/>
      <c r="C48" s="229"/>
      <c r="D48" s="229"/>
      <c r="E48" s="229"/>
      <c r="F48" s="229"/>
      <c r="G48" s="229"/>
      <c r="H48" s="229"/>
      <c r="I48" s="229"/>
      <c r="J48" s="229"/>
    </row>
    <row r="49" spans="1:87" ht="16.5" thickBot="1" x14ac:dyDescent="0.3">
      <c r="A49" s="629" t="s">
        <v>17</v>
      </c>
      <c r="B49" s="18" t="s">
        <v>10</v>
      </c>
      <c r="C49" s="162">
        <f>C$4</f>
        <v>45292</v>
      </c>
      <c r="D49" s="162">
        <f t="shared" ref="D49:BO49" si="56">D$4</f>
        <v>45323</v>
      </c>
      <c r="E49" s="162">
        <f t="shared" si="56"/>
        <v>45352</v>
      </c>
      <c r="F49" s="162">
        <f t="shared" si="56"/>
        <v>45383</v>
      </c>
      <c r="G49" s="162">
        <f t="shared" si="56"/>
        <v>45413</v>
      </c>
      <c r="H49" s="162">
        <f t="shared" si="56"/>
        <v>45444</v>
      </c>
      <c r="I49" s="162">
        <f t="shared" si="56"/>
        <v>45474</v>
      </c>
      <c r="J49" s="162">
        <f t="shared" si="56"/>
        <v>45505</v>
      </c>
      <c r="K49" s="162">
        <f t="shared" si="56"/>
        <v>45536</v>
      </c>
      <c r="L49" s="162">
        <f t="shared" si="56"/>
        <v>45566</v>
      </c>
      <c r="M49" s="162">
        <f t="shared" si="56"/>
        <v>45597</v>
      </c>
      <c r="N49" s="162">
        <f t="shared" si="56"/>
        <v>45627</v>
      </c>
      <c r="O49" s="162">
        <f t="shared" si="56"/>
        <v>45658</v>
      </c>
      <c r="P49" s="162">
        <f t="shared" si="56"/>
        <v>45689</v>
      </c>
      <c r="Q49" s="162">
        <f t="shared" si="56"/>
        <v>45717</v>
      </c>
      <c r="R49" s="162">
        <f t="shared" si="56"/>
        <v>45748</v>
      </c>
      <c r="S49" s="162">
        <f t="shared" si="56"/>
        <v>45778</v>
      </c>
      <c r="T49" s="162">
        <f t="shared" si="56"/>
        <v>45809</v>
      </c>
      <c r="U49" s="162">
        <f t="shared" si="56"/>
        <v>45839</v>
      </c>
      <c r="V49" s="162">
        <f t="shared" si="56"/>
        <v>45870</v>
      </c>
      <c r="W49" s="162">
        <f t="shared" si="56"/>
        <v>45901</v>
      </c>
      <c r="X49" s="162">
        <f t="shared" si="56"/>
        <v>45931</v>
      </c>
      <c r="Y49" s="162">
        <f t="shared" si="56"/>
        <v>45962</v>
      </c>
      <c r="Z49" s="162">
        <f t="shared" si="56"/>
        <v>45992</v>
      </c>
      <c r="AA49" s="162">
        <f t="shared" si="56"/>
        <v>46023</v>
      </c>
      <c r="AB49" s="162">
        <f t="shared" si="56"/>
        <v>46054</v>
      </c>
      <c r="AC49" s="162">
        <f t="shared" si="56"/>
        <v>46082</v>
      </c>
      <c r="AD49" s="162">
        <f t="shared" si="56"/>
        <v>46113</v>
      </c>
      <c r="AE49" s="162">
        <f t="shared" si="56"/>
        <v>46143</v>
      </c>
      <c r="AF49" s="162">
        <f t="shared" si="56"/>
        <v>46174</v>
      </c>
      <c r="AG49" s="162">
        <f t="shared" si="56"/>
        <v>46204</v>
      </c>
      <c r="AH49" s="162">
        <f t="shared" si="56"/>
        <v>46235</v>
      </c>
      <c r="AI49" s="162">
        <f t="shared" si="56"/>
        <v>46266</v>
      </c>
      <c r="AJ49" s="162">
        <f t="shared" si="56"/>
        <v>46296</v>
      </c>
      <c r="AK49" s="162">
        <f t="shared" si="56"/>
        <v>46327</v>
      </c>
      <c r="AL49" s="162">
        <f t="shared" si="56"/>
        <v>46357</v>
      </c>
      <c r="AM49" s="162">
        <f t="shared" si="56"/>
        <v>46388</v>
      </c>
      <c r="AN49" s="162">
        <f t="shared" si="56"/>
        <v>46419</v>
      </c>
      <c r="AO49" s="162">
        <f t="shared" si="56"/>
        <v>46447</v>
      </c>
      <c r="AP49" s="162">
        <f t="shared" si="56"/>
        <v>46478</v>
      </c>
      <c r="AQ49" s="162">
        <f t="shared" si="56"/>
        <v>46508</v>
      </c>
      <c r="AR49" s="162">
        <f t="shared" si="56"/>
        <v>46539</v>
      </c>
      <c r="AS49" s="162">
        <f t="shared" si="56"/>
        <v>46569</v>
      </c>
      <c r="AT49" s="162">
        <f t="shared" si="56"/>
        <v>46600</v>
      </c>
      <c r="AU49" s="162">
        <f t="shared" si="56"/>
        <v>46631</v>
      </c>
      <c r="AV49" s="162">
        <f t="shared" si="56"/>
        <v>46661</v>
      </c>
      <c r="AW49" s="162">
        <f t="shared" si="56"/>
        <v>46692</v>
      </c>
      <c r="AX49" s="162">
        <f t="shared" si="56"/>
        <v>46722</v>
      </c>
      <c r="AY49" s="162">
        <f t="shared" si="56"/>
        <v>46753</v>
      </c>
      <c r="AZ49" s="162">
        <f t="shared" si="56"/>
        <v>46784</v>
      </c>
      <c r="BA49" s="162">
        <f t="shared" si="56"/>
        <v>46813</v>
      </c>
      <c r="BB49" s="162">
        <f t="shared" si="56"/>
        <v>46844</v>
      </c>
      <c r="BC49" s="162">
        <f t="shared" si="56"/>
        <v>46874</v>
      </c>
      <c r="BD49" s="162">
        <f t="shared" si="56"/>
        <v>46905</v>
      </c>
      <c r="BE49" s="162">
        <f t="shared" si="56"/>
        <v>46935</v>
      </c>
      <c r="BF49" s="162">
        <f t="shared" si="56"/>
        <v>46966</v>
      </c>
      <c r="BG49" s="162">
        <f t="shared" si="56"/>
        <v>46997</v>
      </c>
      <c r="BH49" s="162">
        <f t="shared" si="56"/>
        <v>47027</v>
      </c>
      <c r="BI49" s="162">
        <f t="shared" si="56"/>
        <v>47058</v>
      </c>
      <c r="BJ49" s="162">
        <f t="shared" si="56"/>
        <v>47088</v>
      </c>
      <c r="BK49" s="162">
        <f t="shared" si="56"/>
        <v>47119</v>
      </c>
      <c r="BL49" s="162">
        <f t="shared" si="56"/>
        <v>47150</v>
      </c>
      <c r="BM49" s="162">
        <f t="shared" si="56"/>
        <v>47178</v>
      </c>
      <c r="BN49" s="162">
        <f t="shared" si="56"/>
        <v>47209</v>
      </c>
      <c r="BO49" s="162">
        <f t="shared" si="56"/>
        <v>47239</v>
      </c>
      <c r="BP49" s="162">
        <f t="shared" ref="BP49:CH49" si="57">BP$4</f>
        <v>47270</v>
      </c>
      <c r="BQ49" s="162">
        <f t="shared" si="57"/>
        <v>47300</v>
      </c>
      <c r="BR49" s="162">
        <f t="shared" si="57"/>
        <v>47331</v>
      </c>
      <c r="BS49" s="162">
        <f t="shared" si="57"/>
        <v>47362</v>
      </c>
      <c r="BT49" s="162">
        <f t="shared" si="57"/>
        <v>47392</v>
      </c>
      <c r="BU49" s="162">
        <f t="shared" si="57"/>
        <v>47423</v>
      </c>
      <c r="BV49" s="162">
        <f t="shared" si="57"/>
        <v>47453</v>
      </c>
      <c r="BW49" s="162">
        <f t="shared" si="57"/>
        <v>47484</v>
      </c>
      <c r="BX49" s="162">
        <f t="shared" si="57"/>
        <v>47515</v>
      </c>
      <c r="BY49" s="162">
        <f t="shared" si="57"/>
        <v>47543</v>
      </c>
      <c r="BZ49" s="162">
        <f t="shared" si="57"/>
        <v>47574</v>
      </c>
      <c r="CA49" s="162">
        <f t="shared" si="57"/>
        <v>47604</v>
      </c>
      <c r="CB49" s="162">
        <f t="shared" si="57"/>
        <v>47635</v>
      </c>
      <c r="CC49" s="162">
        <f t="shared" si="57"/>
        <v>47665</v>
      </c>
      <c r="CD49" s="162">
        <f t="shared" si="57"/>
        <v>47696</v>
      </c>
      <c r="CE49" s="162">
        <f t="shared" si="57"/>
        <v>47727</v>
      </c>
      <c r="CF49" s="162">
        <f t="shared" si="57"/>
        <v>47757</v>
      </c>
      <c r="CG49" s="162">
        <f t="shared" si="57"/>
        <v>47788</v>
      </c>
      <c r="CH49" s="163">
        <f t="shared" si="57"/>
        <v>47818</v>
      </c>
    </row>
    <row r="50" spans="1:87" ht="15" customHeight="1" x14ac:dyDescent="0.25">
      <c r="A50" s="630"/>
      <c r="B50" s="14" t="str">
        <f t="shared" ref="B50:B60" si="58">B35</f>
        <v>Building Shell</v>
      </c>
      <c r="C50" s="25">
        <f>((C5*0.5)-C35)*C66*C$78*C$2</f>
        <v>0</v>
      </c>
      <c r="D50" s="25">
        <f>((D5*0.5)+C20-D35)*D66*D$78*D$2</f>
        <v>0</v>
      </c>
      <c r="E50" s="25">
        <f t="shared" ref="E50:BP50" si="59">((E5*0.5)+D20-E35)*E66*E$78*E$2</f>
        <v>0</v>
      </c>
      <c r="F50" s="25">
        <f t="shared" si="59"/>
        <v>0</v>
      </c>
      <c r="G50" s="25">
        <f t="shared" si="59"/>
        <v>7.0332881515520009</v>
      </c>
      <c r="H50" s="25">
        <f t="shared" si="59"/>
        <v>77.857584927368393</v>
      </c>
      <c r="I50" s="25">
        <f t="shared" si="59"/>
        <v>212.31045371153698</v>
      </c>
      <c r="J50" s="25">
        <f t="shared" si="59"/>
        <v>296.82186750879208</v>
      </c>
      <c r="K50" s="25">
        <f t="shared" si="59"/>
        <v>169.62617359429086</v>
      </c>
      <c r="L50" s="25">
        <f t="shared" si="59"/>
        <v>56.10610953123755</v>
      </c>
      <c r="M50" s="25">
        <f t="shared" si="59"/>
        <v>112.01694620982451</v>
      </c>
      <c r="N50" s="25">
        <f t="shared" si="59"/>
        <v>249.87806391194326</v>
      </c>
      <c r="O50" s="25">
        <f t="shared" si="59"/>
        <v>304.43179562981686</v>
      </c>
      <c r="P50" s="25">
        <f t="shared" si="59"/>
        <v>253.77535662898788</v>
      </c>
      <c r="Q50" s="25">
        <f t="shared" si="59"/>
        <v>196.51761980376145</v>
      </c>
      <c r="R50" s="25">
        <f t="shared" si="59"/>
        <v>112.21887316708154</v>
      </c>
      <c r="S50" s="25">
        <f t="shared" si="59"/>
        <v>126.35131765076913</v>
      </c>
      <c r="T50" s="25">
        <f t="shared" si="59"/>
        <v>259.56197079606198</v>
      </c>
      <c r="U50" s="25">
        <f t="shared" si="59"/>
        <v>349.7879444559</v>
      </c>
      <c r="V50" s="25">
        <f t="shared" si="59"/>
        <v>332.47201253954796</v>
      </c>
      <c r="W50" s="25">
        <f t="shared" si="59"/>
        <v>166.61229580518602</v>
      </c>
      <c r="X50" s="25">
        <f t="shared" si="59"/>
        <v>43.693784882396997</v>
      </c>
      <c r="Y50" s="25">
        <f t="shared" si="59"/>
        <v>73.848894609686994</v>
      </c>
      <c r="Z50" s="25">
        <f t="shared" si="59"/>
        <v>122.94459779119801</v>
      </c>
      <c r="AA50" s="25">
        <f t="shared" si="59"/>
        <v>122.260540702008</v>
      </c>
      <c r="AB50" s="25">
        <f t="shared" si="59"/>
        <v>102.880409393523</v>
      </c>
      <c r="AC50" s="25">
        <f t="shared" si="59"/>
        <v>82.357715298179997</v>
      </c>
      <c r="AD50" s="25">
        <f t="shared" si="59"/>
        <v>43.910431873847998</v>
      </c>
      <c r="AE50" s="25">
        <f t="shared" si="59"/>
        <v>50.735889969448003</v>
      </c>
      <c r="AF50" s="25">
        <f t="shared" si="59"/>
        <v>259.56197079606198</v>
      </c>
      <c r="AG50" s="25">
        <f t="shared" si="59"/>
        <v>349.7879444559</v>
      </c>
      <c r="AH50" s="25">
        <f t="shared" si="59"/>
        <v>332.47201253954796</v>
      </c>
      <c r="AI50" s="25">
        <f t="shared" si="59"/>
        <v>166.61229580518602</v>
      </c>
      <c r="AJ50" s="25">
        <f t="shared" si="59"/>
        <v>43.693784882396997</v>
      </c>
      <c r="AK50" s="25">
        <f t="shared" si="59"/>
        <v>73.848894609686994</v>
      </c>
      <c r="AL50" s="25">
        <f t="shared" si="59"/>
        <v>122.94459779119801</v>
      </c>
      <c r="AM50" s="25">
        <f t="shared" si="59"/>
        <v>122.260540702008</v>
      </c>
      <c r="AN50" s="25">
        <f t="shared" si="59"/>
        <v>102.880409393523</v>
      </c>
      <c r="AO50" s="25">
        <f t="shared" si="59"/>
        <v>82.357715298179997</v>
      </c>
      <c r="AP50" s="25">
        <f t="shared" si="59"/>
        <v>43.910431873847998</v>
      </c>
      <c r="AQ50" s="25">
        <f t="shared" si="59"/>
        <v>50.735889969448003</v>
      </c>
      <c r="AR50" s="25">
        <f t="shared" si="59"/>
        <v>259.56197079606198</v>
      </c>
      <c r="AS50" s="25">
        <f t="shared" si="59"/>
        <v>349.7879444559</v>
      </c>
      <c r="AT50" s="25">
        <f t="shared" si="59"/>
        <v>332.47201253954796</v>
      </c>
      <c r="AU50" s="25">
        <f t="shared" si="59"/>
        <v>166.61229580518602</v>
      </c>
      <c r="AV50" s="25">
        <f t="shared" si="59"/>
        <v>43.693784882396997</v>
      </c>
      <c r="AW50" s="25">
        <f t="shared" si="59"/>
        <v>73.848894609686994</v>
      </c>
      <c r="AX50" s="25">
        <f t="shared" si="59"/>
        <v>122.94459779119801</v>
      </c>
      <c r="AY50" s="25">
        <f t="shared" si="59"/>
        <v>122.260540702008</v>
      </c>
      <c r="AZ50" s="25">
        <f t="shared" si="59"/>
        <v>102.880409393523</v>
      </c>
      <c r="BA50" s="25">
        <f t="shared" si="59"/>
        <v>82.357715298179997</v>
      </c>
      <c r="BB50" s="25">
        <f t="shared" si="59"/>
        <v>43.910431873847998</v>
      </c>
      <c r="BC50" s="25">
        <f t="shared" si="59"/>
        <v>50.735889969448003</v>
      </c>
      <c r="BD50" s="25">
        <f t="shared" si="59"/>
        <v>259.56197079606198</v>
      </c>
      <c r="BE50" s="25">
        <f t="shared" si="59"/>
        <v>349.7879444559</v>
      </c>
      <c r="BF50" s="25">
        <f t="shared" si="59"/>
        <v>332.47201253954796</v>
      </c>
      <c r="BG50" s="25">
        <f t="shared" si="59"/>
        <v>166.61229580518602</v>
      </c>
      <c r="BH50" s="25">
        <f t="shared" si="59"/>
        <v>43.693784882396997</v>
      </c>
      <c r="BI50" s="25">
        <f t="shared" si="59"/>
        <v>73.848894609686994</v>
      </c>
      <c r="BJ50" s="25">
        <f t="shared" si="59"/>
        <v>122.94459779119801</v>
      </c>
      <c r="BK50" s="25">
        <f t="shared" si="59"/>
        <v>122.260540702008</v>
      </c>
      <c r="BL50" s="25">
        <f t="shared" si="59"/>
        <v>102.880409393523</v>
      </c>
      <c r="BM50" s="25">
        <f t="shared" si="59"/>
        <v>82.357715298179997</v>
      </c>
      <c r="BN50" s="25">
        <f t="shared" si="59"/>
        <v>43.910431873847998</v>
      </c>
      <c r="BO50" s="25">
        <f t="shared" si="59"/>
        <v>50.735889969448003</v>
      </c>
      <c r="BP50" s="25">
        <f t="shared" si="59"/>
        <v>259.56197079606198</v>
      </c>
      <c r="BQ50" s="25">
        <f t="shared" ref="BQ50:CH50" si="60">((BQ5*0.5)+BP20-BQ35)*BQ66*BQ$78*BQ$2</f>
        <v>349.7879444559</v>
      </c>
      <c r="BR50" s="25">
        <f t="shared" si="60"/>
        <v>332.47201253954796</v>
      </c>
      <c r="BS50" s="25">
        <f t="shared" si="60"/>
        <v>166.61229580518602</v>
      </c>
      <c r="BT50" s="25">
        <f t="shared" si="60"/>
        <v>43.693784882396997</v>
      </c>
      <c r="BU50" s="25">
        <f t="shared" si="60"/>
        <v>73.848894609686994</v>
      </c>
      <c r="BV50" s="25">
        <f t="shared" si="60"/>
        <v>122.94459779119801</v>
      </c>
      <c r="BW50" s="25">
        <f t="shared" si="60"/>
        <v>122.260540702008</v>
      </c>
      <c r="BX50" s="25">
        <f t="shared" si="60"/>
        <v>102.880409393523</v>
      </c>
      <c r="BY50" s="25">
        <f t="shared" si="60"/>
        <v>82.357715298179997</v>
      </c>
      <c r="BZ50" s="25">
        <f t="shared" si="60"/>
        <v>43.910431873847998</v>
      </c>
      <c r="CA50" s="25">
        <f t="shared" si="60"/>
        <v>50.735889969448003</v>
      </c>
      <c r="CB50" s="25">
        <f t="shared" si="60"/>
        <v>259.56197079606198</v>
      </c>
      <c r="CC50" s="25">
        <f t="shared" si="60"/>
        <v>349.7879444559</v>
      </c>
      <c r="CD50" s="25">
        <f t="shared" si="60"/>
        <v>332.47201253954796</v>
      </c>
      <c r="CE50" s="25">
        <f t="shared" si="60"/>
        <v>166.61229580518602</v>
      </c>
      <c r="CF50" s="25">
        <f t="shared" si="60"/>
        <v>43.693784882396997</v>
      </c>
      <c r="CG50" s="25">
        <f t="shared" si="60"/>
        <v>73.848894609686994</v>
      </c>
      <c r="CH50" s="28">
        <f t="shared" si="60"/>
        <v>122.94459779119801</v>
      </c>
    </row>
    <row r="51" spans="1:87" ht="15.75" x14ac:dyDescent="0.25">
      <c r="A51" s="630"/>
      <c r="B51" s="14" t="str">
        <f t="shared" si="58"/>
        <v>Cooling</v>
      </c>
      <c r="C51" s="25">
        <f t="shared" ref="C51:C59" si="61">((C6*0.5)-C36)*C67*C$78*C$2</f>
        <v>0</v>
      </c>
      <c r="D51" s="25">
        <f t="shared" ref="D51:BO51" si="62">((D6*0.5)+C21-D36)*D67*D$78*D$2</f>
        <v>0</v>
      </c>
      <c r="E51" s="25">
        <f t="shared" si="62"/>
        <v>0.68460644833700002</v>
      </c>
      <c r="F51" s="25">
        <f t="shared" si="62"/>
        <v>12.926668791665159</v>
      </c>
      <c r="G51" s="25">
        <f t="shared" si="62"/>
        <v>83.351011920285188</v>
      </c>
      <c r="H51" s="25">
        <f t="shared" si="62"/>
        <v>1315.0428183763056</v>
      </c>
      <c r="I51" s="25">
        <f t="shared" si="62"/>
        <v>3374.5736891130232</v>
      </c>
      <c r="J51" s="25">
        <f t="shared" si="62"/>
        <v>4076.3954705054371</v>
      </c>
      <c r="K51" s="25">
        <f t="shared" si="62"/>
        <v>3128.0313929241261</v>
      </c>
      <c r="L51" s="25">
        <f t="shared" si="62"/>
        <v>348.53853846604682</v>
      </c>
      <c r="M51" s="25">
        <f t="shared" si="62"/>
        <v>60.319250255373063</v>
      </c>
      <c r="N51" s="25">
        <f t="shared" si="62"/>
        <v>73.121353393346098</v>
      </c>
      <c r="O51" s="25">
        <f t="shared" si="62"/>
        <v>72.900459647976007</v>
      </c>
      <c r="P51" s="25">
        <f t="shared" si="62"/>
        <v>66.610428031509997</v>
      </c>
      <c r="Q51" s="25">
        <f t="shared" si="62"/>
        <v>195.0427285007726</v>
      </c>
      <c r="R51" s="25">
        <f t="shared" si="62"/>
        <v>1010.4088181854552</v>
      </c>
      <c r="S51" s="25">
        <f t="shared" si="62"/>
        <v>4489.2162458466619</v>
      </c>
      <c r="T51" s="25">
        <f t="shared" si="62"/>
        <v>1357.9011692920992</v>
      </c>
      <c r="U51" s="25">
        <f t="shared" si="62"/>
        <v>1834.4499748301801</v>
      </c>
      <c r="V51" s="25">
        <f t="shared" si="62"/>
        <v>1743.6200702838246</v>
      </c>
      <c r="W51" s="25">
        <f t="shared" si="62"/>
        <v>815.22552482344599</v>
      </c>
      <c r="X51" s="25">
        <f t="shared" si="62"/>
        <v>56.264239366164631</v>
      </c>
      <c r="Y51" s="25">
        <f t="shared" si="62"/>
        <v>4.6168485541714741</v>
      </c>
      <c r="Z51" s="25">
        <f t="shared" si="62"/>
        <v>3.6277520539134542</v>
      </c>
      <c r="AA51" s="25">
        <f t="shared" si="62"/>
        <v>3.401056020383995</v>
      </c>
      <c r="AB51" s="25">
        <f t="shared" si="62"/>
        <v>3.1369866999569957</v>
      </c>
      <c r="AC51" s="25">
        <f t="shared" si="62"/>
        <v>9.4955423408009878</v>
      </c>
      <c r="AD51" s="25">
        <f t="shared" si="62"/>
        <v>45.928911073757511</v>
      </c>
      <c r="AE51" s="25">
        <f t="shared" si="62"/>
        <v>209.40799056365398</v>
      </c>
      <c r="AF51" s="25">
        <f t="shared" si="62"/>
        <v>1357.9011692920992</v>
      </c>
      <c r="AG51" s="25">
        <f t="shared" si="62"/>
        <v>1834.4499748301801</v>
      </c>
      <c r="AH51" s="25">
        <f t="shared" si="62"/>
        <v>1743.6200702838246</v>
      </c>
      <c r="AI51" s="25">
        <f t="shared" si="62"/>
        <v>815.22552482344599</v>
      </c>
      <c r="AJ51" s="25">
        <f t="shared" si="62"/>
        <v>56.264239366164631</v>
      </c>
      <c r="AK51" s="25">
        <f t="shared" si="62"/>
        <v>4.6168485541714741</v>
      </c>
      <c r="AL51" s="25">
        <f t="shared" si="62"/>
        <v>3.6277520539134542</v>
      </c>
      <c r="AM51" s="25">
        <f t="shared" si="62"/>
        <v>3.401056020383995</v>
      </c>
      <c r="AN51" s="25">
        <f t="shared" si="62"/>
        <v>3.1369866999569957</v>
      </c>
      <c r="AO51" s="25">
        <f t="shared" si="62"/>
        <v>9.4955423408009878</v>
      </c>
      <c r="AP51" s="25">
        <f t="shared" si="62"/>
        <v>45.928911073757511</v>
      </c>
      <c r="AQ51" s="25">
        <f t="shared" si="62"/>
        <v>209.40799056365398</v>
      </c>
      <c r="AR51" s="25">
        <f t="shared" si="62"/>
        <v>1357.9011692920992</v>
      </c>
      <c r="AS51" s="25">
        <f t="shared" si="62"/>
        <v>1834.4499748301801</v>
      </c>
      <c r="AT51" s="25">
        <f t="shared" si="62"/>
        <v>1743.6200702838246</v>
      </c>
      <c r="AU51" s="25">
        <f t="shared" si="62"/>
        <v>815.22552482344599</v>
      </c>
      <c r="AV51" s="25">
        <f t="shared" si="62"/>
        <v>56.264239366164631</v>
      </c>
      <c r="AW51" s="25">
        <f t="shared" si="62"/>
        <v>4.6168485541714741</v>
      </c>
      <c r="AX51" s="25">
        <f t="shared" si="62"/>
        <v>3.6277520539134542</v>
      </c>
      <c r="AY51" s="25">
        <f t="shared" si="62"/>
        <v>3.401056020383995</v>
      </c>
      <c r="AZ51" s="25">
        <f t="shared" si="62"/>
        <v>3.1369866999569957</v>
      </c>
      <c r="BA51" s="25">
        <f t="shared" si="62"/>
        <v>9.4955423408009878</v>
      </c>
      <c r="BB51" s="25">
        <f t="shared" si="62"/>
        <v>45.928911073757511</v>
      </c>
      <c r="BC51" s="25">
        <f t="shared" si="62"/>
        <v>209.40799056365398</v>
      </c>
      <c r="BD51" s="25">
        <f t="shared" si="62"/>
        <v>1357.9011692920992</v>
      </c>
      <c r="BE51" s="25">
        <f t="shared" si="62"/>
        <v>1834.4499748301801</v>
      </c>
      <c r="BF51" s="25">
        <f t="shared" si="62"/>
        <v>1743.6200702838246</v>
      </c>
      <c r="BG51" s="25">
        <f t="shared" si="62"/>
        <v>815.22552482344599</v>
      </c>
      <c r="BH51" s="25">
        <f t="shared" si="62"/>
        <v>56.264239366164631</v>
      </c>
      <c r="BI51" s="25">
        <f t="shared" si="62"/>
        <v>4.6168485541714741</v>
      </c>
      <c r="BJ51" s="25">
        <f t="shared" si="62"/>
        <v>3.6277520539134542</v>
      </c>
      <c r="BK51" s="25">
        <f t="shared" si="62"/>
        <v>3.401056020383995</v>
      </c>
      <c r="BL51" s="25">
        <f t="shared" si="62"/>
        <v>3.1369866999569957</v>
      </c>
      <c r="BM51" s="25">
        <f t="shared" si="62"/>
        <v>9.4955423408009878</v>
      </c>
      <c r="BN51" s="25">
        <f t="shared" si="62"/>
        <v>45.928911073757511</v>
      </c>
      <c r="BO51" s="25">
        <f t="shared" si="62"/>
        <v>209.40799056365398</v>
      </c>
      <c r="BP51" s="25">
        <f t="shared" ref="BP51:CH51" si="63">((BP6*0.5)+BO21-BP36)*BP67*BP$78*BP$2</f>
        <v>1357.9011692920992</v>
      </c>
      <c r="BQ51" s="25">
        <f t="shared" si="63"/>
        <v>1834.4499748301801</v>
      </c>
      <c r="BR51" s="25">
        <f t="shared" si="63"/>
        <v>1743.6200702838246</v>
      </c>
      <c r="BS51" s="25">
        <f t="shared" si="63"/>
        <v>815.22552482344599</v>
      </c>
      <c r="BT51" s="25">
        <f t="shared" si="63"/>
        <v>56.264239366164631</v>
      </c>
      <c r="BU51" s="25">
        <f t="shared" si="63"/>
        <v>4.6168485541714741</v>
      </c>
      <c r="BV51" s="25">
        <f t="shared" si="63"/>
        <v>3.6277520539134542</v>
      </c>
      <c r="BW51" s="25">
        <f t="shared" si="63"/>
        <v>3.401056020383995</v>
      </c>
      <c r="BX51" s="25">
        <f t="shared" si="63"/>
        <v>3.1369866999569957</v>
      </c>
      <c r="BY51" s="25">
        <f t="shared" si="63"/>
        <v>9.4955423408009878</v>
      </c>
      <c r="BZ51" s="25">
        <f t="shared" si="63"/>
        <v>45.928911073757511</v>
      </c>
      <c r="CA51" s="25">
        <f t="shared" si="63"/>
        <v>209.40799056365398</v>
      </c>
      <c r="CB51" s="25">
        <f t="shared" si="63"/>
        <v>1357.9011692920992</v>
      </c>
      <c r="CC51" s="25">
        <f t="shared" si="63"/>
        <v>1834.4499748301801</v>
      </c>
      <c r="CD51" s="25">
        <f t="shared" si="63"/>
        <v>1743.6200702838246</v>
      </c>
      <c r="CE51" s="25">
        <f t="shared" si="63"/>
        <v>815.22552482344599</v>
      </c>
      <c r="CF51" s="25">
        <f t="shared" si="63"/>
        <v>56.264239366164631</v>
      </c>
      <c r="CG51" s="25">
        <f t="shared" si="63"/>
        <v>4.6168485541714741</v>
      </c>
      <c r="CH51" s="28">
        <f t="shared" si="63"/>
        <v>3.6277520539134542</v>
      </c>
    </row>
    <row r="52" spans="1:87" ht="15.75" x14ac:dyDescent="0.25">
      <c r="A52" s="630"/>
      <c r="B52" s="14" t="str">
        <f t="shared" si="58"/>
        <v>Freezer</v>
      </c>
      <c r="C52" s="25">
        <f t="shared" si="61"/>
        <v>0</v>
      </c>
      <c r="D52" s="25">
        <f t="shared" ref="D52:BO52" si="64">((D7*0.5)+C22-D37)*D68*D$78*D$2</f>
        <v>0</v>
      </c>
      <c r="E52" s="25">
        <f t="shared" si="64"/>
        <v>0</v>
      </c>
      <c r="F52" s="25">
        <f t="shared" si="64"/>
        <v>0</v>
      </c>
      <c r="G52" s="25">
        <f t="shared" si="64"/>
        <v>0</v>
      </c>
      <c r="H52" s="25">
        <f t="shared" si="64"/>
        <v>0</v>
      </c>
      <c r="I52" s="25">
        <f t="shared" si="64"/>
        <v>0</v>
      </c>
      <c r="J52" s="25">
        <f t="shared" si="64"/>
        <v>0</v>
      </c>
      <c r="K52" s="25">
        <f t="shared" si="64"/>
        <v>0</v>
      </c>
      <c r="L52" s="25">
        <f t="shared" si="64"/>
        <v>0</v>
      </c>
      <c r="M52" s="25">
        <f t="shared" si="64"/>
        <v>0</v>
      </c>
      <c r="N52" s="25">
        <f t="shared" si="64"/>
        <v>0</v>
      </c>
      <c r="O52" s="25">
        <f t="shared" si="64"/>
        <v>0</v>
      </c>
      <c r="P52" s="25">
        <f t="shared" si="64"/>
        <v>0</v>
      </c>
      <c r="Q52" s="25">
        <f t="shared" si="64"/>
        <v>0</v>
      </c>
      <c r="R52" s="25">
        <f t="shared" si="64"/>
        <v>0</v>
      </c>
      <c r="S52" s="25">
        <f t="shared" si="64"/>
        <v>0</v>
      </c>
      <c r="T52" s="25">
        <f t="shared" si="64"/>
        <v>0</v>
      </c>
      <c r="U52" s="25">
        <f t="shared" si="64"/>
        <v>0</v>
      </c>
      <c r="V52" s="25">
        <f t="shared" si="64"/>
        <v>0</v>
      </c>
      <c r="W52" s="25">
        <f t="shared" si="64"/>
        <v>0</v>
      </c>
      <c r="X52" s="25">
        <f t="shared" si="64"/>
        <v>0</v>
      </c>
      <c r="Y52" s="25">
        <f t="shared" si="64"/>
        <v>0</v>
      </c>
      <c r="Z52" s="25">
        <f t="shared" si="64"/>
        <v>0</v>
      </c>
      <c r="AA52" s="25">
        <f t="shared" si="64"/>
        <v>0</v>
      </c>
      <c r="AB52" s="25">
        <f t="shared" si="64"/>
        <v>0</v>
      </c>
      <c r="AC52" s="25">
        <f t="shared" si="64"/>
        <v>0</v>
      </c>
      <c r="AD52" s="25">
        <f t="shared" si="64"/>
        <v>0</v>
      </c>
      <c r="AE52" s="25">
        <f t="shared" si="64"/>
        <v>0</v>
      </c>
      <c r="AF52" s="25">
        <f t="shared" si="64"/>
        <v>0</v>
      </c>
      <c r="AG52" s="25">
        <f t="shared" si="64"/>
        <v>0</v>
      </c>
      <c r="AH52" s="25">
        <f t="shared" si="64"/>
        <v>0</v>
      </c>
      <c r="AI52" s="25">
        <f t="shared" si="64"/>
        <v>0</v>
      </c>
      <c r="AJ52" s="25">
        <f t="shared" si="64"/>
        <v>0</v>
      </c>
      <c r="AK52" s="25">
        <f t="shared" si="64"/>
        <v>0</v>
      </c>
      <c r="AL52" s="25">
        <f t="shared" si="64"/>
        <v>0</v>
      </c>
      <c r="AM52" s="25">
        <f t="shared" si="64"/>
        <v>0</v>
      </c>
      <c r="AN52" s="25">
        <f t="shared" si="64"/>
        <v>0</v>
      </c>
      <c r="AO52" s="25">
        <f t="shared" si="64"/>
        <v>0</v>
      </c>
      <c r="AP52" s="25">
        <f t="shared" si="64"/>
        <v>0</v>
      </c>
      <c r="AQ52" s="25">
        <f t="shared" si="64"/>
        <v>0</v>
      </c>
      <c r="AR52" s="25">
        <f t="shared" si="64"/>
        <v>0</v>
      </c>
      <c r="AS52" s="25">
        <f t="shared" si="64"/>
        <v>0</v>
      </c>
      <c r="AT52" s="25">
        <f t="shared" si="64"/>
        <v>0</v>
      </c>
      <c r="AU52" s="25">
        <f t="shared" si="64"/>
        <v>0</v>
      </c>
      <c r="AV52" s="25">
        <f t="shared" si="64"/>
        <v>0</v>
      </c>
      <c r="AW52" s="25">
        <f t="shared" si="64"/>
        <v>0</v>
      </c>
      <c r="AX52" s="25">
        <f t="shared" si="64"/>
        <v>0</v>
      </c>
      <c r="AY52" s="25">
        <f t="shared" si="64"/>
        <v>0</v>
      </c>
      <c r="AZ52" s="25">
        <f t="shared" si="64"/>
        <v>0</v>
      </c>
      <c r="BA52" s="25">
        <f t="shared" si="64"/>
        <v>0</v>
      </c>
      <c r="BB52" s="25">
        <f t="shared" si="64"/>
        <v>0</v>
      </c>
      <c r="BC52" s="25">
        <f t="shared" si="64"/>
        <v>0</v>
      </c>
      <c r="BD52" s="25">
        <f t="shared" si="64"/>
        <v>0</v>
      </c>
      <c r="BE52" s="25">
        <f t="shared" si="64"/>
        <v>0</v>
      </c>
      <c r="BF52" s="25">
        <f t="shared" si="64"/>
        <v>0</v>
      </c>
      <c r="BG52" s="25">
        <f t="shared" si="64"/>
        <v>0</v>
      </c>
      <c r="BH52" s="25">
        <f t="shared" si="64"/>
        <v>0</v>
      </c>
      <c r="BI52" s="25">
        <f t="shared" si="64"/>
        <v>0</v>
      </c>
      <c r="BJ52" s="25">
        <f t="shared" si="64"/>
        <v>0</v>
      </c>
      <c r="BK52" s="25">
        <f t="shared" si="64"/>
        <v>0</v>
      </c>
      <c r="BL52" s="25">
        <f t="shared" si="64"/>
        <v>0</v>
      </c>
      <c r="BM52" s="25">
        <f t="shared" si="64"/>
        <v>0</v>
      </c>
      <c r="BN52" s="25">
        <f t="shared" si="64"/>
        <v>0</v>
      </c>
      <c r="BO52" s="25">
        <f t="shared" si="64"/>
        <v>0</v>
      </c>
      <c r="BP52" s="25">
        <f t="shared" ref="BP52:CH52" si="65">((BP7*0.5)+BO22-BP37)*BP68*BP$78*BP$2</f>
        <v>0</v>
      </c>
      <c r="BQ52" s="25">
        <f t="shared" si="65"/>
        <v>0</v>
      </c>
      <c r="BR52" s="25">
        <f t="shared" si="65"/>
        <v>0</v>
      </c>
      <c r="BS52" s="25">
        <f t="shared" si="65"/>
        <v>0</v>
      </c>
      <c r="BT52" s="25">
        <f t="shared" si="65"/>
        <v>0</v>
      </c>
      <c r="BU52" s="25">
        <f t="shared" si="65"/>
        <v>0</v>
      </c>
      <c r="BV52" s="25">
        <f t="shared" si="65"/>
        <v>0</v>
      </c>
      <c r="BW52" s="25">
        <f t="shared" si="65"/>
        <v>0</v>
      </c>
      <c r="BX52" s="25">
        <f t="shared" si="65"/>
        <v>0</v>
      </c>
      <c r="BY52" s="25">
        <f t="shared" si="65"/>
        <v>0</v>
      </c>
      <c r="BZ52" s="25">
        <f t="shared" si="65"/>
        <v>0</v>
      </c>
      <c r="CA52" s="25">
        <f t="shared" si="65"/>
        <v>0</v>
      </c>
      <c r="CB52" s="25">
        <f t="shared" si="65"/>
        <v>0</v>
      </c>
      <c r="CC52" s="25">
        <f t="shared" si="65"/>
        <v>0</v>
      </c>
      <c r="CD52" s="25">
        <f t="shared" si="65"/>
        <v>0</v>
      </c>
      <c r="CE52" s="25">
        <f t="shared" si="65"/>
        <v>0</v>
      </c>
      <c r="CF52" s="25">
        <f t="shared" si="65"/>
        <v>0</v>
      </c>
      <c r="CG52" s="25">
        <f t="shared" si="65"/>
        <v>0</v>
      </c>
      <c r="CH52" s="28">
        <f t="shared" si="65"/>
        <v>0</v>
      </c>
    </row>
    <row r="53" spans="1:87" ht="15.75" x14ac:dyDescent="0.25">
      <c r="A53" s="630"/>
      <c r="B53" s="14" t="str">
        <f t="shared" si="58"/>
        <v>Heating</v>
      </c>
      <c r="C53" s="25">
        <f t="shared" si="61"/>
        <v>0</v>
      </c>
      <c r="D53" s="25">
        <f t="shared" ref="D53:BO53" si="66">((D8*0.5)+C23-D38)*D69*D$78*D$2</f>
        <v>0</v>
      </c>
      <c r="E53" s="25">
        <f t="shared" si="66"/>
        <v>1.0830320566096501</v>
      </c>
      <c r="F53" s="25">
        <f t="shared" si="66"/>
        <v>30.233380231542608</v>
      </c>
      <c r="G53" s="25">
        <f t="shared" si="66"/>
        <v>17.812402305183202</v>
      </c>
      <c r="H53" s="25">
        <f t="shared" si="66"/>
        <v>1.0706285057490001</v>
      </c>
      <c r="I53" s="25">
        <f t="shared" si="66"/>
        <v>1.2595113408900002E-2</v>
      </c>
      <c r="J53" s="25">
        <f t="shared" si="66"/>
        <v>1.9099030567950002E-2</v>
      </c>
      <c r="K53" s="25">
        <f t="shared" si="66"/>
        <v>28.346329912234133</v>
      </c>
      <c r="L53" s="25">
        <f t="shared" si="66"/>
        <v>323.01899139417543</v>
      </c>
      <c r="M53" s="25">
        <f t="shared" si="66"/>
        <v>3250.4853275545775</v>
      </c>
      <c r="N53" s="25">
        <f t="shared" si="66"/>
        <v>8909.1137720267907</v>
      </c>
      <c r="O53" s="25">
        <f t="shared" si="66"/>
        <v>8780.0009896021893</v>
      </c>
      <c r="P53" s="25">
        <f t="shared" si="66"/>
        <v>7315.117358368364</v>
      </c>
      <c r="Q53" s="25">
        <f t="shared" si="66"/>
        <v>5572.6269701126284</v>
      </c>
      <c r="R53" s="25">
        <f t="shared" si="66"/>
        <v>2604.8185466401251</v>
      </c>
      <c r="S53" s="25">
        <f t="shared" si="66"/>
        <v>780.39932216023851</v>
      </c>
      <c r="T53" s="25">
        <f t="shared" si="66"/>
        <v>0.94079496401879803</v>
      </c>
      <c r="U53" s="25">
        <f t="shared" si="66"/>
        <v>1.1069353897079979E-2</v>
      </c>
      <c r="V53" s="25">
        <f t="shared" si="66"/>
        <v>1.6598730521519965E-2</v>
      </c>
      <c r="W53" s="25">
        <f t="shared" si="66"/>
        <v>16.24531572057569</v>
      </c>
      <c r="X53" s="25">
        <f t="shared" si="66"/>
        <v>47.946365811405371</v>
      </c>
      <c r="Y53" s="25">
        <f t="shared" si="66"/>
        <v>106.1286790875656</v>
      </c>
      <c r="Z53" s="25">
        <f t="shared" si="66"/>
        <v>177.81121623504185</v>
      </c>
      <c r="AA53" s="25">
        <f t="shared" si="66"/>
        <v>176.87822429037803</v>
      </c>
      <c r="AB53" s="25">
        <f t="shared" si="66"/>
        <v>148.76063960461198</v>
      </c>
      <c r="AC53" s="25">
        <f t="shared" si="66"/>
        <v>117.15107262352117</v>
      </c>
      <c r="AD53" s="25">
        <f t="shared" si="66"/>
        <v>51.128468309558052</v>
      </c>
      <c r="AE53" s="25">
        <f t="shared" si="66"/>
        <v>15.719397382880446</v>
      </c>
      <c r="AF53" s="25">
        <f t="shared" si="66"/>
        <v>0.94079496401879803</v>
      </c>
      <c r="AG53" s="25">
        <f t="shared" si="66"/>
        <v>1.1069353897079979E-2</v>
      </c>
      <c r="AH53" s="25">
        <f t="shared" si="66"/>
        <v>1.6598730521519965E-2</v>
      </c>
      <c r="AI53" s="25">
        <f t="shared" si="66"/>
        <v>16.24531572057569</v>
      </c>
      <c r="AJ53" s="25">
        <f t="shared" si="66"/>
        <v>47.946365811405371</v>
      </c>
      <c r="AK53" s="25">
        <f t="shared" si="66"/>
        <v>106.1286790875656</v>
      </c>
      <c r="AL53" s="25">
        <f t="shared" si="66"/>
        <v>177.81121623504185</v>
      </c>
      <c r="AM53" s="25">
        <f t="shared" si="66"/>
        <v>176.87822429037803</v>
      </c>
      <c r="AN53" s="25">
        <f t="shared" si="66"/>
        <v>148.76063960461198</v>
      </c>
      <c r="AO53" s="25">
        <f t="shared" si="66"/>
        <v>117.15107262352117</v>
      </c>
      <c r="AP53" s="25">
        <f t="shared" si="66"/>
        <v>51.128468309558052</v>
      </c>
      <c r="AQ53" s="25">
        <f t="shared" si="66"/>
        <v>15.719397382880446</v>
      </c>
      <c r="AR53" s="25">
        <f t="shared" si="66"/>
        <v>0.94079496401879803</v>
      </c>
      <c r="AS53" s="25">
        <f t="shared" si="66"/>
        <v>1.1069353897079979E-2</v>
      </c>
      <c r="AT53" s="25">
        <f t="shared" si="66"/>
        <v>1.6598730521519965E-2</v>
      </c>
      <c r="AU53" s="25">
        <f t="shared" si="66"/>
        <v>16.24531572057569</v>
      </c>
      <c r="AV53" s="25">
        <f t="shared" si="66"/>
        <v>47.946365811405371</v>
      </c>
      <c r="AW53" s="25">
        <f t="shared" si="66"/>
        <v>106.1286790875656</v>
      </c>
      <c r="AX53" s="25">
        <f t="shared" si="66"/>
        <v>177.81121623504185</v>
      </c>
      <c r="AY53" s="25">
        <f t="shared" si="66"/>
        <v>176.87822429037803</v>
      </c>
      <c r="AZ53" s="25">
        <f t="shared" si="66"/>
        <v>148.76063960461198</v>
      </c>
      <c r="BA53" s="25">
        <f t="shared" si="66"/>
        <v>117.15107262352117</v>
      </c>
      <c r="BB53" s="25">
        <f t="shared" si="66"/>
        <v>51.128468309558052</v>
      </c>
      <c r="BC53" s="25">
        <f t="shared" si="66"/>
        <v>15.719397382880446</v>
      </c>
      <c r="BD53" s="25">
        <f t="shared" si="66"/>
        <v>0.94079496401879803</v>
      </c>
      <c r="BE53" s="25">
        <f t="shared" si="66"/>
        <v>1.1069353897079979E-2</v>
      </c>
      <c r="BF53" s="25">
        <f t="shared" si="66"/>
        <v>1.6598730521519965E-2</v>
      </c>
      <c r="BG53" s="25">
        <f t="shared" si="66"/>
        <v>16.24531572057569</v>
      </c>
      <c r="BH53" s="25">
        <f t="shared" si="66"/>
        <v>47.946365811405371</v>
      </c>
      <c r="BI53" s="25">
        <f t="shared" si="66"/>
        <v>106.1286790875656</v>
      </c>
      <c r="BJ53" s="25">
        <f t="shared" si="66"/>
        <v>177.81121623504185</v>
      </c>
      <c r="BK53" s="25">
        <f t="shared" si="66"/>
        <v>176.87822429037803</v>
      </c>
      <c r="BL53" s="25">
        <f t="shared" si="66"/>
        <v>148.76063960461198</v>
      </c>
      <c r="BM53" s="25">
        <f t="shared" si="66"/>
        <v>117.15107262352117</v>
      </c>
      <c r="BN53" s="25">
        <f t="shared" si="66"/>
        <v>51.128468309558052</v>
      </c>
      <c r="BO53" s="25">
        <f t="shared" si="66"/>
        <v>15.719397382880446</v>
      </c>
      <c r="BP53" s="25">
        <f t="shared" ref="BP53:CH53" si="67">((BP8*0.5)+BO23-BP38)*BP69*BP$78*BP$2</f>
        <v>0.94079496401879803</v>
      </c>
      <c r="BQ53" s="25">
        <f t="shared" si="67"/>
        <v>1.1069353897079979E-2</v>
      </c>
      <c r="BR53" s="25">
        <f t="shared" si="67"/>
        <v>1.6598730521519965E-2</v>
      </c>
      <c r="BS53" s="25">
        <f t="shared" si="67"/>
        <v>16.24531572057569</v>
      </c>
      <c r="BT53" s="25">
        <f t="shared" si="67"/>
        <v>47.946365811405371</v>
      </c>
      <c r="BU53" s="25">
        <f t="shared" si="67"/>
        <v>106.1286790875656</v>
      </c>
      <c r="BV53" s="25">
        <f t="shared" si="67"/>
        <v>177.81121623504185</v>
      </c>
      <c r="BW53" s="25">
        <f t="shared" si="67"/>
        <v>176.87822429037803</v>
      </c>
      <c r="BX53" s="25">
        <f t="shared" si="67"/>
        <v>148.76063960461198</v>
      </c>
      <c r="BY53" s="25">
        <f t="shared" si="67"/>
        <v>117.15107262352117</v>
      </c>
      <c r="BZ53" s="25">
        <f t="shared" si="67"/>
        <v>51.128468309558052</v>
      </c>
      <c r="CA53" s="25">
        <f t="shared" si="67"/>
        <v>15.719397382880446</v>
      </c>
      <c r="CB53" s="25">
        <f t="shared" si="67"/>
        <v>0.94079496401879803</v>
      </c>
      <c r="CC53" s="25">
        <f t="shared" si="67"/>
        <v>1.1069353897079979E-2</v>
      </c>
      <c r="CD53" s="25">
        <f t="shared" si="67"/>
        <v>1.6598730521519965E-2</v>
      </c>
      <c r="CE53" s="25">
        <f t="shared" si="67"/>
        <v>16.24531572057569</v>
      </c>
      <c r="CF53" s="25">
        <f t="shared" si="67"/>
        <v>47.946365811405371</v>
      </c>
      <c r="CG53" s="25">
        <f t="shared" si="67"/>
        <v>106.1286790875656</v>
      </c>
      <c r="CH53" s="28">
        <f t="shared" si="67"/>
        <v>177.81121623504185</v>
      </c>
    </row>
    <row r="54" spans="1:87" ht="15.75" x14ac:dyDescent="0.25">
      <c r="A54" s="630"/>
      <c r="B54" s="14" t="str">
        <f t="shared" si="58"/>
        <v>HVAC</v>
      </c>
      <c r="C54" s="25">
        <f t="shared" si="61"/>
        <v>0</v>
      </c>
      <c r="D54" s="25">
        <f t="shared" ref="D54:BO54" si="68">((D9*0.5)+C24-D39)*D70*D$78*D$2</f>
        <v>0</v>
      </c>
      <c r="E54" s="25">
        <f t="shared" si="68"/>
        <v>1069.1601446379307</v>
      </c>
      <c r="F54" s="25">
        <f t="shared" si="68"/>
        <v>2112.3472558858462</v>
      </c>
      <c r="G54" s="25">
        <f t="shared" si="68"/>
        <v>4675.2432141718991</v>
      </c>
      <c r="H54" s="25">
        <f t="shared" si="68"/>
        <v>34958.102578880411</v>
      </c>
      <c r="I54" s="25">
        <f t="shared" si="68"/>
        <v>56589.792744877195</v>
      </c>
      <c r="J54" s="25">
        <f t="shared" si="68"/>
        <v>58524.070444714416</v>
      </c>
      <c r="K54" s="25">
        <f t="shared" si="68"/>
        <v>32080.468653990429</v>
      </c>
      <c r="L54" s="25">
        <f t="shared" si="68"/>
        <v>9372.5318532151268</v>
      </c>
      <c r="M54" s="25">
        <f t="shared" si="68"/>
        <v>16234.562317193155</v>
      </c>
      <c r="N54" s="25">
        <f t="shared" si="68"/>
        <v>27731.702829232658</v>
      </c>
      <c r="O54" s="25">
        <f t="shared" si="68"/>
        <v>29553.227249627773</v>
      </c>
      <c r="P54" s="25">
        <f t="shared" si="68"/>
        <v>24635.66845669274</v>
      </c>
      <c r="Q54" s="25">
        <f t="shared" si="68"/>
        <v>19077.277603679086</v>
      </c>
      <c r="R54" s="25">
        <f t="shared" si="68"/>
        <v>10893.835361522588</v>
      </c>
      <c r="S54" s="25">
        <f t="shared" si="68"/>
        <v>12265.766117162297</v>
      </c>
      <c r="T54" s="25">
        <f t="shared" si="68"/>
        <v>6497.5529251403577</v>
      </c>
      <c r="U54" s="25">
        <f t="shared" si="68"/>
        <v>8756.158210341142</v>
      </c>
      <c r="V54" s="25">
        <f t="shared" si="68"/>
        <v>8322.6926154793109</v>
      </c>
      <c r="W54" s="25">
        <f t="shared" si="68"/>
        <v>4170.7658739573781</v>
      </c>
      <c r="X54" s="25">
        <f t="shared" si="68"/>
        <v>1093.7760986417179</v>
      </c>
      <c r="Y54" s="25">
        <f t="shared" si="68"/>
        <v>1848.6417702790602</v>
      </c>
      <c r="Z54" s="25">
        <f t="shared" si="68"/>
        <v>3077.6428016724058</v>
      </c>
      <c r="AA54" s="25">
        <f t="shared" si="68"/>
        <v>3060.5189636648656</v>
      </c>
      <c r="AB54" s="25">
        <f t="shared" si="68"/>
        <v>2575.380757606209</v>
      </c>
      <c r="AC54" s="25">
        <f t="shared" si="68"/>
        <v>2061.6410497361076</v>
      </c>
      <c r="AD54" s="25">
        <f t="shared" si="68"/>
        <v>1099.1993711215346</v>
      </c>
      <c r="AE54" s="25">
        <f t="shared" si="68"/>
        <v>1270.0594361706383</v>
      </c>
      <c r="AF54" s="25">
        <f t="shared" si="68"/>
        <v>6497.5529251403577</v>
      </c>
      <c r="AG54" s="25">
        <f t="shared" si="68"/>
        <v>8756.158210341142</v>
      </c>
      <c r="AH54" s="25">
        <f t="shared" si="68"/>
        <v>8322.6926154793109</v>
      </c>
      <c r="AI54" s="25">
        <f t="shared" si="68"/>
        <v>4170.7658739573781</v>
      </c>
      <c r="AJ54" s="25">
        <f t="shared" si="68"/>
        <v>1093.7760986417179</v>
      </c>
      <c r="AK54" s="25">
        <f t="shared" si="68"/>
        <v>1848.6417702790602</v>
      </c>
      <c r="AL54" s="25">
        <f t="shared" si="68"/>
        <v>3077.6428016724058</v>
      </c>
      <c r="AM54" s="25">
        <f t="shared" si="68"/>
        <v>3060.5189636648656</v>
      </c>
      <c r="AN54" s="25">
        <f t="shared" si="68"/>
        <v>2575.380757606209</v>
      </c>
      <c r="AO54" s="25">
        <f t="shared" si="68"/>
        <v>2061.6410497361076</v>
      </c>
      <c r="AP54" s="25">
        <f t="shared" si="68"/>
        <v>1099.1993711215346</v>
      </c>
      <c r="AQ54" s="25">
        <f t="shared" si="68"/>
        <v>1270.0594361706383</v>
      </c>
      <c r="AR54" s="25">
        <f t="shared" si="68"/>
        <v>6497.5529251403577</v>
      </c>
      <c r="AS54" s="25">
        <f t="shared" si="68"/>
        <v>8756.158210341142</v>
      </c>
      <c r="AT54" s="25">
        <f t="shared" si="68"/>
        <v>8322.6926154793109</v>
      </c>
      <c r="AU54" s="25">
        <f t="shared" si="68"/>
        <v>4170.7658739573781</v>
      </c>
      <c r="AV54" s="25">
        <f t="shared" si="68"/>
        <v>1093.7760986417179</v>
      </c>
      <c r="AW54" s="25">
        <f t="shared" si="68"/>
        <v>1848.6417702790602</v>
      </c>
      <c r="AX54" s="25">
        <f t="shared" si="68"/>
        <v>3077.6428016724058</v>
      </c>
      <c r="AY54" s="25">
        <f t="shared" si="68"/>
        <v>3060.5189636648656</v>
      </c>
      <c r="AZ54" s="25">
        <f t="shared" si="68"/>
        <v>2575.380757606209</v>
      </c>
      <c r="BA54" s="25">
        <f t="shared" si="68"/>
        <v>2061.6410497361076</v>
      </c>
      <c r="BB54" s="25">
        <f t="shared" si="68"/>
        <v>1099.1993711215346</v>
      </c>
      <c r="BC54" s="25">
        <f t="shared" si="68"/>
        <v>1270.0594361706383</v>
      </c>
      <c r="BD54" s="25">
        <f t="shared" si="68"/>
        <v>6497.5529251403577</v>
      </c>
      <c r="BE54" s="25">
        <f t="shared" si="68"/>
        <v>8756.158210341142</v>
      </c>
      <c r="BF54" s="25">
        <f t="shared" si="68"/>
        <v>8322.6926154793109</v>
      </c>
      <c r="BG54" s="25">
        <f t="shared" si="68"/>
        <v>4170.7658739573781</v>
      </c>
      <c r="BH54" s="25">
        <f t="shared" si="68"/>
        <v>1093.7760986417179</v>
      </c>
      <c r="BI54" s="25">
        <f t="shared" si="68"/>
        <v>1848.6417702790602</v>
      </c>
      <c r="BJ54" s="25">
        <f t="shared" si="68"/>
        <v>3077.6428016724058</v>
      </c>
      <c r="BK54" s="25">
        <f t="shared" si="68"/>
        <v>3060.5189636648656</v>
      </c>
      <c r="BL54" s="25">
        <f t="shared" si="68"/>
        <v>2575.380757606209</v>
      </c>
      <c r="BM54" s="25">
        <f t="shared" si="68"/>
        <v>2061.6410497361076</v>
      </c>
      <c r="BN54" s="25">
        <f t="shared" si="68"/>
        <v>1099.1993711215346</v>
      </c>
      <c r="BO54" s="25">
        <f t="shared" si="68"/>
        <v>1270.0594361706383</v>
      </c>
      <c r="BP54" s="25">
        <f t="shared" ref="BP54:CH54" si="69">((BP9*0.5)+BO24-BP39)*BP70*BP$78*BP$2</f>
        <v>6497.5529251403577</v>
      </c>
      <c r="BQ54" s="25">
        <f t="shared" si="69"/>
        <v>8756.158210341142</v>
      </c>
      <c r="BR54" s="25">
        <f t="shared" si="69"/>
        <v>8322.6926154793109</v>
      </c>
      <c r="BS54" s="25">
        <f t="shared" si="69"/>
        <v>4170.7658739573781</v>
      </c>
      <c r="BT54" s="25">
        <f t="shared" si="69"/>
        <v>1093.7760986417179</v>
      </c>
      <c r="BU54" s="25">
        <f t="shared" si="69"/>
        <v>1848.6417702790602</v>
      </c>
      <c r="BV54" s="25">
        <f t="shared" si="69"/>
        <v>3077.6428016724058</v>
      </c>
      <c r="BW54" s="25">
        <f t="shared" si="69"/>
        <v>3060.5189636648656</v>
      </c>
      <c r="BX54" s="25">
        <f t="shared" si="69"/>
        <v>2575.380757606209</v>
      </c>
      <c r="BY54" s="25">
        <f t="shared" si="69"/>
        <v>2061.6410497361076</v>
      </c>
      <c r="BZ54" s="25">
        <f t="shared" si="69"/>
        <v>1099.1993711215346</v>
      </c>
      <c r="CA54" s="25">
        <f t="shared" si="69"/>
        <v>1270.0594361706383</v>
      </c>
      <c r="CB54" s="25">
        <f t="shared" si="69"/>
        <v>6497.5529251403577</v>
      </c>
      <c r="CC54" s="25">
        <f t="shared" si="69"/>
        <v>8756.158210341142</v>
      </c>
      <c r="CD54" s="25">
        <f t="shared" si="69"/>
        <v>8322.6926154793109</v>
      </c>
      <c r="CE54" s="25">
        <f t="shared" si="69"/>
        <v>4170.7658739573781</v>
      </c>
      <c r="CF54" s="25">
        <f t="shared" si="69"/>
        <v>1093.7760986417179</v>
      </c>
      <c r="CG54" s="25">
        <f t="shared" si="69"/>
        <v>1848.6417702790602</v>
      </c>
      <c r="CH54" s="28">
        <f t="shared" si="69"/>
        <v>3077.6428016724058</v>
      </c>
    </row>
    <row r="55" spans="1:87" ht="15.75" x14ac:dyDescent="0.25">
      <c r="A55" s="630"/>
      <c r="B55" s="14" t="str">
        <f t="shared" si="58"/>
        <v>Lighting</v>
      </c>
      <c r="C55" s="25">
        <f t="shared" si="61"/>
        <v>0</v>
      </c>
      <c r="D55" s="25">
        <f t="shared" ref="D55:BO55" si="70">((D10*0.5)+C25-D40)*D71*D$78*D$2</f>
        <v>0</v>
      </c>
      <c r="E55" s="25">
        <f t="shared" si="70"/>
        <v>0</v>
      </c>
      <c r="F55" s="25">
        <f t="shared" si="70"/>
        <v>309.87109406030083</v>
      </c>
      <c r="G55" s="25">
        <f t="shared" si="70"/>
        <v>601.34786044935481</v>
      </c>
      <c r="H55" s="25">
        <f t="shared" si="70"/>
        <v>1063.4163672702794</v>
      </c>
      <c r="I55" s="25">
        <f t="shared" si="70"/>
        <v>1062.195337870256</v>
      </c>
      <c r="J55" s="25">
        <f t="shared" si="70"/>
        <v>1117.7116137131129</v>
      </c>
      <c r="K55" s="25">
        <f t="shared" si="70"/>
        <v>1193.3382081323036</v>
      </c>
      <c r="L55" s="25">
        <f t="shared" si="70"/>
        <v>920.70972672779772</v>
      </c>
      <c r="M55" s="25">
        <f t="shared" si="70"/>
        <v>2208.3542544736765</v>
      </c>
      <c r="N55" s="25">
        <f t="shared" si="70"/>
        <v>3332.0847193842174</v>
      </c>
      <c r="O55" s="25">
        <f t="shared" si="70"/>
        <v>3464.7817325732663</v>
      </c>
      <c r="P55" s="25">
        <f t="shared" si="70"/>
        <v>3018.7474731602756</v>
      </c>
      <c r="Q55" s="25">
        <f t="shared" si="70"/>
        <v>3262.3199946899163</v>
      </c>
      <c r="R55" s="25">
        <f t="shared" si="70"/>
        <v>3203.8495735971183</v>
      </c>
      <c r="S55" s="25">
        <f t="shared" si="70"/>
        <v>3071.3703712472193</v>
      </c>
      <c r="T55" s="25">
        <f t="shared" si="70"/>
        <v>648.00462392400198</v>
      </c>
      <c r="U55" s="25">
        <f t="shared" si="70"/>
        <v>641.98145679883066</v>
      </c>
      <c r="V55" s="25">
        <f t="shared" si="70"/>
        <v>667.31935074774151</v>
      </c>
      <c r="W55" s="25">
        <f t="shared" si="70"/>
        <v>697.7869375423611</v>
      </c>
      <c r="X55" s="25">
        <f t="shared" si="70"/>
        <v>378.14841201520079</v>
      </c>
      <c r="Y55" s="25">
        <f t="shared" si="70"/>
        <v>422.01524685020377</v>
      </c>
      <c r="Z55" s="25">
        <f t="shared" si="70"/>
        <v>428.25684517625729</v>
      </c>
      <c r="AA55" s="25">
        <f t="shared" si="70"/>
        <v>421.13607145329729</v>
      </c>
      <c r="AB55" s="25">
        <f t="shared" si="70"/>
        <v>370.39087539180304</v>
      </c>
      <c r="AC55" s="25">
        <f t="shared" si="70"/>
        <v>413.78963750081681</v>
      </c>
      <c r="AD55" s="25">
        <f t="shared" si="70"/>
        <v>379.42345970624672</v>
      </c>
      <c r="AE55" s="25">
        <f t="shared" si="70"/>
        <v>373.26558990024586</v>
      </c>
      <c r="AF55" s="25">
        <f t="shared" si="70"/>
        <v>648.00462392400198</v>
      </c>
      <c r="AG55" s="25">
        <f t="shared" si="70"/>
        <v>641.98145679883066</v>
      </c>
      <c r="AH55" s="25">
        <f t="shared" si="70"/>
        <v>667.31935074774151</v>
      </c>
      <c r="AI55" s="25">
        <f t="shared" si="70"/>
        <v>697.7869375423611</v>
      </c>
      <c r="AJ55" s="25">
        <f t="shared" si="70"/>
        <v>378.14841201520079</v>
      </c>
      <c r="AK55" s="25">
        <f t="shared" si="70"/>
        <v>422.01524685020377</v>
      </c>
      <c r="AL55" s="25">
        <f t="shared" si="70"/>
        <v>428.25684517625729</v>
      </c>
      <c r="AM55" s="25">
        <f t="shared" si="70"/>
        <v>421.13607145329729</v>
      </c>
      <c r="AN55" s="25">
        <f t="shared" si="70"/>
        <v>370.39087539180304</v>
      </c>
      <c r="AO55" s="25">
        <f t="shared" si="70"/>
        <v>413.78963750081681</v>
      </c>
      <c r="AP55" s="25">
        <f t="shared" si="70"/>
        <v>379.42345970624672</v>
      </c>
      <c r="AQ55" s="25">
        <f t="shared" si="70"/>
        <v>373.26558990024586</v>
      </c>
      <c r="AR55" s="25">
        <f t="shared" si="70"/>
        <v>648.00462392400198</v>
      </c>
      <c r="AS55" s="25">
        <f t="shared" si="70"/>
        <v>641.98145679883066</v>
      </c>
      <c r="AT55" s="25">
        <f t="shared" si="70"/>
        <v>667.31935074774151</v>
      </c>
      <c r="AU55" s="25">
        <f t="shared" si="70"/>
        <v>697.7869375423611</v>
      </c>
      <c r="AV55" s="25">
        <f t="shared" si="70"/>
        <v>378.14841201520079</v>
      </c>
      <c r="AW55" s="25">
        <f t="shared" si="70"/>
        <v>422.01524685020377</v>
      </c>
      <c r="AX55" s="25">
        <f t="shared" si="70"/>
        <v>428.25684517625729</v>
      </c>
      <c r="AY55" s="25">
        <f t="shared" si="70"/>
        <v>421.13607145329729</v>
      </c>
      <c r="AZ55" s="25">
        <f t="shared" si="70"/>
        <v>370.39087539180304</v>
      </c>
      <c r="BA55" s="25">
        <f t="shared" si="70"/>
        <v>413.78963750081681</v>
      </c>
      <c r="BB55" s="25">
        <f t="shared" si="70"/>
        <v>379.42345970624672</v>
      </c>
      <c r="BC55" s="25">
        <f t="shared" si="70"/>
        <v>373.26558990024586</v>
      </c>
      <c r="BD55" s="25">
        <f t="shared" si="70"/>
        <v>648.00462392400198</v>
      </c>
      <c r="BE55" s="25">
        <f t="shared" si="70"/>
        <v>641.98145679883066</v>
      </c>
      <c r="BF55" s="25">
        <f t="shared" si="70"/>
        <v>667.31935074774151</v>
      </c>
      <c r="BG55" s="25">
        <f t="shared" si="70"/>
        <v>697.7869375423611</v>
      </c>
      <c r="BH55" s="25">
        <f t="shared" si="70"/>
        <v>378.14841201520079</v>
      </c>
      <c r="BI55" s="25">
        <f t="shared" si="70"/>
        <v>422.01524685020377</v>
      </c>
      <c r="BJ55" s="25">
        <f t="shared" si="70"/>
        <v>428.25684517625729</v>
      </c>
      <c r="BK55" s="25">
        <f t="shared" si="70"/>
        <v>421.13607145329729</v>
      </c>
      <c r="BL55" s="25">
        <f t="shared" si="70"/>
        <v>370.39087539180304</v>
      </c>
      <c r="BM55" s="25">
        <f t="shared" si="70"/>
        <v>413.78963750081681</v>
      </c>
      <c r="BN55" s="25">
        <f t="shared" si="70"/>
        <v>379.42345970624672</v>
      </c>
      <c r="BO55" s="25">
        <f t="shared" si="70"/>
        <v>373.26558990024586</v>
      </c>
      <c r="BP55" s="25">
        <f t="shared" ref="BP55:CH55" si="71">((BP10*0.5)+BO25-BP40)*BP71*BP$78*BP$2</f>
        <v>648.00462392400198</v>
      </c>
      <c r="BQ55" s="25">
        <f t="shared" si="71"/>
        <v>641.98145679883066</v>
      </c>
      <c r="BR55" s="25">
        <f t="shared" si="71"/>
        <v>667.31935074774151</v>
      </c>
      <c r="BS55" s="25">
        <f t="shared" si="71"/>
        <v>697.7869375423611</v>
      </c>
      <c r="BT55" s="25">
        <f t="shared" si="71"/>
        <v>378.14841201520079</v>
      </c>
      <c r="BU55" s="25">
        <f t="shared" si="71"/>
        <v>422.01524685020377</v>
      </c>
      <c r="BV55" s="25">
        <f t="shared" si="71"/>
        <v>428.25684517625729</v>
      </c>
      <c r="BW55" s="25">
        <f t="shared" si="71"/>
        <v>421.13607145329729</v>
      </c>
      <c r="BX55" s="25">
        <f t="shared" si="71"/>
        <v>370.39087539180304</v>
      </c>
      <c r="BY55" s="25">
        <f t="shared" si="71"/>
        <v>413.78963750081681</v>
      </c>
      <c r="BZ55" s="25">
        <f t="shared" si="71"/>
        <v>379.42345970624672</v>
      </c>
      <c r="CA55" s="25">
        <f t="shared" si="71"/>
        <v>373.26558990024586</v>
      </c>
      <c r="CB55" s="25">
        <f t="shared" si="71"/>
        <v>648.00462392400198</v>
      </c>
      <c r="CC55" s="25">
        <f t="shared" si="71"/>
        <v>641.98145679883066</v>
      </c>
      <c r="CD55" s="25">
        <f t="shared" si="71"/>
        <v>667.31935074774151</v>
      </c>
      <c r="CE55" s="25">
        <f t="shared" si="71"/>
        <v>697.7869375423611</v>
      </c>
      <c r="CF55" s="25">
        <f t="shared" si="71"/>
        <v>378.14841201520079</v>
      </c>
      <c r="CG55" s="25">
        <f t="shared" si="71"/>
        <v>422.01524685020377</v>
      </c>
      <c r="CH55" s="28">
        <f t="shared" si="71"/>
        <v>428.25684517625729</v>
      </c>
    </row>
    <row r="56" spans="1:87" ht="15.75" x14ac:dyDescent="0.25">
      <c r="A56" s="630"/>
      <c r="B56" s="14" t="str">
        <f t="shared" si="58"/>
        <v>Miscellaneous</v>
      </c>
      <c r="C56" s="25">
        <f t="shared" si="61"/>
        <v>0</v>
      </c>
      <c r="D56" s="25">
        <f t="shared" ref="D56:BO56" si="72">((D11*0.5)+C26-D41)*D72*D$78*D$2</f>
        <v>0</v>
      </c>
      <c r="E56" s="25">
        <f t="shared" si="72"/>
        <v>0</v>
      </c>
      <c r="F56" s="25">
        <f t="shared" si="72"/>
        <v>0</v>
      </c>
      <c r="G56" s="25">
        <f t="shared" si="72"/>
        <v>0</v>
      </c>
      <c r="H56" s="25">
        <f t="shared" si="72"/>
        <v>0</v>
      </c>
      <c r="I56" s="25">
        <f t="shared" si="72"/>
        <v>0</v>
      </c>
      <c r="J56" s="25">
        <f t="shared" si="72"/>
        <v>0.796639175388</v>
      </c>
      <c r="K56" s="25">
        <f t="shared" si="72"/>
        <v>1.54248512706</v>
      </c>
      <c r="L56" s="25">
        <f t="shared" si="72"/>
        <v>0.7305076345239</v>
      </c>
      <c r="M56" s="25">
        <f t="shared" si="72"/>
        <v>0.92667062032244996</v>
      </c>
      <c r="N56" s="25">
        <f t="shared" si="72"/>
        <v>0.90099169016624991</v>
      </c>
      <c r="O56" s="25">
        <f t="shared" si="72"/>
        <v>0.69848277820740001</v>
      </c>
      <c r="P56" s="25">
        <f t="shared" si="72"/>
        <v>0.63450417414600002</v>
      </c>
      <c r="Q56" s="25">
        <f t="shared" si="72"/>
        <v>0.71620707615659995</v>
      </c>
      <c r="R56" s="25">
        <f t="shared" si="72"/>
        <v>0.74706407879040004</v>
      </c>
      <c r="S56" s="25">
        <f t="shared" si="72"/>
        <v>0.78867426341340008</v>
      </c>
      <c r="T56" s="25">
        <f t="shared" si="72"/>
        <v>0</v>
      </c>
      <c r="U56" s="25">
        <f t="shared" si="72"/>
        <v>0</v>
      </c>
      <c r="V56" s="25">
        <f t="shared" si="72"/>
        <v>0</v>
      </c>
      <c r="W56" s="25">
        <f t="shared" si="72"/>
        <v>0</v>
      </c>
      <c r="X56" s="25">
        <f t="shared" si="72"/>
        <v>0</v>
      </c>
      <c r="Y56" s="25">
        <f t="shared" si="72"/>
        <v>0</v>
      </c>
      <c r="Z56" s="25">
        <f t="shared" si="72"/>
        <v>0</v>
      </c>
      <c r="AA56" s="25">
        <f t="shared" si="72"/>
        <v>0</v>
      </c>
      <c r="AB56" s="25">
        <f t="shared" si="72"/>
        <v>0</v>
      </c>
      <c r="AC56" s="25">
        <f t="shared" si="72"/>
        <v>0</v>
      </c>
      <c r="AD56" s="25">
        <f t="shared" si="72"/>
        <v>0</v>
      </c>
      <c r="AE56" s="25">
        <f t="shared" si="72"/>
        <v>0</v>
      </c>
      <c r="AF56" s="25">
        <f t="shared" si="72"/>
        <v>0</v>
      </c>
      <c r="AG56" s="25">
        <f t="shared" si="72"/>
        <v>0</v>
      </c>
      <c r="AH56" s="25">
        <f t="shared" si="72"/>
        <v>0</v>
      </c>
      <c r="AI56" s="25">
        <f t="shared" si="72"/>
        <v>0</v>
      </c>
      <c r="AJ56" s="25">
        <f t="shared" si="72"/>
        <v>0</v>
      </c>
      <c r="AK56" s="25">
        <f t="shared" si="72"/>
        <v>0</v>
      </c>
      <c r="AL56" s="25">
        <f t="shared" si="72"/>
        <v>0</v>
      </c>
      <c r="AM56" s="25">
        <f t="shared" si="72"/>
        <v>0</v>
      </c>
      <c r="AN56" s="25">
        <f t="shared" si="72"/>
        <v>0</v>
      </c>
      <c r="AO56" s="25">
        <f t="shared" si="72"/>
        <v>0</v>
      </c>
      <c r="AP56" s="25">
        <f t="shared" si="72"/>
        <v>0</v>
      </c>
      <c r="AQ56" s="25">
        <f t="shared" si="72"/>
        <v>0</v>
      </c>
      <c r="AR56" s="25">
        <f t="shared" si="72"/>
        <v>0</v>
      </c>
      <c r="AS56" s="25">
        <f t="shared" si="72"/>
        <v>0</v>
      </c>
      <c r="AT56" s="25">
        <f t="shared" si="72"/>
        <v>0</v>
      </c>
      <c r="AU56" s="25">
        <f t="shared" si="72"/>
        <v>0</v>
      </c>
      <c r="AV56" s="25">
        <f t="shared" si="72"/>
        <v>0</v>
      </c>
      <c r="AW56" s="25">
        <f t="shared" si="72"/>
        <v>0</v>
      </c>
      <c r="AX56" s="25">
        <f t="shared" si="72"/>
        <v>0</v>
      </c>
      <c r="AY56" s="25">
        <f t="shared" si="72"/>
        <v>0</v>
      </c>
      <c r="AZ56" s="25">
        <f t="shared" si="72"/>
        <v>0</v>
      </c>
      <c r="BA56" s="25">
        <f t="shared" si="72"/>
        <v>0</v>
      </c>
      <c r="BB56" s="25">
        <f t="shared" si="72"/>
        <v>0</v>
      </c>
      <c r="BC56" s="25">
        <f t="shared" si="72"/>
        <v>0</v>
      </c>
      <c r="BD56" s="25">
        <f t="shared" si="72"/>
        <v>0</v>
      </c>
      <c r="BE56" s="25">
        <f t="shared" si="72"/>
        <v>0</v>
      </c>
      <c r="BF56" s="25">
        <f t="shared" si="72"/>
        <v>0</v>
      </c>
      <c r="BG56" s="25">
        <f t="shared" si="72"/>
        <v>0</v>
      </c>
      <c r="BH56" s="25">
        <f t="shared" si="72"/>
        <v>0</v>
      </c>
      <c r="BI56" s="25">
        <f t="shared" si="72"/>
        <v>0</v>
      </c>
      <c r="BJ56" s="25">
        <f t="shared" si="72"/>
        <v>0</v>
      </c>
      <c r="BK56" s="25">
        <f t="shared" si="72"/>
        <v>0</v>
      </c>
      <c r="BL56" s="25">
        <f t="shared" si="72"/>
        <v>0</v>
      </c>
      <c r="BM56" s="25">
        <f t="shared" si="72"/>
        <v>0</v>
      </c>
      <c r="BN56" s="25">
        <f t="shared" si="72"/>
        <v>0</v>
      </c>
      <c r="BO56" s="25">
        <f t="shared" si="72"/>
        <v>0</v>
      </c>
      <c r="BP56" s="25">
        <f t="shared" ref="BP56:CH56" si="73">((BP11*0.5)+BO26-BP41)*BP72*BP$78*BP$2</f>
        <v>0</v>
      </c>
      <c r="BQ56" s="25">
        <f t="shared" si="73"/>
        <v>0</v>
      </c>
      <c r="BR56" s="25">
        <f t="shared" si="73"/>
        <v>0</v>
      </c>
      <c r="BS56" s="25">
        <f t="shared" si="73"/>
        <v>0</v>
      </c>
      <c r="BT56" s="25">
        <f t="shared" si="73"/>
        <v>0</v>
      </c>
      <c r="BU56" s="25">
        <f t="shared" si="73"/>
        <v>0</v>
      </c>
      <c r="BV56" s="25">
        <f t="shared" si="73"/>
        <v>0</v>
      </c>
      <c r="BW56" s="25">
        <f t="shared" si="73"/>
        <v>0</v>
      </c>
      <c r="BX56" s="25">
        <f t="shared" si="73"/>
        <v>0</v>
      </c>
      <c r="BY56" s="25">
        <f t="shared" si="73"/>
        <v>0</v>
      </c>
      <c r="BZ56" s="25">
        <f t="shared" si="73"/>
        <v>0</v>
      </c>
      <c r="CA56" s="25">
        <f t="shared" si="73"/>
        <v>0</v>
      </c>
      <c r="CB56" s="25">
        <f t="shared" si="73"/>
        <v>0</v>
      </c>
      <c r="CC56" s="25">
        <f t="shared" si="73"/>
        <v>0</v>
      </c>
      <c r="CD56" s="25">
        <f t="shared" si="73"/>
        <v>0</v>
      </c>
      <c r="CE56" s="25">
        <f t="shared" si="73"/>
        <v>0</v>
      </c>
      <c r="CF56" s="25">
        <f t="shared" si="73"/>
        <v>0</v>
      </c>
      <c r="CG56" s="25">
        <f t="shared" si="73"/>
        <v>0</v>
      </c>
      <c r="CH56" s="28">
        <f t="shared" si="73"/>
        <v>0</v>
      </c>
    </row>
    <row r="57" spans="1:87" ht="15.75" x14ac:dyDescent="0.25">
      <c r="A57" s="630"/>
      <c r="B57" s="14" t="str">
        <f t="shared" si="58"/>
        <v>Pool Spa</v>
      </c>
      <c r="C57" s="25">
        <f t="shared" si="61"/>
        <v>0</v>
      </c>
      <c r="D57" s="25">
        <f t="shared" ref="D57:BO57" si="74">((D12*0.5)+C27-D42)*D73*D$78*D$2</f>
        <v>0</v>
      </c>
      <c r="E57" s="25">
        <f t="shared" si="74"/>
        <v>0</v>
      </c>
      <c r="F57" s="25">
        <f t="shared" si="74"/>
        <v>0</v>
      </c>
      <c r="G57" s="25">
        <f t="shared" si="74"/>
        <v>0</v>
      </c>
      <c r="H57" s="25">
        <f t="shared" si="74"/>
        <v>0</v>
      </c>
      <c r="I57" s="25">
        <f t="shared" si="74"/>
        <v>0</v>
      </c>
      <c r="J57" s="25">
        <f t="shared" si="74"/>
        <v>0</v>
      </c>
      <c r="K57" s="25">
        <f t="shared" si="74"/>
        <v>0</v>
      </c>
      <c r="L57" s="25">
        <f t="shared" si="74"/>
        <v>0</v>
      </c>
      <c r="M57" s="25">
        <f t="shared" si="74"/>
        <v>0</v>
      </c>
      <c r="N57" s="25">
        <f t="shared" si="74"/>
        <v>0</v>
      </c>
      <c r="O57" s="25">
        <f t="shared" si="74"/>
        <v>0</v>
      </c>
      <c r="P57" s="25">
        <f t="shared" si="74"/>
        <v>0</v>
      </c>
      <c r="Q57" s="25">
        <f t="shared" si="74"/>
        <v>0</v>
      </c>
      <c r="R57" s="25">
        <f t="shared" si="74"/>
        <v>0</v>
      </c>
      <c r="S57" s="25">
        <f t="shared" si="74"/>
        <v>0</v>
      </c>
      <c r="T57" s="25">
        <f t="shared" si="74"/>
        <v>0</v>
      </c>
      <c r="U57" s="25">
        <f t="shared" si="74"/>
        <v>0</v>
      </c>
      <c r="V57" s="25">
        <f t="shared" si="74"/>
        <v>0</v>
      </c>
      <c r="W57" s="25">
        <f t="shared" si="74"/>
        <v>0</v>
      </c>
      <c r="X57" s="25">
        <f t="shared" si="74"/>
        <v>0</v>
      </c>
      <c r="Y57" s="25">
        <f t="shared" si="74"/>
        <v>0</v>
      </c>
      <c r="Z57" s="25">
        <f t="shared" si="74"/>
        <v>0</v>
      </c>
      <c r="AA57" s="25">
        <f t="shared" si="74"/>
        <v>0</v>
      </c>
      <c r="AB57" s="25">
        <f t="shared" si="74"/>
        <v>0</v>
      </c>
      <c r="AC57" s="25">
        <f t="shared" si="74"/>
        <v>0</v>
      </c>
      <c r="AD57" s="25">
        <f t="shared" si="74"/>
        <v>0</v>
      </c>
      <c r="AE57" s="25">
        <f t="shared" si="74"/>
        <v>0</v>
      </c>
      <c r="AF57" s="25">
        <f t="shared" si="74"/>
        <v>0</v>
      </c>
      <c r="AG57" s="25">
        <f t="shared" si="74"/>
        <v>0</v>
      </c>
      <c r="AH57" s="25">
        <f t="shared" si="74"/>
        <v>0</v>
      </c>
      <c r="AI57" s="25">
        <f t="shared" si="74"/>
        <v>0</v>
      </c>
      <c r="AJ57" s="25">
        <f t="shared" si="74"/>
        <v>0</v>
      </c>
      <c r="AK57" s="25">
        <f t="shared" si="74"/>
        <v>0</v>
      </c>
      <c r="AL57" s="25">
        <f t="shared" si="74"/>
        <v>0</v>
      </c>
      <c r="AM57" s="25">
        <f t="shared" si="74"/>
        <v>0</v>
      </c>
      <c r="AN57" s="25">
        <f t="shared" si="74"/>
        <v>0</v>
      </c>
      <c r="AO57" s="25">
        <f t="shared" si="74"/>
        <v>0</v>
      </c>
      <c r="AP57" s="25">
        <f t="shared" si="74"/>
        <v>0</v>
      </c>
      <c r="AQ57" s="25">
        <f t="shared" si="74"/>
        <v>0</v>
      </c>
      <c r="AR57" s="25">
        <f t="shared" si="74"/>
        <v>0</v>
      </c>
      <c r="AS57" s="25">
        <f t="shared" si="74"/>
        <v>0</v>
      </c>
      <c r="AT57" s="25">
        <f t="shared" si="74"/>
        <v>0</v>
      </c>
      <c r="AU57" s="25">
        <f t="shared" si="74"/>
        <v>0</v>
      </c>
      <c r="AV57" s="25">
        <f t="shared" si="74"/>
        <v>0</v>
      </c>
      <c r="AW57" s="25">
        <f t="shared" si="74"/>
        <v>0</v>
      </c>
      <c r="AX57" s="25">
        <f t="shared" si="74"/>
        <v>0</v>
      </c>
      <c r="AY57" s="25">
        <f t="shared" si="74"/>
        <v>0</v>
      </c>
      <c r="AZ57" s="25">
        <f t="shared" si="74"/>
        <v>0</v>
      </c>
      <c r="BA57" s="25">
        <f t="shared" si="74"/>
        <v>0</v>
      </c>
      <c r="BB57" s="25">
        <f t="shared" si="74"/>
        <v>0</v>
      </c>
      <c r="BC57" s="25">
        <f t="shared" si="74"/>
        <v>0</v>
      </c>
      <c r="BD57" s="25">
        <f t="shared" si="74"/>
        <v>0</v>
      </c>
      <c r="BE57" s="25">
        <f t="shared" si="74"/>
        <v>0</v>
      </c>
      <c r="BF57" s="25">
        <f t="shared" si="74"/>
        <v>0</v>
      </c>
      <c r="BG57" s="25">
        <f t="shared" si="74"/>
        <v>0</v>
      </c>
      <c r="BH57" s="25">
        <f t="shared" si="74"/>
        <v>0</v>
      </c>
      <c r="BI57" s="25">
        <f t="shared" si="74"/>
        <v>0</v>
      </c>
      <c r="BJ57" s="25">
        <f t="shared" si="74"/>
        <v>0</v>
      </c>
      <c r="BK57" s="25">
        <f t="shared" si="74"/>
        <v>0</v>
      </c>
      <c r="BL57" s="25">
        <f t="shared" si="74"/>
        <v>0</v>
      </c>
      <c r="BM57" s="25">
        <f t="shared" si="74"/>
        <v>0</v>
      </c>
      <c r="BN57" s="25">
        <f t="shared" si="74"/>
        <v>0</v>
      </c>
      <c r="BO57" s="25">
        <f t="shared" si="74"/>
        <v>0</v>
      </c>
      <c r="BP57" s="25">
        <f t="shared" ref="BP57:CH57" si="75">((BP12*0.5)+BO27-BP42)*BP73*BP$78*BP$2</f>
        <v>0</v>
      </c>
      <c r="BQ57" s="25">
        <f t="shared" si="75"/>
        <v>0</v>
      </c>
      <c r="BR57" s="25">
        <f t="shared" si="75"/>
        <v>0</v>
      </c>
      <c r="BS57" s="25">
        <f t="shared" si="75"/>
        <v>0</v>
      </c>
      <c r="BT57" s="25">
        <f t="shared" si="75"/>
        <v>0</v>
      </c>
      <c r="BU57" s="25">
        <f t="shared" si="75"/>
        <v>0</v>
      </c>
      <c r="BV57" s="25">
        <f t="shared" si="75"/>
        <v>0</v>
      </c>
      <c r="BW57" s="25">
        <f t="shared" si="75"/>
        <v>0</v>
      </c>
      <c r="BX57" s="25">
        <f t="shared" si="75"/>
        <v>0</v>
      </c>
      <c r="BY57" s="25">
        <f t="shared" si="75"/>
        <v>0</v>
      </c>
      <c r="BZ57" s="25">
        <f t="shared" si="75"/>
        <v>0</v>
      </c>
      <c r="CA57" s="25">
        <f t="shared" si="75"/>
        <v>0</v>
      </c>
      <c r="CB57" s="25">
        <f t="shared" si="75"/>
        <v>0</v>
      </c>
      <c r="CC57" s="25">
        <f t="shared" si="75"/>
        <v>0</v>
      </c>
      <c r="CD57" s="25">
        <f t="shared" si="75"/>
        <v>0</v>
      </c>
      <c r="CE57" s="25">
        <f t="shared" si="75"/>
        <v>0</v>
      </c>
      <c r="CF57" s="25">
        <f t="shared" si="75"/>
        <v>0</v>
      </c>
      <c r="CG57" s="25">
        <f t="shared" si="75"/>
        <v>0</v>
      </c>
      <c r="CH57" s="28">
        <f t="shared" si="75"/>
        <v>0</v>
      </c>
    </row>
    <row r="58" spans="1:87" ht="15.75" x14ac:dyDescent="0.25">
      <c r="A58" s="630"/>
      <c r="B58" s="14" t="str">
        <f t="shared" si="58"/>
        <v>Refrigeration</v>
      </c>
      <c r="C58" s="25">
        <f t="shared" si="61"/>
        <v>0</v>
      </c>
      <c r="D58" s="25">
        <f t="shared" ref="D58:BO58" si="76">((D13*0.5)+C28-D43)*D74*D$78*D$2</f>
        <v>0</v>
      </c>
      <c r="E58" s="25">
        <f t="shared" si="76"/>
        <v>0</v>
      </c>
      <c r="F58" s="25">
        <f t="shared" si="76"/>
        <v>702.97028193464359</v>
      </c>
      <c r="G58" s="25">
        <f t="shared" si="76"/>
        <v>1570.059864339664</v>
      </c>
      <c r="H58" s="25">
        <f t="shared" si="76"/>
        <v>3319.1029235802562</v>
      </c>
      <c r="I58" s="25">
        <f t="shared" si="76"/>
        <v>3513.16826487968</v>
      </c>
      <c r="J58" s="25">
        <f t="shared" si="76"/>
        <v>3512.0753784361141</v>
      </c>
      <c r="K58" s="25">
        <f t="shared" si="76"/>
        <v>3167.559455264282</v>
      </c>
      <c r="L58" s="25">
        <f t="shared" si="76"/>
        <v>1475.6459824847761</v>
      </c>
      <c r="M58" s="25">
        <f t="shared" si="76"/>
        <v>1459.1718028650173</v>
      </c>
      <c r="N58" s="25">
        <f t="shared" si="76"/>
        <v>1386.8186068153952</v>
      </c>
      <c r="O58" s="25">
        <f t="shared" si="76"/>
        <v>1291.0265491021105</v>
      </c>
      <c r="P58" s="25">
        <f t="shared" si="76"/>
        <v>1205.3046367965901</v>
      </c>
      <c r="Q58" s="25">
        <f t="shared" si="76"/>
        <v>1379.5775243570138</v>
      </c>
      <c r="R58" s="25">
        <f t="shared" si="76"/>
        <v>1458.4965270030086</v>
      </c>
      <c r="S58" s="25">
        <f t="shared" si="76"/>
        <v>1621.175611679721</v>
      </c>
      <c r="T58" s="25">
        <f t="shared" si="76"/>
        <v>35.462604117758254</v>
      </c>
      <c r="U58" s="25">
        <f t="shared" si="76"/>
        <v>37.506912572670153</v>
      </c>
      <c r="V58" s="25">
        <f t="shared" si="76"/>
        <v>37.48419713939024</v>
      </c>
      <c r="W58" s="25">
        <f t="shared" si="76"/>
        <v>33.805074744610067</v>
      </c>
      <c r="X58" s="25">
        <f t="shared" si="76"/>
        <v>16.119270026889232</v>
      </c>
      <c r="Y58" s="25">
        <f t="shared" si="76"/>
        <v>15.550029934110837</v>
      </c>
      <c r="Z58" s="25">
        <f t="shared" si="76"/>
        <v>14.515851425824739</v>
      </c>
      <c r="AA58" s="25">
        <f t="shared" si="76"/>
        <v>13.492932613437544</v>
      </c>
      <c r="AB58" s="25">
        <f t="shared" si="76"/>
        <v>12.716129425119247</v>
      </c>
      <c r="AC58" s="25">
        <f t="shared" si="76"/>
        <v>15.046094337263938</v>
      </c>
      <c r="AD58" s="25">
        <f t="shared" si="76"/>
        <v>14.851902161836737</v>
      </c>
      <c r="AE58" s="25">
        <f t="shared" si="76"/>
        <v>16.94105469145973</v>
      </c>
      <c r="AF58" s="25">
        <f t="shared" si="76"/>
        <v>35.462604117758254</v>
      </c>
      <c r="AG58" s="25">
        <f t="shared" si="76"/>
        <v>37.506912572670153</v>
      </c>
      <c r="AH58" s="25">
        <f t="shared" si="76"/>
        <v>37.48419713939024</v>
      </c>
      <c r="AI58" s="25">
        <f t="shared" si="76"/>
        <v>33.805074744610067</v>
      </c>
      <c r="AJ58" s="25">
        <f t="shared" si="76"/>
        <v>16.119270026889232</v>
      </c>
      <c r="AK58" s="25">
        <f t="shared" si="76"/>
        <v>15.550029934110837</v>
      </c>
      <c r="AL58" s="25">
        <f t="shared" si="76"/>
        <v>14.515851425824739</v>
      </c>
      <c r="AM58" s="25">
        <f t="shared" si="76"/>
        <v>13.492932613437544</v>
      </c>
      <c r="AN58" s="25">
        <f t="shared" si="76"/>
        <v>12.716129425119247</v>
      </c>
      <c r="AO58" s="25">
        <f t="shared" si="76"/>
        <v>15.046094337263938</v>
      </c>
      <c r="AP58" s="25">
        <f t="shared" si="76"/>
        <v>14.851902161836737</v>
      </c>
      <c r="AQ58" s="25">
        <f t="shared" si="76"/>
        <v>16.94105469145973</v>
      </c>
      <c r="AR58" s="25">
        <f t="shared" si="76"/>
        <v>35.462604117758254</v>
      </c>
      <c r="AS58" s="25">
        <f t="shared" si="76"/>
        <v>37.506912572670153</v>
      </c>
      <c r="AT58" s="25">
        <f t="shared" si="76"/>
        <v>37.48419713939024</v>
      </c>
      <c r="AU58" s="25">
        <f t="shared" si="76"/>
        <v>33.805074744610067</v>
      </c>
      <c r="AV58" s="25">
        <f t="shared" si="76"/>
        <v>16.119270026889232</v>
      </c>
      <c r="AW58" s="25">
        <f t="shared" si="76"/>
        <v>15.550029934110837</v>
      </c>
      <c r="AX58" s="25">
        <f t="shared" si="76"/>
        <v>14.515851425824739</v>
      </c>
      <c r="AY58" s="25">
        <f t="shared" si="76"/>
        <v>13.492932613437544</v>
      </c>
      <c r="AZ58" s="25">
        <f t="shared" si="76"/>
        <v>12.716129425119247</v>
      </c>
      <c r="BA58" s="25">
        <f t="shared" si="76"/>
        <v>15.046094337263938</v>
      </c>
      <c r="BB58" s="25">
        <f t="shared" si="76"/>
        <v>14.851902161836737</v>
      </c>
      <c r="BC58" s="25">
        <f t="shared" si="76"/>
        <v>16.94105469145973</v>
      </c>
      <c r="BD58" s="25">
        <f t="shared" si="76"/>
        <v>35.462604117758254</v>
      </c>
      <c r="BE58" s="25">
        <f t="shared" si="76"/>
        <v>37.506912572670153</v>
      </c>
      <c r="BF58" s="25">
        <f t="shared" si="76"/>
        <v>37.48419713939024</v>
      </c>
      <c r="BG58" s="25">
        <f t="shared" si="76"/>
        <v>33.805074744610067</v>
      </c>
      <c r="BH58" s="25">
        <f t="shared" si="76"/>
        <v>16.119270026889232</v>
      </c>
      <c r="BI58" s="25">
        <f t="shared" si="76"/>
        <v>15.550029934110837</v>
      </c>
      <c r="BJ58" s="25">
        <f t="shared" si="76"/>
        <v>14.515851425824739</v>
      </c>
      <c r="BK58" s="25">
        <f t="shared" si="76"/>
        <v>13.492932613437544</v>
      </c>
      <c r="BL58" s="25">
        <f t="shared" si="76"/>
        <v>12.716129425119247</v>
      </c>
      <c r="BM58" s="25">
        <f t="shared" si="76"/>
        <v>15.046094337263938</v>
      </c>
      <c r="BN58" s="25">
        <f t="shared" si="76"/>
        <v>14.851902161836737</v>
      </c>
      <c r="BO58" s="25">
        <f t="shared" si="76"/>
        <v>16.94105469145973</v>
      </c>
      <c r="BP58" s="25">
        <f t="shared" ref="BP58:CH58" si="77">((BP13*0.5)+BO28-BP43)*BP74*BP$78*BP$2</f>
        <v>35.462604117758254</v>
      </c>
      <c r="BQ58" s="25">
        <f t="shared" si="77"/>
        <v>37.506912572670153</v>
      </c>
      <c r="BR58" s="25">
        <f t="shared" si="77"/>
        <v>37.48419713939024</v>
      </c>
      <c r="BS58" s="25">
        <f t="shared" si="77"/>
        <v>33.805074744610067</v>
      </c>
      <c r="BT58" s="25">
        <f t="shared" si="77"/>
        <v>16.119270026889232</v>
      </c>
      <c r="BU58" s="25">
        <f t="shared" si="77"/>
        <v>15.550029934110837</v>
      </c>
      <c r="BV58" s="25">
        <f t="shared" si="77"/>
        <v>14.515851425824739</v>
      </c>
      <c r="BW58" s="25">
        <f t="shared" si="77"/>
        <v>13.492932613437544</v>
      </c>
      <c r="BX58" s="25">
        <f t="shared" si="77"/>
        <v>12.716129425119247</v>
      </c>
      <c r="BY58" s="25">
        <f t="shared" si="77"/>
        <v>15.046094337263938</v>
      </c>
      <c r="BZ58" s="25">
        <f t="shared" si="77"/>
        <v>14.851902161836737</v>
      </c>
      <c r="CA58" s="25">
        <f t="shared" si="77"/>
        <v>16.94105469145973</v>
      </c>
      <c r="CB58" s="25">
        <f t="shared" si="77"/>
        <v>35.462604117758254</v>
      </c>
      <c r="CC58" s="25">
        <f t="shared" si="77"/>
        <v>37.506912572670153</v>
      </c>
      <c r="CD58" s="25">
        <f t="shared" si="77"/>
        <v>37.48419713939024</v>
      </c>
      <c r="CE58" s="25">
        <f t="shared" si="77"/>
        <v>33.805074744610067</v>
      </c>
      <c r="CF58" s="25">
        <f t="shared" si="77"/>
        <v>16.119270026889232</v>
      </c>
      <c r="CG58" s="25">
        <f t="shared" si="77"/>
        <v>15.550029934110837</v>
      </c>
      <c r="CH58" s="28">
        <f t="shared" si="77"/>
        <v>14.515851425824739</v>
      </c>
    </row>
    <row r="59" spans="1:87" ht="15.75" customHeight="1" x14ac:dyDescent="0.25">
      <c r="A59" s="630"/>
      <c r="B59" s="14" t="str">
        <f t="shared" si="58"/>
        <v>Water Heating</v>
      </c>
      <c r="C59" s="25">
        <f t="shared" si="61"/>
        <v>0</v>
      </c>
      <c r="D59" s="25">
        <f t="shared" ref="D59:BO59" si="78">((D14*0.5)+C29-D44)*D75*D$78*D$2</f>
        <v>0</v>
      </c>
      <c r="E59" s="25">
        <f t="shared" si="78"/>
        <v>0</v>
      </c>
      <c r="F59" s="25">
        <f t="shared" si="78"/>
        <v>0</v>
      </c>
      <c r="G59" s="25">
        <f t="shared" si="78"/>
        <v>40.034901393916002</v>
      </c>
      <c r="H59" s="25">
        <f t="shared" si="78"/>
        <v>149.13444181961489</v>
      </c>
      <c r="I59" s="25">
        <f t="shared" si="78"/>
        <v>255.48254077647422</v>
      </c>
      <c r="J59" s="25">
        <f t="shared" si="78"/>
        <v>357.34805351153216</v>
      </c>
      <c r="K59" s="25">
        <f t="shared" si="78"/>
        <v>386.75960368518861</v>
      </c>
      <c r="L59" s="25">
        <f t="shared" si="78"/>
        <v>255.30052550173076</v>
      </c>
      <c r="M59" s="25">
        <f t="shared" si="78"/>
        <v>353.83829384328067</v>
      </c>
      <c r="N59" s="25">
        <f t="shared" si="78"/>
        <v>458.31048470056027</v>
      </c>
      <c r="O59" s="25">
        <f t="shared" si="78"/>
        <v>517.04608791731766</v>
      </c>
      <c r="P59" s="25">
        <f t="shared" si="78"/>
        <v>451.62626132433593</v>
      </c>
      <c r="Q59" s="25">
        <f t="shared" si="78"/>
        <v>489.45290076060093</v>
      </c>
      <c r="R59" s="25">
        <f t="shared" si="78"/>
        <v>468.12792038494473</v>
      </c>
      <c r="S59" s="25">
        <f t="shared" si="78"/>
        <v>471.69281495221588</v>
      </c>
      <c r="T59" s="25">
        <f t="shared" si="78"/>
        <v>249.17047108018335</v>
      </c>
      <c r="U59" s="25">
        <f t="shared" si="78"/>
        <v>218.95317458205949</v>
      </c>
      <c r="V59" s="25">
        <f t="shared" si="78"/>
        <v>205.87544853487802</v>
      </c>
      <c r="W59" s="25">
        <f t="shared" si="78"/>
        <v>224.23665404998948</v>
      </c>
      <c r="X59" s="25">
        <f t="shared" si="78"/>
        <v>121.77575001954069</v>
      </c>
      <c r="Y59" s="25">
        <f t="shared" si="78"/>
        <v>136.0246472416579</v>
      </c>
      <c r="Z59" s="25">
        <f t="shared" si="78"/>
        <v>148.27208506863249</v>
      </c>
      <c r="AA59" s="25">
        <f t="shared" si="78"/>
        <v>147.29072026176431</v>
      </c>
      <c r="AB59" s="25">
        <f t="shared" si="78"/>
        <v>129.87101987536317</v>
      </c>
      <c r="AC59" s="25">
        <f t="shared" si="78"/>
        <v>145.50017917818178</v>
      </c>
      <c r="AD59" s="25">
        <f t="shared" si="78"/>
        <v>129.93201571990065</v>
      </c>
      <c r="AE59" s="25">
        <f t="shared" si="78"/>
        <v>134.35214203866397</v>
      </c>
      <c r="AF59" s="25">
        <f t="shared" si="78"/>
        <v>249.17047108018335</v>
      </c>
      <c r="AG59" s="25">
        <f t="shared" si="78"/>
        <v>218.95317458205949</v>
      </c>
      <c r="AH59" s="25">
        <f t="shared" si="78"/>
        <v>205.87544853487802</v>
      </c>
      <c r="AI59" s="25">
        <f t="shared" si="78"/>
        <v>224.23665404998948</v>
      </c>
      <c r="AJ59" s="25">
        <f t="shared" si="78"/>
        <v>121.77575001954069</v>
      </c>
      <c r="AK59" s="25">
        <f t="shared" si="78"/>
        <v>136.0246472416579</v>
      </c>
      <c r="AL59" s="25">
        <f t="shared" si="78"/>
        <v>148.27208506863249</v>
      </c>
      <c r="AM59" s="25">
        <f t="shared" si="78"/>
        <v>147.29072026176431</v>
      </c>
      <c r="AN59" s="25">
        <f t="shared" si="78"/>
        <v>129.87101987536317</v>
      </c>
      <c r="AO59" s="25">
        <f t="shared" si="78"/>
        <v>145.50017917818178</v>
      </c>
      <c r="AP59" s="25">
        <f t="shared" si="78"/>
        <v>129.93201571990065</v>
      </c>
      <c r="AQ59" s="25">
        <f t="shared" si="78"/>
        <v>134.35214203866397</v>
      </c>
      <c r="AR59" s="25">
        <f t="shared" si="78"/>
        <v>249.17047108018335</v>
      </c>
      <c r="AS59" s="25">
        <f t="shared" si="78"/>
        <v>218.95317458205949</v>
      </c>
      <c r="AT59" s="25">
        <f t="shared" si="78"/>
        <v>205.87544853487802</v>
      </c>
      <c r="AU59" s="25">
        <f t="shared" si="78"/>
        <v>224.23665404998948</v>
      </c>
      <c r="AV59" s="25">
        <f t="shared" si="78"/>
        <v>121.77575001954069</v>
      </c>
      <c r="AW59" s="25">
        <f t="shared" si="78"/>
        <v>136.0246472416579</v>
      </c>
      <c r="AX59" s="25">
        <f t="shared" si="78"/>
        <v>148.27208506863249</v>
      </c>
      <c r="AY59" s="25">
        <f t="shared" si="78"/>
        <v>147.29072026176431</v>
      </c>
      <c r="AZ59" s="25">
        <f t="shared" si="78"/>
        <v>129.87101987536317</v>
      </c>
      <c r="BA59" s="25">
        <f t="shared" si="78"/>
        <v>145.50017917818178</v>
      </c>
      <c r="BB59" s="25">
        <f t="shared" si="78"/>
        <v>129.93201571990065</v>
      </c>
      <c r="BC59" s="25">
        <f t="shared" si="78"/>
        <v>134.35214203866397</v>
      </c>
      <c r="BD59" s="25">
        <f t="shared" si="78"/>
        <v>249.17047108018335</v>
      </c>
      <c r="BE59" s="25">
        <f t="shared" si="78"/>
        <v>218.95317458205949</v>
      </c>
      <c r="BF59" s="25">
        <f t="shared" si="78"/>
        <v>205.87544853487802</v>
      </c>
      <c r="BG59" s="25">
        <f t="shared" si="78"/>
        <v>224.23665404998948</v>
      </c>
      <c r="BH59" s="25">
        <f t="shared" si="78"/>
        <v>121.77575001954069</v>
      </c>
      <c r="BI59" s="25">
        <f t="shared" si="78"/>
        <v>136.0246472416579</v>
      </c>
      <c r="BJ59" s="25">
        <f t="shared" si="78"/>
        <v>148.27208506863249</v>
      </c>
      <c r="BK59" s="25">
        <f t="shared" si="78"/>
        <v>147.29072026176431</v>
      </c>
      <c r="BL59" s="25">
        <f t="shared" si="78"/>
        <v>129.87101987536317</v>
      </c>
      <c r="BM59" s="25">
        <f t="shared" si="78"/>
        <v>145.50017917818178</v>
      </c>
      <c r="BN59" s="25">
        <f t="shared" si="78"/>
        <v>129.93201571990065</v>
      </c>
      <c r="BO59" s="25">
        <f t="shared" si="78"/>
        <v>134.35214203866397</v>
      </c>
      <c r="BP59" s="25">
        <f t="shared" ref="BP59:CH59" si="79">((BP14*0.5)+BO29-BP44)*BP75*BP$78*BP$2</f>
        <v>249.17047108018335</v>
      </c>
      <c r="BQ59" s="25">
        <f t="shared" si="79"/>
        <v>218.95317458205949</v>
      </c>
      <c r="BR59" s="25">
        <f t="shared" si="79"/>
        <v>205.87544853487802</v>
      </c>
      <c r="BS59" s="25">
        <f t="shared" si="79"/>
        <v>224.23665404998948</v>
      </c>
      <c r="BT59" s="25">
        <f t="shared" si="79"/>
        <v>121.77575001954069</v>
      </c>
      <c r="BU59" s="25">
        <f t="shared" si="79"/>
        <v>136.0246472416579</v>
      </c>
      <c r="BV59" s="25">
        <f t="shared" si="79"/>
        <v>148.27208506863249</v>
      </c>
      <c r="BW59" s="25">
        <f t="shared" si="79"/>
        <v>147.29072026176431</v>
      </c>
      <c r="BX59" s="25">
        <f t="shared" si="79"/>
        <v>129.87101987536317</v>
      </c>
      <c r="BY59" s="25">
        <f t="shared" si="79"/>
        <v>145.50017917818178</v>
      </c>
      <c r="BZ59" s="25">
        <f t="shared" si="79"/>
        <v>129.93201571990065</v>
      </c>
      <c r="CA59" s="25">
        <f t="shared" si="79"/>
        <v>134.35214203866397</v>
      </c>
      <c r="CB59" s="25">
        <f t="shared" si="79"/>
        <v>249.17047108018335</v>
      </c>
      <c r="CC59" s="25">
        <f t="shared" si="79"/>
        <v>218.95317458205949</v>
      </c>
      <c r="CD59" s="25">
        <f t="shared" si="79"/>
        <v>205.87544853487802</v>
      </c>
      <c r="CE59" s="25">
        <f t="shared" si="79"/>
        <v>224.23665404998948</v>
      </c>
      <c r="CF59" s="25">
        <f t="shared" si="79"/>
        <v>121.77575001954069</v>
      </c>
      <c r="CG59" s="25">
        <f t="shared" si="79"/>
        <v>136.0246472416579</v>
      </c>
      <c r="CH59" s="28">
        <f t="shared" si="79"/>
        <v>148.27208506863249</v>
      </c>
    </row>
    <row r="60" spans="1:87" ht="15.75" customHeight="1" x14ac:dyDescent="0.25">
      <c r="A60" s="630"/>
      <c r="B60" s="289" t="str">
        <f t="shared" si="58"/>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12"/>
    </row>
    <row r="61" spans="1:87" ht="15.75" customHeight="1" x14ac:dyDescent="0.25">
      <c r="A61" s="630"/>
      <c r="B61" s="269" t="s">
        <v>18</v>
      </c>
      <c r="C61" s="25">
        <f>SUM(C50:C60)</f>
        <v>0</v>
      </c>
      <c r="D61" s="25">
        <f>SUM(D50:D60)</f>
        <v>0</v>
      </c>
      <c r="E61" s="25">
        <f t="shared" ref="E61:BP61" si="80">SUM(E50:E60)</f>
        <v>1070.9277831428774</v>
      </c>
      <c r="F61" s="25">
        <f t="shared" si="80"/>
        <v>3168.3486809039982</v>
      </c>
      <c r="G61" s="25">
        <f t="shared" si="80"/>
        <v>6994.8825427318543</v>
      </c>
      <c r="H61" s="25">
        <f t="shared" si="80"/>
        <v>40883.727343359984</v>
      </c>
      <c r="I61" s="25">
        <f t="shared" si="80"/>
        <v>65007.535626341567</v>
      </c>
      <c r="J61" s="25">
        <f t="shared" si="80"/>
        <v>67885.238566595362</v>
      </c>
      <c r="K61" s="25">
        <f t="shared" si="80"/>
        <v>40155.672302629915</v>
      </c>
      <c r="L61" s="25">
        <f t="shared" si="80"/>
        <v>12752.582234955415</v>
      </c>
      <c r="M61" s="25">
        <f t="shared" si="80"/>
        <v>23679.674863015229</v>
      </c>
      <c r="N61" s="25">
        <f t="shared" si="80"/>
        <v>42141.930821155074</v>
      </c>
      <c r="O61" s="25">
        <f t="shared" si="80"/>
        <v>43984.113346878665</v>
      </c>
      <c r="P61" s="25">
        <f t="shared" si="80"/>
        <v>36947.484475176949</v>
      </c>
      <c r="Q61" s="25">
        <f t="shared" si="80"/>
        <v>30173.531548979932</v>
      </c>
      <c r="R61" s="25">
        <f t="shared" si="80"/>
        <v>19752.502684579111</v>
      </c>
      <c r="S61" s="25">
        <f t="shared" si="80"/>
        <v>22826.760474962539</v>
      </c>
      <c r="T61" s="25">
        <f t="shared" si="80"/>
        <v>9048.5945593144825</v>
      </c>
      <c r="U61" s="25">
        <f t="shared" si="80"/>
        <v>11838.848742934679</v>
      </c>
      <c r="V61" s="25">
        <f t="shared" si="80"/>
        <v>11309.480293455215</v>
      </c>
      <c r="W61" s="25">
        <f t="shared" si="80"/>
        <v>6124.6776766435469</v>
      </c>
      <c r="X61" s="25">
        <f t="shared" si="80"/>
        <v>1757.7239207633156</v>
      </c>
      <c r="Y61" s="25">
        <f t="shared" si="80"/>
        <v>2606.8261165564563</v>
      </c>
      <c r="Z61" s="25">
        <f t="shared" si="80"/>
        <v>3973.0711494232733</v>
      </c>
      <c r="AA61" s="25">
        <f t="shared" si="80"/>
        <v>3944.9785090061346</v>
      </c>
      <c r="AB61" s="25">
        <f t="shared" si="80"/>
        <v>3343.1368179965866</v>
      </c>
      <c r="AC61" s="25">
        <f t="shared" si="80"/>
        <v>2844.9812910148726</v>
      </c>
      <c r="AD61" s="25">
        <f t="shared" si="80"/>
        <v>1764.374559966682</v>
      </c>
      <c r="AE61" s="25">
        <f t="shared" si="80"/>
        <v>2070.4815007169905</v>
      </c>
      <c r="AF61" s="25">
        <f t="shared" si="80"/>
        <v>9048.5945593144825</v>
      </c>
      <c r="AG61" s="25">
        <f t="shared" si="80"/>
        <v>11838.848742934679</v>
      </c>
      <c r="AH61" s="25">
        <f t="shared" si="80"/>
        <v>11309.480293455215</v>
      </c>
      <c r="AI61" s="25">
        <f t="shared" si="80"/>
        <v>6124.6776766435469</v>
      </c>
      <c r="AJ61" s="25">
        <f t="shared" si="80"/>
        <v>1757.7239207633156</v>
      </c>
      <c r="AK61" s="25">
        <f t="shared" si="80"/>
        <v>2606.8261165564563</v>
      </c>
      <c r="AL61" s="25">
        <f t="shared" si="80"/>
        <v>3973.0711494232733</v>
      </c>
      <c r="AM61" s="25">
        <f t="shared" si="80"/>
        <v>3944.9785090061346</v>
      </c>
      <c r="AN61" s="25">
        <f t="shared" si="80"/>
        <v>3343.1368179965866</v>
      </c>
      <c r="AO61" s="25">
        <f t="shared" si="80"/>
        <v>2844.9812910148726</v>
      </c>
      <c r="AP61" s="25">
        <f t="shared" si="80"/>
        <v>1764.374559966682</v>
      </c>
      <c r="AQ61" s="25">
        <f t="shared" si="80"/>
        <v>2070.4815007169905</v>
      </c>
      <c r="AR61" s="25">
        <f t="shared" si="80"/>
        <v>9048.5945593144825</v>
      </c>
      <c r="AS61" s="25">
        <f t="shared" si="80"/>
        <v>11838.848742934679</v>
      </c>
      <c r="AT61" s="25">
        <f t="shared" si="80"/>
        <v>11309.480293455215</v>
      </c>
      <c r="AU61" s="25">
        <f t="shared" si="80"/>
        <v>6124.6776766435469</v>
      </c>
      <c r="AV61" s="25">
        <f t="shared" si="80"/>
        <v>1757.7239207633156</v>
      </c>
      <c r="AW61" s="25">
        <f t="shared" si="80"/>
        <v>2606.8261165564563</v>
      </c>
      <c r="AX61" s="25">
        <f t="shared" si="80"/>
        <v>3973.0711494232733</v>
      </c>
      <c r="AY61" s="25">
        <f t="shared" si="80"/>
        <v>3944.9785090061346</v>
      </c>
      <c r="AZ61" s="25">
        <f t="shared" si="80"/>
        <v>3343.1368179965866</v>
      </c>
      <c r="BA61" s="25">
        <f t="shared" si="80"/>
        <v>2844.9812910148726</v>
      </c>
      <c r="BB61" s="25">
        <f t="shared" si="80"/>
        <v>1764.374559966682</v>
      </c>
      <c r="BC61" s="25">
        <f t="shared" si="80"/>
        <v>2070.4815007169905</v>
      </c>
      <c r="BD61" s="25">
        <f t="shared" si="80"/>
        <v>9048.5945593144825</v>
      </c>
      <c r="BE61" s="25">
        <f t="shared" si="80"/>
        <v>11838.848742934679</v>
      </c>
      <c r="BF61" s="25">
        <f t="shared" si="80"/>
        <v>11309.480293455215</v>
      </c>
      <c r="BG61" s="25">
        <f t="shared" si="80"/>
        <v>6124.6776766435469</v>
      </c>
      <c r="BH61" s="25">
        <f t="shared" si="80"/>
        <v>1757.7239207633156</v>
      </c>
      <c r="BI61" s="25">
        <f t="shared" si="80"/>
        <v>2606.8261165564563</v>
      </c>
      <c r="BJ61" s="25">
        <f t="shared" si="80"/>
        <v>3973.0711494232733</v>
      </c>
      <c r="BK61" s="25">
        <f t="shared" si="80"/>
        <v>3944.9785090061346</v>
      </c>
      <c r="BL61" s="25">
        <f t="shared" si="80"/>
        <v>3343.1368179965866</v>
      </c>
      <c r="BM61" s="25">
        <f t="shared" si="80"/>
        <v>2844.9812910148726</v>
      </c>
      <c r="BN61" s="25">
        <f t="shared" si="80"/>
        <v>1764.374559966682</v>
      </c>
      <c r="BO61" s="25">
        <f t="shared" si="80"/>
        <v>2070.4815007169905</v>
      </c>
      <c r="BP61" s="25">
        <f t="shared" si="80"/>
        <v>9048.5945593144825</v>
      </c>
      <c r="BQ61" s="25">
        <f t="shared" ref="BQ61:CH61" si="81">SUM(BQ50:BQ60)</f>
        <v>11838.848742934679</v>
      </c>
      <c r="BR61" s="25">
        <f t="shared" si="81"/>
        <v>11309.480293455215</v>
      </c>
      <c r="BS61" s="25">
        <f t="shared" si="81"/>
        <v>6124.6776766435469</v>
      </c>
      <c r="BT61" s="25">
        <f t="shared" si="81"/>
        <v>1757.7239207633156</v>
      </c>
      <c r="BU61" s="25">
        <f t="shared" si="81"/>
        <v>2606.8261165564563</v>
      </c>
      <c r="BV61" s="25">
        <f t="shared" si="81"/>
        <v>3973.0711494232733</v>
      </c>
      <c r="BW61" s="25">
        <f t="shared" si="81"/>
        <v>3944.9785090061346</v>
      </c>
      <c r="BX61" s="25">
        <f t="shared" si="81"/>
        <v>3343.1368179965866</v>
      </c>
      <c r="BY61" s="25">
        <f t="shared" si="81"/>
        <v>2844.9812910148726</v>
      </c>
      <c r="BZ61" s="25">
        <f t="shared" si="81"/>
        <v>1764.374559966682</v>
      </c>
      <c r="CA61" s="25">
        <f t="shared" si="81"/>
        <v>2070.4815007169905</v>
      </c>
      <c r="CB61" s="25">
        <f t="shared" si="81"/>
        <v>9048.5945593144825</v>
      </c>
      <c r="CC61" s="25">
        <f t="shared" si="81"/>
        <v>11838.848742934679</v>
      </c>
      <c r="CD61" s="25">
        <f t="shared" si="81"/>
        <v>11309.480293455215</v>
      </c>
      <c r="CE61" s="25">
        <f t="shared" si="81"/>
        <v>6124.6776766435469</v>
      </c>
      <c r="CF61" s="25">
        <f t="shared" si="81"/>
        <v>1757.7239207633156</v>
      </c>
      <c r="CG61" s="25">
        <f t="shared" si="81"/>
        <v>2606.8261165564563</v>
      </c>
      <c r="CH61" s="28">
        <f t="shared" si="81"/>
        <v>3973.0711494232733</v>
      </c>
    </row>
    <row r="62" spans="1:87" ht="16.5" customHeight="1" thickBot="1" x14ac:dyDescent="0.3">
      <c r="A62" s="631"/>
      <c r="B62" s="144" t="s">
        <v>19</v>
      </c>
      <c r="C62" s="26">
        <f>C61</f>
        <v>0</v>
      </c>
      <c r="D62" s="26">
        <f>C62+D61</f>
        <v>0</v>
      </c>
      <c r="E62" s="26">
        <f t="shared" ref="E62:BP62" si="82">D62+E61</f>
        <v>1070.9277831428774</v>
      </c>
      <c r="F62" s="26">
        <f t="shared" si="82"/>
        <v>4239.2764640468758</v>
      </c>
      <c r="G62" s="26">
        <f t="shared" si="82"/>
        <v>11234.159006778729</v>
      </c>
      <c r="H62" s="26">
        <f t="shared" si="82"/>
        <v>52117.88635013871</v>
      </c>
      <c r="I62" s="26">
        <f t="shared" si="82"/>
        <v>117125.42197648028</v>
      </c>
      <c r="J62" s="26">
        <f t="shared" si="82"/>
        <v>185010.66054307565</v>
      </c>
      <c r="K62" s="26">
        <f t="shared" si="82"/>
        <v>225166.33284570556</v>
      </c>
      <c r="L62" s="26">
        <f t="shared" si="82"/>
        <v>237918.91508066098</v>
      </c>
      <c r="M62" s="26">
        <f t="shared" si="82"/>
        <v>261598.5899436762</v>
      </c>
      <c r="N62" s="26">
        <f t="shared" si="82"/>
        <v>303740.52076483128</v>
      </c>
      <c r="O62" s="26">
        <f t="shared" si="82"/>
        <v>347724.63411170995</v>
      </c>
      <c r="P62" s="26">
        <f t="shared" si="82"/>
        <v>384672.11858688691</v>
      </c>
      <c r="Q62" s="26">
        <f t="shared" si="82"/>
        <v>414845.65013586683</v>
      </c>
      <c r="R62" s="26">
        <f t="shared" si="82"/>
        <v>434598.15282044595</v>
      </c>
      <c r="S62" s="26">
        <f t="shared" si="82"/>
        <v>457424.91329540848</v>
      </c>
      <c r="T62" s="26">
        <f t="shared" si="82"/>
        <v>466473.50785472296</v>
      </c>
      <c r="U62" s="26">
        <f t="shared" si="82"/>
        <v>478312.35659765766</v>
      </c>
      <c r="V62" s="26">
        <f t="shared" si="82"/>
        <v>489621.83689111291</v>
      </c>
      <c r="W62" s="26">
        <f t="shared" si="82"/>
        <v>495746.51456775644</v>
      </c>
      <c r="X62" s="26">
        <f t="shared" si="82"/>
        <v>497504.23848851974</v>
      </c>
      <c r="Y62" s="26">
        <f t="shared" si="82"/>
        <v>500111.06460507622</v>
      </c>
      <c r="Z62" s="26">
        <f t="shared" si="82"/>
        <v>504084.13575449947</v>
      </c>
      <c r="AA62" s="26">
        <f t="shared" si="82"/>
        <v>508029.11426350562</v>
      </c>
      <c r="AB62" s="26">
        <f t="shared" si="82"/>
        <v>511372.25108150218</v>
      </c>
      <c r="AC62" s="26">
        <f t="shared" si="82"/>
        <v>514217.23237251706</v>
      </c>
      <c r="AD62" s="26">
        <f t="shared" si="82"/>
        <v>515981.60693248373</v>
      </c>
      <c r="AE62" s="26">
        <f t="shared" si="82"/>
        <v>518052.08843320073</v>
      </c>
      <c r="AF62" s="26">
        <f t="shared" si="82"/>
        <v>527100.68299251515</v>
      </c>
      <c r="AG62" s="26">
        <f t="shared" si="82"/>
        <v>538939.5317354498</v>
      </c>
      <c r="AH62" s="26">
        <f t="shared" si="82"/>
        <v>550249.01202890498</v>
      </c>
      <c r="AI62" s="26">
        <f t="shared" si="82"/>
        <v>556373.68970554858</v>
      </c>
      <c r="AJ62" s="26">
        <f t="shared" si="82"/>
        <v>558131.41362631193</v>
      </c>
      <c r="AK62" s="26">
        <f t="shared" si="82"/>
        <v>560738.23974286835</v>
      </c>
      <c r="AL62" s="26">
        <f t="shared" si="82"/>
        <v>564711.3108922916</v>
      </c>
      <c r="AM62" s="26">
        <f t="shared" si="82"/>
        <v>568656.28940129769</v>
      </c>
      <c r="AN62" s="26">
        <f t="shared" si="82"/>
        <v>571999.42621929431</v>
      </c>
      <c r="AO62" s="26">
        <f t="shared" si="82"/>
        <v>574844.40751030913</v>
      </c>
      <c r="AP62" s="26">
        <f t="shared" si="82"/>
        <v>576608.78207027586</v>
      </c>
      <c r="AQ62" s="26">
        <f t="shared" si="82"/>
        <v>578679.26357099286</v>
      </c>
      <c r="AR62" s="26">
        <f t="shared" si="82"/>
        <v>587727.85813030729</v>
      </c>
      <c r="AS62" s="26">
        <f t="shared" si="82"/>
        <v>599566.70687324193</v>
      </c>
      <c r="AT62" s="26">
        <f t="shared" si="82"/>
        <v>610876.18716669711</v>
      </c>
      <c r="AU62" s="26">
        <f t="shared" si="82"/>
        <v>617000.86484334071</v>
      </c>
      <c r="AV62" s="26">
        <f t="shared" si="82"/>
        <v>618758.58876410406</v>
      </c>
      <c r="AW62" s="26">
        <f t="shared" si="82"/>
        <v>621365.41488066048</v>
      </c>
      <c r="AX62" s="26">
        <f t="shared" si="82"/>
        <v>625338.48603008373</v>
      </c>
      <c r="AY62" s="26">
        <f t="shared" si="82"/>
        <v>629283.46453908982</v>
      </c>
      <c r="AZ62" s="26">
        <f t="shared" si="82"/>
        <v>632626.60135708645</v>
      </c>
      <c r="BA62" s="26">
        <f t="shared" si="82"/>
        <v>635471.58264810126</v>
      </c>
      <c r="BB62" s="26">
        <f t="shared" si="82"/>
        <v>637235.95720806799</v>
      </c>
      <c r="BC62" s="26">
        <f t="shared" si="82"/>
        <v>639306.43870878499</v>
      </c>
      <c r="BD62" s="26">
        <f t="shared" si="82"/>
        <v>648355.03326809942</v>
      </c>
      <c r="BE62" s="26">
        <f t="shared" si="82"/>
        <v>660193.88201103406</v>
      </c>
      <c r="BF62" s="26">
        <f t="shared" si="82"/>
        <v>671503.36230448924</v>
      </c>
      <c r="BG62" s="26">
        <f t="shared" si="82"/>
        <v>677628.03998113284</v>
      </c>
      <c r="BH62" s="26">
        <f t="shared" si="82"/>
        <v>679385.76390189619</v>
      </c>
      <c r="BI62" s="26">
        <f t="shared" si="82"/>
        <v>681992.59001845261</v>
      </c>
      <c r="BJ62" s="26">
        <f t="shared" si="82"/>
        <v>685965.66116787586</v>
      </c>
      <c r="BK62" s="26">
        <f t="shared" si="82"/>
        <v>689910.63967688195</v>
      </c>
      <c r="BL62" s="26">
        <f t="shared" si="82"/>
        <v>693253.77649487858</v>
      </c>
      <c r="BM62" s="26">
        <f t="shared" si="82"/>
        <v>696098.75778589339</v>
      </c>
      <c r="BN62" s="26">
        <f t="shared" si="82"/>
        <v>697863.13234586013</v>
      </c>
      <c r="BO62" s="26">
        <f t="shared" si="82"/>
        <v>699933.61384657712</v>
      </c>
      <c r="BP62" s="26">
        <f t="shared" si="82"/>
        <v>708982.20840589155</v>
      </c>
      <c r="BQ62" s="26">
        <f t="shared" ref="BQ62:CH62" si="83">BP62+BQ61</f>
        <v>720821.05714882619</v>
      </c>
      <c r="BR62" s="26">
        <f t="shared" si="83"/>
        <v>732130.53744228138</v>
      </c>
      <c r="BS62" s="26">
        <f t="shared" si="83"/>
        <v>738255.21511892497</v>
      </c>
      <c r="BT62" s="26">
        <f t="shared" si="83"/>
        <v>740012.93903968832</v>
      </c>
      <c r="BU62" s="26">
        <f t="shared" si="83"/>
        <v>742619.76515624474</v>
      </c>
      <c r="BV62" s="26">
        <f t="shared" si="83"/>
        <v>746592.836305668</v>
      </c>
      <c r="BW62" s="26">
        <f t="shared" si="83"/>
        <v>750537.81481467409</v>
      </c>
      <c r="BX62" s="26">
        <f t="shared" si="83"/>
        <v>753880.95163267071</v>
      </c>
      <c r="BY62" s="26">
        <f t="shared" si="83"/>
        <v>756725.93292368553</v>
      </c>
      <c r="BZ62" s="26">
        <f t="shared" si="83"/>
        <v>758490.30748365226</v>
      </c>
      <c r="CA62" s="26">
        <f t="shared" si="83"/>
        <v>760560.78898436925</v>
      </c>
      <c r="CB62" s="26">
        <f t="shared" si="83"/>
        <v>769609.38354368368</v>
      </c>
      <c r="CC62" s="26">
        <f t="shared" si="83"/>
        <v>781448.23228661832</v>
      </c>
      <c r="CD62" s="26">
        <f t="shared" si="83"/>
        <v>792757.71258007351</v>
      </c>
      <c r="CE62" s="26">
        <f t="shared" si="83"/>
        <v>798882.3902567171</v>
      </c>
      <c r="CF62" s="26">
        <f t="shared" si="83"/>
        <v>800640.11417748046</v>
      </c>
      <c r="CG62" s="26">
        <f t="shared" si="83"/>
        <v>803246.94029403687</v>
      </c>
      <c r="CH62" s="29">
        <f t="shared" si="83"/>
        <v>807220.01144346013</v>
      </c>
    </row>
    <row r="63" spans="1:87" x14ac:dyDescent="0.25">
      <c r="A63" s="8"/>
      <c r="B63" s="35"/>
      <c r="C63" s="36"/>
      <c r="D63" s="32"/>
      <c r="E63" s="37"/>
      <c r="F63" s="32"/>
      <c r="G63" s="37"/>
      <c r="H63" s="32"/>
      <c r="I63" s="37"/>
      <c r="J63" s="32"/>
      <c r="K63" s="37"/>
      <c r="L63" s="32"/>
      <c r="M63" s="37"/>
      <c r="N63" s="32"/>
      <c r="O63" s="37"/>
      <c r="P63" s="32"/>
      <c r="Q63" s="37"/>
      <c r="R63" s="32"/>
      <c r="S63" s="37"/>
      <c r="T63" s="32"/>
      <c r="U63" s="37"/>
      <c r="V63" s="32"/>
      <c r="W63" s="37"/>
      <c r="X63" s="32"/>
      <c r="Y63" s="37"/>
      <c r="Z63" s="32"/>
      <c r="AA63" s="37"/>
      <c r="AB63" s="32"/>
      <c r="AC63" s="37"/>
      <c r="AD63" s="32"/>
      <c r="AE63" s="37"/>
      <c r="AF63" s="32"/>
      <c r="AG63" s="37"/>
      <c r="AH63" s="32"/>
      <c r="AI63" s="37"/>
      <c r="AJ63" s="32"/>
      <c r="AK63" s="37"/>
      <c r="AL63" s="32"/>
      <c r="AM63" s="37"/>
      <c r="AN63" s="32"/>
      <c r="AO63" s="37"/>
      <c r="AP63" s="32"/>
      <c r="AQ63" s="37"/>
      <c r="AR63" s="32"/>
      <c r="AS63" s="37"/>
      <c r="AT63" s="32"/>
      <c r="AU63" s="37"/>
      <c r="AV63" s="32"/>
      <c r="AW63" s="37"/>
      <c r="AX63" s="32"/>
      <c r="AY63" s="37"/>
      <c r="AZ63" s="32"/>
      <c r="BA63" s="37"/>
      <c r="BB63" s="32"/>
      <c r="BC63" s="37"/>
      <c r="BD63" s="32"/>
      <c r="BE63" s="37"/>
      <c r="BF63" s="32"/>
      <c r="BG63" s="37"/>
      <c r="BH63" s="32"/>
      <c r="BI63" s="37"/>
      <c r="BJ63" s="32"/>
      <c r="BK63" s="37"/>
      <c r="BL63" s="32"/>
      <c r="BM63" s="37"/>
      <c r="BN63" s="32"/>
      <c r="BO63" s="37"/>
      <c r="BP63" s="32"/>
      <c r="BQ63" s="37"/>
      <c r="BR63" s="32"/>
      <c r="BS63" s="37"/>
      <c r="BT63" s="32"/>
      <c r="BU63" s="37"/>
      <c r="BV63" s="32"/>
      <c r="BW63" s="37"/>
      <c r="BX63" s="32"/>
      <c r="BY63" s="37"/>
      <c r="BZ63" s="32"/>
      <c r="CA63" s="37"/>
      <c r="CB63" s="32"/>
      <c r="CC63" s="37"/>
      <c r="CD63" s="32"/>
      <c r="CE63" s="37"/>
      <c r="CF63" s="32"/>
      <c r="CG63" s="37"/>
      <c r="CH63" s="32"/>
    </row>
    <row r="64" spans="1:87" ht="15.75" thickBot="1" x14ac:dyDescent="0.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215"/>
    </row>
    <row r="65" spans="1:88" s="110" customFormat="1" ht="16.5" thickBot="1" x14ac:dyDescent="0.3">
      <c r="A65" s="615" t="s">
        <v>12</v>
      </c>
      <c r="B65" s="18" t="s">
        <v>12</v>
      </c>
      <c r="C65" s="162">
        <f>C$4</f>
        <v>45292</v>
      </c>
      <c r="D65" s="162">
        <f t="shared" ref="D65:BO65" si="84">D$4</f>
        <v>45323</v>
      </c>
      <c r="E65" s="162">
        <f t="shared" si="84"/>
        <v>45352</v>
      </c>
      <c r="F65" s="162">
        <f t="shared" si="84"/>
        <v>45383</v>
      </c>
      <c r="G65" s="162">
        <f t="shared" si="84"/>
        <v>45413</v>
      </c>
      <c r="H65" s="162">
        <f t="shared" si="84"/>
        <v>45444</v>
      </c>
      <c r="I65" s="162">
        <f t="shared" si="84"/>
        <v>45474</v>
      </c>
      <c r="J65" s="162">
        <f t="shared" si="84"/>
        <v>45505</v>
      </c>
      <c r="K65" s="162">
        <f t="shared" si="84"/>
        <v>45536</v>
      </c>
      <c r="L65" s="162">
        <f t="shared" si="84"/>
        <v>45566</v>
      </c>
      <c r="M65" s="162">
        <f t="shared" si="84"/>
        <v>45597</v>
      </c>
      <c r="N65" s="162">
        <f t="shared" si="84"/>
        <v>45627</v>
      </c>
      <c r="O65" s="162">
        <f t="shared" si="84"/>
        <v>45658</v>
      </c>
      <c r="P65" s="162">
        <f t="shared" si="84"/>
        <v>45689</v>
      </c>
      <c r="Q65" s="162">
        <f t="shared" si="84"/>
        <v>45717</v>
      </c>
      <c r="R65" s="162">
        <f t="shared" si="84"/>
        <v>45748</v>
      </c>
      <c r="S65" s="162">
        <f t="shared" si="84"/>
        <v>45778</v>
      </c>
      <c r="T65" s="162">
        <f t="shared" si="84"/>
        <v>45809</v>
      </c>
      <c r="U65" s="162">
        <f t="shared" si="84"/>
        <v>45839</v>
      </c>
      <c r="V65" s="162">
        <f t="shared" si="84"/>
        <v>45870</v>
      </c>
      <c r="W65" s="162">
        <f t="shared" si="84"/>
        <v>45901</v>
      </c>
      <c r="X65" s="162">
        <f t="shared" si="84"/>
        <v>45931</v>
      </c>
      <c r="Y65" s="162">
        <f t="shared" si="84"/>
        <v>45962</v>
      </c>
      <c r="Z65" s="162">
        <f t="shared" si="84"/>
        <v>45992</v>
      </c>
      <c r="AA65" s="162">
        <f t="shared" si="84"/>
        <v>46023</v>
      </c>
      <c r="AB65" s="162">
        <f t="shared" si="84"/>
        <v>46054</v>
      </c>
      <c r="AC65" s="162">
        <f t="shared" si="84"/>
        <v>46082</v>
      </c>
      <c r="AD65" s="162">
        <f t="shared" si="84"/>
        <v>46113</v>
      </c>
      <c r="AE65" s="162">
        <f t="shared" si="84"/>
        <v>46143</v>
      </c>
      <c r="AF65" s="162">
        <f t="shared" si="84"/>
        <v>46174</v>
      </c>
      <c r="AG65" s="162">
        <f t="shared" si="84"/>
        <v>46204</v>
      </c>
      <c r="AH65" s="162">
        <f t="shared" si="84"/>
        <v>46235</v>
      </c>
      <c r="AI65" s="162">
        <f t="shared" si="84"/>
        <v>46266</v>
      </c>
      <c r="AJ65" s="162">
        <f t="shared" si="84"/>
        <v>46296</v>
      </c>
      <c r="AK65" s="162">
        <f t="shared" si="84"/>
        <v>46327</v>
      </c>
      <c r="AL65" s="162">
        <f t="shared" si="84"/>
        <v>46357</v>
      </c>
      <c r="AM65" s="162">
        <f t="shared" si="84"/>
        <v>46388</v>
      </c>
      <c r="AN65" s="162">
        <f t="shared" si="84"/>
        <v>46419</v>
      </c>
      <c r="AO65" s="162">
        <f t="shared" si="84"/>
        <v>46447</v>
      </c>
      <c r="AP65" s="162">
        <f t="shared" si="84"/>
        <v>46478</v>
      </c>
      <c r="AQ65" s="162">
        <f t="shared" si="84"/>
        <v>46508</v>
      </c>
      <c r="AR65" s="162">
        <f t="shared" si="84"/>
        <v>46539</v>
      </c>
      <c r="AS65" s="162">
        <f t="shared" si="84"/>
        <v>46569</v>
      </c>
      <c r="AT65" s="162">
        <f t="shared" si="84"/>
        <v>46600</v>
      </c>
      <c r="AU65" s="162">
        <f t="shared" si="84"/>
        <v>46631</v>
      </c>
      <c r="AV65" s="162">
        <f t="shared" si="84"/>
        <v>46661</v>
      </c>
      <c r="AW65" s="162">
        <f t="shared" si="84"/>
        <v>46692</v>
      </c>
      <c r="AX65" s="162">
        <f t="shared" si="84"/>
        <v>46722</v>
      </c>
      <c r="AY65" s="162">
        <f t="shared" si="84"/>
        <v>46753</v>
      </c>
      <c r="AZ65" s="162">
        <f t="shared" si="84"/>
        <v>46784</v>
      </c>
      <c r="BA65" s="162">
        <f t="shared" si="84"/>
        <v>46813</v>
      </c>
      <c r="BB65" s="162">
        <f t="shared" si="84"/>
        <v>46844</v>
      </c>
      <c r="BC65" s="162">
        <f t="shared" si="84"/>
        <v>46874</v>
      </c>
      <c r="BD65" s="162">
        <f t="shared" si="84"/>
        <v>46905</v>
      </c>
      <c r="BE65" s="162">
        <f t="shared" si="84"/>
        <v>46935</v>
      </c>
      <c r="BF65" s="162">
        <f t="shared" si="84"/>
        <v>46966</v>
      </c>
      <c r="BG65" s="162">
        <f t="shared" si="84"/>
        <v>46997</v>
      </c>
      <c r="BH65" s="162">
        <f t="shared" si="84"/>
        <v>47027</v>
      </c>
      <c r="BI65" s="162">
        <f t="shared" si="84"/>
        <v>47058</v>
      </c>
      <c r="BJ65" s="162">
        <f t="shared" si="84"/>
        <v>47088</v>
      </c>
      <c r="BK65" s="162">
        <f t="shared" si="84"/>
        <v>47119</v>
      </c>
      <c r="BL65" s="162">
        <f t="shared" si="84"/>
        <v>47150</v>
      </c>
      <c r="BM65" s="162">
        <f t="shared" si="84"/>
        <v>47178</v>
      </c>
      <c r="BN65" s="162">
        <f t="shared" si="84"/>
        <v>47209</v>
      </c>
      <c r="BO65" s="162">
        <f t="shared" si="84"/>
        <v>47239</v>
      </c>
      <c r="BP65" s="162">
        <f t="shared" ref="BP65:CH65" si="85">BP$4</f>
        <v>47270</v>
      </c>
      <c r="BQ65" s="162">
        <f t="shared" si="85"/>
        <v>47300</v>
      </c>
      <c r="BR65" s="162">
        <f t="shared" si="85"/>
        <v>47331</v>
      </c>
      <c r="BS65" s="162">
        <f t="shared" si="85"/>
        <v>47362</v>
      </c>
      <c r="BT65" s="162">
        <f t="shared" si="85"/>
        <v>47392</v>
      </c>
      <c r="BU65" s="162">
        <f t="shared" si="85"/>
        <v>47423</v>
      </c>
      <c r="BV65" s="162">
        <f t="shared" si="85"/>
        <v>47453</v>
      </c>
      <c r="BW65" s="162">
        <f t="shared" si="85"/>
        <v>47484</v>
      </c>
      <c r="BX65" s="162">
        <f t="shared" si="85"/>
        <v>47515</v>
      </c>
      <c r="BY65" s="162">
        <f t="shared" si="85"/>
        <v>47543</v>
      </c>
      <c r="BZ65" s="162">
        <f t="shared" si="85"/>
        <v>47574</v>
      </c>
      <c r="CA65" s="162">
        <f t="shared" si="85"/>
        <v>47604</v>
      </c>
      <c r="CB65" s="162">
        <f t="shared" si="85"/>
        <v>47635</v>
      </c>
      <c r="CC65" s="162">
        <f t="shared" si="85"/>
        <v>47665</v>
      </c>
      <c r="CD65" s="162">
        <f t="shared" si="85"/>
        <v>47696</v>
      </c>
      <c r="CE65" s="162">
        <f t="shared" si="85"/>
        <v>47727</v>
      </c>
      <c r="CF65" s="162">
        <f t="shared" si="85"/>
        <v>47757</v>
      </c>
      <c r="CG65" s="162">
        <f t="shared" si="85"/>
        <v>47788</v>
      </c>
      <c r="CH65" s="163">
        <f t="shared" si="85"/>
        <v>47818</v>
      </c>
      <c r="CJ65" s="110" t="s">
        <v>181</v>
      </c>
    </row>
    <row r="66" spans="1:88" s="110" customFormat="1" ht="15" customHeight="1" x14ac:dyDescent="0.25">
      <c r="A66" s="616"/>
      <c r="B66" s="89" t="s">
        <v>0</v>
      </c>
      <c r="C66" s="435">
        <f>' 1M - RES'!C66</f>
        <v>0.11129699999999999</v>
      </c>
      <c r="D66" s="435">
        <f>' 1M - RES'!D66</f>
        <v>9.3076999999999993E-2</v>
      </c>
      <c r="E66" s="435">
        <f>' 1M - RES'!E66</f>
        <v>7.0041999999999993E-2</v>
      </c>
      <c r="F66" s="435">
        <f>' 1M - RES'!F66</f>
        <v>3.7116000000000003E-2</v>
      </c>
      <c r="G66" s="435">
        <f>' 1M - RES'!G66</f>
        <v>4.0888000000000001E-2</v>
      </c>
      <c r="H66" s="435">
        <f>' 1M - RES'!H66</f>
        <v>0.103973</v>
      </c>
      <c r="I66" s="435">
        <f>' 1M - RES'!I66</f>
        <v>0.1401</v>
      </c>
      <c r="J66" s="435">
        <f>' 1M - RES'!J66</f>
        <v>0.13320699999999999</v>
      </c>
      <c r="K66" s="435">
        <f>' 1M - RES'!K66</f>
        <v>6.6758999999999999E-2</v>
      </c>
      <c r="L66" s="435">
        <f>' 1M - RES'!L66</f>
        <v>3.7011000000000002E-2</v>
      </c>
      <c r="M66" s="435">
        <f>' 1M - RES'!M66</f>
        <v>5.9593E-2</v>
      </c>
      <c r="N66" s="435">
        <f>' 1M - RES'!N66</f>
        <v>0.106937</v>
      </c>
      <c r="O66" s="435">
        <f>' 1M - RES'!O66</f>
        <v>0.11129699999999999</v>
      </c>
      <c r="P66" s="435">
        <f>' 1M - RES'!P66</f>
        <v>9.3076999999999993E-2</v>
      </c>
      <c r="Q66" s="435">
        <f>' 1M - RES'!Q66</f>
        <v>7.0041999999999993E-2</v>
      </c>
      <c r="R66" s="435">
        <f>' 1M - RES'!R66</f>
        <v>3.7116000000000003E-2</v>
      </c>
      <c r="S66" s="435">
        <f>' 1M - RES'!S66</f>
        <v>4.0888000000000001E-2</v>
      </c>
      <c r="T66" s="435">
        <f>' 1M - RES'!T66</f>
        <v>0.103973</v>
      </c>
      <c r="U66" s="435">
        <f>' 1M - RES'!U66</f>
        <v>0.1401</v>
      </c>
      <c r="V66" s="435">
        <f>' 1M - RES'!V66</f>
        <v>0.13320699999999999</v>
      </c>
      <c r="W66" s="435">
        <f>' 1M - RES'!W66</f>
        <v>6.6758999999999999E-2</v>
      </c>
      <c r="X66" s="435">
        <f>' 1M - RES'!X66</f>
        <v>3.7011000000000002E-2</v>
      </c>
      <c r="Y66" s="435">
        <f>' 1M - RES'!Y66</f>
        <v>5.9593E-2</v>
      </c>
      <c r="Z66" s="435">
        <f>' 1M - RES'!Z66</f>
        <v>0.106937</v>
      </c>
      <c r="AA66" s="435">
        <f>' 1M - RES'!AA66</f>
        <v>0.11129699999999999</v>
      </c>
      <c r="AB66" s="435">
        <f>' 1M - RES'!AB66</f>
        <v>9.3076999999999993E-2</v>
      </c>
      <c r="AC66" s="435">
        <f>' 1M - RES'!AC66</f>
        <v>7.0041999999999993E-2</v>
      </c>
      <c r="AD66" s="435">
        <f>' 1M - RES'!AD66</f>
        <v>3.7116000000000003E-2</v>
      </c>
      <c r="AE66" s="435">
        <f>' 1M - RES'!AE66</f>
        <v>4.0888000000000001E-2</v>
      </c>
      <c r="AF66" s="435">
        <f>' 1M - RES'!AF66</f>
        <v>0.103973</v>
      </c>
      <c r="AG66" s="435">
        <f>' 1M - RES'!AG66</f>
        <v>0.1401</v>
      </c>
      <c r="AH66" s="435">
        <f>' 1M - RES'!AH66</f>
        <v>0.13320699999999999</v>
      </c>
      <c r="AI66" s="435">
        <f>' 1M - RES'!AI66</f>
        <v>6.6758999999999999E-2</v>
      </c>
      <c r="AJ66" s="435">
        <f>' 1M - RES'!AJ66</f>
        <v>3.7011000000000002E-2</v>
      </c>
      <c r="AK66" s="435">
        <f>' 1M - RES'!AK66</f>
        <v>5.9593E-2</v>
      </c>
      <c r="AL66" s="435">
        <f>' 1M - RES'!AL66</f>
        <v>0.106937</v>
      </c>
      <c r="AM66" s="435">
        <f>' 1M - RES'!AM66</f>
        <v>0.11129699999999999</v>
      </c>
      <c r="AN66" s="435">
        <f>' 1M - RES'!AN66</f>
        <v>9.3076999999999993E-2</v>
      </c>
      <c r="AO66" s="435">
        <f>' 1M - RES'!AO66</f>
        <v>7.0041999999999993E-2</v>
      </c>
      <c r="AP66" s="435">
        <f>' 1M - RES'!AP66</f>
        <v>3.7116000000000003E-2</v>
      </c>
      <c r="AQ66" s="435">
        <f>' 1M - RES'!AQ66</f>
        <v>4.0888000000000001E-2</v>
      </c>
      <c r="AR66" s="435">
        <f>' 1M - RES'!AR66</f>
        <v>0.103973</v>
      </c>
      <c r="AS66" s="435">
        <f>' 1M - RES'!AS66</f>
        <v>0.1401</v>
      </c>
      <c r="AT66" s="435">
        <f>' 1M - RES'!AT66</f>
        <v>0.13320699999999999</v>
      </c>
      <c r="AU66" s="435">
        <f>' 1M - RES'!AU66</f>
        <v>6.6758999999999999E-2</v>
      </c>
      <c r="AV66" s="435">
        <f>' 1M - RES'!AV66</f>
        <v>3.7011000000000002E-2</v>
      </c>
      <c r="AW66" s="435">
        <f>' 1M - RES'!AW66</f>
        <v>5.9593E-2</v>
      </c>
      <c r="AX66" s="435">
        <f>' 1M - RES'!AX66</f>
        <v>0.106937</v>
      </c>
      <c r="AY66" s="435">
        <f>' 1M - RES'!AY66</f>
        <v>0.11129699999999999</v>
      </c>
      <c r="AZ66" s="435">
        <f>' 1M - RES'!AZ66</f>
        <v>9.3076999999999993E-2</v>
      </c>
      <c r="BA66" s="435">
        <f>' 1M - RES'!BA66</f>
        <v>7.0041999999999993E-2</v>
      </c>
      <c r="BB66" s="435">
        <f>' 1M - RES'!BB66</f>
        <v>3.7116000000000003E-2</v>
      </c>
      <c r="BC66" s="435">
        <f>' 1M - RES'!BC66</f>
        <v>4.0888000000000001E-2</v>
      </c>
      <c r="BD66" s="435">
        <f>' 1M - RES'!BD66</f>
        <v>0.103973</v>
      </c>
      <c r="BE66" s="435">
        <f>' 1M - RES'!BE66</f>
        <v>0.1401</v>
      </c>
      <c r="BF66" s="435">
        <f>' 1M - RES'!BF66</f>
        <v>0.13320699999999999</v>
      </c>
      <c r="BG66" s="435">
        <f>' 1M - RES'!BG66</f>
        <v>6.6758999999999999E-2</v>
      </c>
      <c r="BH66" s="435">
        <f>' 1M - RES'!BH66</f>
        <v>3.7011000000000002E-2</v>
      </c>
      <c r="BI66" s="435">
        <f>' 1M - RES'!BI66</f>
        <v>5.9593E-2</v>
      </c>
      <c r="BJ66" s="435">
        <f>' 1M - RES'!BJ66</f>
        <v>0.106937</v>
      </c>
      <c r="BK66" s="435">
        <f>' 1M - RES'!BK66</f>
        <v>0.11129699999999999</v>
      </c>
      <c r="BL66" s="435">
        <f>' 1M - RES'!BL66</f>
        <v>9.3076999999999993E-2</v>
      </c>
      <c r="BM66" s="435">
        <f>' 1M - RES'!BM66</f>
        <v>7.0041999999999993E-2</v>
      </c>
      <c r="BN66" s="435">
        <f>' 1M - RES'!BN66</f>
        <v>3.7116000000000003E-2</v>
      </c>
      <c r="BO66" s="435">
        <f>' 1M - RES'!BO66</f>
        <v>4.0888000000000001E-2</v>
      </c>
      <c r="BP66" s="435">
        <f>' 1M - RES'!BP66</f>
        <v>0.103973</v>
      </c>
      <c r="BQ66" s="435">
        <f>' 1M - RES'!BQ66</f>
        <v>0.1401</v>
      </c>
      <c r="BR66" s="435">
        <f>' 1M - RES'!BR66</f>
        <v>0.13320699999999999</v>
      </c>
      <c r="BS66" s="435">
        <f>' 1M - RES'!BS66</f>
        <v>6.6758999999999999E-2</v>
      </c>
      <c r="BT66" s="435">
        <f>' 1M - RES'!BT66</f>
        <v>3.7011000000000002E-2</v>
      </c>
      <c r="BU66" s="435">
        <f>' 1M - RES'!BU66</f>
        <v>5.9593E-2</v>
      </c>
      <c r="BV66" s="435">
        <f>' 1M - RES'!BV66</f>
        <v>0.106937</v>
      </c>
      <c r="BW66" s="435">
        <f>' 1M - RES'!BW66</f>
        <v>0.11129699999999999</v>
      </c>
      <c r="BX66" s="435">
        <f>' 1M - RES'!BX66</f>
        <v>9.3076999999999993E-2</v>
      </c>
      <c r="BY66" s="435">
        <f>' 1M - RES'!BY66</f>
        <v>7.0041999999999993E-2</v>
      </c>
      <c r="BZ66" s="435">
        <f>' 1M - RES'!BZ66</f>
        <v>3.7116000000000003E-2</v>
      </c>
      <c r="CA66" s="435">
        <f>' 1M - RES'!CA66</f>
        <v>4.0888000000000001E-2</v>
      </c>
      <c r="CB66" s="435">
        <f>' 1M - RES'!CB66</f>
        <v>0.103973</v>
      </c>
      <c r="CC66" s="435">
        <f>' 1M - RES'!CC66</f>
        <v>0.1401</v>
      </c>
      <c r="CD66" s="435">
        <f>' 1M - RES'!CD66</f>
        <v>0.13320699999999999</v>
      </c>
      <c r="CE66" s="435">
        <f>' 1M - RES'!CE66</f>
        <v>6.6758999999999999E-2</v>
      </c>
      <c r="CF66" s="435">
        <f>' 1M - RES'!CF66</f>
        <v>3.7011000000000002E-2</v>
      </c>
      <c r="CG66" s="435">
        <f>' 1M - RES'!CG66</f>
        <v>5.9593E-2</v>
      </c>
      <c r="CH66" s="441">
        <f>' 1M - RES'!CH66</f>
        <v>0.106937</v>
      </c>
      <c r="CJ66" s="433">
        <f>SUM(C66:N66)</f>
        <v>1</v>
      </c>
    </row>
    <row r="67" spans="1:88" s="110" customFormat="1" x14ac:dyDescent="0.25">
      <c r="A67" s="616"/>
      <c r="B67" s="90" t="s">
        <v>1</v>
      </c>
      <c r="C67" s="435">
        <f>' 1M - RES'!C67</f>
        <v>1.1999999999999999E-3</v>
      </c>
      <c r="D67" s="435">
        <f>' 1M - RES'!D67</f>
        <v>1.1000000000000001E-3</v>
      </c>
      <c r="E67" s="435">
        <f>' 1M - RES'!E67</f>
        <v>3.13E-3</v>
      </c>
      <c r="F67" s="435">
        <f>' 1M - RES'!F67</f>
        <v>1.5047E-2</v>
      </c>
      <c r="G67" s="435">
        <f>' 1M - RES'!G67</f>
        <v>6.5409999999999996E-2</v>
      </c>
      <c r="H67" s="435">
        <f>' 1M - RES'!H67</f>
        <v>0.21082300000000001</v>
      </c>
      <c r="I67" s="435">
        <f>' 1M - RES'!I67</f>
        <v>0.28477999999999998</v>
      </c>
      <c r="J67" s="435">
        <f>' 1M - RES'!J67</f>
        <v>0.27076600000000001</v>
      </c>
      <c r="K67" s="435">
        <f>' 1M - RES'!K67</f>
        <v>0.126605</v>
      </c>
      <c r="L67" s="435">
        <f>' 1M - RES'!L67</f>
        <v>1.8471999999999999E-2</v>
      </c>
      <c r="M67" s="435">
        <f>' 1M - RES'!M67</f>
        <v>1.444E-3</v>
      </c>
      <c r="N67" s="435">
        <f>' 1M - RES'!N67</f>
        <v>1.2229999999999999E-3</v>
      </c>
      <c r="O67" s="435">
        <f>' 1M - RES'!O67</f>
        <v>1.1999999999999999E-3</v>
      </c>
      <c r="P67" s="435">
        <f>' 1M - RES'!P67</f>
        <v>1.1000000000000001E-3</v>
      </c>
      <c r="Q67" s="435">
        <f>' 1M - RES'!Q67</f>
        <v>3.13E-3</v>
      </c>
      <c r="R67" s="435">
        <f>' 1M - RES'!R67</f>
        <v>1.5047E-2</v>
      </c>
      <c r="S67" s="435">
        <f>' 1M - RES'!S67</f>
        <v>6.5409999999999996E-2</v>
      </c>
      <c r="T67" s="435">
        <f>' 1M - RES'!T67</f>
        <v>0.21082300000000001</v>
      </c>
      <c r="U67" s="435">
        <f>' 1M - RES'!U67</f>
        <v>0.28477999999999998</v>
      </c>
      <c r="V67" s="435">
        <f>' 1M - RES'!V67</f>
        <v>0.27076600000000001</v>
      </c>
      <c r="W67" s="435">
        <f>' 1M - RES'!W67</f>
        <v>0.126605</v>
      </c>
      <c r="X67" s="435">
        <f>' 1M - RES'!X67</f>
        <v>1.8471999999999999E-2</v>
      </c>
      <c r="Y67" s="435">
        <f>' 1M - RES'!Y67</f>
        <v>1.444E-3</v>
      </c>
      <c r="Z67" s="435">
        <f>' 1M - RES'!Z67</f>
        <v>1.2229999999999999E-3</v>
      </c>
      <c r="AA67" s="435">
        <f>' 1M - RES'!AA67</f>
        <v>1.1999999999999999E-3</v>
      </c>
      <c r="AB67" s="435">
        <f>' 1M - RES'!AB67</f>
        <v>1.1000000000000001E-3</v>
      </c>
      <c r="AC67" s="435">
        <f>' 1M - RES'!AC67</f>
        <v>3.13E-3</v>
      </c>
      <c r="AD67" s="435">
        <f>' 1M - RES'!AD67</f>
        <v>1.5047E-2</v>
      </c>
      <c r="AE67" s="435">
        <f>' 1M - RES'!AE67</f>
        <v>6.5409999999999996E-2</v>
      </c>
      <c r="AF67" s="435">
        <f>' 1M - RES'!AF67</f>
        <v>0.21082300000000001</v>
      </c>
      <c r="AG67" s="435">
        <f>' 1M - RES'!AG67</f>
        <v>0.28477999999999998</v>
      </c>
      <c r="AH67" s="435">
        <f>' 1M - RES'!AH67</f>
        <v>0.27076600000000001</v>
      </c>
      <c r="AI67" s="435">
        <f>' 1M - RES'!AI67</f>
        <v>0.126605</v>
      </c>
      <c r="AJ67" s="435">
        <f>' 1M - RES'!AJ67</f>
        <v>1.8471999999999999E-2</v>
      </c>
      <c r="AK67" s="435">
        <f>' 1M - RES'!AK67</f>
        <v>1.444E-3</v>
      </c>
      <c r="AL67" s="435">
        <f>' 1M - RES'!AL67</f>
        <v>1.2229999999999999E-3</v>
      </c>
      <c r="AM67" s="435">
        <f>' 1M - RES'!AM67</f>
        <v>1.1999999999999999E-3</v>
      </c>
      <c r="AN67" s="435">
        <f>' 1M - RES'!AN67</f>
        <v>1.1000000000000001E-3</v>
      </c>
      <c r="AO67" s="435">
        <f>' 1M - RES'!AO67</f>
        <v>3.13E-3</v>
      </c>
      <c r="AP67" s="435">
        <f>' 1M - RES'!AP67</f>
        <v>1.5047E-2</v>
      </c>
      <c r="AQ67" s="435">
        <f>' 1M - RES'!AQ67</f>
        <v>6.5409999999999996E-2</v>
      </c>
      <c r="AR67" s="435">
        <f>' 1M - RES'!AR67</f>
        <v>0.21082300000000001</v>
      </c>
      <c r="AS67" s="435">
        <f>' 1M - RES'!AS67</f>
        <v>0.28477999999999998</v>
      </c>
      <c r="AT67" s="435">
        <f>' 1M - RES'!AT67</f>
        <v>0.27076600000000001</v>
      </c>
      <c r="AU67" s="435">
        <f>' 1M - RES'!AU67</f>
        <v>0.126605</v>
      </c>
      <c r="AV67" s="435">
        <f>' 1M - RES'!AV67</f>
        <v>1.8471999999999999E-2</v>
      </c>
      <c r="AW67" s="435">
        <f>' 1M - RES'!AW67</f>
        <v>1.444E-3</v>
      </c>
      <c r="AX67" s="435">
        <f>' 1M - RES'!AX67</f>
        <v>1.2229999999999999E-3</v>
      </c>
      <c r="AY67" s="435">
        <f>' 1M - RES'!AY67</f>
        <v>1.1999999999999999E-3</v>
      </c>
      <c r="AZ67" s="435">
        <f>' 1M - RES'!AZ67</f>
        <v>1.1000000000000001E-3</v>
      </c>
      <c r="BA67" s="435">
        <f>' 1M - RES'!BA67</f>
        <v>3.13E-3</v>
      </c>
      <c r="BB67" s="435">
        <f>' 1M - RES'!BB67</f>
        <v>1.5047E-2</v>
      </c>
      <c r="BC67" s="435">
        <f>' 1M - RES'!BC67</f>
        <v>6.5409999999999996E-2</v>
      </c>
      <c r="BD67" s="435">
        <f>' 1M - RES'!BD67</f>
        <v>0.21082300000000001</v>
      </c>
      <c r="BE67" s="435">
        <f>' 1M - RES'!BE67</f>
        <v>0.28477999999999998</v>
      </c>
      <c r="BF67" s="435">
        <f>' 1M - RES'!BF67</f>
        <v>0.27076600000000001</v>
      </c>
      <c r="BG67" s="435">
        <f>' 1M - RES'!BG67</f>
        <v>0.126605</v>
      </c>
      <c r="BH67" s="435">
        <f>' 1M - RES'!BH67</f>
        <v>1.8471999999999999E-2</v>
      </c>
      <c r="BI67" s="435">
        <f>' 1M - RES'!BI67</f>
        <v>1.444E-3</v>
      </c>
      <c r="BJ67" s="435">
        <f>' 1M - RES'!BJ67</f>
        <v>1.2229999999999999E-3</v>
      </c>
      <c r="BK67" s="435">
        <f>' 1M - RES'!BK67</f>
        <v>1.1999999999999999E-3</v>
      </c>
      <c r="BL67" s="435">
        <f>' 1M - RES'!BL67</f>
        <v>1.1000000000000001E-3</v>
      </c>
      <c r="BM67" s="435">
        <f>' 1M - RES'!BM67</f>
        <v>3.13E-3</v>
      </c>
      <c r="BN67" s="435">
        <f>' 1M - RES'!BN67</f>
        <v>1.5047E-2</v>
      </c>
      <c r="BO67" s="435">
        <f>' 1M - RES'!BO67</f>
        <v>6.5409999999999996E-2</v>
      </c>
      <c r="BP67" s="435">
        <f>' 1M - RES'!BP67</f>
        <v>0.21082300000000001</v>
      </c>
      <c r="BQ67" s="435">
        <f>' 1M - RES'!BQ67</f>
        <v>0.28477999999999998</v>
      </c>
      <c r="BR67" s="435">
        <f>' 1M - RES'!BR67</f>
        <v>0.27076600000000001</v>
      </c>
      <c r="BS67" s="435">
        <f>' 1M - RES'!BS67</f>
        <v>0.126605</v>
      </c>
      <c r="BT67" s="435">
        <f>' 1M - RES'!BT67</f>
        <v>1.8471999999999999E-2</v>
      </c>
      <c r="BU67" s="435">
        <f>' 1M - RES'!BU67</f>
        <v>1.444E-3</v>
      </c>
      <c r="BV67" s="435">
        <f>' 1M - RES'!BV67</f>
        <v>1.2229999999999999E-3</v>
      </c>
      <c r="BW67" s="435">
        <f>' 1M - RES'!BW67</f>
        <v>1.1999999999999999E-3</v>
      </c>
      <c r="BX67" s="435">
        <f>' 1M - RES'!BX67</f>
        <v>1.1000000000000001E-3</v>
      </c>
      <c r="BY67" s="435">
        <f>' 1M - RES'!BY67</f>
        <v>3.13E-3</v>
      </c>
      <c r="BZ67" s="435">
        <f>' 1M - RES'!BZ67</f>
        <v>1.5047E-2</v>
      </c>
      <c r="CA67" s="435">
        <f>' 1M - RES'!CA67</f>
        <v>6.5409999999999996E-2</v>
      </c>
      <c r="CB67" s="435">
        <f>' 1M - RES'!CB67</f>
        <v>0.21082300000000001</v>
      </c>
      <c r="CC67" s="435">
        <f>' 1M - RES'!CC67</f>
        <v>0.28477999999999998</v>
      </c>
      <c r="CD67" s="435">
        <f>' 1M - RES'!CD67</f>
        <v>0.27076600000000001</v>
      </c>
      <c r="CE67" s="435">
        <f>' 1M - RES'!CE67</f>
        <v>0.126605</v>
      </c>
      <c r="CF67" s="435">
        <f>' 1M - RES'!CF67</f>
        <v>1.8471999999999999E-2</v>
      </c>
      <c r="CG67" s="435">
        <f>' 1M - RES'!CG67</f>
        <v>1.444E-3</v>
      </c>
      <c r="CH67" s="441">
        <f>' 1M - RES'!CH67</f>
        <v>1.2229999999999999E-3</v>
      </c>
      <c r="CJ67" s="433">
        <f t="shared" ref="CJ67:CJ75" si="86">SUM(C67:N67)</f>
        <v>1.0000000000000002</v>
      </c>
    </row>
    <row r="68" spans="1:88" s="110" customFormat="1" x14ac:dyDescent="0.25">
      <c r="A68" s="616"/>
      <c r="B68" s="89" t="s">
        <v>2</v>
      </c>
      <c r="C68" s="435">
        <f>' 1M - RES'!C68</f>
        <v>7.9578999999999997E-2</v>
      </c>
      <c r="D68" s="435">
        <f>' 1M - RES'!D68</f>
        <v>7.2517999999999999E-2</v>
      </c>
      <c r="E68" s="435">
        <f>' 1M - RES'!E68</f>
        <v>8.1079999999999999E-2</v>
      </c>
      <c r="F68" s="435">
        <f>' 1M - RES'!F68</f>
        <v>7.9918000000000003E-2</v>
      </c>
      <c r="G68" s="435">
        <f>' 1M - RES'!G68</f>
        <v>8.4083000000000005E-2</v>
      </c>
      <c r="H68" s="435">
        <f>' 1M - RES'!H68</f>
        <v>8.5730000000000001E-2</v>
      </c>
      <c r="I68" s="435">
        <f>' 1M - RES'!I68</f>
        <v>9.6095E-2</v>
      </c>
      <c r="J68" s="435">
        <f>' 1M - RES'!J68</f>
        <v>9.6095E-2</v>
      </c>
      <c r="K68" s="435">
        <f>' 1M - RES'!K68</f>
        <v>8.4277000000000005E-2</v>
      </c>
      <c r="L68" s="435">
        <f>' 1M - RES'!L68</f>
        <v>8.2582000000000003E-2</v>
      </c>
      <c r="M68" s="435">
        <f>' 1M - RES'!M68</f>
        <v>7.8464999999999993E-2</v>
      </c>
      <c r="N68" s="435">
        <f>' 1M - RES'!N68</f>
        <v>7.9577999999999996E-2</v>
      </c>
      <c r="O68" s="435">
        <f>' 1M - RES'!O68</f>
        <v>7.9578999999999997E-2</v>
      </c>
      <c r="P68" s="435">
        <f>' 1M - RES'!P68</f>
        <v>7.2517999999999999E-2</v>
      </c>
      <c r="Q68" s="435">
        <f>' 1M - RES'!Q68</f>
        <v>8.1079999999999999E-2</v>
      </c>
      <c r="R68" s="435">
        <f>' 1M - RES'!R68</f>
        <v>7.9918000000000003E-2</v>
      </c>
      <c r="S68" s="435">
        <f>' 1M - RES'!S68</f>
        <v>8.4083000000000005E-2</v>
      </c>
      <c r="T68" s="435">
        <f>' 1M - RES'!T68</f>
        <v>8.5730000000000001E-2</v>
      </c>
      <c r="U68" s="435">
        <f>' 1M - RES'!U68</f>
        <v>9.6095E-2</v>
      </c>
      <c r="V68" s="435">
        <f>' 1M - RES'!V68</f>
        <v>9.6095E-2</v>
      </c>
      <c r="W68" s="435">
        <f>' 1M - RES'!W68</f>
        <v>8.4277000000000005E-2</v>
      </c>
      <c r="X68" s="435">
        <f>' 1M - RES'!X68</f>
        <v>8.2582000000000003E-2</v>
      </c>
      <c r="Y68" s="435">
        <f>' 1M - RES'!Y68</f>
        <v>7.8464999999999993E-2</v>
      </c>
      <c r="Z68" s="435">
        <f>' 1M - RES'!Z68</f>
        <v>7.9577999999999996E-2</v>
      </c>
      <c r="AA68" s="435">
        <f>' 1M - RES'!AA68</f>
        <v>7.9578999999999997E-2</v>
      </c>
      <c r="AB68" s="435">
        <f>' 1M - RES'!AB68</f>
        <v>7.2517999999999999E-2</v>
      </c>
      <c r="AC68" s="435">
        <f>' 1M - RES'!AC68</f>
        <v>8.1079999999999999E-2</v>
      </c>
      <c r="AD68" s="435">
        <f>' 1M - RES'!AD68</f>
        <v>7.9918000000000003E-2</v>
      </c>
      <c r="AE68" s="435">
        <f>' 1M - RES'!AE68</f>
        <v>8.4083000000000005E-2</v>
      </c>
      <c r="AF68" s="435">
        <f>' 1M - RES'!AF68</f>
        <v>8.5730000000000001E-2</v>
      </c>
      <c r="AG68" s="435">
        <f>' 1M - RES'!AG68</f>
        <v>9.6095E-2</v>
      </c>
      <c r="AH68" s="435">
        <f>' 1M - RES'!AH68</f>
        <v>9.6095E-2</v>
      </c>
      <c r="AI68" s="435">
        <f>' 1M - RES'!AI68</f>
        <v>8.4277000000000005E-2</v>
      </c>
      <c r="AJ68" s="435">
        <f>' 1M - RES'!AJ68</f>
        <v>8.2582000000000003E-2</v>
      </c>
      <c r="AK68" s="435">
        <f>' 1M - RES'!AK68</f>
        <v>7.8464999999999993E-2</v>
      </c>
      <c r="AL68" s="435">
        <f>' 1M - RES'!AL68</f>
        <v>7.9577999999999996E-2</v>
      </c>
      <c r="AM68" s="435">
        <f>' 1M - RES'!AM68</f>
        <v>7.9578999999999997E-2</v>
      </c>
      <c r="AN68" s="435">
        <f>' 1M - RES'!AN68</f>
        <v>7.2517999999999999E-2</v>
      </c>
      <c r="AO68" s="435">
        <f>' 1M - RES'!AO68</f>
        <v>8.1079999999999999E-2</v>
      </c>
      <c r="AP68" s="435">
        <f>' 1M - RES'!AP68</f>
        <v>7.9918000000000003E-2</v>
      </c>
      <c r="AQ68" s="435">
        <f>' 1M - RES'!AQ68</f>
        <v>8.4083000000000005E-2</v>
      </c>
      <c r="AR68" s="435">
        <f>' 1M - RES'!AR68</f>
        <v>8.5730000000000001E-2</v>
      </c>
      <c r="AS68" s="435">
        <f>' 1M - RES'!AS68</f>
        <v>9.6095E-2</v>
      </c>
      <c r="AT68" s="435">
        <f>' 1M - RES'!AT68</f>
        <v>9.6095E-2</v>
      </c>
      <c r="AU68" s="435">
        <f>' 1M - RES'!AU68</f>
        <v>8.4277000000000005E-2</v>
      </c>
      <c r="AV68" s="435">
        <f>' 1M - RES'!AV68</f>
        <v>8.2582000000000003E-2</v>
      </c>
      <c r="AW68" s="435">
        <f>' 1M - RES'!AW68</f>
        <v>7.8464999999999993E-2</v>
      </c>
      <c r="AX68" s="435">
        <f>' 1M - RES'!AX68</f>
        <v>7.9577999999999996E-2</v>
      </c>
      <c r="AY68" s="435">
        <f>' 1M - RES'!AY68</f>
        <v>7.9578999999999997E-2</v>
      </c>
      <c r="AZ68" s="435">
        <f>' 1M - RES'!AZ68</f>
        <v>7.2517999999999999E-2</v>
      </c>
      <c r="BA68" s="435">
        <f>' 1M - RES'!BA68</f>
        <v>8.1079999999999999E-2</v>
      </c>
      <c r="BB68" s="435">
        <f>' 1M - RES'!BB68</f>
        <v>7.9918000000000003E-2</v>
      </c>
      <c r="BC68" s="435">
        <f>' 1M - RES'!BC68</f>
        <v>8.4083000000000005E-2</v>
      </c>
      <c r="BD68" s="435">
        <f>' 1M - RES'!BD68</f>
        <v>8.5730000000000001E-2</v>
      </c>
      <c r="BE68" s="435">
        <f>' 1M - RES'!BE68</f>
        <v>9.6095E-2</v>
      </c>
      <c r="BF68" s="435">
        <f>' 1M - RES'!BF68</f>
        <v>9.6095E-2</v>
      </c>
      <c r="BG68" s="435">
        <f>' 1M - RES'!BG68</f>
        <v>8.4277000000000005E-2</v>
      </c>
      <c r="BH68" s="435">
        <f>' 1M - RES'!BH68</f>
        <v>8.2582000000000003E-2</v>
      </c>
      <c r="BI68" s="435">
        <f>' 1M - RES'!BI68</f>
        <v>7.8464999999999993E-2</v>
      </c>
      <c r="BJ68" s="435">
        <f>' 1M - RES'!BJ68</f>
        <v>7.9577999999999996E-2</v>
      </c>
      <c r="BK68" s="435">
        <f>' 1M - RES'!BK68</f>
        <v>7.9578999999999997E-2</v>
      </c>
      <c r="BL68" s="435">
        <f>' 1M - RES'!BL68</f>
        <v>7.2517999999999999E-2</v>
      </c>
      <c r="BM68" s="435">
        <f>' 1M - RES'!BM68</f>
        <v>8.1079999999999999E-2</v>
      </c>
      <c r="BN68" s="435">
        <f>' 1M - RES'!BN68</f>
        <v>7.9918000000000003E-2</v>
      </c>
      <c r="BO68" s="435">
        <f>' 1M - RES'!BO68</f>
        <v>8.4083000000000005E-2</v>
      </c>
      <c r="BP68" s="435">
        <f>' 1M - RES'!BP68</f>
        <v>8.5730000000000001E-2</v>
      </c>
      <c r="BQ68" s="435">
        <f>' 1M - RES'!BQ68</f>
        <v>9.6095E-2</v>
      </c>
      <c r="BR68" s="435">
        <f>' 1M - RES'!BR68</f>
        <v>9.6095E-2</v>
      </c>
      <c r="BS68" s="435">
        <f>' 1M - RES'!BS68</f>
        <v>8.4277000000000005E-2</v>
      </c>
      <c r="BT68" s="435">
        <f>' 1M - RES'!BT68</f>
        <v>8.2582000000000003E-2</v>
      </c>
      <c r="BU68" s="435">
        <f>' 1M - RES'!BU68</f>
        <v>7.8464999999999993E-2</v>
      </c>
      <c r="BV68" s="435">
        <f>' 1M - RES'!BV68</f>
        <v>7.9577999999999996E-2</v>
      </c>
      <c r="BW68" s="435">
        <f>' 1M - RES'!BW68</f>
        <v>7.9578999999999997E-2</v>
      </c>
      <c r="BX68" s="435">
        <f>' 1M - RES'!BX68</f>
        <v>7.2517999999999999E-2</v>
      </c>
      <c r="BY68" s="435">
        <f>' 1M - RES'!BY68</f>
        <v>8.1079999999999999E-2</v>
      </c>
      <c r="BZ68" s="435">
        <f>' 1M - RES'!BZ68</f>
        <v>7.9918000000000003E-2</v>
      </c>
      <c r="CA68" s="435">
        <f>' 1M - RES'!CA68</f>
        <v>8.4083000000000005E-2</v>
      </c>
      <c r="CB68" s="435">
        <f>' 1M - RES'!CB68</f>
        <v>8.5730000000000001E-2</v>
      </c>
      <c r="CC68" s="435">
        <f>' 1M - RES'!CC68</f>
        <v>9.6095E-2</v>
      </c>
      <c r="CD68" s="435">
        <f>' 1M - RES'!CD68</f>
        <v>9.6095E-2</v>
      </c>
      <c r="CE68" s="435">
        <f>' 1M - RES'!CE68</f>
        <v>8.4277000000000005E-2</v>
      </c>
      <c r="CF68" s="435">
        <f>' 1M - RES'!CF68</f>
        <v>8.2582000000000003E-2</v>
      </c>
      <c r="CG68" s="435">
        <f>' 1M - RES'!CG68</f>
        <v>7.8464999999999993E-2</v>
      </c>
      <c r="CH68" s="441">
        <f>' 1M - RES'!CH68</f>
        <v>7.9577999999999996E-2</v>
      </c>
      <c r="CJ68" s="433">
        <f t="shared" si="86"/>
        <v>1.0000000000000002</v>
      </c>
    </row>
    <row r="69" spans="1:88" s="110" customFormat="1" x14ac:dyDescent="0.25">
      <c r="A69" s="616"/>
      <c r="B69" s="89" t="s">
        <v>9</v>
      </c>
      <c r="C69" s="435">
        <f>' 1M - RES'!C69</f>
        <v>0.21790499999999999</v>
      </c>
      <c r="D69" s="435">
        <f>' 1M - RES'!D69</f>
        <v>0.18213499999999999</v>
      </c>
      <c r="E69" s="435">
        <f>' 1M - RES'!E69</f>
        <v>0.13483300000000001</v>
      </c>
      <c r="F69" s="435">
        <f>' 1M - RES'!F69</f>
        <v>5.8486000000000003E-2</v>
      </c>
      <c r="G69" s="435">
        <f>' 1M - RES'!G69</f>
        <v>1.7144E-2</v>
      </c>
      <c r="H69" s="435">
        <f>' 1M - RES'!H69</f>
        <v>5.1000000000000004E-4</v>
      </c>
      <c r="I69" s="435">
        <f>' 1M - RES'!I69</f>
        <v>6.0000000000000002E-6</v>
      </c>
      <c r="J69" s="435">
        <f>' 1M - RES'!J69</f>
        <v>9.0000000000000002E-6</v>
      </c>
      <c r="K69" s="435">
        <f>' 1M - RES'!K69</f>
        <v>8.8090000000000009E-3</v>
      </c>
      <c r="L69" s="435">
        <f>' 1M - RES'!L69</f>
        <v>5.4961999999999997E-2</v>
      </c>
      <c r="M69" s="435">
        <f>' 1M - RES'!M69</f>
        <v>0.115899</v>
      </c>
      <c r="N69" s="435">
        <f>' 1M - RES'!N69</f>
        <v>0.2093020000000001</v>
      </c>
      <c r="O69" s="435">
        <f>' 1M - RES'!O69</f>
        <v>0.21790499999999999</v>
      </c>
      <c r="P69" s="435">
        <f>' 1M - RES'!P69</f>
        <v>0.18213499999999999</v>
      </c>
      <c r="Q69" s="435">
        <f>' 1M - RES'!Q69</f>
        <v>0.13483300000000001</v>
      </c>
      <c r="R69" s="435">
        <f>' 1M - RES'!R69</f>
        <v>5.8486000000000003E-2</v>
      </c>
      <c r="S69" s="435">
        <f>' 1M - RES'!S69</f>
        <v>1.7144E-2</v>
      </c>
      <c r="T69" s="435">
        <f>' 1M - RES'!T69</f>
        <v>5.1000000000000004E-4</v>
      </c>
      <c r="U69" s="435">
        <f>' 1M - RES'!U69</f>
        <v>6.0000000000000002E-6</v>
      </c>
      <c r="V69" s="435">
        <f>' 1M - RES'!V69</f>
        <v>9.0000000000000002E-6</v>
      </c>
      <c r="W69" s="435">
        <f>' 1M - RES'!W69</f>
        <v>8.8090000000000009E-3</v>
      </c>
      <c r="X69" s="435">
        <f>' 1M - RES'!X69</f>
        <v>5.4961999999999997E-2</v>
      </c>
      <c r="Y69" s="435">
        <f>' 1M - RES'!Y69</f>
        <v>0.115899</v>
      </c>
      <c r="Z69" s="435">
        <f>' 1M - RES'!Z69</f>
        <v>0.2093020000000001</v>
      </c>
      <c r="AA69" s="435">
        <f>' 1M - RES'!AA69</f>
        <v>0.21790499999999999</v>
      </c>
      <c r="AB69" s="435">
        <f>' 1M - RES'!AB69</f>
        <v>0.18213499999999999</v>
      </c>
      <c r="AC69" s="435">
        <f>' 1M - RES'!AC69</f>
        <v>0.13483300000000001</v>
      </c>
      <c r="AD69" s="435">
        <f>' 1M - RES'!AD69</f>
        <v>5.8486000000000003E-2</v>
      </c>
      <c r="AE69" s="435">
        <f>' 1M - RES'!AE69</f>
        <v>1.7144E-2</v>
      </c>
      <c r="AF69" s="435">
        <f>' 1M - RES'!AF69</f>
        <v>5.1000000000000004E-4</v>
      </c>
      <c r="AG69" s="435">
        <f>' 1M - RES'!AG69</f>
        <v>6.0000000000000002E-6</v>
      </c>
      <c r="AH69" s="435">
        <f>' 1M - RES'!AH69</f>
        <v>9.0000000000000002E-6</v>
      </c>
      <c r="AI69" s="435">
        <f>' 1M - RES'!AI69</f>
        <v>8.8090000000000009E-3</v>
      </c>
      <c r="AJ69" s="435">
        <f>' 1M - RES'!AJ69</f>
        <v>5.4961999999999997E-2</v>
      </c>
      <c r="AK69" s="435">
        <f>' 1M - RES'!AK69</f>
        <v>0.115899</v>
      </c>
      <c r="AL69" s="435">
        <f>' 1M - RES'!AL69</f>
        <v>0.2093020000000001</v>
      </c>
      <c r="AM69" s="435">
        <f>' 1M - RES'!AM69</f>
        <v>0.21790499999999999</v>
      </c>
      <c r="AN69" s="435">
        <f>' 1M - RES'!AN69</f>
        <v>0.18213499999999999</v>
      </c>
      <c r="AO69" s="435">
        <f>' 1M - RES'!AO69</f>
        <v>0.13483300000000001</v>
      </c>
      <c r="AP69" s="435">
        <f>' 1M - RES'!AP69</f>
        <v>5.8486000000000003E-2</v>
      </c>
      <c r="AQ69" s="435">
        <f>' 1M - RES'!AQ69</f>
        <v>1.7144E-2</v>
      </c>
      <c r="AR69" s="435">
        <f>' 1M - RES'!AR69</f>
        <v>5.1000000000000004E-4</v>
      </c>
      <c r="AS69" s="435">
        <f>' 1M - RES'!AS69</f>
        <v>6.0000000000000002E-6</v>
      </c>
      <c r="AT69" s="435">
        <f>' 1M - RES'!AT69</f>
        <v>9.0000000000000002E-6</v>
      </c>
      <c r="AU69" s="435">
        <f>' 1M - RES'!AU69</f>
        <v>8.8090000000000009E-3</v>
      </c>
      <c r="AV69" s="435">
        <f>' 1M - RES'!AV69</f>
        <v>5.4961999999999997E-2</v>
      </c>
      <c r="AW69" s="435">
        <f>' 1M - RES'!AW69</f>
        <v>0.115899</v>
      </c>
      <c r="AX69" s="435">
        <f>' 1M - RES'!AX69</f>
        <v>0.2093020000000001</v>
      </c>
      <c r="AY69" s="435">
        <f>' 1M - RES'!AY69</f>
        <v>0.21790499999999999</v>
      </c>
      <c r="AZ69" s="435">
        <f>' 1M - RES'!AZ69</f>
        <v>0.18213499999999999</v>
      </c>
      <c r="BA69" s="435">
        <f>' 1M - RES'!BA69</f>
        <v>0.13483300000000001</v>
      </c>
      <c r="BB69" s="435">
        <f>' 1M - RES'!BB69</f>
        <v>5.8486000000000003E-2</v>
      </c>
      <c r="BC69" s="435">
        <f>' 1M - RES'!BC69</f>
        <v>1.7144E-2</v>
      </c>
      <c r="BD69" s="435">
        <f>' 1M - RES'!BD69</f>
        <v>5.1000000000000004E-4</v>
      </c>
      <c r="BE69" s="435">
        <f>' 1M - RES'!BE69</f>
        <v>6.0000000000000002E-6</v>
      </c>
      <c r="BF69" s="435">
        <f>' 1M - RES'!BF69</f>
        <v>9.0000000000000002E-6</v>
      </c>
      <c r="BG69" s="435">
        <f>' 1M - RES'!BG69</f>
        <v>8.8090000000000009E-3</v>
      </c>
      <c r="BH69" s="435">
        <f>' 1M - RES'!BH69</f>
        <v>5.4961999999999997E-2</v>
      </c>
      <c r="BI69" s="435">
        <f>' 1M - RES'!BI69</f>
        <v>0.115899</v>
      </c>
      <c r="BJ69" s="435">
        <f>' 1M - RES'!BJ69</f>
        <v>0.2093020000000001</v>
      </c>
      <c r="BK69" s="435">
        <f>' 1M - RES'!BK69</f>
        <v>0.21790499999999999</v>
      </c>
      <c r="BL69" s="435">
        <f>' 1M - RES'!BL69</f>
        <v>0.18213499999999999</v>
      </c>
      <c r="BM69" s="435">
        <f>' 1M - RES'!BM69</f>
        <v>0.13483300000000001</v>
      </c>
      <c r="BN69" s="435">
        <f>' 1M - RES'!BN69</f>
        <v>5.8486000000000003E-2</v>
      </c>
      <c r="BO69" s="435">
        <f>' 1M - RES'!BO69</f>
        <v>1.7144E-2</v>
      </c>
      <c r="BP69" s="435">
        <f>' 1M - RES'!BP69</f>
        <v>5.1000000000000004E-4</v>
      </c>
      <c r="BQ69" s="435">
        <f>' 1M - RES'!BQ69</f>
        <v>6.0000000000000002E-6</v>
      </c>
      <c r="BR69" s="435">
        <f>' 1M - RES'!BR69</f>
        <v>9.0000000000000002E-6</v>
      </c>
      <c r="BS69" s="435">
        <f>' 1M - RES'!BS69</f>
        <v>8.8090000000000009E-3</v>
      </c>
      <c r="BT69" s="435">
        <f>' 1M - RES'!BT69</f>
        <v>5.4961999999999997E-2</v>
      </c>
      <c r="BU69" s="435">
        <f>' 1M - RES'!BU69</f>
        <v>0.115899</v>
      </c>
      <c r="BV69" s="435">
        <f>' 1M - RES'!BV69</f>
        <v>0.2093020000000001</v>
      </c>
      <c r="BW69" s="435">
        <f>' 1M - RES'!BW69</f>
        <v>0.21790499999999999</v>
      </c>
      <c r="BX69" s="435">
        <f>' 1M - RES'!BX69</f>
        <v>0.18213499999999999</v>
      </c>
      <c r="BY69" s="435">
        <f>' 1M - RES'!BY69</f>
        <v>0.13483300000000001</v>
      </c>
      <c r="BZ69" s="435">
        <f>' 1M - RES'!BZ69</f>
        <v>5.8486000000000003E-2</v>
      </c>
      <c r="CA69" s="435">
        <f>' 1M - RES'!CA69</f>
        <v>1.7144E-2</v>
      </c>
      <c r="CB69" s="435">
        <f>' 1M - RES'!CB69</f>
        <v>5.1000000000000004E-4</v>
      </c>
      <c r="CC69" s="435">
        <f>' 1M - RES'!CC69</f>
        <v>6.0000000000000002E-6</v>
      </c>
      <c r="CD69" s="435">
        <f>' 1M - RES'!CD69</f>
        <v>9.0000000000000002E-6</v>
      </c>
      <c r="CE69" s="435">
        <f>' 1M - RES'!CE69</f>
        <v>8.8090000000000009E-3</v>
      </c>
      <c r="CF69" s="435">
        <f>' 1M - RES'!CF69</f>
        <v>5.4961999999999997E-2</v>
      </c>
      <c r="CG69" s="435">
        <f>' 1M - RES'!CG69</f>
        <v>0.115899</v>
      </c>
      <c r="CH69" s="441">
        <f>' 1M - RES'!CH69</f>
        <v>0.2093020000000001</v>
      </c>
      <c r="CJ69" s="433">
        <f t="shared" si="86"/>
        <v>1</v>
      </c>
    </row>
    <row r="70" spans="1:88" s="110" customFormat="1" x14ac:dyDescent="0.25">
      <c r="A70" s="616"/>
      <c r="B70" s="90" t="s">
        <v>3</v>
      </c>
      <c r="C70" s="435">
        <f>' 1M - RES'!C70</f>
        <v>0.11129699999999999</v>
      </c>
      <c r="D70" s="435">
        <f>' 1M - RES'!D70</f>
        <v>9.3076999999999993E-2</v>
      </c>
      <c r="E70" s="435">
        <f>' 1M - RES'!E70</f>
        <v>7.0041999999999993E-2</v>
      </c>
      <c r="F70" s="435">
        <f>' 1M - RES'!F70</f>
        <v>3.7116000000000003E-2</v>
      </c>
      <c r="G70" s="435">
        <f>' 1M - RES'!G70</f>
        <v>4.0888000000000001E-2</v>
      </c>
      <c r="H70" s="435">
        <f>' 1M - RES'!H70</f>
        <v>0.103973</v>
      </c>
      <c r="I70" s="435">
        <f>' 1M - RES'!I70</f>
        <v>0.1401</v>
      </c>
      <c r="J70" s="435">
        <f>' 1M - RES'!J70</f>
        <v>0.13320699999999999</v>
      </c>
      <c r="K70" s="435">
        <f>' 1M - RES'!K70</f>
        <v>6.6758999999999999E-2</v>
      </c>
      <c r="L70" s="435">
        <f>' 1M - RES'!L70</f>
        <v>3.7011000000000002E-2</v>
      </c>
      <c r="M70" s="435">
        <f>' 1M - RES'!M70</f>
        <v>5.9593E-2</v>
      </c>
      <c r="N70" s="435">
        <f>' 1M - RES'!N70</f>
        <v>0.106937</v>
      </c>
      <c r="O70" s="435">
        <f>' 1M - RES'!O70</f>
        <v>0.11129699999999999</v>
      </c>
      <c r="P70" s="435">
        <f>' 1M - RES'!P70</f>
        <v>9.3076999999999993E-2</v>
      </c>
      <c r="Q70" s="435">
        <f>' 1M - RES'!Q70</f>
        <v>7.0041999999999993E-2</v>
      </c>
      <c r="R70" s="435">
        <f>' 1M - RES'!R70</f>
        <v>3.7116000000000003E-2</v>
      </c>
      <c r="S70" s="435">
        <f>' 1M - RES'!S70</f>
        <v>4.0888000000000001E-2</v>
      </c>
      <c r="T70" s="435">
        <f>' 1M - RES'!T70</f>
        <v>0.103973</v>
      </c>
      <c r="U70" s="435">
        <f>' 1M - RES'!U70</f>
        <v>0.1401</v>
      </c>
      <c r="V70" s="435">
        <f>' 1M - RES'!V70</f>
        <v>0.13320699999999999</v>
      </c>
      <c r="W70" s="435">
        <f>' 1M - RES'!W70</f>
        <v>6.6758999999999999E-2</v>
      </c>
      <c r="X70" s="435">
        <f>' 1M - RES'!X70</f>
        <v>3.7011000000000002E-2</v>
      </c>
      <c r="Y70" s="435">
        <f>' 1M - RES'!Y70</f>
        <v>5.9593E-2</v>
      </c>
      <c r="Z70" s="435">
        <f>' 1M - RES'!Z70</f>
        <v>0.106937</v>
      </c>
      <c r="AA70" s="435">
        <f>' 1M - RES'!AA70</f>
        <v>0.11129699999999999</v>
      </c>
      <c r="AB70" s="435">
        <f>' 1M - RES'!AB70</f>
        <v>9.3076999999999993E-2</v>
      </c>
      <c r="AC70" s="435">
        <f>' 1M - RES'!AC70</f>
        <v>7.0041999999999993E-2</v>
      </c>
      <c r="AD70" s="435">
        <f>' 1M - RES'!AD70</f>
        <v>3.7116000000000003E-2</v>
      </c>
      <c r="AE70" s="435">
        <f>' 1M - RES'!AE70</f>
        <v>4.0888000000000001E-2</v>
      </c>
      <c r="AF70" s="435">
        <f>' 1M - RES'!AF70</f>
        <v>0.103973</v>
      </c>
      <c r="AG70" s="435">
        <f>' 1M - RES'!AG70</f>
        <v>0.1401</v>
      </c>
      <c r="AH70" s="435">
        <f>' 1M - RES'!AH70</f>
        <v>0.13320699999999999</v>
      </c>
      <c r="AI70" s="435">
        <f>' 1M - RES'!AI70</f>
        <v>6.6758999999999999E-2</v>
      </c>
      <c r="AJ70" s="435">
        <f>' 1M - RES'!AJ70</f>
        <v>3.7011000000000002E-2</v>
      </c>
      <c r="AK70" s="435">
        <f>' 1M - RES'!AK70</f>
        <v>5.9593E-2</v>
      </c>
      <c r="AL70" s="435">
        <f>' 1M - RES'!AL70</f>
        <v>0.106937</v>
      </c>
      <c r="AM70" s="435">
        <f>' 1M - RES'!AM70</f>
        <v>0.11129699999999999</v>
      </c>
      <c r="AN70" s="435">
        <f>' 1M - RES'!AN70</f>
        <v>9.3076999999999993E-2</v>
      </c>
      <c r="AO70" s="435">
        <f>' 1M - RES'!AO70</f>
        <v>7.0041999999999993E-2</v>
      </c>
      <c r="AP70" s="435">
        <f>' 1M - RES'!AP70</f>
        <v>3.7116000000000003E-2</v>
      </c>
      <c r="AQ70" s="435">
        <f>' 1M - RES'!AQ70</f>
        <v>4.0888000000000001E-2</v>
      </c>
      <c r="AR70" s="435">
        <f>' 1M - RES'!AR70</f>
        <v>0.103973</v>
      </c>
      <c r="AS70" s="435">
        <f>' 1M - RES'!AS70</f>
        <v>0.1401</v>
      </c>
      <c r="AT70" s="435">
        <f>' 1M - RES'!AT70</f>
        <v>0.13320699999999999</v>
      </c>
      <c r="AU70" s="435">
        <f>' 1M - RES'!AU70</f>
        <v>6.6758999999999999E-2</v>
      </c>
      <c r="AV70" s="435">
        <f>' 1M - RES'!AV70</f>
        <v>3.7011000000000002E-2</v>
      </c>
      <c r="AW70" s="435">
        <f>' 1M - RES'!AW70</f>
        <v>5.9593E-2</v>
      </c>
      <c r="AX70" s="435">
        <f>' 1M - RES'!AX70</f>
        <v>0.106937</v>
      </c>
      <c r="AY70" s="435">
        <f>' 1M - RES'!AY70</f>
        <v>0.11129699999999999</v>
      </c>
      <c r="AZ70" s="435">
        <f>' 1M - RES'!AZ70</f>
        <v>9.3076999999999993E-2</v>
      </c>
      <c r="BA70" s="435">
        <f>' 1M - RES'!BA70</f>
        <v>7.0041999999999993E-2</v>
      </c>
      <c r="BB70" s="435">
        <f>' 1M - RES'!BB70</f>
        <v>3.7116000000000003E-2</v>
      </c>
      <c r="BC70" s="435">
        <f>' 1M - RES'!BC70</f>
        <v>4.0888000000000001E-2</v>
      </c>
      <c r="BD70" s="435">
        <f>' 1M - RES'!BD70</f>
        <v>0.103973</v>
      </c>
      <c r="BE70" s="435">
        <f>' 1M - RES'!BE70</f>
        <v>0.1401</v>
      </c>
      <c r="BF70" s="435">
        <f>' 1M - RES'!BF70</f>
        <v>0.13320699999999999</v>
      </c>
      <c r="BG70" s="435">
        <f>' 1M - RES'!BG70</f>
        <v>6.6758999999999999E-2</v>
      </c>
      <c r="BH70" s="435">
        <f>' 1M - RES'!BH70</f>
        <v>3.7011000000000002E-2</v>
      </c>
      <c r="BI70" s="435">
        <f>' 1M - RES'!BI70</f>
        <v>5.9593E-2</v>
      </c>
      <c r="BJ70" s="435">
        <f>' 1M - RES'!BJ70</f>
        <v>0.106937</v>
      </c>
      <c r="BK70" s="435">
        <f>' 1M - RES'!BK70</f>
        <v>0.11129699999999999</v>
      </c>
      <c r="BL70" s="435">
        <f>' 1M - RES'!BL70</f>
        <v>9.3076999999999993E-2</v>
      </c>
      <c r="BM70" s="435">
        <f>' 1M - RES'!BM70</f>
        <v>7.0041999999999993E-2</v>
      </c>
      <c r="BN70" s="435">
        <f>' 1M - RES'!BN70</f>
        <v>3.7116000000000003E-2</v>
      </c>
      <c r="BO70" s="435">
        <f>' 1M - RES'!BO70</f>
        <v>4.0888000000000001E-2</v>
      </c>
      <c r="BP70" s="435">
        <f>' 1M - RES'!BP70</f>
        <v>0.103973</v>
      </c>
      <c r="BQ70" s="435">
        <f>' 1M - RES'!BQ70</f>
        <v>0.1401</v>
      </c>
      <c r="BR70" s="435">
        <f>' 1M - RES'!BR70</f>
        <v>0.13320699999999999</v>
      </c>
      <c r="BS70" s="435">
        <f>' 1M - RES'!BS70</f>
        <v>6.6758999999999999E-2</v>
      </c>
      <c r="BT70" s="435">
        <f>' 1M - RES'!BT70</f>
        <v>3.7011000000000002E-2</v>
      </c>
      <c r="BU70" s="435">
        <f>' 1M - RES'!BU70</f>
        <v>5.9593E-2</v>
      </c>
      <c r="BV70" s="435">
        <f>' 1M - RES'!BV70</f>
        <v>0.106937</v>
      </c>
      <c r="BW70" s="435">
        <f>' 1M - RES'!BW70</f>
        <v>0.11129699999999999</v>
      </c>
      <c r="BX70" s="435">
        <f>' 1M - RES'!BX70</f>
        <v>9.3076999999999993E-2</v>
      </c>
      <c r="BY70" s="435">
        <f>' 1M - RES'!BY70</f>
        <v>7.0041999999999993E-2</v>
      </c>
      <c r="BZ70" s="435">
        <f>' 1M - RES'!BZ70</f>
        <v>3.7116000000000003E-2</v>
      </c>
      <c r="CA70" s="435">
        <f>' 1M - RES'!CA70</f>
        <v>4.0888000000000001E-2</v>
      </c>
      <c r="CB70" s="435">
        <f>' 1M - RES'!CB70</f>
        <v>0.103973</v>
      </c>
      <c r="CC70" s="435">
        <f>' 1M - RES'!CC70</f>
        <v>0.1401</v>
      </c>
      <c r="CD70" s="435">
        <f>' 1M - RES'!CD70</f>
        <v>0.13320699999999999</v>
      </c>
      <c r="CE70" s="435">
        <f>' 1M - RES'!CE70</f>
        <v>6.6758999999999999E-2</v>
      </c>
      <c r="CF70" s="435">
        <f>' 1M - RES'!CF70</f>
        <v>3.7011000000000002E-2</v>
      </c>
      <c r="CG70" s="435">
        <f>' 1M - RES'!CG70</f>
        <v>5.9593E-2</v>
      </c>
      <c r="CH70" s="441">
        <f>' 1M - RES'!CH70</f>
        <v>0.106937</v>
      </c>
      <c r="CJ70" s="433">
        <f t="shared" si="86"/>
        <v>1</v>
      </c>
    </row>
    <row r="71" spans="1:88" s="110" customFormat="1" x14ac:dyDescent="0.25">
      <c r="A71" s="616"/>
      <c r="B71" s="89" t="s">
        <v>4</v>
      </c>
      <c r="C71" s="435">
        <f>' 1M - RES'!C71</f>
        <v>0.10118199999999999</v>
      </c>
      <c r="D71" s="435">
        <f>' 1M - RES'!D71</f>
        <v>8.8441000000000006E-2</v>
      </c>
      <c r="E71" s="435">
        <f>' 1M - RES'!E71</f>
        <v>9.2879000000000003E-2</v>
      </c>
      <c r="F71" s="435">
        <f>' 1M - RES'!F71</f>
        <v>8.4644999999999998E-2</v>
      </c>
      <c r="G71" s="435">
        <f>' 1M - RES'!G71</f>
        <v>7.9393000000000005E-2</v>
      </c>
      <c r="H71" s="435">
        <f>' 1M - RES'!H71</f>
        <v>6.8507999999999999E-2</v>
      </c>
      <c r="I71" s="435">
        <f>' 1M - RES'!I71</f>
        <v>6.7863999999999994E-2</v>
      </c>
      <c r="J71" s="435">
        <f>' 1M - RES'!J71</f>
        <v>7.0565000000000003E-2</v>
      </c>
      <c r="K71" s="435">
        <f>' 1M - RES'!K71</f>
        <v>7.3791999999999996E-2</v>
      </c>
      <c r="L71" s="435">
        <f>' 1M - RES'!L71</f>
        <v>8.4539000000000003E-2</v>
      </c>
      <c r="M71" s="435">
        <f>' 1M - RES'!M71</f>
        <v>8.9880000000000002E-2</v>
      </c>
      <c r="N71" s="435">
        <f>' 1M - RES'!N71</f>
        <v>9.8311999999999997E-2</v>
      </c>
      <c r="O71" s="435">
        <f>' 1M - RES'!O71</f>
        <v>0.10118199999999999</v>
      </c>
      <c r="P71" s="435">
        <f>' 1M - RES'!P71</f>
        <v>8.8441000000000006E-2</v>
      </c>
      <c r="Q71" s="435">
        <f>' 1M - RES'!Q71</f>
        <v>9.2879000000000003E-2</v>
      </c>
      <c r="R71" s="435">
        <f>' 1M - RES'!R71</f>
        <v>8.4644999999999998E-2</v>
      </c>
      <c r="S71" s="435">
        <f>' 1M - RES'!S71</f>
        <v>7.9393000000000005E-2</v>
      </c>
      <c r="T71" s="435">
        <f>' 1M - RES'!T71</f>
        <v>6.8507999999999999E-2</v>
      </c>
      <c r="U71" s="435">
        <f>' 1M - RES'!U71</f>
        <v>6.7863999999999994E-2</v>
      </c>
      <c r="V71" s="435">
        <f>' 1M - RES'!V71</f>
        <v>7.0565000000000003E-2</v>
      </c>
      <c r="W71" s="435">
        <f>' 1M - RES'!W71</f>
        <v>7.3791999999999996E-2</v>
      </c>
      <c r="X71" s="435">
        <f>' 1M - RES'!X71</f>
        <v>8.4539000000000003E-2</v>
      </c>
      <c r="Y71" s="435">
        <f>' 1M - RES'!Y71</f>
        <v>8.9880000000000002E-2</v>
      </c>
      <c r="Z71" s="435">
        <f>' 1M - RES'!Z71</f>
        <v>9.8311999999999997E-2</v>
      </c>
      <c r="AA71" s="435">
        <f>' 1M - RES'!AA71</f>
        <v>0.10118199999999999</v>
      </c>
      <c r="AB71" s="435">
        <f>' 1M - RES'!AB71</f>
        <v>8.8441000000000006E-2</v>
      </c>
      <c r="AC71" s="435">
        <f>' 1M - RES'!AC71</f>
        <v>9.2879000000000003E-2</v>
      </c>
      <c r="AD71" s="435">
        <f>' 1M - RES'!AD71</f>
        <v>8.4644999999999998E-2</v>
      </c>
      <c r="AE71" s="435">
        <f>' 1M - RES'!AE71</f>
        <v>7.9393000000000005E-2</v>
      </c>
      <c r="AF71" s="435">
        <f>' 1M - RES'!AF71</f>
        <v>6.8507999999999999E-2</v>
      </c>
      <c r="AG71" s="435">
        <f>' 1M - RES'!AG71</f>
        <v>6.7863999999999994E-2</v>
      </c>
      <c r="AH71" s="435">
        <f>' 1M - RES'!AH71</f>
        <v>7.0565000000000003E-2</v>
      </c>
      <c r="AI71" s="435">
        <f>' 1M - RES'!AI71</f>
        <v>7.3791999999999996E-2</v>
      </c>
      <c r="AJ71" s="435">
        <f>' 1M - RES'!AJ71</f>
        <v>8.4539000000000003E-2</v>
      </c>
      <c r="AK71" s="435">
        <f>' 1M - RES'!AK71</f>
        <v>8.9880000000000002E-2</v>
      </c>
      <c r="AL71" s="435">
        <f>' 1M - RES'!AL71</f>
        <v>9.8311999999999997E-2</v>
      </c>
      <c r="AM71" s="435">
        <f>' 1M - RES'!AM71</f>
        <v>0.10118199999999999</v>
      </c>
      <c r="AN71" s="435">
        <f>' 1M - RES'!AN71</f>
        <v>8.8441000000000006E-2</v>
      </c>
      <c r="AO71" s="435">
        <f>' 1M - RES'!AO71</f>
        <v>9.2879000000000003E-2</v>
      </c>
      <c r="AP71" s="435">
        <f>' 1M - RES'!AP71</f>
        <v>8.4644999999999998E-2</v>
      </c>
      <c r="AQ71" s="435">
        <f>' 1M - RES'!AQ71</f>
        <v>7.9393000000000005E-2</v>
      </c>
      <c r="AR71" s="435">
        <f>' 1M - RES'!AR71</f>
        <v>6.8507999999999999E-2</v>
      </c>
      <c r="AS71" s="435">
        <f>' 1M - RES'!AS71</f>
        <v>6.7863999999999994E-2</v>
      </c>
      <c r="AT71" s="435">
        <f>' 1M - RES'!AT71</f>
        <v>7.0565000000000003E-2</v>
      </c>
      <c r="AU71" s="435">
        <f>' 1M - RES'!AU71</f>
        <v>7.3791999999999996E-2</v>
      </c>
      <c r="AV71" s="435">
        <f>' 1M - RES'!AV71</f>
        <v>8.4539000000000003E-2</v>
      </c>
      <c r="AW71" s="435">
        <f>' 1M - RES'!AW71</f>
        <v>8.9880000000000002E-2</v>
      </c>
      <c r="AX71" s="435">
        <f>' 1M - RES'!AX71</f>
        <v>9.8311999999999997E-2</v>
      </c>
      <c r="AY71" s="435">
        <f>' 1M - RES'!AY71</f>
        <v>0.10118199999999999</v>
      </c>
      <c r="AZ71" s="435">
        <f>' 1M - RES'!AZ71</f>
        <v>8.8441000000000006E-2</v>
      </c>
      <c r="BA71" s="435">
        <f>' 1M - RES'!BA71</f>
        <v>9.2879000000000003E-2</v>
      </c>
      <c r="BB71" s="435">
        <f>' 1M - RES'!BB71</f>
        <v>8.4644999999999998E-2</v>
      </c>
      <c r="BC71" s="435">
        <f>' 1M - RES'!BC71</f>
        <v>7.9393000000000005E-2</v>
      </c>
      <c r="BD71" s="435">
        <f>' 1M - RES'!BD71</f>
        <v>6.8507999999999999E-2</v>
      </c>
      <c r="BE71" s="435">
        <f>' 1M - RES'!BE71</f>
        <v>6.7863999999999994E-2</v>
      </c>
      <c r="BF71" s="435">
        <f>' 1M - RES'!BF71</f>
        <v>7.0565000000000003E-2</v>
      </c>
      <c r="BG71" s="435">
        <f>' 1M - RES'!BG71</f>
        <v>7.3791999999999996E-2</v>
      </c>
      <c r="BH71" s="435">
        <f>' 1M - RES'!BH71</f>
        <v>8.4539000000000003E-2</v>
      </c>
      <c r="BI71" s="435">
        <f>' 1M - RES'!BI71</f>
        <v>8.9880000000000002E-2</v>
      </c>
      <c r="BJ71" s="435">
        <f>' 1M - RES'!BJ71</f>
        <v>9.8311999999999997E-2</v>
      </c>
      <c r="BK71" s="435">
        <f>' 1M - RES'!BK71</f>
        <v>0.10118199999999999</v>
      </c>
      <c r="BL71" s="435">
        <f>' 1M - RES'!BL71</f>
        <v>8.8441000000000006E-2</v>
      </c>
      <c r="BM71" s="435">
        <f>' 1M - RES'!BM71</f>
        <v>9.2879000000000003E-2</v>
      </c>
      <c r="BN71" s="435">
        <f>' 1M - RES'!BN71</f>
        <v>8.4644999999999998E-2</v>
      </c>
      <c r="BO71" s="435">
        <f>' 1M - RES'!BO71</f>
        <v>7.9393000000000005E-2</v>
      </c>
      <c r="BP71" s="435">
        <f>' 1M - RES'!BP71</f>
        <v>6.8507999999999999E-2</v>
      </c>
      <c r="BQ71" s="435">
        <f>' 1M - RES'!BQ71</f>
        <v>6.7863999999999994E-2</v>
      </c>
      <c r="BR71" s="435">
        <f>' 1M - RES'!BR71</f>
        <v>7.0565000000000003E-2</v>
      </c>
      <c r="BS71" s="435">
        <f>' 1M - RES'!BS71</f>
        <v>7.3791999999999996E-2</v>
      </c>
      <c r="BT71" s="435">
        <f>' 1M - RES'!BT71</f>
        <v>8.4539000000000003E-2</v>
      </c>
      <c r="BU71" s="435">
        <f>' 1M - RES'!BU71</f>
        <v>8.9880000000000002E-2</v>
      </c>
      <c r="BV71" s="435">
        <f>' 1M - RES'!BV71</f>
        <v>9.8311999999999997E-2</v>
      </c>
      <c r="BW71" s="435">
        <f>' 1M - RES'!BW71</f>
        <v>0.10118199999999999</v>
      </c>
      <c r="BX71" s="435">
        <f>' 1M - RES'!BX71</f>
        <v>8.8441000000000006E-2</v>
      </c>
      <c r="BY71" s="435">
        <f>' 1M - RES'!BY71</f>
        <v>9.2879000000000003E-2</v>
      </c>
      <c r="BZ71" s="435">
        <f>' 1M - RES'!BZ71</f>
        <v>8.4644999999999998E-2</v>
      </c>
      <c r="CA71" s="435">
        <f>' 1M - RES'!CA71</f>
        <v>7.9393000000000005E-2</v>
      </c>
      <c r="CB71" s="435">
        <f>' 1M - RES'!CB71</f>
        <v>6.8507999999999999E-2</v>
      </c>
      <c r="CC71" s="435">
        <f>' 1M - RES'!CC71</f>
        <v>6.7863999999999994E-2</v>
      </c>
      <c r="CD71" s="435">
        <f>' 1M - RES'!CD71</f>
        <v>7.0565000000000003E-2</v>
      </c>
      <c r="CE71" s="435">
        <f>' 1M - RES'!CE71</f>
        <v>7.3791999999999996E-2</v>
      </c>
      <c r="CF71" s="435">
        <f>' 1M - RES'!CF71</f>
        <v>8.4539000000000003E-2</v>
      </c>
      <c r="CG71" s="435">
        <f>' 1M - RES'!CG71</f>
        <v>8.9880000000000002E-2</v>
      </c>
      <c r="CH71" s="441">
        <f>' 1M - RES'!CH71</f>
        <v>9.8311999999999997E-2</v>
      </c>
      <c r="CJ71" s="433">
        <f t="shared" si="86"/>
        <v>0.99999999999999989</v>
      </c>
    </row>
    <row r="72" spans="1:88" s="110" customFormat="1" x14ac:dyDescent="0.25">
      <c r="A72" s="616"/>
      <c r="B72" s="89" t="s">
        <v>5</v>
      </c>
      <c r="C72" s="435">
        <f>' 1M - RES'!C72</f>
        <v>8.4892999999999996E-2</v>
      </c>
      <c r="D72" s="435">
        <f>' 1M - RES'!D72</f>
        <v>7.7366000000000004E-2</v>
      </c>
      <c r="E72" s="435">
        <f>' 1M - RES'!E72</f>
        <v>8.4862999999999994E-2</v>
      </c>
      <c r="F72" s="435">
        <f>' 1M - RES'!F72</f>
        <v>8.2143999999999995E-2</v>
      </c>
      <c r="G72" s="435">
        <f>' 1M - RES'!G72</f>
        <v>8.4847000000000006E-2</v>
      </c>
      <c r="H72" s="435">
        <f>' 1M - RES'!H72</f>
        <v>8.2122000000000001E-2</v>
      </c>
      <c r="I72" s="435">
        <f>' 1M - RES'!I72</f>
        <v>8.4883E-2</v>
      </c>
      <c r="J72" s="435">
        <f>' 1M - RES'!J72</f>
        <v>8.4839999999999999E-2</v>
      </c>
      <c r="K72" s="435">
        <f>' 1M - RES'!K72</f>
        <v>8.2136000000000001E-2</v>
      </c>
      <c r="L72" s="435">
        <f>' 1M - RES'!L72</f>
        <v>8.4869E-2</v>
      </c>
      <c r="M72" s="435">
        <f>' 1M - RES'!M72</f>
        <v>8.2122000000000001E-2</v>
      </c>
      <c r="N72" s="435">
        <f>' 1M - RES'!N72</f>
        <v>8.4915000000000004E-2</v>
      </c>
      <c r="O72" s="435">
        <f>' 1M - RES'!O72</f>
        <v>8.4892999999999996E-2</v>
      </c>
      <c r="P72" s="435">
        <f>' 1M - RES'!P72</f>
        <v>7.7366000000000004E-2</v>
      </c>
      <c r="Q72" s="435">
        <f>' 1M - RES'!Q72</f>
        <v>8.4862999999999994E-2</v>
      </c>
      <c r="R72" s="435">
        <f>' 1M - RES'!R72</f>
        <v>8.2143999999999995E-2</v>
      </c>
      <c r="S72" s="435">
        <f>' 1M - RES'!S72</f>
        <v>8.4847000000000006E-2</v>
      </c>
      <c r="T72" s="435">
        <f>' 1M - RES'!T72</f>
        <v>8.2122000000000001E-2</v>
      </c>
      <c r="U72" s="435">
        <f>' 1M - RES'!U72</f>
        <v>8.4883E-2</v>
      </c>
      <c r="V72" s="435">
        <f>' 1M - RES'!V72</f>
        <v>8.4839999999999999E-2</v>
      </c>
      <c r="W72" s="435">
        <f>' 1M - RES'!W72</f>
        <v>8.2136000000000001E-2</v>
      </c>
      <c r="X72" s="435">
        <f>' 1M - RES'!X72</f>
        <v>8.4869E-2</v>
      </c>
      <c r="Y72" s="435">
        <f>' 1M - RES'!Y72</f>
        <v>8.2122000000000001E-2</v>
      </c>
      <c r="Z72" s="435">
        <f>' 1M - RES'!Z72</f>
        <v>8.4915000000000004E-2</v>
      </c>
      <c r="AA72" s="435">
        <f>' 1M - RES'!AA72</f>
        <v>8.4892999999999996E-2</v>
      </c>
      <c r="AB72" s="435">
        <f>' 1M - RES'!AB72</f>
        <v>7.7366000000000004E-2</v>
      </c>
      <c r="AC72" s="435">
        <f>' 1M - RES'!AC72</f>
        <v>8.4862999999999994E-2</v>
      </c>
      <c r="AD72" s="435">
        <f>' 1M - RES'!AD72</f>
        <v>8.2143999999999995E-2</v>
      </c>
      <c r="AE72" s="435">
        <f>' 1M - RES'!AE72</f>
        <v>8.4847000000000006E-2</v>
      </c>
      <c r="AF72" s="435">
        <f>' 1M - RES'!AF72</f>
        <v>8.2122000000000001E-2</v>
      </c>
      <c r="AG72" s="435">
        <f>' 1M - RES'!AG72</f>
        <v>8.4883E-2</v>
      </c>
      <c r="AH72" s="435">
        <f>' 1M - RES'!AH72</f>
        <v>8.4839999999999999E-2</v>
      </c>
      <c r="AI72" s="435">
        <f>' 1M - RES'!AI72</f>
        <v>8.2136000000000001E-2</v>
      </c>
      <c r="AJ72" s="435">
        <f>' 1M - RES'!AJ72</f>
        <v>8.4869E-2</v>
      </c>
      <c r="AK72" s="435">
        <f>' 1M - RES'!AK72</f>
        <v>8.2122000000000001E-2</v>
      </c>
      <c r="AL72" s="435">
        <f>' 1M - RES'!AL72</f>
        <v>8.4915000000000004E-2</v>
      </c>
      <c r="AM72" s="435">
        <f>' 1M - RES'!AM72</f>
        <v>8.4892999999999996E-2</v>
      </c>
      <c r="AN72" s="435">
        <f>' 1M - RES'!AN72</f>
        <v>7.7366000000000004E-2</v>
      </c>
      <c r="AO72" s="435">
        <f>' 1M - RES'!AO72</f>
        <v>8.4862999999999994E-2</v>
      </c>
      <c r="AP72" s="435">
        <f>' 1M - RES'!AP72</f>
        <v>8.2143999999999995E-2</v>
      </c>
      <c r="AQ72" s="435">
        <f>' 1M - RES'!AQ72</f>
        <v>8.4847000000000006E-2</v>
      </c>
      <c r="AR72" s="435">
        <f>' 1M - RES'!AR72</f>
        <v>8.2122000000000001E-2</v>
      </c>
      <c r="AS72" s="435">
        <f>' 1M - RES'!AS72</f>
        <v>8.4883E-2</v>
      </c>
      <c r="AT72" s="435">
        <f>' 1M - RES'!AT72</f>
        <v>8.4839999999999999E-2</v>
      </c>
      <c r="AU72" s="435">
        <f>' 1M - RES'!AU72</f>
        <v>8.2136000000000001E-2</v>
      </c>
      <c r="AV72" s="435">
        <f>' 1M - RES'!AV72</f>
        <v>8.4869E-2</v>
      </c>
      <c r="AW72" s="435">
        <f>' 1M - RES'!AW72</f>
        <v>8.2122000000000001E-2</v>
      </c>
      <c r="AX72" s="435">
        <f>' 1M - RES'!AX72</f>
        <v>8.4915000000000004E-2</v>
      </c>
      <c r="AY72" s="435">
        <f>' 1M - RES'!AY72</f>
        <v>8.4892999999999996E-2</v>
      </c>
      <c r="AZ72" s="435">
        <f>' 1M - RES'!AZ72</f>
        <v>7.7366000000000004E-2</v>
      </c>
      <c r="BA72" s="435">
        <f>' 1M - RES'!BA72</f>
        <v>8.4862999999999994E-2</v>
      </c>
      <c r="BB72" s="435">
        <f>' 1M - RES'!BB72</f>
        <v>8.2143999999999995E-2</v>
      </c>
      <c r="BC72" s="435">
        <f>' 1M - RES'!BC72</f>
        <v>8.4847000000000006E-2</v>
      </c>
      <c r="BD72" s="435">
        <f>' 1M - RES'!BD72</f>
        <v>8.2122000000000001E-2</v>
      </c>
      <c r="BE72" s="435">
        <f>' 1M - RES'!BE72</f>
        <v>8.4883E-2</v>
      </c>
      <c r="BF72" s="435">
        <f>' 1M - RES'!BF72</f>
        <v>8.4839999999999999E-2</v>
      </c>
      <c r="BG72" s="435">
        <f>' 1M - RES'!BG72</f>
        <v>8.2136000000000001E-2</v>
      </c>
      <c r="BH72" s="435">
        <f>' 1M - RES'!BH72</f>
        <v>8.4869E-2</v>
      </c>
      <c r="BI72" s="435">
        <f>' 1M - RES'!BI72</f>
        <v>8.2122000000000001E-2</v>
      </c>
      <c r="BJ72" s="435">
        <f>' 1M - RES'!BJ72</f>
        <v>8.4915000000000004E-2</v>
      </c>
      <c r="BK72" s="435">
        <f>' 1M - RES'!BK72</f>
        <v>8.4892999999999996E-2</v>
      </c>
      <c r="BL72" s="435">
        <f>' 1M - RES'!BL72</f>
        <v>7.7366000000000004E-2</v>
      </c>
      <c r="BM72" s="435">
        <f>' 1M - RES'!BM72</f>
        <v>8.4862999999999994E-2</v>
      </c>
      <c r="BN72" s="435">
        <f>' 1M - RES'!BN72</f>
        <v>8.2143999999999995E-2</v>
      </c>
      <c r="BO72" s="435">
        <f>' 1M - RES'!BO72</f>
        <v>8.4847000000000006E-2</v>
      </c>
      <c r="BP72" s="435">
        <f>' 1M - RES'!BP72</f>
        <v>8.2122000000000001E-2</v>
      </c>
      <c r="BQ72" s="435">
        <f>' 1M - RES'!BQ72</f>
        <v>8.4883E-2</v>
      </c>
      <c r="BR72" s="435">
        <f>' 1M - RES'!BR72</f>
        <v>8.4839999999999999E-2</v>
      </c>
      <c r="BS72" s="435">
        <f>' 1M - RES'!BS72</f>
        <v>8.2136000000000001E-2</v>
      </c>
      <c r="BT72" s="435">
        <f>' 1M - RES'!BT72</f>
        <v>8.4869E-2</v>
      </c>
      <c r="BU72" s="435">
        <f>' 1M - RES'!BU72</f>
        <v>8.2122000000000001E-2</v>
      </c>
      <c r="BV72" s="435">
        <f>' 1M - RES'!BV72</f>
        <v>8.4915000000000004E-2</v>
      </c>
      <c r="BW72" s="435">
        <f>' 1M - RES'!BW72</f>
        <v>8.4892999999999996E-2</v>
      </c>
      <c r="BX72" s="435">
        <f>' 1M - RES'!BX72</f>
        <v>7.7366000000000004E-2</v>
      </c>
      <c r="BY72" s="435">
        <f>' 1M - RES'!BY72</f>
        <v>8.4862999999999994E-2</v>
      </c>
      <c r="BZ72" s="435">
        <f>' 1M - RES'!BZ72</f>
        <v>8.2143999999999995E-2</v>
      </c>
      <c r="CA72" s="435">
        <f>' 1M - RES'!CA72</f>
        <v>8.4847000000000006E-2</v>
      </c>
      <c r="CB72" s="435">
        <f>' 1M - RES'!CB72</f>
        <v>8.2122000000000001E-2</v>
      </c>
      <c r="CC72" s="435">
        <f>' 1M - RES'!CC72</f>
        <v>8.4883E-2</v>
      </c>
      <c r="CD72" s="435">
        <f>' 1M - RES'!CD72</f>
        <v>8.4839999999999999E-2</v>
      </c>
      <c r="CE72" s="435">
        <f>' 1M - RES'!CE72</f>
        <v>8.2136000000000001E-2</v>
      </c>
      <c r="CF72" s="435">
        <f>' 1M - RES'!CF72</f>
        <v>8.4869E-2</v>
      </c>
      <c r="CG72" s="435">
        <f>' 1M - RES'!CG72</f>
        <v>8.2122000000000001E-2</v>
      </c>
      <c r="CH72" s="441">
        <f>' 1M - RES'!CH72</f>
        <v>8.4915000000000004E-2</v>
      </c>
      <c r="CJ72" s="433">
        <f t="shared" si="86"/>
        <v>1</v>
      </c>
    </row>
    <row r="73" spans="1:88" s="110" customFormat="1" x14ac:dyDescent="0.25">
      <c r="A73" s="616"/>
      <c r="B73" s="89" t="s">
        <v>6</v>
      </c>
      <c r="C73" s="435">
        <f>' 1M - RES'!C73</f>
        <v>8.6451E-2</v>
      </c>
      <c r="D73" s="435">
        <f>' 1M - RES'!D73</f>
        <v>7.1145E-2</v>
      </c>
      <c r="E73" s="435">
        <f>' 1M - RES'!E73</f>
        <v>8.6052000000000003E-2</v>
      </c>
      <c r="F73" s="435">
        <f>' 1M - RES'!F73</f>
        <v>8.0701999999999996E-2</v>
      </c>
      <c r="G73" s="435">
        <f>' 1M - RES'!G73</f>
        <v>8.6052000000000003E-2</v>
      </c>
      <c r="H73" s="435">
        <f>' 1M - RES'!H73</f>
        <v>8.0701999999999996E-2</v>
      </c>
      <c r="I73" s="435">
        <f>' 1M - RES'!I73</f>
        <v>8.6451E-2</v>
      </c>
      <c r="J73" s="435">
        <f>' 1M - RES'!J73</f>
        <v>8.5653000000000007E-2</v>
      </c>
      <c r="K73" s="435">
        <f>' 1M - RES'!K73</f>
        <v>8.3031999999999995E-2</v>
      </c>
      <c r="L73" s="435">
        <f>' 1M - RES'!L73</f>
        <v>8.6052000000000003E-2</v>
      </c>
      <c r="M73" s="435">
        <f>' 1M - RES'!M73</f>
        <v>8.1087999999999993E-2</v>
      </c>
      <c r="N73" s="435">
        <f>' 1M - RES'!N73</f>
        <v>8.6620000000000003E-2</v>
      </c>
      <c r="O73" s="435">
        <f>' 1M - RES'!O73</f>
        <v>8.6451E-2</v>
      </c>
      <c r="P73" s="435">
        <f>' 1M - RES'!P73</f>
        <v>7.1145E-2</v>
      </c>
      <c r="Q73" s="435">
        <f>' 1M - RES'!Q73</f>
        <v>8.6052000000000003E-2</v>
      </c>
      <c r="R73" s="435">
        <f>' 1M - RES'!R73</f>
        <v>8.0701999999999996E-2</v>
      </c>
      <c r="S73" s="435">
        <f>' 1M - RES'!S73</f>
        <v>8.6052000000000003E-2</v>
      </c>
      <c r="T73" s="435">
        <f>' 1M - RES'!T73</f>
        <v>8.0701999999999996E-2</v>
      </c>
      <c r="U73" s="435">
        <f>' 1M - RES'!U73</f>
        <v>8.6451E-2</v>
      </c>
      <c r="V73" s="435">
        <f>' 1M - RES'!V73</f>
        <v>8.5653000000000007E-2</v>
      </c>
      <c r="W73" s="435">
        <f>' 1M - RES'!W73</f>
        <v>8.3031999999999995E-2</v>
      </c>
      <c r="X73" s="435">
        <f>' 1M - RES'!X73</f>
        <v>8.6052000000000003E-2</v>
      </c>
      <c r="Y73" s="435">
        <f>' 1M - RES'!Y73</f>
        <v>8.1087999999999993E-2</v>
      </c>
      <c r="Z73" s="435">
        <f>' 1M - RES'!Z73</f>
        <v>8.6620000000000003E-2</v>
      </c>
      <c r="AA73" s="435">
        <f>' 1M - RES'!AA73</f>
        <v>8.6451E-2</v>
      </c>
      <c r="AB73" s="435">
        <f>' 1M - RES'!AB73</f>
        <v>7.1145E-2</v>
      </c>
      <c r="AC73" s="435">
        <f>' 1M - RES'!AC73</f>
        <v>8.6052000000000003E-2</v>
      </c>
      <c r="AD73" s="435">
        <f>' 1M - RES'!AD73</f>
        <v>8.0701999999999996E-2</v>
      </c>
      <c r="AE73" s="435">
        <f>' 1M - RES'!AE73</f>
        <v>8.6052000000000003E-2</v>
      </c>
      <c r="AF73" s="435">
        <f>' 1M - RES'!AF73</f>
        <v>8.0701999999999996E-2</v>
      </c>
      <c r="AG73" s="435">
        <f>' 1M - RES'!AG73</f>
        <v>8.6451E-2</v>
      </c>
      <c r="AH73" s="435">
        <f>' 1M - RES'!AH73</f>
        <v>8.5653000000000007E-2</v>
      </c>
      <c r="AI73" s="435">
        <f>' 1M - RES'!AI73</f>
        <v>8.3031999999999995E-2</v>
      </c>
      <c r="AJ73" s="435">
        <f>' 1M - RES'!AJ73</f>
        <v>8.6052000000000003E-2</v>
      </c>
      <c r="AK73" s="435">
        <f>' 1M - RES'!AK73</f>
        <v>8.1087999999999993E-2</v>
      </c>
      <c r="AL73" s="435">
        <f>' 1M - RES'!AL73</f>
        <v>8.6620000000000003E-2</v>
      </c>
      <c r="AM73" s="435">
        <f>' 1M - RES'!AM73</f>
        <v>8.6451E-2</v>
      </c>
      <c r="AN73" s="435">
        <f>' 1M - RES'!AN73</f>
        <v>7.1145E-2</v>
      </c>
      <c r="AO73" s="435">
        <f>' 1M - RES'!AO73</f>
        <v>8.6052000000000003E-2</v>
      </c>
      <c r="AP73" s="435">
        <f>' 1M - RES'!AP73</f>
        <v>8.0701999999999996E-2</v>
      </c>
      <c r="AQ73" s="435">
        <f>' 1M - RES'!AQ73</f>
        <v>8.6052000000000003E-2</v>
      </c>
      <c r="AR73" s="435">
        <f>' 1M - RES'!AR73</f>
        <v>8.0701999999999996E-2</v>
      </c>
      <c r="AS73" s="435">
        <f>' 1M - RES'!AS73</f>
        <v>8.6451E-2</v>
      </c>
      <c r="AT73" s="435">
        <f>' 1M - RES'!AT73</f>
        <v>8.5653000000000007E-2</v>
      </c>
      <c r="AU73" s="435">
        <f>' 1M - RES'!AU73</f>
        <v>8.3031999999999995E-2</v>
      </c>
      <c r="AV73" s="435">
        <f>' 1M - RES'!AV73</f>
        <v>8.6052000000000003E-2</v>
      </c>
      <c r="AW73" s="435">
        <f>' 1M - RES'!AW73</f>
        <v>8.1087999999999993E-2</v>
      </c>
      <c r="AX73" s="435">
        <f>' 1M - RES'!AX73</f>
        <v>8.6620000000000003E-2</v>
      </c>
      <c r="AY73" s="435">
        <f>' 1M - RES'!AY73</f>
        <v>8.6451E-2</v>
      </c>
      <c r="AZ73" s="435">
        <f>' 1M - RES'!AZ73</f>
        <v>7.1145E-2</v>
      </c>
      <c r="BA73" s="435">
        <f>' 1M - RES'!BA73</f>
        <v>8.6052000000000003E-2</v>
      </c>
      <c r="BB73" s="435">
        <f>' 1M - RES'!BB73</f>
        <v>8.0701999999999996E-2</v>
      </c>
      <c r="BC73" s="435">
        <f>' 1M - RES'!BC73</f>
        <v>8.6052000000000003E-2</v>
      </c>
      <c r="BD73" s="435">
        <f>' 1M - RES'!BD73</f>
        <v>8.0701999999999996E-2</v>
      </c>
      <c r="BE73" s="435">
        <f>' 1M - RES'!BE73</f>
        <v>8.6451E-2</v>
      </c>
      <c r="BF73" s="435">
        <f>' 1M - RES'!BF73</f>
        <v>8.5653000000000007E-2</v>
      </c>
      <c r="BG73" s="435">
        <f>' 1M - RES'!BG73</f>
        <v>8.3031999999999995E-2</v>
      </c>
      <c r="BH73" s="435">
        <f>' 1M - RES'!BH73</f>
        <v>8.6052000000000003E-2</v>
      </c>
      <c r="BI73" s="435">
        <f>' 1M - RES'!BI73</f>
        <v>8.1087999999999993E-2</v>
      </c>
      <c r="BJ73" s="435">
        <f>' 1M - RES'!BJ73</f>
        <v>8.6620000000000003E-2</v>
      </c>
      <c r="BK73" s="435">
        <f>' 1M - RES'!BK73</f>
        <v>8.6451E-2</v>
      </c>
      <c r="BL73" s="435">
        <f>' 1M - RES'!BL73</f>
        <v>7.1145E-2</v>
      </c>
      <c r="BM73" s="435">
        <f>' 1M - RES'!BM73</f>
        <v>8.6052000000000003E-2</v>
      </c>
      <c r="BN73" s="435">
        <f>' 1M - RES'!BN73</f>
        <v>8.0701999999999996E-2</v>
      </c>
      <c r="BO73" s="435">
        <f>' 1M - RES'!BO73</f>
        <v>8.6052000000000003E-2</v>
      </c>
      <c r="BP73" s="435">
        <f>' 1M - RES'!BP73</f>
        <v>8.0701999999999996E-2</v>
      </c>
      <c r="BQ73" s="435">
        <f>' 1M - RES'!BQ73</f>
        <v>8.6451E-2</v>
      </c>
      <c r="BR73" s="435">
        <f>' 1M - RES'!BR73</f>
        <v>8.5653000000000007E-2</v>
      </c>
      <c r="BS73" s="435">
        <f>' 1M - RES'!BS73</f>
        <v>8.3031999999999995E-2</v>
      </c>
      <c r="BT73" s="435">
        <f>' 1M - RES'!BT73</f>
        <v>8.6052000000000003E-2</v>
      </c>
      <c r="BU73" s="435">
        <f>' 1M - RES'!BU73</f>
        <v>8.1087999999999993E-2</v>
      </c>
      <c r="BV73" s="435">
        <f>' 1M - RES'!BV73</f>
        <v>8.6620000000000003E-2</v>
      </c>
      <c r="BW73" s="435">
        <f>' 1M - RES'!BW73</f>
        <v>8.6451E-2</v>
      </c>
      <c r="BX73" s="435">
        <f>' 1M - RES'!BX73</f>
        <v>7.1145E-2</v>
      </c>
      <c r="BY73" s="435">
        <f>' 1M - RES'!BY73</f>
        <v>8.6052000000000003E-2</v>
      </c>
      <c r="BZ73" s="435">
        <f>' 1M - RES'!BZ73</f>
        <v>8.0701999999999996E-2</v>
      </c>
      <c r="CA73" s="435">
        <f>' 1M - RES'!CA73</f>
        <v>8.6052000000000003E-2</v>
      </c>
      <c r="CB73" s="435">
        <f>' 1M - RES'!CB73</f>
        <v>8.0701999999999996E-2</v>
      </c>
      <c r="CC73" s="435">
        <f>' 1M - RES'!CC73</f>
        <v>8.6451E-2</v>
      </c>
      <c r="CD73" s="435">
        <f>' 1M - RES'!CD73</f>
        <v>8.5653000000000007E-2</v>
      </c>
      <c r="CE73" s="435">
        <f>' 1M - RES'!CE73</f>
        <v>8.3031999999999995E-2</v>
      </c>
      <c r="CF73" s="435">
        <f>' 1M - RES'!CF73</f>
        <v>8.6052000000000003E-2</v>
      </c>
      <c r="CG73" s="435">
        <f>' 1M - RES'!CG73</f>
        <v>8.1087999999999993E-2</v>
      </c>
      <c r="CH73" s="441">
        <f>' 1M - RES'!CH73</f>
        <v>8.6620000000000003E-2</v>
      </c>
      <c r="CJ73" s="433">
        <f t="shared" si="86"/>
        <v>1</v>
      </c>
    </row>
    <row r="74" spans="1:88" s="110" customFormat="1" x14ac:dyDescent="0.25">
      <c r="A74" s="616"/>
      <c r="B74" s="89" t="s">
        <v>7</v>
      </c>
      <c r="C74" s="435">
        <f>' 1M - RES'!C74</f>
        <v>7.7052999999999996E-2</v>
      </c>
      <c r="D74" s="435">
        <f>' 1M - RES'!D74</f>
        <v>7.2168999999999997E-2</v>
      </c>
      <c r="E74" s="435">
        <f>' 1M - RES'!E74</f>
        <v>8.0271999999999996E-2</v>
      </c>
      <c r="F74" s="435">
        <f>' 1M - RES'!F74</f>
        <v>7.8752000000000003E-2</v>
      </c>
      <c r="G74" s="435">
        <f>' 1M - RES'!G74</f>
        <v>8.5646E-2</v>
      </c>
      <c r="H74" s="435">
        <f>' 1M - RES'!H74</f>
        <v>8.9111999999999997E-2</v>
      </c>
      <c r="I74" s="435">
        <f>' 1M - RES'!I74</f>
        <v>9.4239000000000003E-2</v>
      </c>
      <c r="J74" s="435">
        <f>' 1M - RES'!J74</f>
        <v>9.4212000000000004E-2</v>
      </c>
      <c r="K74" s="435">
        <f>' 1M - RES'!K74</f>
        <v>8.4971000000000005E-2</v>
      </c>
      <c r="L74" s="435">
        <f>' 1M - RES'!L74</f>
        <v>8.5653000000000007E-2</v>
      </c>
      <c r="M74" s="435">
        <f>' 1M - RES'!M74</f>
        <v>7.8716999999999995E-2</v>
      </c>
      <c r="N74" s="435">
        <f>' 1M - RES'!N74</f>
        <v>7.9203999999999997E-2</v>
      </c>
      <c r="O74" s="435">
        <f>' 1M - RES'!O74</f>
        <v>7.7052999999999996E-2</v>
      </c>
      <c r="P74" s="435">
        <f>' 1M - RES'!P74</f>
        <v>7.2168999999999997E-2</v>
      </c>
      <c r="Q74" s="435">
        <f>' 1M - RES'!Q74</f>
        <v>8.0271999999999996E-2</v>
      </c>
      <c r="R74" s="435">
        <f>' 1M - RES'!R74</f>
        <v>7.8752000000000003E-2</v>
      </c>
      <c r="S74" s="435">
        <f>' 1M - RES'!S74</f>
        <v>8.5646E-2</v>
      </c>
      <c r="T74" s="435">
        <f>' 1M - RES'!T74</f>
        <v>8.9111999999999997E-2</v>
      </c>
      <c r="U74" s="435">
        <f>' 1M - RES'!U74</f>
        <v>9.4239000000000003E-2</v>
      </c>
      <c r="V74" s="435">
        <f>' 1M - RES'!V74</f>
        <v>9.4212000000000004E-2</v>
      </c>
      <c r="W74" s="435">
        <f>' 1M - RES'!W74</f>
        <v>8.4971000000000005E-2</v>
      </c>
      <c r="X74" s="435">
        <f>' 1M - RES'!X74</f>
        <v>8.5653000000000007E-2</v>
      </c>
      <c r="Y74" s="435">
        <f>' 1M - RES'!Y74</f>
        <v>7.8716999999999995E-2</v>
      </c>
      <c r="Z74" s="435">
        <f>' 1M - RES'!Z74</f>
        <v>7.9203999999999997E-2</v>
      </c>
      <c r="AA74" s="435">
        <f>' 1M - RES'!AA74</f>
        <v>7.7052999999999996E-2</v>
      </c>
      <c r="AB74" s="435">
        <f>' 1M - RES'!AB74</f>
        <v>7.2168999999999997E-2</v>
      </c>
      <c r="AC74" s="435">
        <f>' 1M - RES'!AC74</f>
        <v>8.0271999999999996E-2</v>
      </c>
      <c r="AD74" s="435">
        <f>' 1M - RES'!AD74</f>
        <v>7.8752000000000003E-2</v>
      </c>
      <c r="AE74" s="435">
        <f>' 1M - RES'!AE74</f>
        <v>8.5646E-2</v>
      </c>
      <c r="AF74" s="435">
        <f>' 1M - RES'!AF74</f>
        <v>8.9111999999999997E-2</v>
      </c>
      <c r="AG74" s="435">
        <f>' 1M - RES'!AG74</f>
        <v>9.4239000000000003E-2</v>
      </c>
      <c r="AH74" s="435">
        <f>' 1M - RES'!AH74</f>
        <v>9.4212000000000004E-2</v>
      </c>
      <c r="AI74" s="435">
        <f>' 1M - RES'!AI74</f>
        <v>8.4971000000000005E-2</v>
      </c>
      <c r="AJ74" s="435">
        <f>' 1M - RES'!AJ74</f>
        <v>8.5653000000000007E-2</v>
      </c>
      <c r="AK74" s="435">
        <f>' 1M - RES'!AK74</f>
        <v>7.8716999999999995E-2</v>
      </c>
      <c r="AL74" s="435">
        <f>' 1M - RES'!AL74</f>
        <v>7.9203999999999997E-2</v>
      </c>
      <c r="AM74" s="435">
        <f>' 1M - RES'!AM74</f>
        <v>7.7052999999999996E-2</v>
      </c>
      <c r="AN74" s="435">
        <f>' 1M - RES'!AN74</f>
        <v>7.2168999999999997E-2</v>
      </c>
      <c r="AO74" s="435">
        <f>' 1M - RES'!AO74</f>
        <v>8.0271999999999996E-2</v>
      </c>
      <c r="AP74" s="435">
        <f>' 1M - RES'!AP74</f>
        <v>7.8752000000000003E-2</v>
      </c>
      <c r="AQ74" s="435">
        <f>' 1M - RES'!AQ74</f>
        <v>8.5646E-2</v>
      </c>
      <c r="AR74" s="435">
        <f>' 1M - RES'!AR74</f>
        <v>8.9111999999999997E-2</v>
      </c>
      <c r="AS74" s="435">
        <f>' 1M - RES'!AS74</f>
        <v>9.4239000000000003E-2</v>
      </c>
      <c r="AT74" s="435">
        <f>' 1M - RES'!AT74</f>
        <v>9.4212000000000004E-2</v>
      </c>
      <c r="AU74" s="435">
        <f>' 1M - RES'!AU74</f>
        <v>8.4971000000000005E-2</v>
      </c>
      <c r="AV74" s="435">
        <f>' 1M - RES'!AV74</f>
        <v>8.5653000000000007E-2</v>
      </c>
      <c r="AW74" s="435">
        <f>' 1M - RES'!AW74</f>
        <v>7.8716999999999995E-2</v>
      </c>
      <c r="AX74" s="435">
        <f>' 1M - RES'!AX74</f>
        <v>7.9203999999999997E-2</v>
      </c>
      <c r="AY74" s="435">
        <f>' 1M - RES'!AY74</f>
        <v>7.7052999999999996E-2</v>
      </c>
      <c r="AZ74" s="435">
        <f>' 1M - RES'!AZ74</f>
        <v>7.2168999999999997E-2</v>
      </c>
      <c r="BA74" s="435">
        <f>' 1M - RES'!BA74</f>
        <v>8.0271999999999996E-2</v>
      </c>
      <c r="BB74" s="435">
        <f>' 1M - RES'!BB74</f>
        <v>7.8752000000000003E-2</v>
      </c>
      <c r="BC74" s="435">
        <f>' 1M - RES'!BC74</f>
        <v>8.5646E-2</v>
      </c>
      <c r="BD74" s="435">
        <f>' 1M - RES'!BD74</f>
        <v>8.9111999999999997E-2</v>
      </c>
      <c r="BE74" s="435">
        <f>' 1M - RES'!BE74</f>
        <v>9.4239000000000003E-2</v>
      </c>
      <c r="BF74" s="435">
        <f>' 1M - RES'!BF74</f>
        <v>9.4212000000000004E-2</v>
      </c>
      <c r="BG74" s="435">
        <f>' 1M - RES'!BG74</f>
        <v>8.4971000000000005E-2</v>
      </c>
      <c r="BH74" s="435">
        <f>' 1M - RES'!BH74</f>
        <v>8.5653000000000007E-2</v>
      </c>
      <c r="BI74" s="435">
        <f>' 1M - RES'!BI74</f>
        <v>7.8716999999999995E-2</v>
      </c>
      <c r="BJ74" s="435">
        <f>' 1M - RES'!BJ74</f>
        <v>7.9203999999999997E-2</v>
      </c>
      <c r="BK74" s="435">
        <f>' 1M - RES'!BK74</f>
        <v>7.7052999999999996E-2</v>
      </c>
      <c r="BL74" s="435">
        <f>' 1M - RES'!BL74</f>
        <v>7.2168999999999997E-2</v>
      </c>
      <c r="BM74" s="435">
        <f>' 1M - RES'!BM74</f>
        <v>8.0271999999999996E-2</v>
      </c>
      <c r="BN74" s="435">
        <f>' 1M - RES'!BN74</f>
        <v>7.8752000000000003E-2</v>
      </c>
      <c r="BO74" s="435">
        <f>' 1M - RES'!BO74</f>
        <v>8.5646E-2</v>
      </c>
      <c r="BP74" s="435">
        <f>' 1M - RES'!BP74</f>
        <v>8.9111999999999997E-2</v>
      </c>
      <c r="BQ74" s="435">
        <f>' 1M - RES'!BQ74</f>
        <v>9.4239000000000003E-2</v>
      </c>
      <c r="BR74" s="435">
        <f>' 1M - RES'!BR74</f>
        <v>9.4212000000000004E-2</v>
      </c>
      <c r="BS74" s="435">
        <f>' 1M - RES'!BS74</f>
        <v>8.4971000000000005E-2</v>
      </c>
      <c r="BT74" s="435">
        <f>' 1M - RES'!BT74</f>
        <v>8.5653000000000007E-2</v>
      </c>
      <c r="BU74" s="435">
        <f>' 1M - RES'!BU74</f>
        <v>7.8716999999999995E-2</v>
      </c>
      <c r="BV74" s="435">
        <f>' 1M - RES'!BV74</f>
        <v>7.9203999999999997E-2</v>
      </c>
      <c r="BW74" s="435">
        <f>' 1M - RES'!BW74</f>
        <v>7.7052999999999996E-2</v>
      </c>
      <c r="BX74" s="435">
        <f>' 1M - RES'!BX74</f>
        <v>7.2168999999999997E-2</v>
      </c>
      <c r="BY74" s="435">
        <f>' 1M - RES'!BY74</f>
        <v>8.0271999999999996E-2</v>
      </c>
      <c r="BZ74" s="435">
        <f>' 1M - RES'!BZ74</f>
        <v>7.8752000000000003E-2</v>
      </c>
      <c r="CA74" s="435">
        <f>' 1M - RES'!CA74</f>
        <v>8.5646E-2</v>
      </c>
      <c r="CB74" s="435">
        <f>' 1M - RES'!CB74</f>
        <v>8.9111999999999997E-2</v>
      </c>
      <c r="CC74" s="435">
        <f>' 1M - RES'!CC74</f>
        <v>9.4239000000000003E-2</v>
      </c>
      <c r="CD74" s="435">
        <f>' 1M - RES'!CD74</f>
        <v>9.4212000000000004E-2</v>
      </c>
      <c r="CE74" s="435">
        <f>' 1M - RES'!CE74</f>
        <v>8.4971000000000005E-2</v>
      </c>
      <c r="CF74" s="435">
        <f>' 1M - RES'!CF74</f>
        <v>8.5653000000000007E-2</v>
      </c>
      <c r="CG74" s="435">
        <f>' 1M - RES'!CG74</f>
        <v>7.8716999999999995E-2</v>
      </c>
      <c r="CH74" s="441">
        <f>' 1M - RES'!CH74</f>
        <v>7.9203999999999997E-2</v>
      </c>
      <c r="CJ74" s="433">
        <f t="shared" si="86"/>
        <v>1</v>
      </c>
    </row>
    <row r="75" spans="1:88" s="110" customFormat="1" ht="15.75" thickBot="1" x14ac:dyDescent="0.3">
      <c r="A75" s="617"/>
      <c r="B75" s="91" t="s">
        <v>8</v>
      </c>
      <c r="C75" s="442">
        <f>' 1M - RES'!C75</f>
        <v>0.10352699999999999</v>
      </c>
      <c r="D75" s="442">
        <f>' 1M - RES'!D75</f>
        <v>9.0719999999999995E-2</v>
      </c>
      <c r="E75" s="442">
        <f>' 1M - RES'!E75</f>
        <v>9.5543000000000003E-2</v>
      </c>
      <c r="F75" s="442">
        <f>' 1M - RES'!F75</f>
        <v>8.4798999999999999E-2</v>
      </c>
      <c r="G75" s="442">
        <f>' 1M - RES'!G75</f>
        <v>8.3599999999999994E-2</v>
      </c>
      <c r="H75" s="442">
        <f>' 1M - RES'!H75</f>
        <v>7.7064999999999995E-2</v>
      </c>
      <c r="I75" s="442">
        <f>' 1M - RES'!I75</f>
        <v>6.7711999999999994E-2</v>
      </c>
      <c r="J75" s="442">
        <f>' 1M - RES'!J75</f>
        <v>6.3687999999999995E-2</v>
      </c>
      <c r="K75" s="442">
        <f>' 1M - RES'!K75</f>
        <v>6.9373000000000004E-2</v>
      </c>
      <c r="L75" s="442">
        <f>' 1M - RES'!L75</f>
        <v>7.9644000000000006E-2</v>
      </c>
      <c r="M75" s="442">
        <f>' 1M - RES'!M75</f>
        <v>8.4751999999999994E-2</v>
      </c>
      <c r="N75" s="442">
        <f>' 1M - RES'!N75</f>
        <v>9.9576999999999999E-2</v>
      </c>
      <c r="O75" s="442">
        <f>' 1M - RES'!O75</f>
        <v>0.10352699999999999</v>
      </c>
      <c r="P75" s="442">
        <f>' 1M - RES'!P75</f>
        <v>9.0719999999999995E-2</v>
      </c>
      <c r="Q75" s="442">
        <f>' 1M - RES'!Q75</f>
        <v>9.5543000000000003E-2</v>
      </c>
      <c r="R75" s="442">
        <f>' 1M - RES'!R75</f>
        <v>8.4798999999999999E-2</v>
      </c>
      <c r="S75" s="442">
        <f>' 1M - RES'!S75</f>
        <v>8.3599999999999994E-2</v>
      </c>
      <c r="T75" s="442">
        <f>' 1M - RES'!T75</f>
        <v>7.7064999999999995E-2</v>
      </c>
      <c r="U75" s="442">
        <f>' 1M - RES'!U75</f>
        <v>6.7711999999999994E-2</v>
      </c>
      <c r="V75" s="442">
        <f>' 1M - RES'!V75</f>
        <v>6.3687999999999995E-2</v>
      </c>
      <c r="W75" s="442">
        <f>' 1M - RES'!W75</f>
        <v>6.9373000000000004E-2</v>
      </c>
      <c r="X75" s="442">
        <f>' 1M - RES'!X75</f>
        <v>7.9644000000000006E-2</v>
      </c>
      <c r="Y75" s="442">
        <f>' 1M - RES'!Y75</f>
        <v>8.4751999999999994E-2</v>
      </c>
      <c r="Z75" s="442">
        <f>' 1M - RES'!Z75</f>
        <v>9.9576999999999999E-2</v>
      </c>
      <c r="AA75" s="442">
        <f>' 1M - RES'!AA75</f>
        <v>0.10352699999999999</v>
      </c>
      <c r="AB75" s="442">
        <f>' 1M - RES'!AB75</f>
        <v>9.0719999999999995E-2</v>
      </c>
      <c r="AC75" s="442">
        <f>' 1M - RES'!AC75</f>
        <v>9.5543000000000003E-2</v>
      </c>
      <c r="AD75" s="442">
        <f>' 1M - RES'!AD75</f>
        <v>8.4798999999999999E-2</v>
      </c>
      <c r="AE75" s="442">
        <f>' 1M - RES'!AE75</f>
        <v>8.3599999999999994E-2</v>
      </c>
      <c r="AF75" s="442">
        <f>' 1M - RES'!AF75</f>
        <v>7.7064999999999995E-2</v>
      </c>
      <c r="AG75" s="442">
        <f>' 1M - RES'!AG75</f>
        <v>6.7711999999999994E-2</v>
      </c>
      <c r="AH75" s="442">
        <f>' 1M - RES'!AH75</f>
        <v>6.3687999999999995E-2</v>
      </c>
      <c r="AI75" s="442">
        <f>' 1M - RES'!AI75</f>
        <v>6.9373000000000004E-2</v>
      </c>
      <c r="AJ75" s="442">
        <f>' 1M - RES'!AJ75</f>
        <v>7.9644000000000006E-2</v>
      </c>
      <c r="AK75" s="442">
        <f>' 1M - RES'!AK75</f>
        <v>8.4751999999999994E-2</v>
      </c>
      <c r="AL75" s="442">
        <f>' 1M - RES'!AL75</f>
        <v>9.9576999999999999E-2</v>
      </c>
      <c r="AM75" s="442">
        <f>' 1M - RES'!AM75</f>
        <v>0.10352699999999999</v>
      </c>
      <c r="AN75" s="442">
        <f>' 1M - RES'!AN75</f>
        <v>9.0719999999999995E-2</v>
      </c>
      <c r="AO75" s="442">
        <f>' 1M - RES'!AO75</f>
        <v>9.5543000000000003E-2</v>
      </c>
      <c r="AP75" s="442">
        <f>' 1M - RES'!AP75</f>
        <v>8.4798999999999999E-2</v>
      </c>
      <c r="AQ75" s="442">
        <f>' 1M - RES'!AQ75</f>
        <v>8.3599999999999994E-2</v>
      </c>
      <c r="AR75" s="442">
        <f>' 1M - RES'!AR75</f>
        <v>7.7064999999999995E-2</v>
      </c>
      <c r="AS75" s="442">
        <f>' 1M - RES'!AS75</f>
        <v>6.7711999999999994E-2</v>
      </c>
      <c r="AT75" s="442">
        <f>' 1M - RES'!AT75</f>
        <v>6.3687999999999995E-2</v>
      </c>
      <c r="AU75" s="442">
        <f>' 1M - RES'!AU75</f>
        <v>6.9373000000000004E-2</v>
      </c>
      <c r="AV75" s="442">
        <f>' 1M - RES'!AV75</f>
        <v>7.9644000000000006E-2</v>
      </c>
      <c r="AW75" s="442">
        <f>' 1M - RES'!AW75</f>
        <v>8.4751999999999994E-2</v>
      </c>
      <c r="AX75" s="442">
        <f>' 1M - RES'!AX75</f>
        <v>9.9576999999999999E-2</v>
      </c>
      <c r="AY75" s="442">
        <f>' 1M - RES'!AY75</f>
        <v>0.10352699999999999</v>
      </c>
      <c r="AZ75" s="442">
        <f>' 1M - RES'!AZ75</f>
        <v>9.0719999999999995E-2</v>
      </c>
      <c r="BA75" s="442">
        <f>' 1M - RES'!BA75</f>
        <v>9.5543000000000003E-2</v>
      </c>
      <c r="BB75" s="442">
        <f>' 1M - RES'!BB75</f>
        <v>8.4798999999999999E-2</v>
      </c>
      <c r="BC75" s="442">
        <f>' 1M - RES'!BC75</f>
        <v>8.3599999999999994E-2</v>
      </c>
      <c r="BD75" s="442">
        <f>' 1M - RES'!BD75</f>
        <v>7.7064999999999995E-2</v>
      </c>
      <c r="BE75" s="442">
        <f>' 1M - RES'!BE75</f>
        <v>6.7711999999999994E-2</v>
      </c>
      <c r="BF75" s="442">
        <f>' 1M - RES'!BF75</f>
        <v>6.3687999999999995E-2</v>
      </c>
      <c r="BG75" s="442">
        <f>' 1M - RES'!BG75</f>
        <v>6.9373000000000004E-2</v>
      </c>
      <c r="BH75" s="442">
        <f>' 1M - RES'!BH75</f>
        <v>7.9644000000000006E-2</v>
      </c>
      <c r="BI75" s="442">
        <f>' 1M - RES'!BI75</f>
        <v>8.4751999999999994E-2</v>
      </c>
      <c r="BJ75" s="442">
        <f>' 1M - RES'!BJ75</f>
        <v>9.9576999999999999E-2</v>
      </c>
      <c r="BK75" s="442">
        <f>' 1M - RES'!BK75</f>
        <v>0.10352699999999999</v>
      </c>
      <c r="BL75" s="442">
        <f>' 1M - RES'!BL75</f>
        <v>9.0719999999999995E-2</v>
      </c>
      <c r="BM75" s="442">
        <f>' 1M - RES'!BM75</f>
        <v>9.5543000000000003E-2</v>
      </c>
      <c r="BN75" s="442">
        <f>' 1M - RES'!BN75</f>
        <v>8.4798999999999999E-2</v>
      </c>
      <c r="BO75" s="442">
        <f>' 1M - RES'!BO75</f>
        <v>8.3599999999999994E-2</v>
      </c>
      <c r="BP75" s="442">
        <f>' 1M - RES'!BP75</f>
        <v>7.7064999999999995E-2</v>
      </c>
      <c r="BQ75" s="442">
        <f>' 1M - RES'!BQ75</f>
        <v>6.7711999999999994E-2</v>
      </c>
      <c r="BR75" s="442">
        <f>' 1M - RES'!BR75</f>
        <v>6.3687999999999995E-2</v>
      </c>
      <c r="BS75" s="442">
        <f>' 1M - RES'!BS75</f>
        <v>6.9373000000000004E-2</v>
      </c>
      <c r="BT75" s="442">
        <f>' 1M - RES'!BT75</f>
        <v>7.9644000000000006E-2</v>
      </c>
      <c r="BU75" s="442">
        <f>' 1M - RES'!BU75</f>
        <v>8.4751999999999994E-2</v>
      </c>
      <c r="BV75" s="442">
        <f>' 1M - RES'!BV75</f>
        <v>9.9576999999999999E-2</v>
      </c>
      <c r="BW75" s="442">
        <f>' 1M - RES'!BW75</f>
        <v>0.10352699999999999</v>
      </c>
      <c r="BX75" s="442">
        <f>' 1M - RES'!BX75</f>
        <v>9.0719999999999995E-2</v>
      </c>
      <c r="BY75" s="442">
        <f>' 1M - RES'!BY75</f>
        <v>9.5543000000000003E-2</v>
      </c>
      <c r="BZ75" s="442">
        <f>' 1M - RES'!BZ75</f>
        <v>8.4798999999999999E-2</v>
      </c>
      <c r="CA75" s="442">
        <f>' 1M - RES'!CA75</f>
        <v>8.3599999999999994E-2</v>
      </c>
      <c r="CB75" s="442">
        <f>' 1M - RES'!CB75</f>
        <v>7.7064999999999995E-2</v>
      </c>
      <c r="CC75" s="442">
        <f>' 1M - RES'!CC75</f>
        <v>6.7711999999999994E-2</v>
      </c>
      <c r="CD75" s="442">
        <f>' 1M - RES'!CD75</f>
        <v>6.3687999999999995E-2</v>
      </c>
      <c r="CE75" s="442">
        <f>' 1M - RES'!CE75</f>
        <v>6.9373000000000004E-2</v>
      </c>
      <c r="CF75" s="442">
        <f>' 1M - RES'!CF75</f>
        <v>7.9644000000000006E-2</v>
      </c>
      <c r="CG75" s="442">
        <f>' 1M - RES'!CG75</f>
        <v>8.4751999999999994E-2</v>
      </c>
      <c r="CH75" s="443">
        <f>' 1M - RES'!CH75</f>
        <v>9.9576999999999999E-2</v>
      </c>
      <c r="CJ75" s="433">
        <f t="shared" si="86"/>
        <v>1</v>
      </c>
    </row>
    <row r="76" spans="1:88" s="110" customFormat="1" ht="15.75" thickBot="1" x14ac:dyDescent="0.3">
      <c r="CJ76" s="110" t="s">
        <v>237</v>
      </c>
    </row>
    <row r="77" spans="1:88" s="110" customFormat="1" ht="15.75" thickBot="1" x14ac:dyDescent="0.3">
      <c r="A77" s="437"/>
      <c r="B77" s="618" t="s">
        <v>28</v>
      </c>
      <c r="C77" s="162">
        <f>C$4</f>
        <v>45292</v>
      </c>
      <c r="D77" s="162">
        <f t="shared" ref="D77:BO77" si="87">D$4</f>
        <v>45323</v>
      </c>
      <c r="E77" s="162">
        <f t="shared" si="87"/>
        <v>45352</v>
      </c>
      <c r="F77" s="162">
        <f t="shared" si="87"/>
        <v>45383</v>
      </c>
      <c r="G77" s="162">
        <f t="shared" si="87"/>
        <v>45413</v>
      </c>
      <c r="H77" s="162">
        <f t="shared" si="87"/>
        <v>45444</v>
      </c>
      <c r="I77" s="162">
        <f t="shared" si="87"/>
        <v>45474</v>
      </c>
      <c r="J77" s="162">
        <f t="shared" si="87"/>
        <v>45505</v>
      </c>
      <c r="K77" s="162">
        <f t="shared" si="87"/>
        <v>45536</v>
      </c>
      <c r="L77" s="162">
        <f t="shared" si="87"/>
        <v>45566</v>
      </c>
      <c r="M77" s="162">
        <f t="shared" si="87"/>
        <v>45597</v>
      </c>
      <c r="N77" s="162">
        <f t="shared" si="87"/>
        <v>45627</v>
      </c>
      <c r="O77" s="162">
        <f t="shared" si="87"/>
        <v>45658</v>
      </c>
      <c r="P77" s="162">
        <f t="shared" si="87"/>
        <v>45689</v>
      </c>
      <c r="Q77" s="162">
        <f t="shared" si="87"/>
        <v>45717</v>
      </c>
      <c r="R77" s="162">
        <f t="shared" si="87"/>
        <v>45748</v>
      </c>
      <c r="S77" s="162">
        <f t="shared" si="87"/>
        <v>45778</v>
      </c>
      <c r="T77" s="162">
        <f t="shared" si="87"/>
        <v>45809</v>
      </c>
      <c r="U77" s="162">
        <f t="shared" si="87"/>
        <v>45839</v>
      </c>
      <c r="V77" s="162">
        <f t="shared" si="87"/>
        <v>45870</v>
      </c>
      <c r="W77" s="162">
        <f t="shared" si="87"/>
        <v>45901</v>
      </c>
      <c r="X77" s="162">
        <f t="shared" si="87"/>
        <v>45931</v>
      </c>
      <c r="Y77" s="162">
        <f t="shared" si="87"/>
        <v>45962</v>
      </c>
      <c r="Z77" s="162">
        <f t="shared" si="87"/>
        <v>45992</v>
      </c>
      <c r="AA77" s="162">
        <f t="shared" si="87"/>
        <v>46023</v>
      </c>
      <c r="AB77" s="162">
        <f t="shared" si="87"/>
        <v>46054</v>
      </c>
      <c r="AC77" s="162">
        <f t="shared" si="87"/>
        <v>46082</v>
      </c>
      <c r="AD77" s="162">
        <f t="shared" si="87"/>
        <v>46113</v>
      </c>
      <c r="AE77" s="162">
        <f t="shared" si="87"/>
        <v>46143</v>
      </c>
      <c r="AF77" s="162">
        <f t="shared" si="87"/>
        <v>46174</v>
      </c>
      <c r="AG77" s="162">
        <f t="shared" si="87"/>
        <v>46204</v>
      </c>
      <c r="AH77" s="162">
        <f t="shared" si="87"/>
        <v>46235</v>
      </c>
      <c r="AI77" s="162">
        <f t="shared" si="87"/>
        <v>46266</v>
      </c>
      <c r="AJ77" s="162">
        <f t="shared" si="87"/>
        <v>46296</v>
      </c>
      <c r="AK77" s="162">
        <f t="shared" si="87"/>
        <v>46327</v>
      </c>
      <c r="AL77" s="162">
        <f t="shared" si="87"/>
        <v>46357</v>
      </c>
      <c r="AM77" s="162">
        <f t="shared" si="87"/>
        <v>46388</v>
      </c>
      <c r="AN77" s="162">
        <f t="shared" si="87"/>
        <v>46419</v>
      </c>
      <c r="AO77" s="162">
        <f t="shared" si="87"/>
        <v>46447</v>
      </c>
      <c r="AP77" s="162">
        <f t="shared" si="87"/>
        <v>46478</v>
      </c>
      <c r="AQ77" s="162">
        <f t="shared" si="87"/>
        <v>46508</v>
      </c>
      <c r="AR77" s="162">
        <f t="shared" si="87"/>
        <v>46539</v>
      </c>
      <c r="AS77" s="162">
        <f t="shared" si="87"/>
        <v>46569</v>
      </c>
      <c r="AT77" s="162">
        <f t="shared" si="87"/>
        <v>46600</v>
      </c>
      <c r="AU77" s="162">
        <f t="shared" si="87"/>
        <v>46631</v>
      </c>
      <c r="AV77" s="162">
        <f t="shared" si="87"/>
        <v>46661</v>
      </c>
      <c r="AW77" s="162">
        <f t="shared" si="87"/>
        <v>46692</v>
      </c>
      <c r="AX77" s="162">
        <f t="shared" si="87"/>
        <v>46722</v>
      </c>
      <c r="AY77" s="162">
        <f t="shared" si="87"/>
        <v>46753</v>
      </c>
      <c r="AZ77" s="162">
        <f t="shared" si="87"/>
        <v>46784</v>
      </c>
      <c r="BA77" s="162">
        <f t="shared" si="87"/>
        <v>46813</v>
      </c>
      <c r="BB77" s="162">
        <f t="shared" si="87"/>
        <v>46844</v>
      </c>
      <c r="BC77" s="162">
        <f t="shared" si="87"/>
        <v>46874</v>
      </c>
      <c r="BD77" s="162">
        <f t="shared" si="87"/>
        <v>46905</v>
      </c>
      <c r="BE77" s="162">
        <f t="shared" si="87"/>
        <v>46935</v>
      </c>
      <c r="BF77" s="162">
        <f t="shared" si="87"/>
        <v>46966</v>
      </c>
      <c r="BG77" s="162">
        <f t="shared" si="87"/>
        <v>46997</v>
      </c>
      <c r="BH77" s="162">
        <f t="shared" si="87"/>
        <v>47027</v>
      </c>
      <c r="BI77" s="162">
        <f t="shared" si="87"/>
        <v>47058</v>
      </c>
      <c r="BJ77" s="162">
        <f t="shared" si="87"/>
        <v>47088</v>
      </c>
      <c r="BK77" s="162">
        <f t="shared" si="87"/>
        <v>47119</v>
      </c>
      <c r="BL77" s="162">
        <f t="shared" si="87"/>
        <v>47150</v>
      </c>
      <c r="BM77" s="162">
        <f t="shared" si="87"/>
        <v>47178</v>
      </c>
      <c r="BN77" s="162">
        <f t="shared" si="87"/>
        <v>47209</v>
      </c>
      <c r="BO77" s="162">
        <f t="shared" si="87"/>
        <v>47239</v>
      </c>
      <c r="BP77" s="162">
        <f t="shared" ref="BP77:CH77" si="88">BP$4</f>
        <v>47270</v>
      </c>
      <c r="BQ77" s="162">
        <f t="shared" si="88"/>
        <v>47300</v>
      </c>
      <c r="BR77" s="162">
        <f t="shared" si="88"/>
        <v>47331</v>
      </c>
      <c r="BS77" s="162">
        <f t="shared" si="88"/>
        <v>47362</v>
      </c>
      <c r="BT77" s="162">
        <f t="shared" si="88"/>
        <v>47392</v>
      </c>
      <c r="BU77" s="162">
        <f t="shared" si="88"/>
        <v>47423</v>
      </c>
      <c r="BV77" s="162">
        <f t="shared" si="88"/>
        <v>47453</v>
      </c>
      <c r="BW77" s="162">
        <f t="shared" si="88"/>
        <v>47484</v>
      </c>
      <c r="BX77" s="162">
        <f t="shared" si="88"/>
        <v>47515</v>
      </c>
      <c r="BY77" s="162">
        <f t="shared" si="88"/>
        <v>47543</v>
      </c>
      <c r="BZ77" s="162">
        <f t="shared" si="88"/>
        <v>47574</v>
      </c>
      <c r="CA77" s="162">
        <f t="shared" si="88"/>
        <v>47604</v>
      </c>
      <c r="CB77" s="162">
        <f t="shared" si="88"/>
        <v>47635</v>
      </c>
      <c r="CC77" s="162">
        <f t="shared" si="88"/>
        <v>47665</v>
      </c>
      <c r="CD77" s="162">
        <f t="shared" si="88"/>
        <v>47696</v>
      </c>
      <c r="CE77" s="162">
        <f t="shared" si="88"/>
        <v>47727</v>
      </c>
      <c r="CF77" s="162">
        <f t="shared" si="88"/>
        <v>47757</v>
      </c>
      <c r="CG77" s="162">
        <f t="shared" si="88"/>
        <v>47788</v>
      </c>
      <c r="CH77" s="163">
        <f t="shared" si="88"/>
        <v>47818</v>
      </c>
    </row>
    <row r="78" spans="1:88" s="110" customFormat="1" ht="15.75" thickBot="1" x14ac:dyDescent="0.3">
      <c r="A78" s="437"/>
      <c r="B78" s="619"/>
      <c r="C78" s="444">
        <f>' 1M - RES'!C78</f>
        <v>5.3462000000000003E-2</v>
      </c>
      <c r="D78" s="444">
        <f>' 1M - RES'!D78</f>
        <v>5.3289999999999997E-2</v>
      </c>
      <c r="E78" s="444">
        <f>' 1M - RES'!E78</f>
        <v>5.4837999999999998E-2</v>
      </c>
      <c r="F78" s="444">
        <f>' 1M - RES'!F78</f>
        <v>5.9094000000000001E-2</v>
      </c>
      <c r="G78" s="444">
        <f>' 1M - RES'!G78</f>
        <v>6.0398E-2</v>
      </c>
      <c r="H78" s="444">
        <f>' 1M - RES'!H78</f>
        <v>0.122034</v>
      </c>
      <c r="I78" s="444">
        <f>' 1M - RES'!I78</f>
        <v>0.122029</v>
      </c>
      <c r="J78" s="444">
        <f>' 1M - RES'!J78</f>
        <v>0.122026</v>
      </c>
      <c r="K78" s="444">
        <f>' 1M - RES'!K78</f>
        <v>0.12202499999999999</v>
      </c>
      <c r="L78" s="444">
        <f>' 1M - RES'!L78</f>
        <v>5.5929E-2</v>
      </c>
      <c r="M78" s="444">
        <f>' 1M - RES'!M78</f>
        <v>5.9523E-2</v>
      </c>
      <c r="N78" s="444">
        <f>' 1M - RES'!N78</f>
        <v>5.5969999999999999E-2</v>
      </c>
      <c r="O78" s="444">
        <f>' 1M - RES'!O78</f>
        <v>5.3462000000000003E-2</v>
      </c>
      <c r="P78" s="444">
        <f>' 1M - RES'!P78</f>
        <v>5.3289999999999997E-2</v>
      </c>
      <c r="Q78" s="444">
        <f>' 1M - RES'!Q78</f>
        <v>5.4837999999999998E-2</v>
      </c>
      <c r="R78" s="444">
        <f>' 1M - RES'!R78</f>
        <v>5.9094000000000001E-2</v>
      </c>
      <c r="S78" s="444">
        <f>' 1M - RES'!S78</f>
        <v>6.0398E-2</v>
      </c>
      <c r="T78" s="479">
        <f>' 1M - RES'!T78</f>
        <v>0.140954</v>
      </c>
      <c r="U78" s="479">
        <f>' 1M - RES'!U78</f>
        <v>0.14096900000000001</v>
      </c>
      <c r="V78" s="479">
        <f>' 1M - RES'!V78</f>
        <v>0.14092399999999999</v>
      </c>
      <c r="W78" s="479">
        <f>' 1M - RES'!W78</f>
        <v>0.14091400000000001</v>
      </c>
      <c r="X78" s="479">
        <f>' 1M - RES'!X78</f>
        <v>6.6656999999999994E-2</v>
      </c>
      <c r="Y78" s="479">
        <f>' 1M - RES'!Y78</f>
        <v>6.9969000000000003E-2</v>
      </c>
      <c r="Z78" s="479">
        <f>' 1M - RES'!Z78</f>
        <v>6.4913999999999999E-2</v>
      </c>
      <c r="AA78" s="479">
        <f>' 1M - RES'!AA78</f>
        <v>6.2024000000000003E-2</v>
      </c>
      <c r="AB78" s="479">
        <f>' 1M - RES'!AB78</f>
        <v>6.2408999999999999E-2</v>
      </c>
      <c r="AC78" s="479">
        <f>' 1M - RES'!AC78</f>
        <v>6.6390000000000005E-2</v>
      </c>
      <c r="AD78" s="479">
        <f>' 1M - RES'!AD78</f>
        <v>6.6797999999999996E-2</v>
      </c>
      <c r="AE78" s="479">
        <f>' 1M - RES'!AE78</f>
        <v>7.0060999999999998E-2</v>
      </c>
      <c r="AF78" s="479">
        <f>' 1M - RES'!AF78</f>
        <v>0.140954</v>
      </c>
      <c r="AG78" s="479">
        <f>' 1M - RES'!AG78</f>
        <v>0.14096900000000001</v>
      </c>
      <c r="AH78" s="479">
        <f>' 1M - RES'!AH78</f>
        <v>0.14092399999999999</v>
      </c>
      <c r="AI78" s="479">
        <f>' 1M - RES'!AI78</f>
        <v>0.14091400000000001</v>
      </c>
      <c r="AJ78" s="479">
        <f>' 1M - RES'!AJ78</f>
        <v>6.6656999999999994E-2</v>
      </c>
      <c r="AK78" s="479">
        <f>' 1M - RES'!AK78</f>
        <v>6.9969000000000003E-2</v>
      </c>
      <c r="AL78" s="479">
        <f>' 1M - RES'!AL78</f>
        <v>6.4913999999999999E-2</v>
      </c>
      <c r="AM78" s="479">
        <f>' 1M - RES'!AM78</f>
        <v>6.2024000000000003E-2</v>
      </c>
      <c r="AN78" s="479">
        <f>' 1M - RES'!AN78</f>
        <v>6.2408999999999999E-2</v>
      </c>
      <c r="AO78" s="479">
        <f>' 1M - RES'!AO78</f>
        <v>6.6390000000000005E-2</v>
      </c>
      <c r="AP78" s="479">
        <f>' 1M - RES'!AP78</f>
        <v>6.6797999999999996E-2</v>
      </c>
      <c r="AQ78" s="479">
        <f>' 1M - RES'!AQ78</f>
        <v>7.0060999999999998E-2</v>
      </c>
      <c r="AR78" s="479">
        <f>' 1M - RES'!AR78</f>
        <v>0.140954</v>
      </c>
      <c r="AS78" s="479">
        <f>' 1M - RES'!AS78</f>
        <v>0.14096900000000001</v>
      </c>
      <c r="AT78" s="479">
        <f>' 1M - RES'!AT78</f>
        <v>0.14092399999999999</v>
      </c>
      <c r="AU78" s="479">
        <f>' 1M - RES'!AU78</f>
        <v>0.14091400000000001</v>
      </c>
      <c r="AV78" s="479">
        <f>' 1M - RES'!AV78</f>
        <v>6.6656999999999994E-2</v>
      </c>
      <c r="AW78" s="479">
        <f>' 1M - RES'!AW78</f>
        <v>6.9969000000000003E-2</v>
      </c>
      <c r="AX78" s="479">
        <f>' 1M - RES'!AX78</f>
        <v>6.4913999999999999E-2</v>
      </c>
      <c r="AY78" s="479">
        <f>' 1M - RES'!AY78</f>
        <v>6.2024000000000003E-2</v>
      </c>
      <c r="AZ78" s="479">
        <f>' 1M - RES'!AZ78</f>
        <v>6.2408999999999999E-2</v>
      </c>
      <c r="BA78" s="479">
        <f>' 1M - RES'!BA78</f>
        <v>6.6390000000000005E-2</v>
      </c>
      <c r="BB78" s="479">
        <f>' 1M - RES'!BB78</f>
        <v>6.6797999999999996E-2</v>
      </c>
      <c r="BC78" s="479">
        <f>' 1M - RES'!BC78</f>
        <v>7.0060999999999998E-2</v>
      </c>
      <c r="BD78" s="479">
        <f>' 1M - RES'!BD78</f>
        <v>0.140954</v>
      </c>
      <c r="BE78" s="479">
        <f>' 1M - RES'!BE78</f>
        <v>0.14096900000000001</v>
      </c>
      <c r="BF78" s="479">
        <f>' 1M - RES'!BF78</f>
        <v>0.14092399999999999</v>
      </c>
      <c r="BG78" s="479">
        <f>' 1M - RES'!BG78</f>
        <v>0.14091400000000001</v>
      </c>
      <c r="BH78" s="479">
        <f>' 1M - RES'!BH78</f>
        <v>6.6656999999999994E-2</v>
      </c>
      <c r="BI78" s="479">
        <f>' 1M - RES'!BI78</f>
        <v>6.9969000000000003E-2</v>
      </c>
      <c r="BJ78" s="479">
        <f>' 1M - RES'!BJ78</f>
        <v>6.4913999999999999E-2</v>
      </c>
      <c r="BK78" s="479">
        <f>' 1M - RES'!BK78</f>
        <v>6.2024000000000003E-2</v>
      </c>
      <c r="BL78" s="479">
        <f>' 1M - RES'!BL78</f>
        <v>6.2408999999999999E-2</v>
      </c>
      <c r="BM78" s="479">
        <f>' 1M - RES'!BM78</f>
        <v>6.6390000000000005E-2</v>
      </c>
      <c r="BN78" s="479">
        <f>' 1M - RES'!BN78</f>
        <v>6.6797999999999996E-2</v>
      </c>
      <c r="BO78" s="479">
        <f>' 1M - RES'!BO78</f>
        <v>7.0060999999999998E-2</v>
      </c>
      <c r="BP78" s="479">
        <f>' 1M - RES'!BP78</f>
        <v>0.140954</v>
      </c>
      <c r="BQ78" s="479">
        <f>' 1M - RES'!BQ78</f>
        <v>0.14096900000000001</v>
      </c>
      <c r="BR78" s="479">
        <f>' 1M - RES'!BR78</f>
        <v>0.14092399999999999</v>
      </c>
      <c r="BS78" s="479">
        <f>' 1M - RES'!BS78</f>
        <v>0.14091400000000001</v>
      </c>
      <c r="BT78" s="479">
        <f>' 1M - RES'!BT78</f>
        <v>6.6656999999999994E-2</v>
      </c>
      <c r="BU78" s="479">
        <f>' 1M - RES'!BU78</f>
        <v>6.9969000000000003E-2</v>
      </c>
      <c r="BV78" s="479">
        <f>' 1M - RES'!BV78</f>
        <v>6.4913999999999999E-2</v>
      </c>
      <c r="BW78" s="479">
        <f>' 1M - RES'!BW78</f>
        <v>6.2024000000000003E-2</v>
      </c>
      <c r="BX78" s="479">
        <f>' 1M - RES'!BX78</f>
        <v>6.2408999999999999E-2</v>
      </c>
      <c r="BY78" s="479">
        <f>' 1M - RES'!BY78</f>
        <v>6.6390000000000005E-2</v>
      </c>
      <c r="BZ78" s="479">
        <f>' 1M - RES'!BZ78</f>
        <v>6.6797999999999996E-2</v>
      </c>
      <c r="CA78" s="479">
        <f>' 1M - RES'!CA78</f>
        <v>7.0060999999999998E-2</v>
      </c>
      <c r="CB78" s="479">
        <f>' 1M - RES'!CB78</f>
        <v>0.140954</v>
      </c>
      <c r="CC78" s="479">
        <f>' 1M - RES'!CC78</f>
        <v>0.14096900000000001</v>
      </c>
      <c r="CD78" s="479">
        <f>' 1M - RES'!CD78</f>
        <v>0.14092399999999999</v>
      </c>
      <c r="CE78" s="479">
        <f>' 1M - RES'!CE78</f>
        <v>0.14091400000000001</v>
      </c>
      <c r="CF78" s="479">
        <f>' 1M - RES'!CF78</f>
        <v>6.6656999999999994E-2</v>
      </c>
      <c r="CG78" s="479">
        <f>' 1M - RES'!CG78</f>
        <v>6.9969000000000003E-2</v>
      </c>
      <c r="CH78" s="481">
        <f>' 1M - RES'!CH78</f>
        <v>6.4913999999999999E-2</v>
      </c>
      <c r="CJ78" s="110" t="s">
        <v>289</v>
      </c>
    </row>
    <row r="79" spans="1:88" s="110" customFormat="1" x14ac:dyDescent="0.25">
      <c r="C79" s="439" t="s">
        <v>231</v>
      </c>
      <c r="T79" s="477" t="s">
        <v>290</v>
      </c>
      <c r="CJ79" s="110" t="s">
        <v>288</v>
      </c>
    </row>
    <row r="80" spans="1:88" s="110" customFormat="1" x14ac:dyDescent="0.25">
      <c r="T80" s="440"/>
      <c r="U80" s="440"/>
      <c r="V80" s="440"/>
      <c r="W80" s="440"/>
      <c r="X80" s="440"/>
      <c r="Y80" s="440"/>
      <c r="Z80" s="440"/>
      <c r="AA80" s="440"/>
      <c r="AB80" s="440"/>
      <c r="AC80" s="440"/>
      <c r="AD80" s="440"/>
      <c r="AE80" s="440"/>
    </row>
    <row r="81" spans="10:86" x14ac:dyDescent="0.25">
      <c r="T81" s="478"/>
      <c r="U81" s="478"/>
      <c r="V81" s="478"/>
      <c r="W81" s="478"/>
      <c r="X81" s="478"/>
      <c r="Y81" s="478"/>
      <c r="Z81" s="478"/>
      <c r="AA81" s="478"/>
      <c r="AB81" s="478"/>
      <c r="AC81" s="478"/>
      <c r="AD81" s="478"/>
      <c r="AE81" s="478"/>
    </row>
    <row r="82" spans="10:86" x14ac:dyDescent="0.25">
      <c r="AF82" s="480"/>
      <c r="AG82" s="480"/>
      <c r="AH82" s="480"/>
      <c r="AI82" s="480"/>
      <c r="AJ82" s="480"/>
      <c r="AK82" s="480"/>
      <c r="AL82" s="480"/>
      <c r="AM82" s="480"/>
      <c r="AN82" s="480"/>
      <c r="AO82" s="480"/>
      <c r="AP82" s="480"/>
      <c r="AQ82" s="480"/>
      <c r="AR82" s="480"/>
      <c r="AS82" s="480"/>
      <c r="AT82" s="480"/>
      <c r="AU82" s="480"/>
      <c r="AV82" s="480"/>
      <c r="AW82" s="480"/>
      <c r="AX82" s="480"/>
      <c r="AY82" s="480"/>
      <c r="AZ82" s="480"/>
      <c r="BA82" s="480"/>
      <c r="BB82" s="480"/>
      <c r="BC82" s="480"/>
      <c r="BD82" s="480"/>
      <c r="BE82" s="480"/>
      <c r="BF82" s="480"/>
      <c r="BG82" s="480"/>
      <c r="BH82" s="480"/>
      <c r="BI82" s="480"/>
      <c r="BJ82" s="480"/>
      <c r="BK82" s="480"/>
      <c r="BL82" s="480"/>
      <c r="BM82" s="480"/>
      <c r="BN82" s="480"/>
      <c r="BO82" s="480"/>
      <c r="BP82" s="480"/>
      <c r="BQ82" s="480"/>
      <c r="BR82" s="480"/>
      <c r="BS82" s="480"/>
      <c r="BT82" s="480"/>
      <c r="BU82" s="480"/>
      <c r="BV82" s="480"/>
      <c r="BW82" s="480"/>
      <c r="BX82" s="480"/>
      <c r="BY82" s="480"/>
      <c r="BZ82" s="480"/>
      <c r="CA82" s="480"/>
      <c r="CB82" s="480"/>
      <c r="CC82" s="480"/>
      <c r="CD82" s="480"/>
      <c r="CE82" s="480"/>
      <c r="CF82" s="480"/>
      <c r="CG82" s="480"/>
      <c r="CH82" s="480"/>
    </row>
    <row r="96" spans="10:86" x14ac:dyDescent="0.25">
      <c r="J96" s="5"/>
    </row>
    <row r="97" spans="4:4" x14ac:dyDescent="0.2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horizontalDpi="1200" verticalDpi="1200" r:id="rId1"/>
  <headerFooter>
    <oddFooter>&amp;RSchedule JNG-D5.B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CJ112"/>
  <sheetViews>
    <sheetView tabSelected="1" zoomScale="80" zoomScaleNormal="80" workbookViewId="0">
      <pane xSplit="2" topLeftCell="C1" activePane="topRight" state="frozen"/>
      <selection activeCell="F24" sqref="F24"/>
      <selection pane="topRight" activeCell="F24" sqref="F24"/>
    </sheetView>
  </sheetViews>
  <sheetFormatPr defaultRowHeight="15" x14ac:dyDescent="0.25"/>
  <cols>
    <col min="1" max="1" width="9.42578125" customWidth="1"/>
    <col min="2" max="2" width="24.7109375" customWidth="1"/>
    <col min="3" max="3" width="15.7109375" bestFit="1" customWidth="1"/>
    <col min="4" max="9" width="13.7109375" customWidth="1"/>
    <col min="10" max="16" width="14.28515625" bestFit="1" customWidth="1"/>
    <col min="17" max="84" width="14.28515625" customWidth="1"/>
    <col min="85" max="86" width="14.28515625" bestFit="1" customWidth="1"/>
    <col min="87" max="87" width="10.5703125" bestFit="1" customWidth="1"/>
    <col min="88" max="88" width="16.28515625" customWidth="1"/>
    <col min="99" max="99" width="9.28515625"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367">
        <f>' LI 1M - RES'!C2</f>
        <v>1</v>
      </c>
      <c r="D2" s="367">
        <f>C2</f>
        <v>1</v>
      </c>
      <c r="E2" s="360">
        <f t="shared" ref="E2:BP2" si="0">D2</f>
        <v>1</v>
      </c>
      <c r="F2" s="369">
        <f t="shared" si="0"/>
        <v>1</v>
      </c>
      <c r="G2" s="369">
        <f t="shared" si="0"/>
        <v>1</v>
      </c>
      <c r="H2" s="369">
        <f t="shared" si="0"/>
        <v>1</v>
      </c>
      <c r="I2" s="369">
        <f t="shared" si="0"/>
        <v>1</v>
      </c>
      <c r="J2" s="369">
        <f t="shared" si="0"/>
        <v>1</v>
      </c>
      <c r="K2" s="369">
        <f t="shared" si="0"/>
        <v>1</v>
      </c>
      <c r="L2" s="369">
        <f t="shared" si="0"/>
        <v>1</v>
      </c>
      <c r="M2" s="369">
        <f t="shared" si="0"/>
        <v>1</v>
      </c>
      <c r="N2" s="369">
        <f t="shared" si="0"/>
        <v>1</v>
      </c>
      <c r="O2" s="369">
        <f t="shared" si="0"/>
        <v>1</v>
      </c>
      <c r="P2" s="369">
        <f t="shared" si="0"/>
        <v>1</v>
      </c>
      <c r="Q2" s="369">
        <f t="shared" si="0"/>
        <v>1</v>
      </c>
      <c r="R2" s="369">
        <f t="shared" si="0"/>
        <v>1</v>
      </c>
      <c r="S2" s="369">
        <f t="shared" si="0"/>
        <v>1</v>
      </c>
      <c r="T2" s="369">
        <f t="shared" si="0"/>
        <v>1</v>
      </c>
      <c r="U2" s="369">
        <f t="shared" si="0"/>
        <v>1</v>
      </c>
      <c r="V2" s="369">
        <f t="shared" si="0"/>
        <v>1</v>
      </c>
      <c r="W2" s="369">
        <f t="shared" si="0"/>
        <v>1</v>
      </c>
      <c r="X2" s="369">
        <f t="shared" si="0"/>
        <v>1</v>
      </c>
      <c r="Y2" s="369">
        <f t="shared" si="0"/>
        <v>1</v>
      </c>
      <c r="Z2" s="369">
        <f t="shared" si="0"/>
        <v>1</v>
      </c>
      <c r="AA2" s="369">
        <f t="shared" si="0"/>
        <v>1</v>
      </c>
      <c r="AB2" s="369">
        <f t="shared" si="0"/>
        <v>1</v>
      </c>
      <c r="AC2" s="369">
        <f t="shared" si="0"/>
        <v>1</v>
      </c>
      <c r="AD2" s="369">
        <f t="shared" si="0"/>
        <v>1</v>
      </c>
      <c r="AE2" s="369">
        <f t="shared" si="0"/>
        <v>1</v>
      </c>
      <c r="AF2" s="369">
        <f t="shared" si="0"/>
        <v>1</v>
      </c>
      <c r="AG2" s="369">
        <f t="shared" si="0"/>
        <v>1</v>
      </c>
      <c r="AH2" s="369">
        <f t="shared" si="0"/>
        <v>1</v>
      </c>
      <c r="AI2" s="369">
        <f t="shared" si="0"/>
        <v>1</v>
      </c>
      <c r="AJ2" s="369">
        <f t="shared" si="0"/>
        <v>1</v>
      </c>
      <c r="AK2" s="369">
        <f t="shared" si="0"/>
        <v>1</v>
      </c>
      <c r="AL2" s="369">
        <f t="shared" si="0"/>
        <v>1</v>
      </c>
      <c r="AM2" s="369">
        <f t="shared" si="0"/>
        <v>1</v>
      </c>
      <c r="AN2" s="369">
        <f t="shared" si="0"/>
        <v>1</v>
      </c>
      <c r="AO2" s="369">
        <f t="shared" si="0"/>
        <v>1</v>
      </c>
      <c r="AP2" s="369">
        <f t="shared" si="0"/>
        <v>1</v>
      </c>
      <c r="AQ2" s="369">
        <f t="shared" si="0"/>
        <v>1</v>
      </c>
      <c r="AR2" s="369">
        <f t="shared" si="0"/>
        <v>1</v>
      </c>
      <c r="AS2" s="369">
        <f t="shared" si="0"/>
        <v>1</v>
      </c>
      <c r="AT2" s="369">
        <f t="shared" si="0"/>
        <v>1</v>
      </c>
      <c r="AU2" s="369">
        <f t="shared" si="0"/>
        <v>1</v>
      </c>
      <c r="AV2" s="369">
        <f t="shared" si="0"/>
        <v>1</v>
      </c>
      <c r="AW2" s="369">
        <f t="shared" si="0"/>
        <v>1</v>
      </c>
      <c r="AX2" s="369">
        <f t="shared" si="0"/>
        <v>1</v>
      </c>
      <c r="AY2" s="369">
        <f t="shared" si="0"/>
        <v>1</v>
      </c>
      <c r="AZ2" s="369">
        <f t="shared" si="0"/>
        <v>1</v>
      </c>
      <c r="BA2" s="369">
        <f t="shared" si="0"/>
        <v>1</v>
      </c>
      <c r="BB2" s="369">
        <f t="shared" si="0"/>
        <v>1</v>
      </c>
      <c r="BC2" s="369">
        <f t="shared" si="0"/>
        <v>1</v>
      </c>
      <c r="BD2" s="369">
        <f t="shared" si="0"/>
        <v>1</v>
      </c>
      <c r="BE2" s="369">
        <f t="shared" si="0"/>
        <v>1</v>
      </c>
      <c r="BF2" s="369">
        <f t="shared" si="0"/>
        <v>1</v>
      </c>
      <c r="BG2" s="369">
        <f t="shared" si="0"/>
        <v>1</v>
      </c>
      <c r="BH2" s="369">
        <f t="shared" si="0"/>
        <v>1</v>
      </c>
      <c r="BI2" s="369">
        <f t="shared" si="0"/>
        <v>1</v>
      </c>
      <c r="BJ2" s="369">
        <f t="shared" si="0"/>
        <v>1</v>
      </c>
      <c r="BK2" s="369">
        <f t="shared" si="0"/>
        <v>1</v>
      </c>
      <c r="BL2" s="369">
        <f t="shared" si="0"/>
        <v>1</v>
      </c>
      <c r="BM2" s="369">
        <f t="shared" si="0"/>
        <v>1</v>
      </c>
      <c r="BN2" s="369">
        <f t="shared" si="0"/>
        <v>1</v>
      </c>
      <c r="BO2" s="369">
        <f t="shared" si="0"/>
        <v>1</v>
      </c>
      <c r="BP2" s="369">
        <f t="shared" si="0"/>
        <v>1</v>
      </c>
      <c r="BQ2" s="369">
        <f t="shared" ref="BQ2:CH2" si="1">BP2</f>
        <v>1</v>
      </c>
      <c r="BR2" s="369">
        <f t="shared" si="1"/>
        <v>1</v>
      </c>
      <c r="BS2" s="369">
        <f t="shared" si="1"/>
        <v>1</v>
      </c>
      <c r="BT2" s="369">
        <f t="shared" si="1"/>
        <v>1</v>
      </c>
      <c r="BU2" s="369">
        <f t="shared" si="1"/>
        <v>1</v>
      </c>
      <c r="BV2" s="369">
        <f t="shared" si="1"/>
        <v>1</v>
      </c>
      <c r="BW2" s="369">
        <f t="shared" si="1"/>
        <v>1</v>
      </c>
      <c r="BX2" s="369">
        <f t="shared" si="1"/>
        <v>1</v>
      </c>
      <c r="BY2" s="369">
        <f t="shared" si="1"/>
        <v>1</v>
      </c>
      <c r="BZ2" s="369">
        <f t="shared" si="1"/>
        <v>1</v>
      </c>
      <c r="CA2" s="369">
        <f t="shared" si="1"/>
        <v>1</v>
      </c>
      <c r="CB2" s="369">
        <f t="shared" si="1"/>
        <v>1</v>
      </c>
      <c r="CC2" s="369">
        <f t="shared" si="1"/>
        <v>1</v>
      </c>
      <c r="CD2" s="369">
        <f t="shared" si="1"/>
        <v>1</v>
      </c>
      <c r="CE2" s="369">
        <f t="shared" si="1"/>
        <v>1</v>
      </c>
      <c r="CF2" s="369">
        <f t="shared" si="1"/>
        <v>1</v>
      </c>
      <c r="CG2" s="369">
        <f t="shared" si="1"/>
        <v>1</v>
      </c>
      <c r="CH2" s="370">
        <f t="shared" si="1"/>
        <v>1</v>
      </c>
    </row>
    <row r="3" spans="1:88" s="7" customFormat="1" ht="15.75" thickBot="1" x14ac:dyDescent="0.3">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
      <c r="A4" s="620" t="s">
        <v>14</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225"/>
    </row>
    <row r="6" spans="1:88" x14ac:dyDescent="0.25">
      <c r="A6" s="621"/>
      <c r="B6" s="13"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34904.839999999997</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8" x14ac:dyDescent="0.25">
      <c r="A7" s="621"/>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8" x14ac:dyDescent="0.25">
      <c r="A8" s="621"/>
      <c r="B8" s="11" t="s">
        <v>1</v>
      </c>
      <c r="C8" s="3">
        <f>'BIZ kWh ENTRY'!C183</f>
        <v>0</v>
      </c>
      <c r="D8" s="3">
        <f>'BIZ kWh ENTRY'!D183</f>
        <v>0</v>
      </c>
      <c r="E8" s="3">
        <f>'BIZ kWh ENTRY'!E183</f>
        <v>0</v>
      </c>
      <c r="F8" s="3">
        <f>'BIZ kWh ENTRY'!F183</f>
        <v>0</v>
      </c>
      <c r="G8" s="3">
        <f>'BIZ kWh ENTRY'!G183</f>
        <v>0</v>
      </c>
      <c r="H8" s="3">
        <f>'BIZ kWh ENTRY'!H183</f>
        <v>0</v>
      </c>
      <c r="I8" s="3">
        <f>'BIZ kWh ENTRY'!I183</f>
        <v>3439.07</v>
      </c>
      <c r="J8" s="3">
        <f>'BIZ kWh ENTRY'!J183</f>
        <v>0</v>
      </c>
      <c r="K8" s="3">
        <f>'BIZ kWh ENTRY'!K183</f>
        <v>18674.439999999999</v>
      </c>
      <c r="L8" s="3">
        <f>'BIZ kWh ENTRY'!L183</f>
        <v>0</v>
      </c>
      <c r="M8" s="3">
        <f>'BIZ kWh ENTRY'!M183</f>
        <v>962.6</v>
      </c>
      <c r="N8" s="3">
        <f>'BIZ kWh ENTRY'!N183</f>
        <v>118485.44</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8" x14ac:dyDescent="0.25">
      <c r="A9" s="621"/>
      <c r="B9" s="13"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0</v>
      </c>
      <c r="N9" s="3">
        <f>'BIZ kWh ENTRY'!N184</f>
        <v>0</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8" x14ac:dyDescent="0.25">
      <c r="A10" s="621"/>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2638.4</v>
      </c>
      <c r="L10" s="3">
        <f>'BIZ kWh ENTRY'!L185</f>
        <v>0</v>
      </c>
      <c r="M10" s="3">
        <f>'BIZ kWh ENTRY'!M185</f>
        <v>136</v>
      </c>
      <c r="N10" s="3">
        <f>'BIZ kWh ENTRY'!N185</f>
        <v>1088</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8" x14ac:dyDescent="0.25">
      <c r="A11" s="621"/>
      <c r="B11" s="11" t="s">
        <v>3</v>
      </c>
      <c r="C11" s="3">
        <f>'BIZ kWh ENTRY'!C186</f>
        <v>0</v>
      </c>
      <c r="D11" s="3">
        <f>'BIZ kWh ENTRY'!D186</f>
        <v>0</v>
      </c>
      <c r="E11" s="3">
        <f>'BIZ kWh ENTRY'!E186</f>
        <v>0</v>
      </c>
      <c r="F11" s="3">
        <f>'BIZ kWh ENTRY'!F186</f>
        <v>422895.18</v>
      </c>
      <c r="G11" s="3">
        <f>'BIZ kWh ENTRY'!G186</f>
        <v>518298.48</v>
      </c>
      <c r="H11" s="3">
        <f>'BIZ kWh ENTRY'!H186</f>
        <v>156821.6</v>
      </c>
      <c r="I11" s="3">
        <f>'BIZ kWh ENTRY'!I186</f>
        <v>21523.46</v>
      </c>
      <c r="J11" s="3">
        <f>'BIZ kWh ENTRY'!J186</f>
        <v>10103.92</v>
      </c>
      <c r="K11" s="3">
        <f>'BIZ kWh ENTRY'!K186</f>
        <v>0</v>
      </c>
      <c r="L11" s="3">
        <f>'BIZ kWh ENTRY'!L186</f>
        <v>0</v>
      </c>
      <c r="M11" s="3">
        <f>'BIZ kWh ENTRY'!M186</f>
        <v>16876.150000000001</v>
      </c>
      <c r="N11" s="3">
        <f>'BIZ kWh ENTRY'!N186</f>
        <v>40864.01</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8" x14ac:dyDescent="0.25">
      <c r="A12" s="621"/>
      <c r="B12" s="11" t="s">
        <v>4</v>
      </c>
      <c r="C12" s="3">
        <f>'BIZ kWh ENTRY'!C187</f>
        <v>0</v>
      </c>
      <c r="D12" s="3">
        <f>'BIZ kWh ENTRY'!D187</f>
        <v>153036</v>
      </c>
      <c r="E12" s="3">
        <f>'BIZ kWh ENTRY'!E187</f>
        <v>274808</v>
      </c>
      <c r="F12" s="3">
        <f>'BIZ kWh ENTRY'!F187</f>
        <v>0</v>
      </c>
      <c r="G12" s="3">
        <f>'BIZ kWh ENTRY'!G187</f>
        <v>406.71</v>
      </c>
      <c r="H12" s="3">
        <f>'BIZ kWh ENTRY'!H187</f>
        <v>291494.84000000003</v>
      </c>
      <c r="I12" s="3">
        <f>'BIZ kWh ENTRY'!I187</f>
        <v>214438.23</v>
      </c>
      <c r="J12" s="3">
        <f>'BIZ kWh ENTRY'!J187</f>
        <v>78843.08</v>
      </c>
      <c r="K12" s="3">
        <f>'BIZ kWh ENTRY'!K187</f>
        <v>324171.15999999997</v>
      </c>
      <c r="L12" s="3">
        <f>'BIZ kWh ENTRY'!L187</f>
        <v>0</v>
      </c>
      <c r="M12" s="3">
        <f>'BIZ kWh ENTRY'!M187</f>
        <v>34602.480000000003</v>
      </c>
      <c r="N12" s="3">
        <f>'BIZ kWh ENTRY'!N187</f>
        <v>280205.56</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8" x14ac:dyDescent="0.25">
      <c r="A13" s="621"/>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8" x14ac:dyDescent="0.25">
      <c r="A14" s="621"/>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8" x14ac:dyDescent="0.25">
      <c r="A15" s="621"/>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225"/>
    </row>
    <row r="16" spans="1:88" x14ac:dyDescent="0.25">
      <c r="A16" s="621"/>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225"/>
    </row>
    <row r="17" spans="1:86" x14ac:dyDescent="0.25">
      <c r="A17" s="621"/>
      <c r="B17" s="11" t="s">
        <v>8</v>
      </c>
      <c r="C17" s="3">
        <f>'BIZ kWh ENTRY'!C192</f>
        <v>0</v>
      </c>
      <c r="D17" s="3">
        <f>'BIZ kWh ENTRY'!D192</f>
        <v>0</v>
      </c>
      <c r="E17" s="3">
        <f>'BIZ kWh ENTRY'!E192</f>
        <v>0</v>
      </c>
      <c r="F17" s="3">
        <f>'BIZ kWh ENTRY'!F192</f>
        <v>0</v>
      </c>
      <c r="G17" s="3">
        <f>'BIZ kWh ENTRY'!G192</f>
        <v>17220.95</v>
      </c>
      <c r="H17" s="3">
        <f>'BIZ kWh ENTRY'!H192</f>
        <v>0</v>
      </c>
      <c r="I17" s="3">
        <f>'BIZ kWh ENTRY'!I192</f>
        <v>0</v>
      </c>
      <c r="J17" s="3">
        <f>'BIZ kWh ENTRY'!J192</f>
        <v>0</v>
      </c>
      <c r="K17" s="3">
        <f>'BIZ kWh ENTRY'!K192</f>
        <v>0</v>
      </c>
      <c r="L17" s="3">
        <f>'BIZ kWh ENTRY'!L192</f>
        <v>0</v>
      </c>
      <c r="M17" s="3">
        <f>'BIZ kWh ENTRY'!M192</f>
        <v>0</v>
      </c>
      <c r="N17" s="3">
        <f>'BIZ kWh ENTRY'!N192</f>
        <v>0</v>
      </c>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c r="CG17" s="172"/>
      <c r="CH17" s="225"/>
    </row>
    <row r="18" spans="1:86" x14ac:dyDescent="0.25">
      <c r="A18" s="621"/>
      <c r="B18" s="11" t="s">
        <v>11</v>
      </c>
      <c r="C18" s="3"/>
      <c r="D18" s="3"/>
      <c r="E18" s="263"/>
      <c r="F18" s="263"/>
      <c r="G18" s="263"/>
      <c r="H18" s="263"/>
      <c r="I18" s="263"/>
      <c r="J18" s="263"/>
      <c r="K18" s="263"/>
      <c r="L18" s="263"/>
      <c r="M18" s="263"/>
      <c r="N18" s="263"/>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225"/>
    </row>
    <row r="19" spans="1:86" ht="15.75" thickBot="1" x14ac:dyDescent="0.3">
      <c r="A19" s="622"/>
      <c r="B19" s="16" t="str">
        <f>' LI 1M - RES'!B16</f>
        <v>Monthly kWh</v>
      </c>
      <c r="C19" s="264">
        <f>SUM(C5:C18)</f>
        <v>0</v>
      </c>
      <c r="D19" s="264">
        <f t="shared" ref="D19:BO19" si="2">SUM(D5:D18)</f>
        <v>153036</v>
      </c>
      <c r="E19" s="264">
        <f t="shared" si="2"/>
        <v>274808</v>
      </c>
      <c r="F19" s="264">
        <f t="shared" si="2"/>
        <v>422895.18</v>
      </c>
      <c r="G19" s="264">
        <f t="shared" si="2"/>
        <v>535926.14</v>
      </c>
      <c r="H19" s="264">
        <f t="shared" si="2"/>
        <v>448316.44000000006</v>
      </c>
      <c r="I19" s="264">
        <f t="shared" si="2"/>
        <v>239400.76</v>
      </c>
      <c r="J19" s="264">
        <f t="shared" si="2"/>
        <v>88947</v>
      </c>
      <c r="K19" s="264">
        <f t="shared" si="2"/>
        <v>345484</v>
      </c>
      <c r="L19" s="264">
        <f t="shared" si="2"/>
        <v>0</v>
      </c>
      <c r="M19" s="264">
        <f t="shared" si="2"/>
        <v>52577.23</v>
      </c>
      <c r="N19" s="264">
        <f t="shared" si="2"/>
        <v>475547.85</v>
      </c>
      <c r="O19" s="265">
        <f t="shared" si="2"/>
        <v>0</v>
      </c>
      <c r="P19" s="265">
        <f t="shared" si="2"/>
        <v>0</v>
      </c>
      <c r="Q19" s="265">
        <f t="shared" si="2"/>
        <v>0</v>
      </c>
      <c r="R19" s="265">
        <f t="shared" si="2"/>
        <v>0</v>
      </c>
      <c r="S19" s="265">
        <f t="shared" si="2"/>
        <v>0</v>
      </c>
      <c r="T19" s="265">
        <f t="shared" si="2"/>
        <v>0</v>
      </c>
      <c r="U19" s="265">
        <f t="shared" si="2"/>
        <v>0</v>
      </c>
      <c r="V19" s="265">
        <f t="shared" si="2"/>
        <v>0</v>
      </c>
      <c r="W19" s="265">
        <f t="shared" si="2"/>
        <v>0</v>
      </c>
      <c r="X19" s="265">
        <f t="shared" si="2"/>
        <v>0</v>
      </c>
      <c r="Y19" s="265">
        <f t="shared" si="2"/>
        <v>0</v>
      </c>
      <c r="Z19" s="265">
        <f t="shared" si="2"/>
        <v>0</v>
      </c>
      <c r="AA19" s="265">
        <f t="shared" si="2"/>
        <v>0</v>
      </c>
      <c r="AB19" s="265">
        <f t="shared" si="2"/>
        <v>0</v>
      </c>
      <c r="AC19" s="265">
        <f t="shared" si="2"/>
        <v>0</v>
      </c>
      <c r="AD19" s="265">
        <f t="shared" si="2"/>
        <v>0</v>
      </c>
      <c r="AE19" s="265">
        <f t="shared" si="2"/>
        <v>0</v>
      </c>
      <c r="AF19" s="265">
        <f t="shared" si="2"/>
        <v>0</v>
      </c>
      <c r="AG19" s="265">
        <f t="shared" si="2"/>
        <v>0</v>
      </c>
      <c r="AH19" s="265">
        <f t="shared" si="2"/>
        <v>0</v>
      </c>
      <c r="AI19" s="265">
        <f t="shared" si="2"/>
        <v>0</v>
      </c>
      <c r="AJ19" s="265">
        <f t="shared" si="2"/>
        <v>0</v>
      </c>
      <c r="AK19" s="265">
        <f t="shared" si="2"/>
        <v>0</v>
      </c>
      <c r="AL19" s="265">
        <f t="shared" si="2"/>
        <v>0</v>
      </c>
      <c r="AM19" s="265">
        <f t="shared" si="2"/>
        <v>0</v>
      </c>
      <c r="AN19" s="265">
        <f t="shared" si="2"/>
        <v>0</v>
      </c>
      <c r="AO19" s="265">
        <f t="shared" si="2"/>
        <v>0</v>
      </c>
      <c r="AP19" s="265">
        <f t="shared" si="2"/>
        <v>0</v>
      </c>
      <c r="AQ19" s="265">
        <f t="shared" si="2"/>
        <v>0</v>
      </c>
      <c r="AR19" s="265">
        <f t="shared" si="2"/>
        <v>0</v>
      </c>
      <c r="AS19" s="265">
        <f t="shared" si="2"/>
        <v>0</v>
      </c>
      <c r="AT19" s="265">
        <f t="shared" si="2"/>
        <v>0</v>
      </c>
      <c r="AU19" s="265">
        <f t="shared" si="2"/>
        <v>0</v>
      </c>
      <c r="AV19" s="265">
        <f t="shared" si="2"/>
        <v>0</v>
      </c>
      <c r="AW19" s="265">
        <f t="shared" si="2"/>
        <v>0</v>
      </c>
      <c r="AX19" s="265">
        <f t="shared" si="2"/>
        <v>0</v>
      </c>
      <c r="AY19" s="265">
        <f t="shared" si="2"/>
        <v>0</v>
      </c>
      <c r="AZ19" s="265">
        <f t="shared" si="2"/>
        <v>0</v>
      </c>
      <c r="BA19" s="265">
        <f t="shared" si="2"/>
        <v>0</v>
      </c>
      <c r="BB19" s="265">
        <f t="shared" si="2"/>
        <v>0</v>
      </c>
      <c r="BC19" s="265">
        <f t="shared" si="2"/>
        <v>0</v>
      </c>
      <c r="BD19" s="265">
        <f t="shared" si="2"/>
        <v>0</v>
      </c>
      <c r="BE19" s="265">
        <f t="shared" si="2"/>
        <v>0</v>
      </c>
      <c r="BF19" s="265">
        <f t="shared" si="2"/>
        <v>0</v>
      </c>
      <c r="BG19" s="265">
        <f t="shared" si="2"/>
        <v>0</v>
      </c>
      <c r="BH19" s="265">
        <f t="shared" si="2"/>
        <v>0</v>
      </c>
      <c r="BI19" s="265">
        <f t="shared" si="2"/>
        <v>0</v>
      </c>
      <c r="BJ19" s="265">
        <f t="shared" si="2"/>
        <v>0</v>
      </c>
      <c r="BK19" s="265">
        <f t="shared" si="2"/>
        <v>0</v>
      </c>
      <c r="BL19" s="265">
        <f t="shared" si="2"/>
        <v>0</v>
      </c>
      <c r="BM19" s="265">
        <f t="shared" si="2"/>
        <v>0</v>
      </c>
      <c r="BN19" s="265">
        <f t="shared" si="2"/>
        <v>0</v>
      </c>
      <c r="BO19" s="265">
        <f t="shared" si="2"/>
        <v>0</v>
      </c>
      <c r="BP19" s="265">
        <f t="shared" ref="BP19:CH19" si="3">SUM(BP5:BP18)</f>
        <v>0</v>
      </c>
      <c r="BQ19" s="265">
        <f t="shared" si="3"/>
        <v>0</v>
      </c>
      <c r="BR19" s="265">
        <f t="shared" si="3"/>
        <v>0</v>
      </c>
      <c r="BS19" s="265">
        <f t="shared" si="3"/>
        <v>0</v>
      </c>
      <c r="BT19" s="265">
        <f t="shared" si="3"/>
        <v>0</v>
      </c>
      <c r="BU19" s="265">
        <f t="shared" si="3"/>
        <v>0</v>
      </c>
      <c r="BV19" s="265">
        <f t="shared" si="3"/>
        <v>0</v>
      </c>
      <c r="BW19" s="265">
        <f t="shared" si="3"/>
        <v>0</v>
      </c>
      <c r="BX19" s="265">
        <f t="shared" si="3"/>
        <v>0</v>
      </c>
      <c r="BY19" s="265">
        <f t="shared" si="3"/>
        <v>0</v>
      </c>
      <c r="BZ19" s="265">
        <f t="shared" si="3"/>
        <v>0</v>
      </c>
      <c r="CA19" s="265">
        <f t="shared" si="3"/>
        <v>0</v>
      </c>
      <c r="CB19" s="265">
        <f t="shared" si="3"/>
        <v>0</v>
      </c>
      <c r="CC19" s="265">
        <f t="shared" si="3"/>
        <v>0</v>
      </c>
      <c r="CD19" s="265">
        <f t="shared" si="3"/>
        <v>0</v>
      </c>
      <c r="CE19" s="265">
        <f t="shared" si="3"/>
        <v>0</v>
      </c>
      <c r="CF19" s="265">
        <f t="shared" si="3"/>
        <v>0</v>
      </c>
      <c r="CG19" s="265">
        <f t="shared" si="3"/>
        <v>0</v>
      </c>
      <c r="CH19" s="266">
        <f t="shared" si="3"/>
        <v>0</v>
      </c>
    </row>
    <row r="20" spans="1:86" x14ac:dyDescent="0.25">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c r="AB20" s="285"/>
      <c r="AC20" s="9"/>
      <c r="AD20" s="285"/>
      <c r="AE20" s="285"/>
      <c r="AF20" s="9"/>
      <c r="AG20" s="285"/>
      <c r="AH20" s="285"/>
      <c r="AI20" s="9"/>
      <c r="AJ20" s="285"/>
      <c r="AK20" s="285"/>
      <c r="AL20" s="9"/>
      <c r="AM20" s="285"/>
      <c r="AN20" s="285"/>
      <c r="AO20" s="9"/>
      <c r="AP20" s="285"/>
      <c r="AQ20" s="285"/>
      <c r="AR20" s="9"/>
      <c r="AS20" s="285"/>
      <c r="AT20" s="285"/>
      <c r="AU20" s="9"/>
      <c r="AV20" s="285"/>
      <c r="AW20" s="285"/>
      <c r="AX20" s="9"/>
      <c r="AY20" s="285"/>
      <c r="AZ20" s="285"/>
      <c r="BA20" s="9"/>
      <c r="BB20" s="285"/>
      <c r="BC20" s="285"/>
      <c r="BD20" s="9"/>
      <c r="BE20" s="285"/>
      <c r="BF20" s="285"/>
      <c r="BG20" s="9"/>
      <c r="BH20" s="285"/>
      <c r="BI20" s="285"/>
      <c r="BJ20" s="9"/>
      <c r="BK20" s="285"/>
      <c r="BL20" s="285"/>
      <c r="BM20" s="9"/>
      <c r="BN20" s="285"/>
      <c r="BO20" s="285"/>
      <c r="BP20" s="9"/>
      <c r="BQ20" s="285"/>
      <c r="BR20" s="285"/>
      <c r="BS20" s="9"/>
      <c r="BT20" s="285"/>
      <c r="BU20" s="285"/>
      <c r="BV20" s="9"/>
      <c r="BW20" s="285"/>
      <c r="BX20" s="285"/>
      <c r="BY20" s="9"/>
      <c r="BZ20" s="285"/>
      <c r="CA20" s="285"/>
      <c r="CB20" s="9"/>
      <c r="CC20" s="285"/>
      <c r="CD20" s="285"/>
      <c r="CE20" s="9"/>
      <c r="CF20" s="285"/>
      <c r="CG20" s="285"/>
      <c r="CH20" s="137"/>
    </row>
    <row r="21" spans="1:86" ht="15.75" thickBot="1" x14ac:dyDescent="0.3">
      <c r="C21" s="286"/>
      <c r="D21" s="136"/>
      <c r="E21" s="286"/>
      <c r="F21" s="136"/>
      <c r="G21" s="136"/>
      <c r="H21" s="286"/>
      <c r="I21" s="136"/>
      <c r="J21" s="136"/>
      <c r="K21" s="286"/>
      <c r="L21" s="136"/>
      <c r="M21" s="136"/>
      <c r="N21" s="286"/>
      <c r="O21" s="136"/>
      <c r="P21" s="136"/>
      <c r="Q21" s="286"/>
      <c r="R21" s="136"/>
      <c r="S21" s="136"/>
      <c r="T21" s="286"/>
      <c r="U21" s="136"/>
      <c r="V21" s="136"/>
      <c r="W21" s="286"/>
      <c r="X21" s="136"/>
      <c r="Y21" s="136"/>
      <c r="Z21" s="286"/>
      <c r="AA21" s="136"/>
      <c r="AB21" s="136"/>
      <c r="AC21" s="286"/>
      <c r="AD21" s="136"/>
      <c r="AE21" s="136"/>
      <c r="AF21" s="286"/>
      <c r="AG21" s="136"/>
      <c r="AH21" s="136"/>
      <c r="AI21" s="286"/>
      <c r="AJ21" s="136"/>
      <c r="AK21" s="136"/>
      <c r="AL21" s="286"/>
      <c r="AM21" s="136"/>
      <c r="AN21" s="136"/>
      <c r="AO21" s="286"/>
      <c r="AP21" s="136"/>
      <c r="AQ21" s="136"/>
      <c r="AR21" s="286"/>
      <c r="AS21" s="136"/>
      <c r="AT21" s="136"/>
      <c r="AU21" s="286"/>
      <c r="AV21" s="136"/>
      <c r="AW21" s="136"/>
      <c r="AX21" s="286"/>
      <c r="AY21" s="136"/>
      <c r="AZ21" s="136"/>
      <c r="BA21" s="286"/>
      <c r="BB21" s="136"/>
      <c r="BC21" s="136"/>
      <c r="BD21" s="286"/>
      <c r="BE21" s="136"/>
      <c r="BF21" s="136"/>
      <c r="BG21" s="286"/>
      <c r="BH21" s="136"/>
      <c r="BI21" s="136"/>
      <c r="BJ21" s="286"/>
      <c r="BK21" s="136"/>
      <c r="BL21" s="136"/>
      <c r="BM21" s="286"/>
      <c r="BN21" s="136"/>
      <c r="BO21" s="136"/>
      <c r="BP21" s="286"/>
      <c r="BQ21" s="136"/>
      <c r="BR21" s="136"/>
      <c r="BS21" s="286"/>
      <c r="BT21" s="136"/>
      <c r="BU21" s="136"/>
      <c r="BV21" s="286"/>
      <c r="BW21" s="136"/>
      <c r="BX21" s="136"/>
      <c r="BY21" s="286"/>
      <c r="BZ21" s="136"/>
      <c r="CA21" s="136"/>
      <c r="CB21" s="286"/>
      <c r="CC21" s="136"/>
      <c r="CD21" s="136"/>
      <c r="CE21" s="286"/>
      <c r="CF21" s="136"/>
      <c r="CG21" s="136"/>
      <c r="CH21" s="286"/>
    </row>
    <row r="22" spans="1:86" ht="16.5" thickBot="1" x14ac:dyDescent="0.3">
      <c r="A22" s="623" t="s">
        <v>15</v>
      </c>
      <c r="B22" s="18" t="str">
        <f t="shared" ref="B22" si="4">B4</f>
        <v>End Use</v>
      </c>
      <c r="C22" s="162">
        <f>C$4</f>
        <v>45292</v>
      </c>
      <c r="D22" s="162">
        <f t="shared" ref="D22:BO22" si="5">D$4</f>
        <v>45323</v>
      </c>
      <c r="E22" s="162">
        <f t="shared" si="5"/>
        <v>45352</v>
      </c>
      <c r="F22" s="162">
        <f t="shared" si="5"/>
        <v>45383</v>
      </c>
      <c r="G22" s="162">
        <f t="shared" si="5"/>
        <v>45413</v>
      </c>
      <c r="H22" s="162">
        <f t="shared" si="5"/>
        <v>45444</v>
      </c>
      <c r="I22" s="162">
        <f t="shared" si="5"/>
        <v>45474</v>
      </c>
      <c r="J22" s="162">
        <f t="shared" si="5"/>
        <v>45505</v>
      </c>
      <c r="K22" s="162">
        <f t="shared" si="5"/>
        <v>45536</v>
      </c>
      <c r="L22" s="162">
        <f t="shared" si="5"/>
        <v>45566</v>
      </c>
      <c r="M22" s="162">
        <f t="shared" si="5"/>
        <v>45597</v>
      </c>
      <c r="N22" s="162">
        <f t="shared" si="5"/>
        <v>45627</v>
      </c>
      <c r="O22" s="162">
        <f t="shared" si="5"/>
        <v>45658</v>
      </c>
      <c r="P22" s="162">
        <f t="shared" si="5"/>
        <v>45689</v>
      </c>
      <c r="Q22" s="162">
        <f t="shared" si="5"/>
        <v>45717</v>
      </c>
      <c r="R22" s="162">
        <f t="shared" si="5"/>
        <v>45748</v>
      </c>
      <c r="S22" s="162">
        <f t="shared" si="5"/>
        <v>45778</v>
      </c>
      <c r="T22" s="162">
        <f t="shared" si="5"/>
        <v>45809</v>
      </c>
      <c r="U22" s="162">
        <f t="shared" si="5"/>
        <v>45839</v>
      </c>
      <c r="V22" s="162">
        <f t="shared" si="5"/>
        <v>45870</v>
      </c>
      <c r="W22" s="162">
        <f t="shared" si="5"/>
        <v>45901</v>
      </c>
      <c r="X22" s="162">
        <f t="shared" si="5"/>
        <v>45931</v>
      </c>
      <c r="Y22" s="162">
        <f t="shared" si="5"/>
        <v>45962</v>
      </c>
      <c r="Z22" s="162">
        <f t="shared" si="5"/>
        <v>45992</v>
      </c>
      <c r="AA22" s="162">
        <f t="shared" si="5"/>
        <v>46023</v>
      </c>
      <c r="AB22" s="162">
        <f t="shared" si="5"/>
        <v>46054</v>
      </c>
      <c r="AC22" s="162">
        <f t="shared" si="5"/>
        <v>46082</v>
      </c>
      <c r="AD22" s="162">
        <f t="shared" si="5"/>
        <v>46113</v>
      </c>
      <c r="AE22" s="162">
        <f t="shared" si="5"/>
        <v>46143</v>
      </c>
      <c r="AF22" s="162">
        <f t="shared" si="5"/>
        <v>46174</v>
      </c>
      <c r="AG22" s="162">
        <f t="shared" si="5"/>
        <v>46204</v>
      </c>
      <c r="AH22" s="162">
        <f t="shared" si="5"/>
        <v>46235</v>
      </c>
      <c r="AI22" s="162">
        <f t="shared" si="5"/>
        <v>46266</v>
      </c>
      <c r="AJ22" s="162">
        <f t="shared" si="5"/>
        <v>46296</v>
      </c>
      <c r="AK22" s="162">
        <f t="shared" si="5"/>
        <v>46327</v>
      </c>
      <c r="AL22" s="162">
        <f t="shared" si="5"/>
        <v>46357</v>
      </c>
      <c r="AM22" s="162">
        <f t="shared" si="5"/>
        <v>46388</v>
      </c>
      <c r="AN22" s="162">
        <f t="shared" si="5"/>
        <v>46419</v>
      </c>
      <c r="AO22" s="162">
        <f t="shared" si="5"/>
        <v>46447</v>
      </c>
      <c r="AP22" s="162">
        <f t="shared" si="5"/>
        <v>46478</v>
      </c>
      <c r="AQ22" s="162">
        <f t="shared" si="5"/>
        <v>46508</v>
      </c>
      <c r="AR22" s="162">
        <f t="shared" si="5"/>
        <v>46539</v>
      </c>
      <c r="AS22" s="162">
        <f t="shared" si="5"/>
        <v>46569</v>
      </c>
      <c r="AT22" s="162">
        <f t="shared" si="5"/>
        <v>46600</v>
      </c>
      <c r="AU22" s="162">
        <f t="shared" si="5"/>
        <v>46631</v>
      </c>
      <c r="AV22" s="162">
        <f t="shared" si="5"/>
        <v>46661</v>
      </c>
      <c r="AW22" s="162">
        <f t="shared" si="5"/>
        <v>46692</v>
      </c>
      <c r="AX22" s="162">
        <f t="shared" si="5"/>
        <v>46722</v>
      </c>
      <c r="AY22" s="162">
        <f t="shared" si="5"/>
        <v>46753</v>
      </c>
      <c r="AZ22" s="162">
        <f t="shared" si="5"/>
        <v>46784</v>
      </c>
      <c r="BA22" s="162">
        <f t="shared" si="5"/>
        <v>46813</v>
      </c>
      <c r="BB22" s="162">
        <f t="shared" si="5"/>
        <v>46844</v>
      </c>
      <c r="BC22" s="162">
        <f t="shared" si="5"/>
        <v>46874</v>
      </c>
      <c r="BD22" s="162">
        <f t="shared" si="5"/>
        <v>46905</v>
      </c>
      <c r="BE22" s="162">
        <f t="shared" si="5"/>
        <v>46935</v>
      </c>
      <c r="BF22" s="162">
        <f t="shared" si="5"/>
        <v>46966</v>
      </c>
      <c r="BG22" s="162">
        <f t="shared" si="5"/>
        <v>46997</v>
      </c>
      <c r="BH22" s="162">
        <f t="shared" si="5"/>
        <v>47027</v>
      </c>
      <c r="BI22" s="162">
        <f t="shared" si="5"/>
        <v>47058</v>
      </c>
      <c r="BJ22" s="162">
        <f t="shared" si="5"/>
        <v>47088</v>
      </c>
      <c r="BK22" s="162">
        <f t="shared" si="5"/>
        <v>47119</v>
      </c>
      <c r="BL22" s="162">
        <f t="shared" si="5"/>
        <v>47150</v>
      </c>
      <c r="BM22" s="162">
        <f t="shared" si="5"/>
        <v>47178</v>
      </c>
      <c r="BN22" s="162">
        <f t="shared" si="5"/>
        <v>47209</v>
      </c>
      <c r="BO22" s="162">
        <f t="shared" si="5"/>
        <v>47239</v>
      </c>
      <c r="BP22" s="162">
        <f t="shared" ref="BP22:CH22" si="6">BP$4</f>
        <v>47270</v>
      </c>
      <c r="BQ22" s="162">
        <f t="shared" si="6"/>
        <v>47300</v>
      </c>
      <c r="BR22" s="162">
        <f t="shared" si="6"/>
        <v>47331</v>
      </c>
      <c r="BS22" s="162">
        <f t="shared" si="6"/>
        <v>47362</v>
      </c>
      <c r="BT22" s="162">
        <f t="shared" si="6"/>
        <v>47392</v>
      </c>
      <c r="BU22" s="162">
        <f t="shared" si="6"/>
        <v>47423</v>
      </c>
      <c r="BV22" s="162">
        <f t="shared" si="6"/>
        <v>47453</v>
      </c>
      <c r="BW22" s="162">
        <f t="shared" si="6"/>
        <v>47484</v>
      </c>
      <c r="BX22" s="162">
        <f t="shared" si="6"/>
        <v>47515</v>
      </c>
      <c r="BY22" s="162">
        <f t="shared" si="6"/>
        <v>47543</v>
      </c>
      <c r="BZ22" s="162">
        <f t="shared" si="6"/>
        <v>47574</v>
      </c>
      <c r="CA22" s="162">
        <f t="shared" si="6"/>
        <v>47604</v>
      </c>
      <c r="CB22" s="162">
        <f t="shared" si="6"/>
        <v>47635</v>
      </c>
      <c r="CC22" s="162">
        <f t="shared" si="6"/>
        <v>47665</v>
      </c>
      <c r="CD22" s="162">
        <f t="shared" si="6"/>
        <v>47696</v>
      </c>
      <c r="CE22" s="162">
        <f t="shared" si="6"/>
        <v>47727</v>
      </c>
      <c r="CF22" s="162">
        <f t="shared" si="6"/>
        <v>47757</v>
      </c>
      <c r="CG22" s="162">
        <f t="shared" si="6"/>
        <v>47788</v>
      </c>
      <c r="CH22" s="163">
        <f t="shared" si="6"/>
        <v>47818</v>
      </c>
    </row>
    <row r="23" spans="1:86" ht="15" customHeight="1" x14ac:dyDescent="0.25">
      <c r="A23" s="624"/>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491">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25">
      <c r="A24" s="624"/>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491">
        <f t="shared" si="10"/>
        <v>34904.839999999997</v>
      </c>
      <c r="O24" s="3">
        <f t="shared" si="10"/>
        <v>34904.839999999997</v>
      </c>
      <c r="P24" s="3">
        <f t="shared" si="10"/>
        <v>34904.839999999997</v>
      </c>
      <c r="Q24" s="3">
        <f t="shared" si="10"/>
        <v>34904.839999999997</v>
      </c>
      <c r="R24" s="3">
        <f t="shared" si="10"/>
        <v>34904.839999999997</v>
      </c>
      <c r="S24" s="3">
        <f t="shared" si="10"/>
        <v>34904.839999999997</v>
      </c>
      <c r="T24" s="3">
        <f t="shared" si="10"/>
        <v>34904.839999999997</v>
      </c>
      <c r="U24" s="3">
        <f t="shared" si="10"/>
        <v>34904.839999999997</v>
      </c>
      <c r="V24" s="3">
        <f t="shared" si="10"/>
        <v>34904.839999999997</v>
      </c>
      <c r="W24" s="3">
        <f t="shared" si="10"/>
        <v>34904.839999999997</v>
      </c>
      <c r="X24" s="3">
        <f t="shared" si="10"/>
        <v>34904.839999999997</v>
      </c>
      <c r="Y24" s="3">
        <f t="shared" si="10"/>
        <v>34904.839999999997</v>
      </c>
      <c r="Z24" s="3">
        <f t="shared" si="10"/>
        <v>34904.839999999997</v>
      </c>
      <c r="AA24" s="3">
        <f t="shared" si="10"/>
        <v>34904.839999999997</v>
      </c>
      <c r="AB24" s="3">
        <f t="shared" si="10"/>
        <v>34904.839999999997</v>
      </c>
      <c r="AC24" s="3">
        <f t="shared" si="10"/>
        <v>34904.839999999997</v>
      </c>
      <c r="AD24" s="3">
        <f t="shared" si="10"/>
        <v>34904.839999999997</v>
      </c>
      <c r="AE24" s="3">
        <f t="shared" si="10"/>
        <v>34904.839999999997</v>
      </c>
      <c r="AF24" s="3">
        <f t="shared" si="10"/>
        <v>34904.839999999997</v>
      </c>
      <c r="AG24" s="3">
        <f t="shared" si="10"/>
        <v>34904.839999999997</v>
      </c>
      <c r="AH24" s="3">
        <f t="shared" si="10"/>
        <v>34904.839999999997</v>
      </c>
      <c r="AI24" s="3">
        <f t="shared" si="10"/>
        <v>34904.839999999997</v>
      </c>
      <c r="AJ24" s="3">
        <f t="shared" si="10"/>
        <v>34904.839999999997</v>
      </c>
      <c r="AK24" s="3">
        <f t="shared" si="10"/>
        <v>34904.839999999997</v>
      </c>
      <c r="AL24" s="3">
        <f t="shared" si="10"/>
        <v>34904.839999999997</v>
      </c>
      <c r="AM24" s="3">
        <f t="shared" si="10"/>
        <v>34904.839999999997</v>
      </c>
      <c r="AN24" s="3">
        <f t="shared" si="10"/>
        <v>34904.839999999997</v>
      </c>
      <c r="AO24" s="3">
        <f t="shared" si="10"/>
        <v>34904.839999999997</v>
      </c>
      <c r="AP24" s="3">
        <f t="shared" si="10"/>
        <v>34904.839999999997</v>
      </c>
      <c r="AQ24" s="3">
        <f t="shared" si="10"/>
        <v>34904.839999999997</v>
      </c>
      <c r="AR24" s="3">
        <f t="shared" si="10"/>
        <v>34904.839999999997</v>
      </c>
      <c r="AS24" s="3">
        <f t="shared" si="10"/>
        <v>34904.839999999997</v>
      </c>
      <c r="AT24" s="3">
        <f t="shared" si="10"/>
        <v>34904.839999999997</v>
      </c>
      <c r="AU24" s="3">
        <f t="shared" si="10"/>
        <v>34904.839999999997</v>
      </c>
      <c r="AV24" s="3">
        <f t="shared" si="10"/>
        <v>34904.839999999997</v>
      </c>
      <c r="AW24" s="3">
        <f t="shared" si="10"/>
        <v>34904.839999999997</v>
      </c>
      <c r="AX24" s="3">
        <f t="shared" si="10"/>
        <v>34904.839999999997</v>
      </c>
      <c r="AY24" s="3">
        <f t="shared" si="10"/>
        <v>34904.839999999997</v>
      </c>
      <c r="AZ24" s="3">
        <f t="shared" si="10"/>
        <v>34904.839999999997</v>
      </c>
      <c r="BA24" s="3">
        <f t="shared" si="10"/>
        <v>34904.839999999997</v>
      </c>
      <c r="BB24" s="3">
        <f t="shared" si="10"/>
        <v>34904.839999999997</v>
      </c>
      <c r="BC24" s="3">
        <f t="shared" si="10"/>
        <v>34904.839999999997</v>
      </c>
      <c r="BD24" s="3">
        <f t="shared" si="10"/>
        <v>34904.839999999997</v>
      </c>
      <c r="BE24" s="3">
        <f t="shared" si="10"/>
        <v>34904.839999999997</v>
      </c>
      <c r="BF24" s="3">
        <f t="shared" si="10"/>
        <v>34904.839999999997</v>
      </c>
      <c r="BG24" s="3">
        <f t="shared" si="10"/>
        <v>34904.839999999997</v>
      </c>
      <c r="BH24" s="3">
        <f t="shared" si="10"/>
        <v>34904.839999999997</v>
      </c>
      <c r="BI24" s="3">
        <f t="shared" si="10"/>
        <v>34904.839999999997</v>
      </c>
      <c r="BJ24" s="3">
        <f t="shared" si="10"/>
        <v>34904.839999999997</v>
      </c>
      <c r="BK24" s="3">
        <f t="shared" si="10"/>
        <v>34904.839999999997</v>
      </c>
      <c r="BL24" s="3">
        <f t="shared" si="10"/>
        <v>34904.839999999997</v>
      </c>
      <c r="BM24" s="3">
        <f t="shared" si="10"/>
        <v>34904.839999999997</v>
      </c>
      <c r="BN24" s="3">
        <f t="shared" si="10"/>
        <v>34904.839999999997</v>
      </c>
      <c r="BO24" s="3">
        <f t="shared" si="10"/>
        <v>34904.839999999997</v>
      </c>
      <c r="BP24" s="3">
        <f t="shared" ref="BP24:CH24" si="11">IF(SUM($C$19:$N$19)=0,0,BO24+BP6)</f>
        <v>34904.839999999997</v>
      </c>
      <c r="BQ24" s="3">
        <f t="shared" si="11"/>
        <v>34904.839999999997</v>
      </c>
      <c r="BR24" s="3">
        <f t="shared" si="11"/>
        <v>34904.839999999997</v>
      </c>
      <c r="BS24" s="3">
        <f t="shared" si="11"/>
        <v>34904.839999999997</v>
      </c>
      <c r="BT24" s="3">
        <f t="shared" si="11"/>
        <v>34904.839999999997</v>
      </c>
      <c r="BU24" s="3">
        <f t="shared" si="11"/>
        <v>34904.839999999997</v>
      </c>
      <c r="BV24" s="3">
        <f t="shared" si="11"/>
        <v>34904.839999999997</v>
      </c>
      <c r="BW24" s="3">
        <f t="shared" si="11"/>
        <v>34904.839999999997</v>
      </c>
      <c r="BX24" s="3">
        <f t="shared" si="11"/>
        <v>34904.839999999997</v>
      </c>
      <c r="BY24" s="3">
        <f t="shared" si="11"/>
        <v>34904.839999999997</v>
      </c>
      <c r="BZ24" s="3">
        <f t="shared" si="11"/>
        <v>34904.839999999997</v>
      </c>
      <c r="CA24" s="3">
        <f t="shared" si="11"/>
        <v>34904.839999999997</v>
      </c>
      <c r="CB24" s="3">
        <f t="shared" si="11"/>
        <v>34904.839999999997</v>
      </c>
      <c r="CC24" s="3">
        <f t="shared" si="11"/>
        <v>34904.839999999997</v>
      </c>
      <c r="CD24" s="3">
        <f t="shared" si="11"/>
        <v>34904.839999999997</v>
      </c>
      <c r="CE24" s="3">
        <f t="shared" si="11"/>
        <v>34904.839999999997</v>
      </c>
      <c r="CF24" s="3">
        <f t="shared" si="11"/>
        <v>34904.839999999997</v>
      </c>
      <c r="CG24" s="3">
        <f t="shared" si="11"/>
        <v>34904.839999999997</v>
      </c>
      <c r="CH24" s="12">
        <f t="shared" si="11"/>
        <v>34904.839999999997</v>
      </c>
    </row>
    <row r="25" spans="1:86" x14ac:dyDescent="0.25">
      <c r="A25" s="624"/>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491">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25">
      <c r="A26" s="624"/>
      <c r="B26" s="11" t="str">
        <f t="shared" si="7"/>
        <v>Cooling</v>
      </c>
      <c r="C26" s="3">
        <f t="shared" si="7"/>
        <v>0</v>
      </c>
      <c r="D26" s="3">
        <f t="shared" ref="D26:BO26" si="14">IF(SUM($C$19:$N$19)=0,0,C26+D8)</f>
        <v>0</v>
      </c>
      <c r="E26" s="3">
        <f t="shared" si="14"/>
        <v>0</v>
      </c>
      <c r="F26" s="3">
        <f t="shared" si="14"/>
        <v>0</v>
      </c>
      <c r="G26" s="3">
        <f t="shared" si="14"/>
        <v>0</v>
      </c>
      <c r="H26" s="3">
        <f t="shared" si="14"/>
        <v>0</v>
      </c>
      <c r="I26" s="3">
        <f t="shared" si="14"/>
        <v>3439.07</v>
      </c>
      <c r="J26" s="3">
        <f t="shared" si="14"/>
        <v>3439.07</v>
      </c>
      <c r="K26" s="3">
        <f t="shared" si="14"/>
        <v>22113.51</v>
      </c>
      <c r="L26" s="3">
        <f t="shared" si="14"/>
        <v>22113.51</v>
      </c>
      <c r="M26" s="3">
        <f t="shared" si="14"/>
        <v>23076.109999999997</v>
      </c>
      <c r="N26" s="491">
        <f t="shared" si="14"/>
        <v>141561.54999999999</v>
      </c>
      <c r="O26" s="3">
        <f t="shared" si="14"/>
        <v>141561.54999999999</v>
      </c>
      <c r="P26" s="3">
        <f t="shared" si="14"/>
        <v>141561.54999999999</v>
      </c>
      <c r="Q26" s="3">
        <f t="shared" si="14"/>
        <v>141561.54999999999</v>
      </c>
      <c r="R26" s="3">
        <f t="shared" si="14"/>
        <v>141561.54999999999</v>
      </c>
      <c r="S26" s="3">
        <f t="shared" si="14"/>
        <v>141561.54999999999</v>
      </c>
      <c r="T26" s="3">
        <f t="shared" si="14"/>
        <v>141561.54999999999</v>
      </c>
      <c r="U26" s="3">
        <f t="shared" si="14"/>
        <v>141561.54999999999</v>
      </c>
      <c r="V26" s="3">
        <f t="shared" si="14"/>
        <v>141561.54999999999</v>
      </c>
      <c r="W26" s="3">
        <f t="shared" si="14"/>
        <v>141561.54999999999</v>
      </c>
      <c r="X26" s="3">
        <f t="shared" si="14"/>
        <v>141561.54999999999</v>
      </c>
      <c r="Y26" s="3">
        <f t="shared" si="14"/>
        <v>141561.54999999999</v>
      </c>
      <c r="Z26" s="3">
        <f t="shared" si="14"/>
        <v>141561.54999999999</v>
      </c>
      <c r="AA26" s="3">
        <f t="shared" si="14"/>
        <v>141561.54999999999</v>
      </c>
      <c r="AB26" s="3">
        <f t="shared" si="14"/>
        <v>141561.54999999999</v>
      </c>
      <c r="AC26" s="3">
        <f t="shared" si="14"/>
        <v>141561.54999999999</v>
      </c>
      <c r="AD26" s="3">
        <f t="shared" si="14"/>
        <v>141561.54999999999</v>
      </c>
      <c r="AE26" s="3">
        <f t="shared" si="14"/>
        <v>141561.54999999999</v>
      </c>
      <c r="AF26" s="3">
        <f t="shared" si="14"/>
        <v>141561.54999999999</v>
      </c>
      <c r="AG26" s="3">
        <f t="shared" si="14"/>
        <v>141561.54999999999</v>
      </c>
      <c r="AH26" s="3">
        <f t="shared" si="14"/>
        <v>141561.54999999999</v>
      </c>
      <c r="AI26" s="3">
        <f t="shared" si="14"/>
        <v>141561.54999999999</v>
      </c>
      <c r="AJ26" s="3">
        <f t="shared" si="14"/>
        <v>141561.54999999999</v>
      </c>
      <c r="AK26" s="3">
        <f t="shared" si="14"/>
        <v>141561.54999999999</v>
      </c>
      <c r="AL26" s="3">
        <f t="shared" si="14"/>
        <v>141561.54999999999</v>
      </c>
      <c r="AM26" s="3">
        <f t="shared" si="14"/>
        <v>141561.54999999999</v>
      </c>
      <c r="AN26" s="3">
        <f t="shared" si="14"/>
        <v>141561.54999999999</v>
      </c>
      <c r="AO26" s="3">
        <f t="shared" si="14"/>
        <v>141561.54999999999</v>
      </c>
      <c r="AP26" s="3">
        <f t="shared" si="14"/>
        <v>141561.54999999999</v>
      </c>
      <c r="AQ26" s="3">
        <f t="shared" si="14"/>
        <v>141561.54999999999</v>
      </c>
      <c r="AR26" s="3">
        <f t="shared" si="14"/>
        <v>141561.54999999999</v>
      </c>
      <c r="AS26" s="3">
        <f t="shared" si="14"/>
        <v>141561.54999999999</v>
      </c>
      <c r="AT26" s="3">
        <f t="shared" si="14"/>
        <v>141561.54999999999</v>
      </c>
      <c r="AU26" s="3">
        <f t="shared" si="14"/>
        <v>141561.54999999999</v>
      </c>
      <c r="AV26" s="3">
        <f t="shared" si="14"/>
        <v>141561.54999999999</v>
      </c>
      <c r="AW26" s="3">
        <f t="shared" si="14"/>
        <v>141561.54999999999</v>
      </c>
      <c r="AX26" s="3">
        <f t="shared" si="14"/>
        <v>141561.54999999999</v>
      </c>
      <c r="AY26" s="3">
        <f t="shared" si="14"/>
        <v>141561.54999999999</v>
      </c>
      <c r="AZ26" s="3">
        <f t="shared" si="14"/>
        <v>141561.54999999999</v>
      </c>
      <c r="BA26" s="3">
        <f t="shared" si="14"/>
        <v>141561.54999999999</v>
      </c>
      <c r="BB26" s="3">
        <f t="shared" si="14"/>
        <v>141561.54999999999</v>
      </c>
      <c r="BC26" s="3">
        <f t="shared" si="14"/>
        <v>141561.54999999999</v>
      </c>
      <c r="BD26" s="3">
        <f t="shared" si="14"/>
        <v>141561.54999999999</v>
      </c>
      <c r="BE26" s="3">
        <f t="shared" si="14"/>
        <v>141561.54999999999</v>
      </c>
      <c r="BF26" s="3">
        <f t="shared" si="14"/>
        <v>141561.54999999999</v>
      </c>
      <c r="BG26" s="3">
        <f t="shared" si="14"/>
        <v>141561.54999999999</v>
      </c>
      <c r="BH26" s="3">
        <f t="shared" si="14"/>
        <v>141561.54999999999</v>
      </c>
      <c r="BI26" s="3">
        <f t="shared" si="14"/>
        <v>141561.54999999999</v>
      </c>
      <c r="BJ26" s="3">
        <f t="shared" si="14"/>
        <v>141561.54999999999</v>
      </c>
      <c r="BK26" s="3">
        <f t="shared" si="14"/>
        <v>141561.54999999999</v>
      </c>
      <c r="BL26" s="3">
        <f t="shared" si="14"/>
        <v>141561.54999999999</v>
      </c>
      <c r="BM26" s="3">
        <f t="shared" si="14"/>
        <v>141561.54999999999</v>
      </c>
      <c r="BN26" s="3">
        <f t="shared" si="14"/>
        <v>141561.54999999999</v>
      </c>
      <c r="BO26" s="3">
        <f t="shared" si="14"/>
        <v>141561.54999999999</v>
      </c>
      <c r="BP26" s="3">
        <f t="shared" ref="BP26:CH26" si="15">IF(SUM($C$19:$N$19)=0,0,BO26+BP8)</f>
        <v>141561.54999999999</v>
      </c>
      <c r="BQ26" s="3">
        <f t="shared" si="15"/>
        <v>141561.54999999999</v>
      </c>
      <c r="BR26" s="3">
        <f t="shared" si="15"/>
        <v>141561.54999999999</v>
      </c>
      <c r="BS26" s="3">
        <f t="shared" si="15"/>
        <v>141561.54999999999</v>
      </c>
      <c r="BT26" s="3">
        <f t="shared" si="15"/>
        <v>141561.54999999999</v>
      </c>
      <c r="BU26" s="3">
        <f t="shared" si="15"/>
        <v>141561.54999999999</v>
      </c>
      <c r="BV26" s="3">
        <f t="shared" si="15"/>
        <v>141561.54999999999</v>
      </c>
      <c r="BW26" s="3">
        <f t="shared" si="15"/>
        <v>141561.54999999999</v>
      </c>
      <c r="BX26" s="3">
        <f t="shared" si="15"/>
        <v>141561.54999999999</v>
      </c>
      <c r="BY26" s="3">
        <f t="shared" si="15"/>
        <v>141561.54999999999</v>
      </c>
      <c r="BZ26" s="3">
        <f t="shared" si="15"/>
        <v>141561.54999999999</v>
      </c>
      <c r="CA26" s="3">
        <f t="shared" si="15"/>
        <v>141561.54999999999</v>
      </c>
      <c r="CB26" s="3">
        <f t="shared" si="15"/>
        <v>141561.54999999999</v>
      </c>
      <c r="CC26" s="3">
        <f t="shared" si="15"/>
        <v>141561.54999999999</v>
      </c>
      <c r="CD26" s="3">
        <f t="shared" si="15"/>
        <v>141561.54999999999</v>
      </c>
      <c r="CE26" s="3">
        <f t="shared" si="15"/>
        <v>141561.54999999999</v>
      </c>
      <c r="CF26" s="3">
        <f t="shared" si="15"/>
        <v>141561.54999999999</v>
      </c>
      <c r="CG26" s="3">
        <f t="shared" si="15"/>
        <v>141561.54999999999</v>
      </c>
      <c r="CH26" s="12">
        <f t="shared" si="15"/>
        <v>141561.54999999999</v>
      </c>
    </row>
    <row r="27" spans="1:86" x14ac:dyDescent="0.25">
      <c r="A27" s="624"/>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491">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25">
      <c r="A28" s="624"/>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2638.4</v>
      </c>
      <c r="L28" s="3">
        <f t="shared" si="18"/>
        <v>2638.4</v>
      </c>
      <c r="M28" s="3">
        <f t="shared" si="18"/>
        <v>2774.4</v>
      </c>
      <c r="N28" s="491">
        <f t="shared" si="18"/>
        <v>3862.4</v>
      </c>
      <c r="O28" s="3">
        <f t="shared" si="18"/>
        <v>3862.4</v>
      </c>
      <c r="P28" s="3">
        <f t="shared" si="18"/>
        <v>3862.4</v>
      </c>
      <c r="Q28" s="3">
        <f t="shared" si="18"/>
        <v>3862.4</v>
      </c>
      <c r="R28" s="3">
        <f t="shared" si="18"/>
        <v>3862.4</v>
      </c>
      <c r="S28" s="3">
        <f t="shared" si="18"/>
        <v>3862.4</v>
      </c>
      <c r="T28" s="3">
        <f t="shared" si="18"/>
        <v>3862.4</v>
      </c>
      <c r="U28" s="3">
        <f t="shared" si="18"/>
        <v>3862.4</v>
      </c>
      <c r="V28" s="3">
        <f t="shared" si="18"/>
        <v>3862.4</v>
      </c>
      <c r="W28" s="3">
        <f t="shared" si="18"/>
        <v>3862.4</v>
      </c>
      <c r="X28" s="3">
        <f t="shared" si="18"/>
        <v>3862.4</v>
      </c>
      <c r="Y28" s="3">
        <f t="shared" si="18"/>
        <v>3862.4</v>
      </c>
      <c r="Z28" s="3">
        <f t="shared" si="18"/>
        <v>3862.4</v>
      </c>
      <c r="AA28" s="3">
        <f t="shared" si="18"/>
        <v>3862.4</v>
      </c>
      <c r="AB28" s="3">
        <f t="shared" si="18"/>
        <v>3862.4</v>
      </c>
      <c r="AC28" s="3">
        <f t="shared" si="18"/>
        <v>3862.4</v>
      </c>
      <c r="AD28" s="3">
        <f t="shared" si="18"/>
        <v>3862.4</v>
      </c>
      <c r="AE28" s="3">
        <f t="shared" si="18"/>
        <v>3862.4</v>
      </c>
      <c r="AF28" s="3">
        <f t="shared" si="18"/>
        <v>3862.4</v>
      </c>
      <c r="AG28" s="3">
        <f t="shared" si="18"/>
        <v>3862.4</v>
      </c>
      <c r="AH28" s="3">
        <f t="shared" si="18"/>
        <v>3862.4</v>
      </c>
      <c r="AI28" s="3">
        <f t="shared" si="18"/>
        <v>3862.4</v>
      </c>
      <c r="AJ28" s="3">
        <f t="shared" si="18"/>
        <v>3862.4</v>
      </c>
      <c r="AK28" s="3">
        <f t="shared" si="18"/>
        <v>3862.4</v>
      </c>
      <c r="AL28" s="3">
        <f t="shared" si="18"/>
        <v>3862.4</v>
      </c>
      <c r="AM28" s="3">
        <f t="shared" si="18"/>
        <v>3862.4</v>
      </c>
      <c r="AN28" s="3">
        <f t="shared" si="18"/>
        <v>3862.4</v>
      </c>
      <c r="AO28" s="3">
        <f t="shared" si="18"/>
        <v>3862.4</v>
      </c>
      <c r="AP28" s="3">
        <f t="shared" si="18"/>
        <v>3862.4</v>
      </c>
      <c r="AQ28" s="3">
        <f t="shared" si="18"/>
        <v>3862.4</v>
      </c>
      <c r="AR28" s="3">
        <f t="shared" si="18"/>
        <v>3862.4</v>
      </c>
      <c r="AS28" s="3">
        <f t="shared" si="18"/>
        <v>3862.4</v>
      </c>
      <c r="AT28" s="3">
        <f t="shared" si="18"/>
        <v>3862.4</v>
      </c>
      <c r="AU28" s="3">
        <f t="shared" si="18"/>
        <v>3862.4</v>
      </c>
      <c r="AV28" s="3">
        <f t="shared" si="18"/>
        <v>3862.4</v>
      </c>
      <c r="AW28" s="3">
        <f t="shared" si="18"/>
        <v>3862.4</v>
      </c>
      <c r="AX28" s="3">
        <f t="shared" si="18"/>
        <v>3862.4</v>
      </c>
      <c r="AY28" s="3">
        <f t="shared" si="18"/>
        <v>3862.4</v>
      </c>
      <c r="AZ28" s="3">
        <f t="shared" si="18"/>
        <v>3862.4</v>
      </c>
      <c r="BA28" s="3">
        <f t="shared" si="18"/>
        <v>3862.4</v>
      </c>
      <c r="BB28" s="3">
        <f t="shared" si="18"/>
        <v>3862.4</v>
      </c>
      <c r="BC28" s="3">
        <f t="shared" si="18"/>
        <v>3862.4</v>
      </c>
      <c r="BD28" s="3">
        <f t="shared" si="18"/>
        <v>3862.4</v>
      </c>
      <c r="BE28" s="3">
        <f t="shared" si="18"/>
        <v>3862.4</v>
      </c>
      <c r="BF28" s="3">
        <f t="shared" si="18"/>
        <v>3862.4</v>
      </c>
      <c r="BG28" s="3">
        <f t="shared" si="18"/>
        <v>3862.4</v>
      </c>
      <c r="BH28" s="3">
        <f t="shared" si="18"/>
        <v>3862.4</v>
      </c>
      <c r="BI28" s="3">
        <f t="shared" si="18"/>
        <v>3862.4</v>
      </c>
      <c r="BJ28" s="3">
        <f t="shared" si="18"/>
        <v>3862.4</v>
      </c>
      <c r="BK28" s="3">
        <f t="shared" si="18"/>
        <v>3862.4</v>
      </c>
      <c r="BL28" s="3">
        <f t="shared" si="18"/>
        <v>3862.4</v>
      </c>
      <c r="BM28" s="3">
        <f t="shared" si="18"/>
        <v>3862.4</v>
      </c>
      <c r="BN28" s="3">
        <f t="shared" si="18"/>
        <v>3862.4</v>
      </c>
      <c r="BO28" s="3">
        <f t="shared" si="18"/>
        <v>3862.4</v>
      </c>
      <c r="BP28" s="3">
        <f t="shared" ref="BP28:CH28" si="19">IF(SUM($C$19:$N$19)=0,0,BO28+BP10)</f>
        <v>3862.4</v>
      </c>
      <c r="BQ28" s="3">
        <f t="shared" si="19"/>
        <v>3862.4</v>
      </c>
      <c r="BR28" s="3">
        <f t="shared" si="19"/>
        <v>3862.4</v>
      </c>
      <c r="BS28" s="3">
        <f t="shared" si="19"/>
        <v>3862.4</v>
      </c>
      <c r="BT28" s="3">
        <f t="shared" si="19"/>
        <v>3862.4</v>
      </c>
      <c r="BU28" s="3">
        <f t="shared" si="19"/>
        <v>3862.4</v>
      </c>
      <c r="BV28" s="3">
        <f t="shared" si="19"/>
        <v>3862.4</v>
      </c>
      <c r="BW28" s="3">
        <f t="shared" si="19"/>
        <v>3862.4</v>
      </c>
      <c r="BX28" s="3">
        <f t="shared" si="19"/>
        <v>3862.4</v>
      </c>
      <c r="BY28" s="3">
        <f t="shared" si="19"/>
        <v>3862.4</v>
      </c>
      <c r="BZ28" s="3">
        <f t="shared" si="19"/>
        <v>3862.4</v>
      </c>
      <c r="CA28" s="3">
        <f t="shared" si="19"/>
        <v>3862.4</v>
      </c>
      <c r="CB28" s="3">
        <f t="shared" si="19"/>
        <v>3862.4</v>
      </c>
      <c r="CC28" s="3">
        <f t="shared" si="19"/>
        <v>3862.4</v>
      </c>
      <c r="CD28" s="3">
        <f t="shared" si="19"/>
        <v>3862.4</v>
      </c>
      <c r="CE28" s="3">
        <f t="shared" si="19"/>
        <v>3862.4</v>
      </c>
      <c r="CF28" s="3">
        <f t="shared" si="19"/>
        <v>3862.4</v>
      </c>
      <c r="CG28" s="3">
        <f t="shared" si="19"/>
        <v>3862.4</v>
      </c>
      <c r="CH28" s="12">
        <f t="shared" si="19"/>
        <v>3862.4</v>
      </c>
    </row>
    <row r="29" spans="1:86" x14ac:dyDescent="0.25">
      <c r="A29" s="624"/>
      <c r="B29" s="11" t="str">
        <f t="shared" si="7"/>
        <v>HVAC</v>
      </c>
      <c r="C29" s="3">
        <f t="shared" si="7"/>
        <v>0</v>
      </c>
      <c r="D29" s="3">
        <f t="shared" ref="D29:BO29" si="20">IF(SUM($C$19:$N$19)=0,0,C29+D11)</f>
        <v>0</v>
      </c>
      <c r="E29" s="3">
        <f t="shared" si="20"/>
        <v>0</v>
      </c>
      <c r="F29" s="3">
        <f t="shared" si="20"/>
        <v>422895.18</v>
      </c>
      <c r="G29" s="3">
        <f t="shared" si="20"/>
        <v>941193.65999999992</v>
      </c>
      <c r="H29" s="3">
        <f t="shared" si="20"/>
        <v>1098015.26</v>
      </c>
      <c r="I29" s="3">
        <f t="shared" si="20"/>
        <v>1119538.72</v>
      </c>
      <c r="J29" s="3">
        <f t="shared" si="20"/>
        <v>1129642.6399999999</v>
      </c>
      <c r="K29" s="3">
        <f t="shared" si="20"/>
        <v>1129642.6399999999</v>
      </c>
      <c r="L29" s="3">
        <f t="shared" si="20"/>
        <v>1129642.6399999999</v>
      </c>
      <c r="M29" s="3">
        <f t="shared" si="20"/>
        <v>1146518.7899999998</v>
      </c>
      <c r="N29" s="491">
        <f t="shared" si="20"/>
        <v>1187382.7999999998</v>
      </c>
      <c r="O29" s="3">
        <f t="shared" si="20"/>
        <v>1187382.7999999998</v>
      </c>
      <c r="P29" s="3">
        <f t="shared" si="20"/>
        <v>1187382.7999999998</v>
      </c>
      <c r="Q29" s="3">
        <f t="shared" si="20"/>
        <v>1187382.7999999998</v>
      </c>
      <c r="R29" s="3">
        <f t="shared" si="20"/>
        <v>1187382.7999999998</v>
      </c>
      <c r="S29" s="3">
        <f t="shared" si="20"/>
        <v>1187382.7999999998</v>
      </c>
      <c r="T29" s="3">
        <f t="shared" si="20"/>
        <v>1187382.7999999998</v>
      </c>
      <c r="U29" s="3">
        <f t="shared" si="20"/>
        <v>1187382.7999999998</v>
      </c>
      <c r="V29" s="3">
        <f t="shared" si="20"/>
        <v>1187382.7999999998</v>
      </c>
      <c r="W29" s="3">
        <f t="shared" si="20"/>
        <v>1187382.7999999998</v>
      </c>
      <c r="X29" s="3">
        <f t="shared" si="20"/>
        <v>1187382.7999999998</v>
      </c>
      <c r="Y29" s="3">
        <f t="shared" si="20"/>
        <v>1187382.7999999998</v>
      </c>
      <c r="Z29" s="3">
        <f t="shared" si="20"/>
        <v>1187382.7999999998</v>
      </c>
      <c r="AA29" s="3">
        <f t="shared" si="20"/>
        <v>1187382.7999999998</v>
      </c>
      <c r="AB29" s="3">
        <f t="shared" si="20"/>
        <v>1187382.7999999998</v>
      </c>
      <c r="AC29" s="3">
        <f t="shared" si="20"/>
        <v>1187382.7999999998</v>
      </c>
      <c r="AD29" s="3">
        <f t="shared" si="20"/>
        <v>1187382.7999999998</v>
      </c>
      <c r="AE29" s="3">
        <f t="shared" si="20"/>
        <v>1187382.7999999998</v>
      </c>
      <c r="AF29" s="3">
        <f t="shared" si="20"/>
        <v>1187382.7999999998</v>
      </c>
      <c r="AG29" s="3">
        <f t="shared" si="20"/>
        <v>1187382.7999999998</v>
      </c>
      <c r="AH29" s="3">
        <f t="shared" si="20"/>
        <v>1187382.7999999998</v>
      </c>
      <c r="AI29" s="3">
        <f t="shared" si="20"/>
        <v>1187382.7999999998</v>
      </c>
      <c r="AJ29" s="3">
        <f t="shared" si="20"/>
        <v>1187382.7999999998</v>
      </c>
      <c r="AK29" s="3">
        <f t="shared" si="20"/>
        <v>1187382.7999999998</v>
      </c>
      <c r="AL29" s="3">
        <f t="shared" si="20"/>
        <v>1187382.7999999998</v>
      </c>
      <c r="AM29" s="3">
        <f t="shared" si="20"/>
        <v>1187382.7999999998</v>
      </c>
      <c r="AN29" s="3">
        <f t="shared" si="20"/>
        <v>1187382.7999999998</v>
      </c>
      <c r="AO29" s="3">
        <f t="shared" si="20"/>
        <v>1187382.7999999998</v>
      </c>
      <c r="AP29" s="3">
        <f t="shared" si="20"/>
        <v>1187382.7999999998</v>
      </c>
      <c r="AQ29" s="3">
        <f t="shared" si="20"/>
        <v>1187382.7999999998</v>
      </c>
      <c r="AR29" s="3">
        <f t="shared" si="20"/>
        <v>1187382.7999999998</v>
      </c>
      <c r="AS29" s="3">
        <f t="shared" si="20"/>
        <v>1187382.7999999998</v>
      </c>
      <c r="AT29" s="3">
        <f t="shared" si="20"/>
        <v>1187382.7999999998</v>
      </c>
      <c r="AU29" s="3">
        <f t="shared" si="20"/>
        <v>1187382.7999999998</v>
      </c>
      <c r="AV29" s="3">
        <f t="shared" si="20"/>
        <v>1187382.7999999998</v>
      </c>
      <c r="AW29" s="3">
        <f t="shared" si="20"/>
        <v>1187382.7999999998</v>
      </c>
      <c r="AX29" s="3">
        <f t="shared" si="20"/>
        <v>1187382.7999999998</v>
      </c>
      <c r="AY29" s="3">
        <f t="shared" si="20"/>
        <v>1187382.7999999998</v>
      </c>
      <c r="AZ29" s="3">
        <f t="shared" si="20"/>
        <v>1187382.7999999998</v>
      </c>
      <c r="BA29" s="3">
        <f t="shared" si="20"/>
        <v>1187382.7999999998</v>
      </c>
      <c r="BB29" s="3">
        <f t="shared" si="20"/>
        <v>1187382.7999999998</v>
      </c>
      <c r="BC29" s="3">
        <f t="shared" si="20"/>
        <v>1187382.7999999998</v>
      </c>
      <c r="BD29" s="3">
        <f t="shared" si="20"/>
        <v>1187382.7999999998</v>
      </c>
      <c r="BE29" s="3">
        <f t="shared" si="20"/>
        <v>1187382.7999999998</v>
      </c>
      <c r="BF29" s="3">
        <f t="shared" si="20"/>
        <v>1187382.7999999998</v>
      </c>
      <c r="BG29" s="3">
        <f t="shared" si="20"/>
        <v>1187382.7999999998</v>
      </c>
      <c r="BH29" s="3">
        <f t="shared" si="20"/>
        <v>1187382.7999999998</v>
      </c>
      <c r="BI29" s="3">
        <f t="shared" si="20"/>
        <v>1187382.7999999998</v>
      </c>
      <c r="BJ29" s="3">
        <f t="shared" si="20"/>
        <v>1187382.7999999998</v>
      </c>
      <c r="BK29" s="3">
        <f t="shared" si="20"/>
        <v>1187382.7999999998</v>
      </c>
      <c r="BL29" s="3">
        <f t="shared" si="20"/>
        <v>1187382.7999999998</v>
      </c>
      <c r="BM29" s="3">
        <f t="shared" si="20"/>
        <v>1187382.7999999998</v>
      </c>
      <c r="BN29" s="3">
        <f t="shared" si="20"/>
        <v>1187382.7999999998</v>
      </c>
      <c r="BO29" s="3">
        <f t="shared" si="20"/>
        <v>1187382.7999999998</v>
      </c>
      <c r="BP29" s="3">
        <f t="shared" ref="BP29:CH29" si="21">IF(SUM($C$19:$N$19)=0,0,BO29+BP11)</f>
        <v>1187382.7999999998</v>
      </c>
      <c r="BQ29" s="3">
        <f t="shared" si="21"/>
        <v>1187382.7999999998</v>
      </c>
      <c r="BR29" s="3">
        <f t="shared" si="21"/>
        <v>1187382.7999999998</v>
      </c>
      <c r="BS29" s="3">
        <f t="shared" si="21"/>
        <v>1187382.7999999998</v>
      </c>
      <c r="BT29" s="3">
        <f t="shared" si="21"/>
        <v>1187382.7999999998</v>
      </c>
      <c r="BU29" s="3">
        <f t="shared" si="21"/>
        <v>1187382.7999999998</v>
      </c>
      <c r="BV29" s="3">
        <f t="shared" si="21"/>
        <v>1187382.7999999998</v>
      </c>
      <c r="BW29" s="3">
        <f t="shared" si="21"/>
        <v>1187382.7999999998</v>
      </c>
      <c r="BX29" s="3">
        <f t="shared" si="21"/>
        <v>1187382.7999999998</v>
      </c>
      <c r="BY29" s="3">
        <f t="shared" si="21"/>
        <v>1187382.7999999998</v>
      </c>
      <c r="BZ29" s="3">
        <f t="shared" si="21"/>
        <v>1187382.7999999998</v>
      </c>
      <c r="CA29" s="3">
        <f t="shared" si="21"/>
        <v>1187382.7999999998</v>
      </c>
      <c r="CB29" s="3">
        <f t="shared" si="21"/>
        <v>1187382.7999999998</v>
      </c>
      <c r="CC29" s="3">
        <f t="shared" si="21"/>
        <v>1187382.7999999998</v>
      </c>
      <c r="CD29" s="3">
        <f t="shared" si="21"/>
        <v>1187382.7999999998</v>
      </c>
      <c r="CE29" s="3">
        <f t="shared" si="21"/>
        <v>1187382.7999999998</v>
      </c>
      <c r="CF29" s="3">
        <f t="shared" si="21"/>
        <v>1187382.7999999998</v>
      </c>
      <c r="CG29" s="3">
        <f t="shared" si="21"/>
        <v>1187382.7999999998</v>
      </c>
      <c r="CH29" s="12">
        <f t="shared" si="21"/>
        <v>1187382.7999999998</v>
      </c>
    </row>
    <row r="30" spans="1:86" x14ac:dyDescent="0.25">
      <c r="A30" s="624"/>
      <c r="B30" s="11" t="str">
        <f t="shared" si="7"/>
        <v>Lighting</v>
      </c>
      <c r="C30" s="3">
        <f t="shared" si="7"/>
        <v>0</v>
      </c>
      <c r="D30" s="3">
        <f t="shared" ref="D30:BO30" si="22">IF(SUM($C$19:$N$19)=0,0,C30+D12)</f>
        <v>153036</v>
      </c>
      <c r="E30" s="3">
        <f t="shared" si="22"/>
        <v>427844</v>
      </c>
      <c r="F30" s="3">
        <f t="shared" si="22"/>
        <v>427844</v>
      </c>
      <c r="G30" s="3">
        <f t="shared" si="22"/>
        <v>428250.71</v>
      </c>
      <c r="H30" s="3">
        <f t="shared" si="22"/>
        <v>719745.55</v>
      </c>
      <c r="I30" s="3">
        <f t="shared" si="22"/>
        <v>934183.78</v>
      </c>
      <c r="J30" s="3">
        <f t="shared" si="22"/>
        <v>1013026.86</v>
      </c>
      <c r="K30" s="3">
        <f t="shared" si="22"/>
        <v>1337198.02</v>
      </c>
      <c r="L30" s="3">
        <f t="shared" si="22"/>
        <v>1337198.02</v>
      </c>
      <c r="M30" s="3">
        <f t="shared" si="22"/>
        <v>1371800.5</v>
      </c>
      <c r="N30" s="491">
        <f t="shared" si="22"/>
        <v>1652006.06</v>
      </c>
      <c r="O30" s="3">
        <f t="shared" si="22"/>
        <v>1652006.06</v>
      </c>
      <c r="P30" s="3">
        <f t="shared" si="22"/>
        <v>1652006.06</v>
      </c>
      <c r="Q30" s="3">
        <f t="shared" si="22"/>
        <v>1652006.06</v>
      </c>
      <c r="R30" s="3">
        <f t="shared" si="22"/>
        <v>1652006.06</v>
      </c>
      <c r="S30" s="3">
        <f t="shared" si="22"/>
        <v>1652006.06</v>
      </c>
      <c r="T30" s="3">
        <f t="shared" si="22"/>
        <v>1652006.06</v>
      </c>
      <c r="U30" s="3">
        <f t="shared" si="22"/>
        <v>1652006.06</v>
      </c>
      <c r="V30" s="3">
        <f t="shared" si="22"/>
        <v>1652006.06</v>
      </c>
      <c r="W30" s="3">
        <f t="shared" si="22"/>
        <v>1652006.06</v>
      </c>
      <c r="X30" s="3">
        <f t="shared" si="22"/>
        <v>1652006.06</v>
      </c>
      <c r="Y30" s="3">
        <f t="shared" si="22"/>
        <v>1652006.06</v>
      </c>
      <c r="Z30" s="3">
        <f t="shared" si="22"/>
        <v>1652006.06</v>
      </c>
      <c r="AA30" s="3">
        <f t="shared" si="22"/>
        <v>1652006.06</v>
      </c>
      <c r="AB30" s="3">
        <f t="shared" si="22"/>
        <v>1652006.06</v>
      </c>
      <c r="AC30" s="3">
        <f t="shared" si="22"/>
        <v>1652006.06</v>
      </c>
      <c r="AD30" s="3">
        <f t="shared" si="22"/>
        <v>1652006.06</v>
      </c>
      <c r="AE30" s="3">
        <f t="shared" si="22"/>
        <v>1652006.06</v>
      </c>
      <c r="AF30" s="3">
        <f t="shared" si="22"/>
        <v>1652006.06</v>
      </c>
      <c r="AG30" s="3">
        <f t="shared" si="22"/>
        <v>1652006.06</v>
      </c>
      <c r="AH30" s="3">
        <f t="shared" si="22"/>
        <v>1652006.06</v>
      </c>
      <c r="AI30" s="3">
        <f t="shared" si="22"/>
        <v>1652006.06</v>
      </c>
      <c r="AJ30" s="3">
        <f t="shared" si="22"/>
        <v>1652006.06</v>
      </c>
      <c r="AK30" s="3">
        <f t="shared" si="22"/>
        <v>1652006.06</v>
      </c>
      <c r="AL30" s="3">
        <f t="shared" si="22"/>
        <v>1652006.06</v>
      </c>
      <c r="AM30" s="3">
        <f t="shared" si="22"/>
        <v>1652006.06</v>
      </c>
      <c r="AN30" s="3">
        <f t="shared" si="22"/>
        <v>1652006.06</v>
      </c>
      <c r="AO30" s="3">
        <f t="shared" si="22"/>
        <v>1652006.06</v>
      </c>
      <c r="AP30" s="3">
        <f t="shared" si="22"/>
        <v>1652006.06</v>
      </c>
      <c r="AQ30" s="3">
        <f t="shared" si="22"/>
        <v>1652006.06</v>
      </c>
      <c r="AR30" s="3">
        <f t="shared" si="22"/>
        <v>1652006.06</v>
      </c>
      <c r="AS30" s="3">
        <f t="shared" si="22"/>
        <v>1652006.06</v>
      </c>
      <c r="AT30" s="3">
        <f t="shared" si="22"/>
        <v>1652006.06</v>
      </c>
      <c r="AU30" s="3">
        <f t="shared" si="22"/>
        <v>1652006.06</v>
      </c>
      <c r="AV30" s="3">
        <f t="shared" si="22"/>
        <v>1652006.06</v>
      </c>
      <c r="AW30" s="3">
        <f t="shared" si="22"/>
        <v>1652006.06</v>
      </c>
      <c r="AX30" s="3">
        <f t="shared" si="22"/>
        <v>1652006.06</v>
      </c>
      <c r="AY30" s="3">
        <f t="shared" si="22"/>
        <v>1652006.06</v>
      </c>
      <c r="AZ30" s="3">
        <f t="shared" si="22"/>
        <v>1652006.06</v>
      </c>
      <c r="BA30" s="3">
        <f t="shared" si="22"/>
        <v>1652006.06</v>
      </c>
      <c r="BB30" s="3">
        <f t="shared" si="22"/>
        <v>1652006.06</v>
      </c>
      <c r="BC30" s="3">
        <f t="shared" si="22"/>
        <v>1652006.06</v>
      </c>
      <c r="BD30" s="3">
        <f t="shared" si="22"/>
        <v>1652006.06</v>
      </c>
      <c r="BE30" s="3">
        <f t="shared" si="22"/>
        <v>1652006.06</v>
      </c>
      <c r="BF30" s="3">
        <f t="shared" si="22"/>
        <v>1652006.06</v>
      </c>
      <c r="BG30" s="3">
        <f t="shared" si="22"/>
        <v>1652006.06</v>
      </c>
      <c r="BH30" s="3">
        <f t="shared" si="22"/>
        <v>1652006.06</v>
      </c>
      <c r="BI30" s="3">
        <f t="shared" si="22"/>
        <v>1652006.06</v>
      </c>
      <c r="BJ30" s="3">
        <f t="shared" si="22"/>
        <v>1652006.06</v>
      </c>
      <c r="BK30" s="3">
        <f t="shared" si="22"/>
        <v>1652006.06</v>
      </c>
      <c r="BL30" s="3">
        <f t="shared" si="22"/>
        <v>1652006.06</v>
      </c>
      <c r="BM30" s="3">
        <f t="shared" si="22"/>
        <v>1652006.06</v>
      </c>
      <c r="BN30" s="3">
        <f t="shared" si="22"/>
        <v>1652006.06</v>
      </c>
      <c r="BO30" s="3">
        <f t="shared" si="22"/>
        <v>1652006.06</v>
      </c>
      <c r="BP30" s="3">
        <f t="shared" ref="BP30:CH30" si="23">IF(SUM($C$19:$N$19)=0,0,BO30+BP12)</f>
        <v>1652006.06</v>
      </c>
      <c r="BQ30" s="3">
        <f t="shared" si="23"/>
        <v>1652006.06</v>
      </c>
      <c r="BR30" s="3">
        <f t="shared" si="23"/>
        <v>1652006.06</v>
      </c>
      <c r="BS30" s="3">
        <f t="shared" si="23"/>
        <v>1652006.06</v>
      </c>
      <c r="BT30" s="3">
        <f t="shared" si="23"/>
        <v>1652006.06</v>
      </c>
      <c r="BU30" s="3">
        <f t="shared" si="23"/>
        <v>1652006.06</v>
      </c>
      <c r="BV30" s="3">
        <f t="shared" si="23"/>
        <v>1652006.06</v>
      </c>
      <c r="BW30" s="3">
        <f t="shared" si="23"/>
        <v>1652006.06</v>
      </c>
      <c r="BX30" s="3">
        <f t="shared" si="23"/>
        <v>1652006.06</v>
      </c>
      <c r="BY30" s="3">
        <f t="shared" si="23"/>
        <v>1652006.06</v>
      </c>
      <c r="BZ30" s="3">
        <f t="shared" si="23"/>
        <v>1652006.06</v>
      </c>
      <c r="CA30" s="3">
        <f t="shared" si="23"/>
        <v>1652006.06</v>
      </c>
      <c r="CB30" s="3">
        <f t="shared" si="23"/>
        <v>1652006.06</v>
      </c>
      <c r="CC30" s="3">
        <f t="shared" si="23"/>
        <v>1652006.06</v>
      </c>
      <c r="CD30" s="3">
        <f t="shared" si="23"/>
        <v>1652006.06</v>
      </c>
      <c r="CE30" s="3">
        <f t="shared" si="23"/>
        <v>1652006.06</v>
      </c>
      <c r="CF30" s="3">
        <f t="shared" si="23"/>
        <v>1652006.06</v>
      </c>
      <c r="CG30" s="3">
        <f t="shared" si="23"/>
        <v>1652006.06</v>
      </c>
      <c r="CH30" s="12">
        <f t="shared" si="23"/>
        <v>1652006.06</v>
      </c>
    </row>
    <row r="31" spans="1:86" x14ac:dyDescent="0.25">
      <c r="A31" s="624"/>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491">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25">
      <c r="A32" s="624"/>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491">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25">
      <c r="A33" s="624"/>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491">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25">
      <c r="A34" s="624"/>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491">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25">
      <c r="A35" s="624"/>
      <c r="B35" s="11" t="str">
        <f t="shared" si="7"/>
        <v>Water Heating</v>
      </c>
      <c r="C35" s="3">
        <f t="shared" si="7"/>
        <v>0</v>
      </c>
      <c r="D35" s="3">
        <f t="shared" ref="D35:BO35" si="32">IF(SUM($C$19:$N$19)=0,0,C35+D17)</f>
        <v>0</v>
      </c>
      <c r="E35" s="3">
        <f t="shared" si="32"/>
        <v>0</v>
      </c>
      <c r="F35" s="3">
        <f t="shared" si="32"/>
        <v>0</v>
      </c>
      <c r="G35" s="3">
        <f t="shared" si="32"/>
        <v>17220.95</v>
      </c>
      <c r="H35" s="3">
        <f t="shared" si="32"/>
        <v>17220.95</v>
      </c>
      <c r="I35" s="3">
        <f t="shared" si="32"/>
        <v>17220.95</v>
      </c>
      <c r="J35" s="3">
        <f t="shared" si="32"/>
        <v>17220.95</v>
      </c>
      <c r="K35" s="3">
        <f t="shared" si="32"/>
        <v>17220.95</v>
      </c>
      <c r="L35" s="3">
        <f t="shared" si="32"/>
        <v>17220.95</v>
      </c>
      <c r="M35" s="3">
        <f t="shared" si="32"/>
        <v>17220.95</v>
      </c>
      <c r="N35" s="491">
        <f t="shared" si="32"/>
        <v>17220.95</v>
      </c>
      <c r="O35" s="3">
        <f t="shared" si="32"/>
        <v>17220.95</v>
      </c>
      <c r="P35" s="3">
        <f t="shared" si="32"/>
        <v>17220.95</v>
      </c>
      <c r="Q35" s="3">
        <f t="shared" si="32"/>
        <v>17220.95</v>
      </c>
      <c r="R35" s="3">
        <f t="shared" si="32"/>
        <v>17220.95</v>
      </c>
      <c r="S35" s="3">
        <f t="shared" si="32"/>
        <v>17220.95</v>
      </c>
      <c r="T35" s="3">
        <f t="shared" si="32"/>
        <v>17220.95</v>
      </c>
      <c r="U35" s="3">
        <f t="shared" si="32"/>
        <v>17220.95</v>
      </c>
      <c r="V35" s="3">
        <f t="shared" si="32"/>
        <v>17220.95</v>
      </c>
      <c r="W35" s="3">
        <f t="shared" si="32"/>
        <v>17220.95</v>
      </c>
      <c r="X35" s="3">
        <f t="shared" si="32"/>
        <v>17220.95</v>
      </c>
      <c r="Y35" s="3">
        <f t="shared" si="32"/>
        <v>17220.95</v>
      </c>
      <c r="Z35" s="3">
        <f t="shared" si="32"/>
        <v>17220.95</v>
      </c>
      <c r="AA35" s="3">
        <f t="shared" si="32"/>
        <v>17220.95</v>
      </c>
      <c r="AB35" s="3">
        <f t="shared" si="32"/>
        <v>17220.95</v>
      </c>
      <c r="AC35" s="3">
        <f t="shared" si="32"/>
        <v>17220.95</v>
      </c>
      <c r="AD35" s="3">
        <f t="shared" si="32"/>
        <v>17220.95</v>
      </c>
      <c r="AE35" s="3">
        <f t="shared" si="32"/>
        <v>17220.95</v>
      </c>
      <c r="AF35" s="3">
        <f t="shared" si="32"/>
        <v>17220.95</v>
      </c>
      <c r="AG35" s="3">
        <f t="shared" si="32"/>
        <v>17220.95</v>
      </c>
      <c r="AH35" s="3">
        <f t="shared" si="32"/>
        <v>17220.95</v>
      </c>
      <c r="AI35" s="3">
        <f t="shared" si="32"/>
        <v>17220.95</v>
      </c>
      <c r="AJ35" s="3">
        <f t="shared" si="32"/>
        <v>17220.95</v>
      </c>
      <c r="AK35" s="3">
        <f t="shared" si="32"/>
        <v>17220.95</v>
      </c>
      <c r="AL35" s="3">
        <f t="shared" si="32"/>
        <v>17220.95</v>
      </c>
      <c r="AM35" s="3">
        <f t="shared" si="32"/>
        <v>17220.95</v>
      </c>
      <c r="AN35" s="3">
        <f t="shared" si="32"/>
        <v>17220.95</v>
      </c>
      <c r="AO35" s="3">
        <f t="shared" si="32"/>
        <v>17220.95</v>
      </c>
      <c r="AP35" s="3">
        <f t="shared" si="32"/>
        <v>17220.95</v>
      </c>
      <c r="AQ35" s="3">
        <f t="shared" si="32"/>
        <v>17220.95</v>
      </c>
      <c r="AR35" s="3">
        <f t="shared" si="32"/>
        <v>17220.95</v>
      </c>
      <c r="AS35" s="3">
        <f t="shared" si="32"/>
        <v>17220.95</v>
      </c>
      <c r="AT35" s="3">
        <f t="shared" si="32"/>
        <v>17220.95</v>
      </c>
      <c r="AU35" s="3">
        <f t="shared" si="32"/>
        <v>17220.95</v>
      </c>
      <c r="AV35" s="3">
        <f t="shared" si="32"/>
        <v>17220.95</v>
      </c>
      <c r="AW35" s="3">
        <f t="shared" si="32"/>
        <v>17220.95</v>
      </c>
      <c r="AX35" s="3">
        <f t="shared" si="32"/>
        <v>17220.95</v>
      </c>
      <c r="AY35" s="3">
        <f t="shared" si="32"/>
        <v>17220.95</v>
      </c>
      <c r="AZ35" s="3">
        <f t="shared" si="32"/>
        <v>17220.95</v>
      </c>
      <c r="BA35" s="3">
        <f t="shared" si="32"/>
        <v>17220.95</v>
      </c>
      <c r="BB35" s="3">
        <f t="shared" si="32"/>
        <v>17220.95</v>
      </c>
      <c r="BC35" s="3">
        <f t="shared" si="32"/>
        <v>17220.95</v>
      </c>
      <c r="BD35" s="3">
        <f t="shared" si="32"/>
        <v>17220.95</v>
      </c>
      <c r="BE35" s="3">
        <f t="shared" si="32"/>
        <v>17220.95</v>
      </c>
      <c r="BF35" s="3">
        <f t="shared" si="32"/>
        <v>17220.95</v>
      </c>
      <c r="BG35" s="3">
        <f t="shared" si="32"/>
        <v>17220.95</v>
      </c>
      <c r="BH35" s="3">
        <f t="shared" si="32"/>
        <v>17220.95</v>
      </c>
      <c r="BI35" s="3">
        <f t="shared" si="32"/>
        <v>17220.95</v>
      </c>
      <c r="BJ35" s="3">
        <f t="shared" si="32"/>
        <v>17220.95</v>
      </c>
      <c r="BK35" s="3">
        <f t="shared" si="32"/>
        <v>17220.95</v>
      </c>
      <c r="BL35" s="3">
        <f t="shared" si="32"/>
        <v>17220.95</v>
      </c>
      <c r="BM35" s="3">
        <f t="shared" si="32"/>
        <v>17220.95</v>
      </c>
      <c r="BN35" s="3">
        <f t="shared" si="32"/>
        <v>17220.95</v>
      </c>
      <c r="BO35" s="3">
        <f t="shared" si="32"/>
        <v>17220.95</v>
      </c>
      <c r="BP35" s="3">
        <f t="shared" ref="BP35:CH35" si="33">IF(SUM($C$19:$N$19)=0,0,BO35+BP17)</f>
        <v>17220.95</v>
      </c>
      <c r="BQ35" s="3">
        <f t="shared" si="33"/>
        <v>17220.95</v>
      </c>
      <c r="BR35" s="3">
        <f t="shared" si="33"/>
        <v>17220.95</v>
      </c>
      <c r="BS35" s="3">
        <f t="shared" si="33"/>
        <v>17220.95</v>
      </c>
      <c r="BT35" s="3">
        <f t="shared" si="33"/>
        <v>17220.95</v>
      </c>
      <c r="BU35" s="3">
        <f t="shared" si="33"/>
        <v>17220.95</v>
      </c>
      <c r="BV35" s="3">
        <f t="shared" si="33"/>
        <v>17220.95</v>
      </c>
      <c r="BW35" s="3">
        <f t="shared" si="33"/>
        <v>17220.95</v>
      </c>
      <c r="BX35" s="3">
        <f t="shared" si="33"/>
        <v>17220.95</v>
      </c>
      <c r="BY35" s="3">
        <f t="shared" si="33"/>
        <v>17220.95</v>
      </c>
      <c r="BZ35" s="3">
        <f t="shared" si="33"/>
        <v>17220.95</v>
      </c>
      <c r="CA35" s="3">
        <f t="shared" si="33"/>
        <v>17220.95</v>
      </c>
      <c r="CB35" s="3">
        <f t="shared" si="33"/>
        <v>17220.95</v>
      </c>
      <c r="CC35" s="3">
        <f t="shared" si="33"/>
        <v>17220.95</v>
      </c>
      <c r="CD35" s="3">
        <f t="shared" si="33"/>
        <v>17220.95</v>
      </c>
      <c r="CE35" s="3">
        <f t="shared" si="33"/>
        <v>17220.95</v>
      </c>
      <c r="CF35" s="3">
        <f t="shared" si="33"/>
        <v>17220.95</v>
      </c>
      <c r="CG35" s="3">
        <f t="shared" si="33"/>
        <v>17220.95</v>
      </c>
      <c r="CH35" s="12">
        <f t="shared" si="33"/>
        <v>17220.95</v>
      </c>
    </row>
    <row r="36" spans="1:86" ht="15" customHeight="1" x14ac:dyDescent="0.25">
      <c r="A36" s="624"/>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
      <c r="A37" s="625"/>
      <c r="B37" s="16" t="str">
        <f t="shared" si="7"/>
        <v>Monthly kWh</v>
      </c>
      <c r="C37" s="264">
        <f>SUM(C23:C36)</f>
        <v>0</v>
      </c>
      <c r="D37" s="264">
        <f t="shared" ref="D37:BO37" si="34">SUM(D23:D36)</f>
        <v>153036</v>
      </c>
      <c r="E37" s="264">
        <f t="shared" si="34"/>
        <v>427844</v>
      </c>
      <c r="F37" s="264">
        <f t="shared" si="34"/>
        <v>850739.17999999993</v>
      </c>
      <c r="G37" s="264">
        <f t="shared" si="34"/>
        <v>1386665.3199999998</v>
      </c>
      <c r="H37" s="264">
        <f t="shared" si="34"/>
        <v>1834981.76</v>
      </c>
      <c r="I37" s="264">
        <f t="shared" si="34"/>
        <v>2074382.52</v>
      </c>
      <c r="J37" s="264">
        <f t="shared" si="34"/>
        <v>2163329.52</v>
      </c>
      <c r="K37" s="264">
        <f t="shared" si="34"/>
        <v>2508813.52</v>
      </c>
      <c r="L37" s="264">
        <f t="shared" si="34"/>
        <v>2508813.52</v>
      </c>
      <c r="M37" s="264">
        <f t="shared" si="34"/>
        <v>2561390.75</v>
      </c>
      <c r="N37" s="264">
        <f t="shared" si="34"/>
        <v>3036938.6</v>
      </c>
      <c r="O37" s="264">
        <f t="shared" si="34"/>
        <v>3036938.6</v>
      </c>
      <c r="P37" s="264">
        <f t="shared" si="34"/>
        <v>3036938.6</v>
      </c>
      <c r="Q37" s="264">
        <f t="shared" si="34"/>
        <v>3036938.6</v>
      </c>
      <c r="R37" s="264">
        <f t="shared" si="34"/>
        <v>3036938.6</v>
      </c>
      <c r="S37" s="264">
        <f t="shared" si="34"/>
        <v>3036938.6</v>
      </c>
      <c r="T37" s="264">
        <f t="shared" si="34"/>
        <v>3036938.6</v>
      </c>
      <c r="U37" s="264">
        <f t="shared" si="34"/>
        <v>3036938.6</v>
      </c>
      <c r="V37" s="264">
        <f t="shared" si="34"/>
        <v>3036938.6</v>
      </c>
      <c r="W37" s="264">
        <f t="shared" si="34"/>
        <v>3036938.6</v>
      </c>
      <c r="X37" s="264">
        <f t="shared" si="34"/>
        <v>3036938.6</v>
      </c>
      <c r="Y37" s="264">
        <f t="shared" si="34"/>
        <v>3036938.6</v>
      </c>
      <c r="Z37" s="264">
        <f t="shared" si="34"/>
        <v>3036938.6</v>
      </c>
      <c r="AA37" s="264">
        <f t="shared" si="34"/>
        <v>3036938.6</v>
      </c>
      <c r="AB37" s="264">
        <f t="shared" si="34"/>
        <v>3036938.6</v>
      </c>
      <c r="AC37" s="264">
        <f t="shared" si="34"/>
        <v>3036938.6</v>
      </c>
      <c r="AD37" s="264">
        <f t="shared" si="34"/>
        <v>3036938.6</v>
      </c>
      <c r="AE37" s="264">
        <f t="shared" si="34"/>
        <v>3036938.6</v>
      </c>
      <c r="AF37" s="264">
        <f t="shared" si="34"/>
        <v>3036938.6</v>
      </c>
      <c r="AG37" s="264">
        <f t="shared" si="34"/>
        <v>3036938.6</v>
      </c>
      <c r="AH37" s="264">
        <f t="shared" si="34"/>
        <v>3036938.6</v>
      </c>
      <c r="AI37" s="264">
        <f t="shared" si="34"/>
        <v>3036938.6</v>
      </c>
      <c r="AJ37" s="264">
        <f t="shared" si="34"/>
        <v>3036938.6</v>
      </c>
      <c r="AK37" s="264">
        <f t="shared" si="34"/>
        <v>3036938.6</v>
      </c>
      <c r="AL37" s="264">
        <f t="shared" si="34"/>
        <v>3036938.6</v>
      </c>
      <c r="AM37" s="264">
        <f t="shared" si="34"/>
        <v>3036938.6</v>
      </c>
      <c r="AN37" s="264">
        <f t="shared" si="34"/>
        <v>3036938.6</v>
      </c>
      <c r="AO37" s="264">
        <f t="shared" si="34"/>
        <v>3036938.6</v>
      </c>
      <c r="AP37" s="264">
        <f t="shared" si="34"/>
        <v>3036938.6</v>
      </c>
      <c r="AQ37" s="264">
        <f t="shared" si="34"/>
        <v>3036938.6</v>
      </c>
      <c r="AR37" s="264">
        <f t="shared" si="34"/>
        <v>3036938.6</v>
      </c>
      <c r="AS37" s="264">
        <f t="shared" si="34"/>
        <v>3036938.6</v>
      </c>
      <c r="AT37" s="264">
        <f t="shared" si="34"/>
        <v>3036938.6</v>
      </c>
      <c r="AU37" s="264">
        <f t="shared" si="34"/>
        <v>3036938.6</v>
      </c>
      <c r="AV37" s="264">
        <f t="shared" si="34"/>
        <v>3036938.6</v>
      </c>
      <c r="AW37" s="264">
        <f t="shared" si="34"/>
        <v>3036938.6</v>
      </c>
      <c r="AX37" s="264">
        <f t="shared" si="34"/>
        <v>3036938.6</v>
      </c>
      <c r="AY37" s="264">
        <f t="shared" si="34"/>
        <v>3036938.6</v>
      </c>
      <c r="AZ37" s="264">
        <f t="shared" si="34"/>
        <v>3036938.6</v>
      </c>
      <c r="BA37" s="264">
        <f t="shared" si="34"/>
        <v>3036938.6</v>
      </c>
      <c r="BB37" s="264">
        <f t="shared" si="34"/>
        <v>3036938.6</v>
      </c>
      <c r="BC37" s="264">
        <f t="shared" si="34"/>
        <v>3036938.6</v>
      </c>
      <c r="BD37" s="264">
        <f t="shared" si="34"/>
        <v>3036938.6</v>
      </c>
      <c r="BE37" s="264">
        <f t="shared" si="34"/>
        <v>3036938.6</v>
      </c>
      <c r="BF37" s="264">
        <f t="shared" si="34"/>
        <v>3036938.6</v>
      </c>
      <c r="BG37" s="264">
        <f t="shared" si="34"/>
        <v>3036938.6</v>
      </c>
      <c r="BH37" s="264">
        <f t="shared" si="34"/>
        <v>3036938.6</v>
      </c>
      <c r="BI37" s="264">
        <f t="shared" si="34"/>
        <v>3036938.6</v>
      </c>
      <c r="BJ37" s="264">
        <f t="shared" si="34"/>
        <v>3036938.6</v>
      </c>
      <c r="BK37" s="264">
        <f t="shared" si="34"/>
        <v>3036938.6</v>
      </c>
      <c r="BL37" s="264">
        <f t="shared" si="34"/>
        <v>3036938.6</v>
      </c>
      <c r="BM37" s="264">
        <f t="shared" si="34"/>
        <v>3036938.6</v>
      </c>
      <c r="BN37" s="264">
        <f t="shared" si="34"/>
        <v>3036938.6</v>
      </c>
      <c r="BO37" s="264">
        <f t="shared" si="34"/>
        <v>3036938.6</v>
      </c>
      <c r="BP37" s="264">
        <f t="shared" ref="BP37:CH37" si="35">SUM(BP23:BP36)</f>
        <v>3036938.6</v>
      </c>
      <c r="BQ37" s="264">
        <f t="shared" si="35"/>
        <v>3036938.6</v>
      </c>
      <c r="BR37" s="264">
        <f t="shared" si="35"/>
        <v>3036938.6</v>
      </c>
      <c r="BS37" s="264">
        <f t="shared" si="35"/>
        <v>3036938.6</v>
      </c>
      <c r="BT37" s="264">
        <f t="shared" si="35"/>
        <v>3036938.6</v>
      </c>
      <c r="BU37" s="264">
        <f t="shared" si="35"/>
        <v>3036938.6</v>
      </c>
      <c r="BV37" s="264">
        <f t="shared" si="35"/>
        <v>3036938.6</v>
      </c>
      <c r="BW37" s="264">
        <f t="shared" si="35"/>
        <v>3036938.6</v>
      </c>
      <c r="BX37" s="264">
        <f t="shared" si="35"/>
        <v>3036938.6</v>
      </c>
      <c r="BY37" s="264">
        <f t="shared" si="35"/>
        <v>3036938.6</v>
      </c>
      <c r="BZ37" s="264">
        <f t="shared" si="35"/>
        <v>3036938.6</v>
      </c>
      <c r="CA37" s="264">
        <f t="shared" si="35"/>
        <v>3036938.6</v>
      </c>
      <c r="CB37" s="264">
        <f t="shared" si="35"/>
        <v>3036938.6</v>
      </c>
      <c r="CC37" s="264">
        <f t="shared" si="35"/>
        <v>3036938.6</v>
      </c>
      <c r="CD37" s="264">
        <f t="shared" si="35"/>
        <v>3036938.6</v>
      </c>
      <c r="CE37" s="264">
        <f t="shared" si="35"/>
        <v>3036938.6</v>
      </c>
      <c r="CF37" s="264">
        <f t="shared" si="35"/>
        <v>3036938.6</v>
      </c>
      <c r="CG37" s="264">
        <f t="shared" si="35"/>
        <v>3036938.6</v>
      </c>
      <c r="CH37" s="267">
        <f t="shared" si="35"/>
        <v>3036938.6</v>
      </c>
    </row>
    <row r="38" spans="1:86" x14ac:dyDescent="0.25">
      <c r="A38" s="8"/>
      <c r="B38" s="285"/>
      <c r="C38" s="9"/>
      <c r="D38" s="285"/>
      <c r="E38" s="9"/>
      <c r="F38" s="285"/>
      <c r="G38" s="285"/>
      <c r="H38" s="9"/>
      <c r="I38" s="285"/>
      <c r="J38" s="285"/>
      <c r="K38" s="9"/>
      <c r="L38" s="285"/>
      <c r="M38" s="285"/>
      <c r="N38" s="323" t="s">
        <v>189</v>
      </c>
      <c r="O38" s="322">
        <f>SUM(C5:N18)</f>
        <v>3036938.6000000006</v>
      </c>
      <c r="P38" s="285"/>
      <c r="Q38" s="9"/>
      <c r="R38" s="285"/>
      <c r="S38" s="285"/>
      <c r="T38" s="9"/>
      <c r="U38" s="285"/>
      <c r="V38" s="285"/>
      <c r="W38" s="9"/>
      <c r="X38" s="285"/>
      <c r="Y38" s="285"/>
      <c r="Z38" s="9"/>
      <c r="AA38" s="285"/>
      <c r="AB38" s="285"/>
      <c r="AC38" s="9"/>
      <c r="AD38" s="285"/>
      <c r="AE38" s="285"/>
      <c r="AF38" s="9"/>
      <c r="AG38" s="285"/>
      <c r="AH38" s="285"/>
      <c r="AI38" s="9"/>
      <c r="AJ38" s="285"/>
      <c r="AK38" s="285"/>
      <c r="AL38" s="9"/>
      <c r="AM38" s="285"/>
      <c r="AN38" s="285"/>
      <c r="AO38" s="9"/>
      <c r="AP38" s="285"/>
      <c r="AQ38" s="285"/>
      <c r="AR38" s="9"/>
      <c r="AS38" s="285"/>
      <c r="AT38" s="285"/>
      <c r="AU38" s="9"/>
      <c r="AV38" s="285"/>
      <c r="AW38" s="285"/>
      <c r="AX38" s="9"/>
      <c r="AY38" s="285"/>
      <c r="AZ38" s="285"/>
      <c r="BA38" s="9"/>
      <c r="BB38" s="285"/>
      <c r="BC38" s="285"/>
      <c r="BD38" s="9"/>
      <c r="BE38" s="285"/>
      <c r="BF38" s="285"/>
      <c r="BG38" s="9"/>
      <c r="BH38" s="285"/>
      <c r="BI38" s="285"/>
      <c r="BJ38" s="9"/>
      <c r="BK38" s="285"/>
      <c r="BL38" s="285"/>
      <c r="BM38" s="9"/>
      <c r="BN38" s="285"/>
      <c r="BO38" s="285"/>
      <c r="BP38" s="9"/>
      <c r="BQ38" s="285"/>
      <c r="BR38" s="285"/>
      <c r="BS38" s="9"/>
      <c r="BT38" s="285"/>
      <c r="BU38" s="285"/>
      <c r="BV38" s="9"/>
      <c r="BW38" s="285"/>
      <c r="BX38" s="285"/>
      <c r="BY38" s="9"/>
      <c r="BZ38" s="285"/>
      <c r="CA38" s="285"/>
      <c r="CB38" s="9"/>
      <c r="CC38" s="285"/>
      <c r="CD38" s="285"/>
      <c r="CE38" s="9"/>
      <c r="CF38" s="285"/>
      <c r="CG38" s="285"/>
      <c r="CH38" s="137"/>
    </row>
    <row r="39" spans="1:86" ht="15.75" thickBot="1" x14ac:dyDescent="0.3">
      <c r="C39" s="286"/>
      <c r="D39" s="136"/>
      <c r="E39" s="286"/>
      <c r="F39" s="136"/>
      <c r="G39" s="136"/>
      <c r="H39" s="286"/>
      <c r="I39" s="136"/>
      <c r="J39" s="136"/>
      <c r="K39" s="286"/>
      <c r="L39" s="136"/>
      <c r="M39" s="136"/>
      <c r="N39" s="286"/>
      <c r="O39" s="136"/>
      <c r="P39" s="136"/>
      <c r="Q39" s="286"/>
      <c r="R39" s="136"/>
      <c r="S39" s="136"/>
      <c r="T39" s="515" t="s">
        <v>295</v>
      </c>
      <c r="U39" s="136"/>
      <c r="V39" s="136"/>
      <c r="W39" s="286"/>
      <c r="X39" s="136"/>
      <c r="Y39" s="136"/>
      <c r="Z39" s="286"/>
      <c r="AA39" s="136"/>
      <c r="AB39" s="136"/>
      <c r="AC39" s="286"/>
      <c r="AD39" s="136"/>
      <c r="AE39" s="136"/>
      <c r="AF39" s="286"/>
      <c r="AG39" s="136"/>
      <c r="AH39" s="136"/>
      <c r="AI39" s="286"/>
      <c r="AJ39" s="136"/>
      <c r="AK39" s="136"/>
      <c r="AL39" s="286"/>
      <c r="AM39" s="136"/>
      <c r="AN39" s="136"/>
      <c r="AO39" s="286"/>
      <c r="AP39" s="136"/>
      <c r="AQ39" s="136"/>
      <c r="AR39" s="286"/>
      <c r="AS39" s="136"/>
      <c r="AT39" s="136"/>
      <c r="AU39" s="286"/>
      <c r="AV39" s="136"/>
      <c r="AW39" s="136"/>
      <c r="AX39" s="286"/>
      <c r="AY39" s="136"/>
      <c r="AZ39" s="136"/>
      <c r="BA39" s="286"/>
      <c r="BB39" s="136"/>
      <c r="BC39" s="136"/>
      <c r="BD39" s="286"/>
      <c r="BE39" s="136"/>
      <c r="BF39" s="136"/>
      <c r="BG39" s="286"/>
      <c r="BH39" s="136"/>
      <c r="BI39" s="136"/>
      <c r="BJ39" s="286"/>
      <c r="BK39" s="136"/>
      <c r="BL39" s="136"/>
      <c r="BM39" s="286"/>
      <c r="BN39" s="136"/>
      <c r="BO39" s="136"/>
      <c r="BP39" s="286"/>
      <c r="BQ39" s="136"/>
      <c r="BR39" s="136"/>
      <c r="BS39" s="286"/>
      <c r="BT39" s="136"/>
      <c r="BU39" s="136"/>
      <c r="BV39" s="286"/>
      <c r="BW39" s="136"/>
      <c r="BX39" s="136"/>
      <c r="BY39" s="286"/>
      <c r="BZ39" s="136"/>
      <c r="CA39" s="136"/>
      <c r="CB39" s="286"/>
      <c r="CC39" s="136"/>
      <c r="CD39" s="136"/>
      <c r="CE39" s="286"/>
      <c r="CF39" s="136"/>
      <c r="CG39" s="136"/>
      <c r="CH39" s="286"/>
    </row>
    <row r="40" spans="1:86" ht="16.5" thickBot="1" x14ac:dyDescent="0.3">
      <c r="A40" s="626" t="s">
        <v>16</v>
      </c>
      <c r="B40" s="18" t="str">
        <f t="shared" ref="B40" si="36">B22</f>
        <v>End Use</v>
      </c>
      <c r="C40" s="162">
        <f>C$4</f>
        <v>45292</v>
      </c>
      <c r="D40" s="162">
        <f t="shared" ref="D40:BO40" si="37">D$4</f>
        <v>45323</v>
      </c>
      <c r="E40" s="162">
        <f t="shared" si="37"/>
        <v>45352</v>
      </c>
      <c r="F40" s="162">
        <f t="shared" si="37"/>
        <v>45383</v>
      </c>
      <c r="G40" s="162">
        <f t="shared" si="37"/>
        <v>45413</v>
      </c>
      <c r="H40" s="162">
        <f t="shared" si="37"/>
        <v>45444</v>
      </c>
      <c r="I40" s="162">
        <f t="shared" si="37"/>
        <v>45474</v>
      </c>
      <c r="J40" s="162">
        <f t="shared" si="37"/>
        <v>45505</v>
      </c>
      <c r="K40" s="162">
        <f t="shared" si="37"/>
        <v>45536</v>
      </c>
      <c r="L40" s="162">
        <f t="shared" si="37"/>
        <v>45566</v>
      </c>
      <c r="M40" s="162">
        <f t="shared" si="37"/>
        <v>45597</v>
      </c>
      <c r="N40" s="162">
        <f t="shared" si="37"/>
        <v>45627</v>
      </c>
      <c r="O40" s="162">
        <f t="shared" si="37"/>
        <v>45658</v>
      </c>
      <c r="P40" s="162">
        <f t="shared" si="37"/>
        <v>45689</v>
      </c>
      <c r="Q40" s="162">
        <f t="shared" si="37"/>
        <v>45717</v>
      </c>
      <c r="R40" s="162">
        <f t="shared" si="37"/>
        <v>45748</v>
      </c>
      <c r="S40" s="162">
        <f t="shared" si="37"/>
        <v>45778</v>
      </c>
      <c r="T40" s="162">
        <f t="shared" si="37"/>
        <v>45809</v>
      </c>
      <c r="U40" s="162">
        <f t="shared" si="37"/>
        <v>45839</v>
      </c>
      <c r="V40" s="162">
        <f t="shared" si="37"/>
        <v>45870</v>
      </c>
      <c r="W40" s="162">
        <f t="shared" si="37"/>
        <v>45901</v>
      </c>
      <c r="X40" s="162">
        <f t="shared" si="37"/>
        <v>45931</v>
      </c>
      <c r="Y40" s="162">
        <f t="shared" si="37"/>
        <v>45962</v>
      </c>
      <c r="Z40" s="162">
        <f t="shared" si="37"/>
        <v>45992</v>
      </c>
      <c r="AA40" s="162">
        <f t="shared" si="37"/>
        <v>46023</v>
      </c>
      <c r="AB40" s="162">
        <f t="shared" si="37"/>
        <v>46054</v>
      </c>
      <c r="AC40" s="162">
        <f t="shared" si="37"/>
        <v>46082</v>
      </c>
      <c r="AD40" s="162">
        <f t="shared" si="37"/>
        <v>46113</v>
      </c>
      <c r="AE40" s="162">
        <f t="shared" si="37"/>
        <v>46143</v>
      </c>
      <c r="AF40" s="162">
        <f t="shared" si="37"/>
        <v>46174</v>
      </c>
      <c r="AG40" s="162">
        <f t="shared" si="37"/>
        <v>46204</v>
      </c>
      <c r="AH40" s="162">
        <f t="shared" si="37"/>
        <v>46235</v>
      </c>
      <c r="AI40" s="162">
        <f t="shared" si="37"/>
        <v>46266</v>
      </c>
      <c r="AJ40" s="162">
        <f t="shared" si="37"/>
        <v>46296</v>
      </c>
      <c r="AK40" s="162">
        <f t="shared" si="37"/>
        <v>46327</v>
      </c>
      <c r="AL40" s="162">
        <f t="shared" si="37"/>
        <v>46357</v>
      </c>
      <c r="AM40" s="162">
        <f t="shared" si="37"/>
        <v>46388</v>
      </c>
      <c r="AN40" s="162">
        <f t="shared" si="37"/>
        <v>46419</v>
      </c>
      <c r="AO40" s="162">
        <f t="shared" si="37"/>
        <v>46447</v>
      </c>
      <c r="AP40" s="162">
        <f t="shared" si="37"/>
        <v>46478</v>
      </c>
      <c r="AQ40" s="162">
        <f t="shared" si="37"/>
        <v>46508</v>
      </c>
      <c r="AR40" s="162">
        <f t="shared" si="37"/>
        <v>46539</v>
      </c>
      <c r="AS40" s="162">
        <f t="shared" si="37"/>
        <v>46569</v>
      </c>
      <c r="AT40" s="162">
        <f t="shared" si="37"/>
        <v>46600</v>
      </c>
      <c r="AU40" s="162">
        <f t="shared" si="37"/>
        <v>46631</v>
      </c>
      <c r="AV40" s="162">
        <f t="shared" si="37"/>
        <v>46661</v>
      </c>
      <c r="AW40" s="162">
        <f t="shared" si="37"/>
        <v>46692</v>
      </c>
      <c r="AX40" s="162">
        <f t="shared" si="37"/>
        <v>46722</v>
      </c>
      <c r="AY40" s="162">
        <f t="shared" si="37"/>
        <v>46753</v>
      </c>
      <c r="AZ40" s="162">
        <f t="shared" si="37"/>
        <v>46784</v>
      </c>
      <c r="BA40" s="162">
        <f t="shared" si="37"/>
        <v>46813</v>
      </c>
      <c r="BB40" s="162">
        <f t="shared" si="37"/>
        <v>46844</v>
      </c>
      <c r="BC40" s="162">
        <f t="shared" si="37"/>
        <v>46874</v>
      </c>
      <c r="BD40" s="162">
        <f t="shared" si="37"/>
        <v>46905</v>
      </c>
      <c r="BE40" s="162">
        <f t="shared" si="37"/>
        <v>46935</v>
      </c>
      <c r="BF40" s="162">
        <f t="shared" si="37"/>
        <v>46966</v>
      </c>
      <c r="BG40" s="162">
        <f t="shared" si="37"/>
        <v>46997</v>
      </c>
      <c r="BH40" s="162">
        <f t="shared" si="37"/>
        <v>47027</v>
      </c>
      <c r="BI40" s="162">
        <f t="shared" si="37"/>
        <v>47058</v>
      </c>
      <c r="BJ40" s="162">
        <f t="shared" si="37"/>
        <v>47088</v>
      </c>
      <c r="BK40" s="162">
        <f t="shared" si="37"/>
        <v>47119</v>
      </c>
      <c r="BL40" s="162">
        <f t="shared" si="37"/>
        <v>47150</v>
      </c>
      <c r="BM40" s="162">
        <f t="shared" si="37"/>
        <v>47178</v>
      </c>
      <c r="BN40" s="162">
        <f t="shared" si="37"/>
        <v>47209</v>
      </c>
      <c r="BO40" s="162">
        <f t="shared" si="37"/>
        <v>47239</v>
      </c>
      <c r="BP40" s="162">
        <f t="shared" ref="BP40:CH40" si="38">BP$4</f>
        <v>47270</v>
      </c>
      <c r="BQ40" s="162">
        <f t="shared" si="38"/>
        <v>47300</v>
      </c>
      <c r="BR40" s="162">
        <f t="shared" si="38"/>
        <v>47331</v>
      </c>
      <c r="BS40" s="162">
        <f t="shared" si="38"/>
        <v>47362</v>
      </c>
      <c r="BT40" s="162">
        <f t="shared" si="38"/>
        <v>47392</v>
      </c>
      <c r="BU40" s="162">
        <f t="shared" si="38"/>
        <v>47423</v>
      </c>
      <c r="BV40" s="162">
        <f t="shared" si="38"/>
        <v>47453</v>
      </c>
      <c r="BW40" s="162">
        <f t="shared" si="38"/>
        <v>47484</v>
      </c>
      <c r="BX40" s="162">
        <f t="shared" si="38"/>
        <v>47515</v>
      </c>
      <c r="BY40" s="162">
        <f t="shared" si="38"/>
        <v>47543</v>
      </c>
      <c r="BZ40" s="162">
        <f t="shared" si="38"/>
        <v>47574</v>
      </c>
      <c r="CA40" s="162">
        <f t="shared" si="38"/>
        <v>47604</v>
      </c>
      <c r="CB40" s="162">
        <f t="shared" si="38"/>
        <v>47635</v>
      </c>
      <c r="CC40" s="162">
        <f t="shared" si="38"/>
        <v>47665</v>
      </c>
      <c r="CD40" s="162">
        <f t="shared" si="38"/>
        <v>47696</v>
      </c>
      <c r="CE40" s="162">
        <f t="shared" si="38"/>
        <v>47727</v>
      </c>
      <c r="CF40" s="162">
        <f t="shared" si="38"/>
        <v>47757</v>
      </c>
      <c r="CG40" s="162">
        <f t="shared" si="38"/>
        <v>47788</v>
      </c>
      <c r="CH40" s="163">
        <f t="shared" si="38"/>
        <v>47818</v>
      </c>
    </row>
    <row r="41" spans="1:86" ht="15" customHeight="1" x14ac:dyDescent="0.25">
      <c r="A41" s="627"/>
      <c r="B41" s="11" t="str">
        <f t="shared" ref="B41:B55" si="39">B23</f>
        <v>Air Comp</v>
      </c>
      <c r="C41" s="3">
        <v>0</v>
      </c>
      <c r="D41" s="3">
        <v>0</v>
      </c>
      <c r="E41" s="3">
        <v>0</v>
      </c>
      <c r="F41" s="3">
        <v>0</v>
      </c>
      <c r="G41" s="3">
        <f>F41</f>
        <v>0</v>
      </c>
      <c r="H41" s="3">
        <f t="shared" ref="H41:BS41" si="40">G41</f>
        <v>0</v>
      </c>
      <c r="I41" s="3">
        <f t="shared" si="40"/>
        <v>0</v>
      </c>
      <c r="J41" s="3">
        <f t="shared" si="40"/>
        <v>0</v>
      </c>
      <c r="K41" s="3">
        <f t="shared" si="40"/>
        <v>0</v>
      </c>
      <c r="L41" s="3">
        <f t="shared" si="40"/>
        <v>0</v>
      </c>
      <c r="M41" s="3">
        <f t="shared" si="40"/>
        <v>0</v>
      </c>
      <c r="N41" s="3">
        <f t="shared" si="40"/>
        <v>0</v>
      </c>
      <c r="O41" s="3">
        <f t="shared" si="40"/>
        <v>0</v>
      </c>
      <c r="P41" s="3">
        <f t="shared" si="40"/>
        <v>0</v>
      </c>
      <c r="Q41" s="3">
        <f t="shared" si="40"/>
        <v>0</v>
      </c>
      <c r="R41" s="3">
        <f t="shared" si="40"/>
        <v>0</v>
      </c>
      <c r="S41" s="3">
        <f t="shared" si="40"/>
        <v>0</v>
      </c>
      <c r="T41" s="490">
        <v>0</v>
      </c>
      <c r="U41" s="3">
        <f t="shared" si="40"/>
        <v>0</v>
      </c>
      <c r="V41" s="3">
        <f t="shared" si="40"/>
        <v>0</v>
      </c>
      <c r="W41" s="3">
        <f t="shared" si="40"/>
        <v>0</v>
      </c>
      <c r="X41" s="3">
        <f t="shared" si="40"/>
        <v>0</v>
      </c>
      <c r="Y41" s="3">
        <f t="shared" si="40"/>
        <v>0</v>
      </c>
      <c r="Z41" s="3">
        <f t="shared" si="40"/>
        <v>0</v>
      </c>
      <c r="AA41" s="3">
        <f t="shared" si="40"/>
        <v>0</v>
      </c>
      <c r="AB41" s="3">
        <f t="shared" si="40"/>
        <v>0</v>
      </c>
      <c r="AC41" s="3">
        <f t="shared" si="40"/>
        <v>0</v>
      </c>
      <c r="AD41" s="3">
        <f t="shared" si="40"/>
        <v>0</v>
      </c>
      <c r="AE41" s="3">
        <f t="shared" si="40"/>
        <v>0</v>
      </c>
      <c r="AF41" s="3">
        <f t="shared" si="40"/>
        <v>0</v>
      </c>
      <c r="AG41" s="3">
        <f t="shared" si="40"/>
        <v>0</v>
      </c>
      <c r="AH41" s="3">
        <f t="shared" si="40"/>
        <v>0</v>
      </c>
      <c r="AI41" s="3">
        <f t="shared" si="40"/>
        <v>0</v>
      </c>
      <c r="AJ41" s="3">
        <f t="shared" si="40"/>
        <v>0</v>
      </c>
      <c r="AK41" s="3">
        <f t="shared" si="40"/>
        <v>0</v>
      </c>
      <c r="AL41" s="3">
        <f t="shared" si="40"/>
        <v>0</v>
      </c>
      <c r="AM41" s="3">
        <f t="shared" si="40"/>
        <v>0</v>
      </c>
      <c r="AN41" s="3">
        <f t="shared" si="40"/>
        <v>0</v>
      </c>
      <c r="AO41" s="3">
        <f t="shared" si="40"/>
        <v>0</v>
      </c>
      <c r="AP41" s="3">
        <f t="shared" si="40"/>
        <v>0</v>
      </c>
      <c r="AQ41" s="3">
        <f t="shared" si="40"/>
        <v>0</v>
      </c>
      <c r="AR41" s="3">
        <f t="shared" si="40"/>
        <v>0</v>
      </c>
      <c r="AS41" s="3">
        <f t="shared" si="40"/>
        <v>0</v>
      </c>
      <c r="AT41" s="3">
        <f t="shared" si="40"/>
        <v>0</v>
      </c>
      <c r="AU41" s="3">
        <f t="shared" si="40"/>
        <v>0</v>
      </c>
      <c r="AV41" s="3">
        <f t="shared" si="40"/>
        <v>0</v>
      </c>
      <c r="AW41" s="3">
        <f t="shared" si="40"/>
        <v>0</v>
      </c>
      <c r="AX41" s="3">
        <f t="shared" si="40"/>
        <v>0</v>
      </c>
      <c r="AY41" s="3">
        <f t="shared" si="40"/>
        <v>0</v>
      </c>
      <c r="AZ41" s="3">
        <f t="shared" si="40"/>
        <v>0</v>
      </c>
      <c r="BA41" s="3">
        <f t="shared" si="40"/>
        <v>0</v>
      </c>
      <c r="BB41" s="3">
        <f t="shared" si="40"/>
        <v>0</v>
      </c>
      <c r="BC41" s="3">
        <f t="shared" si="40"/>
        <v>0</v>
      </c>
      <c r="BD41" s="3">
        <f t="shared" si="40"/>
        <v>0</v>
      </c>
      <c r="BE41" s="3">
        <f t="shared" si="40"/>
        <v>0</v>
      </c>
      <c r="BF41" s="3">
        <f t="shared" si="40"/>
        <v>0</v>
      </c>
      <c r="BG41" s="3">
        <f t="shared" si="40"/>
        <v>0</v>
      </c>
      <c r="BH41" s="3">
        <f t="shared" si="40"/>
        <v>0</v>
      </c>
      <c r="BI41" s="3">
        <f t="shared" si="40"/>
        <v>0</v>
      </c>
      <c r="BJ41" s="3">
        <f t="shared" si="40"/>
        <v>0</v>
      </c>
      <c r="BK41" s="3">
        <f t="shared" si="40"/>
        <v>0</v>
      </c>
      <c r="BL41" s="3">
        <f t="shared" si="40"/>
        <v>0</v>
      </c>
      <c r="BM41" s="3">
        <f t="shared" si="40"/>
        <v>0</v>
      </c>
      <c r="BN41" s="3">
        <f t="shared" si="40"/>
        <v>0</v>
      </c>
      <c r="BO41" s="3">
        <f t="shared" si="40"/>
        <v>0</v>
      </c>
      <c r="BP41" s="3">
        <f t="shared" si="40"/>
        <v>0</v>
      </c>
      <c r="BQ41" s="3">
        <f t="shared" si="40"/>
        <v>0</v>
      </c>
      <c r="BR41" s="3">
        <f t="shared" si="40"/>
        <v>0</v>
      </c>
      <c r="BS41" s="3">
        <f t="shared" si="40"/>
        <v>0</v>
      </c>
      <c r="BT41" s="3">
        <f t="shared" ref="BT41:CH41" si="41">BS41</f>
        <v>0</v>
      </c>
      <c r="BU41" s="3">
        <f t="shared" si="41"/>
        <v>0</v>
      </c>
      <c r="BV41" s="3">
        <f t="shared" si="41"/>
        <v>0</v>
      </c>
      <c r="BW41" s="3">
        <f t="shared" si="41"/>
        <v>0</v>
      </c>
      <c r="BX41" s="3">
        <f t="shared" si="41"/>
        <v>0</v>
      </c>
      <c r="BY41" s="3">
        <f t="shared" si="41"/>
        <v>0</v>
      </c>
      <c r="BZ41" s="3">
        <f t="shared" si="41"/>
        <v>0</v>
      </c>
      <c r="CA41" s="3">
        <f t="shared" si="41"/>
        <v>0</v>
      </c>
      <c r="CB41" s="3">
        <f t="shared" si="41"/>
        <v>0</v>
      </c>
      <c r="CC41" s="3">
        <f t="shared" si="41"/>
        <v>0</v>
      </c>
      <c r="CD41" s="3">
        <f t="shared" si="41"/>
        <v>0</v>
      </c>
      <c r="CE41" s="3">
        <f t="shared" si="41"/>
        <v>0</v>
      </c>
      <c r="CF41" s="3">
        <f t="shared" si="41"/>
        <v>0</v>
      </c>
      <c r="CG41" s="3">
        <f t="shared" si="41"/>
        <v>0</v>
      </c>
      <c r="CH41" s="12">
        <f t="shared" si="41"/>
        <v>0</v>
      </c>
    </row>
    <row r="42" spans="1:86" x14ac:dyDescent="0.25">
      <c r="A42" s="627"/>
      <c r="B42" s="13" t="str">
        <f t="shared" si="39"/>
        <v>Building Shell</v>
      </c>
      <c r="C42" s="3">
        <v>0</v>
      </c>
      <c r="D42" s="3">
        <v>0</v>
      </c>
      <c r="E42" s="3">
        <v>0</v>
      </c>
      <c r="F42" s="3">
        <v>0</v>
      </c>
      <c r="G42" s="3">
        <f t="shared" ref="G42:BR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3">
        <f t="shared" si="42"/>
        <v>0</v>
      </c>
      <c r="R42" s="3">
        <f t="shared" si="42"/>
        <v>0</v>
      </c>
      <c r="S42" s="3">
        <f t="shared" si="42"/>
        <v>0</v>
      </c>
      <c r="T42" s="490">
        <v>4060</v>
      </c>
      <c r="U42" s="3">
        <f t="shared" si="42"/>
        <v>4060</v>
      </c>
      <c r="V42" s="3">
        <f t="shared" si="42"/>
        <v>4060</v>
      </c>
      <c r="W42" s="3">
        <f t="shared" si="42"/>
        <v>4060</v>
      </c>
      <c r="X42" s="3">
        <f t="shared" si="42"/>
        <v>4060</v>
      </c>
      <c r="Y42" s="3">
        <f t="shared" si="42"/>
        <v>4060</v>
      </c>
      <c r="Z42" s="3">
        <f t="shared" si="42"/>
        <v>4060</v>
      </c>
      <c r="AA42" s="3">
        <f t="shared" si="42"/>
        <v>4060</v>
      </c>
      <c r="AB42" s="3">
        <f t="shared" si="42"/>
        <v>4060</v>
      </c>
      <c r="AC42" s="3">
        <f t="shared" si="42"/>
        <v>4060</v>
      </c>
      <c r="AD42" s="3">
        <f t="shared" si="42"/>
        <v>4060</v>
      </c>
      <c r="AE42" s="3">
        <f t="shared" si="42"/>
        <v>4060</v>
      </c>
      <c r="AF42" s="3">
        <f t="shared" si="42"/>
        <v>4060</v>
      </c>
      <c r="AG42" s="3">
        <f t="shared" si="42"/>
        <v>4060</v>
      </c>
      <c r="AH42" s="3">
        <f t="shared" si="42"/>
        <v>4060</v>
      </c>
      <c r="AI42" s="3">
        <f t="shared" si="42"/>
        <v>4060</v>
      </c>
      <c r="AJ42" s="3">
        <f t="shared" si="42"/>
        <v>4060</v>
      </c>
      <c r="AK42" s="3">
        <f t="shared" si="42"/>
        <v>4060</v>
      </c>
      <c r="AL42" s="3">
        <f t="shared" si="42"/>
        <v>4060</v>
      </c>
      <c r="AM42" s="3">
        <f t="shared" si="42"/>
        <v>4060</v>
      </c>
      <c r="AN42" s="3">
        <f t="shared" si="42"/>
        <v>4060</v>
      </c>
      <c r="AO42" s="3">
        <f t="shared" si="42"/>
        <v>4060</v>
      </c>
      <c r="AP42" s="3">
        <f t="shared" si="42"/>
        <v>4060</v>
      </c>
      <c r="AQ42" s="3">
        <f t="shared" si="42"/>
        <v>4060</v>
      </c>
      <c r="AR42" s="3">
        <f t="shared" si="42"/>
        <v>4060</v>
      </c>
      <c r="AS42" s="3">
        <f t="shared" si="42"/>
        <v>4060</v>
      </c>
      <c r="AT42" s="3">
        <f t="shared" si="42"/>
        <v>4060</v>
      </c>
      <c r="AU42" s="3">
        <f t="shared" si="42"/>
        <v>4060</v>
      </c>
      <c r="AV42" s="3">
        <f t="shared" si="42"/>
        <v>4060</v>
      </c>
      <c r="AW42" s="3">
        <f t="shared" si="42"/>
        <v>4060</v>
      </c>
      <c r="AX42" s="3">
        <f t="shared" si="42"/>
        <v>4060</v>
      </c>
      <c r="AY42" s="3">
        <f t="shared" si="42"/>
        <v>4060</v>
      </c>
      <c r="AZ42" s="3">
        <f t="shared" si="42"/>
        <v>4060</v>
      </c>
      <c r="BA42" s="3">
        <f t="shared" si="42"/>
        <v>4060</v>
      </c>
      <c r="BB42" s="3">
        <f t="shared" si="42"/>
        <v>4060</v>
      </c>
      <c r="BC42" s="3">
        <f t="shared" si="42"/>
        <v>4060</v>
      </c>
      <c r="BD42" s="3">
        <f t="shared" si="42"/>
        <v>4060</v>
      </c>
      <c r="BE42" s="3">
        <f t="shared" si="42"/>
        <v>4060</v>
      </c>
      <c r="BF42" s="3">
        <f t="shared" si="42"/>
        <v>4060</v>
      </c>
      <c r="BG42" s="3">
        <f t="shared" si="42"/>
        <v>4060</v>
      </c>
      <c r="BH42" s="3">
        <f t="shared" si="42"/>
        <v>4060</v>
      </c>
      <c r="BI42" s="3">
        <f t="shared" si="42"/>
        <v>4060</v>
      </c>
      <c r="BJ42" s="3">
        <f t="shared" si="42"/>
        <v>4060</v>
      </c>
      <c r="BK42" s="3">
        <f t="shared" si="42"/>
        <v>4060</v>
      </c>
      <c r="BL42" s="3">
        <f t="shared" si="42"/>
        <v>4060</v>
      </c>
      <c r="BM42" s="3">
        <f t="shared" si="42"/>
        <v>4060</v>
      </c>
      <c r="BN42" s="3">
        <f t="shared" si="42"/>
        <v>4060</v>
      </c>
      <c r="BO42" s="3">
        <f t="shared" si="42"/>
        <v>4060</v>
      </c>
      <c r="BP42" s="3">
        <f t="shared" si="42"/>
        <v>4060</v>
      </c>
      <c r="BQ42" s="3">
        <f t="shared" si="42"/>
        <v>4060</v>
      </c>
      <c r="BR42" s="3">
        <f t="shared" si="42"/>
        <v>4060</v>
      </c>
      <c r="BS42" s="3">
        <f t="shared" ref="BS42:CH42" si="43">BR42</f>
        <v>4060</v>
      </c>
      <c r="BT42" s="3">
        <f t="shared" si="43"/>
        <v>4060</v>
      </c>
      <c r="BU42" s="3">
        <f t="shared" si="43"/>
        <v>4060</v>
      </c>
      <c r="BV42" s="3">
        <f t="shared" si="43"/>
        <v>4060</v>
      </c>
      <c r="BW42" s="3">
        <f t="shared" si="43"/>
        <v>4060</v>
      </c>
      <c r="BX42" s="3">
        <f t="shared" si="43"/>
        <v>4060</v>
      </c>
      <c r="BY42" s="3">
        <f t="shared" si="43"/>
        <v>4060</v>
      </c>
      <c r="BZ42" s="3">
        <f t="shared" si="43"/>
        <v>4060</v>
      </c>
      <c r="CA42" s="3">
        <f t="shared" si="43"/>
        <v>4060</v>
      </c>
      <c r="CB42" s="3">
        <f t="shared" si="43"/>
        <v>4060</v>
      </c>
      <c r="CC42" s="3">
        <f t="shared" si="43"/>
        <v>4060</v>
      </c>
      <c r="CD42" s="3">
        <f t="shared" si="43"/>
        <v>4060</v>
      </c>
      <c r="CE42" s="3">
        <f t="shared" si="43"/>
        <v>4060</v>
      </c>
      <c r="CF42" s="3">
        <f t="shared" si="43"/>
        <v>4060</v>
      </c>
      <c r="CG42" s="3">
        <f t="shared" si="43"/>
        <v>4060</v>
      </c>
      <c r="CH42" s="12">
        <f t="shared" si="43"/>
        <v>4060</v>
      </c>
    </row>
    <row r="43" spans="1:86" x14ac:dyDescent="0.25">
      <c r="A43" s="627"/>
      <c r="B43" s="11" t="str">
        <f t="shared" si="39"/>
        <v>Cooking</v>
      </c>
      <c r="C43" s="3">
        <v>0</v>
      </c>
      <c r="D43" s="3">
        <v>0</v>
      </c>
      <c r="E43" s="3">
        <v>0</v>
      </c>
      <c r="F43" s="3">
        <v>0</v>
      </c>
      <c r="G43" s="3">
        <f t="shared" ref="G43:BR43" si="44">F43</f>
        <v>0</v>
      </c>
      <c r="H43" s="3">
        <f t="shared" si="44"/>
        <v>0</v>
      </c>
      <c r="I43" s="3">
        <f t="shared" si="44"/>
        <v>0</v>
      </c>
      <c r="J43" s="3">
        <f t="shared" si="44"/>
        <v>0</v>
      </c>
      <c r="K43" s="3">
        <f t="shared" si="44"/>
        <v>0</v>
      </c>
      <c r="L43" s="3">
        <f t="shared" si="44"/>
        <v>0</v>
      </c>
      <c r="M43" s="3">
        <f t="shared" si="44"/>
        <v>0</v>
      </c>
      <c r="N43" s="3">
        <f t="shared" si="44"/>
        <v>0</v>
      </c>
      <c r="O43" s="3">
        <f t="shared" si="44"/>
        <v>0</v>
      </c>
      <c r="P43" s="3">
        <f t="shared" si="44"/>
        <v>0</v>
      </c>
      <c r="Q43" s="3">
        <f t="shared" si="44"/>
        <v>0</v>
      </c>
      <c r="R43" s="3">
        <f t="shared" si="44"/>
        <v>0</v>
      </c>
      <c r="S43" s="3">
        <f t="shared" si="44"/>
        <v>0</v>
      </c>
      <c r="T43" s="490">
        <v>0</v>
      </c>
      <c r="U43" s="3">
        <f t="shared" si="44"/>
        <v>0</v>
      </c>
      <c r="V43" s="3">
        <f t="shared" si="44"/>
        <v>0</v>
      </c>
      <c r="W43" s="3">
        <f t="shared" si="44"/>
        <v>0</v>
      </c>
      <c r="X43" s="3">
        <f t="shared" si="44"/>
        <v>0</v>
      </c>
      <c r="Y43" s="3">
        <f t="shared" si="44"/>
        <v>0</v>
      </c>
      <c r="Z43" s="3">
        <f t="shared" si="44"/>
        <v>0</v>
      </c>
      <c r="AA43" s="3">
        <f t="shared" si="44"/>
        <v>0</v>
      </c>
      <c r="AB43" s="3">
        <f t="shared" si="44"/>
        <v>0</v>
      </c>
      <c r="AC43" s="3">
        <f t="shared" si="44"/>
        <v>0</v>
      </c>
      <c r="AD43" s="3">
        <f t="shared" si="44"/>
        <v>0</v>
      </c>
      <c r="AE43" s="3">
        <f t="shared" si="44"/>
        <v>0</v>
      </c>
      <c r="AF43" s="3">
        <f t="shared" si="44"/>
        <v>0</v>
      </c>
      <c r="AG43" s="3">
        <f t="shared" si="44"/>
        <v>0</v>
      </c>
      <c r="AH43" s="3">
        <f t="shared" si="44"/>
        <v>0</v>
      </c>
      <c r="AI43" s="3">
        <f t="shared" si="44"/>
        <v>0</v>
      </c>
      <c r="AJ43" s="3">
        <f t="shared" si="44"/>
        <v>0</v>
      </c>
      <c r="AK43" s="3">
        <f t="shared" si="44"/>
        <v>0</v>
      </c>
      <c r="AL43" s="3">
        <f t="shared" si="44"/>
        <v>0</v>
      </c>
      <c r="AM43" s="3">
        <f t="shared" si="44"/>
        <v>0</v>
      </c>
      <c r="AN43" s="3">
        <f t="shared" si="44"/>
        <v>0</v>
      </c>
      <c r="AO43" s="3">
        <f t="shared" si="44"/>
        <v>0</v>
      </c>
      <c r="AP43" s="3">
        <f t="shared" si="44"/>
        <v>0</v>
      </c>
      <c r="AQ43" s="3">
        <f t="shared" si="44"/>
        <v>0</v>
      </c>
      <c r="AR43" s="3">
        <f t="shared" si="44"/>
        <v>0</v>
      </c>
      <c r="AS43" s="3">
        <f t="shared" si="44"/>
        <v>0</v>
      </c>
      <c r="AT43" s="3">
        <f t="shared" si="44"/>
        <v>0</v>
      </c>
      <c r="AU43" s="3">
        <f t="shared" si="44"/>
        <v>0</v>
      </c>
      <c r="AV43" s="3">
        <f t="shared" si="44"/>
        <v>0</v>
      </c>
      <c r="AW43" s="3">
        <f t="shared" si="44"/>
        <v>0</v>
      </c>
      <c r="AX43" s="3">
        <f t="shared" si="44"/>
        <v>0</v>
      </c>
      <c r="AY43" s="3">
        <f t="shared" si="44"/>
        <v>0</v>
      </c>
      <c r="AZ43" s="3">
        <f t="shared" si="44"/>
        <v>0</v>
      </c>
      <c r="BA43" s="3">
        <f t="shared" si="44"/>
        <v>0</v>
      </c>
      <c r="BB43" s="3">
        <f t="shared" si="44"/>
        <v>0</v>
      </c>
      <c r="BC43" s="3">
        <f t="shared" si="44"/>
        <v>0</v>
      </c>
      <c r="BD43" s="3">
        <f t="shared" si="44"/>
        <v>0</v>
      </c>
      <c r="BE43" s="3">
        <f t="shared" si="44"/>
        <v>0</v>
      </c>
      <c r="BF43" s="3">
        <f t="shared" si="44"/>
        <v>0</v>
      </c>
      <c r="BG43" s="3">
        <f t="shared" si="44"/>
        <v>0</v>
      </c>
      <c r="BH43" s="3">
        <f t="shared" si="44"/>
        <v>0</v>
      </c>
      <c r="BI43" s="3">
        <f t="shared" si="44"/>
        <v>0</v>
      </c>
      <c r="BJ43" s="3">
        <f t="shared" si="44"/>
        <v>0</v>
      </c>
      <c r="BK43" s="3">
        <f t="shared" si="44"/>
        <v>0</v>
      </c>
      <c r="BL43" s="3">
        <f t="shared" si="44"/>
        <v>0</v>
      </c>
      <c r="BM43" s="3">
        <f t="shared" si="44"/>
        <v>0</v>
      </c>
      <c r="BN43" s="3">
        <f t="shared" si="44"/>
        <v>0</v>
      </c>
      <c r="BO43" s="3">
        <f t="shared" si="44"/>
        <v>0</v>
      </c>
      <c r="BP43" s="3">
        <f t="shared" si="44"/>
        <v>0</v>
      </c>
      <c r="BQ43" s="3">
        <f t="shared" si="44"/>
        <v>0</v>
      </c>
      <c r="BR43" s="3">
        <f t="shared" si="44"/>
        <v>0</v>
      </c>
      <c r="BS43" s="3">
        <f t="shared" ref="BS43:CH43" si="45">BR43</f>
        <v>0</v>
      </c>
      <c r="BT43" s="3">
        <f t="shared" si="45"/>
        <v>0</v>
      </c>
      <c r="BU43" s="3">
        <f t="shared" si="45"/>
        <v>0</v>
      </c>
      <c r="BV43" s="3">
        <f t="shared" si="45"/>
        <v>0</v>
      </c>
      <c r="BW43" s="3">
        <f t="shared" si="45"/>
        <v>0</v>
      </c>
      <c r="BX43" s="3">
        <f t="shared" si="45"/>
        <v>0</v>
      </c>
      <c r="BY43" s="3">
        <f t="shared" si="45"/>
        <v>0</v>
      </c>
      <c r="BZ43" s="3">
        <f t="shared" si="45"/>
        <v>0</v>
      </c>
      <c r="CA43" s="3">
        <f t="shared" si="45"/>
        <v>0</v>
      </c>
      <c r="CB43" s="3">
        <f t="shared" si="45"/>
        <v>0</v>
      </c>
      <c r="CC43" s="3">
        <f t="shared" si="45"/>
        <v>0</v>
      </c>
      <c r="CD43" s="3">
        <f t="shared" si="45"/>
        <v>0</v>
      </c>
      <c r="CE43" s="3">
        <f t="shared" si="45"/>
        <v>0</v>
      </c>
      <c r="CF43" s="3">
        <f t="shared" si="45"/>
        <v>0</v>
      </c>
      <c r="CG43" s="3">
        <f t="shared" si="45"/>
        <v>0</v>
      </c>
      <c r="CH43" s="12">
        <f t="shared" si="45"/>
        <v>0</v>
      </c>
    </row>
    <row r="44" spans="1:86" x14ac:dyDescent="0.25">
      <c r="A44" s="627"/>
      <c r="B44" s="11" t="str">
        <f t="shared" si="39"/>
        <v>Cooling</v>
      </c>
      <c r="C44" s="3">
        <v>0</v>
      </c>
      <c r="D44" s="3">
        <v>0</v>
      </c>
      <c r="E44" s="3">
        <v>0</v>
      </c>
      <c r="F44" s="3">
        <v>0</v>
      </c>
      <c r="G44" s="3">
        <f t="shared" ref="G44:BR44" si="46">F44</f>
        <v>0</v>
      </c>
      <c r="H44" s="3">
        <f t="shared" si="46"/>
        <v>0</v>
      </c>
      <c r="I44" s="3">
        <f t="shared" si="46"/>
        <v>0</v>
      </c>
      <c r="J44" s="3">
        <f t="shared" si="46"/>
        <v>0</v>
      </c>
      <c r="K44" s="3">
        <f t="shared" si="46"/>
        <v>0</v>
      </c>
      <c r="L44" s="3">
        <f t="shared" si="46"/>
        <v>0</v>
      </c>
      <c r="M44" s="3">
        <f t="shared" si="46"/>
        <v>0</v>
      </c>
      <c r="N44" s="3">
        <f t="shared" si="46"/>
        <v>0</v>
      </c>
      <c r="O44" s="3">
        <f t="shared" si="46"/>
        <v>0</v>
      </c>
      <c r="P44" s="3">
        <f t="shared" si="46"/>
        <v>0</v>
      </c>
      <c r="Q44" s="3">
        <f t="shared" si="46"/>
        <v>0</v>
      </c>
      <c r="R44" s="3">
        <f t="shared" si="46"/>
        <v>0</v>
      </c>
      <c r="S44" s="3">
        <f t="shared" si="46"/>
        <v>0</v>
      </c>
      <c r="T44" s="490">
        <v>23076.109999999997</v>
      </c>
      <c r="U44" s="3">
        <f t="shared" si="46"/>
        <v>23076.109999999997</v>
      </c>
      <c r="V44" s="3">
        <f t="shared" si="46"/>
        <v>23076.109999999997</v>
      </c>
      <c r="W44" s="3">
        <f t="shared" si="46"/>
        <v>23076.109999999997</v>
      </c>
      <c r="X44" s="3">
        <f t="shared" si="46"/>
        <v>23076.109999999997</v>
      </c>
      <c r="Y44" s="3">
        <f t="shared" si="46"/>
        <v>23076.109999999997</v>
      </c>
      <c r="Z44" s="3">
        <f t="shared" si="46"/>
        <v>23076.109999999997</v>
      </c>
      <c r="AA44" s="3">
        <f t="shared" si="46"/>
        <v>23076.109999999997</v>
      </c>
      <c r="AB44" s="3">
        <f t="shared" si="46"/>
        <v>23076.109999999997</v>
      </c>
      <c r="AC44" s="3">
        <f t="shared" si="46"/>
        <v>23076.109999999997</v>
      </c>
      <c r="AD44" s="3">
        <f t="shared" si="46"/>
        <v>23076.109999999997</v>
      </c>
      <c r="AE44" s="3">
        <f t="shared" si="46"/>
        <v>23076.109999999997</v>
      </c>
      <c r="AF44" s="3">
        <f t="shared" si="46"/>
        <v>23076.109999999997</v>
      </c>
      <c r="AG44" s="3">
        <f t="shared" si="46"/>
        <v>23076.109999999997</v>
      </c>
      <c r="AH44" s="3">
        <f t="shared" si="46"/>
        <v>23076.109999999997</v>
      </c>
      <c r="AI44" s="3">
        <f t="shared" si="46"/>
        <v>23076.109999999997</v>
      </c>
      <c r="AJ44" s="3">
        <f t="shared" si="46"/>
        <v>23076.109999999997</v>
      </c>
      <c r="AK44" s="3">
        <f t="shared" si="46"/>
        <v>23076.109999999997</v>
      </c>
      <c r="AL44" s="3">
        <f t="shared" si="46"/>
        <v>23076.109999999997</v>
      </c>
      <c r="AM44" s="3">
        <f t="shared" si="46"/>
        <v>23076.109999999997</v>
      </c>
      <c r="AN44" s="3">
        <f t="shared" si="46"/>
        <v>23076.109999999997</v>
      </c>
      <c r="AO44" s="3">
        <f t="shared" si="46"/>
        <v>23076.109999999997</v>
      </c>
      <c r="AP44" s="3">
        <f t="shared" si="46"/>
        <v>23076.109999999997</v>
      </c>
      <c r="AQ44" s="3">
        <f t="shared" si="46"/>
        <v>23076.109999999997</v>
      </c>
      <c r="AR44" s="3">
        <f t="shared" si="46"/>
        <v>23076.109999999997</v>
      </c>
      <c r="AS44" s="3">
        <f t="shared" si="46"/>
        <v>23076.109999999997</v>
      </c>
      <c r="AT44" s="3">
        <f t="shared" si="46"/>
        <v>23076.109999999997</v>
      </c>
      <c r="AU44" s="3">
        <f t="shared" si="46"/>
        <v>23076.109999999997</v>
      </c>
      <c r="AV44" s="3">
        <f t="shared" si="46"/>
        <v>23076.109999999997</v>
      </c>
      <c r="AW44" s="3">
        <f t="shared" si="46"/>
        <v>23076.109999999997</v>
      </c>
      <c r="AX44" s="3">
        <f t="shared" si="46"/>
        <v>23076.109999999997</v>
      </c>
      <c r="AY44" s="3">
        <f t="shared" si="46"/>
        <v>23076.109999999997</v>
      </c>
      <c r="AZ44" s="3">
        <f t="shared" si="46"/>
        <v>23076.109999999997</v>
      </c>
      <c r="BA44" s="3">
        <f t="shared" si="46"/>
        <v>23076.109999999997</v>
      </c>
      <c r="BB44" s="3">
        <f t="shared" si="46"/>
        <v>23076.109999999997</v>
      </c>
      <c r="BC44" s="3">
        <f t="shared" si="46"/>
        <v>23076.109999999997</v>
      </c>
      <c r="BD44" s="3">
        <f t="shared" si="46"/>
        <v>23076.109999999997</v>
      </c>
      <c r="BE44" s="3">
        <f t="shared" si="46"/>
        <v>23076.109999999997</v>
      </c>
      <c r="BF44" s="3">
        <f t="shared" si="46"/>
        <v>23076.109999999997</v>
      </c>
      <c r="BG44" s="3">
        <f t="shared" si="46"/>
        <v>23076.109999999997</v>
      </c>
      <c r="BH44" s="3">
        <f t="shared" si="46"/>
        <v>23076.109999999997</v>
      </c>
      <c r="BI44" s="3">
        <f t="shared" si="46"/>
        <v>23076.109999999997</v>
      </c>
      <c r="BJ44" s="3">
        <f t="shared" si="46"/>
        <v>23076.109999999997</v>
      </c>
      <c r="BK44" s="3">
        <f t="shared" si="46"/>
        <v>23076.109999999997</v>
      </c>
      <c r="BL44" s="3">
        <f t="shared" si="46"/>
        <v>23076.109999999997</v>
      </c>
      <c r="BM44" s="3">
        <f t="shared" si="46"/>
        <v>23076.109999999997</v>
      </c>
      <c r="BN44" s="3">
        <f t="shared" si="46"/>
        <v>23076.109999999997</v>
      </c>
      <c r="BO44" s="3">
        <f t="shared" si="46"/>
        <v>23076.109999999997</v>
      </c>
      <c r="BP44" s="3">
        <f t="shared" si="46"/>
        <v>23076.109999999997</v>
      </c>
      <c r="BQ44" s="3">
        <f t="shared" si="46"/>
        <v>23076.109999999997</v>
      </c>
      <c r="BR44" s="3">
        <f t="shared" si="46"/>
        <v>23076.109999999997</v>
      </c>
      <c r="BS44" s="3">
        <f t="shared" ref="BS44:CH44" si="47">BR44</f>
        <v>23076.109999999997</v>
      </c>
      <c r="BT44" s="3">
        <f t="shared" si="47"/>
        <v>23076.109999999997</v>
      </c>
      <c r="BU44" s="3">
        <f t="shared" si="47"/>
        <v>23076.109999999997</v>
      </c>
      <c r="BV44" s="3">
        <f t="shared" si="47"/>
        <v>23076.109999999997</v>
      </c>
      <c r="BW44" s="3">
        <f t="shared" si="47"/>
        <v>23076.109999999997</v>
      </c>
      <c r="BX44" s="3">
        <f t="shared" si="47"/>
        <v>23076.109999999997</v>
      </c>
      <c r="BY44" s="3">
        <f t="shared" si="47"/>
        <v>23076.109999999997</v>
      </c>
      <c r="BZ44" s="3">
        <f t="shared" si="47"/>
        <v>23076.109999999997</v>
      </c>
      <c r="CA44" s="3">
        <f t="shared" si="47"/>
        <v>23076.109999999997</v>
      </c>
      <c r="CB44" s="3">
        <f t="shared" si="47"/>
        <v>23076.109999999997</v>
      </c>
      <c r="CC44" s="3">
        <f t="shared" si="47"/>
        <v>23076.109999999997</v>
      </c>
      <c r="CD44" s="3">
        <f t="shared" si="47"/>
        <v>23076.109999999997</v>
      </c>
      <c r="CE44" s="3">
        <f t="shared" si="47"/>
        <v>23076.109999999997</v>
      </c>
      <c r="CF44" s="3">
        <f t="shared" si="47"/>
        <v>23076.109999999997</v>
      </c>
      <c r="CG44" s="3">
        <f t="shared" si="47"/>
        <v>23076.109999999997</v>
      </c>
      <c r="CH44" s="12">
        <f t="shared" si="47"/>
        <v>23076.109999999997</v>
      </c>
    </row>
    <row r="45" spans="1:86" x14ac:dyDescent="0.25">
      <c r="A45" s="627"/>
      <c r="B45" s="13" t="str">
        <f t="shared" si="39"/>
        <v>Ext Lighting</v>
      </c>
      <c r="C45" s="3">
        <v>0</v>
      </c>
      <c r="D45" s="3">
        <v>0</v>
      </c>
      <c r="E45" s="3">
        <v>0</v>
      </c>
      <c r="F45" s="3">
        <v>0</v>
      </c>
      <c r="G45" s="3">
        <f t="shared" ref="G45:BR45" si="48">F45</f>
        <v>0</v>
      </c>
      <c r="H45" s="3">
        <f t="shared" si="48"/>
        <v>0</v>
      </c>
      <c r="I45" s="3">
        <f t="shared" si="48"/>
        <v>0</v>
      </c>
      <c r="J45" s="3">
        <f t="shared" si="48"/>
        <v>0</v>
      </c>
      <c r="K45" s="3">
        <f t="shared" si="48"/>
        <v>0</v>
      </c>
      <c r="L45" s="3">
        <f t="shared" si="48"/>
        <v>0</v>
      </c>
      <c r="M45" s="3">
        <f t="shared" si="48"/>
        <v>0</v>
      </c>
      <c r="N45" s="3">
        <f t="shared" si="48"/>
        <v>0</v>
      </c>
      <c r="O45" s="3">
        <f t="shared" si="48"/>
        <v>0</v>
      </c>
      <c r="P45" s="3">
        <f t="shared" si="48"/>
        <v>0</v>
      </c>
      <c r="Q45" s="3">
        <f t="shared" si="48"/>
        <v>0</v>
      </c>
      <c r="R45" s="3">
        <f t="shared" si="48"/>
        <v>0</v>
      </c>
      <c r="S45" s="3">
        <f t="shared" si="48"/>
        <v>0</v>
      </c>
      <c r="T45" s="490">
        <v>0</v>
      </c>
      <c r="U45" s="3">
        <f t="shared" si="48"/>
        <v>0</v>
      </c>
      <c r="V45" s="3">
        <f t="shared" si="48"/>
        <v>0</v>
      </c>
      <c r="W45" s="3">
        <f t="shared" si="48"/>
        <v>0</v>
      </c>
      <c r="X45" s="3">
        <f t="shared" si="48"/>
        <v>0</v>
      </c>
      <c r="Y45" s="3">
        <f t="shared" si="48"/>
        <v>0</v>
      </c>
      <c r="Z45" s="3">
        <f t="shared" si="48"/>
        <v>0</v>
      </c>
      <c r="AA45" s="3">
        <f t="shared" si="48"/>
        <v>0</v>
      </c>
      <c r="AB45" s="3">
        <f t="shared" si="48"/>
        <v>0</v>
      </c>
      <c r="AC45" s="3">
        <f t="shared" si="48"/>
        <v>0</v>
      </c>
      <c r="AD45" s="3">
        <f t="shared" si="48"/>
        <v>0</v>
      </c>
      <c r="AE45" s="3">
        <f t="shared" si="48"/>
        <v>0</v>
      </c>
      <c r="AF45" s="3">
        <f t="shared" si="48"/>
        <v>0</v>
      </c>
      <c r="AG45" s="3">
        <f t="shared" si="48"/>
        <v>0</v>
      </c>
      <c r="AH45" s="3">
        <f t="shared" si="48"/>
        <v>0</v>
      </c>
      <c r="AI45" s="3">
        <f t="shared" si="48"/>
        <v>0</v>
      </c>
      <c r="AJ45" s="3">
        <f t="shared" si="48"/>
        <v>0</v>
      </c>
      <c r="AK45" s="3">
        <f t="shared" si="48"/>
        <v>0</v>
      </c>
      <c r="AL45" s="3">
        <f t="shared" si="48"/>
        <v>0</v>
      </c>
      <c r="AM45" s="3">
        <f t="shared" si="48"/>
        <v>0</v>
      </c>
      <c r="AN45" s="3">
        <f t="shared" si="48"/>
        <v>0</v>
      </c>
      <c r="AO45" s="3">
        <f t="shared" si="48"/>
        <v>0</v>
      </c>
      <c r="AP45" s="3">
        <f t="shared" si="48"/>
        <v>0</v>
      </c>
      <c r="AQ45" s="3">
        <f t="shared" si="48"/>
        <v>0</v>
      </c>
      <c r="AR45" s="3">
        <f t="shared" si="48"/>
        <v>0</v>
      </c>
      <c r="AS45" s="3">
        <f t="shared" si="48"/>
        <v>0</v>
      </c>
      <c r="AT45" s="3">
        <f t="shared" si="48"/>
        <v>0</v>
      </c>
      <c r="AU45" s="3">
        <f t="shared" si="48"/>
        <v>0</v>
      </c>
      <c r="AV45" s="3">
        <f t="shared" si="48"/>
        <v>0</v>
      </c>
      <c r="AW45" s="3">
        <f t="shared" si="48"/>
        <v>0</v>
      </c>
      <c r="AX45" s="3">
        <f t="shared" si="48"/>
        <v>0</v>
      </c>
      <c r="AY45" s="3">
        <f t="shared" si="48"/>
        <v>0</v>
      </c>
      <c r="AZ45" s="3">
        <f t="shared" si="48"/>
        <v>0</v>
      </c>
      <c r="BA45" s="3">
        <f t="shared" si="48"/>
        <v>0</v>
      </c>
      <c r="BB45" s="3">
        <f t="shared" si="48"/>
        <v>0</v>
      </c>
      <c r="BC45" s="3">
        <f t="shared" si="48"/>
        <v>0</v>
      </c>
      <c r="BD45" s="3">
        <f t="shared" si="48"/>
        <v>0</v>
      </c>
      <c r="BE45" s="3">
        <f t="shared" si="48"/>
        <v>0</v>
      </c>
      <c r="BF45" s="3">
        <f t="shared" si="48"/>
        <v>0</v>
      </c>
      <c r="BG45" s="3">
        <f t="shared" si="48"/>
        <v>0</v>
      </c>
      <c r="BH45" s="3">
        <f t="shared" si="48"/>
        <v>0</v>
      </c>
      <c r="BI45" s="3">
        <f t="shared" si="48"/>
        <v>0</v>
      </c>
      <c r="BJ45" s="3">
        <f t="shared" si="48"/>
        <v>0</v>
      </c>
      <c r="BK45" s="3">
        <f t="shared" si="48"/>
        <v>0</v>
      </c>
      <c r="BL45" s="3">
        <f t="shared" si="48"/>
        <v>0</v>
      </c>
      <c r="BM45" s="3">
        <f t="shared" si="48"/>
        <v>0</v>
      </c>
      <c r="BN45" s="3">
        <f t="shared" si="48"/>
        <v>0</v>
      </c>
      <c r="BO45" s="3">
        <f t="shared" si="48"/>
        <v>0</v>
      </c>
      <c r="BP45" s="3">
        <f t="shared" si="48"/>
        <v>0</v>
      </c>
      <c r="BQ45" s="3">
        <f t="shared" si="48"/>
        <v>0</v>
      </c>
      <c r="BR45" s="3">
        <f t="shared" si="48"/>
        <v>0</v>
      </c>
      <c r="BS45" s="3">
        <f t="shared" ref="BS45:CH45" si="49">BR45</f>
        <v>0</v>
      </c>
      <c r="BT45" s="3">
        <f t="shared" si="49"/>
        <v>0</v>
      </c>
      <c r="BU45" s="3">
        <f t="shared" si="49"/>
        <v>0</v>
      </c>
      <c r="BV45" s="3">
        <f t="shared" si="49"/>
        <v>0</v>
      </c>
      <c r="BW45" s="3">
        <f t="shared" si="49"/>
        <v>0</v>
      </c>
      <c r="BX45" s="3">
        <f t="shared" si="49"/>
        <v>0</v>
      </c>
      <c r="BY45" s="3">
        <f t="shared" si="49"/>
        <v>0</v>
      </c>
      <c r="BZ45" s="3">
        <f t="shared" si="49"/>
        <v>0</v>
      </c>
      <c r="CA45" s="3">
        <f t="shared" si="49"/>
        <v>0</v>
      </c>
      <c r="CB45" s="3">
        <f t="shared" si="49"/>
        <v>0</v>
      </c>
      <c r="CC45" s="3">
        <f t="shared" si="49"/>
        <v>0</v>
      </c>
      <c r="CD45" s="3">
        <f t="shared" si="49"/>
        <v>0</v>
      </c>
      <c r="CE45" s="3">
        <f t="shared" si="49"/>
        <v>0</v>
      </c>
      <c r="CF45" s="3">
        <f t="shared" si="49"/>
        <v>0</v>
      </c>
      <c r="CG45" s="3">
        <f t="shared" si="49"/>
        <v>0</v>
      </c>
      <c r="CH45" s="12">
        <f t="shared" si="49"/>
        <v>0</v>
      </c>
    </row>
    <row r="46" spans="1:86" x14ac:dyDescent="0.25">
      <c r="A46" s="627"/>
      <c r="B46" s="11" t="str">
        <f t="shared" si="39"/>
        <v>Heating</v>
      </c>
      <c r="C46" s="3">
        <v>0</v>
      </c>
      <c r="D46" s="3">
        <v>0</v>
      </c>
      <c r="E46" s="3">
        <v>0</v>
      </c>
      <c r="F46" s="3">
        <v>0</v>
      </c>
      <c r="G46" s="3">
        <f t="shared" ref="G46:BR46" si="50">F46</f>
        <v>0</v>
      </c>
      <c r="H46" s="3">
        <f t="shared" si="50"/>
        <v>0</v>
      </c>
      <c r="I46" s="3">
        <f t="shared" si="50"/>
        <v>0</v>
      </c>
      <c r="J46" s="3">
        <f t="shared" si="50"/>
        <v>0</v>
      </c>
      <c r="K46" s="3">
        <f t="shared" si="50"/>
        <v>0</v>
      </c>
      <c r="L46" s="3">
        <f t="shared" si="50"/>
        <v>0</v>
      </c>
      <c r="M46" s="3">
        <f t="shared" si="50"/>
        <v>0</v>
      </c>
      <c r="N46" s="3">
        <f t="shared" si="50"/>
        <v>0</v>
      </c>
      <c r="O46" s="3">
        <f t="shared" si="50"/>
        <v>0</v>
      </c>
      <c r="P46" s="3">
        <f t="shared" si="50"/>
        <v>0</v>
      </c>
      <c r="Q46" s="3">
        <f t="shared" si="50"/>
        <v>0</v>
      </c>
      <c r="R46" s="3">
        <f t="shared" si="50"/>
        <v>0</v>
      </c>
      <c r="S46" s="3">
        <f t="shared" si="50"/>
        <v>0</v>
      </c>
      <c r="T46" s="490">
        <v>2774.4</v>
      </c>
      <c r="U46" s="3">
        <f t="shared" si="50"/>
        <v>2774.4</v>
      </c>
      <c r="V46" s="3">
        <f t="shared" si="50"/>
        <v>2774.4</v>
      </c>
      <c r="W46" s="3">
        <f t="shared" si="50"/>
        <v>2774.4</v>
      </c>
      <c r="X46" s="3">
        <f t="shared" si="50"/>
        <v>2774.4</v>
      </c>
      <c r="Y46" s="3">
        <f t="shared" si="50"/>
        <v>2774.4</v>
      </c>
      <c r="Z46" s="3">
        <f t="shared" si="50"/>
        <v>2774.4</v>
      </c>
      <c r="AA46" s="3">
        <f t="shared" si="50"/>
        <v>2774.4</v>
      </c>
      <c r="AB46" s="3">
        <f t="shared" si="50"/>
        <v>2774.4</v>
      </c>
      <c r="AC46" s="3">
        <f t="shared" si="50"/>
        <v>2774.4</v>
      </c>
      <c r="AD46" s="3">
        <f t="shared" si="50"/>
        <v>2774.4</v>
      </c>
      <c r="AE46" s="3">
        <f t="shared" si="50"/>
        <v>2774.4</v>
      </c>
      <c r="AF46" s="3">
        <f t="shared" si="50"/>
        <v>2774.4</v>
      </c>
      <c r="AG46" s="3">
        <f t="shared" si="50"/>
        <v>2774.4</v>
      </c>
      <c r="AH46" s="3">
        <f t="shared" si="50"/>
        <v>2774.4</v>
      </c>
      <c r="AI46" s="3">
        <f t="shared" si="50"/>
        <v>2774.4</v>
      </c>
      <c r="AJ46" s="3">
        <f t="shared" si="50"/>
        <v>2774.4</v>
      </c>
      <c r="AK46" s="3">
        <f t="shared" si="50"/>
        <v>2774.4</v>
      </c>
      <c r="AL46" s="3">
        <f t="shared" si="50"/>
        <v>2774.4</v>
      </c>
      <c r="AM46" s="3">
        <f t="shared" si="50"/>
        <v>2774.4</v>
      </c>
      <c r="AN46" s="3">
        <f t="shared" si="50"/>
        <v>2774.4</v>
      </c>
      <c r="AO46" s="3">
        <f t="shared" si="50"/>
        <v>2774.4</v>
      </c>
      <c r="AP46" s="3">
        <f t="shared" si="50"/>
        <v>2774.4</v>
      </c>
      <c r="AQ46" s="3">
        <f t="shared" si="50"/>
        <v>2774.4</v>
      </c>
      <c r="AR46" s="3">
        <f t="shared" si="50"/>
        <v>2774.4</v>
      </c>
      <c r="AS46" s="3">
        <f t="shared" si="50"/>
        <v>2774.4</v>
      </c>
      <c r="AT46" s="3">
        <f t="shared" si="50"/>
        <v>2774.4</v>
      </c>
      <c r="AU46" s="3">
        <f t="shared" si="50"/>
        <v>2774.4</v>
      </c>
      <c r="AV46" s="3">
        <f t="shared" si="50"/>
        <v>2774.4</v>
      </c>
      <c r="AW46" s="3">
        <f t="shared" si="50"/>
        <v>2774.4</v>
      </c>
      <c r="AX46" s="3">
        <f t="shared" si="50"/>
        <v>2774.4</v>
      </c>
      <c r="AY46" s="3">
        <f t="shared" si="50"/>
        <v>2774.4</v>
      </c>
      <c r="AZ46" s="3">
        <f t="shared" si="50"/>
        <v>2774.4</v>
      </c>
      <c r="BA46" s="3">
        <f t="shared" si="50"/>
        <v>2774.4</v>
      </c>
      <c r="BB46" s="3">
        <f t="shared" si="50"/>
        <v>2774.4</v>
      </c>
      <c r="BC46" s="3">
        <f t="shared" si="50"/>
        <v>2774.4</v>
      </c>
      <c r="BD46" s="3">
        <f t="shared" si="50"/>
        <v>2774.4</v>
      </c>
      <c r="BE46" s="3">
        <f t="shared" si="50"/>
        <v>2774.4</v>
      </c>
      <c r="BF46" s="3">
        <f t="shared" si="50"/>
        <v>2774.4</v>
      </c>
      <c r="BG46" s="3">
        <f t="shared" si="50"/>
        <v>2774.4</v>
      </c>
      <c r="BH46" s="3">
        <f t="shared" si="50"/>
        <v>2774.4</v>
      </c>
      <c r="BI46" s="3">
        <f t="shared" si="50"/>
        <v>2774.4</v>
      </c>
      <c r="BJ46" s="3">
        <f t="shared" si="50"/>
        <v>2774.4</v>
      </c>
      <c r="BK46" s="3">
        <f t="shared" si="50"/>
        <v>2774.4</v>
      </c>
      <c r="BL46" s="3">
        <f t="shared" si="50"/>
        <v>2774.4</v>
      </c>
      <c r="BM46" s="3">
        <f t="shared" si="50"/>
        <v>2774.4</v>
      </c>
      <c r="BN46" s="3">
        <f t="shared" si="50"/>
        <v>2774.4</v>
      </c>
      <c r="BO46" s="3">
        <f t="shared" si="50"/>
        <v>2774.4</v>
      </c>
      <c r="BP46" s="3">
        <f t="shared" si="50"/>
        <v>2774.4</v>
      </c>
      <c r="BQ46" s="3">
        <f t="shared" si="50"/>
        <v>2774.4</v>
      </c>
      <c r="BR46" s="3">
        <f t="shared" si="50"/>
        <v>2774.4</v>
      </c>
      <c r="BS46" s="3">
        <f t="shared" ref="BS46:CH46" si="51">BR46</f>
        <v>2774.4</v>
      </c>
      <c r="BT46" s="3">
        <f t="shared" si="51"/>
        <v>2774.4</v>
      </c>
      <c r="BU46" s="3">
        <f t="shared" si="51"/>
        <v>2774.4</v>
      </c>
      <c r="BV46" s="3">
        <f t="shared" si="51"/>
        <v>2774.4</v>
      </c>
      <c r="BW46" s="3">
        <f t="shared" si="51"/>
        <v>2774.4</v>
      </c>
      <c r="BX46" s="3">
        <f t="shared" si="51"/>
        <v>2774.4</v>
      </c>
      <c r="BY46" s="3">
        <f t="shared" si="51"/>
        <v>2774.4</v>
      </c>
      <c r="BZ46" s="3">
        <f t="shared" si="51"/>
        <v>2774.4</v>
      </c>
      <c r="CA46" s="3">
        <f t="shared" si="51"/>
        <v>2774.4</v>
      </c>
      <c r="CB46" s="3">
        <f t="shared" si="51"/>
        <v>2774.4</v>
      </c>
      <c r="CC46" s="3">
        <f t="shared" si="51"/>
        <v>2774.4</v>
      </c>
      <c r="CD46" s="3">
        <f t="shared" si="51"/>
        <v>2774.4</v>
      </c>
      <c r="CE46" s="3">
        <f t="shared" si="51"/>
        <v>2774.4</v>
      </c>
      <c r="CF46" s="3">
        <f t="shared" si="51"/>
        <v>2774.4</v>
      </c>
      <c r="CG46" s="3">
        <f t="shared" si="51"/>
        <v>2774.4</v>
      </c>
      <c r="CH46" s="12">
        <f t="shared" si="51"/>
        <v>2774.4</v>
      </c>
    </row>
    <row r="47" spans="1:86" x14ac:dyDescent="0.25">
      <c r="A47" s="627"/>
      <c r="B47" s="11" t="str">
        <f t="shared" si="39"/>
        <v>HVAC</v>
      </c>
      <c r="C47" s="3">
        <v>0</v>
      </c>
      <c r="D47" s="3">
        <v>0</v>
      </c>
      <c r="E47" s="3">
        <v>0</v>
      </c>
      <c r="F47" s="3">
        <v>0</v>
      </c>
      <c r="G47" s="3">
        <f t="shared" ref="G47:BR47" si="52">F47</f>
        <v>0</v>
      </c>
      <c r="H47" s="3">
        <f t="shared" si="52"/>
        <v>0</v>
      </c>
      <c r="I47" s="3">
        <f t="shared" si="52"/>
        <v>0</v>
      </c>
      <c r="J47" s="3">
        <f t="shared" si="52"/>
        <v>0</v>
      </c>
      <c r="K47" s="3">
        <f t="shared" si="52"/>
        <v>0</v>
      </c>
      <c r="L47" s="3">
        <f t="shared" si="52"/>
        <v>0</v>
      </c>
      <c r="M47" s="3">
        <f t="shared" si="52"/>
        <v>0</v>
      </c>
      <c r="N47" s="3">
        <f t="shared" si="52"/>
        <v>0</v>
      </c>
      <c r="O47" s="3">
        <f t="shared" si="52"/>
        <v>0</v>
      </c>
      <c r="P47" s="3">
        <f t="shared" si="52"/>
        <v>0</v>
      </c>
      <c r="Q47" s="3">
        <f t="shared" si="52"/>
        <v>0</v>
      </c>
      <c r="R47" s="3">
        <f t="shared" si="52"/>
        <v>0</v>
      </c>
      <c r="S47" s="3">
        <f t="shared" si="52"/>
        <v>0</v>
      </c>
      <c r="T47" s="490">
        <v>1146518.7899999998</v>
      </c>
      <c r="U47" s="3">
        <f t="shared" si="52"/>
        <v>1146518.7899999998</v>
      </c>
      <c r="V47" s="3">
        <f t="shared" si="52"/>
        <v>1146518.7899999998</v>
      </c>
      <c r="W47" s="3">
        <f t="shared" si="52"/>
        <v>1146518.7899999998</v>
      </c>
      <c r="X47" s="3">
        <f t="shared" si="52"/>
        <v>1146518.7899999998</v>
      </c>
      <c r="Y47" s="3">
        <f t="shared" si="52"/>
        <v>1146518.7899999998</v>
      </c>
      <c r="Z47" s="3">
        <f t="shared" si="52"/>
        <v>1146518.7899999998</v>
      </c>
      <c r="AA47" s="3">
        <f t="shared" si="52"/>
        <v>1146518.7899999998</v>
      </c>
      <c r="AB47" s="3">
        <f t="shared" si="52"/>
        <v>1146518.7899999998</v>
      </c>
      <c r="AC47" s="3">
        <f t="shared" si="52"/>
        <v>1146518.7899999998</v>
      </c>
      <c r="AD47" s="3">
        <f t="shared" si="52"/>
        <v>1146518.7899999998</v>
      </c>
      <c r="AE47" s="3">
        <f t="shared" si="52"/>
        <v>1146518.7899999998</v>
      </c>
      <c r="AF47" s="3">
        <f t="shared" si="52"/>
        <v>1146518.7899999998</v>
      </c>
      <c r="AG47" s="3">
        <f t="shared" si="52"/>
        <v>1146518.7899999998</v>
      </c>
      <c r="AH47" s="3">
        <f t="shared" si="52"/>
        <v>1146518.7899999998</v>
      </c>
      <c r="AI47" s="3">
        <f t="shared" si="52"/>
        <v>1146518.7899999998</v>
      </c>
      <c r="AJ47" s="3">
        <f t="shared" si="52"/>
        <v>1146518.7899999998</v>
      </c>
      <c r="AK47" s="3">
        <f t="shared" si="52"/>
        <v>1146518.7899999998</v>
      </c>
      <c r="AL47" s="3">
        <f t="shared" si="52"/>
        <v>1146518.7899999998</v>
      </c>
      <c r="AM47" s="3">
        <f t="shared" si="52"/>
        <v>1146518.7899999998</v>
      </c>
      <c r="AN47" s="3">
        <f t="shared" si="52"/>
        <v>1146518.7899999998</v>
      </c>
      <c r="AO47" s="3">
        <f t="shared" si="52"/>
        <v>1146518.7899999998</v>
      </c>
      <c r="AP47" s="3">
        <f t="shared" si="52"/>
        <v>1146518.7899999998</v>
      </c>
      <c r="AQ47" s="3">
        <f t="shared" si="52"/>
        <v>1146518.7899999998</v>
      </c>
      <c r="AR47" s="3">
        <f t="shared" si="52"/>
        <v>1146518.7899999998</v>
      </c>
      <c r="AS47" s="3">
        <f t="shared" si="52"/>
        <v>1146518.7899999998</v>
      </c>
      <c r="AT47" s="3">
        <f t="shared" si="52"/>
        <v>1146518.7899999998</v>
      </c>
      <c r="AU47" s="3">
        <f t="shared" si="52"/>
        <v>1146518.7899999998</v>
      </c>
      <c r="AV47" s="3">
        <f t="shared" si="52"/>
        <v>1146518.7899999998</v>
      </c>
      <c r="AW47" s="3">
        <f t="shared" si="52"/>
        <v>1146518.7899999998</v>
      </c>
      <c r="AX47" s="3">
        <f t="shared" si="52"/>
        <v>1146518.7899999998</v>
      </c>
      <c r="AY47" s="3">
        <f t="shared" si="52"/>
        <v>1146518.7899999998</v>
      </c>
      <c r="AZ47" s="3">
        <f t="shared" si="52"/>
        <v>1146518.7899999998</v>
      </c>
      <c r="BA47" s="3">
        <f t="shared" si="52"/>
        <v>1146518.7899999998</v>
      </c>
      <c r="BB47" s="3">
        <f t="shared" si="52"/>
        <v>1146518.7899999998</v>
      </c>
      <c r="BC47" s="3">
        <f t="shared" si="52"/>
        <v>1146518.7899999998</v>
      </c>
      <c r="BD47" s="3">
        <f t="shared" si="52"/>
        <v>1146518.7899999998</v>
      </c>
      <c r="BE47" s="3">
        <f t="shared" si="52"/>
        <v>1146518.7899999998</v>
      </c>
      <c r="BF47" s="3">
        <f t="shared" si="52"/>
        <v>1146518.7899999998</v>
      </c>
      <c r="BG47" s="3">
        <f t="shared" si="52"/>
        <v>1146518.7899999998</v>
      </c>
      <c r="BH47" s="3">
        <f t="shared" si="52"/>
        <v>1146518.7899999998</v>
      </c>
      <c r="BI47" s="3">
        <f t="shared" si="52"/>
        <v>1146518.7899999998</v>
      </c>
      <c r="BJ47" s="3">
        <f t="shared" si="52"/>
        <v>1146518.7899999998</v>
      </c>
      <c r="BK47" s="3">
        <f t="shared" si="52"/>
        <v>1146518.7899999998</v>
      </c>
      <c r="BL47" s="3">
        <f t="shared" si="52"/>
        <v>1146518.7899999998</v>
      </c>
      <c r="BM47" s="3">
        <f t="shared" si="52"/>
        <v>1146518.7899999998</v>
      </c>
      <c r="BN47" s="3">
        <f t="shared" si="52"/>
        <v>1146518.7899999998</v>
      </c>
      <c r="BO47" s="3">
        <f t="shared" si="52"/>
        <v>1146518.7899999998</v>
      </c>
      <c r="BP47" s="3">
        <f t="shared" si="52"/>
        <v>1146518.7899999998</v>
      </c>
      <c r="BQ47" s="3">
        <f t="shared" si="52"/>
        <v>1146518.7899999998</v>
      </c>
      <c r="BR47" s="3">
        <f t="shared" si="52"/>
        <v>1146518.7899999998</v>
      </c>
      <c r="BS47" s="3">
        <f t="shared" ref="BS47:CH47" si="53">BR47</f>
        <v>1146518.7899999998</v>
      </c>
      <c r="BT47" s="3">
        <f t="shared" si="53"/>
        <v>1146518.7899999998</v>
      </c>
      <c r="BU47" s="3">
        <f t="shared" si="53"/>
        <v>1146518.7899999998</v>
      </c>
      <c r="BV47" s="3">
        <f t="shared" si="53"/>
        <v>1146518.7899999998</v>
      </c>
      <c r="BW47" s="3">
        <f t="shared" si="53"/>
        <v>1146518.7899999998</v>
      </c>
      <c r="BX47" s="3">
        <f t="shared" si="53"/>
        <v>1146518.7899999998</v>
      </c>
      <c r="BY47" s="3">
        <f t="shared" si="53"/>
        <v>1146518.7899999998</v>
      </c>
      <c r="BZ47" s="3">
        <f t="shared" si="53"/>
        <v>1146518.7899999998</v>
      </c>
      <c r="CA47" s="3">
        <f t="shared" si="53"/>
        <v>1146518.7899999998</v>
      </c>
      <c r="CB47" s="3">
        <f t="shared" si="53"/>
        <v>1146518.7899999998</v>
      </c>
      <c r="CC47" s="3">
        <f t="shared" si="53"/>
        <v>1146518.7899999998</v>
      </c>
      <c r="CD47" s="3">
        <f t="shared" si="53"/>
        <v>1146518.7899999998</v>
      </c>
      <c r="CE47" s="3">
        <f t="shared" si="53"/>
        <v>1146518.7899999998</v>
      </c>
      <c r="CF47" s="3">
        <f t="shared" si="53"/>
        <v>1146518.7899999998</v>
      </c>
      <c r="CG47" s="3">
        <f t="shared" si="53"/>
        <v>1146518.7899999998</v>
      </c>
      <c r="CH47" s="12">
        <f t="shared" si="53"/>
        <v>1146518.7899999998</v>
      </c>
    </row>
    <row r="48" spans="1:86" x14ac:dyDescent="0.25">
      <c r="A48" s="627"/>
      <c r="B48" s="11" t="str">
        <f t="shared" si="39"/>
        <v>Lighting</v>
      </c>
      <c r="C48" s="3">
        <v>0</v>
      </c>
      <c r="D48" s="3">
        <v>0</v>
      </c>
      <c r="E48" s="3">
        <v>0</v>
      </c>
      <c r="F48" s="3">
        <v>0</v>
      </c>
      <c r="G48" s="3">
        <f t="shared" ref="G48:BR48" si="54">F48</f>
        <v>0</v>
      </c>
      <c r="H48" s="3">
        <f t="shared" si="54"/>
        <v>0</v>
      </c>
      <c r="I48" s="3">
        <f t="shared" si="54"/>
        <v>0</v>
      </c>
      <c r="J48" s="3">
        <f t="shared" si="54"/>
        <v>0</v>
      </c>
      <c r="K48" s="3">
        <f t="shared" si="54"/>
        <v>0</v>
      </c>
      <c r="L48" s="3">
        <f t="shared" si="54"/>
        <v>0</v>
      </c>
      <c r="M48" s="3">
        <f t="shared" si="54"/>
        <v>0</v>
      </c>
      <c r="N48" s="3">
        <f t="shared" si="54"/>
        <v>0</v>
      </c>
      <c r="O48" s="3">
        <f t="shared" si="54"/>
        <v>0</v>
      </c>
      <c r="P48" s="3">
        <f t="shared" si="54"/>
        <v>0</v>
      </c>
      <c r="Q48" s="3">
        <f t="shared" si="54"/>
        <v>0</v>
      </c>
      <c r="R48" s="3">
        <f t="shared" si="54"/>
        <v>0</v>
      </c>
      <c r="S48" s="3">
        <f t="shared" si="54"/>
        <v>0</v>
      </c>
      <c r="T48" s="490">
        <v>1454550.34</v>
      </c>
      <c r="U48" s="3">
        <f t="shared" si="54"/>
        <v>1454550.34</v>
      </c>
      <c r="V48" s="3">
        <f t="shared" si="54"/>
        <v>1454550.34</v>
      </c>
      <c r="W48" s="3">
        <f t="shared" si="54"/>
        <v>1454550.34</v>
      </c>
      <c r="X48" s="3">
        <f t="shared" si="54"/>
        <v>1454550.34</v>
      </c>
      <c r="Y48" s="3">
        <f t="shared" si="54"/>
        <v>1454550.34</v>
      </c>
      <c r="Z48" s="3">
        <f t="shared" si="54"/>
        <v>1454550.34</v>
      </c>
      <c r="AA48" s="3">
        <f t="shared" si="54"/>
        <v>1454550.34</v>
      </c>
      <c r="AB48" s="3">
        <f t="shared" si="54"/>
        <v>1454550.34</v>
      </c>
      <c r="AC48" s="3">
        <f t="shared" si="54"/>
        <v>1454550.34</v>
      </c>
      <c r="AD48" s="3">
        <f t="shared" si="54"/>
        <v>1454550.34</v>
      </c>
      <c r="AE48" s="3">
        <f t="shared" si="54"/>
        <v>1454550.34</v>
      </c>
      <c r="AF48" s="3">
        <f t="shared" si="54"/>
        <v>1454550.34</v>
      </c>
      <c r="AG48" s="3">
        <f t="shared" si="54"/>
        <v>1454550.34</v>
      </c>
      <c r="AH48" s="3">
        <f t="shared" si="54"/>
        <v>1454550.34</v>
      </c>
      <c r="AI48" s="3">
        <f t="shared" si="54"/>
        <v>1454550.34</v>
      </c>
      <c r="AJ48" s="3">
        <f t="shared" si="54"/>
        <v>1454550.34</v>
      </c>
      <c r="AK48" s="3">
        <f t="shared" si="54"/>
        <v>1454550.34</v>
      </c>
      <c r="AL48" s="3">
        <f t="shared" si="54"/>
        <v>1454550.34</v>
      </c>
      <c r="AM48" s="3">
        <f t="shared" si="54"/>
        <v>1454550.34</v>
      </c>
      <c r="AN48" s="3">
        <f t="shared" si="54"/>
        <v>1454550.34</v>
      </c>
      <c r="AO48" s="3">
        <f t="shared" si="54"/>
        <v>1454550.34</v>
      </c>
      <c r="AP48" s="3">
        <f t="shared" si="54"/>
        <v>1454550.34</v>
      </c>
      <c r="AQ48" s="3">
        <f t="shared" si="54"/>
        <v>1454550.34</v>
      </c>
      <c r="AR48" s="3">
        <f t="shared" si="54"/>
        <v>1454550.34</v>
      </c>
      <c r="AS48" s="3">
        <f t="shared" si="54"/>
        <v>1454550.34</v>
      </c>
      <c r="AT48" s="3">
        <f t="shared" si="54"/>
        <v>1454550.34</v>
      </c>
      <c r="AU48" s="3">
        <f t="shared" si="54"/>
        <v>1454550.34</v>
      </c>
      <c r="AV48" s="3">
        <f t="shared" si="54"/>
        <v>1454550.34</v>
      </c>
      <c r="AW48" s="3">
        <f t="shared" si="54"/>
        <v>1454550.34</v>
      </c>
      <c r="AX48" s="3">
        <f t="shared" si="54"/>
        <v>1454550.34</v>
      </c>
      <c r="AY48" s="3">
        <f t="shared" si="54"/>
        <v>1454550.34</v>
      </c>
      <c r="AZ48" s="3">
        <f t="shared" si="54"/>
        <v>1454550.34</v>
      </c>
      <c r="BA48" s="3">
        <f t="shared" si="54"/>
        <v>1454550.34</v>
      </c>
      <c r="BB48" s="3">
        <f t="shared" si="54"/>
        <v>1454550.34</v>
      </c>
      <c r="BC48" s="3">
        <f t="shared" si="54"/>
        <v>1454550.34</v>
      </c>
      <c r="BD48" s="3">
        <f t="shared" si="54"/>
        <v>1454550.34</v>
      </c>
      <c r="BE48" s="3">
        <f t="shared" si="54"/>
        <v>1454550.34</v>
      </c>
      <c r="BF48" s="3">
        <f t="shared" si="54"/>
        <v>1454550.34</v>
      </c>
      <c r="BG48" s="3">
        <f t="shared" si="54"/>
        <v>1454550.34</v>
      </c>
      <c r="BH48" s="3">
        <f t="shared" si="54"/>
        <v>1454550.34</v>
      </c>
      <c r="BI48" s="3">
        <f t="shared" si="54"/>
        <v>1454550.34</v>
      </c>
      <c r="BJ48" s="3">
        <f t="shared" si="54"/>
        <v>1454550.34</v>
      </c>
      <c r="BK48" s="3">
        <f t="shared" si="54"/>
        <v>1454550.34</v>
      </c>
      <c r="BL48" s="3">
        <f t="shared" si="54"/>
        <v>1454550.34</v>
      </c>
      <c r="BM48" s="3">
        <f t="shared" si="54"/>
        <v>1454550.34</v>
      </c>
      <c r="BN48" s="3">
        <f t="shared" si="54"/>
        <v>1454550.34</v>
      </c>
      <c r="BO48" s="3">
        <f t="shared" si="54"/>
        <v>1454550.34</v>
      </c>
      <c r="BP48" s="3">
        <f t="shared" si="54"/>
        <v>1454550.34</v>
      </c>
      <c r="BQ48" s="3">
        <f t="shared" si="54"/>
        <v>1454550.34</v>
      </c>
      <c r="BR48" s="3">
        <f t="shared" si="54"/>
        <v>1454550.34</v>
      </c>
      <c r="BS48" s="3">
        <f t="shared" ref="BS48:CH48" si="55">BR48</f>
        <v>1454550.34</v>
      </c>
      <c r="BT48" s="3">
        <f t="shared" si="55"/>
        <v>1454550.34</v>
      </c>
      <c r="BU48" s="3">
        <f t="shared" si="55"/>
        <v>1454550.34</v>
      </c>
      <c r="BV48" s="3">
        <f t="shared" si="55"/>
        <v>1454550.34</v>
      </c>
      <c r="BW48" s="3">
        <f t="shared" si="55"/>
        <v>1454550.34</v>
      </c>
      <c r="BX48" s="3">
        <f t="shared" si="55"/>
        <v>1454550.34</v>
      </c>
      <c r="BY48" s="3">
        <f t="shared" si="55"/>
        <v>1454550.34</v>
      </c>
      <c r="BZ48" s="3">
        <f t="shared" si="55"/>
        <v>1454550.34</v>
      </c>
      <c r="CA48" s="3">
        <f t="shared" si="55"/>
        <v>1454550.34</v>
      </c>
      <c r="CB48" s="3">
        <f t="shared" si="55"/>
        <v>1454550.34</v>
      </c>
      <c r="CC48" s="3">
        <f t="shared" si="55"/>
        <v>1454550.34</v>
      </c>
      <c r="CD48" s="3">
        <f t="shared" si="55"/>
        <v>1454550.34</v>
      </c>
      <c r="CE48" s="3">
        <f t="shared" si="55"/>
        <v>1454550.34</v>
      </c>
      <c r="CF48" s="3">
        <f t="shared" si="55"/>
        <v>1454550.34</v>
      </c>
      <c r="CG48" s="3">
        <f t="shared" si="55"/>
        <v>1454550.34</v>
      </c>
      <c r="CH48" s="12">
        <f t="shared" si="55"/>
        <v>1454550.34</v>
      </c>
    </row>
    <row r="49" spans="1:86" x14ac:dyDescent="0.25">
      <c r="A49" s="627"/>
      <c r="B49" s="11" t="str">
        <f t="shared" si="39"/>
        <v>Miscellaneous</v>
      </c>
      <c r="C49" s="3">
        <v>0</v>
      </c>
      <c r="D49" s="3">
        <v>0</v>
      </c>
      <c r="E49" s="3">
        <v>0</v>
      </c>
      <c r="F49" s="3">
        <v>0</v>
      </c>
      <c r="G49" s="3">
        <f t="shared" ref="G49:BR49" si="56">F49</f>
        <v>0</v>
      </c>
      <c r="H49" s="3">
        <f t="shared" si="56"/>
        <v>0</v>
      </c>
      <c r="I49" s="3">
        <f t="shared" si="56"/>
        <v>0</v>
      </c>
      <c r="J49" s="3">
        <f t="shared" si="56"/>
        <v>0</v>
      </c>
      <c r="K49" s="3">
        <f t="shared" si="56"/>
        <v>0</v>
      </c>
      <c r="L49" s="3">
        <f t="shared" si="56"/>
        <v>0</v>
      </c>
      <c r="M49" s="3">
        <f t="shared" si="56"/>
        <v>0</v>
      </c>
      <c r="N49" s="3">
        <f t="shared" si="56"/>
        <v>0</v>
      </c>
      <c r="O49" s="3">
        <f t="shared" si="56"/>
        <v>0</v>
      </c>
      <c r="P49" s="3">
        <f t="shared" si="56"/>
        <v>0</v>
      </c>
      <c r="Q49" s="3">
        <f t="shared" si="56"/>
        <v>0</v>
      </c>
      <c r="R49" s="3">
        <f t="shared" si="56"/>
        <v>0</v>
      </c>
      <c r="S49" s="3">
        <f t="shared" si="56"/>
        <v>0</v>
      </c>
      <c r="T49" s="490">
        <v>0</v>
      </c>
      <c r="U49" s="3">
        <f t="shared" si="56"/>
        <v>0</v>
      </c>
      <c r="V49" s="3">
        <f t="shared" si="56"/>
        <v>0</v>
      </c>
      <c r="W49" s="3">
        <f t="shared" si="56"/>
        <v>0</v>
      </c>
      <c r="X49" s="3">
        <f t="shared" si="56"/>
        <v>0</v>
      </c>
      <c r="Y49" s="3">
        <f t="shared" si="56"/>
        <v>0</v>
      </c>
      <c r="Z49" s="3">
        <f t="shared" si="56"/>
        <v>0</v>
      </c>
      <c r="AA49" s="3">
        <f t="shared" si="56"/>
        <v>0</v>
      </c>
      <c r="AB49" s="3">
        <f t="shared" si="56"/>
        <v>0</v>
      </c>
      <c r="AC49" s="3">
        <f t="shared" si="56"/>
        <v>0</v>
      </c>
      <c r="AD49" s="3">
        <f t="shared" si="56"/>
        <v>0</v>
      </c>
      <c r="AE49" s="3">
        <f t="shared" si="56"/>
        <v>0</v>
      </c>
      <c r="AF49" s="3">
        <f t="shared" si="56"/>
        <v>0</v>
      </c>
      <c r="AG49" s="3">
        <f t="shared" si="56"/>
        <v>0</v>
      </c>
      <c r="AH49" s="3">
        <f t="shared" si="56"/>
        <v>0</v>
      </c>
      <c r="AI49" s="3">
        <f t="shared" si="56"/>
        <v>0</v>
      </c>
      <c r="AJ49" s="3">
        <f t="shared" si="56"/>
        <v>0</v>
      </c>
      <c r="AK49" s="3">
        <f t="shared" si="56"/>
        <v>0</v>
      </c>
      <c r="AL49" s="3">
        <f t="shared" si="56"/>
        <v>0</v>
      </c>
      <c r="AM49" s="3">
        <f t="shared" si="56"/>
        <v>0</v>
      </c>
      <c r="AN49" s="3">
        <f t="shared" si="56"/>
        <v>0</v>
      </c>
      <c r="AO49" s="3">
        <f t="shared" si="56"/>
        <v>0</v>
      </c>
      <c r="AP49" s="3">
        <f t="shared" si="56"/>
        <v>0</v>
      </c>
      <c r="AQ49" s="3">
        <f t="shared" si="56"/>
        <v>0</v>
      </c>
      <c r="AR49" s="3">
        <f t="shared" si="56"/>
        <v>0</v>
      </c>
      <c r="AS49" s="3">
        <f t="shared" si="56"/>
        <v>0</v>
      </c>
      <c r="AT49" s="3">
        <f t="shared" si="56"/>
        <v>0</v>
      </c>
      <c r="AU49" s="3">
        <f t="shared" si="56"/>
        <v>0</v>
      </c>
      <c r="AV49" s="3">
        <f t="shared" si="56"/>
        <v>0</v>
      </c>
      <c r="AW49" s="3">
        <f t="shared" si="56"/>
        <v>0</v>
      </c>
      <c r="AX49" s="3">
        <f t="shared" si="56"/>
        <v>0</v>
      </c>
      <c r="AY49" s="3">
        <f t="shared" si="56"/>
        <v>0</v>
      </c>
      <c r="AZ49" s="3">
        <f t="shared" si="56"/>
        <v>0</v>
      </c>
      <c r="BA49" s="3">
        <f t="shared" si="56"/>
        <v>0</v>
      </c>
      <c r="BB49" s="3">
        <f t="shared" si="56"/>
        <v>0</v>
      </c>
      <c r="BC49" s="3">
        <f t="shared" si="56"/>
        <v>0</v>
      </c>
      <c r="BD49" s="3">
        <f t="shared" si="56"/>
        <v>0</v>
      </c>
      <c r="BE49" s="3">
        <f t="shared" si="56"/>
        <v>0</v>
      </c>
      <c r="BF49" s="3">
        <f t="shared" si="56"/>
        <v>0</v>
      </c>
      <c r="BG49" s="3">
        <f t="shared" si="56"/>
        <v>0</v>
      </c>
      <c r="BH49" s="3">
        <f t="shared" si="56"/>
        <v>0</v>
      </c>
      <c r="BI49" s="3">
        <f t="shared" si="56"/>
        <v>0</v>
      </c>
      <c r="BJ49" s="3">
        <f t="shared" si="56"/>
        <v>0</v>
      </c>
      <c r="BK49" s="3">
        <f t="shared" si="56"/>
        <v>0</v>
      </c>
      <c r="BL49" s="3">
        <f t="shared" si="56"/>
        <v>0</v>
      </c>
      <c r="BM49" s="3">
        <f t="shared" si="56"/>
        <v>0</v>
      </c>
      <c r="BN49" s="3">
        <f t="shared" si="56"/>
        <v>0</v>
      </c>
      <c r="BO49" s="3">
        <f t="shared" si="56"/>
        <v>0</v>
      </c>
      <c r="BP49" s="3">
        <f t="shared" si="56"/>
        <v>0</v>
      </c>
      <c r="BQ49" s="3">
        <f t="shared" si="56"/>
        <v>0</v>
      </c>
      <c r="BR49" s="3">
        <f t="shared" si="56"/>
        <v>0</v>
      </c>
      <c r="BS49" s="3">
        <f t="shared" ref="BS49:CH49" si="57">BR49</f>
        <v>0</v>
      </c>
      <c r="BT49" s="3">
        <f t="shared" si="57"/>
        <v>0</v>
      </c>
      <c r="BU49" s="3">
        <f t="shared" si="57"/>
        <v>0</v>
      </c>
      <c r="BV49" s="3">
        <f t="shared" si="57"/>
        <v>0</v>
      </c>
      <c r="BW49" s="3">
        <f t="shared" si="57"/>
        <v>0</v>
      </c>
      <c r="BX49" s="3">
        <f t="shared" si="57"/>
        <v>0</v>
      </c>
      <c r="BY49" s="3">
        <f t="shared" si="57"/>
        <v>0</v>
      </c>
      <c r="BZ49" s="3">
        <f t="shared" si="57"/>
        <v>0</v>
      </c>
      <c r="CA49" s="3">
        <f t="shared" si="57"/>
        <v>0</v>
      </c>
      <c r="CB49" s="3">
        <f t="shared" si="57"/>
        <v>0</v>
      </c>
      <c r="CC49" s="3">
        <f t="shared" si="57"/>
        <v>0</v>
      </c>
      <c r="CD49" s="3">
        <f t="shared" si="57"/>
        <v>0</v>
      </c>
      <c r="CE49" s="3">
        <f t="shared" si="57"/>
        <v>0</v>
      </c>
      <c r="CF49" s="3">
        <f t="shared" si="57"/>
        <v>0</v>
      </c>
      <c r="CG49" s="3">
        <f t="shared" si="57"/>
        <v>0</v>
      </c>
      <c r="CH49" s="12">
        <f t="shared" si="57"/>
        <v>0</v>
      </c>
    </row>
    <row r="50" spans="1:86" ht="15" customHeight="1" x14ac:dyDescent="0.25">
      <c r="A50" s="627"/>
      <c r="B50" s="11" t="str">
        <f t="shared" si="39"/>
        <v>Motors</v>
      </c>
      <c r="C50" s="3">
        <v>0</v>
      </c>
      <c r="D50" s="3">
        <v>0</v>
      </c>
      <c r="E50" s="3">
        <v>0</v>
      </c>
      <c r="F50" s="3">
        <v>0</v>
      </c>
      <c r="G50" s="3">
        <f t="shared" ref="G50:BR50" si="58">F50</f>
        <v>0</v>
      </c>
      <c r="H50" s="3">
        <f t="shared" si="58"/>
        <v>0</v>
      </c>
      <c r="I50" s="3">
        <f t="shared" si="58"/>
        <v>0</v>
      </c>
      <c r="J50" s="3">
        <f t="shared" si="58"/>
        <v>0</v>
      </c>
      <c r="K50" s="3">
        <f t="shared" si="58"/>
        <v>0</v>
      </c>
      <c r="L50" s="3">
        <f t="shared" si="58"/>
        <v>0</v>
      </c>
      <c r="M50" s="3">
        <f t="shared" si="58"/>
        <v>0</v>
      </c>
      <c r="N50" s="3">
        <f t="shared" si="58"/>
        <v>0</v>
      </c>
      <c r="O50" s="3">
        <f t="shared" si="58"/>
        <v>0</v>
      </c>
      <c r="P50" s="3">
        <f t="shared" si="58"/>
        <v>0</v>
      </c>
      <c r="Q50" s="3">
        <f t="shared" si="58"/>
        <v>0</v>
      </c>
      <c r="R50" s="3">
        <f t="shared" si="58"/>
        <v>0</v>
      </c>
      <c r="S50" s="3">
        <f t="shared" si="58"/>
        <v>0</v>
      </c>
      <c r="T50" s="490">
        <v>0</v>
      </c>
      <c r="U50" s="3">
        <f t="shared" si="58"/>
        <v>0</v>
      </c>
      <c r="V50" s="3">
        <f t="shared" si="58"/>
        <v>0</v>
      </c>
      <c r="W50" s="3">
        <f t="shared" si="58"/>
        <v>0</v>
      </c>
      <c r="X50" s="3">
        <f t="shared" si="58"/>
        <v>0</v>
      </c>
      <c r="Y50" s="3">
        <f t="shared" si="58"/>
        <v>0</v>
      </c>
      <c r="Z50" s="3">
        <f t="shared" si="58"/>
        <v>0</v>
      </c>
      <c r="AA50" s="3">
        <f t="shared" si="58"/>
        <v>0</v>
      </c>
      <c r="AB50" s="3">
        <f t="shared" si="58"/>
        <v>0</v>
      </c>
      <c r="AC50" s="3">
        <f t="shared" si="58"/>
        <v>0</v>
      </c>
      <c r="AD50" s="3">
        <f t="shared" si="58"/>
        <v>0</v>
      </c>
      <c r="AE50" s="3">
        <f t="shared" si="58"/>
        <v>0</v>
      </c>
      <c r="AF50" s="3">
        <f t="shared" si="58"/>
        <v>0</v>
      </c>
      <c r="AG50" s="3">
        <f t="shared" si="58"/>
        <v>0</v>
      </c>
      <c r="AH50" s="3">
        <f t="shared" si="58"/>
        <v>0</v>
      </c>
      <c r="AI50" s="3">
        <f t="shared" si="58"/>
        <v>0</v>
      </c>
      <c r="AJ50" s="3">
        <f t="shared" si="58"/>
        <v>0</v>
      </c>
      <c r="AK50" s="3">
        <f t="shared" si="58"/>
        <v>0</v>
      </c>
      <c r="AL50" s="3">
        <f t="shared" si="58"/>
        <v>0</v>
      </c>
      <c r="AM50" s="3">
        <f t="shared" si="58"/>
        <v>0</v>
      </c>
      <c r="AN50" s="3">
        <f t="shared" si="58"/>
        <v>0</v>
      </c>
      <c r="AO50" s="3">
        <f t="shared" si="58"/>
        <v>0</v>
      </c>
      <c r="AP50" s="3">
        <f t="shared" si="58"/>
        <v>0</v>
      </c>
      <c r="AQ50" s="3">
        <f t="shared" si="58"/>
        <v>0</v>
      </c>
      <c r="AR50" s="3">
        <f t="shared" si="58"/>
        <v>0</v>
      </c>
      <c r="AS50" s="3">
        <f t="shared" si="58"/>
        <v>0</v>
      </c>
      <c r="AT50" s="3">
        <f t="shared" si="58"/>
        <v>0</v>
      </c>
      <c r="AU50" s="3">
        <f t="shared" si="58"/>
        <v>0</v>
      </c>
      <c r="AV50" s="3">
        <f t="shared" si="58"/>
        <v>0</v>
      </c>
      <c r="AW50" s="3">
        <f t="shared" si="58"/>
        <v>0</v>
      </c>
      <c r="AX50" s="3">
        <f t="shared" si="58"/>
        <v>0</v>
      </c>
      <c r="AY50" s="3">
        <f t="shared" si="58"/>
        <v>0</v>
      </c>
      <c r="AZ50" s="3">
        <f t="shared" si="58"/>
        <v>0</v>
      </c>
      <c r="BA50" s="3">
        <f t="shared" si="58"/>
        <v>0</v>
      </c>
      <c r="BB50" s="3">
        <f t="shared" si="58"/>
        <v>0</v>
      </c>
      <c r="BC50" s="3">
        <f t="shared" si="58"/>
        <v>0</v>
      </c>
      <c r="BD50" s="3">
        <f t="shared" si="58"/>
        <v>0</v>
      </c>
      <c r="BE50" s="3">
        <f t="shared" si="58"/>
        <v>0</v>
      </c>
      <c r="BF50" s="3">
        <f t="shared" si="58"/>
        <v>0</v>
      </c>
      <c r="BG50" s="3">
        <f t="shared" si="58"/>
        <v>0</v>
      </c>
      <c r="BH50" s="3">
        <f t="shared" si="58"/>
        <v>0</v>
      </c>
      <c r="BI50" s="3">
        <f t="shared" si="58"/>
        <v>0</v>
      </c>
      <c r="BJ50" s="3">
        <f t="shared" si="58"/>
        <v>0</v>
      </c>
      <c r="BK50" s="3">
        <f t="shared" si="58"/>
        <v>0</v>
      </c>
      <c r="BL50" s="3">
        <f t="shared" si="58"/>
        <v>0</v>
      </c>
      <c r="BM50" s="3">
        <f t="shared" si="58"/>
        <v>0</v>
      </c>
      <c r="BN50" s="3">
        <f t="shared" si="58"/>
        <v>0</v>
      </c>
      <c r="BO50" s="3">
        <f t="shared" si="58"/>
        <v>0</v>
      </c>
      <c r="BP50" s="3">
        <f t="shared" si="58"/>
        <v>0</v>
      </c>
      <c r="BQ50" s="3">
        <f t="shared" si="58"/>
        <v>0</v>
      </c>
      <c r="BR50" s="3">
        <f t="shared" si="58"/>
        <v>0</v>
      </c>
      <c r="BS50" s="3">
        <f t="shared" ref="BS50:CH50" si="59">BR50</f>
        <v>0</v>
      </c>
      <c r="BT50" s="3">
        <f t="shared" si="59"/>
        <v>0</v>
      </c>
      <c r="BU50" s="3">
        <f t="shared" si="59"/>
        <v>0</v>
      </c>
      <c r="BV50" s="3">
        <f t="shared" si="59"/>
        <v>0</v>
      </c>
      <c r="BW50" s="3">
        <f t="shared" si="59"/>
        <v>0</v>
      </c>
      <c r="BX50" s="3">
        <f t="shared" si="59"/>
        <v>0</v>
      </c>
      <c r="BY50" s="3">
        <f t="shared" si="59"/>
        <v>0</v>
      </c>
      <c r="BZ50" s="3">
        <f t="shared" si="59"/>
        <v>0</v>
      </c>
      <c r="CA50" s="3">
        <f t="shared" si="59"/>
        <v>0</v>
      </c>
      <c r="CB50" s="3">
        <f t="shared" si="59"/>
        <v>0</v>
      </c>
      <c r="CC50" s="3">
        <f t="shared" si="59"/>
        <v>0</v>
      </c>
      <c r="CD50" s="3">
        <f t="shared" si="59"/>
        <v>0</v>
      </c>
      <c r="CE50" s="3">
        <f t="shared" si="59"/>
        <v>0</v>
      </c>
      <c r="CF50" s="3">
        <f t="shared" si="59"/>
        <v>0</v>
      </c>
      <c r="CG50" s="3">
        <f t="shared" si="59"/>
        <v>0</v>
      </c>
      <c r="CH50" s="12">
        <f t="shared" si="59"/>
        <v>0</v>
      </c>
    </row>
    <row r="51" spans="1:86" x14ac:dyDescent="0.25">
      <c r="A51" s="627"/>
      <c r="B51" s="11" t="str">
        <f t="shared" si="39"/>
        <v>Process</v>
      </c>
      <c r="C51" s="3">
        <v>0</v>
      </c>
      <c r="D51" s="3">
        <v>0</v>
      </c>
      <c r="E51" s="3">
        <v>0</v>
      </c>
      <c r="F51" s="3">
        <v>0</v>
      </c>
      <c r="G51" s="3">
        <f t="shared" ref="G51:BR51" si="60">F51</f>
        <v>0</v>
      </c>
      <c r="H51" s="3">
        <f t="shared" si="60"/>
        <v>0</v>
      </c>
      <c r="I51" s="3">
        <f t="shared" si="60"/>
        <v>0</v>
      </c>
      <c r="J51" s="3">
        <f t="shared" si="60"/>
        <v>0</v>
      </c>
      <c r="K51" s="3">
        <f t="shared" si="60"/>
        <v>0</v>
      </c>
      <c r="L51" s="3">
        <f t="shared" si="60"/>
        <v>0</v>
      </c>
      <c r="M51" s="3">
        <f t="shared" si="60"/>
        <v>0</v>
      </c>
      <c r="N51" s="3">
        <f t="shared" si="60"/>
        <v>0</v>
      </c>
      <c r="O51" s="3">
        <f t="shared" si="60"/>
        <v>0</v>
      </c>
      <c r="P51" s="3">
        <f t="shared" si="60"/>
        <v>0</v>
      </c>
      <c r="Q51" s="3">
        <f t="shared" si="60"/>
        <v>0</v>
      </c>
      <c r="R51" s="3">
        <f t="shared" si="60"/>
        <v>0</v>
      </c>
      <c r="S51" s="3">
        <f t="shared" si="60"/>
        <v>0</v>
      </c>
      <c r="T51" s="490">
        <v>0</v>
      </c>
      <c r="U51" s="3">
        <f t="shared" si="60"/>
        <v>0</v>
      </c>
      <c r="V51" s="3">
        <f t="shared" si="60"/>
        <v>0</v>
      </c>
      <c r="W51" s="3">
        <f t="shared" si="60"/>
        <v>0</v>
      </c>
      <c r="X51" s="3">
        <f t="shared" si="60"/>
        <v>0</v>
      </c>
      <c r="Y51" s="3">
        <f t="shared" si="60"/>
        <v>0</v>
      </c>
      <c r="Z51" s="3">
        <f t="shared" si="60"/>
        <v>0</v>
      </c>
      <c r="AA51" s="3">
        <f t="shared" si="60"/>
        <v>0</v>
      </c>
      <c r="AB51" s="3">
        <f t="shared" si="60"/>
        <v>0</v>
      </c>
      <c r="AC51" s="3">
        <f t="shared" si="60"/>
        <v>0</v>
      </c>
      <c r="AD51" s="3">
        <f t="shared" si="60"/>
        <v>0</v>
      </c>
      <c r="AE51" s="3">
        <f t="shared" si="60"/>
        <v>0</v>
      </c>
      <c r="AF51" s="3">
        <f t="shared" si="60"/>
        <v>0</v>
      </c>
      <c r="AG51" s="3">
        <f t="shared" si="60"/>
        <v>0</v>
      </c>
      <c r="AH51" s="3">
        <f t="shared" si="60"/>
        <v>0</v>
      </c>
      <c r="AI51" s="3">
        <f t="shared" si="60"/>
        <v>0</v>
      </c>
      <c r="AJ51" s="3">
        <f t="shared" si="60"/>
        <v>0</v>
      </c>
      <c r="AK51" s="3">
        <f t="shared" si="60"/>
        <v>0</v>
      </c>
      <c r="AL51" s="3">
        <f t="shared" si="60"/>
        <v>0</v>
      </c>
      <c r="AM51" s="3">
        <f t="shared" si="60"/>
        <v>0</v>
      </c>
      <c r="AN51" s="3">
        <f t="shared" si="60"/>
        <v>0</v>
      </c>
      <c r="AO51" s="3">
        <f t="shared" si="60"/>
        <v>0</v>
      </c>
      <c r="AP51" s="3">
        <f t="shared" si="60"/>
        <v>0</v>
      </c>
      <c r="AQ51" s="3">
        <f t="shared" si="60"/>
        <v>0</v>
      </c>
      <c r="AR51" s="3">
        <f t="shared" si="60"/>
        <v>0</v>
      </c>
      <c r="AS51" s="3">
        <f t="shared" si="60"/>
        <v>0</v>
      </c>
      <c r="AT51" s="3">
        <f t="shared" si="60"/>
        <v>0</v>
      </c>
      <c r="AU51" s="3">
        <f t="shared" si="60"/>
        <v>0</v>
      </c>
      <c r="AV51" s="3">
        <f t="shared" si="60"/>
        <v>0</v>
      </c>
      <c r="AW51" s="3">
        <f t="shared" si="60"/>
        <v>0</v>
      </c>
      <c r="AX51" s="3">
        <f t="shared" si="60"/>
        <v>0</v>
      </c>
      <c r="AY51" s="3">
        <f t="shared" si="60"/>
        <v>0</v>
      </c>
      <c r="AZ51" s="3">
        <f t="shared" si="60"/>
        <v>0</v>
      </c>
      <c r="BA51" s="3">
        <f t="shared" si="60"/>
        <v>0</v>
      </c>
      <c r="BB51" s="3">
        <f t="shared" si="60"/>
        <v>0</v>
      </c>
      <c r="BC51" s="3">
        <f t="shared" si="60"/>
        <v>0</v>
      </c>
      <c r="BD51" s="3">
        <f t="shared" si="60"/>
        <v>0</v>
      </c>
      <c r="BE51" s="3">
        <f t="shared" si="60"/>
        <v>0</v>
      </c>
      <c r="BF51" s="3">
        <f t="shared" si="60"/>
        <v>0</v>
      </c>
      <c r="BG51" s="3">
        <f t="shared" si="60"/>
        <v>0</v>
      </c>
      <c r="BH51" s="3">
        <f t="shared" si="60"/>
        <v>0</v>
      </c>
      <c r="BI51" s="3">
        <f t="shared" si="60"/>
        <v>0</v>
      </c>
      <c r="BJ51" s="3">
        <f t="shared" si="60"/>
        <v>0</v>
      </c>
      <c r="BK51" s="3">
        <f t="shared" si="60"/>
        <v>0</v>
      </c>
      <c r="BL51" s="3">
        <f t="shared" si="60"/>
        <v>0</v>
      </c>
      <c r="BM51" s="3">
        <f t="shared" si="60"/>
        <v>0</v>
      </c>
      <c r="BN51" s="3">
        <f t="shared" si="60"/>
        <v>0</v>
      </c>
      <c r="BO51" s="3">
        <f t="shared" si="60"/>
        <v>0</v>
      </c>
      <c r="BP51" s="3">
        <f t="shared" si="60"/>
        <v>0</v>
      </c>
      <c r="BQ51" s="3">
        <f t="shared" si="60"/>
        <v>0</v>
      </c>
      <c r="BR51" s="3">
        <f t="shared" si="60"/>
        <v>0</v>
      </c>
      <c r="BS51" s="3">
        <f t="shared" ref="BS51:CH51" si="61">BR51</f>
        <v>0</v>
      </c>
      <c r="BT51" s="3">
        <f t="shared" si="61"/>
        <v>0</v>
      </c>
      <c r="BU51" s="3">
        <f t="shared" si="61"/>
        <v>0</v>
      </c>
      <c r="BV51" s="3">
        <f t="shared" si="61"/>
        <v>0</v>
      </c>
      <c r="BW51" s="3">
        <f t="shared" si="61"/>
        <v>0</v>
      </c>
      <c r="BX51" s="3">
        <f t="shared" si="61"/>
        <v>0</v>
      </c>
      <c r="BY51" s="3">
        <f t="shared" si="61"/>
        <v>0</v>
      </c>
      <c r="BZ51" s="3">
        <f t="shared" si="61"/>
        <v>0</v>
      </c>
      <c r="CA51" s="3">
        <f t="shared" si="61"/>
        <v>0</v>
      </c>
      <c r="CB51" s="3">
        <f t="shared" si="61"/>
        <v>0</v>
      </c>
      <c r="CC51" s="3">
        <f t="shared" si="61"/>
        <v>0</v>
      </c>
      <c r="CD51" s="3">
        <f t="shared" si="61"/>
        <v>0</v>
      </c>
      <c r="CE51" s="3">
        <f t="shared" si="61"/>
        <v>0</v>
      </c>
      <c r="CF51" s="3">
        <f t="shared" si="61"/>
        <v>0</v>
      </c>
      <c r="CG51" s="3">
        <f t="shared" si="61"/>
        <v>0</v>
      </c>
      <c r="CH51" s="12">
        <f t="shared" si="61"/>
        <v>0</v>
      </c>
    </row>
    <row r="52" spans="1:86" x14ac:dyDescent="0.25">
      <c r="A52" s="627"/>
      <c r="B52" s="11" t="str">
        <f t="shared" si="39"/>
        <v>Refrigeration</v>
      </c>
      <c r="C52" s="3">
        <v>0</v>
      </c>
      <c r="D52" s="3">
        <v>0</v>
      </c>
      <c r="E52" s="3">
        <v>0</v>
      </c>
      <c r="F52" s="3">
        <v>0</v>
      </c>
      <c r="G52" s="3">
        <f t="shared" ref="G52:BR52" si="62">F52</f>
        <v>0</v>
      </c>
      <c r="H52" s="3">
        <f t="shared" si="62"/>
        <v>0</v>
      </c>
      <c r="I52" s="3">
        <f t="shared" si="62"/>
        <v>0</v>
      </c>
      <c r="J52" s="3">
        <f t="shared" si="62"/>
        <v>0</v>
      </c>
      <c r="K52" s="3">
        <f t="shared" si="62"/>
        <v>0</v>
      </c>
      <c r="L52" s="3">
        <f t="shared" si="62"/>
        <v>0</v>
      </c>
      <c r="M52" s="3">
        <f t="shared" si="62"/>
        <v>0</v>
      </c>
      <c r="N52" s="3">
        <f t="shared" si="62"/>
        <v>0</v>
      </c>
      <c r="O52" s="3">
        <f t="shared" si="62"/>
        <v>0</v>
      </c>
      <c r="P52" s="3">
        <f t="shared" si="62"/>
        <v>0</v>
      </c>
      <c r="Q52" s="3">
        <f t="shared" si="62"/>
        <v>0</v>
      </c>
      <c r="R52" s="3">
        <f t="shared" si="62"/>
        <v>0</v>
      </c>
      <c r="S52" s="3">
        <f t="shared" si="62"/>
        <v>0</v>
      </c>
      <c r="T52" s="490">
        <v>0</v>
      </c>
      <c r="U52" s="3">
        <f t="shared" si="62"/>
        <v>0</v>
      </c>
      <c r="V52" s="3">
        <f t="shared" si="62"/>
        <v>0</v>
      </c>
      <c r="W52" s="3">
        <f t="shared" si="62"/>
        <v>0</v>
      </c>
      <c r="X52" s="3">
        <f t="shared" si="62"/>
        <v>0</v>
      </c>
      <c r="Y52" s="3">
        <f t="shared" si="62"/>
        <v>0</v>
      </c>
      <c r="Z52" s="3">
        <f t="shared" si="62"/>
        <v>0</v>
      </c>
      <c r="AA52" s="3">
        <f t="shared" si="62"/>
        <v>0</v>
      </c>
      <c r="AB52" s="3">
        <f t="shared" si="62"/>
        <v>0</v>
      </c>
      <c r="AC52" s="3">
        <f t="shared" si="62"/>
        <v>0</v>
      </c>
      <c r="AD52" s="3">
        <f t="shared" si="62"/>
        <v>0</v>
      </c>
      <c r="AE52" s="3">
        <f t="shared" si="62"/>
        <v>0</v>
      </c>
      <c r="AF52" s="3">
        <f t="shared" si="62"/>
        <v>0</v>
      </c>
      <c r="AG52" s="3">
        <f t="shared" si="62"/>
        <v>0</v>
      </c>
      <c r="AH52" s="3">
        <f t="shared" si="62"/>
        <v>0</v>
      </c>
      <c r="AI52" s="3">
        <f t="shared" si="62"/>
        <v>0</v>
      </c>
      <c r="AJ52" s="3">
        <f t="shared" si="62"/>
        <v>0</v>
      </c>
      <c r="AK52" s="3">
        <f t="shared" si="62"/>
        <v>0</v>
      </c>
      <c r="AL52" s="3">
        <f t="shared" si="62"/>
        <v>0</v>
      </c>
      <c r="AM52" s="3">
        <f t="shared" si="62"/>
        <v>0</v>
      </c>
      <c r="AN52" s="3">
        <f t="shared" si="62"/>
        <v>0</v>
      </c>
      <c r="AO52" s="3">
        <f t="shared" si="62"/>
        <v>0</v>
      </c>
      <c r="AP52" s="3">
        <f t="shared" si="62"/>
        <v>0</v>
      </c>
      <c r="AQ52" s="3">
        <f t="shared" si="62"/>
        <v>0</v>
      </c>
      <c r="AR52" s="3">
        <f t="shared" si="62"/>
        <v>0</v>
      </c>
      <c r="AS52" s="3">
        <f t="shared" si="62"/>
        <v>0</v>
      </c>
      <c r="AT52" s="3">
        <f t="shared" si="62"/>
        <v>0</v>
      </c>
      <c r="AU52" s="3">
        <f t="shared" si="62"/>
        <v>0</v>
      </c>
      <c r="AV52" s="3">
        <f t="shared" si="62"/>
        <v>0</v>
      </c>
      <c r="AW52" s="3">
        <f t="shared" si="62"/>
        <v>0</v>
      </c>
      <c r="AX52" s="3">
        <f t="shared" si="62"/>
        <v>0</v>
      </c>
      <c r="AY52" s="3">
        <f t="shared" si="62"/>
        <v>0</v>
      </c>
      <c r="AZ52" s="3">
        <f t="shared" si="62"/>
        <v>0</v>
      </c>
      <c r="BA52" s="3">
        <f t="shared" si="62"/>
        <v>0</v>
      </c>
      <c r="BB52" s="3">
        <f t="shared" si="62"/>
        <v>0</v>
      </c>
      <c r="BC52" s="3">
        <f t="shared" si="62"/>
        <v>0</v>
      </c>
      <c r="BD52" s="3">
        <f t="shared" si="62"/>
        <v>0</v>
      </c>
      <c r="BE52" s="3">
        <f t="shared" si="62"/>
        <v>0</v>
      </c>
      <c r="BF52" s="3">
        <f t="shared" si="62"/>
        <v>0</v>
      </c>
      <c r="BG52" s="3">
        <f t="shared" si="62"/>
        <v>0</v>
      </c>
      <c r="BH52" s="3">
        <f t="shared" si="62"/>
        <v>0</v>
      </c>
      <c r="BI52" s="3">
        <f t="shared" si="62"/>
        <v>0</v>
      </c>
      <c r="BJ52" s="3">
        <f t="shared" si="62"/>
        <v>0</v>
      </c>
      <c r="BK52" s="3">
        <f t="shared" si="62"/>
        <v>0</v>
      </c>
      <c r="BL52" s="3">
        <f t="shared" si="62"/>
        <v>0</v>
      </c>
      <c r="BM52" s="3">
        <f t="shared" si="62"/>
        <v>0</v>
      </c>
      <c r="BN52" s="3">
        <f t="shared" si="62"/>
        <v>0</v>
      </c>
      <c r="BO52" s="3">
        <f t="shared" si="62"/>
        <v>0</v>
      </c>
      <c r="BP52" s="3">
        <f t="shared" si="62"/>
        <v>0</v>
      </c>
      <c r="BQ52" s="3">
        <f t="shared" si="62"/>
        <v>0</v>
      </c>
      <c r="BR52" s="3">
        <f t="shared" si="62"/>
        <v>0</v>
      </c>
      <c r="BS52" s="3">
        <f t="shared" ref="BS52:CH52" si="63">BR52</f>
        <v>0</v>
      </c>
      <c r="BT52" s="3">
        <f t="shared" si="63"/>
        <v>0</v>
      </c>
      <c r="BU52" s="3">
        <f t="shared" si="63"/>
        <v>0</v>
      </c>
      <c r="BV52" s="3">
        <f t="shared" si="63"/>
        <v>0</v>
      </c>
      <c r="BW52" s="3">
        <f t="shared" si="63"/>
        <v>0</v>
      </c>
      <c r="BX52" s="3">
        <f t="shared" si="63"/>
        <v>0</v>
      </c>
      <c r="BY52" s="3">
        <f t="shared" si="63"/>
        <v>0</v>
      </c>
      <c r="BZ52" s="3">
        <f t="shared" si="63"/>
        <v>0</v>
      </c>
      <c r="CA52" s="3">
        <f t="shared" si="63"/>
        <v>0</v>
      </c>
      <c r="CB52" s="3">
        <f t="shared" si="63"/>
        <v>0</v>
      </c>
      <c r="CC52" s="3">
        <f t="shared" si="63"/>
        <v>0</v>
      </c>
      <c r="CD52" s="3">
        <f t="shared" si="63"/>
        <v>0</v>
      </c>
      <c r="CE52" s="3">
        <f t="shared" si="63"/>
        <v>0</v>
      </c>
      <c r="CF52" s="3">
        <f t="shared" si="63"/>
        <v>0</v>
      </c>
      <c r="CG52" s="3">
        <f t="shared" si="63"/>
        <v>0</v>
      </c>
      <c r="CH52" s="12">
        <f t="shared" si="63"/>
        <v>0</v>
      </c>
    </row>
    <row r="53" spans="1:86" x14ac:dyDescent="0.25">
      <c r="A53" s="627"/>
      <c r="B53" s="11" t="str">
        <f t="shared" si="39"/>
        <v>Water Heating</v>
      </c>
      <c r="C53" s="3">
        <v>0</v>
      </c>
      <c r="D53" s="3">
        <v>0</v>
      </c>
      <c r="E53" s="3">
        <v>0</v>
      </c>
      <c r="F53" s="3">
        <v>0</v>
      </c>
      <c r="G53" s="3">
        <f t="shared" ref="G53:BR53" si="64">F53</f>
        <v>0</v>
      </c>
      <c r="H53" s="3">
        <f t="shared" si="64"/>
        <v>0</v>
      </c>
      <c r="I53" s="3">
        <f t="shared" si="64"/>
        <v>0</v>
      </c>
      <c r="J53" s="3">
        <f t="shared" si="64"/>
        <v>0</v>
      </c>
      <c r="K53" s="3">
        <f t="shared" si="64"/>
        <v>0</v>
      </c>
      <c r="L53" s="3">
        <f t="shared" si="64"/>
        <v>0</v>
      </c>
      <c r="M53" s="3">
        <f t="shared" si="64"/>
        <v>0</v>
      </c>
      <c r="N53" s="3">
        <f t="shared" si="64"/>
        <v>0</v>
      </c>
      <c r="O53" s="3">
        <f t="shared" si="64"/>
        <v>0</v>
      </c>
      <c r="P53" s="3">
        <f t="shared" si="64"/>
        <v>0</v>
      </c>
      <c r="Q53" s="3">
        <f t="shared" si="64"/>
        <v>0</v>
      </c>
      <c r="R53" s="3">
        <f t="shared" si="64"/>
        <v>0</v>
      </c>
      <c r="S53" s="3">
        <f t="shared" si="64"/>
        <v>0</v>
      </c>
      <c r="T53" s="490">
        <v>17220.95</v>
      </c>
      <c r="U53" s="3">
        <f t="shared" si="64"/>
        <v>17220.95</v>
      </c>
      <c r="V53" s="3">
        <f t="shared" si="64"/>
        <v>17220.95</v>
      </c>
      <c r="W53" s="3">
        <f t="shared" si="64"/>
        <v>17220.95</v>
      </c>
      <c r="X53" s="3">
        <f t="shared" si="64"/>
        <v>17220.95</v>
      </c>
      <c r="Y53" s="3">
        <f t="shared" si="64"/>
        <v>17220.95</v>
      </c>
      <c r="Z53" s="3">
        <f t="shared" si="64"/>
        <v>17220.95</v>
      </c>
      <c r="AA53" s="3">
        <f t="shared" si="64"/>
        <v>17220.95</v>
      </c>
      <c r="AB53" s="3">
        <f t="shared" si="64"/>
        <v>17220.95</v>
      </c>
      <c r="AC53" s="3">
        <f t="shared" si="64"/>
        <v>17220.95</v>
      </c>
      <c r="AD53" s="3">
        <f t="shared" si="64"/>
        <v>17220.95</v>
      </c>
      <c r="AE53" s="3">
        <f t="shared" si="64"/>
        <v>17220.95</v>
      </c>
      <c r="AF53" s="3">
        <f t="shared" si="64"/>
        <v>17220.95</v>
      </c>
      <c r="AG53" s="3">
        <f t="shared" si="64"/>
        <v>17220.95</v>
      </c>
      <c r="AH53" s="3">
        <f t="shared" si="64"/>
        <v>17220.95</v>
      </c>
      <c r="AI53" s="3">
        <f t="shared" si="64"/>
        <v>17220.95</v>
      </c>
      <c r="AJ53" s="3">
        <f t="shared" si="64"/>
        <v>17220.95</v>
      </c>
      <c r="AK53" s="3">
        <f t="shared" si="64"/>
        <v>17220.95</v>
      </c>
      <c r="AL53" s="3">
        <f t="shared" si="64"/>
        <v>17220.95</v>
      </c>
      <c r="AM53" s="3">
        <f t="shared" si="64"/>
        <v>17220.95</v>
      </c>
      <c r="AN53" s="3">
        <f t="shared" si="64"/>
        <v>17220.95</v>
      </c>
      <c r="AO53" s="3">
        <f t="shared" si="64"/>
        <v>17220.95</v>
      </c>
      <c r="AP53" s="3">
        <f t="shared" si="64"/>
        <v>17220.95</v>
      </c>
      <c r="AQ53" s="3">
        <f t="shared" si="64"/>
        <v>17220.95</v>
      </c>
      <c r="AR53" s="3">
        <f t="shared" si="64"/>
        <v>17220.95</v>
      </c>
      <c r="AS53" s="3">
        <f t="shared" si="64"/>
        <v>17220.95</v>
      </c>
      <c r="AT53" s="3">
        <f t="shared" si="64"/>
        <v>17220.95</v>
      </c>
      <c r="AU53" s="3">
        <f t="shared" si="64"/>
        <v>17220.95</v>
      </c>
      <c r="AV53" s="3">
        <f t="shared" si="64"/>
        <v>17220.95</v>
      </c>
      <c r="AW53" s="3">
        <f t="shared" si="64"/>
        <v>17220.95</v>
      </c>
      <c r="AX53" s="3">
        <f t="shared" si="64"/>
        <v>17220.95</v>
      </c>
      <c r="AY53" s="3">
        <f t="shared" si="64"/>
        <v>17220.95</v>
      </c>
      <c r="AZ53" s="3">
        <f t="shared" si="64"/>
        <v>17220.95</v>
      </c>
      <c r="BA53" s="3">
        <f t="shared" si="64"/>
        <v>17220.95</v>
      </c>
      <c r="BB53" s="3">
        <f t="shared" si="64"/>
        <v>17220.95</v>
      </c>
      <c r="BC53" s="3">
        <f t="shared" si="64"/>
        <v>17220.95</v>
      </c>
      <c r="BD53" s="3">
        <f t="shared" si="64"/>
        <v>17220.95</v>
      </c>
      <c r="BE53" s="3">
        <f t="shared" si="64"/>
        <v>17220.95</v>
      </c>
      <c r="BF53" s="3">
        <f t="shared" si="64"/>
        <v>17220.95</v>
      </c>
      <c r="BG53" s="3">
        <f t="shared" si="64"/>
        <v>17220.95</v>
      </c>
      <c r="BH53" s="3">
        <f t="shared" si="64"/>
        <v>17220.95</v>
      </c>
      <c r="BI53" s="3">
        <f t="shared" si="64"/>
        <v>17220.95</v>
      </c>
      <c r="BJ53" s="3">
        <f t="shared" si="64"/>
        <v>17220.95</v>
      </c>
      <c r="BK53" s="3">
        <f t="shared" si="64"/>
        <v>17220.95</v>
      </c>
      <c r="BL53" s="3">
        <f t="shared" si="64"/>
        <v>17220.95</v>
      </c>
      <c r="BM53" s="3">
        <f t="shared" si="64"/>
        <v>17220.95</v>
      </c>
      <c r="BN53" s="3">
        <f t="shared" si="64"/>
        <v>17220.95</v>
      </c>
      <c r="BO53" s="3">
        <f t="shared" si="64"/>
        <v>17220.95</v>
      </c>
      <c r="BP53" s="3">
        <f t="shared" si="64"/>
        <v>17220.95</v>
      </c>
      <c r="BQ53" s="3">
        <f t="shared" si="64"/>
        <v>17220.95</v>
      </c>
      <c r="BR53" s="3">
        <f t="shared" si="64"/>
        <v>17220.95</v>
      </c>
      <c r="BS53" s="3">
        <f t="shared" ref="BS53:CH53" si="65">BR53</f>
        <v>17220.95</v>
      </c>
      <c r="BT53" s="3">
        <f t="shared" si="65"/>
        <v>17220.95</v>
      </c>
      <c r="BU53" s="3">
        <f t="shared" si="65"/>
        <v>17220.95</v>
      </c>
      <c r="BV53" s="3">
        <f t="shared" si="65"/>
        <v>17220.95</v>
      </c>
      <c r="BW53" s="3">
        <f t="shared" si="65"/>
        <v>17220.95</v>
      </c>
      <c r="BX53" s="3">
        <f t="shared" si="65"/>
        <v>17220.95</v>
      </c>
      <c r="BY53" s="3">
        <f t="shared" si="65"/>
        <v>17220.95</v>
      </c>
      <c r="BZ53" s="3">
        <f t="shared" si="65"/>
        <v>17220.95</v>
      </c>
      <c r="CA53" s="3">
        <f t="shared" si="65"/>
        <v>17220.95</v>
      </c>
      <c r="CB53" s="3">
        <f t="shared" si="65"/>
        <v>17220.95</v>
      </c>
      <c r="CC53" s="3">
        <f t="shared" si="65"/>
        <v>17220.95</v>
      </c>
      <c r="CD53" s="3">
        <f t="shared" si="65"/>
        <v>17220.95</v>
      </c>
      <c r="CE53" s="3">
        <f t="shared" si="65"/>
        <v>17220.95</v>
      </c>
      <c r="CF53" s="3">
        <f t="shared" si="65"/>
        <v>17220.95</v>
      </c>
      <c r="CG53" s="3">
        <f t="shared" si="65"/>
        <v>17220.95</v>
      </c>
      <c r="CH53" s="12">
        <f t="shared" si="65"/>
        <v>17220.95</v>
      </c>
    </row>
    <row r="54" spans="1:86" ht="15" customHeight="1" x14ac:dyDescent="0.25">
      <c r="A54" s="627"/>
      <c r="B54" s="11" t="str">
        <f t="shared" si="3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
      <c r="A55" s="628"/>
      <c r="B55" s="16" t="str">
        <f t="shared" si="39"/>
        <v>Monthly kWh</v>
      </c>
      <c r="C55" s="264">
        <f>SUM(C41:C54)</f>
        <v>0</v>
      </c>
      <c r="D55" s="264">
        <f t="shared" ref="D55:BO55" si="66">SUM(D41:D54)</f>
        <v>0</v>
      </c>
      <c r="E55" s="264">
        <f t="shared" si="66"/>
        <v>0</v>
      </c>
      <c r="F55" s="264">
        <f t="shared" si="66"/>
        <v>0</v>
      </c>
      <c r="G55" s="264">
        <f t="shared" si="66"/>
        <v>0</v>
      </c>
      <c r="H55" s="264">
        <f t="shared" si="66"/>
        <v>0</v>
      </c>
      <c r="I55" s="264">
        <f t="shared" si="66"/>
        <v>0</v>
      </c>
      <c r="J55" s="264">
        <f t="shared" si="66"/>
        <v>0</v>
      </c>
      <c r="K55" s="264">
        <f t="shared" si="66"/>
        <v>0</v>
      </c>
      <c r="L55" s="264">
        <f t="shared" si="66"/>
        <v>0</v>
      </c>
      <c r="M55" s="264">
        <f t="shared" si="66"/>
        <v>0</v>
      </c>
      <c r="N55" s="264">
        <f t="shared" si="66"/>
        <v>0</v>
      </c>
      <c r="O55" s="264">
        <f t="shared" si="66"/>
        <v>0</v>
      </c>
      <c r="P55" s="264">
        <f t="shared" si="66"/>
        <v>0</v>
      </c>
      <c r="Q55" s="264">
        <f t="shared" si="66"/>
        <v>0</v>
      </c>
      <c r="R55" s="264">
        <f t="shared" si="66"/>
        <v>0</v>
      </c>
      <c r="S55" s="264">
        <f t="shared" si="66"/>
        <v>0</v>
      </c>
      <c r="T55" s="264">
        <f t="shared" si="66"/>
        <v>2648200.59</v>
      </c>
      <c r="U55" s="264">
        <f t="shared" si="66"/>
        <v>2648200.59</v>
      </c>
      <c r="V55" s="264">
        <f t="shared" si="66"/>
        <v>2648200.59</v>
      </c>
      <c r="W55" s="264">
        <f t="shared" si="66"/>
        <v>2648200.59</v>
      </c>
      <c r="X55" s="264">
        <f t="shared" si="66"/>
        <v>2648200.59</v>
      </c>
      <c r="Y55" s="264">
        <f t="shared" si="66"/>
        <v>2648200.59</v>
      </c>
      <c r="Z55" s="264">
        <f t="shared" si="66"/>
        <v>2648200.59</v>
      </c>
      <c r="AA55" s="264">
        <f t="shared" si="66"/>
        <v>2648200.59</v>
      </c>
      <c r="AB55" s="264">
        <f t="shared" si="66"/>
        <v>2648200.59</v>
      </c>
      <c r="AC55" s="264">
        <f t="shared" si="66"/>
        <v>2648200.59</v>
      </c>
      <c r="AD55" s="264">
        <f t="shared" si="66"/>
        <v>2648200.59</v>
      </c>
      <c r="AE55" s="264">
        <f t="shared" si="66"/>
        <v>2648200.59</v>
      </c>
      <c r="AF55" s="264">
        <f t="shared" si="66"/>
        <v>2648200.59</v>
      </c>
      <c r="AG55" s="264">
        <f t="shared" si="66"/>
        <v>2648200.59</v>
      </c>
      <c r="AH55" s="264">
        <f t="shared" si="66"/>
        <v>2648200.59</v>
      </c>
      <c r="AI55" s="264">
        <f t="shared" si="66"/>
        <v>2648200.59</v>
      </c>
      <c r="AJ55" s="264">
        <f t="shared" si="66"/>
        <v>2648200.59</v>
      </c>
      <c r="AK55" s="264">
        <f t="shared" si="66"/>
        <v>2648200.59</v>
      </c>
      <c r="AL55" s="264">
        <f t="shared" si="66"/>
        <v>2648200.59</v>
      </c>
      <c r="AM55" s="264">
        <f t="shared" si="66"/>
        <v>2648200.59</v>
      </c>
      <c r="AN55" s="264">
        <f t="shared" si="66"/>
        <v>2648200.59</v>
      </c>
      <c r="AO55" s="264">
        <f t="shared" si="66"/>
        <v>2648200.59</v>
      </c>
      <c r="AP55" s="264">
        <f t="shared" si="66"/>
        <v>2648200.59</v>
      </c>
      <c r="AQ55" s="264">
        <f t="shared" si="66"/>
        <v>2648200.59</v>
      </c>
      <c r="AR55" s="264">
        <f t="shared" si="66"/>
        <v>2648200.59</v>
      </c>
      <c r="AS55" s="264">
        <f t="shared" si="66"/>
        <v>2648200.59</v>
      </c>
      <c r="AT55" s="264">
        <f t="shared" si="66"/>
        <v>2648200.59</v>
      </c>
      <c r="AU55" s="264">
        <f t="shared" si="66"/>
        <v>2648200.59</v>
      </c>
      <c r="AV55" s="264">
        <f t="shared" si="66"/>
        <v>2648200.59</v>
      </c>
      <c r="AW55" s="264">
        <f t="shared" si="66"/>
        <v>2648200.59</v>
      </c>
      <c r="AX55" s="264">
        <f t="shared" si="66"/>
        <v>2648200.59</v>
      </c>
      <c r="AY55" s="264">
        <f t="shared" si="66"/>
        <v>2648200.59</v>
      </c>
      <c r="AZ55" s="264">
        <f t="shared" si="66"/>
        <v>2648200.59</v>
      </c>
      <c r="BA55" s="264">
        <f t="shared" si="66"/>
        <v>2648200.59</v>
      </c>
      <c r="BB55" s="264">
        <f t="shared" si="66"/>
        <v>2648200.59</v>
      </c>
      <c r="BC55" s="264">
        <f t="shared" si="66"/>
        <v>2648200.59</v>
      </c>
      <c r="BD55" s="264">
        <f t="shared" si="66"/>
        <v>2648200.59</v>
      </c>
      <c r="BE55" s="264">
        <f t="shared" si="66"/>
        <v>2648200.59</v>
      </c>
      <c r="BF55" s="264">
        <f t="shared" si="66"/>
        <v>2648200.59</v>
      </c>
      <c r="BG55" s="264">
        <f t="shared" si="66"/>
        <v>2648200.59</v>
      </c>
      <c r="BH55" s="264">
        <f t="shared" si="66"/>
        <v>2648200.59</v>
      </c>
      <c r="BI55" s="264">
        <f t="shared" si="66"/>
        <v>2648200.59</v>
      </c>
      <c r="BJ55" s="264">
        <f t="shared" si="66"/>
        <v>2648200.59</v>
      </c>
      <c r="BK55" s="264">
        <f t="shared" si="66"/>
        <v>2648200.59</v>
      </c>
      <c r="BL55" s="264">
        <f t="shared" si="66"/>
        <v>2648200.59</v>
      </c>
      <c r="BM55" s="264">
        <f t="shared" si="66"/>
        <v>2648200.59</v>
      </c>
      <c r="BN55" s="264">
        <f t="shared" si="66"/>
        <v>2648200.59</v>
      </c>
      <c r="BO55" s="264">
        <f t="shared" si="66"/>
        <v>2648200.59</v>
      </c>
      <c r="BP55" s="264">
        <f t="shared" ref="BP55:CH55" si="67">SUM(BP41:BP54)</f>
        <v>2648200.59</v>
      </c>
      <c r="BQ55" s="264">
        <f t="shared" si="67"/>
        <v>2648200.59</v>
      </c>
      <c r="BR55" s="264">
        <f t="shared" si="67"/>
        <v>2648200.59</v>
      </c>
      <c r="BS55" s="264">
        <f t="shared" si="67"/>
        <v>2648200.59</v>
      </c>
      <c r="BT55" s="264">
        <f t="shared" si="67"/>
        <v>2648200.59</v>
      </c>
      <c r="BU55" s="264">
        <f t="shared" si="67"/>
        <v>2648200.59</v>
      </c>
      <c r="BV55" s="264">
        <f t="shared" si="67"/>
        <v>2648200.59</v>
      </c>
      <c r="BW55" s="264">
        <f t="shared" si="67"/>
        <v>2648200.59</v>
      </c>
      <c r="BX55" s="264">
        <f t="shared" si="67"/>
        <v>2648200.59</v>
      </c>
      <c r="BY55" s="264">
        <f t="shared" si="67"/>
        <v>2648200.59</v>
      </c>
      <c r="BZ55" s="264">
        <f t="shared" si="67"/>
        <v>2648200.59</v>
      </c>
      <c r="CA55" s="264">
        <f t="shared" si="67"/>
        <v>2648200.59</v>
      </c>
      <c r="CB55" s="264">
        <f t="shared" si="67"/>
        <v>2648200.59</v>
      </c>
      <c r="CC55" s="264">
        <f t="shared" si="67"/>
        <v>2648200.59</v>
      </c>
      <c r="CD55" s="264">
        <f t="shared" si="67"/>
        <v>2648200.59</v>
      </c>
      <c r="CE55" s="264">
        <f t="shared" si="67"/>
        <v>2648200.59</v>
      </c>
      <c r="CF55" s="264">
        <f t="shared" si="67"/>
        <v>2648200.59</v>
      </c>
      <c r="CG55" s="264">
        <f t="shared" si="67"/>
        <v>2648200.59</v>
      </c>
      <c r="CH55" s="267">
        <f t="shared" si="67"/>
        <v>2648200.59</v>
      </c>
    </row>
    <row r="56" spans="1:86" x14ac:dyDescent="0.25">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c r="AB56" s="285"/>
      <c r="AC56" s="9"/>
      <c r="AD56" s="285"/>
      <c r="AE56" s="285"/>
      <c r="AF56" s="9"/>
      <c r="AG56" s="285"/>
      <c r="AH56" s="285"/>
      <c r="AI56" s="9"/>
      <c r="AJ56" s="285"/>
      <c r="AK56" s="285"/>
      <c r="AL56" s="9"/>
      <c r="AM56" s="285"/>
      <c r="AN56" s="285"/>
      <c r="AO56" s="9"/>
      <c r="AP56" s="285"/>
      <c r="AQ56" s="285"/>
      <c r="AR56" s="9"/>
      <c r="AS56" s="285"/>
      <c r="AT56" s="285"/>
      <c r="AU56" s="9"/>
      <c r="AV56" s="285"/>
      <c r="AW56" s="285"/>
      <c r="AX56" s="9"/>
      <c r="AY56" s="285"/>
      <c r="AZ56" s="285"/>
      <c r="BA56" s="9"/>
      <c r="BB56" s="285"/>
      <c r="BC56" s="285"/>
      <c r="BD56" s="9"/>
      <c r="BE56" s="285"/>
      <c r="BF56" s="285"/>
      <c r="BG56" s="9"/>
      <c r="BH56" s="285"/>
      <c r="BI56" s="285"/>
      <c r="BJ56" s="9"/>
      <c r="BK56" s="285"/>
      <c r="BL56" s="285"/>
      <c r="BM56" s="9"/>
      <c r="BN56" s="285"/>
      <c r="BO56" s="285"/>
      <c r="BP56" s="9"/>
      <c r="BQ56" s="285"/>
      <c r="BR56" s="285"/>
      <c r="BS56" s="9"/>
      <c r="BT56" s="285"/>
      <c r="BU56" s="285"/>
      <c r="BV56" s="9"/>
      <c r="BW56" s="285"/>
      <c r="BX56" s="285"/>
      <c r="BY56" s="9"/>
      <c r="BZ56" s="285"/>
      <c r="CA56" s="285"/>
      <c r="CB56" s="9"/>
      <c r="CC56" s="285"/>
      <c r="CD56" s="285"/>
      <c r="CE56" s="9"/>
      <c r="CF56" s="285"/>
      <c r="CG56" s="285"/>
      <c r="CH56" s="137"/>
    </row>
    <row r="57" spans="1:86" ht="15.75" thickBot="1" x14ac:dyDescent="0.3">
      <c r="A57" s="229" t="s">
        <v>182</v>
      </c>
      <c r="B57" s="229"/>
      <c r="C57" s="229"/>
      <c r="D57" s="229"/>
      <c r="E57" s="229"/>
      <c r="F57" s="229"/>
      <c r="G57" s="229"/>
      <c r="H57" s="229"/>
      <c r="I57" s="229"/>
      <c r="J57" s="229"/>
      <c r="K57" s="286"/>
      <c r="L57" s="136"/>
      <c r="M57" s="136"/>
      <c r="N57" s="286"/>
      <c r="O57" s="136"/>
      <c r="P57" s="136"/>
      <c r="Q57" s="286"/>
      <c r="R57" s="136"/>
      <c r="S57" s="136"/>
      <c r="T57" s="286"/>
      <c r="U57" s="136"/>
      <c r="V57" s="136"/>
      <c r="W57" s="286"/>
      <c r="X57" s="136"/>
      <c r="Y57" s="136"/>
      <c r="Z57" s="286"/>
      <c r="AA57" s="136"/>
      <c r="AB57" s="136"/>
      <c r="AC57" s="286"/>
      <c r="AD57" s="136"/>
      <c r="AE57" s="136"/>
      <c r="AF57" s="286"/>
      <c r="AG57" s="136"/>
      <c r="AH57" s="136"/>
      <c r="AI57" s="286"/>
      <c r="AJ57" s="136"/>
      <c r="AK57" s="136"/>
      <c r="AL57" s="286"/>
      <c r="AM57" s="136"/>
      <c r="AN57" s="136"/>
      <c r="AO57" s="286"/>
      <c r="AP57" s="136"/>
      <c r="AQ57" s="136"/>
      <c r="AR57" s="286"/>
      <c r="AS57" s="136"/>
      <c r="AT57" s="136"/>
      <c r="AU57" s="286"/>
      <c r="AV57" s="136"/>
      <c r="AW57" s="136"/>
      <c r="AX57" s="286"/>
      <c r="AY57" s="136"/>
      <c r="AZ57" s="136"/>
      <c r="BA57" s="286"/>
      <c r="BB57" s="136"/>
      <c r="BC57" s="136"/>
      <c r="BD57" s="286"/>
      <c r="BE57" s="136"/>
      <c r="BF57" s="136"/>
      <c r="BG57" s="286"/>
      <c r="BH57" s="136"/>
      <c r="BI57" s="136"/>
      <c r="BJ57" s="286"/>
      <c r="BK57" s="136"/>
      <c r="BL57" s="136"/>
      <c r="BM57" s="286"/>
      <c r="BN57" s="136"/>
      <c r="BO57" s="136"/>
      <c r="BP57" s="286"/>
      <c r="BQ57" s="136"/>
      <c r="BR57" s="136"/>
      <c r="BS57" s="286"/>
      <c r="BT57" s="136"/>
      <c r="BU57" s="136"/>
      <c r="BV57" s="286"/>
      <c r="BW57" s="136"/>
      <c r="BX57" s="136"/>
      <c r="BY57" s="286"/>
      <c r="BZ57" s="136"/>
      <c r="CA57" s="136"/>
      <c r="CB57" s="286"/>
      <c r="CC57" s="136"/>
      <c r="CD57" s="136"/>
      <c r="CE57" s="286"/>
      <c r="CF57" s="136"/>
      <c r="CG57" s="136"/>
      <c r="CH57" s="286"/>
    </row>
    <row r="58" spans="1:86" ht="16.5" thickBot="1" x14ac:dyDescent="0.3">
      <c r="A58" s="629" t="s">
        <v>17</v>
      </c>
      <c r="B58" s="18" t="str">
        <f t="shared" ref="B58" si="68">B40</f>
        <v>End Use</v>
      </c>
      <c r="C58" s="162">
        <f>C$4</f>
        <v>45292</v>
      </c>
      <c r="D58" s="162">
        <f t="shared" ref="D58:BO58" si="69">D$4</f>
        <v>45323</v>
      </c>
      <c r="E58" s="162">
        <f t="shared" si="69"/>
        <v>45352</v>
      </c>
      <c r="F58" s="162">
        <f t="shared" si="69"/>
        <v>45383</v>
      </c>
      <c r="G58" s="162">
        <f t="shared" si="69"/>
        <v>45413</v>
      </c>
      <c r="H58" s="162">
        <f t="shared" si="69"/>
        <v>45444</v>
      </c>
      <c r="I58" s="162">
        <f t="shared" si="69"/>
        <v>45474</v>
      </c>
      <c r="J58" s="162">
        <f t="shared" si="69"/>
        <v>45505</v>
      </c>
      <c r="K58" s="162">
        <f t="shared" si="69"/>
        <v>45536</v>
      </c>
      <c r="L58" s="162">
        <f t="shared" si="69"/>
        <v>45566</v>
      </c>
      <c r="M58" s="162">
        <f t="shared" si="69"/>
        <v>45597</v>
      </c>
      <c r="N58" s="162">
        <f t="shared" si="69"/>
        <v>45627</v>
      </c>
      <c r="O58" s="162">
        <f t="shared" si="69"/>
        <v>45658</v>
      </c>
      <c r="P58" s="162">
        <f t="shared" si="69"/>
        <v>45689</v>
      </c>
      <c r="Q58" s="162">
        <f t="shared" si="69"/>
        <v>45717</v>
      </c>
      <c r="R58" s="162">
        <f t="shared" si="69"/>
        <v>45748</v>
      </c>
      <c r="S58" s="162">
        <f t="shared" si="69"/>
        <v>45778</v>
      </c>
      <c r="T58" s="162">
        <f t="shared" si="69"/>
        <v>45809</v>
      </c>
      <c r="U58" s="162">
        <f t="shared" si="69"/>
        <v>45839</v>
      </c>
      <c r="V58" s="162">
        <f t="shared" si="69"/>
        <v>45870</v>
      </c>
      <c r="W58" s="162">
        <f t="shared" si="69"/>
        <v>45901</v>
      </c>
      <c r="X58" s="162">
        <f t="shared" si="69"/>
        <v>45931</v>
      </c>
      <c r="Y58" s="162">
        <f t="shared" si="69"/>
        <v>45962</v>
      </c>
      <c r="Z58" s="162">
        <f t="shared" si="69"/>
        <v>45992</v>
      </c>
      <c r="AA58" s="162">
        <f t="shared" si="69"/>
        <v>46023</v>
      </c>
      <c r="AB58" s="162">
        <f t="shared" si="69"/>
        <v>46054</v>
      </c>
      <c r="AC58" s="162">
        <f t="shared" si="69"/>
        <v>46082</v>
      </c>
      <c r="AD58" s="162">
        <f t="shared" si="69"/>
        <v>46113</v>
      </c>
      <c r="AE58" s="162">
        <f t="shared" si="69"/>
        <v>46143</v>
      </c>
      <c r="AF58" s="162">
        <f t="shared" si="69"/>
        <v>46174</v>
      </c>
      <c r="AG58" s="162">
        <f t="shared" si="69"/>
        <v>46204</v>
      </c>
      <c r="AH58" s="162">
        <f t="shared" si="69"/>
        <v>46235</v>
      </c>
      <c r="AI58" s="162">
        <f t="shared" si="69"/>
        <v>46266</v>
      </c>
      <c r="AJ58" s="162">
        <f t="shared" si="69"/>
        <v>46296</v>
      </c>
      <c r="AK58" s="162">
        <f t="shared" si="69"/>
        <v>46327</v>
      </c>
      <c r="AL58" s="162">
        <f t="shared" si="69"/>
        <v>46357</v>
      </c>
      <c r="AM58" s="162">
        <f t="shared" si="69"/>
        <v>46388</v>
      </c>
      <c r="AN58" s="162">
        <f t="shared" si="69"/>
        <v>46419</v>
      </c>
      <c r="AO58" s="162">
        <f t="shared" si="69"/>
        <v>46447</v>
      </c>
      <c r="AP58" s="162">
        <f t="shared" si="69"/>
        <v>46478</v>
      </c>
      <c r="AQ58" s="162">
        <f t="shared" si="69"/>
        <v>46508</v>
      </c>
      <c r="AR58" s="162">
        <f t="shared" si="69"/>
        <v>46539</v>
      </c>
      <c r="AS58" s="162">
        <f t="shared" si="69"/>
        <v>46569</v>
      </c>
      <c r="AT58" s="162">
        <f t="shared" si="69"/>
        <v>46600</v>
      </c>
      <c r="AU58" s="162">
        <f t="shared" si="69"/>
        <v>46631</v>
      </c>
      <c r="AV58" s="162">
        <f t="shared" si="69"/>
        <v>46661</v>
      </c>
      <c r="AW58" s="162">
        <f t="shared" si="69"/>
        <v>46692</v>
      </c>
      <c r="AX58" s="162">
        <f t="shared" si="69"/>
        <v>46722</v>
      </c>
      <c r="AY58" s="162">
        <f t="shared" si="69"/>
        <v>46753</v>
      </c>
      <c r="AZ58" s="162">
        <f t="shared" si="69"/>
        <v>46784</v>
      </c>
      <c r="BA58" s="162">
        <f t="shared" si="69"/>
        <v>46813</v>
      </c>
      <c r="BB58" s="162">
        <f t="shared" si="69"/>
        <v>46844</v>
      </c>
      <c r="BC58" s="162">
        <f t="shared" si="69"/>
        <v>46874</v>
      </c>
      <c r="BD58" s="162">
        <f t="shared" si="69"/>
        <v>46905</v>
      </c>
      <c r="BE58" s="162">
        <f t="shared" si="69"/>
        <v>46935</v>
      </c>
      <c r="BF58" s="162">
        <f t="shared" si="69"/>
        <v>46966</v>
      </c>
      <c r="BG58" s="162">
        <f t="shared" si="69"/>
        <v>46997</v>
      </c>
      <c r="BH58" s="162">
        <f t="shared" si="69"/>
        <v>47027</v>
      </c>
      <c r="BI58" s="162">
        <f t="shared" si="69"/>
        <v>47058</v>
      </c>
      <c r="BJ58" s="162">
        <f t="shared" si="69"/>
        <v>47088</v>
      </c>
      <c r="BK58" s="162">
        <f t="shared" si="69"/>
        <v>47119</v>
      </c>
      <c r="BL58" s="162">
        <f t="shared" si="69"/>
        <v>47150</v>
      </c>
      <c r="BM58" s="162">
        <f t="shared" si="69"/>
        <v>47178</v>
      </c>
      <c r="BN58" s="162">
        <f t="shared" si="69"/>
        <v>47209</v>
      </c>
      <c r="BO58" s="162">
        <f t="shared" si="69"/>
        <v>47239</v>
      </c>
      <c r="BP58" s="162">
        <f t="shared" ref="BP58:CH58" si="70">BP$4</f>
        <v>47270</v>
      </c>
      <c r="BQ58" s="162">
        <f t="shared" si="70"/>
        <v>47300</v>
      </c>
      <c r="BR58" s="162">
        <f t="shared" si="70"/>
        <v>47331</v>
      </c>
      <c r="BS58" s="162">
        <f t="shared" si="70"/>
        <v>47362</v>
      </c>
      <c r="BT58" s="162">
        <f t="shared" si="70"/>
        <v>47392</v>
      </c>
      <c r="BU58" s="162">
        <f t="shared" si="70"/>
        <v>47423</v>
      </c>
      <c r="BV58" s="162">
        <f t="shared" si="70"/>
        <v>47453</v>
      </c>
      <c r="BW58" s="162">
        <f t="shared" si="70"/>
        <v>47484</v>
      </c>
      <c r="BX58" s="162">
        <f t="shared" si="70"/>
        <v>47515</v>
      </c>
      <c r="BY58" s="162">
        <f t="shared" si="70"/>
        <v>47543</v>
      </c>
      <c r="BZ58" s="162">
        <f t="shared" si="70"/>
        <v>47574</v>
      </c>
      <c r="CA58" s="162">
        <f t="shared" si="70"/>
        <v>47604</v>
      </c>
      <c r="CB58" s="162">
        <f t="shared" si="70"/>
        <v>47635</v>
      </c>
      <c r="CC58" s="162">
        <f t="shared" si="70"/>
        <v>47665</v>
      </c>
      <c r="CD58" s="162">
        <f t="shared" si="70"/>
        <v>47696</v>
      </c>
      <c r="CE58" s="162">
        <f t="shared" si="70"/>
        <v>47727</v>
      </c>
      <c r="CF58" s="162">
        <f t="shared" si="70"/>
        <v>47757</v>
      </c>
      <c r="CG58" s="162">
        <f t="shared" si="70"/>
        <v>47788</v>
      </c>
      <c r="CH58" s="163">
        <f t="shared" si="70"/>
        <v>47818</v>
      </c>
    </row>
    <row r="59" spans="1:86" ht="15" customHeight="1" x14ac:dyDescent="0.25">
      <c r="A59" s="630"/>
      <c r="B59" s="14" t="str">
        <f t="shared" ref="B59:B72" si="71">B41</f>
        <v>Air Comp</v>
      </c>
      <c r="C59" s="25">
        <f>((C5*0.5)-C41)*C78*C$93*C$2</f>
        <v>0</v>
      </c>
      <c r="D59" s="25">
        <f>((D5*0.5)+C23-D41)*D78*D$93*D$2</f>
        <v>0</v>
      </c>
      <c r="E59" s="25">
        <f t="shared" ref="E59:BP59" si="72">((E5*0.5)+D23-E41)*E78*E$93*E$2</f>
        <v>0</v>
      </c>
      <c r="F59" s="25">
        <f t="shared" si="72"/>
        <v>0</v>
      </c>
      <c r="G59" s="25">
        <f t="shared" si="72"/>
        <v>0</v>
      </c>
      <c r="H59" s="25">
        <f t="shared" si="72"/>
        <v>0</v>
      </c>
      <c r="I59" s="25">
        <f t="shared" si="72"/>
        <v>0</v>
      </c>
      <c r="J59" s="25">
        <f t="shared" si="72"/>
        <v>0</v>
      </c>
      <c r="K59" s="25">
        <f t="shared" si="72"/>
        <v>0</v>
      </c>
      <c r="L59" s="25">
        <f t="shared" si="72"/>
        <v>0</v>
      </c>
      <c r="M59" s="25">
        <f t="shared" si="72"/>
        <v>0</v>
      </c>
      <c r="N59" s="25">
        <f t="shared" si="72"/>
        <v>0</v>
      </c>
      <c r="O59" s="25">
        <f t="shared" si="72"/>
        <v>0</v>
      </c>
      <c r="P59" s="25">
        <f t="shared" si="72"/>
        <v>0</v>
      </c>
      <c r="Q59" s="25">
        <f t="shared" si="72"/>
        <v>0</v>
      </c>
      <c r="R59" s="25">
        <f t="shared" si="72"/>
        <v>0</v>
      </c>
      <c r="S59" s="25">
        <f t="shared" si="72"/>
        <v>0</v>
      </c>
      <c r="T59" s="25">
        <f t="shared" si="72"/>
        <v>0</v>
      </c>
      <c r="U59" s="25">
        <f t="shared" si="72"/>
        <v>0</v>
      </c>
      <c r="V59" s="25">
        <f t="shared" si="72"/>
        <v>0</v>
      </c>
      <c r="W59" s="25">
        <f t="shared" si="72"/>
        <v>0</v>
      </c>
      <c r="X59" s="25">
        <f t="shared" si="72"/>
        <v>0</v>
      </c>
      <c r="Y59" s="25">
        <f t="shared" si="72"/>
        <v>0</v>
      </c>
      <c r="Z59" s="25">
        <f t="shared" si="72"/>
        <v>0</v>
      </c>
      <c r="AA59" s="25">
        <f t="shared" si="72"/>
        <v>0</v>
      </c>
      <c r="AB59" s="25">
        <f t="shared" si="72"/>
        <v>0</v>
      </c>
      <c r="AC59" s="25">
        <f t="shared" si="72"/>
        <v>0</v>
      </c>
      <c r="AD59" s="25">
        <f t="shared" si="72"/>
        <v>0</v>
      </c>
      <c r="AE59" s="25">
        <f t="shared" si="72"/>
        <v>0</v>
      </c>
      <c r="AF59" s="25">
        <f t="shared" si="72"/>
        <v>0</v>
      </c>
      <c r="AG59" s="25">
        <f t="shared" si="72"/>
        <v>0</v>
      </c>
      <c r="AH59" s="25">
        <f t="shared" si="72"/>
        <v>0</v>
      </c>
      <c r="AI59" s="25">
        <f t="shared" si="72"/>
        <v>0</v>
      </c>
      <c r="AJ59" s="25">
        <f t="shared" si="72"/>
        <v>0</v>
      </c>
      <c r="AK59" s="25">
        <f t="shared" si="72"/>
        <v>0</v>
      </c>
      <c r="AL59" s="25">
        <f t="shared" si="72"/>
        <v>0</v>
      </c>
      <c r="AM59" s="25">
        <f t="shared" si="72"/>
        <v>0</v>
      </c>
      <c r="AN59" s="25">
        <f t="shared" si="72"/>
        <v>0</v>
      </c>
      <c r="AO59" s="25">
        <f t="shared" si="72"/>
        <v>0</v>
      </c>
      <c r="AP59" s="25">
        <f t="shared" si="72"/>
        <v>0</v>
      </c>
      <c r="AQ59" s="25">
        <f t="shared" si="72"/>
        <v>0</v>
      </c>
      <c r="AR59" s="25">
        <f t="shared" si="72"/>
        <v>0</v>
      </c>
      <c r="AS59" s="25">
        <f t="shared" si="72"/>
        <v>0</v>
      </c>
      <c r="AT59" s="25">
        <f t="shared" si="72"/>
        <v>0</v>
      </c>
      <c r="AU59" s="25">
        <f t="shared" si="72"/>
        <v>0</v>
      </c>
      <c r="AV59" s="25">
        <f t="shared" si="72"/>
        <v>0</v>
      </c>
      <c r="AW59" s="25">
        <f t="shared" si="72"/>
        <v>0</v>
      </c>
      <c r="AX59" s="25">
        <f t="shared" si="72"/>
        <v>0</v>
      </c>
      <c r="AY59" s="25">
        <f t="shared" si="72"/>
        <v>0</v>
      </c>
      <c r="AZ59" s="25">
        <f t="shared" si="72"/>
        <v>0</v>
      </c>
      <c r="BA59" s="25">
        <f t="shared" si="72"/>
        <v>0</v>
      </c>
      <c r="BB59" s="25">
        <f t="shared" si="72"/>
        <v>0</v>
      </c>
      <c r="BC59" s="25">
        <f t="shared" si="72"/>
        <v>0</v>
      </c>
      <c r="BD59" s="25">
        <f t="shared" si="72"/>
        <v>0</v>
      </c>
      <c r="BE59" s="25">
        <f t="shared" si="72"/>
        <v>0</v>
      </c>
      <c r="BF59" s="25">
        <f t="shared" si="72"/>
        <v>0</v>
      </c>
      <c r="BG59" s="25">
        <f t="shared" si="72"/>
        <v>0</v>
      </c>
      <c r="BH59" s="25">
        <f t="shared" si="72"/>
        <v>0</v>
      </c>
      <c r="BI59" s="25">
        <f t="shared" si="72"/>
        <v>0</v>
      </c>
      <c r="BJ59" s="25">
        <f t="shared" si="72"/>
        <v>0</v>
      </c>
      <c r="BK59" s="25">
        <f t="shared" si="72"/>
        <v>0</v>
      </c>
      <c r="BL59" s="25">
        <f t="shared" si="72"/>
        <v>0</v>
      </c>
      <c r="BM59" s="25">
        <f t="shared" si="72"/>
        <v>0</v>
      </c>
      <c r="BN59" s="25">
        <f t="shared" si="72"/>
        <v>0</v>
      </c>
      <c r="BO59" s="25">
        <f t="shared" si="72"/>
        <v>0</v>
      </c>
      <c r="BP59" s="25">
        <f t="shared" si="72"/>
        <v>0</v>
      </c>
      <c r="BQ59" s="25">
        <f t="shared" ref="BQ59:CH59" si="73">((BQ5*0.5)+BP23-BQ41)*BQ78*BQ$93*BQ$2</f>
        <v>0</v>
      </c>
      <c r="BR59" s="25">
        <f t="shared" si="73"/>
        <v>0</v>
      </c>
      <c r="BS59" s="25">
        <f t="shared" si="73"/>
        <v>0</v>
      </c>
      <c r="BT59" s="25">
        <f t="shared" si="73"/>
        <v>0</v>
      </c>
      <c r="BU59" s="25">
        <f t="shared" si="73"/>
        <v>0</v>
      </c>
      <c r="BV59" s="25">
        <f t="shared" si="73"/>
        <v>0</v>
      </c>
      <c r="BW59" s="25">
        <f t="shared" si="73"/>
        <v>0</v>
      </c>
      <c r="BX59" s="25">
        <f t="shared" si="73"/>
        <v>0</v>
      </c>
      <c r="BY59" s="25">
        <f t="shared" si="73"/>
        <v>0</v>
      </c>
      <c r="BZ59" s="25">
        <f t="shared" si="73"/>
        <v>0</v>
      </c>
      <c r="CA59" s="25">
        <f t="shared" si="73"/>
        <v>0</v>
      </c>
      <c r="CB59" s="25">
        <f t="shared" si="73"/>
        <v>0</v>
      </c>
      <c r="CC59" s="25">
        <f t="shared" si="73"/>
        <v>0</v>
      </c>
      <c r="CD59" s="25">
        <f t="shared" si="73"/>
        <v>0</v>
      </c>
      <c r="CE59" s="25">
        <f t="shared" si="73"/>
        <v>0</v>
      </c>
      <c r="CF59" s="25">
        <f t="shared" si="73"/>
        <v>0</v>
      </c>
      <c r="CG59" s="25">
        <f t="shared" si="73"/>
        <v>0</v>
      </c>
      <c r="CH59" s="28">
        <f t="shared" si="73"/>
        <v>0</v>
      </c>
    </row>
    <row r="60" spans="1:86" ht="15.75" x14ac:dyDescent="0.25">
      <c r="A60" s="630"/>
      <c r="B60" s="14" t="str">
        <f t="shared" si="71"/>
        <v>Building Shell</v>
      </c>
      <c r="C60" s="25">
        <f t="shared" ref="C60:C71" si="74">((C6*0.5)-C42)*C79*C$93*C$2</f>
        <v>0</v>
      </c>
      <c r="D60" s="25">
        <f t="shared" ref="D60:BO60" si="75">((D6*0.5)+C24-D42)*D79*D$93*D$2</f>
        <v>0</v>
      </c>
      <c r="E60" s="25">
        <f t="shared" si="75"/>
        <v>0</v>
      </c>
      <c r="F60" s="25">
        <f t="shared" si="75"/>
        <v>0</v>
      </c>
      <c r="G60" s="25">
        <f t="shared" si="75"/>
        <v>0</v>
      </c>
      <c r="H60" s="25">
        <f t="shared" si="75"/>
        <v>0</v>
      </c>
      <c r="I60" s="25">
        <f t="shared" si="75"/>
        <v>0</v>
      </c>
      <c r="J60" s="25">
        <f t="shared" si="75"/>
        <v>0</v>
      </c>
      <c r="K60" s="25">
        <f t="shared" si="75"/>
        <v>0</v>
      </c>
      <c r="L60" s="25">
        <f t="shared" si="75"/>
        <v>0</v>
      </c>
      <c r="M60" s="25">
        <f t="shared" si="75"/>
        <v>0</v>
      </c>
      <c r="N60" s="25">
        <f t="shared" si="75"/>
        <v>116.69274800755723</v>
      </c>
      <c r="O60" s="25">
        <f t="shared" si="75"/>
        <v>226.10832728811644</v>
      </c>
      <c r="P60" s="25">
        <f t="shared" si="75"/>
        <v>185.72187246730414</v>
      </c>
      <c r="Q60" s="25">
        <f t="shared" si="75"/>
        <v>151.73094557888058</v>
      </c>
      <c r="R60" s="25">
        <f t="shared" si="75"/>
        <v>99.455747241673848</v>
      </c>
      <c r="S60" s="25">
        <f t="shared" si="75"/>
        <v>112.27210618344478</v>
      </c>
      <c r="T60" s="25">
        <f t="shared" si="75"/>
        <v>391.58930509890047</v>
      </c>
      <c r="U60" s="25">
        <f t="shared" si="75"/>
        <v>527.19990484920083</v>
      </c>
      <c r="V60" s="25">
        <f t="shared" si="75"/>
        <v>492.56391051251899</v>
      </c>
      <c r="W60" s="25">
        <f t="shared" si="75"/>
        <v>213.30636333264957</v>
      </c>
      <c r="X60" s="25">
        <f t="shared" si="75"/>
        <v>89.928883140578563</v>
      </c>
      <c r="Y60" s="25">
        <f t="shared" si="75"/>
        <v>150.40047178496704</v>
      </c>
      <c r="Z60" s="25">
        <f t="shared" si="75"/>
        <v>234.16629655013085</v>
      </c>
      <c r="AA60" s="25">
        <f t="shared" si="75"/>
        <v>225.9657825152749</v>
      </c>
      <c r="AB60" s="25">
        <f t="shared" si="75"/>
        <v>190.2579652750899</v>
      </c>
      <c r="AC60" s="25">
        <f t="shared" si="75"/>
        <v>162.2045623822884</v>
      </c>
      <c r="AD60" s="25">
        <f t="shared" si="75"/>
        <v>97.075762980562061</v>
      </c>
      <c r="AE60" s="25">
        <f t="shared" si="75"/>
        <v>113.20056008565408</v>
      </c>
      <c r="AF60" s="25">
        <f t="shared" si="75"/>
        <v>391.58930509890047</v>
      </c>
      <c r="AG60" s="25">
        <f t="shared" si="75"/>
        <v>527.19990484920083</v>
      </c>
      <c r="AH60" s="25">
        <f t="shared" si="75"/>
        <v>492.56391051251899</v>
      </c>
      <c r="AI60" s="25">
        <f t="shared" si="75"/>
        <v>213.30636333264957</v>
      </c>
      <c r="AJ60" s="25">
        <f t="shared" si="75"/>
        <v>89.928883140578563</v>
      </c>
      <c r="AK60" s="25">
        <f t="shared" si="75"/>
        <v>150.40047178496704</v>
      </c>
      <c r="AL60" s="25">
        <f t="shared" si="75"/>
        <v>234.16629655013085</v>
      </c>
      <c r="AM60" s="25">
        <f t="shared" si="75"/>
        <v>225.9657825152749</v>
      </c>
      <c r="AN60" s="25">
        <f t="shared" si="75"/>
        <v>190.2579652750899</v>
      </c>
      <c r="AO60" s="25">
        <f t="shared" si="75"/>
        <v>162.2045623822884</v>
      </c>
      <c r="AP60" s="25">
        <f t="shared" si="75"/>
        <v>97.075762980562061</v>
      </c>
      <c r="AQ60" s="25">
        <f t="shared" si="75"/>
        <v>113.20056008565408</v>
      </c>
      <c r="AR60" s="25">
        <f t="shared" si="75"/>
        <v>391.58930509890047</v>
      </c>
      <c r="AS60" s="25">
        <f t="shared" si="75"/>
        <v>527.19990484920083</v>
      </c>
      <c r="AT60" s="25">
        <f t="shared" si="75"/>
        <v>492.56391051251899</v>
      </c>
      <c r="AU60" s="25">
        <f t="shared" si="75"/>
        <v>213.30636333264957</v>
      </c>
      <c r="AV60" s="25">
        <f t="shared" si="75"/>
        <v>89.928883140578563</v>
      </c>
      <c r="AW60" s="25">
        <f t="shared" si="75"/>
        <v>150.40047178496704</v>
      </c>
      <c r="AX60" s="25">
        <f t="shared" si="75"/>
        <v>234.16629655013085</v>
      </c>
      <c r="AY60" s="25">
        <f t="shared" si="75"/>
        <v>225.9657825152749</v>
      </c>
      <c r="AZ60" s="25">
        <f t="shared" si="75"/>
        <v>190.2579652750899</v>
      </c>
      <c r="BA60" s="25">
        <f t="shared" si="75"/>
        <v>162.2045623822884</v>
      </c>
      <c r="BB60" s="25">
        <f t="shared" si="75"/>
        <v>97.075762980562061</v>
      </c>
      <c r="BC60" s="25">
        <f t="shared" si="75"/>
        <v>113.20056008565408</v>
      </c>
      <c r="BD60" s="25">
        <f t="shared" si="75"/>
        <v>391.58930509890047</v>
      </c>
      <c r="BE60" s="25">
        <f t="shared" si="75"/>
        <v>527.19990484920083</v>
      </c>
      <c r="BF60" s="25">
        <f t="shared" si="75"/>
        <v>492.56391051251899</v>
      </c>
      <c r="BG60" s="25">
        <f t="shared" si="75"/>
        <v>213.30636333264957</v>
      </c>
      <c r="BH60" s="25">
        <f t="shared" si="75"/>
        <v>89.928883140578563</v>
      </c>
      <c r="BI60" s="25">
        <f t="shared" si="75"/>
        <v>150.40047178496704</v>
      </c>
      <c r="BJ60" s="25">
        <f t="shared" si="75"/>
        <v>234.16629655013085</v>
      </c>
      <c r="BK60" s="25">
        <f t="shared" si="75"/>
        <v>225.9657825152749</v>
      </c>
      <c r="BL60" s="25">
        <f t="shared" si="75"/>
        <v>190.2579652750899</v>
      </c>
      <c r="BM60" s="25">
        <f t="shared" si="75"/>
        <v>162.2045623822884</v>
      </c>
      <c r="BN60" s="25">
        <f t="shared" si="75"/>
        <v>97.075762980562061</v>
      </c>
      <c r="BO60" s="25">
        <f t="shared" si="75"/>
        <v>113.20056008565408</v>
      </c>
      <c r="BP60" s="25">
        <f t="shared" ref="BP60:CH60" si="76">((BP6*0.5)+BO24-BP42)*BP79*BP$93*BP$2</f>
        <v>391.58930509890047</v>
      </c>
      <c r="BQ60" s="25">
        <f t="shared" si="76"/>
        <v>527.19990484920083</v>
      </c>
      <c r="BR60" s="25">
        <f t="shared" si="76"/>
        <v>492.56391051251899</v>
      </c>
      <c r="BS60" s="25">
        <f t="shared" si="76"/>
        <v>213.30636333264957</v>
      </c>
      <c r="BT60" s="25">
        <f t="shared" si="76"/>
        <v>89.928883140578563</v>
      </c>
      <c r="BU60" s="25">
        <f t="shared" si="76"/>
        <v>150.40047178496704</v>
      </c>
      <c r="BV60" s="25">
        <f t="shared" si="76"/>
        <v>234.16629655013085</v>
      </c>
      <c r="BW60" s="25">
        <f t="shared" si="76"/>
        <v>225.9657825152749</v>
      </c>
      <c r="BX60" s="25">
        <f t="shared" si="76"/>
        <v>190.2579652750899</v>
      </c>
      <c r="BY60" s="25">
        <f t="shared" si="76"/>
        <v>162.2045623822884</v>
      </c>
      <c r="BZ60" s="25">
        <f t="shared" si="76"/>
        <v>97.075762980562061</v>
      </c>
      <c r="CA60" s="25">
        <f t="shared" si="76"/>
        <v>113.20056008565408</v>
      </c>
      <c r="CB60" s="25">
        <f t="shared" si="76"/>
        <v>391.58930509890047</v>
      </c>
      <c r="CC60" s="25">
        <f t="shared" si="76"/>
        <v>527.19990484920083</v>
      </c>
      <c r="CD60" s="25">
        <f t="shared" si="76"/>
        <v>492.56391051251899</v>
      </c>
      <c r="CE60" s="25">
        <f t="shared" si="76"/>
        <v>213.30636333264957</v>
      </c>
      <c r="CF60" s="25">
        <f t="shared" si="76"/>
        <v>89.928883140578563</v>
      </c>
      <c r="CG60" s="25">
        <f t="shared" si="76"/>
        <v>150.40047178496704</v>
      </c>
      <c r="CH60" s="28">
        <f t="shared" si="76"/>
        <v>234.16629655013085</v>
      </c>
    </row>
    <row r="61" spans="1:86" ht="15.75" x14ac:dyDescent="0.25">
      <c r="A61" s="630"/>
      <c r="B61" s="14" t="str">
        <f t="shared" si="71"/>
        <v>Cooking</v>
      </c>
      <c r="C61" s="25">
        <f t="shared" si="74"/>
        <v>0</v>
      </c>
      <c r="D61" s="25">
        <f t="shared" ref="D61:BO61" si="77">((D7*0.5)+C25-D43)*D80*D$93*D$2</f>
        <v>0</v>
      </c>
      <c r="E61" s="25">
        <f t="shared" si="77"/>
        <v>0</v>
      </c>
      <c r="F61" s="25">
        <f t="shared" si="77"/>
        <v>0</v>
      </c>
      <c r="G61" s="25">
        <f t="shared" si="77"/>
        <v>0</v>
      </c>
      <c r="H61" s="25">
        <f t="shared" si="77"/>
        <v>0</v>
      </c>
      <c r="I61" s="25">
        <f t="shared" si="77"/>
        <v>0</v>
      </c>
      <c r="J61" s="25">
        <f t="shared" si="77"/>
        <v>0</v>
      </c>
      <c r="K61" s="25">
        <f t="shared" si="77"/>
        <v>0</v>
      </c>
      <c r="L61" s="25">
        <f t="shared" si="77"/>
        <v>0</v>
      </c>
      <c r="M61" s="25">
        <f t="shared" si="77"/>
        <v>0</v>
      </c>
      <c r="N61" s="25">
        <f t="shared" si="77"/>
        <v>0</v>
      </c>
      <c r="O61" s="25">
        <f t="shared" si="77"/>
        <v>0</v>
      </c>
      <c r="P61" s="25">
        <f t="shared" si="77"/>
        <v>0</v>
      </c>
      <c r="Q61" s="25">
        <f t="shared" si="77"/>
        <v>0</v>
      </c>
      <c r="R61" s="25">
        <f t="shared" si="77"/>
        <v>0</v>
      </c>
      <c r="S61" s="25">
        <f t="shared" si="77"/>
        <v>0</v>
      </c>
      <c r="T61" s="25">
        <f t="shared" si="77"/>
        <v>0</v>
      </c>
      <c r="U61" s="25">
        <f t="shared" si="77"/>
        <v>0</v>
      </c>
      <c r="V61" s="25">
        <f t="shared" si="77"/>
        <v>0</v>
      </c>
      <c r="W61" s="25">
        <f t="shared" si="77"/>
        <v>0</v>
      </c>
      <c r="X61" s="25">
        <f t="shared" si="77"/>
        <v>0</v>
      </c>
      <c r="Y61" s="25">
        <f t="shared" si="77"/>
        <v>0</v>
      </c>
      <c r="Z61" s="25">
        <f t="shared" si="77"/>
        <v>0</v>
      </c>
      <c r="AA61" s="25">
        <f t="shared" si="77"/>
        <v>0</v>
      </c>
      <c r="AB61" s="25">
        <f t="shared" si="77"/>
        <v>0</v>
      </c>
      <c r="AC61" s="25">
        <f t="shared" si="77"/>
        <v>0</v>
      </c>
      <c r="AD61" s="25">
        <f t="shared" si="77"/>
        <v>0</v>
      </c>
      <c r="AE61" s="25">
        <f t="shared" si="77"/>
        <v>0</v>
      </c>
      <c r="AF61" s="25">
        <f t="shared" si="77"/>
        <v>0</v>
      </c>
      <c r="AG61" s="25">
        <f t="shared" si="77"/>
        <v>0</v>
      </c>
      <c r="AH61" s="25">
        <f t="shared" si="77"/>
        <v>0</v>
      </c>
      <c r="AI61" s="25">
        <f t="shared" si="77"/>
        <v>0</v>
      </c>
      <c r="AJ61" s="25">
        <f t="shared" si="77"/>
        <v>0</v>
      </c>
      <c r="AK61" s="25">
        <f t="shared" si="77"/>
        <v>0</v>
      </c>
      <c r="AL61" s="25">
        <f t="shared" si="77"/>
        <v>0</v>
      </c>
      <c r="AM61" s="25">
        <f t="shared" si="77"/>
        <v>0</v>
      </c>
      <c r="AN61" s="25">
        <f t="shared" si="77"/>
        <v>0</v>
      </c>
      <c r="AO61" s="25">
        <f t="shared" si="77"/>
        <v>0</v>
      </c>
      <c r="AP61" s="25">
        <f t="shared" si="77"/>
        <v>0</v>
      </c>
      <c r="AQ61" s="25">
        <f t="shared" si="77"/>
        <v>0</v>
      </c>
      <c r="AR61" s="25">
        <f t="shared" si="77"/>
        <v>0</v>
      </c>
      <c r="AS61" s="25">
        <f t="shared" si="77"/>
        <v>0</v>
      </c>
      <c r="AT61" s="25">
        <f t="shared" si="77"/>
        <v>0</v>
      </c>
      <c r="AU61" s="25">
        <f t="shared" si="77"/>
        <v>0</v>
      </c>
      <c r="AV61" s="25">
        <f t="shared" si="77"/>
        <v>0</v>
      </c>
      <c r="AW61" s="25">
        <f t="shared" si="77"/>
        <v>0</v>
      </c>
      <c r="AX61" s="25">
        <f t="shared" si="77"/>
        <v>0</v>
      </c>
      <c r="AY61" s="25">
        <f t="shared" si="77"/>
        <v>0</v>
      </c>
      <c r="AZ61" s="25">
        <f t="shared" si="77"/>
        <v>0</v>
      </c>
      <c r="BA61" s="25">
        <f t="shared" si="77"/>
        <v>0</v>
      </c>
      <c r="BB61" s="25">
        <f t="shared" si="77"/>
        <v>0</v>
      </c>
      <c r="BC61" s="25">
        <f t="shared" si="77"/>
        <v>0</v>
      </c>
      <c r="BD61" s="25">
        <f t="shared" si="77"/>
        <v>0</v>
      </c>
      <c r="BE61" s="25">
        <f t="shared" si="77"/>
        <v>0</v>
      </c>
      <c r="BF61" s="25">
        <f t="shared" si="77"/>
        <v>0</v>
      </c>
      <c r="BG61" s="25">
        <f t="shared" si="77"/>
        <v>0</v>
      </c>
      <c r="BH61" s="25">
        <f t="shared" si="77"/>
        <v>0</v>
      </c>
      <c r="BI61" s="25">
        <f t="shared" si="77"/>
        <v>0</v>
      </c>
      <c r="BJ61" s="25">
        <f t="shared" si="77"/>
        <v>0</v>
      </c>
      <c r="BK61" s="25">
        <f t="shared" si="77"/>
        <v>0</v>
      </c>
      <c r="BL61" s="25">
        <f t="shared" si="77"/>
        <v>0</v>
      </c>
      <c r="BM61" s="25">
        <f t="shared" si="77"/>
        <v>0</v>
      </c>
      <c r="BN61" s="25">
        <f t="shared" si="77"/>
        <v>0</v>
      </c>
      <c r="BO61" s="25">
        <f t="shared" si="77"/>
        <v>0</v>
      </c>
      <c r="BP61" s="25">
        <f t="shared" ref="BP61:CH61" si="78">((BP7*0.5)+BO25-BP43)*BP80*BP$93*BP$2</f>
        <v>0</v>
      </c>
      <c r="BQ61" s="25">
        <f t="shared" si="78"/>
        <v>0</v>
      </c>
      <c r="BR61" s="25">
        <f t="shared" si="78"/>
        <v>0</v>
      </c>
      <c r="BS61" s="25">
        <f t="shared" si="78"/>
        <v>0</v>
      </c>
      <c r="BT61" s="25">
        <f t="shared" si="78"/>
        <v>0</v>
      </c>
      <c r="BU61" s="25">
        <f t="shared" si="78"/>
        <v>0</v>
      </c>
      <c r="BV61" s="25">
        <f t="shared" si="78"/>
        <v>0</v>
      </c>
      <c r="BW61" s="25">
        <f t="shared" si="78"/>
        <v>0</v>
      </c>
      <c r="BX61" s="25">
        <f t="shared" si="78"/>
        <v>0</v>
      </c>
      <c r="BY61" s="25">
        <f t="shared" si="78"/>
        <v>0</v>
      </c>
      <c r="BZ61" s="25">
        <f t="shared" si="78"/>
        <v>0</v>
      </c>
      <c r="CA61" s="25">
        <f t="shared" si="78"/>
        <v>0</v>
      </c>
      <c r="CB61" s="25">
        <f t="shared" si="78"/>
        <v>0</v>
      </c>
      <c r="CC61" s="25">
        <f t="shared" si="78"/>
        <v>0</v>
      </c>
      <c r="CD61" s="25">
        <f t="shared" si="78"/>
        <v>0</v>
      </c>
      <c r="CE61" s="25">
        <f t="shared" si="78"/>
        <v>0</v>
      </c>
      <c r="CF61" s="25">
        <f t="shared" si="78"/>
        <v>0</v>
      </c>
      <c r="CG61" s="25">
        <f t="shared" si="78"/>
        <v>0</v>
      </c>
      <c r="CH61" s="28">
        <f t="shared" si="78"/>
        <v>0</v>
      </c>
    </row>
    <row r="62" spans="1:86" ht="15.75" x14ac:dyDescent="0.25">
      <c r="A62" s="630"/>
      <c r="B62" s="14" t="str">
        <f t="shared" si="71"/>
        <v>Cooling</v>
      </c>
      <c r="C62" s="25">
        <f t="shared" si="74"/>
        <v>0</v>
      </c>
      <c r="D62" s="25">
        <f t="shared" ref="D62:BO62" si="79">((D8*0.5)+C26-D44)*D81*D$93*D$2</f>
        <v>0</v>
      </c>
      <c r="E62" s="25">
        <f t="shared" si="79"/>
        <v>0</v>
      </c>
      <c r="F62" s="25">
        <f t="shared" si="79"/>
        <v>0</v>
      </c>
      <c r="G62" s="25">
        <f t="shared" si="79"/>
        <v>0</v>
      </c>
      <c r="H62" s="25">
        <f t="shared" si="79"/>
        <v>0</v>
      </c>
      <c r="I62" s="25">
        <f t="shared" si="79"/>
        <v>52.132675536379011</v>
      </c>
      <c r="J62" s="25">
        <f t="shared" si="79"/>
        <v>97.138987659736287</v>
      </c>
      <c r="K62" s="25">
        <f t="shared" si="79"/>
        <v>145.16833538258771</v>
      </c>
      <c r="L62" s="25">
        <f t="shared" si="79"/>
        <v>28.598860193394266</v>
      </c>
      <c r="M62" s="25">
        <f t="shared" si="79"/>
        <v>9.3074211108458975</v>
      </c>
      <c r="N62" s="25">
        <f t="shared" si="79"/>
        <v>0.35475908947842005</v>
      </c>
      <c r="O62" s="25">
        <f t="shared" si="79"/>
        <v>5.1028408805400001E-2</v>
      </c>
      <c r="P62" s="25">
        <f t="shared" si="79"/>
        <v>2.0432907774454496</v>
      </c>
      <c r="Q62" s="25">
        <f t="shared" si="79"/>
        <v>62.596354915762191</v>
      </c>
      <c r="R62" s="25">
        <f t="shared" si="79"/>
        <v>212.46789773917368</v>
      </c>
      <c r="S62" s="25">
        <f t="shared" si="79"/>
        <v>645.53013846769488</v>
      </c>
      <c r="T62" s="25">
        <f t="shared" si="79"/>
        <v>3021.4081138679549</v>
      </c>
      <c r="U62" s="25">
        <f t="shared" si="79"/>
        <v>4110.7846969883612</v>
      </c>
      <c r="V62" s="25">
        <f t="shared" si="79"/>
        <v>3829.819396799759</v>
      </c>
      <c r="W62" s="25">
        <f t="shared" si="79"/>
        <v>1540.610568733299</v>
      </c>
      <c r="X62" s="25">
        <f t="shared" si="79"/>
        <v>178.48437957648898</v>
      </c>
      <c r="Y62" s="25">
        <f t="shared" si="79"/>
        <v>56.095677992044791</v>
      </c>
      <c r="Z62" s="25">
        <f t="shared" si="79"/>
        <v>0.57976631982336002</v>
      </c>
      <c r="AA62" s="25">
        <f t="shared" si="79"/>
        <v>4.830153749952E-2</v>
      </c>
      <c r="AB62" s="25">
        <f t="shared" si="79"/>
        <v>1.9825893788979196</v>
      </c>
      <c r="AC62" s="25">
        <f t="shared" si="79"/>
        <v>63.381242956515841</v>
      </c>
      <c r="AD62" s="25">
        <f t="shared" si="79"/>
        <v>196.42513257366906</v>
      </c>
      <c r="AE62" s="25">
        <f t="shared" si="79"/>
        <v>616.47580349426551</v>
      </c>
      <c r="AF62" s="25">
        <f t="shared" si="79"/>
        <v>3021.4081138679549</v>
      </c>
      <c r="AG62" s="25">
        <f t="shared" si="79"/>
        <v>4110.7846969883612</v>
      </c>
      <c r="AH62" s="25">
        <f t="shared" si="79"/>
        <v>3829.819396799759</v>
      </c>
      <c r="AI62" s="25">
        <f t="shared" si="79"/>
        <v>1540.610568733299</v>
      </c>
      <c r="AJ62" s="25">
        <f t="shared" si="79"/>
        <v>178.48437957648898</v>
      </c>
      <c r="AK62" s="25">
        <f t="shared" si="79"/>
        <v>56.095677992044791</v>
      </c>
      <c r="AL62" s="25">
        <f t="shared" si="79"/>
        <v>0.57976631982336002</v>
      </c>
      <c r="AM62" s="25">
        <f t="shared" si="79"/>
        <v>4.830153749952E-2</v>
      </c>
      <c r="AN62" s="25">
        <f t="shared" si="79"/>
        <v>1.9825893788979196</v>
      </c>
      <c r="AO62" s="25">
        <f t="shared" si="79"/>
        <v>63.381242956515841</v>
      </c>
      <c r="AP62" s="25">
        <f t="shared" si="79"/>
        <v>196.42513257366906</v>
      </c>
      <c r="AQ62" s="25">
        <f t="shared" si="79"/>
        <v>616.47580349426551</v>
      </c>
      <c r="AR62" s="25">
        <f t="shared" si="79"/>
        <v>3021.4081138679549</v>
      </c>
      <c r="AS62" s="25">
        <f t="shared" si="79"/>
        <v>4110.7846969883612</v>
      </c>
      <c r="AT62" s="25">
        <f t="shared" si="79"/>
        <v>3829.819396799759</v>
      </c>
      <c r="AU62" s="25">
        <f t="shared" si="79"/>
        <v>1540.610568733299</v>
      </c>
      <c r="AV62" s="25">
        <f t="shared" si="79"/>
        <v>178.48437957648898</v>
      </c>
      <c r="AW62" s="25">
        <f t="shared" si="79"/>
        <v>56.095677992044791</v>
      </c>
      <c r="AX62" s="25">
        <f t="shared" si="79"/>
        <v>0.57976631982336002</v>
      </c>
      <c r="AY62" s="25">
        <f t="shared" si="79"/>
        <v>4.830153749952E-2</v>
      </c>
      <c r="AZ62" s="25">
        <f t="shared" si="79"/>
        <v>1.9825893788979196</v>
      </c>
      <c r="BA62" s="25">
        <f t="shared" si="79"/>
        <v>63.381242956515841</v>
      </c>
      <c r="BB62" s="25">
        <f t="shared" si="79"/>
        <v>196.42513257366906</v>
      </c>
      <c r="BC62" s="25">
        <f t="shared" si="79"/>
        <v>616.47580349426551</v>
      </c>
      <c r="BD62" s="25">
        <f t="shared" si="79"/>
        <v>3021.4081138679549</v>
      </c>
      <c r="BE62" s="25">
        <f t="shared" si="79"/>
        <v>4110.7846969883612</v>
      </c>
      <c r="BF62" s="25">
        <f t="shared" si="79"/>
        <v>3829.819396799759</v>
      </c>
      <c r="BG62" s="25">
        <f t="shared" si="79"/>
        <v>1540.610568733299</v>
      </c>
      <c r="BH62" s="25">
        <f t="shared" si="79"/>
        <v>178.48437957648898</v>
      </c>
      <c r="BI62" s="25">
        <f t="shared" si="79"/>
        <v>56.095677992044791</v>
      </c>
      <c r="BJ62" s="25">
        <f t="shared" si="79"/>
        <v>0.57976631982336002</v>
      </c>
      <c r="BK62" s="25">
        <f t="shared" si="79"/>
        <v>4.830153749952E-2</v>
      </c>
      <c r="BL62" s="25">
        <f t="shared" si="79"/>
        <v>1.9825893788979196</v>
      </c>
      <c r="BM62" s="25">
        <f t="shared" si="79"/>
        <v>63.381242956515841</v>
      </c>
      <c r="BN62" s="25">
        <f t="shared" si="79"/>
        <v>196.42513257366906</v>
      </c>
      <c r="BO62" s="25">
        <f t="shared" si="79"/>
        <v>616.47580349426551</v>
      </c>
      <c r="BP62" s="25">
        <f t="shared" ref="BP62:CH62" si="80">((BP8*0.5)+BO26-BP44)*BP81*BP$93*BP$2</f>
        <v>3021.4081138679549</v>
      </c>
      <c r="BQ62" s="25">
        <f t="shared" si="80"/>
        <v>4110.7846969883612</v>
      </c>
      <c r="BR62" s="25">
        <f t="shared" si="80"/>
        <v>3829.819396799759</v>
      </c>
      <c r="BS62" s="25">
        <f t="shared" si="80"/>
        <v>1540.610568733299</v>
      </c>
      <c r="BT62" s="25">
        <f t="shared" si="80"/>
        <v>178.48437957648898</v>
      </c>
      <c r="BU62" s="25">
        <f t="shared" si="80"/>
        <v>56.095677992044791</v>
      </c>
      <c r="BV62" s="25">
        <f t="shared" si="80"/>
        <v>0.57976631982336002</v>
      </c>
      <c r="BW62" s="25">
        <f t="shared" si="80"/>
        <v>4.830153749952E-2</v>
      </c>
      <c r="BX62" s="25">
        <f t="shared" si="80"/>
        <v>1.9825893788979196</v>
      </c>
      <c r="BY62" s="25">
        <f t="shared" si="80"/>
        <v>63.381242956515841</v>
      </c>
      <c r="BZ62" s="25">
        <f t="shared" si="80"/>
        <v>196.42513257366906</v>
      </c>
      <c r="CA62" s="25">
        <f t="shared" si="80"/>
        <v>616.47580349426551</v>
      </c>
      <c r="CB62" s="25">
        <f t="shared" si="80"/>
        <v>3021.4081138679549</v>
      </c>
      <c r="CC62" s="25">
        <f t="shared" si="80"/>
        <v>4110.7846969883612</v>
      </c>
      <c r="CD62" s="25">
        <f t="shared" si="80"/>
        <v>3829.819396799759</v>
      </c>
      <c r="CE62" s="25">
        <f t="shared" si="80"/>
        <v>1540.610568733299</v>
      </c>
      <c r="CF62" s="25">
        <f t="shared" si="80"/>
        <v>178.48437957648898</v>
      </c>
      <c r="CG62" s="25">
        <f t="shared" si="80"/>
        <v>56.095677992044791</v>
      </c>
      <c r="CH62" s="28">
        <f t="shared" si="80"/>
        <v>0.57976631982336002</v>
      </c>
    </row>
    <row r="63" spans="1:86" ht="15.75" x14ac:dyDescent="0.25">
      <c r="A63" s="630"/>
      <c r="B63" s="14" t="str">
        <f t="shared" si="71"/>
        <v>Ext Lighting</v>
      </c>
      <c r="C63" s="25">
        <f t="shared" si="74"/>
        <v>0</v>
      </c>
      <c r="D63" s="25">
        <f t="shared" ref="D63:BO63" si="81">((D9*0.5)+C27-D45)*D82*D$93*D$2</f>
        <v>0</v>
      </c>
      <c r="E63" s="25">
        <f t="shared" si="81"/>
        <v>0</v>
      </c>
      <c r="F63" s="25">
        <f t="shared" si="81"/>
        <v>0</v>
      </c>
      <c r="G63" s="25">
        <f t="shared" si="81"/>
        <v>0</v>
      </c>
      <c r="H63" s="25">
        <f t="shared" si="81"/>
        <v>0</v>
      </c>
      <c r="I63" s="25">
        <f t="shared" si="81"/>
        <v>0</v>
      </c>
      <c r="J63" s="25">
        <f t="shared" si="81"/>
        <v>0</v>
      </c>
      <c r="K63" s="25">
        <f t="shared" si="81"/>
        <v>0</v>
      </c>
      <c r="L63" s="25">
        <f t="shared" si="81"/>
        <v>0</v>
      </c>
      <c r="M63" s="25">
        <f t="shared" si="81"/>
        <v>0</v>
      </c>
      <c r="N63" s="25">
        <f t="shared" si="81"/>
        <v>0</v>
      </c>
      <c r="O63" s="25">
        <f t="shared" si="81"/>
        <v>0</v>
      </c>
      <c r="P63" s="25">
        <f t="shared" si="81"/>
        <v>0</v>
      </c>
      <c r="Q63" s="25">
        <f t="shared" si="81"/>
        <v>0</v>
      </c>
      <c r="R63" s="25">
        <f t="shared" si="81"/>
        <v>0</v>
      </c>
      <c r="S63" s="25">
        <f t="shared" si="81"/>
        <v>0</v>
      </c>
      <c r="T63" s="25">
        <f t="shared" si="81"/>
        <v>0</v>
      </c>
      <c r="U63" s="25">
        <f t="shared" si="81"/>
        <v>0</v>
      </c>
      <c r="V63" s="25">
        <f t="shared" si="81"/>
        <v>0</v>
      </c>
      <c r="W63" s="25">
        <f t="shared" si="81"/>
        <v>0</v>
      </c>
      <c r="X63" s="25">
        <f t="shared" si="81"/>
        <v>0</v>
      </c>
      <c r="Y63" s="25">
        <f t="shared" si="81"/>
        <v>0</v>
      </c>
      <c r="Z63" s="25">
        <f t="shared" si="81"/>
        <v>0</v>
      </c>
      <c r="AA63" s="25">
        <f t="shared" si="81"/>
        <v>0</v>
      </c>
      <c r="AB63" s="25">
        <f t="shared" si="81"/>
        <v>0</v>
      </c>
      <c r="AC63" s="25">
        <f t="shared" si="81"/>
        <v>0</v>
      </c>
      <c r="AD63" s="25">
        <f t="shared" si="81"/>
        <v>0</v>
      </c>
      <c r="AE63" s="25">
        <f t="shared" si="81"/>
        <v>0</v>
      </c>
      <c r="AF63" s="25">
        <f t="shared" si="81"/>
        <v>0</v>
      </c>
      <c r="AG63" s="25">
        <f t="shared" si="81"/>
        <v>0</v>
      </c>
      <c r="AH63" s="25">
        <f t="shared" si="81"/>
        <v>0</v>
      </c>
      <c r="AI63" s="25">
        <f t="shared" si="81"/>
        <v>0</v>
      </c>
      <c r="AJ63" s="25">
        <f t="shared" si="81"/>
        <v>0</v>
      </c>
      <c r="AK63" s="25">
        <f t="shared" si="81"/>
        <v>0</v>
      </c>
      <c r="AL63" s="25">
        <f t="shared" si="81"/>
        <v>0</v>
      </c>
      <c r="AM63" s="25">
        <f t="shared" si="81"/>
        <v>0</v>
      </c>
      <c r="AN63" s="25">
        <f t="shared" si="81"/>
        <v>0</v>
      </c>
      <c r="AO63" s="25">
        <f t="shared" si="81"/>
        <v>0</v>
      </c>
      <c r="AP63" s="25">
        <f t="shared" si="81"/>
        <v>0</v>
      </c>
      <c r="AQ63" s="25">
        <f t="shared" si="81"/>
        <v>0</v>
      </c>
      <c r="AR63" s="25">
        <f t="shared" si="81"/>
        <v>0</v>
      </c>
      <c r="AS63" s="25">
        <f t="shared" si="81"/>
        <v>0</v>
      </c>
      <c r="AT63" s="25">
        <f t="shared" si="81"/>
        <v>0</v>
      </c>
      <c r="AU63" s="25">
        <f t="shared" si="81"/>
        <v>0</v>
      </c>
      <c r="AV63" s="25">
        <f t="shared" si="81"/>
        <v>0</v>
      </c>
      <c r="AW63" s="25">
        <f t="shared" si="81"/>
        <v>0</v>
      </c>
      <c r="AX63" s="25">
        <f t="shared" si="81"/>
        <v>0</v>
      </c>
      <c r="AY63" s="25">
        <f t="shared" si="81"/>
        <v>0</v>
      </c>
      <c r="AZ63" s="25">
        <f t="shared" si="81"/>
        <v>0</v>
      </c>
      <c r="BA63" s="25">
        <f t="shared" si="81"/>
        <v>0</v>
      </c>
      <c r="BB63" s="25">
        <f t="shared" si="81"/>
        <v>0</v>
      </c>
      <c r="BC63" s="25">
        <f t="shared" si="81"/>
        <v>0</v>
      </c>
      <c r="BD63" s="25">
        <f t="shared" si="81"/>
        <v>0</v>
      </c>
      <c r="BE63" s="25">
        <f t="shared" si="81"/>
        <v>0</v>
      </c>
      <c r="BF63" s="25">
        <f t="shared" si="81"/>
        <v>0</v>
      </c>
      <c r="BG63" s="25">
        <f t="shared" si="81"/>
        <v>0</v>
      </c>
      <c r="BH63" s="25">
        <f t="shared" si="81"/>
        <v>0</v>
      </c>
      <c r="BI63" s="25">
        <f t="shared" si="81"/>
        <v>0</v>
      </c>
      <c r="BJ63" s="25">
        <f t="shared" si="81"/>
        <v>0</v>
      </c>
      <c r="BK63" s="25">
        <f t="shared" si="81"/>
        <v>0</v>
      </c>
      <c r="BL63" s="25">
        <f t="shared" si="81"/>
        <v>0</v>
      </c>
      <c r="BM63" s="25">
        <f t="shared" si="81"/>
        <v>0</v>
      </c>
      <c r="BN63" s="25">
        <f t="shared" si="81"/>
        <v>0</v>
      </c>
      <c r="BO63" s="25">
        <f t="shared" si="81"/>
        <v>0</v>
      </c>
      <c r="BP63" s="25">
        <f t="shared" ref="BP63:CH63" si="82">((BP9*0.5)+BO27-BP45)*BP82*BP$93*BP$2</f>
        <v>0</v>
      </c>
      <c r="BQ63" s="25">
        <f t="shared" si="82"/>
        <v>0</v>
      </c>
      <c r="BR63" s="25">
        <f t="shared" si="82"/>
        <v>0</v>
      </c>
      <c r="BS63" s="25">
        <f t="shared" si="82"/>
        <v>0</v>
      </c>
      <c r="BT63" s="25">
        <f t="shared" si="82"/>
        <v>0</v>
      </c>
      <c r="BU63" s="25">
        <f t="shared" si="82"/>
        <v>0</v>
      </c>
      <c r="BV63" s="25">
        <f t="shared" si="82"/>
        <v>0</v>
      </c>
      <c r="BW63" s="25">
        <f t="shared" si="82"/>
        <v>0</v>
      </c>
      <c r="BX63" s="25">
        <f t="shared" si="82"/>
        <v>0</v>
      </c>
      <c r="BY63" s="25">
        <f t="shared" si="82"/>
        <v>0</v>
      </c>
      <c r="BZ63" s="25">
        <f t="shared" si="82"/>
        <v>0</v>
      </c>
      <c r="CA63" s="25">
        <f t="shared" si="82"/>
        <v>0</v>
      </c>
      <c r="CB63" s="25">
        <f t="shared" si="82"/>
        <v>0</v>
      </c>
      <c r="CC63" s="25">
        <f t="shared" si="82"/>
        <v>0</v>
      </c>
      <c r="CD63" s="25">
        <f t="shared" si="82"/>
        <v>0</v>
      </c>
      <c r="CE63" s="25">
        <f t="shared" si="82"/>
        <v>0</v>
      </c>
      <c r="CF63" s="25">
        <f t="shared" si="82"/>
        <v>0</v>
      </c>
      <c r="CG63" s="25">
        <f t="shared" si="82"/>
        <v>0</v>
      </c>
      <c r="CH63" s="28">
        <f t="shared" si="82"/>
        <v>0</v>
      </c>
    </row>
    <row r="64" spans="1:86" ht="15.75" x14ac:dyDescent="0.25">
      <c r="A64" s="630"/>
      <c r="B64" s="14" t="str">
        <f t="shared" si="71"/>
        <v>Heating</v>
      </c>
      <c r="C64" s="25">
        <f t="shared" si="74"/>
        <v>0</v>
      </c>
      <c r="D64" s="25">
        <f t="shared" ref="D64:BO64" si="83">((D10*0.5)+C28-D46)*D83*D$93*D$2</f>
        <v>0</v>
      </c>
      <c r="E64" s="25">
        <f t="shared" si="83"/>
        <v>0</v>
      </c>
      <c r="F64" s="25">
        <f t="shared" si="83"/>
        <v>0</v>
      </c>
      <c r="G64" s="25">
        <f t="shared" si="83"/>
        <v>0</v>
      </c>
      <c r="H64" s="25">
        <f t="shared" si="83"/>
        <v>0</v>
      </c>
      <c r="I64" s="25">
        <f t="shared" si="83"/>
        <v>0</v>
      </c>
      <c r="J64" s="25">
        <f t="shared" si="83"/>
        <v>0</v>
      </c>
      <c r="K64" s="25">
        <f t="shared" si="83"/>
        <v>1.2965475788256002</v>
      </c>
      <c r="L64" s="25">
        <f t="shared" si="83"/>
        <v>9.6403626479471995</v>
      </c>
      <c r="M64" s="25">
        <f t="shared" si="83"/>
        <v>21.345031669046399</v>
      </c>
      <c r="N64" s="25">
        <f t="shared" si="83"/>
        <v>43.283245525318399</v>
      </c>
      <c r="O64" s="25">
        <f t="shared" si="83"/>
        <v>48.821628083078402</v>
      </c>
      <c r="P64" s="25">
        <f t="shared" si="83"/>
        <v>40.04855945959681</v>
      </c>
      <c r="Q64" s="25">
        <f t="shared" si="83"/>
        <v>31.137678928678401</v>
      </c>
      <c r="R64" s="25">
        <f t="shared" si="83"/>
        <v>15.959928452620801</v>
      </c>
      <c r="S64" s="25">
        <f t="shared" si="83"/>
        <v>7.4861401603679996</v>
      </c>
      <c r="T64" s="25">
        <f t="shared" si="83"/>
        <v>0.55899816703999994</v>
      </c>
      <c r="U64" s="25">
        <f t="shared" si="83"/>
        <v>0.37678689024000001</v>
      </c>
      <c r="V64" s="25">
        <f t="shared" si="83"/>
        <v>0.44667792998399997</v>
      </c>
      <c r="W64" s="25">
        <f t="shared" si="83"/>
        <v>1.2236788746239999</v>
      </c>
      <c r="X64" s="25">
        <f t="shared" si="83"/>
        <v>4.630477882368</v>
      </c>
      <c r="Y64" s="25">
        <f t="shared" si="83"/>
        <v>9.8622829808640002</v>
      </c>
      <c r="Z64" s="25">
        <f t="shared" si="83"/>
        <v>16.112897084928001</v>
      </c>
      <c r="AA64" s="25">
        <f t="shared" si="83"/>
        <v>15.552963667648001</v>
      </c>
      <c r="AB64" s="25">
        <f t="shared" si="83"/>
        <v>13.078004129792001</v>
      </c>
      <c r="AC64" s="25">
        <f t="shared" si="83"/>
        <v>10.610843622912002</v>
      </c>
      <c r="AD64" s="25">
        <f t="shared" si="83"/>
        <v>4.9657705067520004</v>
      </c>
      <c r="AE64" s="25">
        <f t="shared" si="83"/>
        <v>2.4060765279360004</v>
      </c>
      <c r="AF64" s="25">
        <f t="shared" si="83"/>
        <v>0.55899816703999994</v>
      </c>
      <c r="AG64" s="25">
        <f t="shared" si="83"/>
        <v>0.37678689024000001</v>
      </c>
      <c r="AH64" s="25">
        <f t="shared" si="83"/>
        <v>0.44667792998399997</v>
      </c>
      <c r="AI64" s="25">
        <f t="shared" si="83"/>
        <v>1.2236788746239999</v>
      </c>
      <c r="AJ64" s="25">
        <f t="shared" si="83"/>
        <v>4.630477882368</v>
      </c>
      <c r="AK64" s="25">
        <f t="shared" si="83"/>
        <v>9.8622829808640002</v>
      </c>
      <c r="AL64" s="25">
        <f t="shared" si="83"/>
        <v>16.112897084928001</v>
      </c>
      <c r="AM64" s="25">
        <f t="shared" si="83"/>
        <v>15.552963667648001</v>
      </c>
      <c r="AN64" s="25">
        <f t="shared" si="83"/>
        <v>13.078004129792001</v>
      </c>
      <c r="AO64" s="25">
        <f t="shared" si="83"/>
        <v>10.610843622912002</v>
      </c>
      <c r="AP64" s="25">
        <f t="shared" si="83"/>
        <v>4.9657705067520004</v>
      </c>
      <c r="AQ64" s="25">
        <f t="shared" si="83"/>
        <v>2.4060765279360004</v>
      </c>
      <c r="AR64" s="25">
        <f t="shared" si="83"/>
        <v>0.55899816703999994</v>
      </c>
      <c r="AS64" s="25">
        <f t="shared" si="83"/>
        <v>0.37678689024000001</v>
      </c>
      <c r="AT64" s="25">
        <f t="shared" si="83"/>
        <v>0.44667792998399997</v>
      </c>
      <c r="AU64" s="25">
        <f t="shared" si="83"/>
        <v>1.2236788746239999</v>
      </c>
      <c r="AV64" s="25">
        <f t="shared" si="83"/>
        <v>4.630477882368</v>
      </c>
      <c r="AW64" s="25">
        <f t="shared" si="83"/>
        <v>9.8622829808640002</v>
      </c>
      <c r="AX64" s="25">
        <f t="shared" si="83"/>
        <v>16.112897084928001</v>
      </c>
      <c r="AY64" s="25">
        <f t="shared" si="83"/>
        <v>15.552963667648001</v>
      </c>
      <c r="AZ64" s="25">
        <f t="shared" si="83"/>
        <v>13.078004129792001</v>
      </c>
      <c r="BA64" s="25">
        <f t="shared" si="83"/>
        <v>10.610843622912002</v>
      </c>
      <c r="BB64" s="25">
        <f t="shared" si="83"/>
        <v>4.9657705067520004</v>
      </c>
      <c r="BC64" s="25">
        <f t="shared" si="83"/>
        <v>2.4060765279360004</v>
      </c>
      <c r="BD64" s="25">
        <f t="shared" si="83"/>
        <v>0.55899816703999994</v>
      </c>
      <c r="BE64" s="25">
        <f t="shared" si="83"/>
        <v>0.37678689024000001</v>
      </c>
      <c r="BF64" s="25">
        <f t="shared" si="83"/>
        <v>0.44667792998399997</v>
      </c>
      <c r="BG64" s="25">
        <f t="shared" si="83"/>
        <v>1.2236788746239999</v>
      </c>
      <c r="BH64" s="25">
        <f t="shared" si="83"/>
        <v>4.630477882368</v>
      </c>
      <c r="BI64" s="25">
        <f t="shared" si="83"/>
        <v>9.8622829808640002</v>
      </c>
      <c r="BJ64" s="25">
        <f t="shared" si="83"/>
        <v>16.112897084928001</v>
      </c>
      <c r="BK64" s="25">
        <f t="shared" si="83"/>
        <v>15.552963667648001</v>
      </c>
      <c r="BL64" s="25">
        <f t="shared" si="83"/>
        <v>13.078004129792001</v>
      </c>
      <c r="BM64" s="25">
        <f t="shared" si="83"/>
        <v>10.610843622912002</v>
      </c>
      <c r="BN64" s="25">
        <f t="shared" si="83"/>
        <v>4.9657705067520004</v>
      </c>
      <c r="BO64" s="25">
        <f t="shared" si="83"/>
        <v>2.4060765279360004</v>
      </c>
      <c r="BP64" s="25">
        <f t="shared" ref="BP64:CH64" si="84">((BP10*0.5)+BO28-BP46)*BP83*BP$93*BP$2</f>
        <v>0.55899816703999994</v>
      </c>
      <c r="BQ64" s="25">
        <f t="shared" si="84"/>
        <v>0.37678689024000001</v>
      </c>
      <c r="BR64" s="25">
        <f t="shared" si="84"/>
        <v>0.44667792998399997</v>
      </c>
      <c r="BS64" s="25">
        <f t="shared" si="84"/>
        <v>1.2236788746239999</v>
      </c>
      <c r="BT64" s="25">
        <f t="shared" si="84"/>
        <v>4.630477882368</v>
      </c>
      <c r="BU64" s="25">
        <f t="shared" si="84"/>
        <v>9.8622829808640002</v>
      </c>
      <c r="BV64" s="25">
        <f t="shared" si="84"/>
        <v>16.112897084928001</v>
      </c>
      <c r="BW64" s="25">
        <f t="shared" si="84"/>
        <v>15.552963667648001</v>
      </c>
      <c r="BX64" s="25">
        <f t="shared" si="84"/>
        <v>13.078004129792001</v>
      </c>
      <c r="BY64" s="25">
        <f t="shared" si="84"/>
        <v>10.610843622912002</v>
      </c>
      <c r="BZ64" s="25">
        <f t="shared" si="84"/>
        <v>4.9657705067520004</v>
      </c>
      <c r="CA64" s="25">
        <f t="shared" si="84"/>
        <v>2.4060765279360004</v>
      </c>
      <c r="CB64" s="25">
        <f t="shared" si="84"/>
        <v>0.55899816703999994</v>
      </c>
      <c r="CC64" s="25">
        <f t="shared" si="84"/>
        <v>0.37678689024000001</v>
      </c>
      <c r="CD64" s="25">
        <f t="shared" si="84"/>
        <v>0.44667792998399997</v>
      </c>
      <c r="CE64" s="25">
        <f t="shared" si="84"/>
        <v>1.2236788746239999</v>
      </c>
      <c r="CF64" s="25">
        <f t="shared" si="84"/>
        <v>4.630477882368</v>
      </c>
      <c r="CG64" s="25">
        <f t="shared" si="84"/>
        <v>9.8622829808640002</v>
      </c>
      <c r="CH64" s="28">
        <f t="shared" si="84"/>
        <v>16.112897084928001</v>
      </c>
    </row>
    <row r="65" spans="1:88" ht="15.75" x14ac:dyDescent="0.25">
      <c r="A65" s="630"/>
      <c r="B65" s="14" t="str">
        <f t="shared" si="71"/>
        <v>HVAC</v>
      </c>
      <c r="C65" s="25">
        <f t="shared" si="74"/>
        <v>0</v>
      </c>
      <c r="D65" s="25">
        <f t="shared" ref="D65:BO65" si="85">((D11*0.5)+C29-D47)*D84*D$93*D$2</f>
        <v>0</v>
      </c>
      <c r="E65" s="25">
        <f t="shared" si="85"/>
        <v>0</v>
      </c>
      <c r="F65" s="25">
        <f t="shared" si="85"/>
        <v>602.48601815396034</v>
      </c>
      <c r="G65" s="25">
        <f t="shared" si="85"/>
        <v>2193.809326845962</v>
      </c>
      <c r="H65" s="25">
        <f t="shared" si="85"/>
        <v>11311.475924469409</v>
      </c>
      <c r="I65" s="25">
        <f t="shared" si="85"/>
        <v>16560.607141419536</v>
      </c>
      <c r="J65" s="25">
        <f t="shared" si="85"/>
        <v>15693.282598333661</v>
      </c>
      <c r="K65" s="25">
        <f t="shared" si="85"/>
        <v>6826.555344217426</v>
      </c>
      <c r="L65" s="25">
        <f t="shared" si="85"/>
        <v>2827.5713292004289</v>
      </c>
      <c r="M65" s="25">
        <f t="shared" si="85"/>
        <v>4828.3194424152034</v>
      </c>
      <c r="N65" s="25">
        <f t="shared" si="85"/>
        <v>7802.6253699001945</v>
      </c>
      <c r="O65" s="25">
        <f t="shared" si="85"/>
        <v>7691.6879939481205</v>
      </c>
      <c r="P65" s="25">
        <f t="shared" si="85"/>
        <v>6317.8331988191467</v>
      </c>
      <c r="Q65" s="25">
        <f t="shared" si="85"/>
        <v>5161.5396319851016</v>
      </c>
      <c r="R65" s="25">
        <f t="shared" si="85"/>
        <v>3383.2569820091126</v>
      </c>
      <c r="S65" s="25">
        <f t="shared" si="85"/>
        <v>3819.2401913888152</v>
      </c>
      <c r="T65" s="25">
        <f t="shared" si="85"/>
        <v>518.78723570796683</v>
      </c>
      <c r="U65" s="25">
        <f t="shared" si="85"/>
        <v>698.44752586678362</v>
      </c>
      <c r="V65" s="25">
        <f t="shared" si="85"/>
        <v>652.56090045604662</v>
      </c>
      <c r="W65" s="25">
        <f t="shared" si="85"/>
        <v>282.5935671667944</v>
      </c>
      <c r="X65" s="25">
        <f t="shared" si="85"/>
        <v>119.14001758301988</v>
      </c>
      <c r="Y65" s="25">
        <f t="shared" si="85"/>
        <v>199.25427990631863</v>
      </c>
      <c r="Z65" s="25">
        <f t="shared" si="85"/>
        <v>310.22932470674237</v>
      </c>
      <c r="AA65" s="25">
        <f t="shared" si="85"/>
        <v>299.36508007050844</v>
      </c>
      <c r="AB65" s="25">
        <f t="shared" si="85"/>
        <v>252.05847706069892</v>
      </c>
      <c r="AC65" s="25">
        <f t="shared" si="85"/>
        <v>214.89263225990018</v>
      </c>
      <c r="AD65" s="25">
        <f t="shared" si="85"/>
        <v>128.60838147305415</v>
      </c>
      <c r="AE65" s="25">
        <f t="shared" si="85"/>
        <v>149.97091310396715</v>
      </c>
      <c r="AF65" s="25">
        <f t="shared" si="85"/>
        <v>518.78723570796683</v>
      </c>
      <c r="AG65" s="25">
        <f t="shared" si="85"/>
        <v>698.44752586678362</v>
      </c>
      <c r="AH65" s="25">
        <f t="shared" si="85"/>
        <v>652.56090045604662</v>
      </c>
      <c r="AI65" s="25">
        <f t="shared" si="85"/>
        <v>282.5935671667944</v>
      </c>
      <c r="AJ65" s="25">
        <f t="shared" si="85"/>
        <v>119.14001758301988</v>
      </c>
      <c r="AK65" s="25">
        <f t="shared" si="85"/>
        <v>199.25427990631863</v>
      </c>
      <c r="AL65" s="25">
        <f t="shared" si="85"/>
        <v>310.22932470674237</v>
      </c>
      <c r="AM65" s="25">
        <f t="shared" si="85"/>
        <v>299.36508007050844</v>
      </c>
      <c r="AN65" s="25">
        <f t="shared" si="85"/>
        <v>252.05847706069892</v>
      </c>
      <c r="AO65" s="25">
        <f t="shared" si="85"/>
        <v>214.89263225990018</v>
      </c>
      <c r="AP65" s="25">
        <f t="shared" si="85"/>
        <v>128.60838147305415</v>
      </c>
      <c r="AQ65" s="25">
        <f t="shared" si="85"/>
        <v>149.97091310396715</v>
      </c>
      <c r="AR65" s="25">
        <f t="shared" si="85"/>
        <v>518.78723570796683</v>
      </c>
      <c r="AS65" s="25">
        <f t="shared" si="85"/>
        <v>698.44752586678362</v>
      </c>
      <c r="AT65" s="25">
        <f t="shared" si="85"/>
        <v>652.56090045604662</v>
      </c>
      <c r="AU65" s="25">
        <f t="shared" si="85"/>
        <v>282.5935671667944</v>
      </c>
      <c r="AV65" s="25">
        <f t="shared" si="85"/>
        <v>119.14001758301988</v>
      </c>
      <c r="AW65" s="25">
        <f t="shared" si="85"/>
        <v>199.25427990631863</v>
      </c>
      <c r="AX65" s="25">
        <f t="shared" si="85"/>
        <v>310.22932470674237</v>
      </c>
      <c r="AY65" s="25">
        <f t="shared" si="85"/>
        <v>299.36508007050844</v>
      </c>
      <c r="AZ65" s="25">
        <f t="shared" si="85"/>
        <v>252.05847706069892</v>
      </c>
      <c r="BA65" s="25">
        <f t="shared" si="85"/>
        <v>214.89263225990018</v>
      </c>
      <c r="BB65" s="25">
        <f t="shared" si="85"/>
        <v>128.60838147305415</v>
      </c>
      <c r="BC65" s="25">
        <f t="shared" si="85"/>
        <v>149.97091310396715</v>
      </c>
      <c r="BD65" s="25">
        <f t="shared" si="85"/>
        <v>518.78723570796683</v>
      </c>
      <c r="BE65" s="25">
        <f t="shared" si="85"/>
        <v>698.44752586678362</v>
      </c>
      <c r="BF65" s="25">
        <f t="shared" si="85"/>
        <v>652.56090045604662</v>
      </c>
      <c r="BG65" s="25">
        <f t="shared" si="85"/>
        <v>282.5935671667944</v>
      </c>
      <c r="BH65" s="25">
        <f t="shared" si="85"/>
        <v>119.14001758301988</v>
      </c>
      <c r="BI65" s="25">
        <f t="shared" si="85"/>
        <v>199.25427990631863</v>
      </c>
      <c r="BJ65" s="25">
        <f t="shared" si="85"/>
        <v>310.22932470674237</v>
      </c>
      <c r="BK65" s="25">
        <f t="shared" si="85"/>
        <v>299.36508007050844</v>
      </c>
      <c r="BL65" s="25">
        <f t="shared" si="85"/>
        <v>252.05847706069892</v>
      </c>
      <c r="BM65" s="25">
        <f t="shared" si="85"/>
        <v>214.89263225990018</v>
      </c>
      <c r="BN65" s="25">
        <f t="shared" si="85"/>
        <v>128.60838147305415</v>
      </c>
      <c r="BO65" s="25">
        <f t="shared" si="85"/>
        <v>149.97091310396715</v>
      </c>
      <c r="BP65" s="25">
        <f t="shared" ref="BP65:CH65" si="86">((BP11*0.5)+BO29-BP47)*BP84*BP$93*BP$2</f>
        <v>518.78723570796683</v>
      </c>
      <c r="BQ65" s="25">
        <f t="shared" si="86"/>
        <v>698.44752586678362</v>
      </c>
      <c r="BR65" s="25">
        <f t="shared" si="86"/>
        <v>652.56090045604662</v>
      </c>
      <c r="BS65" s="25">
        <f t="shared" si="86"/>
        <v>282.5935671667944</v>
      </c>
      <c r="BT65" s="25">
        <f t="shared" si="86"/>
        <v>119.14001758301988</v>
      </c>
      <c r="BU65" s="25">
        <f t="shared" si="86"/>
        <v>199.25427990631863</v>
      </c>
      <c r="BV65" s="25">
        <f t="shared" si="86"/>
        <v>310.22932470674237</v>
      </c>
      <c r="BW65" s="25">
        <f t="shared" si="86"/>
        <v>299.36508007050844</v>
      </c>
      <c r="BX65" s="25">
        <f t="shared" si="86"/>
        <v>252.05847706069892</v>
      </c>
      <c r="BY65" s="25">
        <f t="shared" si="86"/>
        <v>214.89263225990018</v>
      </c>
      <c r="BZ65" s="25">
        <f t="shared" si="86"/>
        <v>128.60838147305415</v>
      </c>
      <c r="CA65" s="25">
        <f t="shared" si="86"/>
        <v>149.97091310396715</v>
      </c>
      <c r="CB65" s="25">
        <f t="shared" si="86"/>
        <v>518.78723570796683</v>
      </c>
      <c r="CC65" s="25">
        <f t="shared" si="86"/>
        <v>698.44752586678362</v>
      </c>
      <c r="CD65" s="25">
        <f t="shared" si="86"/>
        <v>652.56090045604662</v>
      </c>
      <c r="CE65" s="25">
        <f t="shared" si="86"/>
        <v>282.5935671667944</v>
      </c>
      <c r="CF65" s="25">
        <f t="shared" si="86"/>
        <v>119.14001758301988</v>
      </c>
      <c r="CG65" s="25">
        <f t="shared" si="86"/>
        <v>199.25427990631863</v>
      </c>
      <c r="CH65" s="28">
        <f t="shared" si="86"/>
        <v>310.22932470674237</v>
      </c>
    </row>
    <row r="66" spans="1:88" ht="15.75" x14ac:dyDescent="0.25">
      <c r="A66" s="630"/>
      <c r="B66" s="14" t="str">
        <f t="shared" si="71"/>
        <v>Lighting</v>
      </c>
      <c r="C66" s="25">
        <f t="shared" si="74"/>
        <v>0</v>
      </c>
      <c r="D66" s="25">
        <f t="shared" ref="D66:BO66" si="87">((D12*0.5)+C30-D48)*D85*D$93*D$2</f>
        <v>322.67111049529206</v>
      </c>
      <c r="E66" s="25">
        <f t="shared" si="87"/>
        <v>1391.0030306190799</v>
      </c>
      <c r="F66" s="25">
        <f t="shared" si="87"/>
        <v>2265.7307308870245</v>
      </c>
      <c r="G66" s="25">
        <f t="shared" si="87"/>
        <v>2920.9754753233274</v>
      </c>
      <c r="H66" s="25">
        <f t="shared" si="87"/>
        <v>4536.1154290988306</v>
      </c>
      <c r="I66" s="25">
        <f t="shared" si="87"/>
        <v>8316.0979168047816</v>
      </c>
      <c r="J66" s="25">
        <f t="shared" si="87"/>
        <v>7844.6025450723891</v>
      </c>
      <c r="K66" s="25">
        <f t="shared" si="87"/>
        <v>9995.9173702620683</v>
      </c>
      <c r="L66" s="25">
        <f t="shared" si="87"/>
        <v>8282.0782254369115</v>
      </c>
      <c r="M66" s="25">
        <f t="shared" si="87"/>
        <v>7097.6916489963842</v>
      </c>
      <c r="N66" s="25">
        <f t="shared" si="87"/>
        <v>8177.6383710472955</v>
      </c>
      <c r="O66" s="25">
        <f t="shared" si="87"/>
        <v>9286.154026880231</v>
      </c>
      <c r="P66" s="25">
        <f t="shared" si="87"/>
        <v>6966.3952262886123</v>
      </c>
      <c r="Q66" s="25">
        <f t="shared" si="87"/>
        <v>7911.9454484956814</v>
      </c>
      <c r="R66" s="25">
        <f t="shared" si="87"/>
        <v>8748.5179124951937</v>
      </c>
      <c r="S66" s="25">
        <f t="shared" si="87"/>
        <v>11273.213418981451</v>
      </c>
      <c r="T66" s="25">
        <f t="shared" si="87"/>
        <v>1785.6818740825183</v>
      </c>
      <c r="U66" s="25">
        <f t="shared" si="87"/>
        <v>2272.2866213407356</v>
      </c>
      <c r="V66" s="25">
        <f t="shared" si="87"/>
        <v>1820.6165093524035</v>
      </c>
      <c r="W66" s="25">
        <f t="shared" si="87"/>
        <v>1922.0899326921103</v>
      </c>
      <c r="X66" s="25">
        <f t="shared" si="87"/>
        <v>1424.4837788702259</v>
      </c>
      <c r="Y66" s="25">
        <f t="shared" si="87"/>
        <v>1189.1915665549363</v>
      </c>
      <c r="Z66" s="25">
        <f t="shared" si="87"/>
        <v>1212.6270887682335</v>
      </c>
      <c r="AA66" s="25">
        <f t="shared" si="87"/>
        <v>1255.2297344752333</v>
      </c>
      <c r="AB66" s="25">
        <f t="shared" si="87"/>
        <v>965.27068461686008</v>
      </c>
      <c r="AC66" s="25">
        <f t="shared" si="87"/>
        <v>1144.0194240348164</v>
      </c>
      <c r="AD66" s="25">
        <f t="shared" si="87"/>
        <v>1154.9857502203572</v>
      </c>
      <c r="AE66" s="25">
        <f t="shared" si="87"/>
        <v>1537.3956483787408</v>
      </c>
      <c r="AF66" s="25">
        <f t="shared" si="87"/>
        <v>1785.6818740825183</v>
      </c>
      <c r="AG66" s="25">
        <f t="shared" si="87"/>
        <v>2272.2866213407356</v>
      </c>
      <c r="AH66" s="25">
        <f t="shared" si="87"/>
        <v>1820.6165093524035</v>
      </c>
      <c r="AI66" s="25">
        <f t="shared" si="87"/>
        <v>1922.0899326921103</v>
      </c>
      <c r="AJ66" s="25">
        <f t="shared" si="87"/>
        <v>1424.4837788702259</v>
      </c>
      <c r="AK66" s="25">
        <f t="shared" si="87"/>
        <v>1189.1915665549363</v>
      </c>
      <c r="AL66" s="25">
        <f t="shared" si="87"/>
        <v>1212.6270887682335</v>
      </c>
      <c r="AM66" s="25">
        <f t="shared" si="87"/>
        <v>1255.2297344752333</v>
      </c>
      <c r="AN66" s="25">
        <f t="shared" si="87"/>
        <v>965.27068461686008</v>
      </c>
      <c r="AO66" s="25">
        <f t="shared" si="87"/>
        <v>1144.0194240348164</v>
      </c>
      <c r="AP66" s="25">
        <f t="shared" si="87"/>
        <v>1154.9857502203572</v>
      </c>
      <c r="AQ66" s="25">
        <f t="shared" si="87"/>
        <v>1537.3956483787408</v>
      </c>
      <c r="AR66" s="25">
        <f t="shared" si="87"/>
        <v>1785.6818740825183</v>
      </c>
      <c r="AS66" s="25">
        <f t="shared" si="87"/>
        <v>2272.2866213407356</v>
      </c>
      <c r="AT66" s="25">
        <f t="shared" si="87"/>
        <v>1820.6165093524035</v>
      </c>
      <c r="AU66" s="25">
        <f t="shared" si="87"/>
        <v>1922.0899326921103</v>
      </c>
      <c r="AV66" s="25">
        <f t="shared" si="87"/>
        <v>1424.4837788702259</v>
      </c>
      <c r="AW66" s="25">
        <f t="shared" si="87"/>
        <v>1189.1915665549363</v>
      </c>
      <c r="AX66" s="25">
        <f t="shared" si="87"/>
        <v>1212.6270887682335</v>
      </c>
      <c r="AY66" s="25">
        <f t="shared" si="87"/>
        <v>1255.2297344752333</v>
      </c>
      <c r="AZ66" s="25">
        <f t="shared" si="87"/>
        <v>965.27068461686008</v>
      </c>
      <c r="BA66" s="25">
        <f t="shared" si="87"/>
        <v>1144.0194240348164</v>
      </c>
      <c r="BB66" s="25">
        <f t="shared" si="87"/>
        <v>1154.9857502203572</v>
      </c>
      <c r="BC66" s="25">
        <f t="shared" si="87"/>
        <v>1537.3956483787408</v>
      </c>
      <c r="BD66" s="25">
        <f t="shared" si="87"/>
        <v>1785.6818740825183</v>
      </c>
      <c r="BE66" s="25">
        <f t="shared" si="87"/>
        <v>2272.2866213407356</v>
      </c>
      <c r="BF66" s="25">
        <f t="shared" si="87"/>
        <v>1820.6165093524035</v>
      </c>
      <c r="BG66" s="25">
        <f t="shared" si="87"/>
        <v>1922.0899326921103</v>
      </c>
      <c r="BH66" s="25">
        <f t="shared" si="87"/>
        <v>1424.4837788702259</v>
      </c>
      <c r="BI66" s="25">
        <f t="shared" si="87"/>
        <v>1189.1915665549363</v>
      </c>
      <c r="BJ66" s="25">
        <f t="shared" si="87"/>
        <v>1212.6270887682335</v>
      </c>
      <c r="BK66" s="25">
        <f t="shared" si="87"/>
        <v>1255.2297344752333</v>
      </c>
      <c r="BL66" s="25">
        <f t="shared" si="87"/>
        <v>965.27068461686008</v>
      </c>
      <c r="BM66" s="25">
        <f t="shared" si="87"/>
        <v>1144.0194240348164</v>
      </c>
      <c r="BN66" s="25">
        <f t="shared" si="87"/>
        <v>1154.9857502203572</v>
      </c>
      <c r="BO66" s="25">
        <f t="shared" si="87"/>
        <v>1537.3956483787408</v>
      </c>
      <c r="BP66" s="25">
        <f t="shared" ref="BP66:CH66" si="88">((BP12*0.5)+BO30-BP48)*BP85*BP$93*BP$2</f>
        <v>1785.6818740825183</v>
      </c>
      <c r="BQ66" s="25">
        <f t="shared" si="88"/>
        <v>2272.2866213407356</v>
      </c>
      <c r="BR66" s="25">
        <f t="shared" si="88"/>
        <v>1820.6165093524035</v>
      </c>
      <c r="BS66" s="25">
        <f t="shared" si="88"/>
        <v>1922.0899326921103</v>
      </c>
      <c r="BT66" s="25">
        <f t="shared" si="88"/>
        <v>1424.4837788702259</v>
      </c>
      <c r="BU66" s="25">
        <f t="shared" si="88"/>
        <v>1189.1915665549363</v>
      </c>
      <c r="BV66" s="25">
        <f t="shared" si="88"/>
        <v>1212.6270887682335</v>
      </c>
      <c r="BW66" s="25">
        <f t="shared" si="88"/>
        <v>1255.2297344752333</v>
      </c>
      <c r="BX66" s="25">
        <f t="shared" si="88"/>
        <v>965.27068461686008</v>
      </c>
      <c r="BY66" s="25">
        <f t="shared" si="88"/>
        <v>1144.0194240348164</v>
      </c>
      <c r="BZ66" s="25">
        <f t="shared" si="88"/>
        <v>1154.9857502203572</v>
      </c>
      <c r="CA66" s="25">
        <f t="shared" si="88"/>
        <v>1537.3956483787408</v>
      </c>
      <c r="CB66" s="25">
        <f t="shared" si="88"/>
        <v>1785.6818740825183</v>
      </c>
      <c r="CC66" s="25">
        <f t="shared" si="88"/>
        <v>2272.2866213407356</v>
      </c>
      <c r="CD66" s="25">
        <f t="shared" si="88"/>
        <v>1820.6165093524035</v>
      </c>
      <c r="CE66" s="25">
        <f t="shared" si="88"/>
        <v>1922.0899326921103</v>
      </c>
      <c r="CF66" s="25">
        <f t="shared" si="88"/>
        <v>1424.4837788702259</v>
      </c>
      <c r="CG66" s="25">
        <f t="shared" si="88"/>
        <v>1189.1915665549363</v>
      </c>
      <c r="CH66" s="28">
        <f t="shared" si="88"/>
        <v>1212.6270887682335</v>
      </c>
    </row>
    <row r="67" spans="1:88" ht="15.75" x14ac:dyDescent="0.25">
      <c r="A67" s="630"/>
      <c r="B67" s="14" t="str">
        <f t="shared" si="71"/>
        <v>Miscellaneous</v>
      </c>
      <c r="C67" s="25">
        <f t="shared" si="74"/>
        <v>0</v>
      </c>
      <c r="D67" s="25">
        <f t="shared" ref="D67:BO67" si="89">((D13*0.5)+C31-D49)*D86*D$93*D$2</f>
        <v>0</v>
      </c>
      <c r="E67" s="25">
        <f t="shared" si="89"/>
        <v>0</v>
      </c>
      <c r="F67" s="25">
        <f t="shared" si="89"/>
        <v>0</v>
      </c>
      <c r="G67" s="25">
        <f t="shared" si="89"/>
        <v>0</v>
      </c>
      <c r="H67" s="25">
        <f t="shared" si="89"/>
        <v>0</v>
      </c>
      <c r="I67" s="25">
        <f t="shared" si="89"/>
        <v>0</v>
      </c>
      <c r="J67" s="25">
        <f t="shared" si="89"/>
        <v>0</v>
      </c>
      <c r="K67" s="25">
        <f t="shared" si="89"/>
        <v>0</v>
      </c>
      <c r="L67" s="25">
        <f t="shared" si="89"/>
        <v>0</v>
      </c>
      <c r="M67" s="25">
        <f t="shared" si="89"/>
        <v>0</v>
      </c>
      <c r="N67" s="25">
        <f t="shared" si="89"/>
        <v>0</v>
      </c>
      <c r="O67" s="25">
        <f t="shared" si="89"/>
        <v>0</v>
      </c>
      <c r="P67" s="25">
        <f t="shared" si="89"/>
        <v>0</v>
      </c>
      <c r="Q67" s="25">
        <f t="shared" si="89"/>
        <v>0</v>
      </c>
      <c r="R67" s="25">
        <f t="shared" si="89"/>
        <v>0</v>
      </c>
      <c r="S67" s="25">
        <f t="shared" si="89"/>
        <v>0</v>
      </c>
      <c r="T67" s="25">
        <f t="shared" si="89"/>
        <v>0</v>
      </c>
      <c r="U67" s="25">
        <f t="shared" si="89"/>
        <v>0</v>
      </c>
      <c r="V67" s="25">
        <f t="shared" si="89"/>
        <v>0</v>
      </c>
      <c r="W67" s="25">
        <f t="shared" si="89"/>
        <v>0</v>
      </c>
      <c r="X67" s="25">
        <f t="shared" si="89"/>
        <v>0</v>
      </c>
      <c r="Y67" s="25">
        <f t="shared" si="89"/>
        <v>0</v>
      </c>
      <c r="Z67" s="25">
        <f t="shared" si="89"/>
        <v>0</v>
      </c>
      <c r="AA67" s="25">
        <f t="shared" si="89"/>
        <v>0</v>
      </c>
      <c r="AB67" s="25">
        <f t="shared" si="89"/>
        <v>0</v>
      </c>
      <c r="AC67" s="25">
        <f t="shared" si="89"/>
        <v>0</v>
      </c>
      <c r="AD67" s="25">
        <f t="shared" si="89"/>
        <v>0</v>
      </c>
      <c r="AE67" s="25">
        <f t="shared" si="89"/>
        <v>0</v>
      </c>
      <c r="AF67" s="25">
        <f t="shared" si="89"/>
        <v>0</v>
      </c>
      <c r="AG67" s="25">
        <f t="shared" si="89"/>
        <v>0</v>
      </c>
      <c r="AH67" s="25">
        <f t="shared" si="89"/>
        <v>0</v>
      </c>
      <c r="AI67" s="25">
        <f t="shared" si="89"/>
        <v>0</v>
      </c>
      <c r="AJ67" s="25">
        <f t="shared" si="89"/>
        <v>0</v>
      </c>
      <c r="AK67" s="25">
        <f t="shared" si="89"/>
        <v>0</v>
      </c>
      <c r="AL67" s="25">
        <f t="shared" si="89"/>
        <v>0</v>
      </c>
      <c r="AM67" s="25">
        <f t="shared" si="89"/>
        <v>0</v>
      </c>
      <c r="AN67" s="25">
        <f t="shared" si="89"/>
        <v>0</v>
      </c>
      <c r="AO67" s="25">
        <f t="shared" si="89"/>
        <v>0</v>
      </c>
      <c r="AP67" s="25">
        <f t="shared" si="89"/>
        <v>0</v>
      </c>
      <c r="AQ67" s="25">
        <f t="shared" si="89"/>
        <v>0</v>
      </c>
      <c r="AR67" s="25">
        <f t="shared" si="89"/>
        <v>0</v>
      </c>
      <c r="AS67" s="25">
        <f t="shared" si="89"/>
        <v>0</v>
      </c>
      <c r="AT67" s="25">
        <f t="shared" si="89"/>
        <v>0</v>
      </c>
      <c r="AU67" s="25">
        <f t="shared" si="89"/>
        <v>0</v>
      </c>
      <c r="AV67" s="25">
        <f t="shared" si="89"/>
        <v>0</v>
      </c>
      <c r="AW67" s="25">
        <f t="shared" si="89"/>
        <v>0</v>
      </c>
      <c r="AX67" s="25">
        <f t="shared" si="89"/>
        <v>0</v>
      </c>
      <c r="AY67" s="25">
        <f t="shared" si="89"/>
        <v>0</v>
      </c>
      <c r="AZ67" s="25">
        <f t="shared" si="89"/>
        <v>0</v>
      </c>
      <c r="BA67" s="25">
        <f t="shared" si="89"/>
        <v>0</v>
      </c>
      <c r="BB67" s="25">
        <f t="shared" si="89"/>
        <v>0</v>
      </c>
      <c r="BC67" s="25">
        <f t="shared" si="89"/>
        <v>0</v>
      </c>
      <c r="BD67" s="25">
        <f t="shared" si="89"/>
        <v>0</v>
      </c>
      <c r="BE67" s="25">
        <f t="shared" si="89"/>
        <v>0</v>
      </c>
      <c r="BF67" s="25">
        <f t="shared" si="89"/>
        <v>0</v>
      </c>
      <c r="BG67" s="25">
        <f t="shared" si="89"/>
        <v>0</v>
      </c>
      <c r="BH67" s="25">
        <f t="shared" si="89"/>
        <v>0</v>
      </c>
      <c r="BI67" s="25">
        <f t="shared" si="89"/>
        <v>0</v>
      </c>
      <c r="BJ67" s="25">
        <f t="shared" si="89"/>
        <v>0</v>
      </c>
      <c r="BK67" s="25">
        <f t="shared" si="89"/>
        <v>0</v>
      </c>
      <c r="BL67" s="25">
        <f t="shared" si="89"/>
        <v>0</v>
      </c>
      <c r="BM67" s="25">
        <f t="shared" si="89"/>
        <v>0</v>
      </c>
      <c r="BN67" s="25">
        <f t="shared" si="89"/>
        <v>0</v>
      </c>
      <c r="BO67" s="25">
        <f t="shared" si="89"/>
        <v>0</v>
      </c>
      <c r="BP67" s="25">
        <f t="shared" ref="BP67:CH67" si="90">((BP13*0.5)+BO31-BP49)*BP86*BP$93*BP$2</f>
        <v>0</v>
      </c>
      <c r="BQ67" s="25">
        <f t="shared" si="90"/>
        <v>0</v>
      </c>
      <c r="BR67" s="25">
        <f t="shared" si="90"/>
        <v>0</v>
      </c>
      <c r="BS67" s="25">
        <f t="shared" si="90"/>
        <v>0</v>
      </c>
      <c r="BT67" s="25">
        <f t="shared" si="90"/>
        <v>0</v>
      </c>
      <c r="BU67" s="25">
        <f t="shared" si="90"/>
        <v>0</v>
      </c>
      <c r="BV67" s="25">
        <f t="shared" si="90"/>
        <v>0</v>
      </c>
      <c r="BW67" s="25">
        <f t="shared" si="90"/>
        <v>0</v>
      </c>
      <c r="BX67" s="25">
        <f t="shared" si="90"/>
        <v>0</v>
      </c>
      <c r="BY67" s="25">
        <f t="shared" si="90"/>
        <v>0</v>
      </c>
      <c r="BZ67" s="25">
        <f t="shared" si="90"/>
        <v>0</v>
      </c>
      <c r="CA67" s="25">
        <f t="shared" si="90"/>
        <v>0</v>
      </c>
      <c r="CB67" s="25">
        <f t="shared" si="90"/>
        <v>0</v>
      </c>
      <c r="CC67" s="25">
        <f t="shared" si="90"/>
        <v>0</v>
      </c>
      <c r="CD67" s="25">
        <f t="shared" si="90"/>
        <v>0</v>
      </c>
      <c r="CE67" s="25">
        <f t="shared" si="90"/>
        <v>0</v>
      </c>
      <c r="CF67" s="25">
        <f t="shared" si="90"/>
        <v>0</v>
      </c>
      <c r="CG67" s="25">
        <f t="shared" si="90"/>
        <v>0</v>
      </c>
      <c r="CH67" s="28">
        <f t="shared" si="90"/>
        <v>0</v>
      </c>
    </row>
    <row r="68" spans="1:88" ht="15.75" customHeight="1" x14ac:dyDescent="0.25">
      <c r="A68" s="630"/>
      <c r="B68" s="14" t="str">
        <f t="shared" si="71"/>
        <v>Motors</v>
      </c>
      <c r="C68" s="25">
        <f t="shared" si="74"/>
        <v>0</v>
      </c>
      <c r="D68" s="25">
        <f t="shared" ref="D68:BO68" si="91">((D14*0.5)+C32-D50)*D87*D$93*D$2</f>
        <v>0</v>
      </c>
      <c r="E68" s="25">
        <f t="shared" si="91"/>
        <v>0</v>
      </c>
      <c r="F68" s="25">
        <f t="shared" si="91"/>
        <v>0</v>
      </c>
      <c r="G68" s="25">
        <f t="shared" si="91"/>
        <v>0</v>
      </c>
      <c r="H68" s="25">
        <f t="shared" si="91"/>
        <v>0</v>
      </c>
      <c r="I68" s="25">
        <f t="shared" si="91"/>
        <v>0</v>
      </c>
      <c r="J68" s="25">
        <f t="shared" si="91"/>
        <v>0</v>
      </c>
      <c r="K68" s="25">
        <f t="shared" si="91"/>
        <v>0</v>
      </c>
      <c r="L68" s="25">
        <f t="shared" si="91"/>
        <v>0</v>
      </c>
      <c r="M68" s="25">
        <f t="shared" si="91"/>
        <v>0</v>
      </c>
      <c r="N68" s="25">
        <f t="shared" si="91"/>
        <v>0</v>
      </c>
      <c r="O68" s="25">
        <f t="shared" si="91"/>
        <v>0</v>
      </c>
      <c r="P68" s="25">
        <f t="shared" si="91"/>
        <v>0</v>
      </c>
      <c r="Q68" s="25">
        <f t="shared" si="91"/>
        <v>0</v>
      </c>
      <c r="R68" s="25">
        <f t="shared" si="91"/>
        <v>0</v>
      </c>
      <c r="S68" s="25">
        <f t="shared" si="91"/>
        <v>0</v>
      </c>
      <c r="T68" s="25">
        <f t="shared" si="91"/>
        <v>0</v>
      </c>
      <c r="U68" s="25">
        <f t="shared" si="91"/>
        <v>0</v>
      </c>
      <c r="V68" s="25">
        <f t="shared" si="91"/>
        <v>0</v>
      </c>
      <c r="W68" s="25">
        <f t="shared" si="91"/>
        <v>0</v>
      </c>
      <c r="X68" s="25">
        <f t="shared" si="91"/>
        <v>0</v>
      </c>
      <c r="Y68" s="25">
        <f t="shared" si="91"/>
        <v>0</v>
      </c>
      <c r="Z68" s="25">
        <f t="shared" si="91"/>
        <v>0</v>
      </c>
      <c r="AA68" s="25">
        <f t="shared" si="91"/>
        <v>0</v>
      </c>
      <c r="AB68" s="25">
        <f t="shared" si="91"/>
        <v>0</v>
      </c>
      <c r="AC68" s="25">
        <f t="shared" si="91"/>
        <v>0</v>
      </c>
      <c r="AD68" s="25">
        <f t="shared" si="91"/>
        <v>0</v>
      </c>
      <c r="AE68" s="25">
        <f t="shared" si="91"/>
        <v>0</v>
      </c>
      <c r="AF68" s="25">
        <f t="shared" si="91"/>
        <v>0</v>
      </c>
      <c r="AG68" s="25">
        <f t="shared" si="91"/>
        <v>0</v>
      </c>
      <c r="AH68" s="25">
        <f t="shared" si="91"/>
        <v>0</v>
      </c>
      <c r="AI68" s="25">
        <f t="shared" si="91"/>
        <v>0</v>
      </c>
      <c r="AJ68" s="25">
        <f t="shared" si="91"/>
        <v>0</v>
      </c>
      <c r="AK68" s="25">
        <f t="shared" si="91"/>
        <v>0</v>
      </c>
      <c r="AL68" s="25">
        <f t="shared" si="91"/>
        <v>0</v>
      </c>
      <c r="AM68" s="25">
        <f t="shared" si="91"/>
        <v>0</v>
      </c>
      <c r="AN68" s="25">
        <f t="shared" si="91"/>
        <v>0</v>
      </c>
      <c r="AO68" s="25">
        <f t="shared" si="91"/>
        <v>0</v>
      </c>
      <c r="AP68" s="25">
        <f t="shared" si="91"/>
        <v>0</v>
      </c>
      <c r="AQ68" s="25">
        <f t="shared" si="91"/>
        <v>0</v>
      </c>
      <c r="AR68" s="25">
        <f t="shared" si="91"/>
        <v>0</v>
      </c>
      <c r="AS68" s="25">
        <f t="shared" si="91"/>
        <v>0</v>
      </c>
      <c r="AT68" s="25">
        <f t="shared" si="91"/>
        <v>0</v>
      </c>
      <c r="AU68" s="25">
        <f t="shared" si="91"/>
        <v>0</v>
      </c>
      <c r="AV68" s="25">
        <f t="shared" si="91"/>
        <v>0</v>
      </c>
      <c r="AW68" s="25">
        <f t="shared" si="91"/>
        <v>0</v>
      </c>
      <c r="AX68" s="25">
        <f t="shared" si="91"/>
        <v>0</v>
      </c>
      <c r="AY68" s="25">
        <f t="shared" si="91"/>
        <v>0</v>
      </c>
      <c r="AZ68" s="25">
        <f t="shared" si="91"/>
        <v>0</v>
      </c>
      <c r="BA68" s="25">
        <f t="shared" si="91"/>
        <v>0</v>
      </c>
      <c r="BB68" s="25">
        <f t="shared" si="91"/>
        <v>0</v>
      </c>
      <c r="BC68" s="25">
        <f t="shared" si="91"/>
        <v>0</v>
      </c>
      <c r="BD68" s="25">
        <f t="shared" si="91"/>
        <v>0</v>
      </c>
      <c r="BE68" s="25">
        <f t="shared" si="91"/>
        <v>0</v>
      </c>
      <c r="BF68" s="25">
        <f t="shared" si="91"/>
        <v>0</v>
      </c>
      <c r="BG68" s="25">
        <f t="shared" si="91"/>
        <v>0</v>
      </c>
      <c r="BH68" s="25">
        <f t="shared" si="91"/>
        <v>0</v>
      </c>
      <c r="BI68" s="25">
        <f t="shared" si="91"/>
        <v>0</v>
      </c>
      <c r="BJ68" s="25">
        <f t="shared" si="91"/>
        <v>0</v>
      </c>
      <c r="BK68" s="25">
        <f t="shared" si="91"/>
        <v>0</v>
      </c>
      <c r="BL68" s="25">
        <f t="shared" si="91"/>
        <v>0</v>
      </c>
      <c r="BM68" s="25">
        <f t="shared" si="91"/>
        <v>0</v>
      </c>
      <c r="BN68" s="25">
        <f t="shared" si="91"/>
        <v>0</v>
      </c>
      <c r="BO68" s="25">
        <f t="shared" si="91"/>
        <v>0</v>
      </c>
      <c r="BP68" s="25">
        <f t="shared" ref="BP68:CH68" si="92">((BP14*0.5)+BO32-BP50)*BP87*BP$93*BP$2</f>
        <v>0</v>
      </c>
      <c r="BQ68" s="25">
        <f t="shared" si="92"/>
        <v>0</v>
      </c>
      <c r="BR68" s="25">
        <f t="shared" si="92"/>
        <v>0</v>
      </c>
      <c r="BS68" s="25">
        <f t="shared" si="92"/>
        <v>0</v>
      </c>
      <c r="BT68" s="25">
        <f t="shared" si="92"/>
        <v>0</v>
      </c>
      <c r="BU68" s="25">
        <f t="shared" si="92"/>
        <v>0</v>
      </c>
      <c r="BV68" s="25">
        <f t="shared" si="92"/>
        <v>0</v>
      </c>
      <c r="BW68" s="25">
        <f t="shared" si="92"/>
        <v>0</v>
      </c>
      <c r="BX68" s="25">
        <f t="shared" si="92"/>
        <v>0</v>
      </c>
      <c r="BY68" s="25">
        <f t="shared" si="92"/>
        <v>0</v>
      </c>
      <c r="BZ68" s="25">
        <f t="shared" si="92"/>
        <v>0</v>
      </c>
      <c r="CA68" s="25">
        <f t="shared" si="92"/>
        <v>0</v>
      </c>
      <c r="CB68" s="25">
        <f t="shared" si="92"/>
        <v>0</v>
      </c>
      <c r="CC68" s="25">
        <f t="shared" si="92"/>
        <v>0</v>
      </c>
      <c r="CD68" s="25">
        <f t="shared" si="92"/>
        <v>0</v>
      </c>
      <c r="CE68" s="25">
        <f t="shared" si="92"/>
        <v>0</v>
      </c>
      <c r="CF68" s="25">
        <f t="shared" si="92"/>
        <v>0</v>
      </c>
      <c r="CG68" s="25">
        <f t="shared" si="92"/>
        <v>0</v>
      </c>
      <c r="CH68" s="28">
        <f t="shared" si="92"/>
        <v>0</v>
      </c>
    </row>
    <row r="69" spans="1:88" ht="15.75" x14ac:dyDescent="0.25">
      <c r="A69" s="630"/>
      <c r="B69" s="14" t="str">
        <f t="shared" si="71"/>
        <v>Process</v>
      </c>
      <c r="C69" s="25">
        <f t="shared" si="74"/>
        <v>0</v>
      </c>
      <c r="D69" s="25">
        <f t="shared" ref="D69:BO69" si="93">((D15*0.5)+C33-D51)*D88*D$93*D$2</f>
        <v>0</v>
      </c>
      <c r="E69" s="25">
        <f t="shared" si="93"/>
        <v>0</v>
      </c>
      <c r="F69" s="25">
        <f t="shared" si="93"/>
        <v>0</v>
      </c>
      <c r="G69" s="25">
        <f t="shared" si="93"/>
        <v>0</v>
      </c>
      <c r="H69" s="25">
        <f t="shared" si="93"/>
        <v>0</v>
      </c>
      <c r="I69" s="25">
        <f t="shared" si="93"/>
        <v>0</v>
      </c>
      <c r="J69" s="25">
        <f t="shared" si="93"/>
        <v>0</v>
      </c>
      <c r="K69" s="25">
        <f t="shared" si="93"/>
        <v>0</v>
      </c>
      <c r="L69" s="25">
        <f t="shared" si="93"/>
        <v>0</v>
      </c>
      <c r="M69" s="25">
        <f t="shared" si="93"/>
        <v>0</v>
      </c>
      <c r="N69" s="25">
        <f t="shared" si="93"/>
        <v>0</v>
      </c>
      <c r="O69" s="25">
        <f t="shared" si="93"/>
        <v>0</v>
      </c>
      <c r="P69" s="25">
        <f t="shared" si="93"/>
        <v>0</v>
      </c>
      <c r="Q69" s="25">
        <f t="shared" si="93"/>
        <v>0</v>
      </c>
      <c r="R69" s="25">
        <f t="shared" si="93"/>
        <v>0</v>
      </c>
      <c r="S69" s="25">
        <f t="shared" si="93"/>
        <v>0</v>
      </c>
      <c r="T69" s="25">
        <f t="shared" si="93"/>
        <v>0</v>
      </c>
      <c r="U69" s="25">
        <f t="shared" si="93"/>
        <v>0</v>
      </c>
      <c r="V69" s="25">
        <f t="shared" si="93"/>
        <v>0</v>
      </c>
      <c r="W69" s="25">
        <f t="shared" si="93"/>
        <v>0</v>
      </c>
      <c r="X69" s="25">
        <f t="shared" si="93"/>
        <v>0</v>
      </c>
      <c r="Y69" s="25">
        <f t="shared" si="93"/>
        <v>0</v>
      </c>
      <c r="Z69" s="25">
        <f t="shared" si="93"/>
        <v>0</v>
      </c>
      <c r="AA69" s="25">
        <f t="shared" si="93"/>
        <v>0</v>
      </c>
      <c r="AB69" s="25">
        <f t="shared" si="93"/>
        <v>0</v>
      </c>
      <c r="AC69" s="25">
        <f t="shared" si="93"/>
        <v>0</v>
      </c>
      <c r="AD69" s="25">
        <f t="shared" si="93"/>
        <v>0</v>
      </c>
      <c r="AE69" s="25">
        <f t="shared" si="93"/>
        <v>0</v>
      </c>
      <c r="AF69" s="25">
        <f t="shared" si="93"/>
        <v>0</v>
      </c>
      <c r="AG69" s="25">
        <f t="shared" si="93"/>
        <v>0</v>
      </c>
      <c r="AH69" s="25">
        <f t="shared" si="93"/>
        <v>0</v>
      </c>
      <c r="AI69" s="25">
        <f t="shared" si="93"/>
        <v>0</v>
      </c>
      <c r="AJ69" s="25">
        <f t="shared" si="93"/>
        <v>0</v>
      </c>
      <c r="AK69" s="25">
        <f t="shared" si="93"/>
        <v>0</v>
      </c>
      <c r="AL69" s="25">
        <f t="shared" si="93"/>
        <v>0</v>
      </c>
      <c r="AM69" s="25">
        <f t="shared" si="93"/>
        <v>0</v>
      </c>
      <c r="AN69" s="25">
        <f t="shared" si="93"/>
        <v>0</v>
      </c>
      <c r="AO69" s="25">
        <f t="shared" si="93"/>
        <v>0</v>
      </c>
      <c r="AP69" s="25">
        <f t="shared" si="93"/>
        <v>0</v>
      </c>
      <c r="AQ69" s="25">
        <f t="shared" si="93"/>
        <v>0</v>
      </c>
      <c r="AR69" s="25">
        <f t="shared" si="93"/>
        <v>0</v>
      </c>
      <c r="AS69" s="25">
        <f t="shared" si="93"/>
        <v>0</v>
      </c>
      <c r="AT69" s="25">
        <f t="shared" si="93"/>
        <v>0</v>
      </c>
      <c r="AU69" s="25">
        <f t="shared" si="93"/>
        <v>0</v>
      </c>
      <c r="AV69" s="25">
        <f t="shared" si="93"/>
        <v>0</v>
      </c>
      <c r="AW69" s="25">
        <f t="shared" si="93"/>
        <v>0</v>
      </c>
      <c r="AX69" s="25">
        <f t="shared" si="93"/>
        <v>0</v>
      </c>
      <c r="AY69" s="25">
        <f t="shared" si="93"/>
        <v>0</v>
      </c>
      <c r="AZ69" s="25">
        <f t="shared" si="93"/>
        <v>0</v>
      </c>
      <c r="BA69" s="25">
        <f t="shared" si="93"/>
        <v>0</v>
      </c>
      <c r="BB69" s="25">
        <f t="shared" si="93"/>
        <v>0</v>
      </c>
      <c r="BC69" s="25">
        <f t="shared" si="93"/>
        <v>0</v>
      </c>
      <c r="BD69" s="25">
        <f t="shared" si="93"/>
        <v>0</v>
      </c>
      <c r="BE69" s="25">
        <f t="shared" si="93"/>
        <v>0</v>
      </c>
      <c r="BF69" s="25">
        <f t="shared" si="93"/>
        <v>0</v>
      </c>
      <c r="BG69" s="25">
        <f t="shared" si="93"/>
        <v>0</v>
      </c>
      <c r="BH69" s="25">
        <f t="shared" si="93"/>
        <v>0</v>
      </c>
      <c r="BI69" s="25">
        <f t="shared" si="93"/>
        <v>0</v>
      </c>
      <c r="BJ69" s="25">
        <f t="shared" si="93"/>
        <v>0</v>
      </c>
      <c r="BK69" s="25">
        <f t="shared" si="93"/>
        <v>0</v>
      </c>
      <c r="BL69" s="25">
        <f t="shared" si="93"/>
        <v>0</v>
      </c>
      <c r="BM69" s="25">
        <f t="shared" si="93"/>
        <v>0</v>
      </c>
      <c r="BN69" s="25">
        <f t="shared" si="93"/>
        <v>0</v>
      </c>
      <c r="BO69" s="25">
        <f t="shared" si="93"/>
        <v>0</v>
      </c>
      <c r="BP69" s="25">
        <f t="shared" ref="BP69:CH69" si="94">((BP15*0.5)+BO33-BP51)*BP88*BP$93*BP$2</f>
        <v>0</v>
      </c>
      <c r="BQ69" s="25">
        <f t="shared" si="94"/>
        <v>0</v>
      </c>
      <c r="BR69" s="25">
        <f t="shared" si="94"/>
        <v>0</v>
      </c>
      <c r="BS69" s="25">
        <f t="shared" si="94"/>
        <v>0</v>
      </c>
      <c r="BT69" s="25">
        <f t="shared" si="94"/>
        <v>0</v>
      </c>
      <c r="BU69" s="25">
        <f t="shared" si="94"/>
        <v>0</v>
      </c>
      <c r="BV69" s="25">
        <f t="shared" si="94"/>
        <v>0</v>
      </c>
      <c r="BW69" s="25">
        <f t="shared" si="94"/>
        <v>0</v>
      </c>
      <c r="BX69" s="25">
        <f t="shared" si="94"/>
        <v>0</v>
      </c>
      <c r="BY69" s="25">
        <f t="shared" si="94"/>
        <v>0</v>
      </c>
      <c r="BZ69" s="25">
        <f t="shared" si="94"/>
        <v>0</v>
      </c>
      <c r="CA69" s="25">
        <f t="shared" si="94"/>
        <v>0</v>
      </c>
      <c r="CB69" s="25">
        <f t="shared" si="94"/>
        <v>0</v>
      </c>
      <c r="CC69" s="25">
        <f t="shared" si="94"/>
        <v>0</v>
      </c>
      <c r="CD69" s="25">
        <f t="shared" si="94"/>
        <v>0</v>
      </c>
      <c r="CE69" s="25">
        <f t="shared" si="94"/>
        <v>0</v>
      </c>
      <c r="CF69" s="25">
        <f t="shared" si="94"/>
        <v>0</v>
      </c>
      <c r="CG69" s="25">
        <f t="shared" si="94"/>
        <v>0</v>
      </c>
      <c r="CH69" s="28">
        <f t="shared" si="94"/>
        <v>0</v>
      </c>
    </row>
    <row r="70" spans="1:88" ht="15.75" x14ac:dyDescent="0.25">
      <c r="A70" s="630"/>
      <c r="B70" s="14" t="str">
        <f t="shared" si="71"/>
        <v>Refrigeration</v>
      </c>
      <c r="C70" s="25">
        <f t="shared" si="74"/>
        <v>0</v>
      </c>
      <c r="D70" s="25">
        <f t="shared" ref="D70:BO70" si="95">((D16*0.5)+C34-D52)*D89*D$93*D$2</f>
        <v>0</v>
      </c>
      <c r="E70" s="25">
        <f t="shared" si="95"/>
        <v>0</v>
      </c>
      <c r="F70" s="25">
        <f t="shared" si="95"/>
        <v>0</v>
      </c>
      <c r="G70" s="25">
        <f t="shared" si="95"/>
        <v>0</v>
      </c>
      <c r="H70" s="25">
        <f t="shared" si="95"/>
        <v>0</v>
      </c>
      <c r="I70" s="25">
        <f t="shared" si="95"/>
        <v>0</v>
      </c>
      <c r="J70" s="25">
        <f t="shared" si="95"/>
        <v>0</v>
      </c>
      <c r="K70" s="25">
        <f t="shared" si="95"/>
        <v>0</v>
      </c>
      <c r="L70" s="25">
        <f t="shared" si="95"/>
        <v>0</v>
      </c>
      <c r="M70" s="25">
        <f t="shared" si="95"/>
        <v>0</v>
      </c>
      <c r="N70" s="25">
        <f t="shared" si="95"/>
        <v>0</v>
      </c>
      <c r="O70" s="25">
        <f t="shared" si="95"/>
        <v>0</v>
      </c>
      <c r="P70" s="25">
        <f t="shared" si="95"/>
        <v>0</v>
      </c>
      <c r="Q70" s="25">
        <f t="shared" si="95"/>
        <v>0</v>
      </c>
      <c r="R70" s="25">
        <f t="shared" si="95"/>
        <v>0</v>
      </c>
      <c r="S70" s="25">
        <f t="shared" si="95"/>
        <v>0</v>
      </c>
      <c r="T70" s="25">
        <f t="shared" si="95"/>
        <v>0</v>
      </c>
      <c r="U70" s="25">
        <f t="shared" si="95"/>
        <v>0</v>
      </c>
      <c r="V70" s="25">
        <f t="shared" si="95"/>
        <v>0</v>
      </c>
      <c r="W70" s="25">
        <f t="shared" si="95"/>
        <v>0</v>
      </c>
      <c r="X70" s="25">
        <f t="shared" si="95"/>
        <v>0</v>
      </c>
      <c r="Y70" s="25">
        <f t="shared" si="95"/>
        <v>0</v>
      </c>
      <c r="Z70" s="25">
        <f t="shared" si="95"/>
        <v>0</v>
      </c>
      <c r="AA70" s="25">
        <f t="shared" si="95"/>
        <v>0</v>
      </c>
      <c r="AB70" s="25">
        <f t="shared" si="95"/>
        <v>0</v>
      </c>
      <c r="AC70" s="25">
        <f t="shared" si="95"/>
        <v>0</v>
      </c>
      <c r="AD70" s="25">
        <f t="shared" si="95"/>
        <v>0</v>
      </c>
      <c r="AE70" s="25">
        <f t="shared" si="95"/>
        <v>0</v>
      </c>
      <c r="AF70" s="25">
        <f t="shared" si="95"/>
        <v>0</v>
      </c>
      <c r="AG70" s="25">
        <f t="shared" si="95"/>
        <v>0</v>
      </c>
      <c r="AH70" s="25">
        <f t="shared" si="95"/>
        <v>0</v>
      </c>
      <c r="AI70" s="25">
        <f t="shared" si="95"/>
        <v>0</v>
      </c>
      <c r="AJ70" s="25">
        <f t="shared" si="95"/>
        <v>0</v>
      </c>
      <c r="AK70" s="25">
        <f t="shared" si="95"/>
        <v>0</v>
      </c>
      <c r="AL70" s="25">
        <f t="shared" si="95"/>
        <v>0</v>
      </c>
      <c r="AM70" s="25">
        <f t="shared" si="95"/>
        <v>0</v>
      </c>
      <c r="AN70" s="25">
        <f t="shared" si="95"/>
        <v>0</v>
      </c>
      <c r="AO70" s="25">
        <f t="shared" si="95"/>
        <v>0</v>
      </c>
      <c r="AP70" s="25">
        <f t="shared" si="95"/>
        <v>0</v>
      </c>
      <c r="AQ70" s="25">
        <f t="shared" si="95"/>
        <v>0</v>
      </c>
      <c r="AR70" s="25">
        <f t="shared" si="95"/>
        <v>0</v>
      </c>
      <c r="AS70" s="25">
        <f t="shared" si="95"/>
        <v>0</v>
      </c>
      <c r="AT70" s="25">
        <f t="shared" si="95"/>
        <v>0</v>
      </c>
      <c r="AU70" s="25">
        <f t="shared" si="95"/>
        <v>0</v>
      </c>
      <c r="AV70" s="25">
        <f t="shared" si="95"/>
        <v>0</v>
      </c>
      <c r="AW70" s="25">
        <f t="shared" si="95"/>
        <v>0</v>
      </c>
      <c r="AX70" s="25">
        <f t="shared" si="95"/>
        <v>0</v>
      </c>
      <c r="AY70" s="25">
        <f t="shared" si="95"/>
        <v>0</v>
      </c>
      <c r="AZ70" s="25">
        <f t="shared" si="95"/>
        <v>0</v>
      </c>
      <c r="BA70" s="25">
        <f t="shared" si="95"/>
        <v>0</v>
      </c>
      <c r="BB70" s="25">
        <f t="shared" si="95"/>
        <v>0</v>
      </c>
      <c r="BC70" s="25">
        <f t="shared" si="95"/>
        <v>0</v>
      </c>
      <c r="BD70" s="25">
        <f t="shared" si="95"/>
        <v>0</v>
      </c>
      <c r="BE70" s="25">
        <f t="shared" si="95"/>
        <v>0</v>
      </c>
      <c r="BF70" s="25">
        <f t="shared" si="95"/>
        <v>0</v>
      </c>
      <c r="BG70" s="25">
        <f t="shared" si="95"/>
        <v>0</v>
      </c>
      <c r="BH70" s="25">
        <f t="shared" si="95"/>
        <v>0</v>
      </c>
      <c r="BI70" s="25">
        <f t="shared" si="95"/>
        <v>0</v>
      </c>
      <c r="BJ70" s="25">
        <f t="shared" si="95"/>
        <v>0</v>
      </c>
      <c r="BK70" s="25">
        <f t="shared" si="95"/>
        <v>0</v>
      </c>
      <c r="BL70" s="25">
        <f t="shared" si="95"/>
        <v>0</v>
      </c>
      <c r="BM70" s="25">
        <f t="shared" si="95"/>
        <v>0</v>
      </c>
      <c r="BN70" s="25">
        <f t="shared" si="95"/>
        <v>0</v>
      </c>
      <c r="BO70" s="25">
        <f t="shared" si="95"/>
        <v>0</v>
      </c>
      <c r="BP70" s="25">
        <f t="shared" ref="BP70:CH70" si="96">((BP16*0.5)+BO34-BP52)*BP89*BP$93*BP$2</f>
        <v>0</v>
      </c>
      <c r="BQ70" s="25">
        <f t="shared" si="96"/>
        <v>0</v>
      </c>
      <c r="BR70" s="25">
        <f t="shared" si="96"/>
        <v>0</v>
      </c>
      <c r="BS70" s="25">
        <f t="shared" si="96"/>
        <v>0</v>
      </c>
      <c r="BT70" s="25">
        <f t="shared" si="96"/>
        <v>0</v>
      </c>
      <c r="BU70" s="25">
        <f t="shared" si="96"/>
        <v>0</v>
      </c>
      <c r="BV70" s="25">
        <f t="shared" si="96"/>
        <v>0</v>
      </c>
      <c r="BW70" s="25">
        <f t="shared" si="96"/>
        <v>0</v>
      </c>
      <c r="BX70" s="25">
        <f t="shared" si="96"/>
        <v>0</v>
      </c>
      <c r="BY70" s="25">
        <f t="shared" si="96"/>
        <v>0</v>
      </c>
      <c r="BZ70" s="25">
        <f t="shared" si="96"/>
        <v>0</v>
      </c>
      <c r="CA70" s="25">
        <f t="shared" si="96"/>
        <v>0</v>
      </c>
      <c r="CB70" s="25">
        <f t="shared" si="96"/>
        <v>0</v>
      </c>
      <c r="CC70" s="25">
        <f t="shared" si="96"/>
        <v>0</v>
      </c>
      <c r="CD70" s="25">
        <f t="shared" si="96"/>
        <v>0</v>
      </c>
      <c r="CE70" s="25">
        <f t="shared" si="96"/>
        <v>0</v>
      </c>
      <c r="CF70" s="25">
        <f t="shared" si="96"/>
        <v>0</v>
      </c>
      <c r="CG70" s="25">
        <f t="shared" si="96"/>
        <v>0</v>
      </c>
      <c r="CH70" s="28">
        <f t="shared" si="96"/>
        <v>0</v>
      </c>
    </row>
    <row r="71" spans="1:88" ht="15.75" x14ac:dyDescent="0.25">
      <c r="A71" s="630"/>
      <c r="B71" s="14" t="str">
        <f t="shared" si="71"/>
        <v>Water Heating</v>
      </c>
      <c r="C71" s="25">
        <f t="shared" si="74"/>
        <v>0</v>
      </c>
      <c r="D71" s="25">
        <f t="shared" ref="D71:BO71" si="97">((D17*0.5)+C35-D53)*D90*D$93*D$2</f>
        <v>0</v>
      </c>
      <c r="E71" s="25">
        <f t="shared" si="97"/>
        <v>0</v>
      </c>
      <c r="F71" s="25">
        <f t="shared" si="97"/>
        <v>0</v>
      </c>
      <c r="G71" s="25">
        <f t="shared" si="97"/>
        <v>49.781175732201376</v>
      </c>
      <c r="H71" s="25">
        <f t="shared" si="97"/>
        <v>130.91051070724328</v>
      </c>
      <c r="I71" s="25">
        <f t="shared" si="97"/>
        <v>134.88709681238899</v>
      </c>
      <c r="J71" s="25">
        <f t="shared" si="97"/>
        <v>136.56485971415262</v>
      </c>
      <c r="K71" s="25">
        <f t="shared" si="97"/>
        <v>136.33443734137819</v>
      </c>
      <c r="L71" s="25">
        <f t="shared" si="97"/>
        <v>93.888549000756399</v>
      </c>
      <c r="M71" s="25">
        <f t="shared" si="97"/>
        <v>101.57753222338576</v>
      </c>
      <c r="N71" s="25">
        <f t="shared" si="97"/>
        <v>104.34180073188821</v>
      </c>
      <c r="O71" s="25">
        <f t="shared" si="97"/>
        <v>112.00064834249551</v>
      </c>
      <c r="P71" s="25">
        <f t="shared" si="97"/>
        <v>91.655494189751721</v>
      </c>
      <c r="Q71" s="25">
        <f t="shared" si="97"/>
        <v>89.702743059802003</v>
      </c>
      <c r="R71" s="25">
        <f t="shared" si="97"/>
        <v>86.961976515614012</v>
      </c>
      <c r="S71" s="25">
        <f t="shared" si="97"/>
        <v>99.562351464402752</v>
      </c>
      <c r="T71" s="25">
        <f t="shared" si="97"/>
        <v>0</v>
      </c>
      <c r="U71" s="25">
        <f t="shared" si="97"/>
        <v>0</v>
      </c>
      <c r="V71" s="25">
        <f t="shared" si="97"/>
        <v>0</v>
      </c>
      <c r="W71" s="25">
        <f t="shared" si="97"/>
        <v>0</v>
      </c>
      <c r="X71" s="25">
        <f t="shared" si="97"/>
        <v>0</v>
      </c>
      <c r="Y71" s="25">
        <f t="shared" si="97"/>
        <v>0</v>
      </c>
      <c r="Z71" s="25">
        <f t="shared" si="97"/>
        <v>0</v>
      </c>
      <c r="AA71" s="25">
        <f t="shared" si="97"/>
        <v>0</v>
      </c>
      <c r="AB71" s="25">
        <f t="shared" si="97"/>
        <v>0</v>
      </c>
      <c r="AC71" s="25">
        <f t="shared" si="97"/>
        <v>0</v>
      </c>
      <c r="AD71" s="25">
        <f t="shared" si="97"/>
        <v>0</v>
      </c>
      <c r="AE71" s="25">
        <f t="shared" si="97"/>
        <v>0</v>
      </c>
      <c r="AF71" s="25">
        <f t="shared" si="97"/>
        <v>0</v>
      </c>
      <c r="AG71" s="25">
        <f t="shared" si="97"/>
        <v>0</v>
      </c>
      <c r="AH71" s="25">
        <f t="shared" si="97"/>
        <v>0</v>
      </c>
      <c r="AI71" s="25">
        <f t="shared" si="97"/>
        <v>0</v>
      </c>
      <c r="AJ71" s="25">
        <f t="shared" si="97"/>
        <v>0</v>
      </c>
      <c r="AK71" s="25">
        <f t="shared" si="97"/>
        <v>0</v>
      </c>
      <c r="AL71" s="25">
        <f t="shared" si="97"/>
        <v>0</v>
      </c>
      <c r="AM71" s="25">
        <f t="shared" si="97"/>
        <v>0</v>
      </c>
      <c r="AN71" s="25">
        <f t="shared" si="97"/>
        <v>0</v>
      </c>
      <c r="AO71" s="25">
        <f t="shared" si="97"/>
        <v>0</v>
      </c>
      <c r="AP71" s="25">
        <f t="shared" si="97"/>
        <v>0</v>
      </c>
      <c r="AQ71" s="25">
        <f t="shared" si="97"/>
        <v>0</v>
      </c>
      <c r="AR71" s="25">
        <f t="shared" si="97"/>
        <v>0</v>
      </c>
      <c r="AS71" s="25">
        <f t="shared" si="97"/>
        <v>0</v>
      </c>
      <c r="AT71" s="25">
        <f t="shared" si="97"/>
        <v>0</v>
      </c>
      <c r="AU71" s="25">
        <f t="shared" si="97"/>
        <v>0</v>
      </c>
      <c r="AV71" s="25">
        <f t="shared" si="97"/>
        <v>0</v>
      </c>
      <c r="AW71" s="25">
        <f t="shared" si="97"/>
        <v>0</v>
      </c>
      <c r="AX71" s="25">
        <f t="shared" si="97"/>
        <v>0</v>
      </c>
      <c r="AY71" s="25">
        <f t="shared" si="97"/>
        <v>0</v>
      </c>
      <c r="AZ71" s="25">
        <f t="shared" si="97"/>
        <v>0</v>
      </c>
      <c r="BA71" s="25">
        <f t="shared" si="97"/>
        <v>0</v>
      </c>
      <c r="BB71" s="25">
        <f t="shared" si="97"/>
        <v>0</v>
      </c>
      <c r="BC71" s="25">
        <f t="shared" si="97"/>
        <v>0</v>
      </c>
      <c r="BD71" s="25">
        <f t="shared" si="97"/>
        <v>0</v>
      </c>
      <c r="BE71" s="25">
        <f t="shared" si="97"/>
        <v>0</v>
      </c>
      <c r="BF71" s="25">
        <f t="shared" si="97"/>
        <v>0</v>
      </c>
      <c r="BG71" s="25">
        <f t="shared" si="97"/>
        <v>0</v>
      </c>
      <c r="BH71" s="25">
        <f t="shared" si="97"/>
        <v>0</v>
      </c>
      <c r="BI71" s="25">
        <f t="shared" si="97"/>
        <v>0</v>
      </c>
      <c r="BJ71" s="25">
        <f t="shared" si="97"/>
        <v>0</v>
      </c>
      <c r="BK71" s="25">
        <f t="shared" si="97"/>
        <v>0</v>
      </c>
      <c r="BL71" s="25">
        <f t="shared" si="97"/>
        <v>0</v>
      </c>
      <c r="BM71" s="25">
        <f t="shared" si="97"/>
        <v>0</v>
      </c>
      <c r="BN71" s="25">
        <f t="shared" si="97"/>
        <v>0</v>
      </c>
      <c r="BO71" s="25">
        <f t="shared" si="97"/>
        <v>0</v>
      </c>
      <c r="BP71" s="25">
        <f t="shared" ref="BP71:CH71" si="98">((BP17*0.5)+BO35-BP53)*BP90*BP$93*BP$2</f>
        <v>0</v>
      </c>
      <c r="BQ71" s="25">
        <f t="shared" si="98"/>
        <v>0</v>
      </c>
      <c r="BR71" s="25">
        <f t="shared" si="98"/>
        <v>0</v>
      </c>
      <c r="BS71" s="25">
        <f t="shared" si="98"/>
        <v>0</v>
      </c>
      <c r="BT71" s="25">
        <f t="shared" si="98"/>
        <v>0</v>
      </c>
      <c r="BU71" s="25">
        <f t="shared" si="98"/>
        <v>0</v>
      </c>
      <c r="BV71" s="25">
        <f t="shared" si="98"/>
        <v>0</v>
      </c>
      <c r="BW71" s="25">
        <f t="shared" si="98"/>
        <v>0</v>
      </c>
      <c r="BX71" s="25">
        <f t="shared" si="98"/>
        <v>0</v>
      </c>
      <c r="BY71" s="25">
        <f t="shared" si="98"/>
        <v>0</v>
      </c>
      <c r="BZ71" s="25">
        <f t="shared" si="98"/>
        <v>0</v>
      </c>
      <c r="CA71" s="25">
        <f t="shared" si="98"/>
        <v>0</v>
      </c>
      <c r="CB71" s="25">
        <f t="shared" si="98"/>
        <v>0</v>
      </c>
      <c r="CC71" s="25">
        <f t="shared" si="98"/>
        <v>0</v>
      </c>
      <c r="CD71" s="25">
        <f t="shared" si="98"/>
        <v>0</v>
      </c>
      <c r="CE71" s="25">
        <f t="shared" si="98"/>
        <v>0</v>
      </c>
      <c r="CF71" s="25">
        <f t="shared" si="98"/>
        <v>0</v>
      </c>
      <c r="CG71" s="25">
        <f t="shared" si="98"/>
        <v>0</v>
      </c>
      <c r="CH71" s="28">
        <f t="shared" si="98"/>
        <v>0</v>
      </c>
    </row>
    <row r="72" spans="1:88" ht="15.75" customHeight="1" x14ac:dyDescent="0.25">
      <c r="A72" s="630"/>
      <c r="B72" s="14" t="str">
        <f t="shared" si="71"/>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25">
      <c r="A73" s="630"/>
      <c r="B73" s="269" t="s">
        <v>26</v>
      </c>
      <c r="C73" s="25">
        <f>SUM(C59:C72)</f>
        <v>0</v>
      </c>
      <c r="D73" s="25">
        <f>SUM(D59:D72)</f>
        <v>322.67111049529206</v>
      </c>
      <c r="E73" s="25">
        <f t="shared" ref="E73:BP73" si="99">SUM(E59:E72)</f>
        <v>1391.0030306190799</v>
      </c>
      <c r="F73" s="25">
        <f t="shared" si="99"/>
        <v>2868.2167490409847</v>
      </c>
      <c r="G73" s="25">
        <f t="shared" si="99"/>
        <v>5164.5659779014914</v>
      </c>
      <c r="H73" s="25">
        <f t="shared" si="99"/>
        <v>15978.501864275482</v>
      </c>
      <c r="I73" s="25">
        <f t="shared" si="99"/>
        <v>25063.724830573086</v>
      </c>
      <c r="J73" s="25">
        <f t="shared" si="99"/>
        <v>23771.588990779939</v>
      </c>
      <c r="K73" s="25">
        <f t="shared" si="99"/>
        <v>17105.272034782287</v>
      </c>
      <c r="L73" s="25">
        <f t="shared" si="99"/>
        <v>11241.777326479438</v>
      </c>
      <c r="M73" s="25">
        <f t="shared" si="99"/>
        <v>12058.241076414866</v>
      </c>
      <c r="N73" s="25">
        <f t="shared" si="99"/>
        <v>16244.936294301733</v>
      </c>
      <c r="O73" s="25">
        <f t="shared" si="99"/>
        <v>17364.823652950847</v>
      </c>
      <c r="P73" s="25">
        <f t="shared" si="99"/>
        <v>13603.697642001858</v>
      </c>
      <c r="Q73" s="25">
        <f t="shared" si="99"/>
        <v>13408.652802963907</v>
      </c>
      <c r="R73" s="25">
        <f t="shared" si="99"/>
        <v>12546.620444453389</v>
      </c>
      <c r="S73" s="25">
        <f t="shared" si="99"/>
        <v>15957.304346646179</v>
      </c>
      <c r="T73" s="25">
        <f t="shared" si="99"/>
        <v>5718.0255269243808</v>
      </c>
      <c r="U73" s="25">
        <f t="shared" si="99"/>
        <v>7609.0955359353211</v>
      </c>
      <c r="V73" s="25">
        <f t="shared" si="99"/>
        <v>6796.0073950507112</v>
      </c>
      <c r="W73" s="25">
        <f t="shared" si="99"/>
        <v>3959.8241107994772</v>
      </c>
      <c r="X73" s="25">
        <f t="shared" si="99"/>
        <v>1816.6675370526814</v>
      </c>
      <c r="Y73" s="25">
        <f t="shared" si="99"/>
        <v>1604.8042792191309</v>
      </c>
      <c r="Z73" s="25">
        <f t="shared" si="99"/>
        <v>1773.7153734298581</v>
      </c>
      <c r="AA73" s="25">
        <f t="shared" si="99"/>
        <v>1796.161862266164</v>
      </c>
      <c r="AB73" s="25">
        <f t="shared" si="99"/>
        <v>1422.6477204613388</v>
      </c>
      <c r="AC73" s="25">
        <f t="shared" si="99"/>
        <v>1595.1087052564328</v>
      </c>
      <c r="AD73" s="25">
        <f t="shared" si="99"/>
        <v>1582.0607977543946</v>
      </c>
      <c r="AE73" s="25">
        <f t="shared" si="99"/>
        <v>2419.4490015905635</v>
      </c>
      <c r="AF73" s="25">
        <f t="shared" si="99"/>
        <v>5718.0255269243808</v>
      </c>
      <c r="AG73" s="25">
        <f t="shared" si="99"/>
        <v>7609.0955359353211</v>
      </c>
      <c r="AH73" s="25">
        <f t="shared" si="99"/>
        <v>6796.0073950507112</v>
      </c>
      <c r="AI73" s="25">
        <f t="shared" si="99"/>
        <v>3959.8241107994772</v>
      </c>
      <c r="AJ73" s="25">
        <f t="shared" si="99"/>
        <v>1816.6675370526814</v>
      </c>
      <c r="AK73" s="25">
        <f t="shared" si="99"/>
        <v>1604.8042792191309</v>
      </c>
      <c r="AL73" s="25">
        <f t="shared" si="99"/>
        <v>1773.7153734298581</v>
      </c>
      <c r="AM73" s="25">
        <f t="shared" si="99"/>
        <v>1796.161862266164</v>
      </c>
      <c r="AN73" s="25">
        <f t="shared" si="99"/>
        <v>1422.6477204613388</v>
      </c>
      <c r="AO73" s="25">
        <f t="shared" si="99"/>
        <v>1595.1087052564328</v>
      </c>
      <c r="AP73" s="25">
        <f t="shared" si="99"/>
        <v>1582.0607977543946</v>
      </c>
      <c r="AQ73" s="25">
        <f t="shared" si="99"/>
        <v>2419.4490015905635</v>
      </c>
      <c r="AR73" s="25">
        <f t="shared" si="99"/>
        <v>5718.0255269243808</v>
      </c>
      <c r="AS73" s="25">
        <f t="shared" si="99"/>
        <v>7609.0955359353211</v>
      </c>
      <c r="AT73" s="25">
        <f t="shared" si="99"/>
        <v>6796.0073950507112</v>
      </c>
      <c r="AU73" s="25">
        <f t="shared" si="99"/>
        <v>3959.8241107994772</v>
      </c>
      <c r="AV73" s="25">
        <f t="shared" si="99"/>
        <v>1816.6675370526814</v>
      </c>
      <c r="AW73" s="25">
        <f t="shared" si="99"/>
        <v>1604.8042792191309</v>
      </c>
      <c r="AX73" s="25">
        <f t="shared" si="99"/>
        <v>1773.7153734298581</v>
      </c>
      <c r="AY73" s="25">
        <f t="shared" si="99"/>
        <v>1796.161862266164</v>
      </c>
      <c r="AZ73" s="25">
        <f t="shared" si="99"/>
        <v>1422.6477204613388</v>
      </c>
      <c r="BA73" s="25">
        <f t="shared" si="99"/>
        <v>1595.1087052564328</v>
      </c>
      <c r="BB73" s="25">
        <f t="shared" si="99"/>
        <v>1582.0607977543946</v>
      </c>
      <c r="BC73" s="25">
        <f t="shared" si="99"/>
        <v>2419.4490015905635</v>
      </c>
      <c r="BD73" s="25">
        <f t="shared" si="99"/>
        <v>5718.0255269243808</v>
      </c>
      <c r="BE73" s="25">
        <f t="shared" si="99"/>
        <v>7609.0955359353211</v>
      </c>
      <c r="BF73" s="25">
        <f t="shared" si="99"/>
        <v>6796.0073950507112</v>
      </c>
      <c r="BG73" s="25">
        <f t="shared" si="99"/>
        <v>3959.8241107994772</v>
      </c>
      <c r="BH73" s="25">
        <f t="shared" si="99"/>
        <v>1816.6675370526814</v>
      </c>
      <c r="BI73" s="25">
        <f t="shared" si="99"/>
        <v>1604.8042792191309</v>
      </c>
      <c r="BJ73" s="25">
        <f t="shared" si="99"/>
        <v>1773.7153734298581</v>
      </c>
      <c r="BK73" s="25">
        <f t="shared" si="99"/>
        <v>1796.161862266164</v>
      </c>
      <c r="BL73" s="25">
        <f t="shared" si="99"/>
        <v>1422.6477204613388</v>
      </c>
      <c r="BM73" s="25">
        <f t="shared" si="99"/>
        <v>1595.1087052564328</v>
      </c>
      <c r="BN73" s="25">
        <f t="shared" si="99"/>
        <v>1582.0607977543946</v>
      </c>
      <c r="BO73" s="25">
        <f t="shared" si="99"/>
        <v>2419.4490015905635</v>
      </c>
      <c r="BP73" s="25">
        <f t="shared" si="99"/>
        <v>5718.0255269243808</v>
      </c>
      <c r="BQ73" s="25">
        <f t="shared" ref="BQ73:CH73" si="100">SUM(BQ59:BQ72)</f>
        <v>7609.0955359353211</v>
      </c>
      <c r="BR73" s="25">
        <f t="shared" si="100"/>
        <v>6796.0073950507112</v>
      </c>
      <c r="BS73" s="25">
        <f t="shared" si="100"/>
        <v>3959.8241107994772</v>
      </c>
      <c r="BT73" s="25">
        <f t="shared" si="100"/>
        <v>1816.6675370526814</v>
      </c>
      <c r="BU73" s="25">
        <f t="shared" si="100"/>
        <v>1604.8042792191309</v>
      </c>
      <c r="BV73" s="25">
        <f t="shared" si="100"/>
        <v>1773.7153734298581</v>
      </c>
      <c r="BW73" s="25">
        <f t="shared" si="100"/>
        <v>1796.161862266164</v>
      </c>
      <c r="BX73" s="25">
        <f t="shared" si="100"/>
        <v>1422.6477204613388</v>
      </c>
      <c r="BY73" s="25">
        <f t="shared" si="100"/>
        <v>1595.1087052564328</v>
      </c>
      <c r="BZ73" s="25">
        <f t="shared" si="100"/>
        <v>1582.0607977543946</v>
      </c>
      <c r="CA73" s="25">
        <f t="shared" si="100"/>
        <v>2419.4490015905635</v>
      </c>
      <c r="CB73" s="25">
        <f t="shared" si="100"/>
        <v>5718.0255269243808</v>
      </c>
      <c r="CC73" s="25">
        <f t="shared" si="100"/>
        <v>7609.0955359353211</v>
      </c>
      <c r="CD73" s="25">
        <f t="shared" si="100"/>
        <v>6796.0073950507112</v>
      </c>
      <c r="CE73" s="25">
        <f t="shared" si="100"/>
        <v>3959.8241107994772</v>
      </c>
      <c r="CF73" s="25">
        <f t="shared" si="100"/>
        <v>1816.6675370526814</v>
      </c>
      <c r="CG73" s="25">
        <f t="shared" si="100"/>
        <v>1604.8042792191309</v>
      </c>
      <c r="CH73" s="28">
        <f t="shared" si="100"/>
        <v>1773.7153734298581</v>
      </c>
    </row>
    <row r="74" spans="1:88" ht="16.5" customHeight="1" thickBot="1" x14ac:dyDescent="0.3">
      <c r="A74" s="631"/>
      <c r="B74" s="144" t="s">
        <v>27</v>
      </c>
      <c r="C74" s="26">
        <f>C73</f>
        <v>0</v>
      </c>
      <c r="D74" s="26">
        <f>C74+D73</f>
        <v>322.67111049529206</v>
      </c>
      <c r="E74" s="26">
        <f t="shared" ref="E74:BP74" si="101">D74+E73</f>
        <v>1713.6741411143721</v>
      </c>
      <c r="F74" s="26">
        <f t="shared" si="101"/>
        <v>4581.8908901553568</v>
      </c>
      <c r="G74" s="26">
        <f t="shared" si="101"/>
        <v>9746.4568680568482</v>
      </c>
      <c r="H74" s="26">
        <f t="shared" si="101"/>
        <v>25724.958732332329</v>
      </c>
      <c r="I74" s="26">
        <f t="shared" si="101"/>
        <v>50788.683562905411</v>
      </c>
      <c r="J74" s="26">
        <f t="shared" si="101"/>
        <v>74560.272553685354</v>
      </c>
      <c r="K74" s="26">
        <f t="shared" si="101"/>
        <v>91665.544588467645</v>
      </c>
      <c r="L74" s="26">
        <f t="shared" si="101"/>
        <v>102907.32191494708</v>
      </c>
      <c r="M74" s="26">
        <f t="shared" si="101"/>
        <v>114965.56299136195</v>
      </c>
      <c r="N74" s="26">
        <f t="shared" si="101"/>
        <v>131210.49928566368</v>
      </c>
      <c r="O74" s="26">
        <f t="shared" si="101"/>
        <v>148575.32293861452</v>
      </c>
      <c r="P74" s="26">
        <f t="shared" si="101"/>
        <v>162179.02058061637</v>
      </c>
      <c r="Q74" s="26">
        <f t="shared" si="101"/>
        <v>175587.67338358029</v>
      </c>
      <c r="R74" s="26">
        <f t="shared" si="101"/>
        <v>188134.29382803367</v>
      </c>
      <c r="S74" s="26">
        <f t="shared" si="101"/>
        <v>204091.59817467985</v>
      </c>
      <c r="T74" s="26">
        <f t="shared" si="101"/>
        <v>209809.62370160423</v>
      </c>
      <c r="U74" s="26">
        <f t="shared" si="101"/>
        <v>217418.71923753954</v>
      </c>
      <c r="V74" s="26">
        <f t="shared" si="101"/>
        <v>224214.72663259026</v>
      </c>
      <c r="W74" s="26">
        <f t="shared" si="101"/>
        <v>228174.55074338973</v>
      </c>
      <c r="X74" s="26">
        <f t="shared" si="101"/>
        <v>229991.21828044241</v>
      </c>
      <c r="Y74" s="26">
        <f t="shared" si="101"/>
        <v>231596.02255966153</v>
      </c>
      <c r="Z74" s="26">
        <f t="shared" si="101"/>
        <v>233369.73793309138</v>
      </c>
      <c r="AA74" s="26">
        <f t="shared" si="101"/>
        <v>235165.89979535755</v>
      </c>
      <c r="AB74" s="26">
        <f t="shared" si="101"/>
        <v>236588.54751581888</v>
      </c>
      <c r="AC74" s="26">
        <f t="shared" si="101"/>
        <v>238183.6562210753</v>
      </c>
      <c r="AD74" s="26">
        <f t="shared" si="101"/>
        <v>239765.71701882969</v>
      </c>
      <c r="AE74" s="26">
        <f t="shared" si="101"/>
        <v>242185.16602042026</v>
      </c>
      <c r="AF74" s="26">
        <f t="shared" si="101"/>
        <v>247903.19154734464</v>
      </c>
      <c r="AG74" s="26">
        <f t="shared" si="101"/>
        <v>255512.28708327995</v>
      </c>
      <c r="AH74" s="26">
        <f t="shared" si="101"/>
        <v>262308.29447833064</v>
      </c>
      <c r="AI74" s="26">
        <f t="shared" si="101"/>
        <v>266268.11858913011</v>
      </c>
      <c r="AJ74" s="26">
        <f t="shared" si="101"/>
        <v>268084.78612618282</v>
      </c>
      <c r="AK74" s="26">
        <f t="shared" si="101"/>
        <v>269689.59040540195</v>
      </c>
      <c r="AL74" s="26">
        <f t="shared" si="101"/>
        <v>271463.30577883183</v>
      </c>
      <c r="AM74" s="26">
        <f t="shared" si="101"/>
        <v>273259.46764109802</v>
      </c>
      <c r="AN74" s="26">
        <f t="shared" si="101"/>
        <v>274682.11536155938</v>
      </c>
      <c r="AO74" s="26">
        <f t="shared" si="101"/>
        <v>276277.2240668158</v>
      </c>
      <c r="AP74" s="26">
        <f t="shared" si="101"/>
        <v>277859.28486457019</v>
      </c>
      <c r="AQ74" s="26">
        <f t="shared" si="101"/>
        <v>280278.73386616074</v>
      </c>
      <c r="AR74" s="26">
        <f t="shared" si="101"/>
        <v>285996.75939308514</v>
      </c>
      <c r="AS74" s="26">
        <f t="shared" si="101"/>
        <v>293605.85492902045</v>
      </c>
      <c r="AT74" s="26">
        <f t="shared" si="101"/>
        <v>300401.86232407117</v>
      </c>
      <c r="AU74" s="26">
        <f t="shared" si="101"/>
        <v>304361.68643487064</v>
      </c>
      <c r="AV74" s="26">
        <f t="shared" si="101"/>
        <v>306178.35397192335</v>
      </c>
      <c r="AW74" s="26">
        <f t="shared" si="101"/>
        <v>307783.15825114248</v>
      </c>
      <c r="AX74" s="26">
        <f t="shared" si="101"/>
        <v>309556.87362457236</v>
      </c>
      <c r="AY74" s="26">
        <f t="shared" si="101"/>
        <v>311353.03548683855</v>
      </c>
      <c r="AZ74" s="26">
        <f t="shared" si="101"/>
        <v>312775.68320729991</v>
      </c>
      <c r="BA74" s="26">
        <f t="shared" si="101"/>
        <v>314370.79191255633</v>
      </c>
      <c r="BB74" s="26">
        <f t="shared" si="101"/>
        <v>315952.85271031072</v>
      </c>
      <c r="BC74" s="26">
        <f t="shared" si="101"/>
        <v>318372.30171190127</v>
      </c>
      <c r="BD74" s="26">
        <f t="shared" si="101"/>
        <v>324090.32723882567</v>
      </c>
      <c r="BE74" s="26">
        <f t="shared" si="101"/>
        <v>331699.42277476098</v>
      </c>
      <c r="BF74" s="26">
        <f t="shared" si="101"/>
        <v>338495.43016981171</v>
      </c>
      <c r="BG74" s="26">
        <f t="shared" si="101"/>
        <v>342455.25428061117</v>
      </c>
      <c r="BH74" s="26">
        <f t="shared" si="101"/>
        <v>344271.92181766388</v>
      </c>
      <c r="BI74" s="26">
        <f t="shared" si="101"/>
        <v>345876.72609688301</v>
      </c>
      <c r="BJ74" s="26">
        <f t="shared" si="101"/>
        <v>347650.44147031289</v>
      </c>
      <c r="BK74" s="26">
        <f t="shared" si="101"/>
        <v>349446.60333257908</v>
      </c>
      <c r="BL74" s="26">
        <f t="shared" si="101"/>
        <v>350869.25105304044</v>
      </c>
      <c r="BM74" s="26">
        <f t="shared" si="101"/>
        <v>352464.35975829687</v>
      </c>
      <c r="BN74" s="26">
        <f t="shared" si="101"/>
        <v>354046.42055605125</v>
      </c>
      <c r="BO74" s="26">
        <f t="shared" si="101"/>
        <v>356465.8695576418</v>
      </c>
      <c r="BP74" s="26">
        <f t="shared" si="101"/>
        <v>362183.8950845662</v>
      </c>
      <c r="BQ74" s="26">
        <f t="shared" ref="BQ74:CH74" si="102">BP74+BQ73</f>
        <v>369792.99062050151</v>
      </c>
      <c r="BR74" s="26">
        <f t="shared" si="102"/>
        <v>376588.99801555224</v>
      </c>
      <c r="BS74" s="26">
        <f t="shared" si="102"/>
        <v>380548.8221263517</v>
      </c>
      <c r="BT74" s="26">
        <f t="shared" si="102"/>
        <v>382365.48966340441</v>
      </c>
      <c r="BU74" s="26">
        <f t="shared" si="102"/>
        <v>383970.29394262354</v>
      </c>
      <c r="BV74" s="26">
        <f t="shared" si="102"/>
        <v>385744.00931605342</v>
      </c>
      <c r="BW74" s="26">
        <f t="shared" si="102"/>
        <v>387540.17117831961</v>
      </c>
      <c r="BX74" s="26">
        <f t="shared" si="102"/>
        <v>388962.81889878097</v>
      </c>
      <c r="BY74" s="26">
        <f t="shared" si="102"/>
        <v>390557.9276040374</v>
      </c>
      <c r="BZ74" s="26">
        <f t="shared" si="102"/>
        <v>392139.98840179178</v>
      </c>
      <c r="CA74" s="26">
        <f t="shared" si="102"/>
        <v>394559.43740338233</v>
      </c>
      <c r="CB74" s="26">
        <f t="shared" si="102"/>
        <v>400277.46293030673</v>
      </c>
      <c r="CC74" s="26">
        <f t="shared" si="102"/>
        <v>407886.55846624204</v>
      </c>
      <c r="CD74" s="26">
        <f t="shared" si="102"/>
        <v>414682.56586129277</v>
      </c>
      <c r="CE74" s="26">
        <f t="shared" si="102"/>
        <v>418642.38997209223</v>
      </c>
      <c r="CF74" s="26">
        <f t="shared" si="102"/>
        <v>420459.05750914494</v>
      </c>
      <c r="CG74" s="26">
        <f t="shared" si="102"/>
        <v>422063.86178836407</v>
      </c>
      <c r="CH74" s="29">
        <f t="shared" si="102"/>
        <v>423837.57716179395</v>
      </c>
    </row>
    <row r="75" spans="1:88" s="110" customFormat="1" x14ac:dyDescent="0.25">
      <c r="A75" s="458"/>
      <c r="B75" s="462"/>
      <c r="C75" s="464"/>
      <c r="D75" s="465"/>
      <c r="E75" s="464"/>
      <c r="F75" s="465"/>
      <c r="G75" s="464"/>
      <c r="H75" s="465"/>
      <c r="I75" s="464"/>
      <c r="J75" s="465"/>
      <c r="K75" s="464"/>
      <c r="L75" s="465"/>
      <c r="M75" s="464"/>
      <c r="N75" s="465"/>
      <c r="O75" s="464"/>
      <c r="P75" s="465"/>
      <c r="Q75" s="464"/>
      <c r="R75" s="465"/>
      <c r="S75" s="464"/>
      <c r="T75" s="465"/>
      <c r="U75" s="464"/>
      <c r="V75" s="465"/>
      <c r="W75" s="464"/>
      <c r="X75" s="465"/>
      <c r="Y75" s="464"/>
      <c r="Z75" s="465"/>
      <c r="AA75" s="464"/>
      <c r="AB75" s="465"/>
      <c r="AC75" s="464"/>
      <c r="AD75" s="465"/>
      <c r="AE75" s="464"/>
      <c r="AF75" s="465"/>
      <c r="AG75" s="464"/>
      <c r="AH75" s="465"/>
      <c r="AI75" s="464"/>
      <c r="AJ75" s="465"/>
      <c r="AK75" s="464"/>
      <c r="AL75" s="465"/>
      <c r="AM75" s="464"/>
      <c r="AN75" s="465"/>
      <c r="AO75" s="464"/>
      <c r="AP75" s="465"/>
      <c r="AQ75" s="464"/>
      <c r="AR75" s="465"/>
      <c r="AS75" s="464"/>
      <c r="AT75" s="465"/>
      <c r="AU75" s="464"/>
      <c r="AV75" s="465"/>
      <c r="AW75" s="464"/>
      <c r="AX75" s="465"/>
      <c r="AY75" s="464"/>
      <c r="AZ75" s="465"/>
      <c r="BA75" s="464"/>
      <c r="BB75" s="465"/>
      <c r="BC75" s="464"/>
      <c r="BD75" s="465"/>
      <c r="BE75" s="464"/>
      <c r="BF75" s="465"/>
      <c r="BG75" s="464"/>
      <c r="BH75" s="465"/>
      <c r="BI75" s="464"/>
      <c r="BJ75" s="465"/>
      <c r="BK75" s="464"/>
      <c r="BL75" s="465"/>
      <c r="BM75" s="464"/>
      <c r="BN75" s="465"/>
      <c r="BO75" s="464"/>
      <c r="BP75" s="465"/>
      <c r="BQ75" s="464"/>
      <c r="BR75" s="465"/>
      <c r="BS75" s="464"/>
      <c r="BT75" s="465"/>
      <c r="BU75" s="464"/>
      <c r="BV75" s="465"/>
      <c r="BW75" s="464"/>
      <c r="BX75" s="465"/>
      <c r="BY75" s="464"/>
      <c r="BZ75" s="465"/>
      <c r="CA75" s="464"/>
      <c r="CB75" s="465"/>
      <c r="CC75" s="464"/>
      <c r="CD75" s="465"/>
      <c r="CE75" s="464"/>
      <c r="CF75" s="465"/>
      <c r="CG75" s="464"/>
      <c r="CH75" s="465"/>
    </row>
    <row r="76" spans="1:88" s="110" customFormat="1" ht="15.75" thickBot="1" x14ac:dyDescent="0.3">
      <c r="B76" s="457"/>
      <c r="C76" s="458"/>
      <c r="D76" s="458"/>
      <c r="E76" s="458"/>
      <c r="F76" s="458"/>
      <c r="G76" s="458"/>
      <c r="H76" s="458"/>
      <c r="I76" s="458"/>
      <c r="J76" s="458"/>
      <c r="K76" s="458"/>
      <c r="L76" s="458"/>
      <c r="M76" s="458"/>
      <c r="N76" s="458"/>
      <c r="O76" s="458"/>
      <c r="P76" s="458"/>
      <c r="Q76" s="458"/>
      <c r="R76" s="458"/>
      <c r="S76" s="458"/>
      <c r="T76" s="458"/>
      <c r="U76" s="458"/>
      <c r="V76" s="458"/>
      <c r="W76" s="458"/>
      <c r="X76" s="458"/>
      <c r="Y76" s="458"/>
      <c r="Z76" s="458"/>
      <c r="AA76" s="458"/>
      <c r="AB76" s="458"/>
      <c r="AC76" s="458"/>
      <c r="AD76" s="458"/>
      <c r="AE76" s="458"/>
      <c r="AF76" s="458"/>
      <c r="AG76" s="458"/>
      <c r="AH76" s="458"/>
      <c r="AI76" s="458"/>
      <c r="AJ76" s="458"/>
      <c r="AK76" s="458"/>
      <c r="AL76" s="458"/>
      <c r="AM76" s="458"/>
      <c r="AN76" s="458"/>
      <c r="AO76" s="458"/>
      <c r="AP76" s="458"/>
      <c r="AQ76" s="458"/>
      <c r="AR76" s="458"/>
      <c r="AS76" s="458"/>
      <c r="AT76" s="458"/>
      <c r="AU76" s="458"/>
      <c r="AV76" s="458"/>
      <c r="AW76" s="458"/>
      <c r="AX76" s="458"/>
      <c r="AY76" s="458"/>
      <c r="AZ76" s="458"/>
      <c r="BA76" s="458"/>
      <c r="BB76" s="458"/>
      <c r="BC76" s="458"/>
      <c r="BD76" s="458"/>
      <c r="BE76" s="458"/>
      <c r="BF76" s="458"/>
      <c r="BG76" s="458"/>
      <c r="BH76" s="458"/>
      <c r="BI76" s="458"/>
      <c r="BJ76" s="458"/>
      <c r="BK76" s="458"/>
      <c r="BL76" s="458"/>
      <c r="BM76" s="458"/>
      <c r="BN76" s="458"/>
      <c r="BO76" s="458"/>
      <c r="BP76" s="458"/>
      <c r="BQ76" s="458"/>
      <c r="BR76" s="458"/>
      <c r="BS76" s="458"/>
      <c r="BT76" s="458"/>
      <c r="BU76" s="458"/>
      <c r="BV76" s="458"/>
      <c r="BW76" s="458"/>
      <c r="BX76" s="458"/>
      <c r="BY76" s="458"/>
      <c r="BZ76" s="458"/>
      <c r="CA76" s="458"/>
      <c r="CB76" s="458"/>
      <c r="CC76" s="458"/>
      <c r="CD76" s="458"/>
      <c r="CE76" s="458"/>
      <c r="CF76" s="458"/>
      <c r="CG76" s="458"/>
      <c r="CH76" s="458"/>
    </row>
    <row r="77" spans="1:88" s="110" customFormat="1" ht="16.5" thickBot="1" x14ac:dyDescent="0.3">
      <c r="A77" s="632" t="s">
        <v>12</v>
      </c>
      <c r="B77" s="18" t="s">
        <v>12</v>
      </c>
      <c r="C77" s="162">
        <f>C$4</f>
        <v>45292</v>
      </c>
      <c r="D77" s="162">
        <f t="shared" ref="D77:BO77" si="103">D$4</f>
        <v>45323</v>
      </c>
      <c r="E77" s="162">
        <f t="shared" si="103"/>
        <v>45352</v>
      </c>
      <c r="F77" s="162">
        <f t="shared" si="103"/>
        <v>45383</v>
      </c>
      <c r="G77" s="162">
        <f t="shared" si="103"/>
        <v>45413</v>
      </c>
      <c r="H77" s="162">
        <f t="shared" si="103"/>
        <v>45444</v>
      </c>
      <c r="I77" s="162">
        <f t="shared" si="103"/>
        <v>45474</v>
      </c>
      <c r="J77" s="162">
        <f t="shared" si="103"/>
        <v>45505</v>
      </c>
      <c r="K77" s="162">
        <f t="shared" si="103"/>
        <v>45536</v>
      </c>
      <c r="L77" s="162">
        <f t="shared" si="103"/>
        <v>45566</v>
      </c>
      <c r="M77" s="162">
        <f t="shared" si="103"/>
        <v>45597</v>
      </c>
      <c r="N77" s="162">
        <f t="shared" si="103"/>
        <v>45627</v>
      </c>
      <c r="O77" s="162">
        <f t="shared" si="103"/>
        <v>45658</v>
      </c>
      <c r="P77" s="162">
        <f t="shared" si="103"/>
        <v>45689</v>
      </c>
      <c r="Q77" s="162">
        <f t="shared" si="103"/>
        <v>45717</v>
      </c>
      <c r="R77" s="162">
        <f t="shared" si="103"/>
        <v>45748</v>
      </c>
      <c r="S77" s="162">
        <f t="shared" si="103"/>
        <v>45778</v>
      </c>
      <c r="T77" s="162">
        <f t="shared" si="103"/>
        <v>45809</v>
      </c>
      <c r="U77" s="162">
        <f t="shared" si="103"/>
        <v>45839</v>
      </c>
      <c r="V77" s="162">
        <f t="shared" si="103"/>
        <v>45870</v>
      </c>
      <c r="W77" s="162">
        <f t="shared" si="103"/>
        <v>45901</v>
      </c>
      <c r="X77" s="162">
        <f t="shared" si="103"/>
        <v>45931</v>
      </c>
      <c r="Y77" s="162">
        <f t="shared" si="103"/>
        <v>45962</v>
      </c>
      <c r="Z77" s="162">
        <f t="shared" si="103"/>
        <v>45992</v>
      </c>
      <c r="AA77" s="162">
        <f t="shared" si="103"/>
        <v>46023</v>
      </c>
      <c r="AB77" s="162">
        <f t="shared" si="103"/>
        <v>46054</v>
      </c>
      <c r="AC77" s="162">
        <f t="shared" si="103"/>
        <v>46082</v>
      </c>
      <c r="AD77" s="162">
        <f t="shared" si="103"/>
        <v>46113</v>
      </c>
      <c r="AE77" s="162">
        <f t="shared" si="103"/>
        <v>46143</v>
      </c>
      <c r="AF77" s="162">
        <f t="shared" si="103"/>
        <v>46174</v>
      </c>
      <c r="AG77" s="162">
        <f t="shared" si="103"/>
        <v>46204</v>
      </c>
      <c r="AH77" s="162">
        <f t="shared" si="103"/>
        <v>46235</v>
      </c>
      <c r="AI77" s="162">
        <f t="shared" si="103"/>
        <v>46266</v>
      </c>
      <c r="AJ77" s="162">
        <f t="shared" si="103"/>
        <v>46296</v>
      </c>
      <c r="AK77" s="162">
        <f t="shared" si="103"/>
        <v>46327</v>
      </c>
      <c r="AL77" s="162">
        <f t="shared" si="103"/>
        <v>46357</v>
      </c>
      <c r="AM77" s="162">
        <f t="shared" si="103"/>
        <v>46388</v>
      </c>
      <c r="AN77" s="162">
        <f t="shared" si="103"/>
        <v>46419</v>
      </c>
      <c r="AO77" s="162">
        <f t="shared" si="103"/>
        <v>46447</v>
      </c>
      <c r="AP77" s="162">
        <f t="shared" si="103"/>
        <v>46478</v>
      </c>
      <c r="AQ77" s="162">
        <f t="shared" si="103"/>
        <v>46508</v>
      </c>
      <c r="AR77" s="162">
        <f t="shared" si="103"/>
        <v>46539</v>
      </c>
      <c r="AS77" s="162">
        <f t="shared" si="103"/>
        <v>46569</v>
      </c>
      <c r="AT77" s="162">
        <f t="shared" si="103"/>
        <v>46600</v>
      </c>
      <c r="AU77" s="162">
        <f t="shared" si="103"/>
        <v>46631</v>
      </c>
      <c r="AV77" s="162">
        <f t="shared" si="103"/>
        <v>46661</v>
      </c>
      <c r="AW77" s="162">
        <f t="shared" si="103"/>
        <v>46692</v>
      </c>
      <c r="AX77" s="162">
        <f t="shared" si="103"/>
        <v>46722</v>
      </c>
      <c r="AY77" s="162">
        <f t="shared" si="103"/>
        <v>46753</v>
      </c>
      <c r="AZ77" s="162">
        <f t="shared" si="103"/>
        <v>46784</v>
      </c>
      <c r="BA77" s="162">
        <f t="shared" si="103"/>
        <v>46813</v>
      </c>
      <c r="BB77" s="162">
        <f t="shared" si="103"/>
        <v>46844</v>
      </c>
      <c r="BC77" s="162">
        <f t="shared" si="103"/>
        <v>46874</v>
      </c>
      <c r="BD77" s="162">
        <f t="shared" si="103"/>
        <v>46905</v>
      </c>
      <c r="BE77" s="162">
        <f t="shared" si="103"/>
        <v>46935</v>
      </c>
      <c r="BF77" s="162">
        <f t="shared" si="103"/>
        <v>46966</v>
      </c>
      <c r="BG77" s="162">
        <f t="shared" si="103"/>
        <v>46997</v>
      </c>
      <c r="BH77" s="162">
        <f t="shared" si="103"/>
        <v>47027</v>
      </c>
      <c r="BI77" s="162">
        <f t="shared" si="103"/>
        <v>47058</v>
      </c>
      <c r="BJ77" s="162">
        <f t="shared" si="103"/>
        <v>47088</v>
      </c>
      <c r="BK77" s="162">
        <f t="shared" si="103"/>
        <v>47119</v>
      </c>
      <c r="BL77" s="162">
        <f t="shared" si="103"/>
        <v>47150</v>
      </c>
      <c r="BM77" s="162">
        <f t="shared" si="103"/>
        <v>47178</v>
      </c>
      <c r="BN77" s="162">
        <f t="shared" si="103"/>
        <v>47209</v>
      </c>
      <c r="BO77" s="162">
        <f t="shared" si="103"/>
        <v>47239</v>
      </c>
      <c r="BP77" s="162">
        <f t="shared" ref="BP77:CH77" si="104">BP$4</f>
        <v>47270</v>
      </c>
      <c r="BQ77" s="162">
        <f t="shared" si="104"/>
        <v>47300</v>
      </c>
      <c r="BR77" s="162">
        <f t="shared" si="104"/>
        <v>47331</v>
      </c>
      <c r="BS77" s="162">
        <f t="shared" si="104"/>
        <v>47362</v>
      </c>
      <c r="BT77" s="162">
        <f t="shared" si="104"/>
        <v>47392</v>
      </c>
      <c r="BU77" s="162">
        <f t="shared" si="104"/>
        <v>47423</v>
      </c>
      <c r="BV77" s="162">
        <f t="shared" si="104"/>
        <v>47453</v>
      </c>
      <c r="BW77" s="162">
        <f t="shared" si="104"/>
        <v>47484</v>
      </c>
      <c r="BX77" s="162">
        <f t="shared" si="104"/>
        <v>47515</v>
      </c>
      <c r="BY77" s="162">
        <f t="shared" si="104"/>
        <v>47543</v>
      </c>
      <c r="BZ77" s="162">
        <f t="shared" si="104"/>
        <v>47574</v>
      </c>
      <c r="CA77" s="162">
        <f t="shared" si="104"/>
        <v>47604</v>
      </c>
      <c r="CB77" s="162">
        <f t="shared" si="104"/>
        <v>47635</v>
      </c>
      <c r="CC77" s="162">
        <f t="shared" si="104"/>
        <v>47665</v>
      </c>
      <c r="CD77" s="162">
        <f t="shared" si="104"/>
        <v>47696</v>
      </c>
      <c r="CE77" s="162">
        <f t="shared" si="104"/>
        <v>47727</v>
      </c>
      <c r="CF77" s="162">
        <f t="shared" si="104"/>
        <v>47757</v>
      </c>
      <c r="CG77" s="162">
        <f t="shared" si="104"/>
        <v>47788</v>
      </c>
      <c r="CH77" s="163">
        <f t="shared" si="104"/>
        <v>47818</v>
      </c>
      <c r="CJ77" s="110" t="s">
        <v>181</v>
      </c>
    </row>
    <row r="78" spans="1:88" s="110" customFormat="1" ht="15.75" customHeight="1" x14ac:dyDescent="0.25">
      <c r="A78" s="633"/>
      <c r="B78" s="14" t="str">
        <f>B59</f>
        <v>Air Comp</v>
      </c>
      <c r="C78" s="435">
        <f>'2M - SGS'!C78</f>
        <v>8.5109000000000004E-2</v>
      </c>
      <c r="D78" s="435">
        <f>'2M - SGS'!D78</f>
        <v>7.7715000000000006E-2</v>
      </c>
      <c r="E78" s="435">
        <f>'2M - SGS'!E78</f>
        <v>8.6136000000000004E-2</v>
      </c>
      <c r="F78" s="435">
        <f>'2M - SGS'!F78</f>
        <v>7.9796000000000006E-2</v>
      </c>
      <c r="G78" s="435">
        <f>'2M - SGS'!G78</f>
        <v>8.5334999999999994E-2</v>
      </c>
      <c r="H78" s="435">
        <f>'2M - SGS'!H78</f>
        <v>8.1994999999999998E-2</v>
      </c>
      <c r="I78" s="435">
        <f>'2M - SGS'!I78</f>
        <v>8.4098999999999993E-2</v>
      </c>
      <c r="J78" s="435">
        <f>'2M - SGS'!J78</f>
        <v>8.4198999999999996E-2</v>
      </c>
      <c r="K78" s="435">
        <f>'2M - SGS'!K78</f>
        <v>8.2512000000000002E-2</v>
      </c>
      <c r="L78" s="435">
        <f>'2M - SGS'!L78</f>
        <v>8.5277000000000006E-2</v>
      </c>
      <c r="M78" s="435">
        <f>'2M - SGS'!M78</f>
        <v>8.2588999999999996E-2</v>
      </c>
      <c r="N78" s="435">
        <f>'2M - SGS'!N78</f>
        <v>8.5237999999999994E-2</v>
      </c>
      <c r="O78" s="435">
        <f>'2M - SGS'!O78</f>
        <v>8.5109000000000004E-2</v>
      </c>
      <c r="P78" s="435">
        <f>'2M - SGS'!P78</f>
        <v>7.7715000000000006E-2</v>
      </c>
      <c r="Q78" s="435">
        <f>'2M - SGS'!Q78</f>
        <v>8.6136000000000004E-2</v>
      </c>
      <c r="R78" s="435">
        <f>'2M - SGS'!R78</f>
        <v>7.9796000000000006E-2</v>
      </c>
      <c r="S78" s="435">
        <f>'2M - SGS'!S78</f>
        <v>8.5334999999999994E-2</v>
      </c>
      <c r="T78" s="435">
        <f>'2M - SGS'!T78</f>
        <v>8.1994999999999998E-2</v>
      </c>
      <c r="U78" s="435">
        <f>'2M - SGS'!U78</f>
        <v>8.4098999999999993E-2</v>
      </c>
      <c r="V78" s="435">
        <f>'2M - SGS'!V78</f>
        <v>8.4198999999999996E-2</v>
      </c>
      <c r="W78" s="435">
        <f>'2M - SGS'!W78</f>
        <v>8.2512000000000002E-2</v>
      </c>
      <c r="X78" s="435">
        <f>'2M - SGS'!X78</f>
        <v>8.5277000000000006E-2</v>
      </c>
      <c r="Y78" s="435">
        <f>'2M - SGS'!Y78</f>
        <v>8.2588999999999996E-2</v>
      </c>
      <c r="Z78" s="435">
        <f>'2M - SGS'!Z78</f>
        <v>8.5237999999999994E-2</v>
      </c>
      <c r="AA78" s="435">
        <f>'2M - SGS'!AA78</f>
        <v>8.5109000000000004E-2</v>
      </c>
      <c r="AB78" s="435">
        <f>'2M - SGS'!AB78</f>
        <v>7.7715000000000006E-2</v>
      </c>
      <c r="AC78" s="435">
        <f>'2M - SGS'!AC78</f>
        <v>8.6136000000000004E-2</v>
      </c>
      <c r="AD78" s="435">
        <f>'2M - SGS'!AD78</f>
        <v>7.9796000000000006E-2</v>
      </c>
      <c r="AE78" s="435">
        <f>'2M - SGS'!AE78</f>
        <v>8.5334999999999994E-2</v>
      </c>
      <c r="AF78" s="435">
        <f>'2M - SGS'!AF78</f>
        <v>8.1994999999999998E-2</v>
      </c>
      <c r="AG78" s="435">
        <f>'2M - SGS'!AG78</f>
        <v>8.4098999999999993E-2</v>
      </c>
      <c r="AH78" s="435">
        <f>'2M - SGS'!AH78</f>
        <v>8.4198999999999996E-2</v>
      </c>
      <c r="AI78" s="435">
        <f>'2M - SGS'!AI78</f>
        <v>8.2512000000000002E-2</v>
      </c>
      <c r="AJ78" s="435">
        <f>'2M - SGS'!AJ78</f>
        <v>8.5277000000000006E-2</v>
      </c>
      <c r="AK78" s="435">
        <f>'2M - SGS'!AK78</f>
        <v>8.2588999999999996E-2</v>
      </c>
      <c r="AL78" s="435">
        <f>'2M - SGS'!AL78</f>
        <v>8.5237999999999994E-2</v>
      </c>
      <c r="AM78" s="435">
        <f>'2M - SGS'!AM78</f>
        <v>8.5109000000000004E-2</v>
      </c>
      <c r="AN78" s="435">
        <f>'2M - SGS'!AN78</f>
        <v>7.7715000000000006E-2</v>
      </c>
      <c r="AO78" s="435">
        <f>'2M - SGS'!AO78</f>
        <v>8.6136000000000004E-2</v>
      </c>
      <c r="AP78" s="435">
        <f>'2M - SGS'!AP78</f>
        <v>7.9796000000000006E-2</v>
      </c>
      <c r="AQ78" s="435">
        <f>'2M - SGS'!AQ78</f>
        <v>8.5334999999999994E-2</v>
      </c>
      <c r="AR78" s="435">
        <f>'2M - SGS'!AR78</f>
        <v>8.1994999999999998E-2</v>
      </c>
      <c r="AS78" s="435">
        <f>'2M - SGS'!AS78</f>
        <v>8.4098999999999993E-2</v>
      </c>
      <c r="AT78" s="435">
        <f>'2M - SGS'!AT78</f>
        <v>8.4198999999999996E-2</v>
      </c>
      <c r="AU78" s="435">
        <f>'2M - SGS'!AU78</f>
        <v>8.2512000000000002E-2</v>
      </c>
      <c r="AV78" s="435">
        <f>'2M - SGS'!AV78</f>
        <v>8.5277000000000006E-2</v>
      </c>
      <c r="AW78" s="435">
        <f>'2M - SGS'!AW78</f>
        <v>8.2588999999999996E-2</v>
      </c>
      <c r="AX78" s="435">
        <f>'2M - SGS'!AX78</f>
        <v>8.5237999999999994E-2</v>
      </c>
      <c r="AY78" s="435">
        <f>'2M - SGS'!AY78</f>
        <v>8.5109000000000004E-2</v>
      </c>
      <c r="AZ78" s="435">
        <f>'2M - SGS'!AZ78</f>
        <v>7.7715000000000006E-2</v>
      </c>
      <c r="BA78" s="435">
        <f>'2M - SGS'!BA78</f>
        <v>8.6136000000000004E-2</v>
      </c>
      <c r="BB78" s="435">
        <f>'2M - SGS'!BB78</f>
        <v>7.9796000000000006E-2</v>
      </c>
      <c r="BC78" s="435">
        <f>'2M - SGS'!BC78</f>
        <v>8.5334999999999994E-2</v>
      </c>
      <c r="BD78" s="435">
        <f>'2M - SGS'!BD78</f>
        <v>8.1994999999999998E-2</v>
      </c>
      <c r="BE78" s="435">
        <f>'2M - SGS'!BE78</f>
        <v>8.4098999999999993E-2</v>
      </c>
      <c r="BF78" s="435">
        <f>'2M - SGS'!BF78</f>
        <v>8.4198999999999996E-2</v>
      </c>
      <c r="BG78" s="435">
        <f>'2M - SGS'!BG78</f>
        <v>8.2512000000000002E-2</v>
      </c>
      <c r="BH78" s="435">
        <f>'2M - SGS'!BH78</f>
        <v>8.5277000000000006E-2</v>
      </c>
      <c r="BI78" s="435">
        <f>'2M - SGS'!BI78</f>
        <v>8.2588999999999996E-2</v>
      </c>
      <c r="BJ78" s="435">
        <f>'2M - SGS'!BJ78</f>
        <v>8.5237999999999994E-2</v>
      </c>
      <c r="BK78" s="435">
        <f>'2M - SGS'!BK78</f>
        <v>8.5109000000000004E-2</v>
      </c>
      <c r="BL78" s="435">
        <f>'2M - SGS'!BL78</f>
        <v>7.7715000000000006E-2</v>
      </c>
      <c r="BM78" s="435">
        <f>'2M - SGS'!BM78</f>
        <v>8.6136000000000004E-2</v>
      </c>
      <c r="BN78" s="435">
        <f>'2M - SGS'!BN78</f>
        <v>7.9796000000000006E-2</v>
      </c>
      <c r="BO78" s="435">
        <f>'2M - SGS'!BO78</f>
        <v>8.5334999999999994E-2</v>
      </c>
      <c r="BP78" s="435">
        <f>'2M - SGS'!BP78</f>
        <v>8.1994999999999998E-2</v>
      </c>
      <c r="BQ78" s="435">
        <f>'2M - SGS'!BQ78</f>
        <v>8.4098999999999993E-2</v>
      </c>
      <c r="BR78" s="435">
        <f>'2M - SGS'!BR78</f>
        <v>8.4198999999999996E-2</v>
      </c>
      <c r="BS78" s="435">
        <f>'2M - SGS'!BS78</f>
        <v>8.2512000000000002E-2</v>
      </c>
      <c r="BT78" s="435">
        <f>'2M - SGS'!BT78</f>
        <v>8.5277000000000006E-2</v>
      </c>
      <c r="BU78" s="435">
        <f>'2M - SGS'!BU78</f>
        <v>8.2588999999999996E-2</v>
      </c>
      <c r="BV78" s="435">
        <f>'2M - SGS'!BV78</f>
        <v>8.5237999999999994E-2</v>
      </c>
      <c r="BW78" s="435">
        <f>'2M - SGS'!BW78</f>
        <v>8.5109000000000004E-2</v>
      </c>
      <c r="BX78" s="435">
        <f>'2M - SGS'!BX78</f>
        <v>7.7715000000000006E-2</v>
      </c>
      <c r="BY78" s="435">
        <f>'2M - SGS'!BY78</f>
        <v>8.6136000000000004E-2</v>
      </c>
      <c r="BZ78" s="435">
        <f>'2M - SGS'!BZ78</f>
        <v>7.9796000000000006E-2</v>
      </c>
      <c r="CA78" s="435">
        <f>'2M - SGS'!CA78</f>
        <v>8.5334999999999994E-2</v>
      </c>
      <c r="CB78" s="435">
        <f>'2M - SGS'!CB78</f>
        <v>8.1994999999999998E-2</v>
      </c>
      <c r="CC78" s="435">
        <f>'2M - SGS'!CC78</f>
        <v>8.4098999999999993E-2</v>
      </c>
      <c r="CD78" s="435">
        <f>'2M - SGS'!CD78</f>
        <v>8.4198999999999996E-2</v>
      </c>
      <c r="CE78" s="435">
        <f>'2M - SGS'!CE78</f>
        <v>8.2512000000000002E-2</v>
      </c>
      <c r="CF78" s="435">
        <f>'2M - SGS'!CF78</f>
        <v>8.5277000000000006E-2</v>
      </c>
      <c r="CG78" s="435">
        <f>'2M - SGS'!CG78</f>
        <v>8.2588999999999996E-2</v>
      </c>
      <c r="CH78" s="441">
        <f>'2M - SGS'!CH78</f>
        <v>8.5237999999999994E-2</v>
      </c>
      <c r="CJ78" s="433">
        <f>SUM(C78:N78)</f>
        <v>1.0000000000000002</v>
      </c>
    </row>
    <row r="79" spans="1:88" s="110" customFormat="1" ht="15.75" x14ac:dyDescent="0.25">
      <c r="A79" s="633"/>
      <c r="B79" s="14" t="str">
        <f t="shared" ref="B79:B90" si="105">B60</f>
        <v>Building Shell</v>
      </c>
      <c r="C79" s="435">
        <f>'2M - SGS'!C79</f>
        <v>0.107824</v>
      </c>
      <c r="D79" s="435">
        <f>'2M - SGS'!D79</f>
        <v>9.1051999999999994E-2</v>
      </c>
      <c r="E79" s="435">
        <f>'2M - SGS'!E79</f>
        <v>7.1135000000000004E-2</v>
      </c>
      <c r="F79" s="435">
        <f>'2M - SGS'!F79</f>
        <v>4.1179E-2</v>
      </c>
      <c r="G79" s="435">
        <f>'2M - SGS'!G79</f>
        <v>4.4423999999999998E-2</v>
      </c>
      <c r="H79" s="435">
        <f>'2M - SGS'!H79</f>
        <v>0.106128</v>
      </c>
      <c r="I79" s="435">
        <f>'2M - SGS'!I79</f>
        <v>0.14288100000000001</v>
      </c>
      <c r="J79" s="435">
        <f>'2M - SGS'!J79</f>
        <v>0.133494</v>
      </c>
      <c r="K79" s="435">
        <f>'2M - SGS'!K79</f>
        <v>5.781E-2</v>
      </c>
      <c r="L79" s="435">
        <f>'2M - SGS'!L79</f>
        <v>3.8018000000000003E-2</v>
      </c>
      <c r="M79" s="435">
        <f>'2M - SGS'!M79</f>
        <v>6.2103999999999999E-2</v>
      </c>
      <c r="N79" s="435">
        <f>'2M - SGS'!N79</f>
        <v>0.103951</v>
      </c>
      <c r="O79" s="435">
        <f>'2M - SGS'!O79</f>
        <v>0.107824</v>
      </c>
      <c r="P79" s="435">
        <f>'2M - SGS'!P79</f>
        <v>9.1051999999999994E-2</v>
      </c>
      <c r="Q79" s="435">
        <f>'2M - SGS'!Q79</f>
        <v>7.1135000000000004E-2</v>
      </c>
      <c r="R79" s="435">
        <f>'2M - SGS'!R79</f>
        <v>4.1179E-2</v>
      </c>
      <c r="S79" s="435">
        <f>'2M - SGS'!S79</f>
        <v>4.4423999999999998E-2</v>
      </c>
      <c r="T79" s="435">
        <f>'2M - SGS'!T79</f>
        <v>0.106128</v>
      </c>
      <c r="U79" s="435">
        <f>'2M - SGS'!U79</f>
        <v>0.14288100000000001</v>
      </c>
      <c r="V79" s="435">
        <f>'2M - SGS'!V79</f>
        <v>0.133494</v>
      </c>
      <c r="W79" s="435">
        <f>'2M - SGS'!W79</f>
        <v>5.781E-2</v>
      </c>
      <c r="X79" s="435">
        <f>'2M - SGS'!X79</f>
        <v>3.8018000000000003E-2</v>
      </c>
      <c r="Y79" s="435">
        <f>'2M - SGS'!Y79</f>
        <v>6.2103999999999999E-2</v>
      </c>
      <c r="Z79" s="435">
        <f>'2M - SGS'!Z79</f>
        <v>0.103951</v>
      </c>
      <c r="AA79" s="435">
        <f>'2M - SGS'!AA79</f>
        <v>0.107824</v>
      </c>
      <c r="AB79" s="435">
        <f>'2M - SGS'!AB79</f>
        <v>9.1051999999999994E-2</v>
      </c>
      <c r="AC79" s="435">
        <f>'2M - SGS'!AC79</f>
        <v>7.1135000000000004E-2</v>
      </c>
      <c r="AD79" s="435">
        <f>'2M - SGS'!AD79</f>
        <v>4.1179E-2</v>
      </c>
      <c r="AE79" s="435">
        <f>'2M - SGS'!AE79</f>
        <v>4.4423999999999998E-2</v>
      </c>
      <c r="AF79" s="435">
        <f>'2M - SGS'!AF79</f>
        <v>0.106128</v>
      </c>
      <c r="AG79" s="435">
        <f>'2M - SGS'!AG79</f>
        <v>0.14288100000000001</v>
      </c>
      <c r="AH79" s="435">
        <f>'2M - SGS'!AH79</f>
        <v>0.133494</v>
      </c>
      <c r="AI79" s="435">
        <f>'2M - SGS'!AI79</f>
        <v>5.781E-2</v>
      </c>
      <c r="AJ79" s="435">
        <f>'2M - SGS'!AJ79</f>
        <v>3.8018000000000003E-2</v>
      </c>
      <c r="AK79" s="435">
        <f>'2M - SGS'!AK79</f>
        <v>6.2103999999999999E-2</v>
      </c>
      <c r="AL79" s="435">
        <f>'2M - SGS'!AL79</f>
        <v>0.103951</v>
      </c>
      <c r="AM79" s="435">
        <f>'2M - SGS'!AM79</f>
        <v>0.107824</v>
      </c>
      <c r="AN79" s="435">
        <f>'2M - SGS'!AN79</f>
        <v>9.1051999999999994E-2</v>
      </c>
      <c r="AO79" s="435">
        <f>'2M - SGS'!AO79</f>
        <v>7.1135000000000004E-2</v>
      </c>
      <c r="AP79" s="435">
        <f>'2M - SGS'!AP79</f>
        <v>4.1179E-2</v>
      </c>
      <c r="AQ79" s="435">
        <f>'2M - SGS'!AQ79</f>
        <v>4.4423999999999998E-2</v>
      </c>
      <c r="AR79" s="435">
        <f>'2M - SGS'!AR79</f>
        <v>0.106128</v>
      </c>
      <c r="AS79" s="435">
        <f>'2M - SGS'!AS79</f>
        <v>0.14288100000000001</v>
      </c>
      <c r="AT79" s="435">
        <f>'2M - SGS'!AT79</f>
        <v>0.133494</v>
      </c>
      <c r="AU79" s="435">
        <f>'2M - SGS'!AU79</f>
        <v>5.781E-2</v>
      </c>
      <c r="AV79" s="435">
        <f>'2M - SGS'!AV79</f>
        <v>3.8018000000000003E-2</v>
      </c>
      <c r="AW79" s="435">
        <f>'2M - SGS'!AW79</f>
        <v>6.2103999999999999E-2</v>
      </c>
      <c r="AX79" s="435">
        <f>'2M - SGS'!AX79</f>
        <v>0.103951</v>
      </c>
      <c r="AY79" s="435">
        <f>'2M - SGS'!AY79</f>
        <v>0.107824</v>
      </c>
      <c r="AZ79" s="435">
        <f>'2M - SGS'!AZ79</f>
        <v>9.1051999999999994E-2</v>
      </c>
      <c r="BA79" s="435">
        <f>'2M - SGS'!BA79</f>
        <v>7.1135000000000004E-2</v>
      </c>
      <c r="BB79" s="435">
        <f>'2M - SGS'!BB79</f>
        <v>4.1179E-2</v>
      </c>
      <c r="BC79" s="435">
        <f>'2M - SGS'!BC79</f>
        <v>4.4423999999999998E-2</v>
      </c>
      <c r="BD79" s="435">
        <f>'2M - SGS'!BD79</f>
        <v>0.106128</v>
      </c>
      <c r="BE79" s="435">
        <f>'2M - SGS'!BE79</f>
        <v>0.14288100000000001</v>
      </c>
      <c r="BF79" s="435">
        <f>'2M - SGS'!BF79</f>
        <v>0.133494</v>
      </c>
      <c r="BG79" s="435">
        <f>'2M - SGS'!BG79</f>
        <v>5.781E-2</v>
      </c>
      <c r="BH79" s="435">
        <f>'2M - SGS'!BH79</f>
        <v>3.8018000000000003E-2</v>
      </c>
      <c r="BI79" s="435">
        <f>'2M - SGS'!BI79</f>
        <v>6.2103999999999999E-2</v>
      </c>
      <c r="BJ79" s="435">
        <f>'2M - SGS'!BJ79</f>
        <v>0.103951</v>
      </c>
      <c r="BK79" s="435">
        <f>'2M - SGS'!BK79</f>
        <v>0.107824</v>
      </c>
      <c r="BL79" s="435">
        <f>'2M - SGS'!BL79</f>
        <v>9.1051999999999994E-2</v>
      </c>
      <c r="BM79" s="435">
        <f>'2M - SGS'!BM79</f>
        <v>7.1135000000000004E-2</v>
      </c>
      <c r="BN79" s="435">
        <f>'2M - SGS'!BN79</f>
        <v>4.1179E-2</v>
      </c>
      <c r="BO79" s="435">
        <f>'2M - SGS'!BO79</f>
        <v>4.4423999999999998E-2</v>
      </c>
      <c r="BP79" s="435">
        <f>'2M - SGS'!BP79</f>
        <v>0.106128</v>
      </c>
      <c r="BQ79" s="435">
        <f>'2M - SGS'!BQ79</f>
        <v>0.14288100000000001</v>
      </c>
      <c r="BR79" s="435">
        <f>'2M - SGS'!BR79</f>
        <v>0.133494</v>
      </c>
      <c r="BS79" s="435">
        <f>'2M - SGS'!BS79</f>
        <v>5.781E-2</v>
      </c>
      <c r="BT79" s="435">
        <f>'2M - SGS'!BT79</f>
        <v>3.8018000000000003E-2</v>
      </c>
      <c r="BU79" s="435">
        <f>'2M - SGS'!BU79</f>
        <v>6.2103999999999999E-2</v>
      </c>
      <c r="BV79" s="435">
        <f>'2M - SGS'!BV79</f>
        <v>0.103951</v>
      </c>
      <c r="BW79" s="435">
        <f>'2M - SGS'!BW79</f>
        <v>0.107824</v>
      </c>
      <c r="BX79" s="435">
        <f>'2M - SGS'!BX79</f>
        <v>9.1051999999999994E-2</v>
      </c>
      <c r="BY79" s="435">
        <f>'2M - SGS'!BY79</f>
        <v>7.1135000000000004E-2</v>
      </c>
      <c r="BZ79" s="435">
        <f>'2M - SGS'!BZ79</f>
        <v>4.1179E-2</v>
      </c>
      <c r="CA79" s="435">
        <f>'2M - SGS'!CA79</f>
        <v>4.4423999999999998E-2</v>
      </c>
      <c r="CB79" s="435">
        <f>'2M - SGS'!CB79</f>
        <v>0.106128</v>
      </c>
      <c r="CC79" s="435">
        <f>'2M - SGS'!CC79</f>
        <v>0.14288100000000001</v>
      </c>
      <c r="CD79" s="435">
        <f>'2M - SGS'!CD79</f>
        <v>0.133494</v>
      </c>
      <c r="CE79" s="435">
        <f>'2M - SGS'!CE79</f>
        <v>5.781E-2</v>
      </c>
      <c r="CF79" s="435">
        <f>'2M - SGS'!CF79</f>
        <v>3.8018000000000003E-2</v>
      </c>
      <c r="CG79" s="435">
        <f>'2M - SGS'!CG79</f>
        <v>6.2103999999999999E-2</v>
      </c>
      <c r="CH79" s="441">
        <f>'2M - SGS'!CH79</f>
        <v>0.103951</v>
      </c>
      <c r="CJ79" s="433">
        <f t="shared" ref="CJ79:CJ90" si="106">SUM(C79:N79)</f>
        <v>1</v>
      </c>
    </row>
    <row r="80" spans="1:88" s="110" customFormat="1" ht="15.75" x14ac:dyDescent="0.25">
      <c r="A80" s="633"/>
      <c r="B80" s="14" t="str">
        <f t="shared" si="105"/>
        <v>Cooking</v>
      </c>
      <c r="C80" s="435">
        <f>'2M - SGS'!C80</f>
        <v>8.6096000000000006E-2</v>
      </c>
      <c r="D80" s="435">
        <f>'2M - SGS'!D80</f>
        <v>7.8608999999999998E-2</v>
      </c>
      <c r="E80" s="435">
        <f>'2M - SGS'!E80</f>
        <v>8.1547999999999995E-2</v>
      </c>
      <c r="F80" s="435">
        <f>'2M - SGS'!F80</f>
        <v>7.2947999999999999E-2</v>
      </c>
      <c r="G80" s="435">
        <f>'2M - SGS'!G80</f>
        <v>8.6277000000000006E-2</v>
      </c>
      <c r="H80" s="435">
        <f>'2M - SGS'!H80</f>
        <v>8.3294000000000007E-2</v>
      </c>
      <c r="I80" s="435">
        <f>'2M - SGS'!I80</f>
        <v>8.5859000000000005E-2</v>
      </c>
      <c r="J80" s="435">
        <f>'2M - SGS'!J80</f>
        <v>8.5885000000000003E-2</v>
      </c>
      <c r="K80" s="435">
        <f>'2M - SGS'!K80</f>
        <v>8.3474999999999994E-2</v>
      </c>
      <c r="L80" s="435">
        <f>'2M - SGS'!L80</f>
        <v>8.6262000000000005E-2</v>
      </c>
      <c r="M80" s="435">
        <f>'2M - SGS'!M80</f>
        <v>8.3496000000000001E-2</v>
      </c>
      <c r="N80" s="435">
        <f>'2M - SGS'!N80</f>
        <v>8.6250999999999994E-2</v>
      </c>
      <c r="O80" s="435">
        <f>'2M - SGS'!O80</f>
        <v>8.6096000000000006E-2</v>
      </c>
      <c r="P80" s="435">
        <f>'2M - SGS'!P80</f>
        <v>7.8608999999999998E-2</v>
      </c>
      <c r="Q80" s="435">
        <f>'2M - SGS'!Q80</f>
        <v>8.1547999999999995E-2</v>
      </c>
      <c r="R80" s="435">
        <f>'2M - SGS'!R80</f>
        <v>7.2947999999999999E-2</v>
      </c>
      <c r="S80" s="435">
        <f>'2M - SGS'!S80</f>
        <v>8.6277000000000006E-2</v>
      </c>
      <c r="T80" s="435">
        <f>'2M - SGS'!T80</f>
        <v>8.3294000000000007E-2</v>
      </c>
      <c r="U80" s="435">
        <f>'2M - SGS'!U80</f>
        <v>8.5859000000000005E-2</v>
      </c>
      <c r="V80" s="435">
        <f>'2M - SGS'!V80</f>
        <v>8.5885000000000003E-2</v>
      </c>
      <c r="W80" s="435">
        <f>'2M - SGS'!W80</f>
        <v>8.3474999999999994E-2</v>
      </c>
      <c r="X80" s="435">
        <f>'2M - SGS'!X80</f>
        <v>8.6262000000000005E-2</v>
      </c>
      <c r="Y80" s="435">
        <f>'2M - SGS'!Y80</f>
        <v>8.3496000000000001E-2</v>
      </c>
      <c r="Z80" s="435">
        <f>'2M - SGS'!Z80</f>
        <v>8.6250999999999994E-2</v>
      </c>
      <c r="AA80" s="435">
        <f>'2M - SGS'!AA80</f>
        <v>8.6096000000000006E-2</v>
      </c>
      <c r="AB80" s="435">
        <f>'2M - SGS'!AB80</f>
        <v>7.8608999999999998E-2</v>
      </c>
      <c r="AC80" s="435">
        <f>'2M - SGS'!AC80</f>
        <v>8.1547999999999995E-2</v>
      </c>
      <c r="AD80" s="435">
        <f>'2M - SGS'!AD80</f>
        <v>7.2947999999999999E-2</v>
      </c>
      <c r="AE80" s="435">
        <f>'2M - SGS'!AE80</f>
        <v>8.6277000000000006E-2</v>
      </c>
      <c r="AF80" s="435">
        <f>'2M - SGS'!AF80</f>
        <v>8.3294000000000007E-2</v>
      </c>
      <c r="AG80" s="435">
        <f>'2M - SGS'!AG80</f>
        <v>8.5859000000000005E-2</v>
      </c>
      <c r="AH80" s="435">
        <f>'2M - SGS'!AH80</f>
        <v>8.5885000000000003E-2</v>
      </c>
      <c r="AI80" s="435">
        <f>'2M - SGS'!AI80</f>
        <v>8.3474999999999994E-2</v>
      </c>
      <c r="AJ80" s="435">
        <f>'2M - SGS'!AJ80</f>
        <v>8.6262000000000005E-2</v>
      </c>
      <c r="AK80" s="435">
        <f>'2M - SGS'!AK80</f>
        <v>8.3496000000000001E-2</v>
      </c>
      <c r="AL80" s="435">
        <f>'2M - SGS'!AL80</f>
        <v>8.6250999999999994E-2</v>
      </c>
      <c r="AM80" s="435">
        <f>'2M - SGS'!AM80</f>
        <v>8.6096000000000006E-2</v>
      </c>
      <c r="AN80" s="435">
        <f>'2M - SGS'!AN80</f>
        <v>7.8608999999999998E-2</v>
      </c>
      <c r="AO80" s="435">
        <f>'2M - SGS'!AO80</f>
        <v>8.1547999999999995E-2</v>
      </c>
      <c r="AP80" s="435">
        <f>'2M - SGS'!AP80</f>
        <v>7.2947999999999999E-2</v>
      </c>
      <c r="AQ80" s="435">
        <f>'2M - SGS'!AQ80</f>
        <v>8.6277000000000006E-2</v>
      </c>
      <c r="AR80" s="435">
        <f>'2M - SGS'!AR80</f>
        <v>8.3294000000000007E-2</v>
      </c>
      <c r="AS80" s="435">
        <f>'2M - SGS'!AS80</f>
        <v>8.5859000000000005E-2</v>
      </c>
      <c r="AT80" s="435">
        <f>'2M - SGS'!AT80</f>
        <v>8.5885000000000003E-2</v>
      </c>
      <c r="AU80" s="435">
        <f>'2M - SGS'!AU80</f>
        <v>8.3474999999999994E-2</v>
      </c>
      <c r="AV80" s="435">
        <f>'2M - SGS'!AV80</f>
        <v>8.6262000000000005E-2</v>
      </c>
      <c r="AW80" s="435">
        <f>'2M - SGS'!AW80</f>
        <v>8.3496000000000001E-2</v>
      </c>
      <c r="AX80" s="435">
        <f>'2M - SGS'!AX80</f>
        <v>8.6250999999999994E-2</v>
      </c>
      <c r="AY80" s="435">
        <f>'2M - SGS'!AY80</f>
        <v>8.6096000000000006E-2</v>
      </c>
      <c r="AZ80" s="435">
        <f>'2M - SGS'!AZ80</f>
        <v>7.8608999999999998E-2</v>
      </c>
      <c r="BA80" s="435">
        <f>'2M - SGS'!BA80</f>
        <v>8.1547999999999995E-2</v>
      </c>
      <c r="BB80" s="435">
        <f>'2M - SGS'!BB80</f>
        <v>7.2947999999999999E-2</v>
      </c>
      <c r="BC80" s="435">
        <f>'2M - SGS'!BC80</f>
        <v>8.6277000000000006E-2</v>
      </c>
      <c r="BD80" s="435">
        <f>'2M - SGS'!BD80</f>
        <v>8.3294000000000007E-2</v>
      </c>
      <c r="BE80" s="435">
        <f>'2M - SGS'!BE80</f>
        <v>8.5859000000000005E-2</v>
      </c>
      <c r="BF80" s="435">
        <f>'2M - SGS'!BF80</f>
        <v>8.5885000000000003E-2</v>
      </c>
      <c r="BG80" s="435">
        <f>'2M - SGS'!BG80</f>
        <v>8.3474999999999994E-2</v>
      </c>
      <c r="BH80" s="435">
        <f>'2M - SGS'!BH80</f>
        <v>8.6262000000000005E-2</v>
      </c>
      <c r="BI80" s="435">
        <f>'2M - SGS'!BI80</f>
        <v>8.3496000000000001E-2</v>
      </c>
      <c r="BJ80" s="435">
        <f>'2M - SGS'!BJ80</f>
        <v>8.6250999999999994E-2</v>
      </c>
      <c r="BK80" s="435">
        <f>'2M - SGS'!BK80</f>
        <v>8.6096000000000006E-2</v>
      </c>
      <c r="BL80" s="435">
        <f>'2M - SGS'!BL80</f>
        <v>7.8608999999999998E-2</v>
      </c>
      <c r="BM80" s="435">
        <f>'2M - SGS'!BM80</f>
        <v>8.1547999999999995E-2</v>
      </c>
      <c r="BN80" s="435">
        <f>'2M - SGS'!BN80</f>
        <v>7.2947999999999999E-2</v>
      </c>
      <c r="BO80" s="435">
        <f>'2M - SGS'!BO80</f>
        <v>8.6277000000000006E-2</v>
      </c>
      <c r="BP80" s="435">
        <f>'2M - SGS'!BP80</f>
        <v>8.3294000000000007E-2</v>
      </c>
      <c r="BQ80" s="435">
        <f>'2M - SGS'!BQ80</f>
        <v>8.5859000000000005E-2</v>
      </c>
      <c r="BR80" s="435">
        <f>'2M - SGS'!BR80</f>
        <v>8.5885000000000003E-2</v>
      </c>
      <c r="BS80" s="435">
        <f>'2M - SGS'!BS80</f>
        <v>8.3474999999999994E-2</v>
      </c>
      <c r="BT80" s="435">
        <f>'2M - SGS'!BT80</f>
        <v>8.6262000000000005E-2</v>
      </c>
      <c r="BU80" s="435">
        <f>'2M - SGS'!BU80</f>
        <v>8.3496000000000001E-2</v>
      </c>
      <c r="BV80" s="435">
        <f>'2M - SGS'!BV80</f>
        <v>8.6250999999999994E-2</v>
      </c>
      <c r="BW80" s="435">
        <f>'2M - SGS'!BW80</f>
        <v>8.6096000000000006E-2</v>
      </c>
      <c r="BX80" s="435">
        <f>'2M - SGS'!BX80</f>
        <v>7.8608999999999998E-2</v>
      </c>
      <c r="BY80" s="435">
        <f>'2M - SGS'!BY80</f>
        <v>8.1547999999999995E-2</v>
      </c>
      <c r="BZ80" s="435">
        <f>'2M - SGS'!BZ80</f>
        <v>7.2947999999999999E-2</v>
      </c>
      <c r="CA80" s="435">
        <f>'2M - SGS'!CA80</f>
        <v>8.6277000000000006E-2</v>
      </c>
      <c r="CB80" s="435">
        <f>'2M - SGS'!CB80</f>
        <v>8.3294000000000007E-2</v>
      </c>
      <c r="CC80" s="435">
        <f>'2M - SGS'!CC80</f>
        <v>8.5859000000000005E-2</v>
      </c>
      <c r="CD80" s="435">
        <f>'2M - SGS'!CD80</f>
        <v>8.5885000000000003E-2</v>
      </c>
      <c r="CE80" s="435">
        <f>'2M - SGS'!CE80</f>
        <v>8.3474999999999994E-2</v>
      </c>
      <c r="CF80" s="435">
        <f>'2M - SGS'!CF80</f>
        <v>8.6262000000000005E-2</v>
      </c>
      <c r="CG80" s="435">
        <f>'2M - SGS'!CG80</f>
        <v>8.3496000000000001E-2</v>
      </c>
      <c r="CH80" s="441">
        <f>'2M - SGS'!CH80</f>
        <v>8.6250999999999994E-2</v>
      </c>
      <c r="CJ80" s="433">
        <f t="shared" si="106"/>
        <v>0.99999999999999989</v>
      </c>
    </row>
    <row r="81" spans="1:88" s="110" customFormat="1" ht="15.75" x14ac:dyDescent="0.25">
      <c r="A81" s="633"/>
      <c r="B81" s="14" t="str">
        <f t="shared" si="105"/>
        <v>Cooling</v>
      </c>
      <c r="C81" s="435">
        <f>'2M - SGS'!C81</f>
        <v>6.0000000000000002E-6</v>
      </c>
      <c r="D81" s="435">
        <f>'2M - SGS'!D81</f>
        <v>2.4699999999999999E-4</v>
      </c>
      <c r="E81" s="435">
        <f>'2M - SGS'!E81</f>
        <v>7.2360000000000002E-3</v>
      </c>
      <c r="F81" s="435">
        <f>'2M - SGS'!F81</f>
        <v>2.1690999999999998E-2</v>
      </c>
      <c r="G81" s="435">
        <f>'2M - SGS'!G81</f>
        <v>6.2979999999999994E-2</v>
      </c>
      <c r="H81" s="435">
        <f>'2M - SGS'!H81</f>
        <v>0.21317</v>
      </c>
      <c r="I81" s="435">
        <f>'2M - SGS'!I81</f>
        <v>0.29002899999999998</v>
      </c>
      <c r="J81" s="435">
        <f>'2M - SGS'!J81</f>
        <v>0.270206</v>
      </c>
      <c r="K81" s="435">
        <f>'2M - SGS'!K81</f>
        <v>0.108695</v>
      </c>
      <c r="L81" s="435">
        <f>'2M - SGS'!L81</f>
        <v>1.9643000000000001E-2</v>
      </c>
      <c r="M81" s="435">
        <f>'2M - SGS'!M81</f>
        <v>6.0299999999999998E-3</v>
      </c>
      <c r="N81" s="435">
        <f>'2M - SGS'!N81</f>
        <v>6.7000000000000002E-5</v>
      </c>
      <c r="O81" s="435">
        <f>'2M - SGS'!O81</f>
        <v>6.0000000000000002E-6</v>
      </c>
      <c r="P81" s="435">
        <f>'2M - SGS'!P81</f>
        <v>2.4699999999999999E-4</v>
      </c>
      <c r="Q81" s="435">
        <f>'2M - SGS'!Q81</f>
        <v>7.2360000000000002E-3</v>
      </c>
      <c r="R81" s="435">
        <f>'2M - SGS'!R81</f>
        <v>2.1690999999999998E-2</v>
      </c>
      <c r="S81" s="435">
        <f>'2M - SGS'!S81</f>
        <v>6.2979999999999994E-2</v>
      </c>
      <c r="T81" s="435">
        <f>'2M - SGS'!T81</f>
        <v>0.21317</v>
      </c>
      <c r="U81" s="435">
        <f>'2M - SGS'!U81</f>
        <v>0.29002899999999998</v>
      </c>
      <c r="V81" s="435">
        <f>'2M - SGS'!V81</f>
        <v>0.270206</v>
      </c>
      <c r="W81" s="435">
        <f>'2M - SGS'!W81</f>
        <v>0.108695</v>
      </c>
      <c r="X81" s="435">
        <f>'2M - SGS'!X81</f>
        <v>1.9643000000000001E-2</v>
      </c>
      <c r="Y81" s="435">
        <f>'2M - SGS'!Y81</f>
        <v>6.0299999999999998E-3</v>
      </c>
      <c r="Z81" s="435">
        <f>'2M - SGS'!Z81</f>
        <v>6.7000000000000002E-5</v>
      </c>
      <c r="AA81" s="435">
        <f>'2M - SGS'!AA81</f>
        <v>6.0000000000000002E-6</v>
      </c>
      <c r="AB81" s="435">
        <f>'2M - SGS'!AB81</f>
        <v>2.4699999999999999E-4</v>
      </c>
      <c r="AC81" s="435">
        <f>'2M - SGS'!AC81</f>
        <v>7.2360000000000002E-3</v>
      </c>
      <c r="AD81" s="435">
        <f>'2M - SGS'!AD81</f>
        <v>2.1690999999999998E-2</v>
      </c>
      <c r="AE81" s="435">
        <f>'2M - SGS'!AE81</f>
        <v>6.2979999999999994E-2</v>
      </c>
      <c r="AF81" s="435">
        <f>'2M - SGS'!AF81</f>
        <v>0.21317</v>
      </c>
      <c r="AG81" s="435">
        <f>'2M - SGS'!AG81</f>
        <v>0.29002899999999998</v>
      </c>
      <c r="AH81" s="435">
        <f>'2M - SGS'!AH81</f>
        <v>0.270206</v>
      </c>
      <c r="AI81" s="435">
        <f>'2M - SGS'!AI81</f>
        <v>0.108695</v>
      </c>
      <c r="AJ81" s="435">
        <f>'2M - SGS'!AJ81</f>
        <v>1.9643000000000001E-2</v>
      </c>
      <c r="AK81" s="435">
        <f>'2M - SGS'!AK81</f>
        <v>6.0299999999999998E-3</v>
      </c>
      <c r="AL81" s="435">
        <f>'2M - SGS'!AL81</f>
        <v>6.7000000000000002E-5</v>
      </c>
      <c r="AM81" s="435">
        <f>'2M - SGS'!AM81</f>
        <v>6.0000000000000002E-6</v>
      </c>
      <c r="AN81" s="435">
        <f>'2M - SGS'!AN81</f>
        <v>2.4699999999999999E-4</v>
      </c>
      <c r="AO81" s="435">
        <f>'2M - SGS'!AO81</f>
        <v>7.2360000000000002E-3</v>
      </c>
      <c r="AP81" s="435">
        <f>'2M - SGS'!AP81</f>
        <v>2.1690999999999998E-2</v>
      </c>
      <c r="AQ81" s="435">
        <f>'2M - SGS'!AQ81</f>
        <v>6.2979999999999994E-2</v>
      </c>
      <c r="AR81" s="435">
        <f>'2M - SGS'!AR81</f>
        <v>0.21317</v>
      </c>
      <c r="AS81" s="435">
        <f>'2M - SGS'!AS81</f>
        <v>0.29002899999999998</v>
      </c>
      <c r="AT81" s="435">
        <f>'2M - SGS'!AT81</f>
        <v>0.270206</v>
      </c>
      <c r="AU81" s="435">
        <f>'2M - SGS'!AU81</f>
        <v>0.108695</v>
      </c>
      <c r="AV81" s="435">
        <f>'2M - SGS'!AV81</f>
        <v>1.9643000000000001E-2</v>
      </c>
      <c r="AW81" s="435">
        <f>'2M - SGS'!AW81</f>
        <v>6.0299999999999998E-3</v>
      </c>
      <c r="AX81" s="435">
        <f>'2M - SGS'!AX81</f>
        <v>6.7000000000000002E-5</v>
      </c>
      <c r="AY81" s="435">
        <f>'2M - SGS'!AY81</f>
        <v>6.0000000000000002E-6</v>
      </c>
      <c r="AZ81" s="435">
        <f>'2M - SGS'!AZ81</f>
        <v>2.4699999999999999E-4</v>
      </c>
      <c r="BA81" s="435">
        <f>'2M - SGS'!BA81</f>
        <v>7.2360000000000002E-3</v>
      </c>
      <c r="BB81" s="435">
        <f>'2M - SGS'!BB81</f>
        <v>2.1690999999999998E-2</v>
      </c>
      <c r="BC81" s="435">
        <f>'2M - SGS'!BC81</f>
        <v>6.2979999999999994E-2</v>
      </c>
      <c r="BD81" s="435">
        <f>'2M - SGS'!BD81</f>
        <v>0.21317</v>
      </c>
      <c r="BE81" s="435">
        <f>'2M - SGS'!BE81</f>
        <v>0.29002899999999998</v>
      </c>
      <c r="BF81" s="435">
        <f>'2M - SGS'!BF81</f>
        <v>0.270206</v>
      </c>
      <c r="BG81" s="435">
        <f>'2M - SGS'!BG81</f>
        <v>0.108695</v>
      </c>
      <c r="BH81" s="435">
        <f>'2M - SGS'!BH81</f>
        <v>1.9643000000000001E-2</v>
      </c>
      <c r="BI81" s="435">
        <f>'2M - SGS'!BI81</f>
        <v>6.0299999999999998E-3</v>
      </c>
      <c r="BJ81" s="435">
        <f>'2M - SGS'!BJ81</f>
        <v>6.7000000000000002E-5</v>
      </c>
      <c r="BK81" s="435">
        <f>'2M - SGS'!BK81</f>
        <v>6.0000000000000002E-6</v>
      </c>
      <c r="BL81" s="435">
        <f>'2M - SGS'!BL81</f>
        <v>2.4699999999999999E-4</v>
      </c>
      <c r="BM81" s="435">
        <f>'2M - SGS'!BM81</f>
        <v>7.2360000000000002E-3</v>
      </c>
      <c r="BN81" s="435">
        <f>'2M - SGS'!BN81</f>
        <v>2.1690999999999998E-2</v>
      </c>
      <c r="BO81" s="435">
        <f>'2M - SGS'!BO81</f>
        <v>6.2979999999999994E-2</v>
      </c>
      <c r="BP81" s="435">
        <f>'2M - SGS'!BP81</f>
        <v>0.21317</v>
      </c>
      <c r="BQ81" s="435">
        <f>'2M - SGS'!BQ81</f>
        <v>0.29002899999999998</v>
      </c>
      <c r="BR81" s="435">
        <f>'2M - SGS'!BR81</f>
        <v>0.270206</v>
      </c>
      <c r="BS81" s="435">
        <f>'2M - SGS'!BS81</f>
        <v>0.108695</v>
      </c>
      <c r="BT81" s="435">
        <f>'2M - SGS'!BT81</f>
        <v>1.9643000000000001E-2</v>
      </c>
      <c r="BU81" s="435">
        <f>'2M - SGS'!BU81</f>
        <v>6.0299999999999998E-3</v>
      </c>
      <c r="BV81" s="435">
        <f>'2M - SGS'!BV81</f>
        <v>6.7000000000000002E-5</v>
      </c>
      <c r="BW81" s="435">
        <f>'2M - SGS'!BW81</f>
        <v>6.0000000000000002E-6</v>
      </c>
      <c r="BX81" s="435">
        <f>'2M - SGS'!BX81</f>
        <v>2.4699999999999999E-4</v>
      </c>
      <c r="BY81" s="435">
        <f>'2M - SGS'!BY81</f>
        <v>7.2360000000000002E-3</v>
      </c>
      <c r="BZ81" s="435">
        <f>'2M - SGS'!BZ81</f>
        <v>2.1690999999999998E-2</v>
      </c>
      <c r="CA81" s="435">
        <f>'2M - SGS'!CA81</f>
        <v>6.2979999999999994E-2</v>
      </c>
      <c r="CB81" s="435">
        <f>'2M - SGS'!CB81</f>
        <v>0.21317</v>
      </c>
      <c r="CC81" s="435">
        <f>'2M - SGS'!CC81</f>
        <v>0.29002899999999998</v>
      </c>
      <c r="CD81" s="435">
        <f>'2M - SGS'!CD81</f>
        <v>0.270206</v>
      </c>
      <c r="CE81" s="435">
        <f>'2M - SGS'!CE81</f>
        <v>0.108695</v>
      </c>
      <c r="CF81" s="435">
        <f>'2M - SGS'!CF81</f>
        <v>1.9643000000000001E-2</v>
      </c>
      <c r="CG81" s="435">
        <f>'2M - SGS'!CG81</f>
        <v>6.0299999999999998E-3</v>
      </c>
      <c r="CH81" s="441">
        <f>'2M - SGS'!CH81</f>
        <v>6.7000000000000002E-5</v>
      </c>
      <c r="CJ81" s="433">
        <f t="shared" si="106"/>
        <v>0.99999999999999989</v>
      </c>
    </row>
    <row r="82" spans="1:88" s="110" customFormat="1" ht="15.75" x14ac:dyDescent="0.25">
      <c r="A82" s="633"/>
      <c r="B82" s="14" t="str">
        <f t="shared" si="105"/>
        <v>Ext Lighting</v>
      </c>
      <c r="C82" s="435">
        <f>'2M - SGS'!C82</f>
        <v>0.106265</v>
      </c>
      <c r="D82" s="435">
        <f>'2M - SGS'!D82</f>
        <v>8.2161999999999999E-2</v>
      </c>
      <c r="E82" s="435">
        <f>'2M - SGS'!E82</f>
        <v>7.0887000000000006E-2</v>
      </c>
      <c r="F82" s="435">
        <f>'2M - SGS'!F82</f>
        <v>6.8145999999999998E-2</v>
      </c>
      <c r="G82" s="435">
        <f>'2M - SGS'!G82</f>
        <v>8.1852999999999995E-2</v>
      </c>
      <c r="H82" s="435">
        <f>'2M - SGS'!H82</f>
        <v>6.7163E-2</v>
      </c>
      <c r="I82" s="435">
        <f>'2M - SGS'!I82</f>
        <v>8.6751999999999996E-2</v>
      </c>
      <c r="J82" s="435">
        <f>'2M - SGS'!J82</f>
        <v>6.9401000000000004E-2</v>
      </c>
      <c r="K82" s="435">
        <f>'2M - SGS'!K82</f>
        <v>8.2907999999999996E-2</v>
      </c>
      <c r="L82" s="435">
        <f>'2M - SGS'!L82</f>
        <v>0.100507</v>
      </c>
      <c r="M82" s="435">
        <f>'2M - SGS'!M82</f>
        <v>8.7251999999999996E-2</v>
      </c>
      <c r="N82" s="435">
        <f>'2M - SGS'!N82</f>
        <v>9.6703999999999998E-2</v>
      </c>
      <c r="O82" s="435">
        <f>'2M - SGS'!O82</f>
        <v>0.106265</v>
      </c>
      <c r="P82" s="435">
        <f>'2M - SGS'!P82</f>
        <v>8.2161999999999999E-2</v>
      </c>
      <c r="Q82" s="435">
        <f>'2M - SGS'!Q82</f>
        <v>7.0887000000000006E-2</v>
      </c>
      <c r="R82" s="435">
        <f>'2M - SGS'!R82</f>
        <v>6.8145999999999998E-2</v>
      </c>
      <c r="S82" s="435">
        <f>'2M - SGS'!S82</f>
        <v>8.1852999999999995E-2</v>
      </c>
      <c r="T82" s="435">
        <f>'2M - SGS'!T82</f>
        <v>6.7163E-2</v>
      </c>
      <c r="U82" s="435">
        <f>'2M - SGS'!U82</f>
        <v>8.6751999999999996E-2</v>
      </c>
      <c r="V82" s="435">
        <f>'2M - SGS'!V82</f>
        <v>6.9401000000000004E-2</v>
      </c>
      <c r="W82" s="435">
        <f>'2M - SGS'!W82</f>
        <v>8.2907999999999996E-2</v>
      </c>
      <c r="X82" s="435">
        <f>'2M - SGS'!X82</f>
        <v>0.100507</v>
      </c>
      <c r="Y82" s="435">
        <f>'2M - SGS'!Y82</f>
        <v>8.7251999999999996E-2</v>
      </c>
      <c r="Z82" s="435">
        <f>'2M - SGS'!Z82</f>
        <v>9.6703999999999998E-2</v>
      </c>
      <c r="AA82" s="435">
        <f>'2M - SGS'!AA82</f>
        <v>0.106265</v>
      </c>
      <c r="AB82" s="435">
        <f>'2M - SGS'!AB82</f>
        <v>8.2161999999999999E-2</v>
      </c>
      <c r="AC82" s="435">
        <f>'2M - SGS'!AC82</f>
        <v>7.0887000000000006E-2</v>
      </c>
      <c r="AD82" s="435">
        <f>'2M - SGS'!AD82</f>
        <v>6.8145999999999998E-2</v>
      </c>
      <c r="AE82" s="435">
        <f>'2M - SGS'!AE82</f>
        <v>8.1852999999999995E-2</v>
      </c>
      <c r="AF82" s="435">
        <f>'2M - SGS'!AF82</f>
        <v>6.7163E-2</v>
      </c>
      <c r="AG82" s="435">
        <f>'2M - SGS'!AG82</f>
        <v>8.6751999999999996E-2</v>
      </c>
      <c r="AH82" s="435">
        <f>'2M - SGS'!AH82</f>
        <v>6.9401000000000004E-2</v>
      </c>
      <c r="AI82" s="435">
        <f>'2M - SGS'!AI82</f>
        <v>8.2907999999999996E-2</v>
      </c>
      <c r="AJ82" s="435">
        <f>'2M - SGS'!AJ82</f>
        <v>0.100507</v>
      </c>
      <c r="AK82" s="435">
        <f>'2M - SGS'!AK82</f>
        <v>8.7251999999999996E-2</v>
      </c>
      <c r="AL82" s="435">
        <f>'2M - SGS'!AL82</f>
        <v>9.6703999999999998E-2</v>
      </c>
      <c r="AM82" s="435">
        <f>'2M - SGS'!AM82</f>
        <v>0.106265</v>
      </c>
      <c r="AN82" s="435">
        <f>'2M - SGS'!AN82</f>
        <v>8.2161999999999999E-2</v>
      </c>
      <c r="AO82" s="435">
        <f>'2M - SGS'!AO82</f>
        <v>7.0887000000000006E-2</v>
      </c>
      <c r="AP82" s="435">
        <f>'2M - SGS'!AP82</f>
        <v>6.8145999999999998E-2</v>
      </c>
      <c r="AQ82" s="435">
        <f>'2M - SGS'!AQ82</f>
        <v>8.1852999999999995E-2</v>
      </c>
      <c r="AR82" s="435">
        <f>'2M - SGS'!AR82</f>
        <v>6.7163E-2</v>
      </c>
      <c r="AS82" s="435">
        <f>'2M - SGS'!AS82</f>
        <v>8.6751999999999996E-2</v>
      </c>
      <c r="AT82" s="435">
        <f>'2M - SGS'!AT82</f>
        <v>6.9401000000000004E-2</v>
      </c>
      <c r="AU82" s="435">
        <f>'2M - SGS'!AU82</f>
        <v>8.2907999999999996E-2</v>
      </c>
      <c r="AV82" s="435">
        <f>'2M - SGS'!AV82</f>
        <v>0.100507</v>
      </c>
      <c r="AW82" s="435">
        <f>'2M - SGS'!AW82</f>
        <v>8.7251999999999996E-2</v>
      </c>
      <c r="AX82" s="435">
        <f>'2M - SGS'!AX82</f>
        <v>9.6703999999999998E-2</v>
      </c>
      <c r="AY82" s="435">
        <f>'2M - SGS'!AY82</f>
        <v>0.106265</v>
      </c>
      <c r="AZ82" s="435">
        <f>'2M - SGS'!AZ82</f>
        <v>8.2161999999999999E-2</v>
      </c>
      <c r="BA82" s="435">
        <f>'2M - SGS'!BA82</f>
        <v>7.0887000000000006E-2</v>
      </c>
      <c r="BB82" s="435">
        <f>'2M - SGS'!BB82</f>
        <v>6.8145999999999998E-2</v>
      </c>
      <c r="BC82" s="435">
        <f>'2M - SGS'!BC82</f>
        <v>8.1852999999999995E-2</v>
      </c>
      <c r="BD82" s="435">
        <f>'2M - SGS'!BD82</f>
        <v>6.7163E-2</v>
      </c>
      <c r="BE82" s="435">
        <f>'2M - SGS'!BE82</f>
        <v>8.6751999999999996E-2</v>
      </c>
      <c r="BF82" s="435">
        <f>'2M - SGS'!BF82</f>
        <v>6.9401000000000004E-2</v>
      </c>
      <c r="BG82" s="435">
        <f>'2M - SGS'!BG82</f>
        <v>8.2907999999999996E-2</v>
      </c>
      <c r="BH82" s="435">
        <f>'2M - SGS'!BH82</f>
        <v>0.100507</v>
      </c>
      <c r="BI82" s="435">
        <f>'2M - SGS'!BI82</f>
        <v>8.7251999999999996E-2</v>
      </c>
      <c r="BJ82" s="435">
        <f>'2M - SGS'!BJ82</f>
        <v>9.6703999999999998E-2</v>
      </c>
      <c r="BK82" s="435">
        <f>'2M - SGS'!BK82</f>
        <v>0.106265</v>
      </c>
      <c r="BL82" s="435">
        <f>'2M - SGS'!BL82</f>
        <v>8.2161999999999999E-2</v>
      </c>
      <c r="BM82" s="435">
        <f>'2M - SGS'!BM82</f>
        <v>7.0887000000000006E-2</v>
      </c>
      <c r="BN82" s="435">
        <f>'2M - SGS'!BN82</f>
        <v>6.8145999999999998E-2</v>
      </c>
      <c r="BO82" s="435">
        <f>'2M - SGS'!BO82</f>
        <v>8.1852999999999995E-2</v>
      </c>
      <c r="BP82" s="435">
        <f>'2M - SGS'!BP82</f>
        <v>6.7163E-2</v>
      </c>
      <c r="BQ82" s="435">
        <f>'2M - SGS'!BQ82</f>
        <v>8.6751999999999996E-2</v>
      </c>
      <c r="BR82" s="435">
        <f>'2M - SGS'!BR82</f>
        <v>6.9401000000000004E-2</v>
      </c>
      <c r="BS82" s="435">
        <f>'2M - SGS'!BS82</f>
        <v>8.2907999999999996E-2</v>
      </c>
      <c r="BT82" s="435">
        <f>'2M - SGS'!BT82</f>
        <v>0.100507</v>
      </c>
      <c r="BU82" s="435">
        <f>'2M - SGS'!BU82</f>
        <v>8.7251999999999996E-2</v>
      </c>
      <c r="BV82" s="435">
        <f>'2M - SGS'!BV82</f>
        <v>9.6703999999999998E-2</v>
      </c>
      <c r="BW82" s="435">
        <f>'2M - SGS'!BW82</f>
        <v>0.106265</v>
      </c>
      <c r="BX82" s="435">
        <f>'2M - SGS'!BX82</f>
        <v>8.2161999999999999E-2</v>
      </c>
      <c r="BY82" s="435">
        <f>'2M - SGS'!BY82</f>
        <v>7.0887000000000006E-2</v>
      </c>
      <c r="BZ82" s="435">
        <f>'2M - SGS'!BZ82</f>
        <v>6.8145999999999998E-2</v>
      </c>
      <c r="CA82" s="435">
        <f>'2M - SGS'!CA82</f>
        <v>8.1852999999999995E-2</v>
      </c>
      <c r="CB82" s="435">
        <f>'2M - SGS'!CB82</f>
        <v>6.7163E-2</v>
      </c>
      <c r="CC82" s="435">
        <f>'2M - SGS'!CC82</f>
        <v>8.6751999999999996E-2</v>
      </c>
      <c r="CD82" s="435">
        <f>'2M - SGS'!CD82</f>
        <v>6.9401000000000004E-2</v>
      </c>
      <c r="CE82" s="435">
        <f>'2M - SGS'!CE82</f>
        <v>8.2907999999999996E-2</v>
      </c>
      <c r="CF82" s="435">
        <f>'2M - SGS'!CF82</f>
        <v>0.100507</v>
      </c>
      <c r="CG82" s="435">
        <f>'2M - SGS'!CG82</f>
        <v>8.7251999999999996E-2</v>
      </c>
      <c r="CH82" s="441">
        <f>'2M - SGS'!CH82</f>
        <v>9.6703999999999998E-2</v>
      </c>
      <c r="CJ82" s="433">
        <f t="shared" si="106"/>
        <v>1</v>
      </c>
    </row>
    <row r="83" spans="1:88" s="110" customFormat="1" ht="15.75" x14ac:dyDescent="0.25">
      <c r="A83" s="633"/>
      <c r="B83" s="14" t="str">
        <f t="shared" si="105"/>
        <v>Heating</v>
      </c>
      <c r="C83" s="435">
        <f>'2M - SGS'!C83</f>
        <v>0.210397</v>
      </c>
      <c r="D83" s="435">
        <f>'2M - SGS'!D83</f>
        <v>0.17743600000000001</v>
      </c>
      <c r="E83" s="435">
        <f>'2M - SGS'!E83</f>
        <v>0.13192400000000001</v>
      </c>
      <c r="F83" s="435">
        <f>'2M - SGS'!F83</f>
        <v>5.9718E-2</v>
      </c>
      <c r="G83" s="435">
        <f>'2M - SGS'!G83</f>
        <v>2.6769000000000001E-2</v>
      </c>
      <c r="H83" s="435">
        <f>'2M - SGS'!H83</f>
        <v>4.2950000000000002E-3</v>
      </c>
      <c r="I83" s="435">
        <f>'2M - SGS'!I83</f>
        <v>2.895E-3</v>
      </c>
      <c r="J83" s="435">
        <f>'2M - SGS'!J83</f>
        <v>3.4320000000000002E-3</v>
      </c>
      <c r="K83" s="435">
        <f>'2M - SGS'!K83</f>
        <v>9.4020000000000006E-3</v>
      </c>
      <c r="L83" s="435">
        <f>'2M - SGS'!L83</f>
        <v>5.5496999999999998E-2</v>
      </c>
      <c r="M83" s="435">
        <f>'2M - SGS'!M83</f>
        <v>0.115452</v>
      </c>
      <c r="N83" s="435">
        <f>'2M - SGS'!N83</f>
        <v>0.20278299999999999</v>
      </c>
      <c r="O83" s="435">
        <f>'2M - SGS'!O83</f>
        <v>0.210397</v>
      </c>
      <c r="P83" s="435">
        <f>'2M - SGS'!P83</f>
        <v>0.17743600000000001</v>
      </c>
      <c r="Q83" s="435">
        <f>'2M - SGS'!Q83</f>
        <v>0.13192400000000001</v>
      </c>
      <c r="R83" s="435">
        <f>'2M - SGS'!R83</f>
        <v>5.9718E-2</v>
      </c>
      <c r="S83" s="435">
        <f>'2M - SGS'!S83</f>
        <v>2.6769000000000001E-2</v>
      </c>
      <c r="T83" s="435">
        <f>'2M - SGS'!T83</f>
        <v>4.2950000000000002E-3</v>
      </c>
      <c r="U83" s="435">
        <f>'2M - SGS'!U83</f>
        <v>2.895E-3</v>
      </c>
      <c r="V83" s="435">
        <f>'2M - SGS'!V83</f>
        <v>3.4320000000000002E-3</v>
      </c>
      <c r="W83" s="435">
        <f>'2M - SGS'!W83</f>
        <v>9.4020000000000006E-3</v>
      </c>
      <c r="X83" s="435">
        <f>'2M - SGS'!X83</f>
        <v>5.5496999999999998E-2</v>
      </c>
      <c r="Y83" s="435">
        <f>'2M - SGS'!Y83</f>
        <v>0.115452</v>
      </c>
      <c r="Z83" s="435">
        <f>'2M - SGS'!Z83</f>
        <v>0.20278299999999999</v>
      </c>
      <c r="AA83" s="435">
        <f>'2M - SGS'!AA83</f>
        <v>0.210397</v>
      </c>
      <c r="AB83" s="435">
        <f>'2M - SGS'!AB83</f>
        <v>0.17743600000000001</v>
      </c>
      <c r="AC83" s="435">
        <f>'2M - SGS'!AC83</f>
        <v>0.13192400000000001</v>
      </c>
      <c r="AD83" s="435">
        <f>'2M - SGS'!AD83</f>
        <v>5.9718E-2</v>
      </c>
      <c r="AE83" s="435">
        <f>'2M - SGS'!AE83</f>
        <v>2.6769000000000001E-2</v>
      </c>
      <c r="AF83" s="435">
        <f>'2M - SGS'!AF83</f>
        <v>4.2950000000000002E-3</v>
      </c>
      <c r="AG83" s="435">
        <f>'2M - SGS'!AG83</f>
        <v>2.895E-3</v>
      </c>
      <c r="AH83" s="435">
        <f>'2M - SGS'!AH83</f>
        <v>3.4320000000000002E-3</v>
      </c>
      <c r="AI83" s="435">
        <f>'2M - SGS'!AI83</f>
        <v>9.4020000000000006E-3</v>
      </c>
      <c r="AJ83" s="435">
        <f>'2M - SGS'!AJ83</f>
        <v>5.5496999999999998E-2</v>
      </c>
      <c r="AK83" s="435">
        <f>'2M - SGS'!AK83</f>
        <v>0.115452</v>
      </c>
      <c r="AL83" s="435">
        <f>'2M - SGS'!AL83</f>
        <v>0.20278299999999999</v>
      </c>
      <c r="AM83" s="435">
        <f>'2M - SGS'!AM83</f>
        <v>0.210397</v>
      </c>
      <c r="AN83" s="435">
        <f>'2M - SGS'!AN83</f>
        <v>0.17743600000000001</v>
      </c>
      <c r="AO83" s="435">
        <f>'2M - SGS'!AO83</f>
        <v>0.13192400000000001</v>
      </c>
      <c r="AP83" s="435">
        <f>'2M - SGS'!AP83</f>
        <v>5.9718E-2</v>
      </c>
      <c r="AQ83" s="435">
        <f>'2M - SGS'!AQ83</f>
        <v>2.6769000000000001E-2</v>
      </c>
      <c r="AR83" s="435">
        <f>'2M - SGS'!AR83</f>
        <v>4.2950000000000002E-3</v>
      </c>
      <c r="AS83" s="435">
        <f>'2M - SGS'!AS83</f>
        <v>2.895E-3</v>
      </c>
      <c r="AT83" s="435">
        <f>'2M - SGS'!AT83</f>
        <v>3.4320000000000002E-3</v>
      </c>
      <c r="AU83" s="435">
        <f>'2M - SGS'!AU83</f>
        <v>9.4020000000000006E-3</v>
      </c>
      <c r="AV83" s="435">
        <f>'2M - SGS'!AV83</f>
        <v>5.5496999999999998E-2</v>
      </c>
      <c r="AW83" s="435">
        <f>'2M - SGS'!AW83</f>
        <v>0.115452</v>
      </c>
      <c r="AX83" s="435">
        <f>'2M - SGS'!AX83</f>
        <v>0.20278299999999999</v>
      </c>
      <c r="AY83" s="435">
        <f>'2M - SGS'!AY83</f>
        <v>0.210397</v>
      </c>
      <c r="AZ83" s="435">
        <f>'2M - SGS'!AZ83</f>
        <v>0.17743600000000001</v>
      </c>
      <c r="BA83" s="435">
        <f>'2M - SGS'!BA83</f>
        <v>0.13192400000000001</v>
      </c>
      <c r="BB83" s="435">
        <f>'2M - SGS'!BB83</f>
        <v>5.9718E-2</v>
      </c>
      <c r="BC83" s="435">
        <f>'2M - SGS'!BC83</f>
        <v>2.6769000000000001E-2</v>
      </c>
      <c r="BD83" s="435">
        <f>'2M - SGS'!BD83</f>
        <v>4.2950000000000002E-3</v>
      </c>
      <c r="BE83" s="435">
        <f>'2M - SGS'!BE83</f>
        <v>2.895E-3</v>
      </c>
      <c r="BF83" s="435">
        <f>'2M - SGS'!BF83</f>
        <v>3.4320000000000002E-3</v>
      </c>
      <c r="BG83" s="435">
        <f>'2M - SGS'!BG83</f>
        <v>9.4020000000000006E-3</v>
      </c>
      <c r="BH83" s="435">
        <f>'2M - SGS'!BH83</f>
        <v>5.5496999999999998E-2</v>
      </c>
      <c r="BI83" s="435">
        <f>'2M - SGS'!BI83</f>
        <v>0.115452</v>
      </c>
      <c r="BJ83" s="435">
        <f>'2M - SGS'!BJ83</f>
        <v>0.20278299999999999</v>
      </c>
      <c r="BK83" s="435">
        <f>'2M - SGS'!BK83</f>
        <v>0.210397</v>
      </c>
      <c r="BL83" s="435">
        <f>'2M - SGS'!BL83</f>
        <v>0.17743600000000001</v>
      </c>
      <c r="BM83" s="435">
        <f>'2M - SGS'!BM83</f>
        <v>0.13192400000000001</v>
      </c>
      <c r="BN83" s="435">
        <f>'2M - SGS'!BN83</f>
        <v>5.9718E-2</v>
      </c>
      <c r="BO83" s="435">
        <f>'2M - SGS'!BO83</f>
        <v>2.6769000000000001E-2</v>
      </c>
      <c r="BP83" s="435">
        <f>'2M - SGS'!BP83</f>
        <v>4.2950000000000002E-3</v>
      </c>
      <c r="BQ83" s="435">
        <f>'2M - SGS'!BQ83</f>
        <v>2.895E-3</v>
      </c>
      <c r="BR83" s="435">
        <f>'2M - SGS'!BR83</f>
        <v>3.4320000000000002E-3</v>
      </c>
      <c r="BS83" s="435">
        <f>'2M - SGS'!BS83</f>
        <v>9.4020000000000006E-3</v>
      </c>
      <c r="BT83" s="435">
        <f>'2M - SGS'!BT83</f>
        <v>5.5496999999999998E-2</v>
      </c>
      <c r="BU83" s="435">
        <f>'2M - SGS'!BU83</f>
        <v>0.115452</v>
      </c>
      <c r="BV83" s="435">
        <f>'2M - SGS'!BV83</f>
        <v>0.20278299999999999</v>
      </c>
      <c r="BW83" s="435">
        <f>'2M - SGS'!BW83</f>
        <v>0.210397</v>
      </c>
      <c r="BX83" s="435">
        <f>'2M - SGS'!BX83</f>
        <v>0.17743600000000001</v>
      </c>
      <c r="BY83" s="435">
        <f>'2M - SGS'!BY83</f>
        <v>0.13192400000000001</v>
      </c>
      <c r="BZ83" s="435">
        <f>'2M - SGS'!BZ83</f>
        <v>5.9718E-2</v>
      </c>
      <c r="CA83" s="435">
        <f>'2M - SGS'!CA83</f>
        <v>2.6769000000000001E-2</v>
      </c>
      <c r="CB83" s="435">
        <f>'2M - SGS'!CB83</f>
        <v>4.2950000000000002E-3</v>
      </c>
      <c r="CC83" s="435">
        <f>'2M - SGS'!CC83</f>
        <v>2.895E-3</v>
      </c>
      <c r="CD83" s="435">
        <f>'2M - SGS'!CD83</f>
        <v>3.4320000000000002E-3</v>
      </c>
      <c r="CE83" s="435">
        <f>'2M - SGS'!CE83</f>
        <v>9.4020000000000006E-3</v>
      </c>
      <c r="CF83" s="435">
        <f>'2M - SGS'!CF83</f>
        <v>5.5496999999999998E-2</v>
      </c>
      <c r="CG83" s="435">
        <f>'2M - SGS'!CG83</f>
        <v>0.115452</v>
      </c>
      <c r="CH83" s="441">
        <f>'2M - SGS'!CH83</f>
        <v>0.20278299999999999</v>
      </c>
      <c r="CJ83" s="433">
        <f t="shared" si="106"/>
        <v>1.0000000000000002</v>
      </c>
    </row>
    <row r="84" spans="1:88" s="110" customFormat="1" ht="15.75" x14ac:dyDescent="0.25">
      <c r="A84" s="633"/>
      <c r="B84" s="14" t="str">
        <f t="shared" si="105"/>
        <v>HVAC</v>
      </c>
      <c r="C84" s="435">
        <f>'2M - SGS'!C84</f>
        <v>0.107824</v>
      </c>
      <c r="D84" s="435">
        <f>'2M - SGS'!D84</f>
        <v>9.1051999999999994E-2</v>
      </c>
      <c r="E84" s="435">
        <f>'2M - SGS'!E84</f>
        <v>7.1135000000000004E-2</v>
      </c>
      <c r="F84" s="435">
        <f>'2M - SGS'!F84</f>
        <v>4.1179E-2</v>
      </c>
      <c r="G84" s="435">
        <f>'2M - SGS'!G84</f>
        <v>4.4423999999999998E-2</v>
      </c>
      <c r="H84" s="435">
        <f>'2M - SGS'!H84</f>
        <v>0.106128</v>
      </c>
      <c r="I84" s="435">
        <f>'2M - SGS'!I84</f>
        <v>0.14288100000000001</v>
      </c>
      <c r="J84" s="435">
        <f>'2M - SGS'!J84</f>
        <v>0.133494</v>
      </c>
      <c r="K84" s="435">
        <f>'2M - SGS'!K84</f>
        <v>5.781E-2</v>
      </c>
      <c r="L84" s="435">
        <f>'2M - SGS'!L84</f>
        <v>3.8018000000000003E-2</v>
      </c>
      <c r="M84" s="435">
        <f>'2M - SGS'!M84</f>
        <v>6.2103999999999999E-2</v>
      </c>
      <c r="N84" s="435">
        <f>'2M - SGS'!N84</f>
        <v>0.103951</v>
      </c>
      <c r="O84" s="435">
        <f>'2M - SGS'!O84</f>
        <v>0.107824</v>
      </c>
      <c r="P84" s="435">
        <f>'2M - SGS'!P84</f>
        <v>9.1051999999999994E-2</v>
      </c>
      <c r="Q84" s="435">
        <f>'2M - SGS'!Q84</f>
        <v>7.1135000000000004E-2</v>
      </c>
      <c r="R84" s="435">
        <f>'2M - SGS'!R84</f>
        <v>4.1179E-2</v>
      </c>
      <c r="S84" s="435">
        <f>'2M - SGS'!S84</f>
        <v>4.4423999999999998E-2</v>
      </c>
      <c r="T84" s="435">
        <f>'2M - SGS'!T84</f>
        <v>0.106128</v>
      </c>
      <c r="U84" s="435">
        <f>'2M - SGS'!U84</f>
        <v>0.14288100000000001</v>
      </c>
      <c r="V84" s="435">
        <f>'2M - SGS'!V84</f>
        <v>0.133494</v>
      </c>
      <c r="W84" s="435">
        <f>'2M - SGS'!W84</f>
        <v>5.781E-2</v>
      </c>
      <c r="X84" s="435">
        <f>'2M - SGS'!X84</f>
        <v>3.8018000000000003E-2</v>
      </c>
      <c r="Y84" s="435">
        <f>'2M - SGS'!Y84</f>
        <v>6.2103999999999999E-2</v>
      </c>
      <c r="Z84" s="435">
        <f>'2M - SGS'!Z84</f>
        <v>0.103951</v>
      </c>
      <c r="AA84" s="435">
        <f>'2M - SGS'!AA84</f>
        <v>0.107824</v>
      </c>
      <c r="AB84" s="435">
        <f>'2M - SGS'!AB84</f>
        <v>9.1051999999999994E-2</v>
      </c>
      <c r="AC84" s="435">
        <f>'2M - SGS'!AC84</f>
        <v>7.1135000000000004E-2</v>
      </c>
      <c r="AD84" s="435">
        <f>'2M - SGS'!AD84</f>
        <v>4.1179E-2</v>
      </c>
      <c r="AE84" s="435">
        <f>'2M - SGS'!AE84</f>
        <v>4.4423999999999998E-2</v>
      </c>
      <c r="AF84" s="435">
        <f>'2M - SGS'!AF84</f>
        <v>0.106128</v>
      </c>
      <c r="AG84" s="435">
        <f>'2M - SGS'!AG84</f>
        <v>0.14288100000000001</v>
      </c>
      <c r="AH84" s="435">
        <f>'2M - SGS'!AH84</f>
        <v>0.133494</v>
      </c>
      <c r="AI84" s="435">
        <f>'2M - SGS'!AI84</f>
        <v>5.781E-2</v>
      </c>
      <c r="AJ84" s="435">
        <f>'2M - SGS'!AJ84</f>
        <v>3.8018000000000003E-2</v>
      </c>
      <c r="AK84" s="435">
        <f>'2M - SGS'!AK84</f>
        <v>6.2103999999999999E-2</v>
      </c>
      <c r="AL84" s="435">
        <f>'2M - SGS'!AL84</f>
        <v>0.103951</v>
      </c>
      <c r="AM84" s="435">
        <f>'2M - SGS'!AM84</f>
        <v>0.107824</v>
      </c>
      <c r="AN84" s="435">
        <f>'2M - SGS'!AN84</f>
        <v>9.1051999999999994E-2</v>
      </c>
      <c r="AO84" s="435">
        <f>'2M - SGS'!AO84</f>
        <v>7.1135000000000004E-2</v>
      </c>
      <c r="AP84" s="435">
        <f>'2M - SGS'!AP84</f>
        <v>4.1179E-2</v>
      </c>
      <c r="AQ84" s="435">
        <f>'2M - SGS'!AQ84</f>
        <v>4.4423999999999998E-2</v>
      </c>
      <c r="AR84" s="435">
        <f>'2M - SGS'!AR84</f>
        <v>0.106128</v>
      </c>
      <c r="AS84" s="435">
        <f>'2M - SGS'!AS84</f>
        <v>0.14288100000000001</v>
      </c>
      <c r="AT84" s="435">
        <f>'2M - SGS'!AT84</f>
        <v>0.133494</v>
      </c>
      <c r="AU84" s="435">
        <f>'2M - SGS'!AU84</f>
        <v>5.781E-2</v>
      </c>
      <c r="AV84" s="435">
        <f>'2M - SGS'!AV84</f>
        <v>3.8018000000000003E-2</v>
      </c>
      <c r="AW84" s="435">
        <f>'2M - SGS'!AW84</f>
        <v>6.2103999999999999E-2</v>
      </c>
      <c r="AX84" s="435">
        <f>'2M - SGS'!AX84</f>
        <v>0.103951</v>
      </c>
      <c r="AY84" s="435">
        <f>'2M - SGS'!AY84</f>
        <v>0.107824</v>
      </c>
      <c r="AZ84" s="435">
        <f>'2M - SGS'!AZ84</f>
        <v>9.1051999999999994E-2</v>
      </c>
      <c r="BA84" s="435">
        <f>'2M - SGS'!BA84</f>
        <v>7.1135000000000004E-2</v>
      </c>
      <c r="BB84" s="435">
        <f>'2M - SGS'!BB84</f>
        <v>4.1179E-2</v>
      </c>
      <c r="BC84" s="435">
        <f>'2M - SGS'!BC84</f>
        <v>4.4423999999999998E-2</v>
      </c>
      <c r="BD84" s="435">
        <f>'2M - SGS'!BD84</f>
        <v>0.106128</v>
      </c>
      <c r="BE84" s="435">
        <f>'2M - SGS'!BE84</f>
        <v>0.14288100000000001</v>
      </c>
      <c r="BF84" s="435">
        <f>'2M - SGS'!BF84</f>
        <v>0.133494</v>
      </c>
      <c r="BG84" s="435">
        <f>'2M - SGS'!BG84</f>
        <v>5.781E-2</v>
      </c>
      <c r="BH84" s="435">
        <f>'2M - SGS'!BH84</f>
        <v>3.8018000000000003E-2</v>
      </c>
      <c r="BI84" s="435">
        <f>'2M - SGS'!BI84</f>
        <v>6.2103999999999999E-2</v>
      </c>
      <c r="BJ84" s="435">
        <f>'2M - SGS'!BJ84</f>
        <v>0.103951</v>
      </c>
      <c r="BK84" s="435">
        <f>'2M - SGS'!BK84</f>
        <v>0.107824</v>
      </c>
      <c r="BL84" s="435">
        <f>'2M - SGS'!BL84</f>
        <v>9.1051999999999994E-2</v>
      </c>
      <c r="BM84" s="435">
        <f>'2M - SGS'!BM84</f>
        <v>7.1135000000000004E-2</v>
      </c>
      <c r="BN84" s="435">
        <f>'2M - SGS'!BN84</f>
        <v>4.1179E-2</v>
      </c>
      <c r="BO84" s="435">
        <f>'2M - SGS'!BO84</f>
        <v>4.4423999999999998E-2</v>
      </c>
      <c r="BP84" s="435">
        <f>'2M - SGS'!BP84</f>
        <v>0.106128</v>
      </c>
      <c r="BQ84" s="435">
        <f>'2M - SGS'!BQ84</f>
        <v>0.14288100000000001</v>
      </c>
      <c r="BR84" s="435">
        <f>'2M - SGS'!BR84</f>
        <v>0.133494</v>
      </c>
      <c r="BS84" s="435">
        <f>'2M - SGS'!BS84</f>
        <v>5.781E-2</v>
      </c>
      <c r="BT84" s="435">
        <f>'2M - SGS'!BT84</f>
        <v>3.8018000000000003E-2</v>
      </c>
      <c r="BU84" s="435">
        <f>'2M - SGS'!BU84</f>
        <v>6.2103999999999999E-2</v>
      </c>
      <c r="BV84" s="435">
        <f>'2M - SGS'!BV84</f>
        <v>0.103951</v>
      </c>
      <c r="BW84" s="435">
        <f>'2M - SGS'!BW84</f>
        <v>0.107824</v>
      </c>
      <c r="BX84" s="435">
        <f>'2M - SGS'!BX84</f>
        <v>9.1051999999999994E-2</v>
      </c>
      <c r="BY84" s="435">
        <f>'2M - SGS'!BY84</f>
        <v>7.1135000000000004E-2</v>
      </c>
      <c r="BZ84" s="435">
        <f>'2M - SGS'!BZ84</f>
        <v>4.1179E-2</v>
      </c>
      <c r="CA84" s="435">
        <f>'2M - SGS'!CA84</f>
        <v>4.4423999999999998E-2</v>
      </c>
      <c r="CB84" s="435">
        <f>'2M - SGS'!CB84</f>
        <v>0.106128</v>
      </c>
      <c r="CC84" s="435">
        <f>'2M - SGS'!CC84</f>
        <v>0.14288100000000001</v>
      </c>
      <c r="CD84" s="435">
        <f>'2M - SGS'!CD84</f>
        <v>0.133494</v>
      </c>
      <c r="CE84" s="435">
        <f>'2M - SGS'!CE84</f>
        <v>5.781E-2</v>
      </c>
      <c r="CF84" s="435">
        <f>'2M - SGS'!CF84</f>
        <v>3.8018000000000003E-2</v>
      </c>
      <c r="CG84" s="435">
        <f>'2M - SGS'!CG84</f>
        <v>6.2103999999999999E-2</v>
      </c>
      <c r="CH84" s="441">
        <f>'2M - SGS'!CH84</f>
        <v>0.103951</v>
      </c>
      <c r="CJ84" s="433">
        <f t="shared" si="106"/>
        <v>1</v>
      </c>
    </row>
    <row r="85" spans="1:88" s="110" customFormat="1" ht="15.75" x14ac:dyDescent="0.25">
      <c r="A85" s="633"/>
      <c r="B85" s="14" t="str">
        <f t="shared" si="105"/>
        <v>Lighting</v>
      </c>
      <c r="C85" s="435">
        <f>'2M - SGS'!C85</f>
        <v>9.3563999999999994E-2</v>
      </c>
      <c r="D85" s="435">
        <f>'2M - SGS'!D85</f>
        <v>7.2162000000000004E-2</v>
      </c>
      <c r="E85" s="435">
        <f>'2M - SGS'!E85</f>
        <v>7.8372999999999998E-2</v>
      </c>
      <c r="F85" s="435">
        <f>'2M - SGS'!F85</f>
        <v>7.6534000000000005E-2</v>
      </c>
      <c r="G85" s="435">
        <f>'2M - SGS'!G85</f>
        <v>9.4246999999999997E-2</v>
      </c>
      <c r="H85" s="435">
        <f>'2M - SGS'!H85</f>
        <v>7.5599E-2</v>
      </c>
      <c r="I85" s="435">
        <f>'2M - SGS'!I85</f>
        <v>9.6199999999999994E-2</v>
      </c>
      <c r="J85" s="435">
        <f>'2M - SGS'!J85</f>
        <v>7.7077999999999994E-2</v>
      </c>
      <c r="K85" s="435">
        <f>'2M - SGS'!K85</f>
        <v>8.1374000000000002E-2</v>
      </c>
      <c r="L85" s="435">
        <f>'2M - SGS'!L85</f>
        <v>9.4072000000000003E-2</v>
      </c>
      <c r="M85" s="435">
        <f>'2M - SGS'!M85</f>
        <v>7.6706999999999997E-2</v>
      </c>
      <c r="N85" s="435">
        <f>'2M - SGS'!N85</f>
        <v>8.4089999999999998E-2</v>
      </c>
      <c r="O85" s="435">
        <f>'2M - SGS'!O85</f>
        <v>9.3563999999999994E-2</v>
      </c>
      <c r="P85" s="435">
        <f>'2M - SGS'!P85</f>
        <v>7.2162000000000004E-2</v>
      </c>
      <c r="Q85" s="435">
        <f>'2M - SGS'!Q85</f>
        <v>7.8372999999999998E-2</v>
      </c>
      <c r="R85" s="435">
        <f>'2M - SGS'!R85</f>
        <v>7.6534000000000005E-2</v>
      </c>
      <c r="S85" s="435">
        <f>'2M - SGS'!S85</f>
        <v>9.4246999999999997E-2</v>
      </c>
      <c r="T85" s="435">
        <f>'2M - SGS'!T85</f>
        <v>7.5599E-2</v>
      </c>
      <c r="U85" s="435">
        <f>'2M - SGS'!U85</f>
        <v>9.6199999999999994E-2</v>
      </c>
      <c r="V85" s="435">
        <f>'2M - SGS'!V85</f>
        <v>7.7077999999999994E-2</v>
      </c>
      <c r="W85" s="435">
        <f>'2M - SGS'!W85</f>
        <v>8.1374000000000002E-2</v>
      </c>
      <c r="X85" s="435">
        <f>'2M - SGS'!X85</f>
        <v>9.4072000000000003E-2</v>
      </c>
      <c r="Y85" s="435">
        <f>'2M - SGS'!Y85</f>
        <v>7.6706999999999997E-2</v>
      </c>
      <c r="Z85" s="435">
        <f>'2M - SGS'!Z85</f>
        <v>8.4089999999999998E-2</v>
      </c>
      <c r="AA85" s="435">
        <f>'2M - SGS'!AA85</f>
        <v>9.3563999999999994E-2</v>
      </c>
      <c r="AB85" s="435">
        <f>'2M - SGS'!AB85</f>
        <v>7.2162000000000004E-2</v>
      </c>
      <c r="AC85" s="435">
        <f>'2M - SGS'!AC85</f>
        <v>7.8372999999999998E-2</v>
      </c>
      <c r="AD85" s="435">
        <f>'2M - SGS'!AD85</f>
        <v>7.6534000000000005E-2</v>
      </c>
      <c r="AE85" s="435">
        <f>'2M - SGS'!AE85</f>
        <v>9.4246999999999997E-2</v>
      </c>
      <c r="AF85" s="435">
        <f>'2M - SGS'!AF85</f>
        <v>7.5599E-2</v>
      </c>
      <c r="AG85" s="435">
        <f>'2M - SGS'!AG85</f>
        <v>9.6199999999999994E-2</v>
      </c>
      <c r="AH85" s="435">
        <f>'2M - SGS'!AH85</f>
        <v>7.7077999999999994E-2</v>
      </c>
      <c r="AI85" s="435">
        <f>'2M - SGS'!AI85</f>
        <v>8.1374000000000002E-2</v>
      </c>
      <c r="AJ85" s="435">
        <f>'2M - SGS'!AJ85</f>
        <v>9.4072000000000003E-2</v>
      </c>
      <c r="AK85" s="435">
        <f>'2M - SGS'!AK85</f>
        <v>7.6706999999999997E-2</v>
      </c>
      <c r="AL85" s="435">
        <f>'2M - SGS'!AL85</f>
        <v>8.4089999999999998E-2</v>
      </c>
      <c r="AM85" s="435">
        <f>'2M - SGS'!AM85</f>
        <v>9.3563999999999994E-2</v>
      </c>
      <c r="AN85" s="435">
        <f>'2M - SGS'!AN85</f>
        <v>7.2162000000000004E-2</v>
      </c>
      <c r="AO85" s="435">
        <f>'2M - SGS'!AO85</f>
        <v>7.8372999999999998E-2</v>
      </c>
      <c r="AP85" s="435">
        <f>'2M - SGS'!AP85</f>
        <v>7.6534000000000005E-2</v>
      </c>
      <c r="AQ85" s="435">
        <f>'2M - SGS'!AQ85</f>
        <v>9.4246999999999997E-2</v>
      </c>
      <c r="AR85" s="435">
        <f>'2M - SGS'!AR85</f>
        <v>7.5599E-2</v>
      </c>
      <c r="AS85" s="435">
        <f>'2M - SGS'!AS85</f>
        <v>9.6199999999999994E-2</v>
      </c>
      <c r="AT85" s="435">
        <f>'2M - SGS'!AT85</f>
        <v>7.7077999999999994E-2</v>
      </c>
      <c r="AU85" s="435">
        <f>'2M - SGS'!AU85</f>
        <v>8.1374000000000002E-2</v>
      </c>
      <c r="AV85" s="435">
        <f>'2M - SGS'!AV85</f>
        <v>9.4072000000000003E-2</v>
      </c>
      <c r="AW85" s="435">
        <f>'2M - SGS'!AW85</f>
        <v>7.6706999999999997E-2</v>
      </c>
      <c r="AX85" s="435">
        <f>'2M - SGS'!AX85</f>
        <v>8.4089999999999998E-2</v>
      </c>
      <c r="AY85" s="435">
        <f>'2M - SGS'!AY85</f>
        <v>9.3563999999999994E-2</v>
      </c>
      <c r="AZ85" s="435">
        <f>'2M - SGS'!AZ85</f>
        <v>7.2162000000000004E-2</v>
      </c>
      <c r="BA85" s="435">
        <f>'2M - SGS'!BA85</f>
        <v>7.8372999999999998E-2</v>
      </c>
      <c r="BB85" s="435">
        <f>'2M - SGS'!BB85</f>
        <v>7.6534000000000005E-2</v>
      </c>
      <c r="BC85" s="435">
        <f>'2M - SGS'!BC85</f>
        <v>9.4246999999999997E-2</v>
      </c>
      <c r="BD85" s="435">
        <f>'2M - SGS'!BD85</f>
        <v>7.5599E-2</v>
      </c>
      <c r="BE85" s="435">
        <f>'2M - SGS'!BE85</f>
        <v>9.6199999999999994E-2</v>
      </c>
      <c r="BF85" s="435">
        <f>'2M - SGS'!BF85</f>
        <v>7.7077999999999994E-2</v>
      </c>
      <c r="BG85" s="435">
        <f>'2M - SGS'!BG85</f>
        <v>8.1374000000000002E-2</v>
      </c>
      <c r="BH85" s="435">
        <f>'2M - SGS'!BH85</f>
        <v>9.4072000000000003E-2</v>
      </c>
      <c r="BI85" s="435">
        <f>'2M - SGS'!BI85</f>
        <v>7.6706999999999997E-2</v>
      </c>
      <c r="BJ85" s="435">
        <f>'2M - SGS'!BJ85</f>
        <v>8.4089999999999998E-2</v>
      </c>
      <c r="BK85" s="435">
        <f>'2M - SGS'!BK85</f>
        <v>9.3563999999999994E-2</v>
      </c>
      <c r="BL85" s="435">
        <f>'2M - SGS'!BL85</f>
        <v>7.2162000000000004E-2</v>
      </c>
      <c r="BM85" s="435">
        <f>'2M - SGS'!BM85</f>
        <v>7.8372999999999998E-2</v>
      </c>
      <c r="BN85" s="435">
        <f>'2M - SGS'!BN85</f>
        <v>7.6534000000000005E-2</v>
      </c>
      <c r="BO85" s="435">
        <f>'2M - SGS'!BO85</f>
        <v>9.4246999999999997E-2</v>
      </c>
      <c r="BP85" s="435">
        <f>'2M - SGS'!BP85</f>
        <v>7.5599E-2</v>
      </c>
      <c r="BQ85" s="435">
        <f>'2M - SGS'!BQ85</f>
        <v>9.6199999999999994E-2</v>
      </c>
      <c r="BR85" s="435">
        <f>'2M - SGS'!BR85</f>
        <v>7.7077999999999994E-2</v>
      </c>
      <c r="BS85" s="435">
        <f>'2M - SGS'!BS85</f>
        <v>8.1374000000000002E-2</v>
      </c>
      <c r="BT85" s="435">
        <f>'2M - SGS'!BT85</f>
        <v>9.4072000000000003E-2</v>
      </c>
      <c r="BU85" s="435">
        <f>'2M - SGS'!BU85</f>
        <v>7.6706999999999997E-2</v>
      </c>
      <c r="BV85" s="435">
        <f>'2M - SGS'!BV85</f>
        <v>8.4089999999999998E-2</v>
      </c>
      <c r="BW85" s="435">
        <f>'2M - SGS'!BW85</f>
        <v>9.3563999999999994E-2</v>
      </c>
      <c r="BX85" s="435">
        <f>'2M - SGS'!BX85</f>
        <v>7.2162000000000004E-2</v>
      </c>
      <c r="BY85" s="435">
        <f>'2M - SGS'!BY85</f>
        <v>7.8372999999999998E-2</v>
      </c>
      <c r="BZ85" s="435">
        <f>'2M - SGS'!BZ85</f>
        <v>7.6534000000000005E-2</v>
      </c>
      <c r="CA85" s="435">
        <f>'2M - SGS'!CA85</f>
        <v>9.4246999999999997E-2</v>
      </c>
      <c r="CB85" s="435">
        <f>'2M - SGS'!CB85</f>
        <v>7.5599E-2</v>
      </c>
      <c r="CC85" s="435">
        <f>'2M - SGS'!CC85</f>
        <v>9.6199999999999994E-2</v>
      </c>
      <c r="CD85" s="435">
        <f>'2M - SGS'!CD85</f>
        <v>7.7077999999999994E-2</v>
      </c>
      <c r="CE85" s="435">
        <f>'2M - SGS'!CE85</f>
        <v>8.1374000000000002E-2</v>
      </c>
      <c r="CF85" s="435">
        <f>'2M - SGS'!CF85</f>
        <v>9.4072000000000003E-2</v>
      </c>
      <c r="CG85" s="435">
        <f>'2M - SGS'!CG85</f>
        <v>7.6706999999999997E-2</v>
      </c>
      <c r="CH85" s="441">
        <f>'2M - SGS'!CH85</f>
        <v>8.4089999999999998E-2</v>
      </c>
      <c r="CJ85" s="433">
        <f t="shared" si="106"/>
        <v>1</v>
      </c>
    </row>
    <row r="86" spans="1:88" s="110" customFormat="1" ht="15.75" x14ac:dyDescent="0.25">
      <c r="A86" s="633"/>
      <c r="B86" s="14" t="str">
        <f t="shared" si="105"/>
        <v>Miscellaneous</v>
      </c>
      <c r="C86" s="435">
        <f>'2M - SGS'!C86</f>
        <v>8.5109000000000004E-2</v>
      </c>
      <c r="D86" s="435">
        <f>'2M - SGS'!D86</f>
        <v>7.7715000000000006E-2</v>
      </c>
      <c r="E86" s="435">
        <f>'2M - SGS'!E86</f>
        <v>8.6136000000000004E-2</v>
      </c>
      <c r="F86" s="435">
        <f>'2M - SGS'!F86</f>
        <v>7.9796000000000006E-2</v>
      </c>
      <c r="G86" s="435">
        <f>'2M - SGS'!G86</f>
        <v>8.5334999999999994E-2</v>
      </c>
      <c r="H86" s="435">
        <f>'2M - SGS'!H86</f>
        <v>8.1994999999999998E-2</v>
      </c>
      <c r="I86" s="435">
        <f>'2M - SGS'!I86</f>
        <v>8.4098999999999993E-2</v>
      </c>
      <c r="J86" s="435">
        <f>'2M - SGS'!J86</f>
        <v>8.4198999999999996E-2</v>
      </c>
      <c r="K86" s="435">
        <f>'2M - SGS'!K86</f>
        <v>8.2512000000000002E-2</v>
      </c>
      <c r="L86" s="435">
        <f>'2M - SGS'!L86</f>
        <v>8.5277000000000006E-2</v>
      </c>
      <c r="M86" s="435">
        <f>'2M - SGS'!M86</f>
        <v>8.2588999999999996E-2</v>
      </c>
      <c r="N86" s="435">
        <f>'2M - SGS'!N86</f>
        <v>8.5237999999999994E-2</v>
      </c>
      <c r="O86" s="435">
        <f>'2M - SGS'!O86</f>
        <v>8.5109000000000004E-2</v>
      </c>
      <c r="P86" s="435">
        <f>'2M - SGS'!P86</f>
        <v>7.7715000000000006E-2</v>
      </c>
      <c r="Q86" s="435">
        <f>'2M - SGS'!Q86</f>
        <v>8.6136000000000004E-2</v>
      </c>
      <c r="R86" s="435">
        <f>'2M - SGS'!R86</f>
        <v>7.9796000000000006E-2</v>
      </c>
      <c r="S86" s="435">
        <f>'2M - SGS'!S86</f>
        <v>8.5334999999999994E-2</v>
      </c>
      <c r="T86" s="435">
        <f>'2M - SGS'!T86</f>
        <v>8.1994999999999998E-2</v>
      </c>
      <c r="U86" s="435">
        <f>'2M - SGS'!U86</f>
        <v>8.4098999999999993E-2</v>
      </c>
      <c r="V86" s="435">
        <f>'2M - SGS'!V86</f>
        <v>8.4198999999999996E-2</v>
      </c>
      <c r="W86" s="435">
        <f>'2M - SGS'!W86</f>
        <v>8.2512000000000002E-2</v>
      </c>
      <c r="X86" s="435">
        <f>'2M - SGS'!X86</f>
        <v>8.5277000000000006E-2</v>
      </c>
      <c r="Y86" s="435">
        <f>'2M - SGS'!Y86</f>
        <v>8.2588999999999996E-2</v>
      </c>
      <c r="Z86" s="435">
        <f>'2M - SGS'!Z86</f>
        <v>8.5237999999999994E-2</v>
      </c>
      <c r="AA86" s="435">
        <f>'2M - SGS'!AA86</f>
        <v>8.5109000000000004E-2</v>
      </c>
      <c r="AB86" s="435">
        <f>'2M - SGS'!AB86</f>
        <v>7.7715000000000006E-2</v>
      </c>
      <c r="AC86" s="435">
        <f>'2M - SGS'!AC86</f>
        <v>8.6136000000000004E-2</v>
      </c>
      <c r="AD86" s="435">
        <f>'2M - SGS'!AD86</f>
        <v>7.9796000000000006E-2</v>
      </c>
      <c r="AE86" s="435">
        <f>'2M - SGS'!AE86</f>
        <v>8.5334999999999994E-2</v>
      </c>
      <c r="AF86" s="435">
        <f>'2M - SGS'!AF86</f>
        <v>8.1994999999999998E-2</v>
      </c>
      <c r="AG86" s="435">
        <f>'2M - SGS'!AG86</f>
        <v>8.4098999999999993E-2</v>
      </c>
      <c r="AH86" s="435">
        <f>'2M - SGS'!AH86</f>
        <v>8.4198999999999996E-2</v>
      </c>
      <c r="AI86" s="435">
        <f>'2M - SGS'!AI86</f>
        <v>8.2512000000000002E-2</v>
      </c>
      <c r="AJ86" s="435">
        <f>'2M - SGS'!AJ86</f>
        <v>8.5277000000000006E-2</v>
      </c>
      <c r="AK86" s="435">
        <f>'2M - SGS'!AK86</f>
        <v>8.2588999999999996E-2</v>
      </c>
      <c r="AL86" s="435">
        <f>'2M - SGS'!AL86</f>
        <v>8.5237999999999994E-2</v>
      </c>
      <c r="AM86" s="435">
        <f>'2M - SGS'!AM86</f>
        <v>8.5109000000000004E-2</v>
      </c>
      <c r="AN86" s="435">
        <f>'2M - SGS'!AN86</f>
        <v>7.7715000000000006E-2</v>
      </c>
      <c r="AO86" s="435">
        <f>'2M - SGS'!AO86</f>
        <v>8.6136000000000004E-2</v>
      </c>
      <c r="AP86" s="435">
        <f>'2M - SGS'!AP86</f>
        <v>7.9796000000000006E-2</v>
      </c>
      <c r="AQ86" s="435">
        <f>'2M - SGS'!AQ86</f>
        <v>8.5334999999999994E-2</v>
      </c>
      <c r="AR86" s="435">
        <f>'2M - SGS'!AR86</f>
        <v>8.1994999999999998E-2</v>
      </c>
      <c r="AS86" s="435">
        <f>'2M - SGS'!AS86</f>
        <v>8.4098999999999993E-2</v>
      </c>
      <c r="AT86" s="435">
        <f>'2M - SGS'!AT86</f>
        <v>8.4198999999999996E-2</v>
      </c>
      <c r="AU86" s="435">
        <f>'2M - SGS'!AU86</f>
        <v>8.2512000000000002E-2</v>
      </c>
      <c r="AV86" s="435">
        <f>'2M - SGS'!AV86</f>
        <v>8.5277000000000006E-2</v>
      </c>
      <c r="AW86" s="435">
        <f>'2M - SGS'!AW86</f>
        <v>8.2588999999999996E-2</v>
      </c>
      <c r="AX86" s="435">
        <f>'2M - SGS'!AX86</f>
        <v>8.5237999999999994E-2</v>
      </c>
      <c r="AY86" s="435">
        <f>'2M - SGS'!AY86</f>
        <v>8.5109000000000004E-2</v>
      </c>
      <c r="AZ86" s="435">
        <f>'2M - SGS'!AZ86</f>
        <v>7.7715000000000006E-2</v>
      </c>
      <c r="BA86" s="435">
        <f>'2M - SGS'!BA86</f>
        <v>8.6136000000000004E-2</v>
      </c>
      <c r="BB86" s="435">
        <f>'2M - SGS'!BB86</f>
        <v>7.9796000000000006E-2</v>
      </c>
      <c r="BC86" s="435">
        <f>'2M - SGS'!BC86</f>
        <v>8.5334999999999994E-2</v>
      </c>
      <c r="BD86" s="435">
        <f>'2M - SGS'!BD86</f>
        <v>8.1994999999999998E-2</v>
      </c>
      <c r="BE86" s="435">
        <f>'2M - SGS'!BE86</f>
        <v>8.4098999999999993E-2</v>
      </c>
      <c r="BF86" s="435">
        <f>'2M - SGS'!BF86</f>
        <v>8.4198999999999996E-2</v>
      </c>
      <c r="BG86" s="435">
        <f>'2M - SGS'!BG86</f>
        <v>8.2512000000000002E-2</v>
      </c>
      <c r="BH86" s="435">
        <f>'2M - SGS'!BH86</f>
        <v>8.5277000000000006E-2</v>
      </c>
      <c r="BI86" s="435">
        <f>'2M - SGS'!BI86</f>
        <v>8.2588999999999996E-2</v>
      </c>
      <c r="BJ86" s="435">
        <f>'2M - SGS'!BJ86</f>
        <v>8.5237999999999994E-2</v>
      </c>
      <c r="BK86" s="435">
        <f>'2M - SGS'!BK86</f>
        <v>8.5109000000000004E-2</v>
      </c>
      <c r="BL86" s="435">
        <f>'2M - SGS'!BL86</f>
        <v>7.7715000000000006E-2</v>
      </c>
      <c r="BM86" s="435">
        <f>'2M - SGS'!BM86</f>
        <v>8.6136000000000004E-2</v>
      </c>
      <c r="BN86" s="435">
        <f>'2M - SGS'!BN86</f>
        <v>7.9796000000000006E-2</v>
      </c>
      <c r="BO86" s="435">
        <f>'2M - SGS'!BO86</f>
        <v>8.5334999999999994E-2</v>
      </c>
      <c r="BP86" s="435">
        <f>'2M - SGS'!BP86</f>
        <v>8.1994999999999998E-2</v>
      </c>
      <c r="BQ86" s="435">
        <f>'2M - SGS'!BQ86</f>
        <v>8.4098999999999993E-2</v>
      </c>
      <c r="BR86" s="435">
        <f>'2M - SGS'!BR86</f>
        <v>8.4198999999999996E-2</v>
      </c>
      <c r="BS86" s="435">
        <f>'2M - SGS'!BS86</f>
        <v>8.2512000000000002E-2</v>
      </c>
      <c r="BT86" s="435">
        <f>'2M - SGS'!BT86</f>
        <v>8.5277000000000006E-2</v>
      </c>
      <c r="BU86" s="435">
        <f>'2M - SGS'!BU86</f>
        <v>8.2588999999999996E-2</v>
      </c>
      <c r="BV86" s="435">
        <f>'2M - SGS'!BV86</f>
        <v>8.5237999999999994E-2</v>
      </c>
      <c r="BW86" s="435">
        <f>'2M - SGS'!BW86</f>
        <v>8.5109000000000004E-2</v>
      </c>
      <c r="BX86" s="435">
        <f>'2M - SGS'!BX86</f>
        <v>7.7715000000000006E-2</v>
      </c>
      <c r="BY86" s="435">
        <f>'2M - SGS'!BY86</f>
        <v>8.6136000000000004E-2</v>
      </c>
      <c r="BZ86" s="435">
        <f>'2M - SGS'!BZ86</f>
        <v>7.9796000000000006E-2</v>
      </c>
      <c r="CA86" s="435">
        <f>'2M - SGS'!CA86</f>
        <v>8.5334999999999994E-2</v>
      </c>
      <c r="CB86" s="435">
        <f>'2M - SGS'!CB86</f>
        <v>8.1994999999999998E-2</v>
      </c>
      <c r="CC86" s="435">
        <f>'2M - SGS'!CC86</f>
        <v>8.4098999999999993E-2</v>
      </c>
      <c r="CD86" s="435">
        <f>'2M - SGS'!CD86</f>
        <v>8.4198999999999996E-2</v>
      </c>
      <c r="CE86" s="435">
        <f>'2M - SGS'!CE86</f>
        <v>8.2512000000000002E-2</v>
      </c>
      <c r="CF86" s="435">
        <f>'2M - SGS'!CF86</f>
        <v>8.5277000000000006E-2</v>
      </c>
      <c r="CG86" s="435">
        <f>'2M - SGS'!CG86</f>
        <v>8.2588999999999996E-2</v>
      </c>
      <c r="CH86" s="441">
        <f>'2M - SGS'!CH86</f>
        <v>8.5237999999999994E-2</v>
      </c>
      <c r="CJ86" s="433">
        <f t="shared" si="106"/>
        <v>1.0000000000000002</v>
      </c>
    </row>
    <row r="87" spans="1:88" s="110" customFormat="1" ht="15.75" x14ac:dyDescent="0.25">
      <c r="A87" s="633"/>
      <c r="B87" s="14" t="str">
        <f t="shared" si="105"/>
        <v>Motors</v>
      </c>
      <c r="C87" s="435">
        <f>'2M - SGS'!C87</f>
        <v>8.5109000000000004E-2</v>
      </c>
      <c r="D87" s="435">
        <f>'2M - SGS'!D87</f>
        <v>7.7715000000000006E-2</v>
      </c>
      <c r="E87" s="435">
        <f>'2M - SGS'!E87</f>
        <v>8.6136000000000004E-2</v>
      </c>
      <c r="F87" s="435">
        <f>'2M - SGS'!F87</f>
        <v>7.9796000000000006E-2</v>
      </c>
      <c r="G87" s="435">
        <f>'2M - SGS'!G87</f>
        <v>8.5334999999999994E-2</v>
      </c>
      <c r="H87" s="435">
        <f>'2M - SGS'!H87</f>
        <v>8.1994999999999998E-2</v>
      </c>
      <c r="I87" s="435">
        <f>'2M - SGS'!I87</f>
        <v>8.4098999999999993E-2</v>
      </c>
      <c r="J87" s="435">
        <f>'2M - SGS'!J87</f>
        <v>8.4198999999999996E-2</v>
      </c>
      <c r="K87" s="435">
        <f>'2M - SGS'!K87</f>
        <v>8.2512000000000002E-2</v>
      </c>
      <c r="L87" s="435">
        <f>'2M - SGS'!L87</f>
        <v>8.5277000000000006E-2</v>
      </c>
      <c r="M87" s="435">
        <f>'2M - SGS'!M87</f>
        <v>8.2588999999999996E-2</v>
      </c>
      <c r="N87" s="435">
        <f>'2M - SGS'!N87</f>
        <v>8.5237999999999994E-2</v>
      </c>
      <c r="O87" s="435">
        <f>'2M - SGS'!O87</f>
        <v>8.5109000000000004E-2</v>
      </c>
      <c r="P87" s="435">
        <f>'2M - SGS'!P87</f>
        <v>7.7715000000000006E-2</v>
      </c>
      <c r="Q87" s="435">
        <f>'2M - SGS'!Q87</f>
        <v>8.6136000000000004E-2</v>
      </c>
      <c r="R87" s="435">
        <f>'2M - SGS'!R87</f>
        <v>7.9796000000000006E-2</v>
      </c>
      <c r="S87" s="435">
        <f>'2M - SGS'!S87</f>
        <v>8.5334999999999994E-2</v>
      </c>
      <c r="T87" s="435">
        <f>'2M - SGS'!T87</f>
        <v>8.1994999999999998E-2</v>
      </c>
      <c r="U87" s="435">
        <f>'2M - SGS'!U87</f>
        <v>8.4098999999999993E-2</v>
      </c>
      <c r="V87" s="435">
        <f>'2M - SGS'!V87</f>
        <v>8.4198999999999996E-2</v>
      </c>
      <c r="W87" s="435">
        <f>'2M - SGS'!W87</f>
        <v>8.2512000000000002E-2</v>
      </c>
      <c r="X87" s="435">
        <f>'2M - SGS'!X87</f>
        <v>8.5277000000000006E-2</v>
      </c>
      <c r="Y87" s="435">
        <f>'2M - SGS'!Y87</f>
        <v>8.2588999999999996E-2</v>
      </c>
      <c r="Z87" s="435">
        <f>'2M - SGS'!Z87</f>
        <v>8.5237999999999994E-2</v>
      </c>
      <c r="AA87" s="435">
        <f>'2M - SGS'!AA87</f>
        <v>8.5109000000000004E-2</v>
      </c>
      <c r="AB87" s="435">
        <f>'2M - SGS'!AB87</f>
        <v>7.7715000000000006E-2</v>
      </c>
      <c r="AC87" s="435">
        <f>'2M - SGS'!AC87</f>
        <v>8.6136000000000004E-2</v>
      </c>
      <c r="AD87" s="435">
        <f>'2M - SGS'!AD87</f>
        <v>7.9796000000000006E-2</v>
      </c>
      <c r="AE87" s="435">
        <f>'2M - SGS'!AE87</f>
        <v>8.5334999999999994E-2</v>
      </c>
      <c r="AF87" s="435">
        <f>'2M - SGS'!AF87</f>
        <v>8.1994999999999998E-2</v>
      </c>
      <c r="AG87" s="435">
        <f>'2M - SGS'!AG87</f>
        <v>8.4098999999999993E-2</v>
      </c>
      <c r="AH87" s="435">
        <f>'2M - SGS'!AH87</f>
        <v>8.4198999999999996E-2</v>
      </c>
      <c r="AI87" s="435">
        <f>'2M - SGS'!AI87</f>
        <v>8.2512000000000002E-2</v>
      </c>
      <c r="AJ87" s="435">
        <f>'2M - SGS'!AJ87</f>
        <v>8.5277000000000006E-2</v>
      </c>
      <c r="AK87" s="435">
        <f>'2M - SGS'!AK87</f>
        <v>8.2588999999999996E-2</v>
      </c>
      <c r="AL87" s="435">
        <f>'2M - SGS'!AL87</f>
        <v>8.5237999999999994E-2</v>
      </c>
      <c r="AM87" s="435">
        <f>'2M - SGS'!AM87</f>
        <v>8.5109000000000004E-2</v>
      </c>
      <c r="AN87" s="435">
        <f>'2M - SGS'!AN87</f>
        <v>7.7715000000000006E-2</v>
      </c>
      <c r="AO87" s="435">
        <f>'2M - SGS'!AO87</f>
        <v>8.6136000000000004E-2</v>
      </c>
      <c r="AP87" s="435">
        <f>'2M - SGS'!AP87</f>
        <v>7.9796000000000006E-2</v>
      </c>
      <c r="AQ87" s="435">
        <f>'2M - SGS'!AQ87</f>
        <v>8.5334999999999994E-2</v>
      </c>
      <c r="AR87" s="435">
        <f>'2M - SGS'!AR87</f>
        <v>8.1994999999999998E-2</v>
      </c>
      <c r="AS87" s="435">
        <f>'2M - SGS'!AS87</f>
        <v>8.4098999999999993E-2</v>
      </c>
      <c r="AT87" s="435">
        <f>'2M - SGS'!AT87</f>
        <v>8.4198999999999996E-2</v>
      </c>
      <c r="AU87" s="435">
        <f>'2M - SGS'!AU87</f>
        <v>8.2512000000000002E-2</v>
      </c>
      <c r="AV87" s="435">
        <f>'2M - SGS'!AV87</f>
        <v>8.5277000000000006E-2</v>
      </c>
      <c r="AW87" s="435">
        <f>'2M - SGS'!AW87</f>
        <v>8.2588999999999996E-2</v>
      </c>
      <c r="AX87" s="435">
        <f>'2M - SGS'!AX87</f>
        <v>8.5237999999999994E-2</v>
      </c>
      <c r="AY87" s="435">
        <f>'2M - SGS'!AY87</f>
        <v>8.5109000000000004E-2</v>
      </c>
      <c r="AZ87" s="435">
        <f>'2M - SGS'!AZ87</f>
        <v>7.7715000000000006E-2</v>
      </c>
      <c r="BA87" s="435">
        <f>'2M - SGS'!BA87</f>
        <v>8.6136000000000004E-2</v>
      </c>
      <c r="BB87" s="435">
        <f>'2M - SGS'!BB87</f>
        <v>7.9796000000000006E-2</v>
      </c>
      <c r="BC87" s="435">
        <f>'2M - SGS'!BC87</f>
        <v>8.5334999999999994E-2</v>
      </c>
      <c r="BD87" s="435">
        <f>'2M - SGS'!BD87</f>
        <v>8.1994999999999998E-2</v>
      </c>
      <c r="BE87" s="435">
        <f>'2M - SGS'!BE87</f>
        <v>8.4098999999999993E-2</v>
      </c>
      <c r="BF87" s="435">
        <f>'2M - SGS'!BF87</f>
        <v>8.4198999999999996E-2</v>
      </c>
      <c r="BG87" s="435">
        <f>'2M - SGS'!BG87</f>
        <v>8.2512000000000002E-2</v>
      </c>
      <c r="BH87" s="435">
        <f>'2M - SGS'!BH87</f>
        <v>8.5277000000000006E-2</v>
      </c>
      <c r="BI87" s="435">
        <f>'2M - SGS'!BI87</f>
        <v>8.2588999999999996E-2</v>
      </c>
      <c r="BJ87" s="435">
        <f>'2M - SGS'!BJ87</f>
        <v>8.5237999999999994E-2</v>
      </c>
      <c r="BK87" s="435">
        <f>'2M - SGS'!BK87</f>
        <v>8.5109000000000004E-2</v>
      </c>
      <c r="BL87" s="435">
        <f>'2M - SGS'!BL87</f>
        <v>7.7715000000000006E-2</v>
      </c>
      <c r="BM87" s="435">
        <f>'2M - SGS'!BM87</f>
        <v>8.6136000000000004E-2</v>
      </c>
      <c r="BN87" s="435">
        <f>'2M - SGS'!BN87</f>
        <v>7.9796000000000006E-2</v>
      </c>
      <c r="BO87" s="435">
        <f>'2M - SGS'!BO87</f>
        <v>8.5334999999999994E-2</v>
      </c>
      <c r="BP87" s="435">
        <f>'2M - SGS'!BP87</f>
        <v>8.1994999999999998E-2</v>
      </c>
      <c r="BQ87" s="435">
        <f>'2M - SGS'!BQ87</f>
        <v>8.4098999999999993E-2</v>
      </c>
      <c r="BR87" s="435">
        <f>'2M - SGS'!BR87</f>
        <v>8.4198999999999996E-2</v>
      </c>
      <c r="BS87" s="435">
        <f>'2M - SGS'!BS87</f>
        <v>8.2512000000000002E-2</v>
      </c>
      <c r="BT87" s="435">
        <f>'2M - SGS'!BT87</f>
        <v>8.5277000000000006E-2</v>
      </c>
      <c r="BU87" s="435">
        <f>'2M - SGS'!BU87</f>
        <v>8.2588999999999996E-2</v>
      </c>
      <c r="BV87" s="435">
        <f>'2M - SGS'!BV87</f>
        <v>8.5237999999999994E-2</v>
      </c>
      <c r="BW87" s="435">
        <f>'2M - SGS'!BW87</f>
        <v>8.5109000000000004E-2</v>
      </c>
      <c r="BX87" s="435">
        <f>'2M - SGS'!BX87</f>
        <v>7.7715000000000006E-2</v>
      </c>
      <c r="BY87" s="435">
        <f>'2M - SGS'!BY87</f>
        <v>8.6136000000000004E-2</v>
      </c>
      <c r="BZ87" s="435">
        <f>'2M - SGS'!BZ87</f>
        <v>7.9796000000000006E-2</v>
      </c>
      <c r="CA87" s="435">
        <f>'2M - SGS'!CA87</f>
        <v>8.5334999999999994E-2</v>
      </c>
      <c r="CB87" s="435">
        <f>'2M - SGS'!CB87</f>
        <v>8.1994999999999998E-2</v>
      </c>
      <c r="CC87" s="435">
        <f>'2M - SGS'!CC87</f>
        <v>8.4098999999999993E-2</v>
      </c>
      <c r="CD87" s="435">
        <f>'2M - SGS'!CD87</f>
        <v>8.4198999999999996E-2</v>
      </c>
      <c r="CE87" s="435">
        <f>'2M - SGS'!CE87</f>
        <v>8.2512000000000002E-2</v>
      </c>
      <c r="CF87" s="435">
        <f>'2M - SGS'!CF87</f>
        <v>8.5277000000000006E-2</v>
      </c>
      <c r="CG87" s="435">
        <f>'2M - SGS'!CG87</f>
        <v>8.2588999999999996E-2</v>
      </c>
      <c r="CH87" s="441">
        <f>'2M - SGS'!CH87</f>
        <v>8.5237999999999994E-2</v>
      </c>
      <c r="CJ87" s="433">
        <f t="shared" si="106"/>
        <v>1.0000000000000002</v>
      </c>
    </row>
    <row r="88" spans="1:88" s="110" customFormat="1" ht="15.75" x14ac:dyDescent="0.25">
      <c r="A88" s="633"/>
      <c r="B88" s="14" t="str">
        <f t="shared" si="105"/>
        <v>Process</v>
      </c>
      <c r="C88" s="435">
        <f>'2M - SGS'!C88</f>
        <v>8.5109000000000004E-2</v>
      </c>
      <c r="D88" s="435">
        <f>'2M - SGS'!D88</f>
        <v>7.7715000000000006E-2</v>
      </c>
      <c r="E88" s="435">
        <f>'2M - SGS'!E88</f>
        <v>8.6136000000000004E-2</v>
      </c>
      <c r="F88" s="435">
        <f>'2M - SGS'!F88</f>
        <v>7.9796000000000006E-2</v>
      </c>
      <c r="G88" s="435">
        <f>'2M - SGS'!G88</f>
        <v>8.5334999999999994E-2</v>
      </c>
      <c r="H88" s="435">
        <f>'2M - SGS'!H88</f>
        <v>8.1994999999999998E-2</v>
      </c>
      <c r="I88" s="435">
        <f>'2M - SGS'!I88</f>
        <v>8.4098999999999993E-2</v>
      </c>
      <c r="J88" s="435">
        <f>'2M - SGS'!J88</f>
        <v>8.4198999999999996E-2</v>
      </c>
      <c r="K88" s="435">
        <f>'2M - SGS'!K88</f>
        <v>8.2512000000000002E-2</v>
      </c>
      <c r="L88" s="435">
        <f>'2M - SGS'!L88</f>
        <v>8.5277000000000006E-2</v>
      </c>
      <c r="M88" s="435">
        <f>'2M - SGS'!M88</f>
        <v>8.2588999999999996E-2</v>
      </c>
      <c r="N88" s="435">
        <f>'2M - SGS'!N88</f>
        <v>8.5237999999999994E-2</v>
      </c>
      <c r="O88" s="435">
        <f>'2M - SGS'!O88</f>
        <v>8.5109000000000004E-2</v>
      </c>
      <c r="P88" s="435">
        <f>'2M - SGS'!P88</f>
        <v>7.7715000000000006E-2</v>
      </c>
      <c r="Q88" s="435">
        <f>'2M - SGS'!Q88</f>
        <v>8.6136000000000004E-2</v>
      </c>
      <c r="R88" s="435">
        <f>'2M - SGS'!R88</f>
        <v>7.9796000000000006E-2</v>
      </c>
      <c r="S88" s="435">
        <f>'2M - SGS'!S88</f>
        <v>8.5334999999999994E-2</v>
      </c>
      <c r="T88" s="435">
        <f>'2M - SGS'!T88</f>
        <v>8.1994999999999998E-2</v>
      </c>
      <c r="U88" s="435">
        <f>'2M - SGS'!U88</f>
        <v>8.4098999999999993E-2</v>
      </c>
      <c r="V88" s="435">
        <f>'2M - SGS'!V88</f>
        <v>8.4198999999999996E-2</v>
      </c>
      <c r="W88" s="435">
        <f>'2M - SGS'!W88</f>
        <v>8.2512000000000002E-2</v>
      </c>
      <c r="X88" s="435">
        <f>'2M - SGS'!X88</f>
        <v>8.5277000000000006E-2</v>
      </c>
      <c r="Y88" s="435">
        <f>'2M - SGS'!Y88</f>
        <v>8.2588999999999996E-2</v>
      </c>
      <c r="Z88" s="435">
        <f>'2M - SGS'!Z88</f>
        <v>8.5237999999999994E-2</v>
      </c>
      <c r="AA88" s="435">
        <f>'2M - SGS'!AA88</f>
        <v>8.5109000000000004E-2</v>
      </c>
      <c r="AB88" s="435">
        <f>'2M - SGS'!AB88</f>
        <v>7.7715000000000006E-2</v>
      </c>
      <c r="AC88" s="435">
        <f>'2M - SGS'!AC88</f>
        <v>8.6136000000000004E-2</v>
      </c>
      <c r="AD88" s="435">
        <f>'2M - SGS'!AD88</f>
        <v>7.9796000000000006E-2</v>
      </c>
      <c r="AE88" s="435">
        <f>'2M - SGS'!AE88</f>
        <v>8.5334999999999994E-2</v>
      </c>
      <c r="AF88" s="435">
        <f>'2M - SGS'!AF88</f>
        <v>8.1994999999999998E-2</v>
      </c>
      <c r="AG88" s="435">
        <f>'2M - SGS'!AG88</f>
        <v>8.4098999999999993E-2</v>
      </c>
      <c r="AH88" s="435">
        <f>'2M - SGS'!AH88</f>
        <v>8.4198999999999996E-2</v>
      </c>
      <c r="AI88" s="435">
        <f>'2M - SGS'!AI88</f>
        <v>8.2512000000000002E-2</v>
      </c>
      <c r="AJ88" s="435">
        <f>'2M - SGS'!AJ88</f>
        <v>8.5277000000000006E-2</v>
      </c>
      <c r="AK88" s="435">
        <f>'2M - SGS'!AK88</f>
        <v>8.2588999999999996E-2</v>
      </c>
      <c r="AL88" s="435">
        <f>'2M - SGS'!AL88</f>
        <v>8.5237999999999994E-2</v>
      </c>
      <c r="AM88" s="435">
        <f>'2M - SGS'!AM88</f>
        <v>8.5109000000000004E-2</v>
      </c>
      <c r="AN88" s="435">
        <f>'2M - SGS'!AN88</f>
        <v>7.7715000000000006E-2</v>
      </c>
      <c r="AO88" s="435">
        <f>'2M - SGS'!AO88</f>
        <v>8.6136000000000004E-2</v>
      </c>
      <c r="AP88" s="435">
        <f>'2M - SGS'!AP88</f>
        <v>7.9796000000000006E-2</v>
      </c>
      <c r="AQ88" s="435">
        <f>'2M - SGS'!AQ88</f>
        <v>8.5334999999999994E-2</v>
      </c>
      <c r="AR88" s="435">
        <f>'2M - SGS'!AR88</f>
        <v>8.1994999999999998E-2</v>
      </c>
      <c r="AS88" s="435">
        <f>'2M - SGS'!AS88</f>
        <v>8.4098999999999993E-2</v>
      </c>
      <c r="AT88" s="435">
        <f>'2M - SGS'!AT88</f>
        <v>8.4198999999999996E-2</v>
      </c>
      <c r="AU88" s="435">
        <f>'2M - SGS'!AU88</f>
        <v>8.2512000000000002E-2</v>
      </c>
      <c r="AV88" s="435">
        <f>'2M - SGS'!AV88</f>
        <v>8.5277000000000006E-2</v>
      </c>
      <c r="AW88" s="435">
        <f>'2M - SGS'!AW88</f>
        <v>8.2588999999999996E-2</v>
      </c>
      <c r="AX88" s="435">
        <f>'2M - SGS'!AX88</f>
        <v>8.5237999999999994E-2</v>
      </c>
      <c r="AY88" s="435">
        <f>'2M - SGS'!AY88</f>
        <v>8.5109000000000004E-2</v>
      </c>
      <c r="AZ88" s="435">
        <f>'2M - SGS'!AZ88</f>
        <v>7.7715000000000006E-2</v>
      </c>
      <c r="BA88" s="435">
        <f>'2M - SGS'!BA88</f>
        <v>8.6136000000000004E-2</v>
      </c>
      <c r="BB88" s="435">
        <f>'2M - SGS'!BB88</f>
        <v>7.9796000000000006E-2</v>
      </c>
      <c r="BC88" s="435">
        <f>'2M - SGS'!BC88</f>
        <v>8.5334999999999994E-2</v>
      </c>
      <c r="BD88" s="435">
        <f>'2M - SGS'!BD88</f>
        <v>8.1994999999999998E-2</v>
      </c>
      <c r="BE88" s="435">
        <f>'2M - SGS'!BE88</f>
        <v>8.4098999999999993E-2</v>
      </c>
      <c r="BF88" s="435">
        <f>'2M - SGS'!BF88</f>
        <v>8.4198999999999996E-2</v>
      </c>
      <c r="BG88" s="435">
        <f>'2M - SGS'!BG88</f>
        <v>8.2512000000000002E-2</v>
      </c>
      <c r="BH88" s="435">
        <f>'2M - SGS'!BH88</f>
        <v>8.5277000000000006E-2</v>
      </c>
      <c r="BI88" s="435">
        <f>'2M - SGS'!BI88</f>
        <v>8.2588999999999996E-2</v>
      </c>
      <c r="BJ88" s="435">
        <f>'2M - SGS'!BJ88</f>
        <v>8.5237999999999994E-2</v>
      </c>
      <c r="BK88" s="435">
        <f>'2M - SGS'!BK88</f>
        <v>8.5109000000000004E-2</v>
      </c>
      <c r="BL88" s="435">
        <f>'2M - SGS'!BL88</f>
        <v>7.7715000000000006E-2</v>
      </c>
      <c r="BM88" s="435">
        <f>'2M - SGS'!BM88</f>
        <v>8.6136000000000004E-2</v>
      </c>
      <c r="BN88" s="435">
        <f>'2M - SGS'!BN88</f>
        <v>7.9796000000000006E-2</v>
      </c>
      <c r="BO88" s="435">
        <f>'2M - SGS'!BO88</f>
        <v>8.5334999999999994E-2</v>
      </c>
      <c r="BP88" s="435">
        <f>'2M - SGS'!BP88</f>
        <v>8.1994999999999998E-2</v>
      </c>
      <c r="BQ88" s="435">
        <f>'2M - SGS'!BQ88</f>
        <v>8.4098999999999993E-2</v>
      </c>
      <c r="BR88" s="435">
        <f>'2M - SGS'!BR88</f>
        <v>8.4198999999999996E-2</v>
      </c>
      <c r="BS88" s="435">
        <f>'2M - SGS'!BS88</f>
        <v>8.2512000000000002E-2</v>
      </c>
      <c r="BT88" s="435">
        <f>'2M - SGS'!BT88</f>
        <v>8.5277000000000006E-2</v>
      </c>
      <c r="BU88" s="435">
        <f>'2M - SGS'!BU88</f>
        <v>8.2588999999999996E-2</v>
      </c>
      <c r="BV88" s="435">
        <f>'2M - SGS'!BV88</f>
        <v>8.5237999999999994E-2</v>
      </c>
      <c r="BW88" s="435">
        <f>'2M - SGS'!BW88</f>
        <v>8.5109000000000004E-2</v>
      </c>
      <c r="BX88" s="435">
        <f>'2M - SGS'!BX88</f>
        <v>7.7715000000000006E-2</v>
      </c>
      <c r="BY88" s="435">
        <f>'2M - SGS'!BY88</f>
        <v>8.6136000000000004E-2</v>
      </c>
      <c r="BZ88" s="435">
        <f>'2M - SGS'!BZ88</f>
        <v>7.9796000000000006E-2</v>
      </c>
      <c r="CA88" s="435">
        <f>'2M - SGS'!CA88</f>
        <v>8.5334999999999994E-2</v>
      </c>
      <c r="CB88" s="435">
        <f>'2M - SGS'!CB88</f>
        <v>8.1994999999999998E-2</v>
      </c>
      <c r="CC88" s="435">
        <f>'2M - SGS'!CC88</f>
        <v>8.4098999999999993E-2</v>
      </c>
      <c r="CD88" s="435">
        <f>'2M - SGS'!CD88</f>
        <v>8.4198999999999996E-2</v>
      </c>
      <c r="CE88" s="435">
        <f>'2M - SGS'!CE88</f>
        <v>8.2512000000000002E-2</v>
      </c>
      <c r="CF88" s="435">
        <f>'2M - SGS'!CF88</f>
        <v>8.5277000000000006E-2</v>
      </c>
      <c r="CG88" s="435">
        <f>'2M - SGS'!CG88</f>
        <v>8.2588999999999996E-2</v>
      </c>
      <c r="CH88" s="441">
        <f>'2M - SGS'!CH88</f>
        <v>8.5237999999999994E-2</v>
      </c>
      <c r="CJ88" s="433">
        <f t="shared" si="106"/>
        <v>1.0000000000000002</v>
      </c>
    </row>
    <row r="89" spans="1:88" s="110" customFormat="1" ht="15.75" x14ac:dyDescent="0.25">
      <c r="A89" s="633"/>
      <c r="B89" s="14" t="str">
        <f t="shared" si="105"/>
        <v>Refrigeration</v>
      </c>
      <c r="C89" s="435">
        <f>'2M - SGS'!C89</f>
        <v>8.3486000000000005E-2</v>
      </c>
      <c r="D89" s="435">
        <f>'2M - SGS'!D89</f>
        <v>7.6158000000000003E-2</v>
      </c>
      <c r="E89" s="435">
        <f>'2M - SGS'!E89</f>
        <v>8.3346000000000003E-2</v>
      </c>
      <c r="F89" s="435">
        <f>'2M - SGS'!F89</f>
        <v>8.0782999999999994E-2</v>
      </c>
      <c r="G89" s="435">
        <f>'2M - SGS'!G89</f>
        <v>8.5133E-2</v>
      </c>
      <c r="H89" s="435">
        <f>'2M - SGS'!H89</f>
        <v>8.4294999999999995E-2</v>
      </c>
      <c r="I89" s="435">
        <f>'2M - SGS'!I89</f>
        <v>8.7456999999999993E-2</v>
      </c>
      <c r="J89" s="435">
        <f>'2M - SGS'!J89</f>
        <v>8.7230000000000002E-2</v>
      </c>
      <c r="K89" s="435">
        <f>'2M - SGS'!K89</f>
        <v>8.3319000000000004E-2</v>
      </c>
      <c r="L89" s="435">
        <f>'2M - SGS'!L89</f>
        <v>8.4562999999999999E-2</v>
      </c>
      <c r="M89" s="435">
        <f>'2M - SGS'!M89</f>
        <v>8.1112000000000004E-2</v>
      </c>
      <c r="N89" s="435">
        <f>'2M - SGS'!N89</f>
        <v>8.3117999999999997E-2</v>
      </c>
      <c r="O89" s="435">
        <f>'2M - SGS'!O89</f>
        <v>8.3486000000000005E-2</v>
      </c>
      <c r="P89" s="435">
        <f>'2M - SGS'!P89</f>
        <v>7.6158000000000003E-2</v>
      </c>
      <c r="Q89" s="435">
        <f>'2M - SGS'!Q89</f>
        <v>8.3346000000000003E-2</v>
      </c>
      <c r="R89" s="435">
        <f>'2M - SGS'!R89</f>
        <v>8.0782999999999994E-2</v>
      </c>
      <c r="S89" s="435">
        <f>'2M - SGS'!S89</f>
        <v>8.5133E-2</v>
      </c>
      <c r="T89" s="435">
        <f>'2M - SGS'!T89</f>
        <v>8.4294999999999995E-2</v>
      </c>
      <c r="U89" s="435">
        <f>'2M - SGS'!U89</f>
        <v>8.7456999999999993E-2</v>
      </c>
      <c r="V89" s="435">
        <f>'2M - SGS'!V89</f>
        <v>8.7230000000000002E-2</v>
      </c>
      <c r="W89" s="435">
        <f>'2M - SGS'!W89</f>
        <v>8.3319000000000004E-2</v>
      </c>
      <c r="X89" s="435">
        <f>'2M - SGS'!X89</f>
        <v>8.4562999999999999E-2</v>
      </c>
      <c r="Y89" s="435">
        <f>'2M - SGS'!Y89</f>
        <v>8.1112000000000004E-2</v>
      </c>
      <c r="Z89" s="435">
        <f>'2M - SGS'!Z89</f>
        <v>8.3117999999999997E-2</v>
      </c>
      <c r="AA89" s="435">
        <f>'2M - SGS'!AA89</f>
        <v>8.3486000000000005E-2</v>
      </c>
      <c r="AB89" s="435">
        <f>'2M - SGS'!AB89</f>
        <v>7.6158000000000003E-2</v>
      </c>
      <c r="AC89" s="435">
        <f>'2M - SGS'!AC89</f>
        <v>8.3346000000000003E-2</v>
      </c>
      <c r="AD89" s="435">
        <f>'2M - SGS'!AD89</f>
        <v>8.0782999999999994E-2</v>
      </c>
      <c r="AE89" s="435">
        <f>'2M - SGS'!AE89</f>
        <v>8.5133E-2</v>
      </c>
      <c r="AF89" s="435">
        <f>'2M - SGS'!AF89</f>
        <v>8.4294999999999995E-2</v>
      </c>
      <c r="AG89" s="435">
        <f>'2M - SGS'!AG89</f>
        <v>8.7456999999999993E-2</v>
      </c>
      <c r="AH89" s="435">
        <f>'2M - SGS'!AH89</f>
        <v>8.7230000000000002E-2</v>
      </c>
      <c r="AI89" s="435">
        <f>'2M - SGS'!AI89</f>
        <v>8.3319000000000004E-2</v>
      </c>
      <c r="AJ89" s="435">
        <f>'2M - SGS'!AJ89</f>
        <v>8.4562999999999999E-2</v>
      </c>
      <c r="AK89" s="435">
        <f>'2M - SGS'!AK89</f>
        <v>8.1112000000000004E-2</v>
      </c>
      <c r="AL89" s="435">
        <f>'2M - SGS'!AL89</f>
        <v>8.3117999999999997E-2</v>
      </c>
      <c r="AM89" s="435">
        <f>'2M - SGS'!AM89</f>
        <v>8.3486000000000005E-2</v>
      </c>
      <c r="AN89" s="435">
        <f>'2M - SGS'!AN89</f>
        <v>7.6158000000000003E-2</v>
      </c>
      <c r="AO89" s="435">
        <f>'2M - SGS'!AO89</f>
        <v>8.3346000000000003E-2</v>
      </c>
      <c r="AP89" s="435">
        <f>'2M - SGS'!AP89</f>
        <v>8.0782999999999994E-2</v>
      </c>
      <c r="AQ89" s="435">
        <f>'2M - SGS'!AQ89</f>
        <v>8.5133E-2</v>
      </c>
      <c r="AR89" s="435">
        <f>'2M - SGS'!AR89</f>
        <v>8.4294999999999995E-2</v>
      </c>
      <c r="AS89" s="435">
        <f>'2M - SGS'!AS89</f>
        <v>8.7456999999999993E-2</v>
      </c>
      <c r="AT89" s="435">
        <f>'2M - SGS'!AT89</f>
        <v>8.7230000000000002E-2</v>
      </c>
      <c r="AU89" s="435">
        <f>'2M - SGS'!AU89</f>
        <v>8.3319000000000004E-2</v>
      </c>
      <c r="AV89" s="435">
        <f>'2M - SGS'!AV89</f>
        <v>8.4562999999999999E-2</v>
      </c>
      <c r="AW89" s="435">
        <f>'2M - SGS'!AW89</f>
        <v>8.1112000000000004E-2</v>
      </c>
      <c r="AX89" s="435">
        <f>'2M - SGS'!AX89</f>
        <v>8.3117999999999997E-2</v>
      </c>
      <c r="AY89" s="435">
        <f>'2M - SGS'!AY89</f>
        <v>8.3486000000000005E-2</v>
      </c>
      <c r="AZ89" s="435">
        <f>'2M - SGS'!AZ89</f>
        <v>7.6158000000000003E-2</v>
      </c>
      <c r="BA89" s="435">
        <f>'2M - SGS'!BA89</f>
        <v>8.3346000000000003E-2</v>
      </c>
      <c r="BB89" s="435">
        <f>'2M - SGS'!BB89</f>
        <v>8.0782999999999994E-2</v>
      </c>
      <c r="BC89" s="435">
        <f>'2M - SGS'!BC89</f>
        <v>8.5133E-2</v>
      </c>
      <c r="BD89" s="435">
        <f>'2M - SGS'!BD89</f>
        <v>8.4294999999999995E-2</v>
      </c>
      <c r="BE89" s="435">
        <f>'2M - SGS'!BE89</f>
        <v>8.7456999999999993E-2</v>
      </c>
      <c r="BF89" s="435">
        <f>'2M - SGS'!BF89</f>
        <v>8.7230000000000002E-2</v>
      </c>
      <c r="BG89" s="435">
        <f>'2M - SGS'!BG89</f>
        <v>8.3319000000000004E-2</v>
      </c>
      <c r="BH89" s="435">
        <f>'2M - SGS'!BH89</f>
        <v>8.4562999999999999E-2</v>
      </c>
      <c r="BI89" s="435">
        <f>'2M - SGS'!BI89</f>
        <v>8.1112000000000004E-2</v>
      </c>
      <c r="BJ89" s="435">
        <f>'2M - SGS'!BJ89</f>
        <v>8.3117999999999997E-2</v>
      </c>
      <c r="BK89" s="435">
        <f>'2M - SGS'!BK89</f>
        <v>8.3486000000000005E-2</v>
      </c>
      <c r="BL89" s="435">
        <f>'2M - SGS'!BL89</f>
        <v>7.6158000000000003E-2</v>
      </c>
      <c r="BM89" s="435">
        <f>'2M - SGS'!BM89</f>
        <v>8.3346000000000003E-2</v>
      </c>
      <c r="BN89" s="435">
        <f>'2M - SGS'!BN89</f>
        <v>8.0782999999999994E-2</v>
      </c>
      <c r="BO89" s="435">
        <f>'2M - SGS'!BO89</f>
        <v>8.5133E-2</v>
      </c>
      <c r="BP89" s="435">
        <f>'2M - SGS'!BP89</f>
        <v>8.4294999999999995E-2</v>
      </c>
      <c r="BQ89" s="435">
        <f>'2M - SGS'!BQ89</f>
        <v>8.7456999999999993E-2</v>
      </c>
      <c r="BR89" s="435">
        <f>'2M - SGS'!BR89</f>
        <v>8.7230000000000002E-2</v>
      </c>
      <c r="BS89" s="435">
        <f>'2M - SGS'!BS89</f>
        <v>8.3319000000000004E-2</v>
      </c>
      <c r="BT89" s="435">
        <f>'2M - SGS'!BT89</f>
        <v>8.4562999999999999E-2</v>
      </c>
      <c r="BU89" s="435">
        <f>'2M - SGS'!BU89</f>
        <v>8.1112000000000004E-2</v>
      </c>
      <c r="BV89" s="435">
        <f>'2M - SGS'!BV89</f>
        <v>8.3117999999999997E-2</v>
      </c>
      <c r="BW89" s="435">
        <f>'2M - SGS'!BW89</f>
        <v>8.3486000000000005E-2</v>
      </c>
      <c r="BX89" s="435">
        <f>'2M - SGS'!BX89</f>
        <v>7.6158000000000003E-2</v>
      </c>
      <c r="BY89" s="435">
        <f>'2M - SGS'!BY89</f>
        <v>8.3346000000000003E-2</v>
      </c>
      <c r="BZ89" s="435">
        <f>'2M - SGS'!BZ89</f>
        <v>8.0782999999999994E-2</v>
      </c>
      <c r="CA89" s="435">
        <f>'2M - SGS'!CA89</f>
        <v>8.5133E-2</v>
      </c>
      <c r="CB89" s="435">
        <f>'2M - SGS'!CB89</f>
        <v>8.4294999999999995E-2</v>
      </c>
      <c r="CC89" s="435">
        <f>'2M - SGS'!CC89</f>
        <v>8.7456999999999993E-2</v>
      </c>
      <c r="CD89" s="435">
        <f>'2M - SGS'!CD89</f>
        <v>8.7230000000000002E-2</v>
      </c>
      <c r="CE89" s="435">
        <f>'2M - SGS'!CE89</f>
        <v>8.3319000000000004E-2</v>
      </c>
      <c r="CF89" s="435">
        <f>'2M - SGS'!CF89</f>
        <v>8.4562999999999999E-2</v>
      </c>
      <c r="CG89" s="435">
        <f>'2M - SGS'!CG89</f>
        <v>8.1112000000000004E-2</v>
      </c>
      <c r="CH89" s="441">
        <f>'2M - SGS'!CH89</f>
        <v>8.3117999999999997E-2</v>
      </c>
      <c r="CJ89" s="433">
        <f t="shared" si="106"/>
        <v>1</v>
      </c>
    </row>
    <row r="90" spans="1:88" s="110" customFormat="1" ht="16.5" thickBot="1" x14ac:dyDescent="0.3">
      <c r="A90" s="634"/>
      <c r="B90" s="15" t="str">
        <f t="shared" si="105"/>
        <v>Water Heating</v>
      </c>
      <c r="C90" s="442">
        <f>'2M - SGS'!C90</f>
        <v>0.108255</v>
      </c>
      <c r="D90" s="442">
        <f>'2M - SGS'!D90</f>
        <v>9.1078000000000006E-2</v>
      </c>
      <c r="E90" s="442">
        <f>'2M - SGS'!E90</f>
        <v>8.5239999999999996E-2</v>
      </c>
      <c r="F90" s="442">
        <f>'2M - SGS'!F90</f>
        <v>7.2980000000000003E-2</v>
      </c>
      <c r="G90" s="442">
        <f>'2M - SGS'!G90</f>
        <v>7.9849000000000003E-2</v>
      </c>
      <c r="H90" s="442">
        <f>'2M - SGS'!H90</f>
        <v>7.2720999999999994E-2</v>
      </c>
      <c r="I90" s="442">
        <f>'2M - SGS'!I90</f>
        <v>7.4929999999999997E-2</v>
      </c>
      <c r="J90" s="442">
        <f>'2M - SGS'!J90</f>
        <v>7.5861999999999999E-2</v>
      </c>
      <c r="K90" s="442">
        <f>'2M - SGS'!K90</f>
        <v>7.5733999999999996E-2</v>
      </c>
      <c r="L90" s="442">
        <f>'2M - SGS'!L90</f>
        <v>8.2808000000000007E-2</v>
      </c>
      <c r="M90" s="442">
        <f>'2M - SGS'!M90</f>
        <v>8.6345000000000005E-2</v>
      </c>
      <c r="N90" s="442">
        <f>'2M - SGS'!N90</f>
        <v>9.4198000000000004E-2</v>
      </c>
      <c r="O90" s="442">
        <f>'2M - SGS'!O90</f>
        <v>0.108255</v>
      </c>
      <c r="P90" s="442">
        <f>'2M - SGS'!P90</f>
        <v>9.1078000000000006E-2</v>
      </c>
      <c r="Q90" s="442">
        <f>'2M - SGS'!Q90</f>
        <v>8.5239999999999996E-2</v>
      </c>
      <c r="R90" s="442">
        <f>'2M - SGS'!R90</f>
        <v>7.2980000000000003E-2</v>
      </c>
      <c r="S90" s="442">
        <f>'2M - SGS'!S90</f>
        <v>7.9849000000000003E-2</v>
      </c>
      <c r="T90" s="442">
        <f>'2M - SGS'!T90</f>
        <v>7.2720999999999994E-2</v>
      </c>
      <c r="U90" s="442">
        <f>'2M - SGS'!U90</f>
        <v>7.4929999999999997E-2</v>
      </c>
      <c r="V90" s="442">
        <f>'2M - SGS'!V90</f>
        <v>7.5861999999999999E-2</v>
      </c>
      <c r="W90" s="442">
        <f>'2M - SGS'!W90</f>
        <v>7.5733999999999996E-2</v>
      </c>
      <c r="X90" s="442">
        <f>'2M - SGS'!X90</f>
        <v>8.2808000000000007E-2</v>
      </c>
      <c r="Y90" s="442">
        <f>'2M - SGS'!Y90</f>
        <v>8.6345000000000005E-2</v>
      </c>
      <c r="Z90" s="442">
        <f>'2M - SGS'!Z90</f>
        <v>9.4198000000000004E-2</v>
      </c>
      <c r="AA90" s="442">
        <f>'2M - SGS'!AA90</f>
        <v>0.108255</v>
      </c>
      <c r="AB90" s="442">
        <f>'2M - SGS'!AB90</f>
        <v>9.1078000000000006E-2</v>
      </c>
      <c r="AC90" s="442">
        <f>'2M - SGS'!AC90</f>
        <v>8.5239999999999996E-2</v>
      </c>
      <c r="AD90" s="442">
        <f>'2M - SGS'!AD90</f>
        <v>7.2980000000000003E-2</v>
      </c>
      <c r="AE90" s="442">
        <f>'2M - SGS'!AE90</f>
        <v>7.9849000000000003E-2</v>
      </c>
      <c r="AF90" s="442">
        <f>'2M - SGS'!AF90</f>
        <v>7.2720999999999994E-2</v>
      </c>
      <c r="AG90" s="442">
        <f>'2M - SGS'!AG90</f>
        <v>7.4929999999999997E-2</v>
      </c>
      <c r="AH90" s="442">
        <f>'2M - SGS'!AH90</f>
        <v>7.5861999999999999E-2</v>
      </c>
      <c r="AI90" s="442">
        <f>'2M - SGS'!AI90</f>
        <v>7.5733999999999996E-2</v>
      </c>
      <c r="AJ90" s="442">
        <f>'2M - SGS'!AJ90</f>
        <v>8.2808000000000007E-2</v>
      </c>
      <c r="AK90" s="442">
        <f>'2M - SGS'!AK90</f>
        <v>8.6345000000000005E-2</v>
      </c>
      <c r="AL90" s="442">
        <f>'2M - SGS'!AL90</f>
        <v>9.4198000000000004E-2</v>
      </c>
      <c r="AM90" s="442">
        <f>'2M - SGS'!AM90</f>
        <v>0.108255</v>
      </c>
      <c r="AN90" s="442">
        <f>'2M - SGS'!AN90</f>
        <v>9.1078000000000006E-2</v>
      </c>
      <c r="AO90" s="442">
        <f>'2M - SGS'!AO90</f>
        <v>8.5239999999999996E-2</v>
      </c>
      <c r="AP90" s="442">
        <f>'2M - SGS'!AP90</f>
        <v>7.2980000000000003E-2</v>
      </c>
      <c r="AQ90" s="442">
        <f>'2M - SGS'!AQ90</f>
        <v>7.9849000000000003E-2</v>
      </c>
      <c r="AR90" s="442">
        <f>'2M - SGS'!AR90</f>
        <v>7.2720999999999994E-2</v>
      </c>
      <c r="AS90" s="442">
        <f>'2M - SGS'!AS90</f>
        <v>7.4929999999999997E-2</v>
      </c>
      <c r="AT90" s="442">
        <f>'2M - SGS'!AT90</f>
        <v>7.5861999999999999E-2</v>
      </c>
      <c r="AU90" s="442">
        <f>'2M - SGS'!AU90</f>
        <v>7.5733999999999996E-2</v>
      </c>
      <c r="AV90" s="442">
        <f>'2M - SGS'!AV90</f>
        <v>8.2808000000000007E-2</v>
      </c>
      <c r="AW90" s="442">
        <f>'2M - SGS'!AW90</f>
        <v>8.6345000000000005E-2</v>
      </c>
      <c r="AX90" s="442">
        <f>'2M - SGS'!AX90</f>
        <v>9.4198000000000004E-2</v>
      </c>
      <c r="AY90" s="442">
        <f>'2M - SGS'!AY90</f>
        <v>0.108255</v>
      </c>
      <c r="AZ90" s="442">
        <f>'2M - SGS'!AZ90</f>
        <v>9.1078000000000006E-2</v>
      </c>
      <c r="BA90" s="442">
        <f>'2M - SGS'!BA90</f>
        <v>8.5239999999999996E-2</v>
      </c>
      <c r="BB90" s="442">
        <f>'2M - SGS'!BB90</f>
        <v>7.2980000000000003E-2</v>
      </c>
      <c r="BC90" s="442">
        <f>'2M - SGS'!BC90</f>
        <v>7.9849000000000003E-2</v>
      </c>
      <c r="BD90" s="442">
        <f>'2M - SGS'!BD90</f>
        <v>7.2720999999999994E-2</v>
      </c>
      <c r="BE90" s="442">
        <f>'2M - SGS'!BE90</f>
        <v>7.4929999999999997E-2</v>
      </c>
      <c r="BF90" s="442">
        <f>'2M - SGS'!BF90</f>
        <v>7.5861999999999999E-2</v>
      </c>
      <c r="BG90" s="442">
        <f>'2M - SGS'!BG90</f>
        <v>7.5733999999999996E-2</v>
      </c>
      <c r="BH90" s="442">
        <f>'2M - SGS'!BH90</f>
        <v>8.2808000000000007E-2</v>
      </c>
      <c r="BI90" s="442">
        <f>'2M - SGS'!BI90</f>
        <v>8.6345000000000005E-2</v>
      </c>
      <c r="BJ90" s="442">
        <f>'2M - SGS'!BJ90</f>
        <v>9.4198000000000004E-2</v>
      </c>
      <c r="BK90" s="442">
        <f>'2M - SGS'!BK90</f>
        <v>0.108255</v>
      </c>
      <c r="BL90" s="442">
        <f>'2M - SGS'!BL90</f>
        <v>9.1078000000000006E-2</v>
      </c>
      <c r="BM90" s="442">
        <f>'2M - SGS'!BM90</f>
        <v>8.5239999999999996E-2</v>
      </c>
      <c r="BN90" s="442">
        <f>'2M - SGS'!BN90</f>
        <v>7.2980000000000003E-2</v>
      </c>
      <c r="BO90" s="442">
        <f>'2M - SGS'!BO90</f>
        <v>7.9849000000000003E-2</v>
      </c>
      <c r="BP90" s="442">
        <f>'2M - SGS'!BP90</f>
        <v>7.2720999999999994E-2</v>
      </c>
      <c r="BQ90" s="442">
        <f>'2M - SGS'!BQ90</f>
        <v>7.4929999999999997E-2</v>
      </c>
      <c r="BR90" s="442">
        <f>'2M - SGS'!BR90</f>
        <v>7.5861999999999999E-2</v>
      </c>
      <c r="BS90" s="442">
        <f>'2M - SGS'!BS90</f>
        <v>7.5733999999999996E-2</v>
      </c>
      <c r="BT90" s="442">
        <f>'2M - SGS'!BT90</f>
        <v>8.2808000000000007E-2</v>
      </c>
      <c r="BU90" s="442">
        <f>'2M - SGS'!BU90</f>
        <v>8.6345000000000005E-2</v>
      </c>
      <c r="BV90" s="442">
        <f>'2M - SGS'!BV90</f>
        <v>9.4198000000000004E-2</v>
      </c>
      <c r="BW90" s="442">
        <f>'2M - SGS'!BW90</f>
        <v>0.108255</v>
      </c>
      <c r="BX90" s="442">
        <f>'2M - SGS'!BX90</f>
        <v>9.1078000000000006E-2</v>
      </c>
      <c r="BY90" s="442">
        <f>'2M - SGS'!BY90</f>
        <v>8.5239999999999996E-2</v>
      </c>
      <c r="BZ90" s="442">
        <f>'2M - SGS'!BZ90</f>
        <v>7.2980000000000003E-2</v>
      </c>
      <c r="CA90" s="442">
        <f>'2M - SGS'!CA90</f>
        <v>7.9849000000000003E-2</v>
      </c>
      <c r="CB90" s="442">
        <f>'2M - SGS'!CB90</f>
        <v>7.2720999999999994E-2</v>
      </c>
      <c r="CC90" s="442">
        <f>'2M - SGS'!CC90</f>
        <v>7.4929999999999997E-2</v>
      </c>
      <c r="CD90" s="442">
        <f>'2M - SGS'!CD90</f>
        <v>7.5861999999999999E-2</v>
      </c>
      <c r="CE90" s="442">
        <f>'2M - SGS'!CE90</f>
        <v>7.5733999999999996E-2</v>
      </c>
      <c r="CF90" s="442">
        <f>'2M - SGS'!CF90</f>
        <v>8.2808000000000007E-2</v>
      </c>
      <c r="CG90" s="442">
        <f>'2M - SGS'!CG90</f>
        <v>8.6345000000000005E-2</v>
      </c>
      <c r="CH90" s="443">
        <f>'2M - SGS'!CH90</f>
        <v>9.4198000000000004E-2</v>
      </c>
      <c r="CJ90" s="433">
        <f t="shared" si="106"/>
        <v>1</v>
      </c>
    </row>
    <row r="91" spans="1:88" s="110" customFormat="1" ht="15.75" thickBot="1" x14ac:dyDescent="0.3">
      <c r="CJ91" s="110" t="s">
        <v>237</v>
      </c>
    </row>
    <row r="92" spans="1:88" s="110" customFormat="1" ht="15.75" thickBot="1" x14ac:dyDescent="0.3">
      <c r="A92" s="437"/>
      <c r="B92" s="618" t="s">
        <v>28</v>
      </c>
      <c r="C92" s="162">
        <f>C$4</f>
        <v>45292</v>
      </c>
      <c r="D92" s="162">
        <f t="shared" ref="D92:BO92" si="107">D$4</f>
        <v>45323</v>
      </c>
      <c r="E92" s="162">
        <f t="shared" si="107"/>
        <v>45352</v>
      </c>
      <c r="F92" s="162">
        <f t="shared" si="107"/>
        <v>45383</v>
      </c>
      <c r="G92" s="162">
        <f t="shared" si="107"/>
        <v>45413</v>
      </c>
      <c r="H92" s="162">
        <f t="shared" si="107"/>
        <v>45444</v>
      </c>
      <c r="I92" s="162">
        <f t="shared" si="107"/>
        <v>45474</v>
      </c>
      <c r="J92" s="162">
        <f t="shared" si="107"/>
        <v>45505</v>
      </c>
      <c r="K92" s="162">
        <f t="shared" si="107"/>
        <v>45536</v>
      </c>
      <c r="L92" s="162">
        <f t="shared" si="107"/>
        <v>45566</v>
      </c>
      <c r="M92" s="162">
        <f t="shared" si="107"/>
        <v>45597</v>
      </c>
      <c r="N92" s="162">
        <f t="shared" si="107"/>
        <v>45627</v>
      </c>
      <c r="O92" s="162">
        <f t="shared" si="107"/>
        <v>45658</v>
      </c>
      <c r="P92" s="162">
        <f t="shared" si="107"/>
        <v>45689</v>
      </c>
      <c r="Q92" s="162">
        <f t="shared" si="107"/>
        <v>45717</v>
      </c>
      <c r="R92" s="162">
        <f t="shared" si="107"/>
        <v>45748</v>
      </c>
      <c r="S92" s="162">
        <f t="shared" si="107"/>
        <v>45778</v>
      </c>
      <c r="T92" s="162">
        <f t="shared" si="107"/>
        <v>45809</v>
      </c>
      <c r="U92" s="162">
        <f t="shared" si="107"/>
        <v>45839</v>
      </c>
      <c r="V92" s="162">
        <f t="shared" si="107"/>
        <v>45870</v>
      </c>
      <c r="W92" s="162">
        <f t="shared" si="107"/>
        <v>45901</v>
      </c>
      <c r="X92" s="162">
        <f t="shared" si="107"/>
        <v>45931</v>
      </c>
      <c r="Y92" s="162">
        <f t="shared" si="107"/>
        <v>45962</v>
      </c>
      <c r="Z92" s="162">
        <f t="shared" si="107"/>
        <v>45992</v>
      </c>
      <c r="AA92" s="162">
        <f t="shared" si="107"/>
        <v>46023</v>
      </c>
      <c r="AB92" s="162">
        <f t="shared" si="107"/>
        <v>46054</v>
      </c>
      <c r="AC92" s="162">
        <f t="shared" si="107"/>
        <v>46082</v>
      </c>
      <c r="AD92" s="162">
        <f t="shared" si="107"/>
        <v>46113</v>
      </c>
      <c r="AE92" s="162">
        <f t="shared" si="107"/>
        <v>46143</v>
      </c>
      <c r="AF92" s="162">
        <f t="shared" si="107"/>
        <v>46174</v>
      </c>
      <c r="AG92" s="162">
        <f t="shared" si="107"/>
        <v>46204</v>
      </c>
      <c r="AH92" s="162">
        <f t="shared" si="107"/>
        <v>46235</v>
      </c>
      <c r="AI92" s="162">
        <f t="shared" si="107"/>
        <v>46266</v>
      </c>
      <c r="AJ92" s="162">
        <f t="shared" si="107"/>
        <v>46296</v>
      </c>
      <c r="AK92" s="162">
        <f t="shared" si="107"/>
        <v>46327</v>
      </c>
      <c r="AL92" s="162">
        <f t="shared" si="107"/>
        <v>46357</v>
      </c>
      <c r="AM92" s="162">
        <f t="shared" si="107"/>
        <v>46388</v>
      </c>
      <c r="AN92" s="162">
        <f t="shared" si="107"/>
        <v>46419</v>
      </c>
      <c r="AO92" s="162">
        <f t="shared" si="107"/>
        <v>46447</v>
      </c>
      <c r="AP92" s="162">
        <f t="shared" si="107"/>
        <v>46478</v>
      </c>
      <c r="AQ92" s="162">
        <f t="shared" si="107"/>
        <v>46508</v>
      </c>
      <c r="AR92" s="162">
        <f t="shared" si="107"/>
        <v>46539</v>
      </c>
      <c r="AS92" s="162">
        <f t="shared" si="107"/>
        <v>46569</v>
      </c>
      <c r="AT92" s="162">
        <f t="shared" si="107"/>
        <v>46600</v>
      </c>
      <c r="AU92" s="162">
        <f t="shared" si="107"/>
        <v>46631</v>
      </c>
      <c r="AV92" s="162">
        <f t="shared" si="107"/>
        <v>46661</v>
      </c>
      <c r="AW92" s="162">
        <f t="shared" si="107"/>
        <v>46692</v>
      </c>
      <c r="AX92" s="162">
        <f t="shared" si="107"/>
        <v>46722</v>
      </c>
      <c r="AY92" s="162">
        <f t="shared" si="107"/>
        <v>46753</v>
      </c>
      <c r="AZ92" s="162">
        <f t="shared" si="107"/>
        <v>46784</v>
      </c>
      <c r="BA92" s="162">
        <f t="shared" si="107"/>
        <v>46813</v>
      </c>
      <c r="BB92" s="162">
        <f t="shared" si="107"/>
        <v>46844</v>
      </c>
      <c r="BC92" s="162">
        <f t="shared" si="107"/>
        <v>46874</v>
      </c>
      <c r="BD92" s="162">
        <f t="shared" si="107"/>
        <v>46905</v>
      </c>
      <c r="BE92" s="162">
        <f t="shared" si="107"/>
        <v>46935</v>
      </c>
      <c r="BF92" s="162">
        <f t="shared" si="107"/>
        <v>46966</v>
      </c>
      <c r="BG92" s="162">
        <f t="shared" si="107"/>
        <v>46997</v>
      </c>
      <c r="BH92" s="162">
        <f t="shared" si="107"/>
        <v>47027</v>
      </c>
      <c r="BI92" s="162">
        <f t="shared" si="107"/>
        <v>47058</v>
      </c>
      <c r="BJ92" s="162">
        <f t="shared" si="107"/>
        <v>47088</v>
      </c>
      <c r="BK92" s="162">
        <f t="shared" si="107"/>
        <v>47119</v>
      </c>
      <c r="BL92" s="162">
        <f t="shared" si="107"/>
        <v>47150</v>
      </c>
      <c r="BM92" s="162">
        <f t="shared" si="107"/>
        <v>47178</v>
      </c>
      <c r="BN92" s="162">
        <f t="shared" si="107"/>
        <v>47209</v>
      </c>
      <c r="BO92" s="162">
        <f t="shared" si="107"/>
        <v>47239</v>
      </c>
      <c r="BP92" s="162">
        <f t="shared" ref="BP92:CH92" si="108">BP$4</f>
        <v>47270</v>
      </c>
      <c r="BQ92" s="162">
        <f t="shared" si="108"/>
        <v>47300</v>
      </c>
      <c r="BR92" s="162">
        <f t="shared" si="108"/>
        <v>47331</v>
      </c>
      <c r="BS92" s="162">
        <f t="shared" si="108"/>
        <v>47362</v>
      </c>
      <c r="BT92" s="162">
        <f t="shared" si="108"/>
        <v>47392</v>
      </c>
      <c r="BU92" s="162">
        <f t="shared" si="108"/>
        <v>47423</v>
      </c>
      <c r="BV92" s="162">
        <f t="shared" si="108"/>
        <v>47453</v>
      </c>
      <c r="BW92" s="162">
        <f t="shared" si="108"/>
        <v>47484</v>
      </c>
      <c r="BX92" s="162">
        <f t="shared" si="108"/>
        <v>47515</v>
      </c>
      <c r="BY92" s="162">
        <f t="shared" si="108"/>
        <v>47543</v>
      </c>
      <c r="BZ92" s="162">
        <f t="shared" si="108"/>
        <v>47574</v>
      </c>
      <c r="CA92" s="162">
        <f t="shared" si="108"/>
        <v>47604</v>
      </c>
      <c r="CB92" s="162">
        <f t="shared" si="108"/>
        <v>47635</v>
      </c>
      <c r="CC92" s="162">
        <f t="shared" si="108"/>
        <v>47665</v>
      </c>
      <c r="CD92" s="162">
        <f t="shared" si="108"/>
        <v>47696</v>
      </c>
      <c r="CE92" s="162">
        <f t="shared" si="108"/>
        <v>47727</v>
      </c>
      <c r="CF92" s="162">
        <f t="shared" si="108"/>
        <v>47757</v>
      </c>
      <c r="CG92" s="162">
        <f t="shared" si="108"/>
        <v>47788</v>
      </c>
      <c r="CH92" s="163">
        <f t="shared" si="108"/>
        <v>47818</v>
      </c>
    </row>
    <row r="93" spans="1:88" s="110" customFormat="1" ht="15.75" thickBot="1" x14ac:dyDescent="0.3">
      <c r="A93" s="437"/>
      <c r="B93" s="619"/>
      <c r="C93" s="444">
        <f>'2M - SGS'!C93</f>
        <v>6.0077999999999999E-2</v>
      </c>
      <c r="D93" s="444">
        <f>'2M - SGS'!D93</f>
        <v>5.8437000000000003E-2</v>
      </c>
      <c r="E93" s="444">
        <f>'2M - SGS'!E93</f>
        <v>6.1108999999999997E-2</v>
      </c>
      <c r="F93" s="444">
        <f>'2M - SGS'!F93</f>
        <v>6.9194000000000006E-2</v>
      </c>
      <c r="G93" s="444">
        <f>'2M - SGS'!G93</f>
        <v>7.2404999999999997E-2</v>
      </c>
      <c r="H93" s="444">
        <f>'2M - SGS'!H93</f>
        <v>0.104534</v>
      </c>
      <c r="I93" s="444">
        <f>'2M - SGS'!I93</f>
        <v>0.104534</v>
      </c>
      <c r="J93" s="444">
        <f>'2M - SGS'!J93</f>
        <v>0.104534</v>
      </c>
      <c r="K93" s="444">
        <f>'2M - SGS'!K93</f>
        <v>0.104534</v>
      </c>
      <c r="L93" s="444">
        <f>'2M - SGS'!L93</f>
        <v>6.5838999999999995E-2</v>
      </c>
      <c r="M93" s="444">
        <f>'2M - SGS'!M93</f>
        <v>6.8312999999999999E-2</v>
      </c>
      <c r="N93" s="444">
        <f>'2M - SGS'!N93</f>
        <v>6.4322000000000004E-2</v>
      </c>
      <c r="O93" s="444">
        <f>'2M - SGS'!O93</f>
        <v>6.0077999999999999E-2</v>
      </c>
      <c r="P93" s="444">
        <f>'2M - SGS'!P93</f>
        <v>5.8437000000000003E-2</v>
      </c>
      <c r="Q93" s="444">
        <f>'2M - SGS'!Q93</f>
        <v>6.1108999999999997E-2</v>
      </c>
      <c r="R93" s="444">
        <f>'2M - SGS'!R93</f>
        <v>6.9194000000000006E-2</v>
      </c>
      <c r="S93" s="444">
        <f>'2M - SGS'!S93</f>
        <v>7.2404999999999997E-2</v>
      </c>
      <c r="T93" s="479">
        <f>'2M - SGS'!T93</f>
        <v>0.11962399999999999</v>
      </c>
      <c r="U93" s="479">
        <f>'2M - SGS'!U93</f>
        <v>0.11962399999999999</v>
      </c>
      <c r="V93" s="479">
        <f>'2M - SGS'!V93</f>
        <v>0.11962399999999999</v>
      </c>
      <c r="W93" s="479">
        <f>'2M - SGS'!W93</f>
        <v>0.11962399999999999</v>
      </c>
      <c r="X93" s="479">
        <f>'2M - SGS'!X93</f>
        <v>7.6688000000000006E-2</v>
      </c>
      <c r="Y93" s="479">
        <f>'2M - SGS'!Y93</f>
        <v>7.8514E-2</v>
      </c>
      <c r="Z93" s="479">
        <f>'2M - SGS'!Z93</f>
        <v>7.3032E-2</v>
      </c>
      <c r="AA93" s="479">
        <f>'2M - SGS'!AA93</f>
        <v>6.7943000000000003E-2</v>
      </c>
      <c r="AB93" s="479">
        <f>'2M - SGS'!AB93</f>
        <v>6.7743999999999999E-2</v>
      </c>
      <c r="AC93" s="479">
        <f>'2M - SGS'!AC93</f>
        <v>7.3926000000000006E-2</v>
      </c>
      <c r="AD93" s="479">
        <f>'2M - SGS'!AD93</f>
        <v>7.6427999999999996E-2</v>
      </c>
      <c r="AE93" s="479">
        <f>'2M - SGS'!AE93</f>
        <v>8.2613000000000006E-2</v>
      </c>
      <c r="AF93" s="479">
        <f>'2M - SGS'!AF93</f>
        <v>0.11962399999999999</v>
      </c>
      <c r="AG93" s="479">
        <f>'2M - SGS'!AG93</f>
        <v>0.11962399999999999</v>
      </c>
      <c r="AH93" s="479">
        <f>'2M - SGS'!AH93</f>
        <v>0.11962399999999999</v>
      </c>
      <c r="AI93" s="479">
        <f>'2M - SGS'!AI93</f>
        <v>0.11962399999999999</v>
      </c>
      <c r="AJ93" s="479">
        <f>'2M - SGS'!AJ93</f>
        <v>7.6688000000000006E-2</v>
      </c>
      <c r="AK93" s="479">
        <f>'2M - SGS'!AK93</f>
        <v>7.8514E-2</v>
      </c>
      <c r="AL93" s="479">
        <f>'2M - SGS'!AL93</f>
        <v>7.3032E-2</v>
      </c>
      <c r="AM93" s="479">
        <f>'2M - SGS'!AM93</f>
        <v>6.7943000000000003E-2</v>
      </c>
      <c r="AN93" s="479">
        <f>'2M - SGS'!AN93</f>
        <v>6.7743999999999999E-2</v>
      </c>
      <c r="AO93" s="479">
        <f>'2M - SGS'!AO93</f>
        <v>7.3926000000000006E-2</v>
      </c>
      <c r="AP93" s="479">
        <f>'2M - SGS'!AP93</f>
        <v>7.6427999999999996E-2</v>
      </c>
      <c r="AQ93" s="479">
        <f>'2M - SGS'!AQ93</f>
        <v>8.2613000000000006E-2</v>
      </c>
      <c r="AR93" s="479">
        <f>'2M - SGS'!AR93</f>
        <v>0.11962399999999999</v>
      </c>
      <c r="AS93" s="479">
        <f>'2M - SGS'!AS93</f>
        <v>0.11962399999999999</v>
      </c>
      <c r="AT93" s="479">
        <f>'2M - SGS'!AT93</f>
        <v>0.11962399999999999</v>
      </c>
      <c r="AU93" s="479">
        <f>'2M - SGS'!AU93</f>
        <v>0.11962399999999999</v>
      </c>
      <c r="AV93" s="479">
        <f>'2M - SGS'!AV93</f>
        <v>7.6688000000000006E-2</v>
      </c>
      <c r="AW93" s="479">
        <f>'2M - SGS'!AW93</f>
        <v>7.8514E-2</v>
      </c>
      <c r="AX93" s="479">
        <f>'2M - SGS'!AX93</f>
        <v>7.3032E-2</v>
      </c>
      <c r="AY93" s="479">
        <f>'2M - SGS'!AY93</f>
        <v>6.7943000000000003E-2</v>
      </c>
      <c r="AZ93" s="479">
        <f>'2M - SGS'!AZ93</f>
        <v>6.7743999999999999E-2</v>
      </c>
      <c r="BA93" s="479">
        <f>'2M - SGS'!BA93</f>
        <v>7.3926000000000006E-2</v>
      </c>
      <c r="BB93" s="479">
        <f>'2M - SGS'!BB93</f>
        <v>7.6427999999999996E-2</v>
      </c>
      <c r="BC93" s="479">
        <f>'2M - SGS'!BC93</f>
        <v>8.2613000000000006E-2</v>
      </c>
      <c r="BD93" s="479">
        <f>'2M - SGS'!BD93</f>
        <v>0.11962399999999999</v>
      </c>
      <c r="BE93" s="479">
        <f>'2M - SGS'!BE93</f>
        <v>0.11962399999999999</v>
      </c>
      <c r="BF93" s="479">
        <f>'2M - SGS'!BF93</f>
        <v>0.11962399999999999</v>
      </c>
      <c r="BG93" s="479">
        <f>'2M - SGS'!BG93</f>
        <v>0.11962399999999999</v>
      </c>
      <c r="BH93" s="479">
        <f>'2M - SGS'!BH93</f>
        <v>7.6688000000000006E-2</v>
      </c>
      <c r="BI93" s="479">
        <f>'2M - SGS'!BI93</f>
        <v>7.8514E-2</v>
      </c>
      <c r="BJ93" s="479">
        <f>'2M - SGS'!BJ93</f>
        <v>7.3032E-2</v>
      </c>
      <c r="BK93" s="479">
        <f>'2M - SGS'!BK93</f>
        <v>6.7943000000000003E-2</v>
      </c>
      <c r="BL93" s="479">
        <f>'2M - SGS'!BL93</f>
        <v>6.7743999999999999E-2</v>
      </c>
      <c r="BM93" s="479">
        <f>'2M - SGS'!BM93</f>
        <v>7.3926000000000006E-2</v>
      </c>
      <c r="BN93" s="479">
        <f>'2M - SGS'!BN93</f>
        <v>7.6427999999999996E-2</v>
      </c>
      <c r="BO93" s="479">
        <f>'2M - SGS'!BO93</f>
        <v>8.2613000000000006E-2</v>
      </c>
      <c r="BP93" s="479">
        <f>'2M - SGS'!BP93</f>
        <v>0.11962399999999999</v>
      </c>
      <c r="BQ93" s="479">
        <f>'2M - SGS'!BQ93</f>
        <v>0.11962399999999999</v>
      </c>
      <c r="BR93" s="479">
        <f>'2M - SGS'!BR93</f>
        <v>0.11962399999999999</v>
      </c>
      <c r="BS93" s="479">
        <f>'2M - SGS'!BS93</f>
        <v>0.11962399999999999</v>
      </c>
      <c r="BT93" s="479">
        <f>'2M - SGS'!BT93</f>
        <v>7.6688000000000006E-2</v>
      </c>
      <c r="BU93" s="479">
        <f>'2M - SGS'!BU93</f>
        <v>7.8514E-2</v>
      </c>
      <c r="BV93" s="479">
        <f>'2M - SGS'!BV93</f>
        <v>7.3032E-2</v>
      </c>
      <c r="BW93" s="479">
        <f>'2M - SGS'!BW93</f>
        <v>6.7943000000000003E-2</v>
      </c>
      <c r="BX93" s="479">
        <f>'2M - SGS'!BX93</f>
        <v>6.7743999999999999E-2</v>
      </c>
      <c r="BY93" s="479">
        <f>'2M - SGS'!BY93</f>
        <v>7.3926000000000006E-2</v>
      </c>
      <c r="BZ93" s="479">
        <f>'2M - SGS'!BZ93</f>
        <v>7.6427999999999996E-2</v>
      </c>
      <c r="CA93" s="479">
        <f>'2M - SGS'!CA93</f>
        <v>8.2613000000000006E-2</v>
      </c>
      <c r="CB93" s="479">
        <f>'2M - SGS'!CB93</f>
        <v>0.11962399999999999</v>
      </c>
      <c r="CC93" s="479">
        <f>'2M - SGS'!CC93</f>
        <v>0.11962399999999999</v>
      </c>
      <c r="CD93" s="479">
        <f>'2M - SGS'!CD93</f>
        <v>0.11962399999999999</v>
      </c>
      <c r="CE93" s="479">
        <f>'2M - SGS'!CE93</f>
        <v>0.11962399999999999</v>
      </c>
      <c r="CF93" s="479">
        <f>'2M - SGS'!CF93</f>
        <v>7.6688000000000006E-2</v>
      </c>
      <c r="CG93" s="479">
        <f>'2M - SGS'!CG93</f>
        <v>7.8514E-2</v>
      </c>
      <c r="CH93" s="481">
        <f>'2M - SGS'!CH93</f>
        <v>7.3032E-2</v>
      </c>
      <c r="CJ93" s="110" t="s">
        <v>289</v>
      </c>
    </row>
    <row r="94" spans="1:88" s="110" customFormat="1" x14ac:dyDescent="0.25">
      <c r="C94" s="439" t="s">
        <v>231</v>
      </c>
      <c r="T94" s="477" t="s">
        <v>290</v>
      </c>
      <c r="CJ94" s="110" t="s">
        <v>288</v>
      </c>
    </row>
    <row r="95" spans="1:88" x14ac:dyDescent="0.25">
      <c r="T95" s="440"/>
      <c r="U95" s="440"/>
      <c r="V95" s="440"/>
      <c r="W95" s="440"/>
      <c r="X95" s="440"/>
      <c r="Y95" s="440"/>
      <c r="Z95" s="440"/>
      <c r="AA95" s="440"/>
      <c r="AB95" s="440"/>
      <c r="AC95" s="440"/>
      <c r="AD95" s="440"/>
      <c r="AE95" s="440"/>
    </row>
    <row r="96" spans="1:88" x14ac:dyDescent="0.25">
      <c r="T96" s="478"/>
      <c r="U96" s="478"/>
      <c r="V96" s="478"/>
      <c r="W96" s="478"/>
      <c r="X96" s="478"/>
      <c r="Y96" s="478"/>
      <c r="Z96" s="478"/>
      <c r="AA96" s="478"/>
      <c r="AB96" s="478"/>
      <c r="AC96" s="478"/>
      <c r="AD96" s="478"/>
      <c r="AE96" s="478"/>
    </row>
    <row r="97" spans="4:86" x14ac:dyDescent="0.25">
      <c r="AF97" s="480"/>
      <c r="AG97" s="480"/>
      <c r="AH97" s="480"/>
      <c r="AI97" s="480"/>
      <c r="AJ97" s="480"/>
      <c r="AK97" s="480"/>
      <c r="AL97" s="480"/>
      <c r="AM97" s="480"/>
      <c r="AN97" s="480"/>
      <c r="AO97" s="480"/>
      <c r="AP97" s="480"/>
      <c r="AQ97" s="480"/>
      <c r="AR97" s="480"/>
      <c r="AS97" s="480"/>
      <c r="AT97" s="480"/>
      <c r="AU97" s="480"/>
      <c r="AV97" s="480"/>
      <c r="AW97" s="480"/>
      <c r="AX97" s="480"/>
      <c r="AY97" s="480"/>
      <c r="AZ97" s="480"/>
      <c r="BA97" s="480"/>
      <c r="BB97" s="480"/>
      <c r="BC97" s="480"/>
      <c r="BD97" s="480"/>
      <c r="BE97" s="480"/>
      <c r="BF97" s="480"/>
      <c r="BG97" s="480"/>
      <c r="BH97" s="480"/>
      <c r="BI97" s="480"/>
      <c r="BJ97" s="480"/>
      <c r="BK97" s="480"/>
      <c r="BL97" s="480"/>
      <c r="BM97" s="480"/>
      <c r="BN97" s="480"/>
      <c r="BO97" s="480"/>
      <c r="BP97" s="480"/>
      <c r="BQ97" s="480"/>
      <c r="BR97" s="480"/>
      <c r="BS97" s="480"/>
      <c r="BT97" s="480"/>
      <c r="BU97" s="480"/>
      <c r="BV97" s="480"/>
      <c r="BW97" s="480"/>
      <c r="BX97" s="480"/>
      <c r="BY97" s="480"/>
      <c r="BZ97" s="480"/>
      <c r="CA97" s="480"/>
      <c r="CB97" s="480"/>
      <c r="CC97" s="480"/>
      <c r="CD97" s="480"/>
      <c r="CE97" s="480"/>
      <c r="CF97" s="480"/>
      <c r="CG97" s="480"/>
      <c r="CH97" s="480"/>
    </row>
    <row r="111" spans="4:86" x14ac:dyDescent="0.25">
      <c r="J111" s="5"/>
    </row>
    <row r="112" spans="4:86"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horizontalDpi="1200" verticalDpi="1200" r:id="rId1"/>
  <headerFooter>
    <oddFooter>&amp;RSchedule JNG-D5.B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CJ299"/>
  <sheetViews>
    <sheetView tabSelected="1" zoomScale="80" zoomScaleNormal="80" workbookViewId="0">
      <pane xSplit="2" topLeftCell="C1" activePane="topRight" state="frozen"/>
      <selection activeCell="F24" sqref="F24"/>
      <selection pane="topRight" activeCell="F24" sqref="F24"/>
    </sheetView>
  </sheetViews>
  <sheetFormatPr defaultRowHeight="15" x14ac:dyDescent="0.25"/>
  <cols>
    <col min="1" max="1" width="10" customWidth="1"/>
    <col min="2" max="2" width="24.7109375" customWidth="1"/>
    <col min="3" max="3" width="15.7109375" bestFit="1" customWidth="1"/>
    <col min="4" max="86" width="13.7109375" customWidth="1"/>
    <col min="87" max="87" width="10.5703125" bestFit="1" customWidth="1"/>
    <col min="88" max="88" width="15.5703125" customWidth="1"/>
    <col min="99" max="99" width="9.28515625"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367">
        <f>' LI 1M - RES'!C2</f>
        <v>1</v>
      </c>
      <c r="D2" s="367">
        <f>C2</f>
        <v>1</v>
      </c>
      <c r="E2" s="360">
        <f t="shared" ref="E2:BP2" si="0">D2</f>
        <v>1</v>
      </c>
      <c r="F2" s="369">
        <f t="shared" si="0"/>
        <v>1</v>
      </c>
      <c r="G2" s="369">
        <f t="shared" si="0"/>
        <v>1</v>
      </c>
      <c r="H2" s="369">
        <f t="shared" si="0"/>
        <v>1</v>
      </c>
      <c r="I2" s="369">
        <f t="shared" si="0"/>
        <v>1</v>
      </c>
      <c r="J2" s="369">
        <f t="shared" si="0"/>
        <v>1</v>
      </c>
      <c r="K2" s="369">
        <f t="shared" si="0"/>
        <v>1</v>
      </c>
      <c r="L2" s="369">
        <f t="shared" si="0"/>
        <v>1</v>
      </c>
      <c r="M2" s="369">
        <f t="shared" si="0"/>
        <v>1</v>
      </c>
      <c r="N2" s="369">
        <f t="shared" si="0"/>
        <v>1</v>
      </c>
      <c r="O2" s="369">
        <f t="shared" si="0"/>
        <v>1</v>
      </c>
      <c r="P2" s="369">
        <f t="shared" si="0"/>
        <v>1</v>
      </c>
      <c r="Q2" s="369">
        <f t="shared" si="0"/>
        <v>1</v>
      </c>
      <c r="R2" s="369">
        <f t="shared" si="0"/>
        <v>1</v>
      </c>
      <c r="S2" s="369">
        <f t="shared" si="0"/>
        <v>1</v>
      </c>
      <c r="T2" s="369">
        <f t="shared" si="0"/>
        <v>1</v>
      </c>
      <c r="U2" s="369">
        <f t="shared" si="0"/>
        <v>1</v>
      </c>
      <c r="V2" s="369">
        <f t="shared" si="0"/>
        <v>1</v>
      </c>
      <c r="W2" s="369">
        <f t="shared" si="0"/>
        <v>1</v>
      </c>
      <c r="X2" s="369">
        <f t="shared" si="0"/>
        <v>1</v>
      </c>
      <c r="Y2" s="369">
        <f t="shared" si="0"/>
        <v>1</v>
      </c>
      <c r="Z2" s="369">
        <f t="shared" si="0"/>
        <v>1</v>
      </c>
      <c r="AA2" s="369">
        <f t="shared" si="0"/>
        <v>1</v>
      </c>
      <c r="AB2" s="369">
        <f t="shared" si="0"/>
        <v>1</v>
      </c>
      <c r="AC2" s="369">
        <f t="shared" si="0"/>
        <v>1</v>
      </c>
      <c r="AD2" s="369">
        <f t="shared" si="0"/>
        <v>1</v>
      </c>
      <c r="AE2" s="369">
        <f t="shared" si="0"/>
        <v>1</v>
      </c>
      <c r="AF2" s="369">
        <f t="shared" si="0"/>
        <v>1</v>
      </c>
      <c r="AG2" s="369">
        <f t="shared" si="0"/>
        <v>1</v>
      </c>
      <c r="AH2" s="369">
        <f t="shared" si="0"/>
        <v>1</v>
      </c>
      <c r="AI2" s="369">
        <f t="shared" si="0"/>
        <v>1</v>
      </c>
      <c r="AJ2" s="369">
        <f t="shared" si="0"/>
        <v>1</v>
      </c>
      <c r="AK2" s="369">
        <f t="shared" si="0"/>
        <v>1</v>
      </c>
      <c r="AL2" s="369">
        <f t="shared" si="0"/>
        <v>1</v>
      </c>
      <c r="AM2" s="369">
        <f t="shared" si="0"/>
        <v>1</v>
      </c>
      <c r="AN2" s="369">
        <f t="shared" si="0"/>
        <v>1</v>
      </c>
      <c r="AO2" s="369">
        <f t="shared" si="0"/>
        <v>1</v>
      </c>
      <c r="AP2" s="369">
        <f t="shared" si="0"/>
        <v>1</v>
      </c>
      <c r="AQ2" s="369">
        <f t="shared" si="0"/>
        <v>1</v>
      </c>
      <c r="AR2" s="369">
        <f t="shared" si="0"/>
        <v>1</v>
      </c>
      <c r="AS2" s="369">
        <f t="shared" si="0"/>
        <v>1</v>
      </c>
      <c r="AT2" s="369">
        <f t="shared" si="0"/>
        <v>1</v>
      </c>
      <c r="AU2" s="369">
        <f t="shared" si="0"/>
        <v>1</v>
      </c>
      <c r="AV2" s="369">
        <f t="shared" si="0"/>
        <v>1</v>
      </c>
      <c r="AW2" s="369">
        <f t="shared" si="0"/>
        <v>1</v>
      </c>
      <c r="AX2" s="369">
        <f t="shared" si="0"/>
        <v>1</v>
      </c>
      <c r="AY2" s="369">
        <f t="shared" si="0"/>
        <v>1</v>
      </c>
      <c r="AZ2" s="369">
        <f t="shared" si="0"/>
        <v>1</v>
      </c>
      <c r="BA2" s="369">
        <f t="shared" si="0"/>
        <v>1</v>
      </c>
      <c r="BB2" s="369">
        <f t="shared" si="0"/>
        <v>1</v>
      </c>
      <c r="BC2" s="369">
        <f t="shared" si="0"/>
        <v>1</v>
      </c>
      <c r="BD2" s="369">
        <f t="shared" si="0"/>
        <v>1</v>
      </c>
      <c r="BE2" s="369">
        <f t="shared" si="0"/>
        <v>1</v>
      </c>
      <c r="BF2" s="369">
        <f t="shared" si="0"/>
        <v>1</v>
      </c>
      <c r="BG2" s="369">
        <f t="shared" si="0"/>
        <v>1</v>
      </c>
      <c r="BH2" s="369">
        <f t="shared" si="0"/>
        <v>1</v>
      </c>
      <c r="BI2" s="369">
        <f t="shared" si="0"/>
        <v>1</v>
      </c>
      <c r="BJ2" s="369">
        <f t="shared" si="0"/>
        <v>1</v>
      </c>
      <c r="BK2" s="369">
        <f t="shared" si="0"/>
        <v>1</v>
      </c>
      <c r="BL2" s="369">
        <f t="shared" si="0"/>
        <v>1</v>
      </c>
      <c r="BM2" s="369">
        <f t="shared" si="0"/>
        <v>1</v>
      </c>
      <c r="BN2" s="369">
        <f t="shared" si="0"/>
        <v>1</v>
      </c>
      <c r="BO2" s="369">
        <f t="shared" si="0"/>
        <v>1</v>
      </c>
      <c r="BP2" s="369">
        <f t="shared" si="0"/>
        <v>1</v>
      </c>
      <c r="BQ2" s="369">
        <f t="shared" ref="BQ2:CH2" si="1">BP2</f>
        <v>1</v>
      </c>
      <c r="BR2" s="369">
        <f t="shared" si="1"/>
        <v>1</v>
      </c>
      <c r="BS2" s="369">
        <f t="shared" si="1"/>
        <v>1</v>
      </c>
      <c r="BT2" s="369">
        <f t="shared" si="1"/>
        <v>1</v>
      </c>
      <c r="BU2" s="369">
        <f t="shared" si="1"/>
        <v>1</v>
      </c>
      <c r="BV2" s="369">
        <f t="shared" si="1"/>
        <v>1</v>
      </c>
      <c r="BW2" s="369">
        <f t="shared" si="1"/>
        <v>1</v>
      </c>
      <c r="BX2" s="369">
        <f t="shared" si="1"/>
        <v>1</v>
      </c>
      <c r="BY2" s="369">
        <f t="shared" si="1"/>
        <v>1</v>
      </c>
      <c r="BZ2" s="369">
        <f t="shared" si="1"/>
        <v>1</v>
      </c>
      <c r="CA2" s="369">
        <f t="shared" si="1"/>
        <v>1</v>
      </c>
      <c r="CB2" s="369">
        <f t="shared" si="1"/>
        <v>1</v>
      </c>
      <c r="CC2" s="369">
        <f t="shared" si="1"/>
        <v>1</v>
      </c>
      <c r="CD2" s="369">
        <f t="shared" si="1"/>
        <v>1</v>
      </c>
      <c r="CE2" s="369">
        <f t="shared" si="1"/>
        <v>1</v>
      </c>
      <c r="CF2" s="369">
        <f t="shared" si="1"/>
        <v>1</v>
      </c>
      <c r="CG2" s="369">
        <f t="shared" si="1"/>
        <v>1</v>
      </c>
      <c r="CH2" s="370">
        <f t="shared" si="1"/>
        <v>1</v>
      </c>
    </row>
    <row r="3" spans="1:88" s="7" customFormat="1" ht="15.75" thickBot="1" x14ac:dyDescent="0.3">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
      <c r="A4" s="620" t="s">
        <v>14</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225"/>
    </row>
    <row r="6" spans="1:88" x14ac:dyDescent="0.25">
      <c r="A6" s="621"/>
      <c r="B6" s="13"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8" x14ac:dyDescent="0.25">
      <c r="A7" s="621"/>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8" x14ac:dyDescent="0.25">
      <c r="A8" s="621"/>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8" x14ac:dyDescent="0.25">
      <c r="A9" s="621"/>
      <c r="B9" s="13"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8" x14ac:dyDescent="0.25">
      <c r="A10" s="621"/>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8" x14ac:dyDescent="0.25">
      <c r="A11" s="621"/>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8" x14ac:dyDescent="0.25">
      <c r="A12" s="621"/>
      <c r="B12" s="11" t="s">
        <v>4</v>
      </c>
      <c r="C12" s="3">
        <f>'BIZ kWh ENTRY'!S187</f>
        <v>0</v>
      </c>
      <c r="D12" s="3">
        <f>'BIZ kWh ENTRY'!T187</f>
        <v>55641</v>
      </c>
      <c r="E12" s="3">
        <f>'BIZ kWh ENTRY'!U187</f>
        <v>1595815</v>
      </c>
      <c r="F12" s="3">
        <f>'BIZ kWh ENTRY'!V187</f>
        <v>696525</v>
      </c>
      <c r="G12" s="3">
        <f>'BIZ kWh ENTRY'!W187</f>
        <v>538800</v>
      </c>
      <c r="H12" s="3">
        <f>'BIZ kWh ENTRY'!X187</f>
        <v>1002481</v>
      </c>
      <c r="I12" s="3">
        <f>'BIZ kWh ENTRY'!Y187</f>
        <v>1003681</v>
      </c>
      <c r="J12" s="3">
        <f>'BIZ kWh ENTRY'!Z187</f>
        <v>337762</v>
      </c>
      <c r="K12" s="3">
        <f>'BIZ kWh ENTRY'!AA187</f>
        <v>0</v>
      </c>
      <c r="L12" s="3">
        <f>'BIZ kWh ENTRY'!AB187</f>
        <v>0</v>
      </c>
      <c r="M12" s="3">
        <f>'BIZ kWh ENTRY'!AC187</f>
        <v>0</v>
      </c>
      <c r="N12" s="3">
        <f>'BIZ kWh ENTRY'!AD187</f>
        <v>-38349</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8" x14ac:dyDescent="0.25">
      <c r="A13" s="621"/>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8" x14ac:dyDescent="0.25">
      <c r="A14" s="621"/>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8" x14ac:dyDescent="0.25">
      <c r="A15" s="621"/>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225"/>
    </row>
    <row r="16" spans="1:88" x14ac:dyDescent="0.25">
      <c r="A16" s="621"/>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225"/>
    </row>
    <row r="17" spans="1:86" x14ac:dyDescent="0.25">
      <c r="A17" s="621"/>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c r="CG17" s="172"/>
      <c r="CH17" s="225"/>
    </row>
    <row r="18" spans="1:86" x14ac:dyDescent="0.25">
      <c r="A18" s="621"/>
      <c r="B18" s="11" t="s">
        <v>11</v>
      </c>
      <c r="C18" s="3"/>
      <c r="D18" s="3"/>
      <c r="E18" s="263"/>
      <c r="F18" s="263"/>
      <c r="G18" s="263"/>
      <c r="H18" s="263"/>
      <c r="I18" s="263"/>
      <c r="J18" s="263"/>
      <c r="K18" s="263"/>
      <c r="L18" s="263"/>
      <c r="M18" s="263"/>
      <c r="N18" s="263"/>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225"/>
    </row>
    <row r="19" spans="1:86" ht="15.75" thickBot="1" x14ac:dyDescent="0.3">
      <c r="A19" s="622"/>
      <c r="B19" s="209" t="str">
        <f>' LI 1M - RES'!B16</f>
        <v>Monthly kWh</v>
      </c>
      <c r="C19" s="264">
        <f>SUM(C5:C18)</f>
        <v>0</v>
      </c>
      <c r="D19" s="264">
        <f t="shared" ref="D19:BO19" si="2">SUM(D5:D18)</f>
        <v>55641</v>
      </c>
      <c r="E19" s="264">
        <f t="shared" si="2"/>
        <v>1595815</v>
      </c>
      <c r="F19" s="264">
        <f t="shared" si="2"/>
        <v>696525</v>
      </c>
      <c r="G19" s="264">
        <f t="shared" si="2"/>
        <v>538800</v>
      </c>
      <c r="H19" s="264">
        <f t="shared" si="2"/>
        <v>1002481</v>
      </c>
      <c r="I19" s="264">
        <f t="shared" si="2"/>
        <v>1003681</v>
      </c>
      <c r="J19" s="264">
        <f t="shared" si="2"/>
        <v>337762</v>
      </c>
      <c r="K19" s="264">
        <f t="shared" si="2"/>
        <v>0</v>
      </c>
      <c r="L19" s="264">
        <f t="shared" si="2"/>
        <v>0</v>
      </c>
      <c r="M19" s="264">
        <f t="shared" si="2"/>
        <v>0</v>
      </c>
      <c r="N19" s="264">
        <f t="shared" si="2"/>
        <v>-38349</v>
      </c>
      <c r="O19" s="265">
        <f t="shared" si="2"/>
        <v>0</v>
      </c>
      <c r="P19" s="265">
        <f t="shared" si="2"/>
        <v>0</v>
      </c>
      <c r="Q19" s="265">
        <f t="shared" si="2"/>
        <v>0</v>
      </c>
      <c r="R19" s="265">
        <f t="shared" si="2"/>
        <v>0</v>
      </c>
      <c r="S19" s="265">
        <f t="shared" si="2"/>
        <v>0</v>
      </c>
      <c r="T19" s="265">
        <f t="shared" si="2"/>
        <v>0</v>
      </c>
      <c r="U19" s="265">
        <f t="shared" si="2"/>
        <v>0</v>
      </c>
      <c r="V19" s="265">
        <f t="shared" si="2"/>
        <v>0</v>
      </c>
      <c r="W19" s="265">
        <f t="shared" si="2"/>
        <v>0</v>
      </c>
      <c r="X19" s="265">
        <f t="shared" si="2"/>
        <v>0</v>
      </c>
      <c r="Y19" s="265">
        <f t="shared" si="2"/>
        <v>0</v>
      </c>
      <c r="Z19" s="265">
        <f t="shared" si="2"/>
        <v>0</v>
      </c>
      <c r="AA19" s="265">
        <f t="shared" si="2"/>
        <v>0</v>
      </c>
      <c r="AB19" s="265">
        <f t="shared" si="2"/>
        <v>0</v>
      </c>
      <c r="AC19" s="265">
        <f t="shared" si="2"/>
        <v>0</v>
      </c>
      <c r="AD19" s="265">
        <f t="shared" si="2"/>
        <v>0</v>
      </c>
      <c r="AE19" s="265">
        <f t="shared" si="2"/>
        <v>0</v>
      </c>
      <c r="AF19" s="265">
        <f t="shared" si="2"/>
        <v>0</v>
      </c>
      <c r="AG19" s="265">
        <f t="shared" si="2"/>
        <v>0</v>
      </c>
      <c r="AH19" s="265">
        <f t="shared" si="2"/>
        <v>0</v>
      </c>
      <c r="AI19" s="265">
        <f t="shared" si="2"/>
        <v>0</v>
      </c>
      <c r="AJ19" s="265">
        <f t="shared" si="2"/>
        <v>0</v>
      </c>
      <c r="AK19" s="265">
        <f t="shared" si="2"/>
        <v>0</v>
      </c>
      <c r="AL19" s="265">
        <f t="shared" si="2"/>
        <v>0</v>
      </c>
      <c r="AM19" s="265">
        <f t="shared" si="2"/>
        <v>0</v>
      </c>
      <c r="AN19" s="265">
        <f t="shared" si="2"/>
        <v>0</v>
      </c>
      <c r="AO19" s="265">
        <f t="shared" si="2"/>
        <v>0</v>
      </c>
      <c r="AP19" s="265">
        <f t="shared" si="2"/>
        <v>0</v>
      </c>
      <c r="AQ19" s="265">
        <f t="shared" si="2"/>
        <v>0</v>
      </c>
      <c r="AR19" s="265">
        <f t="shared" si="2"/>
        <v>0</v>
      </c>
      <c r="AS19" s="265">
        <f t="shared" si="2"/>
        <v>0</v>
      </c>
      <c r="AT19" s="265">
        <f t="shared" si="2"/>
        <v>0</v>
      </c>
      <c r="AU19" s="265">
        <f t="shared" si="2"/>
        <v>0</v>
      </c>
      <c r="AV19" s="265">
        <f t="shared" si="2"/>
        <v>0</v>
      </c>
      <c r="AW19" s="265">
        <f t="shared" si="2"/>
        <v>0</v>
      </c>
      <c r="AX19" s="265">
        <f t="shared" si="2"/>
        <v>0</v>
      </c>
      <c r="AY19" s="265">
        <f t="shared" si="2"/>
        <v>0</v>
      </c>
      <c r="AZ19" s="265">
        <f t="shared" si="2"/>
        <v>0</v>
      </c>
      <c r="BA19" s="265">
        <f t="shared" si="2"/>
        <v>0</v>
      </c>
      <c r="BB19" s="265">
        <f t="shared" si="2"/>
        <v>0</v>
      </c>
      <c r="BC19" s="265">
        <f t="shared" si="2"/>
        <v>0</v>
      </c>
      <c r="BD19" s="265">
        <f t="shared" si="2"/>
        <v>0</v>
      </c>
      <c r="BE19" s="265">
        <f t="shared" si="2"/>
        <v>0</v>
      </c>
      <c r="BF19" s="265">
        <f t="shared" si="2"/>
        <v>0</v>
      </c>
      <c r="BG19" s="265">
        <f t="shared" si="2"/>
        <v>0</v>
      </c>
      <c r="BH19" s="265">
        <f t="shared" si="2"/>
        <v>0</v>
      </c>
      <c r="BI19" s="265">
        <f t="shared" si="2"/>
        <v>0</v>
      </c>
      <c r="BJ19" s="265">
        <f t="shared" si="2"/>
        <v>0</v>
      </c>
      <c r="BK19" s="265">
        <f t="shared" si="2"/>
        <v>0</v>
      </c>
      <c r="BL19" s="265">
        <f t="shared" si="2"/>
        <v>0</v>
      </c>
      <c r="BM19" s="265">
        <f t="shared" si="2"/>
        <v>0</v>
      </c>
      <c r="BN19" s="265">
        <f t="shared" si="2"/>
        <v>0</v>
      </c>
      <c r="BO19" s="265">
        <f t="shared" si="2"/>
        <v>0</v>
      </c>
      <c r="BP19" s="265">
        <f t="shared" ref="BP19:CH19" si="3">SUM(BP5:BP18)</f>
        <v>0</v>
      </c>
      <c r="BQ19" s="265">
        <f t="shared" si="3"/>
        <v>0</v>
      </c>
      <c r="BR19" s="265">
        <f t="shared" si="3"/>
        <v>0</v>
      </c>
      <c r="BS19" s="265">
        <f t="shared" si="3"/>
        <v>0</v>
      </c>
      <c r="BT19" s="265">
        <f t="shared" si="3"/>
        <v>0</v>
      </c>
      <c r="BU19" s="265">
        <f t="shared" si="3"/>
        <v>0</v>
      </c>
      <c r="BV19" s="265">
        <f t="shared" si="3"/>
        <v>0</v>
      </c>
      <c r="BW19" s="265">
        <f t="shared" si="3"/>
        <v>0</v>
      </c>
      <c r="BX19" s="265">
        <f t="shared" si="3"/>
        <v>0</v>
      </c>
      <c r="BY19" s="265">
        <f t="shared" si="3"/>
        <v>0</v>
      </c>
      <c r="BZ19" s="265">
        <f t="shared" si="3"/>
        <v>0</v>
      </c>
      <c r="CA19" s="265">
        <f t="shared" si="3"/>
        <v>0</v>
      </c>
      <c r="CB19" s="265">
        <f t="shared" si="3"/>
        <v>0</v>
      </c>
      <c r="CC19" s="265">
        <f t="shared" si="3"/>
        <v>0</v>
      </c>
      <c r="CD19" s="265">
        <f t="shared" si="3"/>
        <v>0</v>
      </c>
      <c r="CE19" s="265">
        <f t="shared" si="3"/>
        <v>0</v>
      </c>
      <c r="CF19" s="265">
        <f t="shared" si="3"/>
        <v>0</v>
      </c>
      <c r="CG19" s="265">
        <f t="shared" si="3"/>
        <v>0</v>
      </c>
      <c r="CH19" s="266">
        <f t="shared" si="3"/>
        <v>0</v>
      </c>
    </row>
    <row r="20" spans="1:86" x14ac:dyDescent="0.25">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c r="AB20" s="285"/>
      <c r="AC20" s="9"/>
      <c r="AD20" s="285"/>
      <c r="AE20" s="285"/>
      <c r="AF20" s="9"/>
      <c r="AG20" s="285"/>
      <c r="AH20" s="285"/>
      <c r="AI20" s="9"/>
      <c r="AJ20" s="285"/>
      <c r="AK20" s="285"/>
      <c r="AL20" s="9"/>
      <c r="AM20" s="285"/>
      <c r="AN20" s="285"/>
      <c r="AO20" s="9"/>
      <c r="AP20" s="285"/>
      <c r="AQ20" s="285"/>
      <c r="AR20" s="9"/>
      <c r="AS20" s="285"/>
      <c r="AT20" s="285"/>
      <c r="AU20" s="9"/>
      <c r="AV20" s="285"/>
      <c r="AW20" s="285"/>
      <c r="AX20" s="9"/>
      <c r="AY20" s="285"/>
      <c r="AZ20" s="285"/>
      <c r="BA20" s="9"/>
      <c r="BB20" s="285"/>
      <c r="BC20" s="285"/>
      <c r="BD20" s="9"/>
      <c r="BE20" s="285"/>
      <c r="BF20" s="285"/>
      <c r="BG20" s="9"/>
      <c r="BH20" s="285"/>
      <c r="BI20" s="285"/>
      <c r="BJ20" s="9"/>
      <c r="BK20" s="285"/>
      <c r="BL20" s="285"/>
      <c r="BM20" s="9"/>
      <c r="BN20" s="285"/>
      <c r="BO20" s="285"/>
      <c r="BP20" s="9"/>
      <c r="BQ20" s="285"/>
      <c r="BR20" s="285"/>
      <c r="BS20" s="9"/>
      <c r="BT20" s="285"/>
      <c r="BU20" s="285"/>
      <c r="BV20" s="9"/>
      <c r="BW20" s="285"/>
      <c r="BX20" s="285"/>
      <c r="BY20" s="9"/>
      <c r="BZ20" s="285"/>
      <c r="CA20" s="285"/>
      <c r="CB20" s="9"/>
      <c r="CC20" s="285"/>
      <c r="CD20" s="285"/>
      <c r="CE20" s="9"/>
      <c r="CF20" s="285"/>
      <c r="CG20" s="285"/>
      <c r="CH20" s="137"/>
    </row>
    <row r="21" spans="1:86" ht="15.75" thickBot="1" x14ac:dyDescent="0.3">
      <c r="C21" s="286"/>
      <c r="D21" s="136"/>
      <c r="E21" s="286"/>
      <c r="F21" s="136"/>
      <c r="G21" s="136"/>
      <c r="H21" s="286"/>
      <c r="I21" s="136"/>
      <c r="J21" s="136"/>
      <c r="K21" s="286"/>
      <c r="L21" s="136"/>
      <c r="M21" s="136"/>
      <c r="N21" s="286"/>
      <c r="O21" s="136"/>
      <c r="P21" s="136"/>
      <c r="Q21" s="286"/>
      <c r="R21" s="136"/>
      <c r="S21" s="136"/>
      <c r="T21" s="286"/>
      <c r="U21" s="136"/>
      <c r="V21" s="136"/>
      <c r="W21" s="286"/>
      <c r="X21" s="136"/>
      <c r="Y21" s="136"/>
      <c r="Z21" s="286"/>
      <c r="AA21" s="136"/>
      <c r="AB21" s="136"/>
      <c r="AC21" s="286"/>
      <c r="AD21" s="136"/>
      <c r="AE21" s="136"/>
      <c r="AF21" s="286"/>
      <c r="AG21" s="136"/>
      <c r="AH21" s="136"/>
      <c r="AI21" s="286"/>
      <c r="AJ21" s="136"/>
      <c r="AK21" s="136"/>
      <c r="AL21" s="286"/>
      <c r="AM21" s="136"/>
      <c r="AN21" s="136"/>
      <c r="AO21" s="286"/>
      <c r="AP21" s="136"/>
      <c r="AQ21" s="136"/>
      <c r="AR21" s="286"/>
      <c r="AS21" s="136"/>
      <c r="AT21" s="136"/>
      <c r="AU21" s="286"/>
      <c r="AV21" s="136"/>
      <c r="AW21" s="136"/>
      <c r="AX21" s="286"/>
      <c r="AY21" s="136"/>
      <c r="AZ21" s="136"/>
      <c r="BA21" s="286"/>
      <c r="BB21" s="136"/>
      <c r="BC21" s="136"/>
      <c r="BD21" s="286"/>
      <c r="BE21" s="136"/>
      <c r="BF21" s="136"/>
      <c r="BG21" s="286"/>
      <c r="BH21" s="136"/>
      <c r="BI21" s="136"/>
      <c r="BJ21" s="286"/>
      <c r="BK21" s="136"/>
      <c r="BL21" s="136"/>
      <c r="BM21" s="286"/>
      <c r="BN21" s="136"/>
      <c r="BO21" s="136"/>
      <c r="BP21" s="286"/>
      <c r="BQ21" s="136"/>
      <c r="BR21" s="136"/>
      <c r="BS21" s="286"/>
      <c r="BT21" s="136"/>
      <c r="BU21" s="136"/>
      <c r="BV21" s="286"/>
      <c r="BW21" s="136"/>
      <c r="BX21" s="136"/>
      <c r="BY21" s="286"/>
      <c r="BZ21" s="136"/>
      <c r="CA21" s="136"/>
      <c r="CB21" s="286"/>
      <c r="CC21" s="136"/>
      <c r="CD21" s="136"/>
      <c r="CE21" s="286"/>
      <c r="CF21" s="136"/>
      <c r="CG21" s="136"/>
      <c r="CH21" s="286"/>
    </row>
    <row r="22" spans="1:86" ht="16.5" thickBot="1" x14ac:dyDescent="0.3">
      <c r="A22" s="623" t="s">
        <v>15</v>
      </c>
      <c r="B22" s="18" t="s">
        <v>10</v>
      </c>
      <c r="C22" s="162">
        <f>C$4</f>
        <v>45292</v>
      </c>
      <c r="D22" s="162">
        <f t="shared" ref="D22:BO22" si="4">D$4</f>
        <v>45323</v>
      </c>
      <c r="E22" s="162">
        <f t="shared" si="4"/>
        <v>45352</v>
      </c>
      <c r="F22" s="162">
        <f t="shared" si="4"/>
        <v>45383</v>
      </c>
      <c r="G22" s="162">
        <f t="shared" si="4"/>
        <v>45413</v>
      </c>
      <c r="H22" s="162">
        <f t="shared" si="4"/>
        <v>45444</v>
      </c>
      <c r="I22" s="162">
        <f t="shared" si="4"/>
        <v>45474</v>
      </c>
      <c r="J22" s="162">
        <f t="shared" si="4"/>
        <v>45505</v>
      </c>
      <c r="K22" s="162">
        <f t="shared" si="4"/>
        <v>45536</v>
      </c>
      <c r="L22" s="162">
        <f t="shared" si="4"/>
        <v>45566</v>
      </c>
      <c r="M22" s="162">
        <f t="shared" si="4"/>
        <v>45597</v>
      </c>
      <c r="N22" s="162">
        <f t="shared" si="4"/>
        <v>45627</v>
      </c>
      <c r="O22" s="162">
        <f t="shared" si="4"/>
        <v>45658</v>
      </c>
      <c r="P22" s="162">
        <f t="shared" si="4"/>
        <v>45689</v>
      </c>
      <c r="Q22" s="162">
        <f t="shared" si="4"/>
        <v>45717</v>
      </c>
      <c r="R22" s="162">
        <f t="shared" si="4"/>
        <v>45748</v>
      </c>
      <c r="S22" s="162">
        <f t="shared" si="4"/>
        <v>45778</v>
      </c>
      <c r="T22" s="162">
        <f t="shared" si="4"/>
        <v>45809</v>
      </c>
      <c r="U22" s="162">
        <f t="shared" si="4"/>
        <v>45839</v>
      </c>
      <c r="V22" s="162">
        <f t="shared" si="4"/>
        <v>45870</v>
      </c>
      <c r="W22" s="162">
        <f t="shared" si="4"/>
        <v>45901</v>
      </c>
      <c r="X22" s="162">
        <f t="shared" si="4"/>
        <v>45931</v>
      </c>
      <c r="Y22" s="162">
        <f t="shared" si="4"/>
        <v>45962</v>
      </c>
      <c r="Z22" s="162">
        <f t="shared" si="4"/>
        <v>45992</v>
      </c>
      <c r="AA22" s="162">
        <f t="shared" si="4"/>
        <v>46023</v>
      </c>
      <c r="AB22" s="162">
        <f t="shared" si="4"/>
        <v>46054</v>
      </c>
      <c r="AC22" s="162">
        <f t="shared" si="4"/>
        <v>46082</v>
      </c>
      <c r="AD22" s="162">
        <f t="shared" si="4"/>
        <v>46113</v>
      </c>
      <c r="AE22" s="162">
        <f t="shared" si="4"/>
        <v>46143</v>
      </c>
      <c r="AF22" s="162">
        <f t="shared" si="4"/>
        <v>46174</v>
      </c>
      <c r="AG22" s="162">
        <f t="shared" si="4"/>
        <v>46204</v>
      </c>
      <c r="AH22" s="162">
        <f t="shared" si="4"/>
        <v>46235</v>
      </c>
      <c r="AI22" s="162">
        <f t="shared" si="4"/>
        <v>46266</v>
      </c>
      <c r="AJ22" s="162">
        <f t="shared" si="4"/>
        <v>46296</v>
      </c>
      <c r="AK22" s="162">
        <f t="shared" si="4"/>
        <v>46327</v>
      </c>
      <c r="AL22" s="162">
        <f t="shared" si="4"/>
        <v>46357</v>
      </c>
      <c r="AM22" s="162">
        <f t="shared" si="4"/>
        <v>46388</v>
      </c>
      <c r="AN22" s="162">
        <f t="shared" si="4"/>
        <v>46419</v>
      </c>
      <c r="AO22" s="162">
        <f t="shared" si="4"/>
        <v>46447</v>
      </c>
      <c r="AP22" s="162">
        <f t="shared" si="4"/>
        <v>46478</v>
      </c>
      <c r="AQ22" s="162">
        <f t="shared" si="4"/>
        <v>46508</v>
      </c>
      <c r="AR22" s="162">
        <f t="shared" si="4"/>
        <v>46539</v>
      </c>
      <c r="AS22" s="162">
        <f t="shared" si="4"/>
        <v>46569</v>
      </c>
      <c r="AT22" s="162">
        <f t="shared" si="4"/>
        <v>46600</v>
      </c>
      <c r="AU22" s="162">
        <f t="shared" si="4"/>
        <v>46631</v>
      </c>
      <c r="AV22" s="162">
        <f t="shared" si="4"/>
        <v>46661</v>
      </c>
      <c r="AW22" s="162">
        <f t="shared" si="4"/>
        <v>46692</v>
      </c>
      <c r="AX22" s="162">
        <f t="shared" si="4"/>
        <v>46722</v>
      </c>
      <c r="AY22" s="162">
        <f t="shared" si="4"/>
        <v>46753</v>
      </c>
      <c r="AZ22" s="162">
        <f t="shared" si="4"/>
        <v>46784</v>
      </c>
      <c r="BA22" s="162">
        <f t="shared" si="4"/>
        <v>46813</v>
      </c>
      <c r="BB22" s="162">
        <f t="shared" si="4"/>
        <v>46844</v>
      </c>
      <c r="BC22" s="162">
        <f t="shared" si="4"/>
        <v>46874</v>
      </c>
      <c r="BD22" s="162">
        <f t="shared" si="4"/>
        <v>46905</v>
      </c>
      <c r="BE22" s="162">
        <f t="shared" si="4"/>
        <v>46935</v>
      </c>
      <c r="BF22" s="162">
        <f t="shared" si="4"/>
        <v>46966</v>
      </c>
      <c r="BG22" s="162">
        <f t="shared" si="4"/>
        <v>46997</v>
      </c>
      <c r="BH22" s="162">
        <f t="shared" si="4"/>
        <v>47027</v>
      </c>
      <c r="BI22" s="162">
        <f t="shared" si="4"/>
        <v>47058</v>
      </c>
      <c r="BJ22" s="162">
        <f t="shared" si="4"/>
        <v>47088</v>
      </c>
      <c r="BK22" s="162">
        <f t="shared" si="4"/>
        <v>47119</v>
      </c>
      <c r="BL22" s="162">
        <f t="shared" si="4"/>
        <v>47150</v>
      </c>
      <c r="BM22" s="162">
        <f t="shared" si="4"/>
        <v>47178</v>
      </c>
      <c r="BN22" s="162">
        <f t="shared" si="4"/>
        <v>47209</v>
      </c>
      <c r="BO22" s="162">
        <f t="shared" si="4"/>
        <v>47239</v>
      </c>
      <c r="BP22" s="162">
        <f t="shared" ref="BP22:CH22" si="5">BP$4</f>
        <v>47270</v>
      </c>
      <c r="BQ22" s="162">
        <f t="shared" si="5"/>
        <v>47300</v>
      </c>
      <c r="BR22" s="162">
        <f t="shared" si="5"/>
        <v>47331</v>
      </c>
      <c r="BS22" s="162">
        <f t="shared" si="5"/>
        <v>47362</v>
      </c>
      <c r="BT22" s="162">
        <f t="shared" si="5"/>
        <v>47392</v>
      </c>
      <c r="BU22" s="162">
        <f t="shared" si="5"/>
        <v>47423</v>
      </c>
      <c r="BV22" s="162">
        <f t="shared" si="5"/>
        <v>47453</v>
      </c>
      <c r="BW22" s="162">
        <f t="shared" si="5"/>
        <v>47484</v>
      </c>
      <c r="BX22" s="162">
        <f t="shared" si="5"/>
        <v>47515</v>
      </c>
      <c r="BY22" s="162">
        <f t="shared" si="5"/>
        <v>47543</v>
      </c>
      <c r="BZ22" s="162">
        <f t="shared" si="5"/>
        <v>47574</v>
      </c>
      <c r="CA22" s="162">
        <f t="shared" si="5"/>
        <v>47604</v>
      </c>
      <c r="CB22" s="162">
        <f t="shared" si="5"/>
        <v>47635</v>
      </c>
      <c r="CC22" s="162">
        <f t="shared" si="5"/>
        <v>47665</v>
      </c>
      <c r="CD22" s="162">
        <f t="shared" si="5"/>
        <v>47696</v>
      </c>
      <c r="CE22" s="162">
        <f t="shared" si="5"/>
        <v>47727</v>
      </c>
      <c r="CF22" s="162">
        <f t="shared" si="5"/>
        <v>47757</v>
      </c>
      <c r="CG22" s="162">
        <f t="shared" si="5"/>
        <v>47788</v>
      </c>
      <c r="CH22" s="163">
        <f t="shared" si="5"/>
        <v>47818</v>
      </c>
    </row>
    <row r="23" spans="1:86" ht="15" customHeight="1" x14ac:dyDescent="0.25">
      <c r="A23" s="624"/>
      <c r="B23" s="11" t="str">
        <f t="shared" ref="B23:C37" si="6">B5</f>
        <v>Air Comp</v>
      </c>
      <c r="C23" s="3">
        <f>C5</f>
        <v>0</v>
      </c>
      <c r="D23" s="3">
        <f>IF(SUM($C$19:$N$19)=0,0,C23+D5)</f>
        <v>0</v>
      </c>
      <c r="E23" s="3">
        <f t="shared" ref="E23:BP23" si="7">IF(SUM($C$19:$N$19)=0,0,D23+E5)</f>
        <v>0</v>
      </c>
      <c r="F23" s="3">
        <f t="shared" si="7"/>
        <v>0</v>
      </c>
      <c r="G23" s="3">
        <f t="shared" si="7"/>
        <v>0</v>
      </c>
      <c r="H23" s="3">
        <f t="shared" si="7"/>
        <v>0</v>
      </c>
      <c r="I23" s="3">
        <f t="shared" si="7"/>
        <v>0</v>
      </c>
      <c r="J23" s="3">
        <f t="shared" si="7"/>
        <v>0</v>
      </c>
      <c r="K23" s="3">
        <f t="shared" si="7"/>
        <v>0</v>
      </c>
      <c r="L23" s="3">
        <f t="shared" si="7"/>
        <v>0</v>
      </c>
      <c r="M23" s="3">
        <f t="shared" si="7"/>
        <v>0</v>
      </c>
      <c r="N23" s="491">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3"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25">
      <c r="A24" s="624"/>
      <c r="B24" s="13" t="str">
        <f t="shared" si="6"/>
        <v>Building Shell</v>
      </c>
      <c r="C24" s="3">
        <f t="shared" si="6"/>
        <v>0</v>
      </c>
      <c r="D24" s="3">
        <f t="shared" ref="D24:BO24" si="9">IF(SUM($C$19:$N$19)=0,0,C24+D6)</f>
        <v>0</v>
      </c>
      <c r="E24" s="3">
        <f t="shared" si="9"/>
        <v>0</v>
      </c>
      <c r="F24" s="3">
        <f t="shared" si="9"/>
        <v>0</v>
      </c>
      <c r="G24" s="3">
        <f t="shared" si="9"/>
        <v>0</v>
      </c>
      <c r="H24" s="3">
        <f t="shared" si="9"/>
        <v>0</v>
      </c>
      <c r="I24" s="3">
        <f t="shared" si="9"/>
        <v>0</v>
      </c>
      <c r="J24" s="3">
        <f t="shared" si="9"/>
        <v>0</v>
      </c>
      <c r="K24" s="3">
        <f t="shared" si="9"/>
        <v>0</v>
      </c>
      <c r="L24" s="3">
        <f t="shared" si="9"/>
        <v>0</v>
      </c>
      <c r="M24" s="3">
        <f t="shared" si="9"/>
        <v>0</v>
      </c>
      <c r="N24" s="491">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25">
      <c r="A25" s="624"/>
      <c r="B25" s="11" t="str">
        <f t="shared" si="6"/>
        <v>Cooking</v>
      </c>
      <c r="C25" s="3">
        <f t="shared" si="6"/>
        <v>0</v>
      </c>
      <c r="D25" s="3">
        <f t="shared" ref="D25:BO25" si="11">IF(SUM($C$19:$N$19)=0,0,C25+D7)</f>
        <v>0</v>
      </c>
      <c r="E25" s="3">
        <f t="shared" si="11"/>
        <v>0</v>
      </c>
      <c r="F25" s="3">
        <f t="shared" si="11"/>
        <v>0</v>
      </c>
      <c r="G25" s="3">
        <f t="shared" si="11"/>
        <v>0</v>
      </c>
      <c r="H25" s="3">
        <f t="shared" si="11"/>
        <v>0</v>
      </c>
      <c r="I25" s="3">
        <f t="shared" si="11"/>
        <v>0</v>
      </c>
      <c r="J25" s="3">
        <f t="shared" si="11"/>
        <v>0</v>
      </c>
      <c r="K25" s="3">
        <f t="shared" si="11"/>
        <v>0</v>
      </c>
      <c r="L25" s="3">
        <f t="shared" si="11"/>
        <v>0</v>
      </c>
      <c r="M25" s="3">
        <f t="shared" si="11"/>
        <v>0</v>
      </c>
      <c r="N25" s="491">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25">
      <c r="A26" s="624"/>
      <c r="B26" s="11" t="str">
        <f t="shared" si="6"/>
        <v>Cooling</v>
      </c>
      <c r="C26" s="3">
        <f t="shared" si="6"/>
        <v>0</v>
      </c>
      <c r="D26" s="3">
        <f t="shared" ref="D26:BO26" si="13">IF(SUM($C$19:$N$19)=0,0,C26+D8)</f>
        <v>0</v>
      </c>
      <c r="E26" s="3">
        <f t="shared" si="13"/>
        <v>0</v>
      </c>
      <c r="F26" s="3">
        <f t="shared" si="13"/>
        <v>0</v>
      </c>
      <c r="G26" s="3">
        <f t="shared" si="13"/>
        <v>0</v>
      </c>
      <c r="H26" s="3">
        <f t="shared" si="13"/>
        <v>0</v>
      </c>
      <c r="I26" s="3">
        <f t="shared" si="13"/>
        <v>0</v>
      </c>
      <c r="J26" s="3">
        <f t="shared" si="13"/>
        <v>0</v>
      </c>
      <c r="K26" s="3">
        <f t="shared" si="13"/>
        <v>0</v>
      </c>
      <c r="L26" s="3">
        <f t="shared" si="13"/>
        <v>0</v>
      </c>
      <c r="M26" s="3">
        <f t="shared" si="13"/>
        <v>0</v>
      </c>
      <c r="N26" s="491">
        <f t="shared" si="13"/>
        <v>0</v>
      </c>
      <c r="O26" s="3">
        <f t="shared" si="13"/>
        <v>0</v>
      </c>
      <c r="P26" s="3">
        <f t="shared" si="13"/>
        <v>0</v>
      </c>
      <c r="Q26" s="3">
        <f t="shared" si="13"/>
        <v>0</v>
      </c>
      <c r="R26" s="3">
        <f t="shared" si="13"/>
        <v>0</v>
      </c>
      <c r="S26" s="3">
        <f t="shared" si="13"/>
        <v>0</v>
      </c>
      <c r="T26" s="3">
        <f t="shared" si="13"/>
        <v>0</v>
      </c>
      <c r="U26" s="3">
        <f t="shared" si="13"/>
        <v>0</v>
      </c>
      <c r="V26" s="3">
        <f t="shared" si="13"/>
        <v>0</v>
      </c>
      <c r="W26" s="3">
        <f t="shared" si="13"/>
        <v>0</v>
      </c>
      <c r="X26" s="3">
        <f t="shared" si="13"/>
        <v>0</v>
      </c>
      <c r="Y26" s="3">
        <f t="shared" si="13"/>
        <v>0</v>
      </c>
      <c r="Z26" s="3">
        <f t="shared" si="13"/>
        <v>0</v>
      </c>
      <c r="AA26" s="3">
        <f t="shared" si="13"/>
        <v>0</v>
      </c>
      <c r="AB26" s="3">
        <f t="shared" si="13"/>
        <v>0</v>
      </c>
      <c r="AC26" s="3">
        <f t="shared" si="13"/>
        <v>0</v>
      </c>
      <c r="AD26" s="3">
        <f t="shared" si="13"/>
        <v>0</v>
      </c>
      <c r="AE26" s="3">
        <f t="shared" si="13"/>
        <v>0</v>
      </c>
      <c r="AF26" s="3">
        <f t="shared" si="13"/>
        <v>0</v>
      </c>
      <c r="AG26" s="3">
        <f t="shared" si="13"/>
        <v>0</v>
      </c>
      <c r="AH26" s="3">
        <f t="shared" si="13"/>
        <v>0</v>
      </c>
      <c r="AI26" s="3">
        <f t="shared" si="13"/>
        <v>0</v>
      </c>
      <c r="AJ26" s="3">
        <f t="shared" si="13"/>
        <v>0</v>
      </c>
      <c r="AK26" s="3">
        <f t="shared" si="13"/>
        <v>0</v>
      </c>
      <c r="AL26" s="3">
        <f t="shared" si="13"/>
        <v>0</v>
      </c>
      <c r="AM26" s="3">
        <f t="shared" si="13"/>
        <v>0</v>
      </c>
      <c r="AN26" s="3">
        <f t="shared" si="13"/>
        <v>0</v>
      </c>
      <c r="AO26" s="3">
        <f t="shared" si="13"/>
        <v>0</v>
      </c>
      <c r="AP26" s="3">
        <f t="shared" si="13"/>
        <v>0</v>
      </c>
      <c r="AQ26" s="3">
        <f t="shared" si="13"/>
        <v>0</v>
      </c>
      <c r="AR26" s="3">
        <f t="shared" si="13"/>
        <v>0</v>
      </c>
      <c r="AS26" s="3">
        <f t="shared" si="13"/>
        <v>0</v>
      </c>
      <c r="AT26" s="3">
        <f t="shared" si="13"/>
        <v>0</v>
      </c>
      <c r="AU26" s="3">
        <f t="shared" si="13"/>
        <v>0</v>
      </c>
      <c r="AV26" s="3">
        <f t="shared" si="13"/>
        <v>0</v>
      </c>
      <c r="AW26" s="3">
        <f t="shared" si="13"/>
        <v>0</v>
      </c>
      <c r="AX26" s="3">
        <f t="shared" si="13"/>
        <v>0</v>
      </c>
      <c r="AY26" s="3">
        <f t="shared" si="13"/>
        <v>0</v>
      </c>
      <c r="AZ26" s="3">
        <f t="shared" si="13"/>
        <v>0</v>
      </c>
      <c r="BA26" s="3">
        <f t="shared" si="13"/>
        <v>0</v>
      </c>
      <c r="BB26" s="3">
        <f t="shared" si="13"/>
        <v>0</v>
      </c>
      <c r="BC26" s="3">
        <f t="shared" si="13"/>
        <v>0</v>
      </c>
      <c r="BD26" s="3">
        <f t="shared" si="13"/>
        <v>0</v>
      </c>
      <c r="BE26" s="3">
        <f t="shared" si="13"/>
        <v>0</v>
      </c>
      <c r="BF26" s="3">
        <f t="shared" si="13"/>
        <v>0</v>
      </c>
      <c r="BG26" s="3">
        <f t="shared" si="13"/>
        <v>0</v>
      </c>
      <c r="BH26" s="3">
        <f t="shared" si="13"/>
        <v>0</v>
      </c>
      <c r="BI26" s="3">
        <f t="shared" si="13"/>
        <v>0</v>
      </c>
      <c r="BJ26" s="3">
        <f t="shared" si="13"/>
        <v>0</v>
      </c>
      <c r="BK26" s="3">
        <f t="shared" si="13"/>
        <v>0</v>
      </c>
      <c r="BL26" s="3">
        <f t="shared" si="13"/>
        <v>0</v>
      </c>
      <c r="BM26" s="3">
        <f t="shared" si="13"/>
        <v>0</v>
      </c>
      <c r="BN26" s="3">
        <f t="shared" si="13"/>
        <v>0</v>
      </c>
      <c r="BO26" s="3">
        <f t="shared" si="13"/>
        <v>0</v>
      </c>
      <c r="BP26" s="3">
        <f t="shared" ref="BP26:CH26" si="14">IF(SUM($C$19:$N$19)=0,0,BO26+BP8)</f>
        <v>0</v>
      </c>
      <c r="BQ26" s="3">
        <f t="shared" si="14"/>
        <v>0</v>
      </c>
      <c r="BR26" s="3">
        <f t="shared" si="14"/>
        <v>0</v>
      </c>
      <c r="BS26" s="3">
        <f t="shared" si="14"/>
        <v>0</v>
      </c>
      <c r="BT26" s="3">
        <f t="shared" si="14"/>
        <v>0</v>
      </c>
      <c r="BU26" s="3">
        <f t="shared" si="14"/>
        <v>0</v>
      </c>
      <c r="BV26" s="3">
        <f t="shared" si="14"/>
        <v>0</v>
      </c>
      <c r="BW26" s="3">
        <f t="shared" si="14"/>
        <v>0</v>
      </c>
      <c r="BX26" s="3">
        <f t="shared" si="14"/>
        <v>0</v>
      </c>
      <c r="BY26" s="3">
        <f t="shared" si="14"/>
        <v>0</v>
      </c>
      <c r="BZ26" s="3">
        <f t="shared" si="14"/>
        <v>0</v>
      </c>
      <c r="CA26" s="3">
        <f t="shared" si="14"/>
        <v>0</v>
      </c>
      <c r="CB26" s="3">
        <f t="shared" si="14"/>
        <v>0</v>
      </c>
      <c r="CC26" s="3">
        <f t="shared" si="14"/>
        <v>0</v>
      </c>
      <c r="CD26" s="3">
        <f t="shared" si="14"/>
        <v>0</v>
      </c>
      <c r="CE26" s="3">
        <f t="shared" si="14"/>
        <v>0</v>
      </c>
      <c r="CF26" s="3">
        <f t="shared" si="14"/>
        <v>0</v>
      </c>
      <c r="CG26" s="3">
        <f t="shared" si="14"/>
        <v>0</v>
      </c>
      <c r="CH26" s="12">
        <f t="shared" si="14"/>
        <v>0</v>
      </c>
    </row>
    <row r="27" spans="1:86" x14ac:dyDescent="0.25">
      <c r="A27" s="624"/>
      <c r="B27" s="13" t="str">
        <f t="shared" si="6"/>
        <v>Ext Lighting</v>
      </c>
      <c r="C27" s="3">
        <f t="shared" si="6"/>
        <v>0</v>
      </c>
      <c r="D27" s="3">
        <f t="shared" ref="D27:BO27" si="15">IF(SUM($C$19:$N$19)=0,0,C27+D9)</f>
        <v>0</v>
      </c>
      <c r="E27" s="3">
        <f t="shared" si="15"/>
        <v>0</v>
      </c>
      <c r="F27" s="3">
        <f t="shared" si="15"/>
        <v>0</v>
      </c>
      <c r="G27" s="3">
        <f t="shared" si="15"/>
        <v>0</v>
      </c>
      <c r="H27" s="3">
        <f t="shared" si="15"/>
        <v>0</v>
      </c>
      <c r="I27" s="3">
        <f t="shared" si="15"/>
        <v>0</v>
      </c>
      <c r="J27" s="3">
        <f t="shared" si="15"/>
        <v>0</v>
      </c>
      <c r="K27" s="3">
        <f t="shared" si="15"/>
        <v>0</v>
      </c>
      <c r="L27" s="3">
        <f t="shared" si="15"/>
        <v>0</v>
      </c>
      <c r="M27" s="3">
        <f t="shared" si="15"/>
        <v>0</v>
      </c>
      <c r="N27" s="491">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25">
      <c r="A28" s="624"/>
      <c r="B28" s="11" t="str">
        <f t="shared" si="6"/>
        <v>Heating</v>
      </c>
      <c r="C28" s="3">
        <f t="shared" si="6"/>
        <v>0</v>
      </c>
      <c r="D28" s="3">
        <f t="shared" ref="D28:BO28" si="17">IF(SUM($C$19:$N$19)=0,0,C28+D10)</f>
        <v>0</v>
      </c>
      <c r="E28" s="3">
        <f t="shared" si="17"/>
        <v>0</v>
      </c>
      <c r="F28" s="3">
        <f t="shared" si="17"/>
        <v>0</v>
      </c>
      <c r="G28" s="3">
        <f t="shared" si="17"/>
        <v>0</v>
      </c>
      <c r="H28" s="3">
        <f t="shared" si="17"/>
        <v>0</v>
      </c>
      <c r="I28" s="3">
        <f t="shared" si="17"/>
        <v>0</v>
      </c>
      <c r="J28" s="3">
        <f t="shared" si="17"/>
        <v>0</v>
      </c>
      <c r="K28" s="3">
        <f t="shared" si="17"/>
        <v>0</v>
      </c>
      <c r="L28" s="3">
        <f t="shared" si="17"/>
        <v>0</v>
      </c>
      <c r="M28" s="3">
        <f t="shared" si="17"/>
        <v>0</v>
      </c>
      <c r="N28" s="491">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25">
      <c r="A29" s="624"/>
      <c r="B29" s="11" t="str">
        <f t="shared" si="6"/>
        <v>HVAC</v>
      </c>
      <c r="C29" s="3">
        <f t="shared" si="6"/>
        <v>0</v>
      </c>
      <c r="D29" s="3">
        <f t="shared" ref="D29:BO29" si="19">IF(SUM($C$19:$N$19)=0,0,C29+D11)</f>
        <v>0</v>
      </c>
      <c r="E29" s="3">
        <f t="shared" si="19"/>
        <v>0</v>
      </c>
      <c r="F29" s="3">
        <f t="shared" si="19"/>
        <v>0</v>
      </c>
      <c r="G29" s="3">
        <f t="shared" si="19"/>
        <v>0</v>
      </c>
      <c r="H29" s="3">
        <f t="shared" si="19"/>
        <v>0</v>
      </c>
      <c r="I29" s="3">
        <f t="shared" si="19"/>
        <v>0</v>
      </c>
      <c r="J29" s="3">
        <f t="shared" si="19"/>
        <v>0</v>
      </c>
      <c r="K29" s="3">
        <f t="shared" si="19"/>
        <v>0</v>
      </c>
      <c r="L29" s="3">
        <f>IF(SUM($C$19:$N$19)=0,0,K29+L11)</f>
        <v>0</v>
      </c>
      <c r="M29" s="3">
        <f t="shared" si="19"/>
        <v>0</v>
      </c>
      <c r="N29" s="491">
        <f t="shared" si="19"/>
        <v>0</v>
      </c>
      <c r="O29" s="3">
        <f t="shared" si="19"/>
        <v>0</v>
      </c>
      <c r="P29" s="3">
        <f t="shared" si="19"/>
        <v>0</v>
      </c>
      <c r="Q29" s="3">
        <f t="shared" si="19"/>
        <v>0</v>
      </c>
      <c r="R29" s="3">
        <f t="shared" si="19"/>
        <v>0</v>
      </c>
      <c r="S29" s="3">
        <f t="shared" si="19"/>
        <v>0</v>
      </c>
      <c r="T29" s="3">
        <f t="shared" si="19"/>
        <v>0</v>
      </c>
      <c r="U29" s="3">
        <f t="shared" si="19"/>
        <v>0</v>
      </c>
      <c r="V29" s="3">
        <f t="shared" si="19"/>
        <v>0</v>
      </c>
      <c r="W29" s="3">
        <f t="shared" si="19"/>
        <v>0</v>
      </c>
      <c r="X29" s="3">
        <f t="shared" si="19"/>
        <v>0</v>
      </c>
      <c r="Y29" s="3">
        <f t="shared" si="19"/>
        <v>0</v>
      </c>
      <c r="Z29" s="3">
        <f t="shared" si="19"/>
        <v>0</v>
      </c>
      <c r="AA29" s="3">
        <f t="shared" si="19"/>
        <v>0</v>
      </c>
      <c r="AB29" s="3">
        <f t="shared" si="19"/>
        <v>0</v>
      </c>
      <c r="AC29" s="3">
        <f t="shared" si="19"/>
        <v>0</v>
      </c>
      <c r="AD29" s="3">
        <f t="shared" si="19"/>
        <v>0</v>
      </c>
      <c r="AE29" s="3">
        <f t="shared" si="19"/>
        <v>0</v>
      </c>
      <c r="AF29" s="3">
        <f t="shared" si="19"/>
        <v>0</v>
      </c>
      <c r="AG29" s="3">
        <f t="shared" si="19"/>
        <v>0</v>
      </c>
      <c r="AH29" s="3">
        <f t="shared" si="19"/>
        <v>0</v>
      </c>
      <c r="AI29" s="3">
        <f t="shared" si="19"/>
        <v>0</v>
      </c>
      <c r="AJ29" s="3">
        <f t="shared" si="19"/>
        <v>0</v>
      </c>
      <c r="AK29" s="3">
        <f t="shared" si="19"/>
        <v>0</v>
      </c>
      <c r="AL29" s="3">
        <f t="shared" si="19"/>
        <v>0</v>
      </c>
      <c r="AM29" s="3">
        <f t="shared" si="19"/>
        <v>0</v>
      </c>
      <c r="AN29" s="3">
        <f t="shared" si="19"/>
        <v>0</v>
      </c>
      <c r="AO29" s="3">
        <f t="shared" si="19"/>
        <v>0</v>
      </c>
      <c r="AP29" s="3">
        <f t="shared" si="19"/>
        <v>0</v>
      </c>
      <c r="AQ29" s="3">
        <f t="shared" si="19"/>
        <v>0</v>
      </c>
      <c r="AR29" s="3">
        <f t="shared" si="19"/>
        <v>0</v>
      </c>
      <c r="AS29" s="3">
        <f t="shared" si="19"/>
        <v>0</v>
      </c>
      <c r="AT29" s="3">
        <f t="shared" si="19"/>
        <v>0</v>
      </c>
      <c r="AU29" s="3">
        <f t="shared" si="19"/>
        <v>0</v>
      </c>
      <c r="AV29" s="3">
        <f t="shared" si="19"/>
        <v>0</v>
      </c>
      <c r="AW29" s="3">
        <f t="shared" si="19"/>
        <v>0</v>
      </c>
      <c r="AX29" s="3">
        <f t="shared" si="19"/>
        <v>0</v>
      </c>
      <c r="AY29" s="3">
        <f t="shared" si="19"/>
        <v>0</v>
      </c>
      <c r="AZ29" s="3">
        <f t="shared" si="19"/>
        <v>0</v>
      </c>
      <c r="BA29" s="3">
        <f t="shared" si="19"/>
        <v>0</v>
      </c>
      <c r="BB29" s="3">
        <f t="shared" si="19"/>
        <v>0</v>
      </c>
      <c r="BC29" s="3">
        <f t="shared" si="19"/>
        <v>0</v>
      </c>
      <c r="BD29" s="3">
        <f t="shared" si="19"/>
        <v>0</v>
      </c>
      <c r="BE29" s="3">
        <f t="shared" si="19"/>
        <v>0</v>
      </c>
      <c r="BF29" s="3">
        <f t="shared" si="19"/>
        <v>0</v>
      </c>
      <c r="BG29" s="3">
        <f t="shared" si="19"/>
        <v>0</v>
      </c>
      <c r="BH29" s="3">
        <f t="shared" si="19"/>
        <v>0</v>
      </c>
      <c r="BI29" s="3">
        <f t="shared" si="19"/>
        <v>0</v>
      </c>
      <c r="BJ29" s="3">
        <f t="shared" si="19"/>
        <v>0</v>
      </c>
      <c r="BK29" s="3">
        <f t="shared" si="19"/>
        <v>0</v>
      </c>
      <c r="BL29" s="3">
        <f t="shared" si="19"/>
        <v>0</v>
      </c>
      <c r="BM29" s="3">
        <f t="shared" si="19"/>
        <v>0</v>
      </c>
      <c r="BN29" s="3">
        <f t="shared" si="19"/>
        <v>0</v>
      </c>
      <c r="BO29" s="3">
        <f t="shared" si="19"/>
        <v>0</v>
      </c>
      <c r="BP29" s="3">
        <f t="shared" ref="BP29:CH29" si="20">IF(SUM($C$19:$N$19)=0,0,BO29+BP11)</f>
        <v>0</v>
      </c>
      <c r="BQ29" s="3">
        <f t="shared" si="20"/>
        <v>0</v>
      </c>
      <c r="BR29" s="3">
        <f t="shared" si="20"/>
        <v>0</v>
      </c>
      <c r="BS29" s="3">
        <f t="shared" si="20"/>
        <v>0</v>
      </c>
      <c r="BT29" s="3">
        <f t="shared" si="20"/>
        <v>0</v>
      </c>
      <c r="BU29" s="3">
        <f t="shared" si="20"/>
        <v>0</v>
      </c>
      <c r="BV29" s="3">
        <f t="shared" si="20"/>
        <v>0</v>
      </c>
      <c r="BW29" s="3">
        <f t="shared" si="20"/>
        <v>0</v>
      </c>
      <c r="BX29" s="3">
        <f t="shared" si="20"/>
        <v>0</v>
      </c>
      <c r="BY29" s="3">
        <f t="shared" si="20"/>
        <v>0</v>
      </c>
      <c r="BZ29" s="3">
        <f t="shared" si="20"/>
        <v>0</v>
      </c>
      <c r="CA29" s="3">
        <f t="shared" si="20"/>
        <v>0</v>
      </c>
      <c r="CB29" s="3">
        <f t="shared" si="20"/>
        <v>0</v>
      </c>
      <c r="CC29" s="3">
        <f t="shared" si="20"/>
        <v>0</v>
      </c>
      <c r="CD29" s="3">
        <f t="shared" si="20"/>
        <v>0</v>
      </c>
      <c r="CE29" s="3">
        <f t="shared" si="20"/>
        <v>0</v>
      </c>
      <c r="CF29" s="3">
        <f t="shared" si="20"/>
        <v>0</v>
      </c>
      <c r="CG29" s="3">
        <f t="shared" si="20"/>
        <v>0</v>
      </c>
      <c r="CH29" s="12">
        <f t="shared" si="20"/>
        <v>0</v>
      </c>
    </row>
    <row r="30" spans="1:86" x14ac:dyDescent="0.25">
      <c r="A30" s="624"/>
      <c r="B30" s="11" t="str">
        <f t="shared" si="6"/>
        <v>Lighting</v>
      </c>
      <c r="C30" s="3">
        <f t="shared" si="6"/>
        <v>0</v>
      </c>
      <c r="D30" s="3">
        <f t="shared" ref="D30:BO30" si="21">IF(SUM($C$19:$N$19)=0,0,C30+D12)</f>
        <v>55641</v>
      </c>
      <c r="E30" s="3">
        <f t="shared" si="21"/>
        <v>1651456</v>
      </c>
      <c r="F30" s="3">
        <f t="shared" si="21"/>
        <v>2347981</v>
      </c>
      <c r="G30" s="3">
        <f t="shared" si="21"/>
        <v>2886781</v>
      </c>
      <c r="H30" s="3">
        <f t="shared" si="21"/>
        <v>3889262</v>
      </c>
      <c r="I30" s="3">
        <f t="shared" si="21"/>
        <v>4892943</v>
      </c>
      <c r="J30" s="3">
        <f t="shared" si="21"/>
        <v>5230705</v>
      </c>
      <c r="K30" s="3">
        <f t="shared" si="21"/>
        <v>5230705</v>
      </c>
      <c r="L30" s="3">
        <f t="shared" si="21"/>
        <v>5230705</v>
      </c>
      <c r="M30" s="3">
        <f t="shared" si="21"/>
        <v>5230705</v>
      </c>
      <c r="N30" s="491">
        <f t="shared" si="21"/>
        <v>5192356</v>
      </c>
      <c r="O30" s="3">
        <f t="shared" si="21"/>
        <v>5192356</v>
      </c>
      <c r="P30" s="3">
        <f t="shared" si="21"/>
        <v>5192356</v>
      </c>
      <c r="Q30" s="3">
        <f t="shared" si="21"/>
        <v>5192356</v>
      </c>
      <c r="R30" s="3">
        <f t="shared" si="21"/>
        <v>5192356</v>
      </c>
      <c r="S30" s="3">
        <f t="shared" si="21"/>
        <v>5192356</v>
      </c>
      <c r="T30" s="3">
        <f t="shared" si="21"/>
        <v>5192356</v>
      </c>
      <c r="U30" s="3">
        <f t="shared" si="21"/>
        <v>5192356</v>
      </c>
      <c r="V30" s="3">
        <f t="shared" si="21"/>
        <v>5192356</v>
      </c>
      <c r="W30" s="3">
        <f t="shared" si="21"/>
        <v>5192356</v>
      </c>
      <c r="X30" s="3">
        <f t="shared" si="21"/>
        <v>5192356</v>
      </c>
      <c r="Y30" s="3">
        <f t="shared" si="21"/>
        <v>5192356</v>
      </c>
      <c r="Z30" s="3">
        <f t="shared" si="21"/>
        <v>5192356</v>
      </c>
      <c r="AA30" s="3">
        <f t="shared" si="21"/>
        <v>5192356</v>
      </c>
      <c r="AB30" s="3">
        <f t="shared" si="21"/>
        <v>5192356</v>
      </c>
      <c r="AC30" s="3">
        <f t="shared" si="21"/>
        <v>5192356</v>
      </c>
      <c r="AD30" s="3">
        <f t="shared" si="21"/>
        <v>5192356</v>
      </c>
      <c r="AE30" s="3">
        <f t="shared" si="21"/>
        <v>5192356</v>
      </c>
      <c r="AF30" s="3">
        <f t="shared" si="21"/>
        <v>5192356</v>
      </c>
      <c r="AG30" s="3">
        <f t="shared" si="21"/>
        <v>5192356</v>
      </c>
      <c r="AH30" s="3">
        <f t="shared" si="21"/>
        <v>5192356</v>
      </c>
      <c r="AI30" s="3">
        <f t="shared" si="21"/>
        <v>5192356</v>
      </c>
      <c r="AJ30" s="3">
        <f t="shared" si="21"/>
        <v>5192356</v>
      </c>
      <c r="AK30" s="3">
        <f t="shared" si="21"/>
        <v>5192356</v>
      </c>
      <c r="AL30" s="3">
        <f t="shared" si="21"/>
        <v>5192356</v>
      </c>
      <c r="AM30" s="3">
        <f t="shared" si="21"/>
        <v>5192356</v>
      </c>
      <c r="AN30" s="3">
        <f t="shared" si="21"/>
        <v>5192356</v>
      </c>
      <c r="AO30" s="3">
        <f t="shared" si="21"/>
        <v>5192356</v>
      </c>
      <c r="AP30" s="3">
        <f t="shared" si="21"/>
        <v>5192356</v>
      </c>
      <c r="AQ30" s="3">
        <f t="shared" si="21"/>
        <v>5192356</v>
      </c>
      <c r="AR30" s="3">
        <f t="shared" si="21"/>
        <v>5192356</v>
      </c>
      <c r="AS30" s="3">
        <f t="shared" si="21"/>
        <v>5192356</v>
      </c>
      <c r="AT30" s="3">
        <f t="shared" si="21"/>
        <v>5192356</v>
      </c>
      <c r="AU30" s="3">
        <f t="shared" si="21"/>
        <v>5192356</v>
      </c>
      <c r="AV30" s="3">
        <f t="shared" si="21"/>
        <v>5192356</v>
      </c>
      <c r="AW30" s="3">
        <f t="shared" si="21"/>
        <v>5192356</v>
      </c>
      <c r="AX30" s="3">
        <f t="shared" si="21"/>
        <v>5192356</v>
      </c>
      <c r="AY30" s="3">
        <f t="shared" si="21"/>
        <v>5192356</v>
      </c>
      <c r="AZ30" s="3">
        <f t="shared" si="21"/>
        <v>5192356</v>
      </c>
      <c r="BA30" s="3">
        <f t="shared" si="21"/>
        <v>5192356</v>
      </c>
      <c r="BB30" s="3">
        <f t="shared" si="21"/>
        <v>5192356</v>
      </c>
      <c r="BC30" s="3">
        <f t="shared" si="21"/>
        <v>5192356</v>
      </c>
      <c r="BD30" s="3">
        <f t="shared" si="21"/>
        <v>5192356</v>
      </c>
      <c r="BE30" s="3">
        <f t="shared" si="21"/>
        <v>5192356</v>
      </c>
      <c r="BF30" s="3">
        <f t="shared" si="21"/>
        <v>5192356</v>
      </c>
      <c r="BG30" s="3">
        <f t="shared" si="21"/>
        <v>5192356</v>
      </c>
      <c r="BH30" s="3">
        <f t="shared" si="21"/>
        <v>5192356</v>
      </c>
      <c r="BI30" s="3">
        <f t="shared" si="21"/>
        <v>5192356</v>
      </c>
      <c r="BJ30" s="3">
        <f t="shared" si="21"/>
        <v>5192356</v>
      </c>
      <c r="BK30" s="3">
        <f t="shared" si="21"/>
        <v>5192356</v>
      </c>
      <c r="BL30" s="3">
        <f t="shared" si="21"/>
        <v>5192356</v>
      </c>
      <c r="BM30" s="3">
        <f t="shared" si="21"/>
        <v>5192356</v>
      </c>
      <c r="BN30" s="3">
        <f t="shared" si="21"/>
        <v>5192356</v>
      </c>
      <c r="BO30" s="3">
        <f t="shared" si="21"/>
        <v>5192356</v>
      </c>
      <c r="BP30" s="3">
        <f t="shared" ref="BP30:CH30" si="22">IF(SUM($C$19:$N$19)=0,0,BO30+BP12)</f>
        <v>5192356</v>
      </c>
      <c r="BQ30" s="3">
        <f t="shared" si="22"/>
        <v>5192356</v>
      </c>
      <c r="BR30" s="3">
        <f t="shared" si="22"/>
        <v>5192356</v>
      </c>
      <c r="BS30" s="3">
        <f t="shared" si="22"/>
        <v>5192356</v>
      </c>
      <c r="BT30" s="3">
        <f t="shared" si="22"/>
        <v>5192356</v>
      </c>
      <c r="BU30" s="3">
        <f t="shared" si="22"/>
        <v>5192356</v>
      </c>
      <c r="BV30" s="3">
        <f t="shared" si="22"/>
        <v>5192356</v>
      </c>
      <c r="BW30" s="3">
        <f t="shared" si="22"/>
        <v>5192356</v>
      </c>
      <c r="BX30" s="3">
        <f t="shared" si="22"/>
        <v>5192356</v>
      </c>
      <c r="BY30" s="3">
        <f t="shared" si="22"/>
        <v>5192356</v>
      </c>
      <c r="BZ30" s="3">
        <f t="shared" si="22"/>
        <v>5192356</v>
      </c>
      <c r="CA30" s="3">
        <f t="shared" si="22"/>
        <v>5192356</v>
      </c>
      <c r="CB30" s="3">
        <f t="shared" si="22"/>
        <v>5192356</v>
      </c>
      <c r="CC30" s="3">
        <f t="shared" si="22"/>
        <v>5192356</v>
      </c>
      <c r="CD30" s="3">
        <f t="shared" si="22"/>
        <v>5192356</v>
      </c>
      <c r="CE30" s="3">
        <f t="shared" si="22"/>
        <v>5192356</v>
      </c>
      <c r="CF30" s="3">
        <f t="shared" si="22"/>
        <v>5192356</v>
      </c>
      <c r="CG30" s="3">
        <f t="shared" si="22"/>
        <v>5192356</v>
      </c>
      <c r="CH30" s="12">
        <f t="shared" si="22"/>
        <v>5192356</v>
      </c>
    </row>
    <row r="31" spans="1:86" x14ac:dyDescent="0.25">
      <c r="A31" s="624"/>
      <c r="B31" s="11" t="str">
        <f t="shared" si="6"/>
        <v>Miscellaneous</v>
      </c>
      <c r="C31" s="3">
        <f t="shared" si="6"/>
        <v>0</v>
      </c>
      <c r="D31" s="3">
        <f t="shared" ref="D31:BO31" si="23">IF(SUM($C$19:$N$19)=0,0,C31+D13)</f>
        <v>0</v>
      </c>
      <c r="E31" s="3">
        <f t="shared" si="23"/>
        <v>0</v>
      </c>
      <c r="F31" s="3">
        <f t="shared" si="23"/>
        <v>0</v>
      </c>
      <c r="G31" s="3">
        <f t="shared" si="23"/>
        <v>0</v>
      </c>
      <c r="H31" s="3">
        <f t="shared" si="23"/>
        <v>0</v>
      </c>
      <c r="I31" s="3">
        <f t="shared" si="23"/>
        <v>0</v>
      </c>
      <c r="J31" s="3">
        <f t="shared" si="23"/>
        <v>0</v>
      </c>
      <c r="K31" s="3">
        <f t="shared" si="23"/>
        <v>0</v>
      </c>
      <c r="L31" s="3">
        <f t="shared" si="23"/>
        <v>0</v>
      </c>
      <c r="M31" s="3">
        <f t="shared" si="23"/>
        <v>0</v>
      </c>
      <c r="N31" s="491">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25">
      <c r="A32" s="624"/>
      <c r="B32" s="11" t="str">
        <f t="shared" si="6"/>
        <v>Motors</v>
      </c>
      <c r="C32" s="3">
        <f t="shared" si="6"/>
        <v>0</v>
      </c>
      <c r="D32" s="3">
        <f t="shared" ref="D32:BO32" si="25">IF(SUM($C$19:$N$19)=0,0,C32+D14)</f>
        <v>0</v>
      </c>
      <c r="E32" s="3">
        <f t="shared" si="25"/>
        <v>0</v>
      </c>
      <c r="F32" s="3">
        <f t="shared" si="25"/>
        <v>0</v>
      </c>
      <c r="G32" s="3">
        <f t="shared" si="25"/>
        <v>0</v>
      </c>
      <c r="H32" s="3">
        <f t="shared" si="25"/>
        <v>0</v>
      </c>
      <c r="I32" s="3">
        <f t="shared" si="25"/>
        <v>0</v>
      </c>
      <c r="J32" s="3">
        <f t="shared" si="25"/>
        <v>0</v>
      </c>
      <c r="K32" s="3">
        <f t="shared" si="25"/>
        <v>0</v>
      </c>
      <c r="L32" s="3">
        <f t="shared" si="25"/>
        <v>0</v>
      </c>
      <c r="M32" s="3">
        <f t="shared" si="25"/>
        <v>0</v>
      </c>
      <c r="N32" s="491">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25">
      <c r="A33" s="624"/>
      <c r="B33" s="11" t="str">
        <f t="shared" si="6"/>
        <v>Process</v>
      </c>
      <c r="C33" s="3">
        <f t="shared" si="6"/>
        <v>0</v>
      </c>
      <c r="D33" s="3">
        <f t="shared" ref="D33:BO33" si="27">IF(SUM($C$19:$N$19)=0,0,C33+D15)</f>
        <v>0</v>
      </c>
      <c r="E33" s="3">
        <f t="shared" si="27"/>
        <v>0</v>
      </c>
      <c r="F33" s="3">
        <f t="shared" si="27"/>
        <v>0</v>
      </c>
      <c r="G33" s="3">
        <f t="shared" si="27"/>
        <v>0</v>
      </c>
      <c r="H33" s="3">
        <f t="shared" si="27"/>
        <v>0</v>
      </c>
      <c r="I33" s="3">
        <f t="shared" si="27"/>
        <v>0</v>
      </c>
      <c r="J33" s="3">
        <f t="shared" si="27"/>
        <v>0</v>
      </c>
      <c r="K33" s="3">
        <f t="shared" si="27"/>
        <v>0</v>
      </c>
      <c r="L33" s="3">
        <f t="shared" si="27"/>
        <v>0</v>
      </c>
      <c r="M33" s="3">
        <f t="shared" si="27"/>
        <v>0</v>
      </c>
      <c r="N33" s="491">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25">
      <c r="A34" s="624"/>
      <c r="B34" s="11" t="str">
        <f t="shared" si="6"/>
        <v>Refrigeration</v>
      </c>
      <c r="C34" s="3">
        <f t="shared" si="6"/>
        <v>0</v>
      </c>
      <c r="D34" s="3">
        <f t="shared" ref="D34:BO34" si="29">IF(SUM($C$19:$N$19)=0,0,C34+D16)</f>
        <v>0</v>
      </c>
      <c r="E34" s="3">
        <f t="shared" si="29"/>
        <v>0</v>
      </c>
      <c r="F34" s="3">
        <f t="shared" si="29"/>
        <v>0</v>
      </c>
      <c r="G34" s="3">
        <f t="shared" si="29"/>
        <v>0</v>
      </c>
      <c r="H34" s="3">
        <f t="shared" si="29"/>
        <v>0</v>
      </c>
      <c r="I34" s="3">
        <f t="shared" si="29"/>
        <v>0</v>
      </c>
      <c r="J34" s="3">
        <f t="shared" si="29"/>
        <v>0</v>
      </c>
      <c r="K34" s="3">
        <f t="shared" si="29"/>
        <v>0</v>
      </c>
      <c r="L34" s="3">
        <f t="shared" si="29"/>
        <v>0</v>
      </c>
      <c r="M34" s="3">
        <f t="shared" si="29"/>
        <v>0</v>
      </c>
      <c r="N34" s="491">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25">
      <c r="A35" s="624"/>
      <c r="B35" s="11" t="str">
        <f t="shared" si="6"/>
        <v>Water Heating</v>
      </c>
      <c r="C35" s="3">
        <f t="shared" si="6"/>
        <v>0</v>
      </c>
      <c r="D35" s="3">
        <f t="shared" ref="D35:BO35" si="31">IF(SUM($C$19:$N$19)=0,0,C35+D17)</f>
        <v>0</v>
      </c>
      <c r="E35" s="3">
        <f t="shared" si="31"/>
        <v>0</v>
      </c>
      <c r="F35" s="3">
        <f t="shared" si="31"/>
        <v>0</v>
      </c>
      <c r="G35" s="3">
        <f t="shared" si="31"/>
        <v>0</v>
      </c>
      <c r="H35" s="3">
        <f t="shared" si="31"/>
        <v>0</v>
      </c>
      <c r="I35" s="3">
        <f t="shared" si="31"/>
        <v>0</v>
      </c>
      <c r="J35" s="3">
        <f t="shared" si="31"/>
        <v>0</v>
      </c>
      <c r="K35" s="3">
        <f t="shared" si="31"/>
        <v>0</v>
      </c>
      <c r="L35" s="3">
        <f t="shared" si="31"/>
        <v>0</v>
      </c>
      <c r="M35" s="3">
        <f t="shared" si="31"/>
        <v>0</v>
      </c>
      <c r="N35" s="491">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25">
      <c r="A36" s="624"/>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
      <c r="A37" s="625"/>
      <c r="B37" s="209" t="str">
        <f t="shared" si="6"/>
        <v>Monthly kWh</v>
      </c>
      <c r="C37" s="264">
        <f>SUM(C23:C36)</f>
        <v>0</v>
      </c>
      <c r="D37" s="264">
        <f t="shared" ref="D37:BO37" si="33">SUM(D23:D36)</f>
        <v>55641</v>
      </c>
      <c r="E37" s="264">
        <f t="shared" si="33"/>
        <v>1651456</v>
      </c>
      <c r="F37" s="264">
        <f t="shared" si="33"/>
        <v>2347981</v>
      </c>
      <c r="G37" s="264">
        <f t="shared" si="33"/>
        <v>2886781</v>
      </c>
      <c r="H37" s="264">
        <f t="shared" si="33"/>
        <v>3889262</v>
      </c>
      <c r="I37" s="264">
        <f t="shared" si="33"/>
        <v>4892943</v>
      </c>
      <c r="J37" s="264">
        <f t="shared" si="33"/>
        <v>5230705</v>
      </c>
      <c r="K37" s="264">
        <f t="shared" si="33"/>
        <v>5230705</v>
      </c>
      <c r="L37" s="264">
        <f t="shared" si="33"/>
        <v>5230705</v>
      </c>
      <c r="M37" s="264">
        <f t="shared" si="33"/>
        <v>5230705</v>
      </c>
      <c r="N37" s="264">
        <f t="shared" si="33"/>
        <v>5192356</v>
      </c>
      <c r="O37" s="264">
        <f t="shared" si="33"/>
        <v>5192356</v>
      </c>
      <c r="P37" s="264">
        <f t="shared" si="33"/>
        <v>5192356</v>
      </c>
      <c r="Q37" s="264">
        <f t="shared" si="33"/>
        <v>5192356</v>
      </c>
      <c r="R37" s="264">
        <f t="shared" si="33"/>
        <v>5192356</v>
      </c>
      <c r="S37" s="264">
        <f t="shared" si="33"/>
        <v>5192356</v>
      </c>
      <c r="T37" s="264">
        <f t="shared" si="33"/>
        <v>5192356</v>
      </c>
      <c r="U37" s="264">
        <f t="shared" si="33"/>
        <v>5192356</v>
      </c>
      <c r="V37" s="264">
        <f t="shared" si="33"/>
        <v>5192356</v>
      </c>
      <c r="W37" s="264">
        <f t="shared" si="33"/>
        <v>5192356</v>
      </c>
      <c r="X37" s="264">
        <f t="shared" si="33"/>
        <v>5192356</v>
      </c>
      <c r="Y37" s="264">
        <f t="shared" si="33"/>
        <v>5192356</v>
      </c>
      <c r="Z37" s="264">
        <f t="shared" si="33"/>
        <v>5192356</v>
      </c>
      <c r="AA37" s="264">
        <f t="shared" si="33"/>
        <v>5192356</v>
      </c>
      <c r="AB37" s="264">
        <f t="shared" si="33"/>
        <v>5192356</v>
      </c>
      <c r="AC37" s="264">
        <f t="shared" si="33"/>
        <v>5192356</v>
      </c>
      <c r="AD37" s="264">
        <f t="shared" si="33"/>
        <v>5192356</v>
      </c>
      <c r="AE37" s="264">
        <f t="shared" si="33"/>
        <v>5192356</v>
      </c>
      <c r="AF37" s="264">
        <f t="shared" si="33"/>
        <v>5192356</v>
      </c>
      <c r="AG37" s="264">
        <f t="shared" si="33"/>
        <v>5192356</v>
      </c>
      <c r="AH37" s="264">
        <f t="shared" si="33"/>
        <v>5192356</v>
      </c>
      <c r="AI37" s="264">
        <f t="shared" si="33"/>
        <v>5192356</v>
      </c>
      <c r="AJ37" s="264">
        <f t="shared" si="33"/>
        <v>5192356</v>
      </c>
      <c r="AK37" s="264">
        <f t="shared" si="33"/>
        <v>5192356</v>
      </c>
      <c r="AL37" s="264">
        <f t="shared" si="33"/>
        <v>5192356</v>
      </c>
      <c r="AM37" s="264">
        <f t="shared" si="33"/>
        <v>5192356</v>
      </c>
      <c r="AN37" s="264">
        <f t="shared" si="33"/>
        <v>5192356</v>
      </c>
      <c r="AO37" s="264">
        <f t="shared" si="33"/>
        <v>5192356</v>
      </c>
      <c r="AP37" s="264">
        <f t="shared" si="33"/>
        <v>5192356</v>
      </c>
      <c r="AQ37" s="264">
        <f t="shared" si="33"/>
        <v>5192356</v>
      </c>
      <c r="AR37" s="264">
        <f t="shared" si="33"/>
        <v>5192356</v>
      </c>
      <c r="AS37" s="264">
        <f t="shared" si="33"/>
        <v>5192356</v>
      </c>
      <c r="AT37" s="264">
        <f t="shared" si="33"/>
        <v>5192356</v>
      </c>
      <c r="AU37" s="264">
        <f t="shared" si="33"/>
        <v>5192356</v>
      </c>
      <c r="AV37" s="264">
        <f t="shared" si="33"/>
        <v>5192356</v>
      </c>
      <c r="AW37" s="264">
        <f t="shared" si="33"/>
        <v>5192356</v>
      </c>
      <c r="AX37" s="264">
        <f t="shared" si="33"/>
        <v>5192356</v>
      </c>
      <c r="AY37" s="264">
        <f t="shared" si="33"/>
        <v>5192356</v>
      </c>
      <c r="AZ37" s="264">
        <f t="shared" si="33"/>
        <v>5192356</v>
      </c>
      <c r="BA37" s="264">
        <f t="shared" si="33"/>
        <v>5192356</v>
      </c>
      <c r="BB37" s="264">
        <f t="shared" si="33"/>
        <v>5192356</v>
      </c>
      <c r="BC37" s="264">
        <f t="shared" si="33"/>
        <v>5192356</v>
      </c>
      <c r="BD37" s="264">
        <f t="shared" si="33"/>
        <v>5192356</v>
      </c>
      <c r="BE37" s="264">
        <f t="shared" si="33"/>
        <v>5192356</v>
      </c>
      <c r="BF37" s="264">
        <f t="shared" si="33"/>
        <v>5192356</v>
      </c>
      <c r="BG37" s="264">
        <f t="shared" si="33"/>
        <v>5192356</v>
      </c>
      <c r="BH37" s="264">
        <f t="shared" si="33"/>
        <v>5192356</v>
      </c>
      <c r="BI37" s="264">
        <f t="shared" si="33"/>
        <v>5192356</v>
      </c>
      <c r="BJ37" s="264">
        <f t="shared" si="33"/>
        <v>5192356</v>
      </c>
      <c r="BK37" s="264">
        <f t="shared" si="33"/>
        <v>5192356</v>
      </c>
      <c r="BL37" s="264">
        <f t="shared" si="33"/>
        <v>5192356</v>
      </c>
      <c r="BM37" s="264">
        <f t="shared" si="33"/>
        <v>5192356</v>
      </c>
      <c r="BN37" s="264">
        <f t="shared" si="33"/>
        <v>5192356</v>
      </c>
      <c r="BO37" s="264">
        <f t="shared" si="33"/>
        <v>5192356</v>
      </c>
      <c r="BP37" s="264">
        <f t="shared" ref="BP37:CH37" si="34">SUM(BP23:BP36)</f>
        <v>5192356</v>
      </c>
      <c r="BQ37" s="264">
        <f t="shared" si="34"/>
        <v>5192356</v>
      </c>
      <c r="BR37" s="264">
        <f t="shared" si="34"/>
        <v>5192356</v>
      </c>
      <c r="BS37" s="264">
        <f t="shared" si="34"/>
        <v>5192356</v>
      </c>
      <c r="BT37" s="264">
        <f t="shared" si="34"/>
        <v>5192356</v>
      </c>
      <c r="BU37" s="264">
        <f t="shared" si="34"/>
        <v>5192356</v>
      </c>
      <c r="BV37" s="264">
        <f t="shared" si="34"/>
        <v>5192356</v>
      </c>
      <c r="BW37" s="264">
        <f t="shared" si="34"/>
        <v>5192356</v>
      </c>
      <c r="BX37" s="264">
        <f t="shared" si="34"/>
        <v>5192356</v>
      </c>
      <c r="BY37" s="264">
        <f t="shared" si="34"/>
        <v>5192356</v>
      </c>
      <c r="BZ37" s="264">
        <f t="shared" si="34"/>
        <v>5192356</v>
      </c>
      <c r="CA37" s="264">
        <f t="shared" si="34"/>
        <v>5192356</v>
      </c>
      <c r="CB37" s="264">
        <f t="shared" si="34"/>
        <v>5192356</v>
      </c>
      <c r="CC37" s="264">
        <f t="shared" si="34"/>
        <v>5192356</v>
      </c>
      <c r="CD37" s="264">
        <f t="shared" si="34"/>
        <v>5192356</v>
      </c>
      <c r="CE37" s="264">
        <f t="shared" si="34"/>
        <v>5192356</v>
      </c>
      <c r="CF37" s="264">
        <f t="shared" si="34"/>
        <v>5192356</v>
      </c>
      <c r="CG37" s="264">
        <f t="shared" si="34"/>
        <v>5192356</v>
      </c>
      <c r="CH37" s="267">
        <f t="shared" si="34"/>
        <v>5192356</v>
      </c>
    </row>
    <row r="38" spans="1:86" x14ac:dyDescent="0.25">
      <c r="A38" s="41"/>
      <c r="B38" s="23"/>
      <c r="C38" s="9"/>
      <c r="D38" s="32"/>
      <c r="E38" s="9"/>
      <c r="F38" s="32"/>
      <c r="G38" s="32"/>
      <c r="H38" s="9"/>
      <c r="I38" s="32"/>
      <c r="J38" s="32"/>
      <c r="K38" s="9"/>
      <c r="L38" s="32"/>
      <c r="M38" s="32"/>
      <c r="N38" s="323" t="s">
        <v>189</v>
      </c>
      <c r="O38" s="322">
        <f>SUM(C5:N18)</f>
        <v>5192356</v>
      </c>
      <c r="P38" s="32"/>
      <c r="Q38" s="9"/>
      <c r="R38" s="32"/>
      <c r="S38" s="32"/>
      <c r="T38" s="9"/>
      <c r="U38" s="32"/>
      <c r="V38" s="32"/>
      <c r="W38" s="9"/>
      <c r="X38" s="32"/>
      <c r="Y38" s="32"/>
      <c r="Z38" s="9"/>
      <c r="AA38" s="32"/>
      <c r="AB38" s="32"/>
      <c r="AC38" s="9"/>
      <c r="AD38" s="32"/>
      <c r="AE38" s="32"/>
      <c r="AF38" s="9"/>
      <c r="AG38" s="32"/>
      <c r="AH38" s="32"/>
      <c r="AI38" s="9"/>
      <c r="AJ38" s="32"/>
      <c r="AK38" s="32"/>
      <c r="AL38" s="9"/>
      <c r="AM38" s="32"/>
      <c r="AN38" s="32"/>
      <c r="AO38" s="9"/>
      <c r="AP38" s="32"/>
      <c r="AQ38" s="32"/>
      <c r="AR38" s="9"/>
      <c r="AS38" s="32"/>
      <c r="AT38" s="32"/>
      <c r="AU38" s="9"/>
      <c r="AV38" s="32"/>
      <c r="AW38" s="32"/>
      <c r="AX38" s="9"/>
      <c r="AY38" s="32"/>
      <c r="AZ38" s="32"/>
      <c r="BA38" s="9"/>
      <c r="BB38" s="32"/>
      <c r="BC38" s="32"/>
      <c r="BD38" s="9"/>
      <c r="BE38" s="32"/>
      <c r="BF38" s="32"/>
      <c r="BG38" s="9"/>
      <c r="BH38" s="32"/>
      <c r="BI38" s="32"/>
      <c r="BJ38" s="9"/>
      <c r="BK38" s="32"/>
      <c r="BL38" s="32"/>
      <c r="BM38" s="9"/>
      <c r="BN38" s="32"/>
      <c r="BO38" s="32"/>
      <c r="BP38" s="9"/>
      <c r="BQ38" s="32"/>
      <c r="BR38" s="32"/>
      <c r="BS38" s="9"/>
      <c r="BT38" s="32"/>
      <c r="BU38" s="32"/>
      <c r="BV38" s="9"/>
      <c r="BW38" s="32"/>
      <c r="BX38" s="32"/>
      <c r="BY38" s="9"/>
      <c r="BZ38" s="32"/>
      <c r="CA38" s="32"/>
      <c r="CB38" s="9"/>
      <c r="CC38" s="32"/>
      <c r="CD38" s="32"/>
      <c r="CE38" s="9"/>
      <c r="CF38" s="32"/>
      <c r="CG38" s="32"/>
      <c r="CH38" s="137"/>
    </row>
    <row r="39" spans="1:86" ht="15.75" thickBot="1" x14ac:dyDescent="0.3">
      <c r="C39" s="286"/>
      <c r="D39" s="136"/>
      <c r="E39" s="286"/>
      <c r="F39" s="136"/>
      <c r="G39" s="136"/>
      <c r="H39" s="286"/>
      <c r="I39" s="136"/>
      <c r="J39" s="136"/>
      <c r="K39" s="286"/>
      <c r="L39" s="136"/>
      <c r="M39" s="136"/>
      <c r="N39" s="286"/>
      <c r="O39" s="136"/>
      <c r="P39" s="136"/>
      <c r="Q39" s="286"/>
      <c r="R39" s="136"/>
      <c r="S39" s="136"/>
      <c r="T39" s="515" t="s">
        <v>295</v>
      </c>
      <c r="U39" s="136"/>
      <c r="V39" s="136"/>
      <c r="W39" s="286"/>
      <c r="X39" s="136"/>
      <c r="Y39" s="136"/>
      <c r="Z39" s="286"/>
      <c r="AA39" s="136"/>
      <c r="AB39" s="136"/>
      <c r="AC39" s="286"/>
      <c r="AD39" s="136"/>
      <c r="AE39" s="136"/>
      <c r="AF39" s="286"/>
      <c r="AG39" s="136"/>
      <c r="AH39" s="136"/>
      <c r="AI39" s="286"/>
      <c r="AJ39" s="136"/>
      <c r="AK39" s="136"/>
      <c r="AL39" s="286"/>
      <c r="AM39" s="136"/>
      <c r="AN39" s="136"/>
      <c r="AO39" s="286"/>
      <c r="AP39" s="136"/>
      <c r="AQ39" s="136"/>
      <c r="AR39" s="286"/>
      <c r="AS39" s="136"/>
      <c r="AT39" s="136"/>
      <c r="AU39" s="286"/>
      <c r="AV39" s="136"/>
      <c r="AW39" s="136"/>
      <c r="AX39" s="286"/>
      <c r="AY39" s="136"/>
      <c r="AZ39" s="136"/>
      <c r="BA39" s="286"/>
      <c r="BB39" s="136"/>
      <c r="BC39" s="136"/>
      <c r="BD39" s="286"/>
      <c r="BE39" s="136"/>
      <c r="BF39" s="136"/>
      <c r="BG39" s="286"/>
      <c r="BH39" s="136"/>
      <c r="BI39" s="136"/>
      <c r="BJ39" s="286"/>
      <c r="BK39" s="136"/>
      <c r="BL39" s="136"/>
      <c r="BM39" s="286"/>
      <c r="BN39" s="136"/>
      <c r="BO39" s="136"/>
      <c r="BP39" s="286"/>
      <c r="BQ39" s="136"/>
      <c r="BR39" s="136"/>
      <c r="BS39" s="286"/>
      <c r="BT39" s="136"/>
      <c r="BU39" s="136"/>
      <c r="BV39" s="286"/>
      <c r="BW39" s="136"/>
      <c r="BX39" s="136"/>
      <c r="BY39" s="286"/>
      <c r="BZ39" s="136"/>
      <c r="CA39" s="136"/>
      <c r="CB39" s="286"/>
      <c r="CC39" s="136"/>
      <c r="CD39" s="136"/>
      <c r="CE39" s="286"/>
      <c r="CF39" s="136"/>
      <c r="CG39" s="136"/>
      <c r="CH39" s="286"/>
    </row>
    <row r="40" spans="1:86" ht="16.5" thickBot="1" x14ac:dyDescent="0.3">
      <c r="A40" s="626" t="s">
        <v>16</v>
      </c>
      <c r="B40" s="18" t="s">
        <v>10</v>
      </c>
      <c r="C40" s="162">
        <f>C$4</f>
        <v>45292</v>
      </c>
      <c r="D40" s="162">
        <f t="shared" ref="D40:BO40" si="35">D$4</f>
        <v>45323</v>
      </c>
      <c r="E40" s="162">
        <f t="shared" si="35"/>
        <v>45352</v>
      </c>
      <c r="F40" s="162">
        <f t="shared" si="35"/>
        <v>45383</v>
      </c>
      <c r="G40" s="162">
        <f t="shared" si="35"/>
        <v>45413</v>
      </c>
      <c r="H40" s="162">
        <f t="shared" si="35"/>
        <v>45444</v>
      </c>
      <c r="I40" s="162">
        <f t="shared" si="35"/>
        <v>45474</v>
      </c>
      <c r="J40" s="162">
        <f t="shared" si="35"/>
        <v>45505</v>
      </c>
      <c r="K40" s="162">
        <f t="shared" si="35"/>
        <v>45536</v>
      </c>
      <c r="L40" s="162">
        <f t="shared" si="35"/>
        <v>45566</v>
      </c>
      <c r="M40" s="162">
        <f t="shared" si="35"/>
        <v>45597</v>
      </c>
      <c r="N40" s="162">
        <f t="shared" si="35"/>
        <v>45627</v>
      </c>
      <c r="O40" s="162">
        <f t="shared" si="35"/>
        <v>45658</v>
      </c>
      <c r="P40" s="162">
        <f t="shared" si="35"/>
        <v>45689</v>
      </c>
      <c r="Q40" s="162">
        <f t="shared" si="35"/>
        <v>45717</v>
      </c>
      <c r="R40" s="162">
        <f t="shared" si="35"/>
        <v>45748</v>
      </c>
      <c r="S40" s="162">
        <f t="shared" si="35"/>
        <v>45778</v>
      </c>
      <c r="T40" s="162">
        <f t="shared" si="35"/>
        <v>45809</v>
      </c>
      <c r="U40" s="162">
        <f t="shared" si="35"/>
        <v>45839</v>
      </c>
      <c r="V40" s="162">
        <f t="shared" si="35"/>
        <v>45870</v>
      </c>
      <c r="W40" s="162">
        <f t="shared" si="35"/>
        <v>45901</v>
      </c>
      <c r="X40" s="162">
        <f t="shared" si="35"/>
        <v>45931</v>
      </c>
      <c r="Y40" s="162">
        <f t="shared" si="35"/>
        <v>45962</v>
      </c>
      <c r="Z40" s="162">
        <f t="shared" si="35"/>
        <v>45992</v>
      </c>
      <c r="AA40" s="162">
        <f t="shared" si="35"/>
        <v>46023</v>
      </c>
      <c r="AB40" s="162">
        <f t="shared" si="35"/>
        <v>46054</v>
      </c>
      <c r="AC40" s="162">
        <f t="shared" si="35"/>
        <v>46082</v>
      </c>
      <c r="AD40" s="162">
        <f t="shared" si="35"/>
        <v>46113</v>
      </c>
      <c r="AE40" s="162">
        <f t="shared" si="35"/>
        <v>46143</v>
      </c>
      <c r="AF40" s="162">
        <f t="shared" si="35"/>
        <v>46174</v>
      </c>
      <c r="AG40" s="162">
        <f t="shared" si="35"/>
        <v>46204</v>
      </c>
      <c r="AH40" s="162">
        <f t="shared" si="35"/>
        <v>46235</v>
      </c>
      <c r="AI40" s="162">
        <f t="shared" si="35"/>
        <v>46266</v>
      </c>
      <c r="AJ40" s="162">
        <f t="shared" si="35"/>
        <v>46296</v>
      </c>
      <c r="AK40" s="162">
        <f t="shared" si="35"/>
        <v>46327</v>
      </c>
      <c r="AL40" s="162">
        <f t="shared" si="35"/>
        <v>46357</v>
      </c>
      <c r="AM40" s="162">
        <f t="shared" si="35"/>
        <v>46388</v>
      </c>
      <c r="AN40" s="162">
        <f t="shared" si="35"/>
        <v>46419</v>
      </c>
      <c r="AO40" s="162">
        <f t="shared" si="35"/>
        <v>46447</v>
      </c>
      <c r="AP40" s="162">
        <f t="shared" si="35"/>
        <v>46478</v>
      </c>
      <c r="AQ40" s="162">
        <f t="shared" si="35"/>
        <v>46508</v>
      </c>
      <c r="AR40" s="162">
        <f t="shared" si="35"/>
        <v>46539</v>
      </c>
      <c r="AS40" s="162">
        <f t="shared" si="35"/>
        <v>46569</v>
      </c>
      <c r="AT40" s="162">
        <f t="shared" si="35"/>
        <v>46600</v>
      </c>
      <c r="AU40" s="162">
        <f t="shared" si="35"/>
        <v>46631</v>
      </c>
      <c r="AV40" s="162">
        <f t="shared" si="35"/>
        <v>46661</v>
      </c>
      <c r="AW40" s="162">
        <f t="shared" si="35"/>
        <v>46692</v>
      </c>
      <c r="AX40" s="162">
        <f t="shared" si="35"/>
        <v>46722</v>
      </c>
      <c r="AY40" s="162">
        <f t="shared" si="35"/>
        <v>46753</v>
      </c>
      <c r="AZ40" s="162">
        <f t="shared" si="35"/>
        <v>46784</v>
      </c>
      <c r="BA40" s="162">
        <f t="shared" si="35"/>
        <v>46813</v>
      </c>
      <c r="BB40" s="162">
        <f t="shared" si="35"/>
        <v>46844</v>
      </c>
      <c r="BC40" s="162">
        <f t="shared" si="35"/>
        <v>46874</v>
      </c>
      <c r="BD40" s="162">
        <f t="shared" si="35"/>
        <v>46905</v>
      </c>
      <c r="BE40" s="162">
        <f t="shared" si="35"/>
        <v>46935</v>
      </c>
      <c r="BF40" s="162">
        <f t="shared" si="35"/>
        <v>46966</v>
      </c>
      <c r="BG40" s="162">
        <f t="shared" si="35"/>
        <v>46997</v>
      </c>
      <c r="BH40" s="162">
        <f t="shared" si="35"/>
        <v>47027</v>
      </c>
      <c r="BI40" s="162">
        <f t="shared" si="35"/>
        <v>47058</v>
      </c>
      <c r="BJ40" s="162">
        <f t="shared" si="35"/>
        <v>47088</v>
      </c>
      <c r="BK40" s="162">
        <f t="shared" si="35"/>
        <v>47119</v>
      </c>
      <c r="BL40" s="162">
        <f t="shared" si="35"/>
        <v>47150</v>
      </c>
      <c r="BM40" s="162">
        <f t="shared" si="35"/>
        <v>47178</v>
      </c>
      <c r="BN40" s="162">
        <f t="shared" si="35"/>
        <v>47209</v>
      </c>
      <c r="BO40" s="162">
        <f t="shared" si="35"/>
        <v>47239</v>
      </c>
      <c r="BP40" s="162">
        <f t="shared" ref="BP40:CH40" si="36">BP$4</f>
        <v>47270</v>
      </c>
      <c r="BQ40" s="162">
        <f t="shared" si="36"/>
        <v>47300</v>
      </c>
      <c r="BR40" s="162">
        <f t="shared" si="36"/>
        <v>47331</v>
      </c>
      <c r="BS40" s="162">
        <f t="shared" si="36"/>
        <v>47362</v>
      </c>
      <c r="BT40" s="162">
        <f t="shared" si="36"/>
        <v>47392</v>
      </c>
      <c r="BU40" s="162">
        <f t="shared" si="36"/>
        <v>47423</v>
      </c>
      <c r="BV40" s="162">
        <f t="shared" si="36"/>
        <v>47453</v>
      </c>
      <c r="BW40" s="162">
        <f t="shared" si="36"/>
        <v>47484</v>
      </c>
      <c r="BX40" s="162">
        <f t="shared" si="36"/>
        <v>47515</v>
      </c>
      <c r="BY40" s="162">
        <f t="shared" si="36"/>
        <v>47543</v>
      </c>
      <c r="BZ40" s="162">
        <f t="shared" si="36"/>
        <v>47574</v>
      </c>
      <c r="CA40" s="162">
        <f t="shared" si="36"/>
        <v>47604</v>
      </c>
      <c r="CB40" s="162">
        <f t="shared" si="36"/>
        <v>47635</v>
      </c>
      <c r="CC40" s="162">
        <f t="shared" si="36"/>
        <v>47665</v>
      </c>
      <c r="CD40" s="162">
        <f t="shared" si="36"/>
        <v>47696</v>
      </c>
      <c r="CE40" s="162">
        <f t="shared" si="36"/>
        <v>47727</v>
      </c>
      <c r="CF40" s="162">
        <f t="shared" si="36"/>
        <v>47757</v>
      </c>
      <c r="CG40" s="162">
        <f t="shared" si="36"/>
        <v>47788</v>
      </c>
      <c r="CH40" s="163">
        <f t="shared" si="36"/>
        <v>47818</v>
      </c>
    </row>
    <row r="41" spans="1:86" ht="15" customHeight="1" x14ac:dyDescent="0.25">
      <c r="A41" s="627"/>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3">
        <f t="shared" si="38"/>
        <v>0</v>
      </c>
      <c r="R41" s="3">
        <f t="shared" si="38"/>
        <v>0</v>
      </c>
      <c r="S41" s="3">
        <f t="shared" si="38"/>
        <v>0</v>
      </c>
      <c r="T41" s="490">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25">
      <c r="A42" s="627"/>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3">
        <f t="shared" si="40"/>
        <v>0</v>
      </c>
      <c r="R42" s="3">
        <f t="shared" si="40"/>
        <v>0</v>
      </c>
      <c r="S42" s="3">
        <f t="shared" si="40"/>
        <v>0</v>
      </c>
      <c r="T42" s="49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25">
      <c r="A43" s="627"/>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3">
        <f t="shared" si="42"/>
        <v>0</v>
      </c>
      <c r="R43" s="3">
        <f t="shared" si="42"/>
        <v>0</v>
      </c>
      <c r="S43" s="3">
        <f t="shared" si="42"/>
        <v>0</v>
      </c>
      <c r="T43" s="490">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25">
      <c r="A44" s="627"/>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490">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25">
      <c r="A45" s="627"/>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3">
        <f t="shared" si="46"/>
        <v>0</v>
      </c>
      <c r="R45" s="3">
        <f t="shared" si="46"/>
        <v>0</v>
      </c>
      <c r="S45" s="3">
        <f t="shared" si="46"/>
        <v>0</v>
      </c>
      <c r="T45" s="490">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25">
      <c r="A46" s="627"/>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3">
        <f t="shared" si="48"/>
        <v>0</v>
      </c>
      <c r="R46" s="3">
        <f t="shared" si="48"/>
        <v>0</v>
      </c>
      <c r="S46" s="3">
        <f t="shared" si="48"/>
        <v>0</v>
      </c>
      <c r="T46" s="490">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25">
      <c r="A47" s="627"/>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3">
        <f t="shared" si="50"/>
        <v>0</v>
      </c>
      <c r="R47" s="3">
        <f t="shared" si="50"/>
        <v>0</v>
      </c>
      <c r="S47" s="3">
        <f t="shared" si="50"/>
        <v>0</v>
      </c>
      <c r="T47" s="49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25">
      <c r="A48" s="627"/>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3">
        <f t="shared" si="52"/>
        <v>0</v>
      </c>
      <c r="R48" s="3">
        <f t="shared" si="52"/>
        <v>0</v>
      </c>
      <c r="S48" s="3">
        <f t="shared" si="52"/>
        <v>0</v>
      </c>
      <c r="T48" s="490">
        <v>5271890</v>
      </c>
      <c r="U48" s="3">
        <f t="shared" si="52"/>
        <v>5271890</v>
      </c>
      <c r="V48" s="3">
        <f t="shared" si="52"/>
        <v>5271890</v>
      </c>
      <c r="W48" s="3">
        <f t="shared" si="52"/>
        <v>5271890</v>
      </c>
      <c r="X48" s="3">
        <f t="shared" si="52"/>
        <v>5271890</v>
      </c>
      <c r="Y48" s="3">
        <f t="shared" si="52"/>
        <v>5271890</v>
      </c>
      <c r="Z48" s="3">
        <f t="shared" si="52"/>
        <v>5271890</v>
      </c>
      <c r="AA48" s="3">
        <f t="shared" si="52"/>
        <v>5271890</v>
      </c>
      <c r="AB48" s="3">
        <f t="shared" si="52"/>
        <v>5271890</v>
      </c>
      <c r="AC48" s="3">
        <f t="shared" si="52"/>
        <v>5271890</v>
      </c>
      <c r="AD48" s="3">
        <f t="shared" si="52"/>
        <v>5271890</v>
      </c>
      <c r="AE48" s="3">
        <f t="shared" si="52"/>
        <v>5271890</v>
      </c>
      <c r="AF48" s="3">
        <f t="shared" si="52"/>
        <v>5271890</v>
      </c>
      <c r="AG48" s="3">
        <f t="shared" si="52"/>
        <v>5271890</v>
      </c>
      <c r="AH48" s="3">
        <f t="shared" si="52"/>
        <v>5271890</v>
      </c>
      <c r="AI48" s="3">
        <f t="shared" si="52"/>
        <v>5271890</v>
      </c>
      <c r="AJ48" s="3">
        <f t="shared" si="52"/>
        <v>5271890</v>
      </c>
      <c r="AK48" s="3">
        <f t="shared" si="52"/>
        <v>5271890</v>
      </c>
      <c r="AL48" s="3">
        <f t="shared" si="52"/>
        <v>5271890</v>
      </c>
      <c r="AM48" s="3">
        <f t="shared" si="52"/>
        <v>5271890</v>
      </c>
      <c r="AN48" s="3">
        <f t="shared" si="52"/>
        <v>5271890</v>
      </c>
      <c r="AO48" s="3">
        <f t="shared" si="52"/>
        <v>5271890</v>
      </c>
      <c r="AP48" s="3">
        <f t="shared" si="52"/>
        <v>5271890</v>
      </c>
      <c r="AQ48" s="3">
        <f t="shared" si="52"/>
        <v>5271890</v>
      </c>
      <c r="AR48" s="3">
        <f t="shared" si="52"/>
        <v>5271890</v>
      </c>
      <c r="AS48" s="3">
        <f t="shared" si="52"/>
        <v>5271890</v>
      </c>
      <c r="AT48" s="3">
        <f t="shared" si="52"/>
        <v>5271890</v>
      </c>
      <c r="AU48" s="3">
        <f t="shared" si="52"/>
        <v>5271890</v>
      </c>
      <c r="AV48" s="3">
        <f t="shared" si="52"/>
        <v>5271890</v>
      </c>
      <c r="AW48" s="3">
        <f t="shared" si="52"/>
        <v>5271890</v>
      </c>
      <c r="AX48" s="3">
        <f t="shared" si="52"/>
        <v>5271890</v>
      </c>
      <c r="AY48" s="3">
        <f t="shared" si="52"/>
        <v>5271890</v>
      </c>
      <c r="AZ48" s="3">
        <f t="shared" si="52"/>
        <v>5271890</v>
      </c>
      <c r="BA48" s="3">
        <f t="shared" si="52"/>
        <v>5271890</v>
      </c>
      <c r="BB48" s="3">
        <f t="shared" si="52"/>
        <v>5271890</v>
      </c>
      <c r="BC48" s="3">
        <f t="shared" si="52"/>
        <v>5271890</v>
      </c>
      <c r="BD48" s="3">
        <f t="shared" si="52"/>
        <v>5271890</v>
      </c>
      <c r="BE48" s="3">
        <f t="shared" si="52"/>
        <v>5271890</v>
      </c>
      <c r="BF48" s="3">
        <f t="shared" si="52"/>
        <v>5271890</v>
      </c>
      <c r="BG48" s="3">
        <f t="shared" si="52"/>
        <v>5271890</v>
      </c>
      <c r="BH48" s="3">
        <f t="shared" si="52"/>
        <v>5271890</v>
      </c>
      <c r="BI48" s="3">
        <f t="shared" si="52"/>
        <v>5271890</v>
      </c>
      <c r="BJ48" s="3">
        <f t="shared" si="52"/>
        <v>5271890</v>
      </c>
      <c r="BK48" s="3">
        <f t="shared" si="52"/>
        <v>5271890</v>
      </c>
      <c r="BL48" s="3">
        <f t="shared" si="52"/>
        <v>5271890</v>
      </c>
      <c r="BM48" s="3">
        <f t="shared" si="52"/>
        <v>5271890</v>
      </c>
      <c r="BN48" s="3">
        <f t="shared" si="52"/>
        <v>5271890</v>
      </c>
      <c r="BO48" s="3">
        <f t="shared" si="52"/>
        <v>5271890</v>
      </c>
      <c r="BP48" s="3">
        <f t="shared" si="52"/>
        <v>5271890</v>
      </c>
      <c r="BQ48" s="3">
        <f t="shared" si="52"/>
        <v>5271890</v>
      </c>
      <c r="BR48" s="3">
        <f t="shared" si="52"/>
        <v>5271890</v>
      </c>
      <c r="BS48" s="3">
        <f t="shared" ref="BS48:CH48" si="53">BR48</f>
        <v>5271890</v>
      </c>
      <c r="BT48" s="3">
        <f t="shared" si="53"/>
        <v>5271890</v>
      </c>
      <c r="BU48" s="3">
        <f t="shared" si="53"/>
        <v>5271890</v>
      </c>
      <c r="BV48" s="3">
        <f t="shared" si="53"/>
        <v>5271890</v>
      </c>
      <c r="BW48" s="3">
        <f t="shared" si="53"/>
        <v>5271890</v>
      </c>
      <c r="BX48" s="3">
        <f t="shared" si="53"/>
        <v>5271890</v>
      </c>
      <c r="BY48" s="3">
        <f t="shared" si="53"/>
        <v>5271890</v>
      </c>
      <c r="BZ48" s="3">
        <f t="shared" si="53"/>
        <v>5271890</v>
      </c>
      <c r="CA48" s="3">
        <f t="shared" si="53"/>
        <v>5271890</v>
      </c>
      <c r="CB48" s="3">
        <f t="shared" si="53"/>
        <v>5271890</v>
      </c>
      <c r="CC48" s="3">
        <f t="shared" si="53"/>
        <v>5271890</v>
      </c>
      <c r="CD48" s="3">
        <f t="shared" si="53"/>
        <v>5271890</v>
      </c>
      <c r="CE48" s="3">
        <f t="shared" si="53"/>
        <v>5271890</v>
      </c>
      <c r="CF48" s="3">
        <f t="shared" si="53"/>
        <v>5271890</v>
      </c>
      <c r="CG48" s="3">
        <f t="shared" si="53"/>
        <v>5271890</v>
      </c>
      <c r="CH48" s="12">
        <f t="shared" si="53"/>
        <v>5271890</v>
      </c>
    </row>
    <row r="49" spans="1:86" x14ac:dyDescent="0.25">
      <c r="A49" s="627"/>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3">
        <f t="shared" si="54"/>
        <v>0</v>
      </c>
      <c r="R49" s="3">
        <f t="shared" si="54"/>
        <v>0</v>
      </c>
      <c r="S49" s="3">
        <f t="shared" si="54"/>
        <v>0</v>
      </c>
      <c r="T49" s="490">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25">
      <c r="A50" s="627"/>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3">
        <f t="shared" si="56"/>
        <v>0</v>
      </c>
      <c r="R50" s="3">
        <f t="shared" si="56"/>
        <v>0</v>
      </c>
      <c r="S50" s="3">
        <f t="shared" si="56"/>
        <v>0</v>
      </c>
      <c r="T50" s="490">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25">
      <c r="A51" s="627"/>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3">
        <f t="shared" si="58"/>
        <v>0</v>
      </c>
      <c r="R51" s="3">
        <f t="shared" si="58"/>
        <v>0</v>
      </c>
      <c r="S51" s="3">
        <f t="shared" si="58"/>
        <v>0</v>
      </c>
      <c r="T51" s="490">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25">
      <c r="A52" s="627"/>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3">
        <f t="shared" si="60"/>
        <v>0</v>
      </c>
      <c r="R52" s="3">
        <f t="shared" si="60"/>
        <v>0</v>
      </c>
      <c r="S52" s="3">
        <f t="shared" si="60"/>
        <v>0</v>
      </c>
      <c r="T52" s="49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25">
      <c r="A53" s="627"/>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3">
        <f t="shared" si="62"/>
        <v>0</v>
      </c>
      <c r="R53" s="3">
        <f t="shared" si="62"/>
        <v>0</v>
      </c>
      <c r="S53" s="3">
        <f t="shared" si="62"/>
        <v>0</v>
      </c>
      <c r="T53" s="490">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25">
      <c r="A54" s="627"/>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
      <c r="A55" s="628"/>
      <c r="B55" s="209" t="str">
        <f t="shared" si="37"/>
        <v>Monthly kWh</v>
      </c>
      <c r="C55" s="264">
        <f>SUM(C41:C54)</f>
        <v>0</v>
      </c>
      <c r="D55" s="264">
        <f t="shared" ref="D55:BO55" si="64">SUM(D41:D54)</f>
        <v>0</v>
      </c>
      <c r="E55" s="264">
        <f t="shared" si="64"/>
        <v>0</v>
      </c>
      <c r="F55" s="264">
        <f t="shared" si="64"/>
        <v>0</v>
      </c>
      <c r="G55" s="264">
        <f t="shared" si="64"/>
        <v>0</v>
      </c>
      <c r="H55" s="264">
        <f t="shared" si="64"/>
        <v>0</v>
      </c>
      <c r="I55" s="264">
        <f t="shared" si="64"/>
        <v>0</v>
      </c>
      <c r="J55" s="264">
        <f t="shared" si="64"/>
        <v>0</v>
      </c>
      <c r="K55" s="264">
        <f t="shared" si="64"/>
        <v>0</v>
      </c>
      <c r="L55" s="264">
        <f t="shared" si="64"/>
        <v>0</v>
      </c>
      <c r="M55" s="264">
        <f t="shared" si="64"/>
        <v>0</v>
      </c>
      <c r="N55" s="264">
        <f t="shared" si="64"/>
        <v>0</v>
      </c>
      <c r="O55" s="264">
        <f t="shared" si="64"/>
        <v>0</v>
      </c>
      <c r="P55" s="264">
        <f t="shared" si="64"/>
        <v>0</v>
      </c>
      <c r="Q55" s="264">
        <f t="shared" si="64"/>
        <v>0</v>
      </c>
      <c r="R55" s="264">
        <f t="shared" si="64"/>
        <v>0</v>
      </c>
      <c r="S55" s="264">
        <f t="shared" si="64"/>
        <v>0</v>
      </c>
      <c r="T55" s="264">
        <f t="shared" si="64"/>
        <v>5271890</v>
      </c>
      <c r="U55" s="264">
        <f t="shared" si="64"/>
        <v>5271890</v>
      </c>
      <c r="V55" s="264">
        <f t="shared" si="64"/>
        <v>5271890</v>
      </c>
      <c r="W55" s="264">
        <f t="shared" si="64"/>
        <v>5271890</v>
      </c>
      <c r="X55" s="264">
        <f t="shared" si="64"/>
        <v>5271890</v>
      </c>
      <c r="Y55" s="264">
        <f t="shared" si="64"/>
        <v>5271890</v>
      </c>
      <c r="Z55" s="264">
        <f t="shared" si="64"/>
        <v>5271890</v>
      </c>
      <c r="AA55" s="264">
        <f t="shared" si="64"/>
        <v>5271890</v>
      </c>
      <c r="AB55" s="264">
        <f t="shared" si="64"/>
        <v>5271890</v>
      </c>
      <c r="AC55" s="264">
        <f t="shared" si="64"/>
        <v>5271890</v>
      </c>
      <c r="AD55" s="264">
        <f t="shared" si="64"/>
        <v>5271890</v>
      </c>
      <c r="AE55" s="264">
        <f t="shared" si="64"/>
        <v>5271890</v>
      </c>
      <c r="AF55" s="264">
        <f t="shared" si="64"/>
        <v>5271890</v>
      </c>
      <c r="AG55" s="264">
        <f t="shared" si="64"/>
        <v>5271890</v>
      </c>
      <c r="AH55" s="264">
        <f t="shared" si="64"/>
        <v>5271890</v>
      </c>
      <c r="AI55" s="264">
        <f t="shared" si="64"/>
        <v>5271890</v>
      </c>
      <c r="AJ55" s="264">
        <f t="shared" si="64"/>
        <v>5271890</v>
      </c>
      <c r="AK55" s="264">
        <f t="shared" si="64"/>
        <v>5271890</v>
      </c>
      <c r="AL55" s="264">
        <f t="shared" si="64"/>
        <v>5271890</v>
      </c>
      <c r="AM55" s="264">
        <f t="shared" si="64"/>
        <v>5271890</v>
      </c>
      <c r="AN55" s="264">
        <f t="shared" si="64"/>
        <v>5271890</v>
      </c>
      <c r="AO55" s="264">
        <f t="shared" si="64"/>
        <v>5271890</v>
      </c>
      <c r="AP55" s="264">
        <f t="shared" si="64"/>
        <v>5271890</v>
      </c>
      <c r="AQ55" s="264">
        <f t="shared" si="64"/>
        <v>5271890</v>
      </c>
      <c r="AR55" s="264">
        <f t="shared" si="64"/>
        <v>5271890</v>
      </c>
      <c r="AS55" s="264">
        <f t="shared" si="64"/>
        <v>5271890</v>
      </c>
      <c r="AT55" s="264">
        <f t="shared" si="64"/>
        <v>5271890</v>
      </c>
      <c r="AU55" s="264">
        <f t="shared" si="64"/>
        <v>5271890</v>
      </c>
      <c r="AV55" s="264">
        <f t="shared" si="64"/>
        <v>5271890</v>
      </c>
      <c r="AW55" s="264">
        <f t="shared" si="64"/>
        <v>5271890</v>
      </c>
      <c r="AX55" s="264">
        <f t="shared" si="64"/>
        <v>5271890</v>
      </c>
      <c r="AY55" s="264">
        <f t="shared" si="64"/>
        <v>5271890</v>
      </c>
      <c r="AZ55" s="264">
        <f t="shared" si="64"/>
        <v>5271890</v>
      </c>
      <c r="BA55" s="264">
        <f t="shared" si="64"/>
        <v>5271890</v>
      </c>
      <c r="BB55" s="264">
        <f t="shared" si="64"/>
        <v>5271890</v>
      </c>
      <c r="BC55" s="264">
        <f t="shared" si="64"/>
        <v>5271890</v>
      </c>
      <c r="BD55" s="264">
        <f t="shared" si="64"/>
        <v>5271890</v>
      </c>
      <c r="BE55" s="264">
        <f t="shared" si="64"/>
        <v>5271890</v>
      </c>
      <c r="BF55" s="264">
        <f t="shared" si="64"/>
        <v>5271890</v>
      </c>
      <c r="BG55" s="264">
        <f t="shared" si="64"/>
        <v>5271890</v>
      </c>
      <c r="BH55" s="264">
        <f t="shared" si="64"/>
        <v>5271890</v>
      </c>
      <c r="BI55" s="264">
        <f t="shared" si="64"/>
        <v>5271890</v>
      </c>
      <c r="BJ55" s="264">
        <f t="shared" si="64"/>
        <v>5271890</v>
      </c>
      <c r="BK55" s="264">
        <f t="shared" si="64"/>
        <v>5271890</v>
      </c>
      <c r="BL55" s="264">
        <f t="shared" si="64"/>
        <v>5271890</v>
      </c>
      <c r="BM55" s="264">
        <f t="shared" si="64"/>
        <v>5271890</v>
      </c>
      <c r="BN55" s="264">
        <f t="shared" si="64"/>
        <v>5271890</v>
      </c>
      <c r="BO55" s="264">
        <f t="shared" si="64"/>
        <v>5271890</v>
      </c>
      <c r="BP55" s="264">
        <f t="shared" ref="BP55:CH55" si="65">SUM(BP41:BP54)</f>
        <v>5271890</v>
      </c>
      <c r="BQ55" s="264">
        <f t="shared" si="65"/>
        <v>5271890</v>
      </c>
      <c r="BR55" s="264">
        <f t="shared" si="65"/>
        <v>5271890</v>
      </c>
      <c r="BS55" s="264">
        <f t="shared" si="65"/>
        <v>5271890</v>
      </c>
      <c r="BT55" s="264">
        <f t="shared" si="65"/>
        <v>5271890</v>
      </c>
      <c r="BU55" s="264">
        <f t="shared" si="65"/>
        <v>5271890</v>
      </c>
      <c r="BV55" s="264">
        <f t="shared" si="65"/>
        <v>5271890</v>
      </c>
      <c r="BW55" s="264">
        <f t="shared" si="65"/>
        <v>5271890</v>
      </c>
      <c r="BX55" s="264">
        <f t="shared" si="65"/>
        <v>5271890</v>
      </c>
      <c r="BY55" s="264">
        <f t="shared" si="65"/>
        <v>5271890</v>
      </c>
      <c r="BZ55" s="264">
        <f t="shared" si="65"/>
        <v>5271890</v>
      </c>
      <c r="CA55" s="264">
        <f t="shared" si="65"/>
        <v>5271890</v>
      </c>
      <c r="CB55" s="264">
        <f t="shared" si="65"/>
        <v>5271890</v>
      </c>
      <c r="CC55" s="264">
        <f t="shared" si="65"/>
        <v>5271890</v>
      </c>
      <c r="CD55" s="264">
        <f t="shared" si="65"/>
        <v>5271890</v>
      </c>
      <c r="CE55" s="264">
        <f t="shared" si="65"/>
        <v>5271890</v>
      </c>
      <c r="CF55" s="264">
        <f t="shared" si="65"/>
        <v>5271890</v>
      </c>
      <c r="CG55" s="264">
        <f t="shared" si="65"/>
        <v>5271890</v>
      </c>
      <c r="CH55" s="267">
        <f t="shared" si="65"/>
        <v>5271890</v>
      </c>
    </row>
    <row r="56" spans="1:86" x14ac:dyDescent="0.25">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c r="AB56" s="285"/>
      <c r="AC56" s="9"/>
      <c r="AD56" s="285"/>
      <c r="AE56" s="285"/>
      <c r="AF56" s="9"/>
      <c r="AG56" s="285"/>
      <c r="AH56" s="285"/>
      <c r="AI56" s="9"/>
      <c r="AJ56" s="285"/>
      <c r="AK56" s="285"/>
      <c r="AL56" s="9"/>
      <c r="AM56" s="285"/>
      <c r="AN56" s="285"/>
      <c r="AO56" s="9"/>
      <c r="AP56" s="285"/>
      <c r="AQ56" s="285"/>
      <c r="AR56" s="9"/>
      <c r="AS56" s="285"/>
      <c r="AT56" s="285"/>
      <c r="AU56" s="9"/>
      <c r="AV56" s="285"/>
      <c r="AW56" s="285"/>
      <c r="AX56" s="9"/>
      <c r="AY56" s="285"/>
      <c r="AZ56" s="285"/>
      <c r="BA56" s="9"/>
      <c r="BB56" s="285"/>
      <c r="BC56" s="285"/>
      <c r="BD56" s="9"/>
      <c r="BE56" s="285"/>
      <c r="BF56" s="285"/>
      <c r="BG56" s="9"/>
      <c r="BH56" s="285"/>
      <c r="BI56" s="285"/>
      <c r="BJ56" s="9"/>
      <c r="BK56" s="285"/>
      <c r="BL56" s="285"/>
      <c r="BM56" s="9"/>
      <c r="BN56" s="285"/>
      <c r="BO56" s="285"/>
      <c r="BP56" s="9"/>
      <c r="BQ56" s="285"/>
      <c r="BR56" s="285"/>
      <c r="BS56" s="9"/>
      <c r="BT56" s="285"/>
      <c r="BU56" s="285"/>
      <c r="BV56" s="9"/>
      <c r="BW56" s="285"/>
      <c r="BX56" s="285"/>
      <c r="BY56" s="9"/>
      <c r="BZ56" s="285"/>
      <c r="CA56" s="285"/>
      <c r="CB56" s="9"/>
      <c r="CC56" s="285"/>
      <c r="CD56" s="285"/>
      <c r="CE56" s="9"/>
      <c r="CF56" s="285"/>
      <c r="CG56" s="285"/>
      <c r="CH56" s="137"/>
    </row>
    <row r="57" spans="1:86" ht="15.75" thickBot="1" x14ac:dyDescent="0.3">
      <c r="A57" s="229" t="s">
        <v>182</v>
      </c>
      <c r="B57" s="229"/>
      <c r="C57" s="229"/>
      <c r="D57" s="229"/>
      <c r="E57" s="229"/>
      <c r="F57" s="229"/>
      <c r="G57" s="229"/>
      <c r="H57" s="229"/>
      <c r="I57" s="229"/>
      <c r="J57" s="229"/>
      <c r="K57" s="286"/>
      <c r="L57" s="136"/>
      <c r="M57" s="136"/>
      <c r="N57" s="286"/>
      <c r="O57" s="136"/>
      <c r="P57" s="136"/>
      <c r="Q57" s="286"/>
      <c r="R57" s="136"/>
      <c r="S57" s="136"/>
      <c r="T57" s="286"/>
      <c r="U57" s="136"/>
      <c r="V57" s="136"/>
      <c r="W57" s="286"/>
      <c r="X57" s="136"/>
      <c r="Y57" s="136"/>
      <c r="Z57" s="286"/>
      <c r="AA57" s="136"/>
      <c r="AB57" s="136"/>
      <c r="AC57" s="286"/>
      <c r="AD57" s="136"/>
      <c r="AE57" s="136"/>
      <c r="AF57" s="286"/>
      <c r="AG57" s="136"/>
      <c r="AH57" s="136"/>
      <c r="AI57" s="286"/>
      <c r="AJ57" s="136"/>
      <c r="AK57" s="136"/>
      <c r="AL57" s="286"/>
      <c r="AM57" s="136"/>
      <c r="AN57" s="136"/>
      <c r="AO57" s="286"/>
      <c r="AP57" s="136"/>
      <c r="AQ57" s="136"/>
      <c r="AR57" s="286"/>
      <c r="AS57" s="136"/>
      <c r="AT57" s="136"/>
      <c r="AU57" s="286"/>
      <c r="AV57" s="136"/>
      <c r="AW57" s="136"/>
      <c r="AX57" s="286"/>
      <c r="AY57" s="136"/>
      <c r="AZ57" s="136"/>
      <c r="BA57" s="286"/>
      <c r="BB57" s="136"/>
      <c r="BC57" s="136"/>
      <c r="BD57" s="286"/>
      <c r="BE57" s="136"/>
      <c r="BF57" s="136"/>
      <c r="BG57" s="286"/>
      <c r="BH57" s="136"/>
      <c r="BI57" s="136"/>
      <c r="BJ57" s="286"/>
      <c r="BK57" s="136"/>
      <c r="BL57" s="136"/>
      <c r="BM57" s="286"/>
      <c r="BN57" s="136"/>
      <c r="BO57" s="136"/>
      <c r="BP57" s="286"/>
      <c r="BQ57" s="136"/>
      <c r="BR57" s="136"/>
      <c r="BS57" s="286"/>
      <c r="BT57" s="136"/>
      <c r="BU57" s="136"/>
      <c r="BV57" s="286"/>
      <c r="BW57" s="136"/>
      <c r="BX57" s="136"/>
      <c r="BY57" s="286"/>
      <c r="BZ57" s="136"/>
      <c r="CA57" s="136"/>
      <c r="CB57" s="286"/>
      <c r="CC57" s="136"/>
      <c r="CD57" s="136"/>
      <c r="CE57" s="286"/>
      <c r="CF57" s="136"/>
      <c r="CG57" s="136"/>
      <c r="CH57" s="286"/>
    </row>
    <row r="58" spans="1:86" ht="16.5" thickBot="1" x14ac:dyDescent="0.3">
      <c r="A58" s="629" t="s">
        <v>17</v>
      </c>
      <c r="B58" s="18" t="s">
        <v>10</v>
      </c>
      <c r="C58" s="162">
        <f>C$4</f>
        <v>45292</v>
      </c>
      <c r="D58" s="162">
        <f t="shared" ref="D58:BO58" si="66">D$4</f>
        <v>45323</v>
      </c>
      <c r="E58" s="162">
        <f t="shared" si="66"/>
        <v>45352</v>
      </c>
      <c r="F58" s="162">
        <f t="shared" si="66"/>
        <v>45383</v>
      </c>
      <c r="G58" s="162">
        <f t="shared" si="66"/>
        <v>45413</v>
      </c>
      <c r="H58" s="162">
        <f t="shared" si="66"/>
        <v>45444</v>
      </c>
      <c r="I58" s="162">
        <f t="shared" si="66"/>
        <v>45474</v>
      </c>
      <c r="J58" s="162">
        <f t="shared" si="66"/>
        <v>45505</v>
      </c>
      <c r="K58" s="162">
        <f t="shared" si="66"/>
        <v>45536</v>
      </c>
      <c r="L58" s="162">
        <f t="shared" si="66"/>
        <v>45566</v>
      </c>
      <c r="M58" s="162">
        <f t="shared" si="66"/>
        <v>45597</v>
      </c>
      <c r="N58" s="162">
        <f t="shared" si="66"/>
        <v>45627</v>
      </c>
      <c r="O58" s="162">
        <f t="shared" si="66"/>
        <v>45658</v>
      </c>
      <c r="P58" s="162">
        <f t="shared" si="66"/>
        <v>45689</v>
      </c>
      <c r="Q58" s="162">
        <f t="shared" si="66"/>
        <v>45717</v>
      </c>
      <c r="R58" s="162">
        <f t="shared" si="66"/>
        <v>45748</v>
      </c>
      <c r="S58" s="162">
        <f t="shared" si="66"/>
        <v>45778</v>
      </c>
      <c r="T58" s="162">
        <f t="shared" si="66"/>
        <v>45809</v>
      </c>
      <c r="U58" s="162">
        <f t="shared" si="66"/>
        <v>45839</v>
      </c>
      <c r="V58" s="162">
        <f t="shared" si="66"/>
        <v>45870</v>
      </c>
      <c r="W58" s="162">
        <f t="shared" si="66"/>
        <v>45901</v>
      </c>
      <c r="X58" s="162">
        <f t="shared" si="66"/>
        <v>45931</v>
      </c>
      <c r="Y58" s="162">
        <f t="shared" si="66"/>
        <v>45962</v>
      </c>
      <c r="Z58" s="162">
        <f t="shared" si="66"/>
        <v>45992</v>
      </c>
      <c r="AA58" s="162">
        <f t="shared" si="66"/>
        <v>46023</v>
      </c>
      <c r="AB58" s="162">
        <f t="shared" si="66"/>
        <v>46054</v>
      </c>
      <c r="AC58" s="162">
        <f t="shared" si="66"/>
        <v>46082</v>
      </c>
      <c r="AD58" s="162">
        <f t="shared" si="66"/>
        <v>46113</v>
      </c>
      <c r="AE58" s="162">
        <f t="shared" si="66"/>
        <v>46143</v>
      </c>
      <c r="AF58" s="162">
        <f t="shared" si="66"/>
        <v>46174</v>
      </c>
      <c r="AG58" s="162">
        <f t="shared" si="66"/>
        <v>46204</v>
      </c>
      <c r="AH58" s="162">
        <f t="shared" si="66"/>
        <v>46235</v>
      </c>
      <c r="AI58" s="162">
        <f t="shared" si="66"/>
        <v>46266</v>
      </c>
      <c r="AJ58" s="162">
        <f t="shared" si="66"/>
        <v>46296</v>
      </c>
      <c r="AK58" s="162">
        <f t="shared" si="66"/>
        <v>46327</v>
      </c>
      <c r="AL58" s="162">
        <f t="shared" si="66"/>
        <v>46357</v>
      </c>
      <c r="AM58" s="162">
        <f t="shared" si="66"/>
        <v>46388</v>
      </c>
      <c r="AN58" s="162">
        <f t="shared" si="66"/>
        <v>46419</v>
      </c>
      <c r="AO58" s="162">
        <f t="shared" si="66"/>
        <v>46447</v>
      </c>
      <c r="AP58" s="162">
        <f t="shared" si="66"/>
        <v>46478</v>
      </c>
      <c r="AQ58" s="162">
        <f t="shared" si="66"/>
        <v>46508</v>
      </c>
      <c r="AR58" s="162">
        <f t="shared" si="66"/>
        <v>46539</v>
      </c>
      <c r="AS58" s="162">
        <f t="shared" si="66"/>
        <v>46569</v>
      </c>
      <c r="AT58" s="162">
        <f t="shared" si="66"/>
        <v>46600</v>
      </c>
      <c r="AU58" s="162">
        <f t="shared" si="66"/>
        <v>46631</v>
      </c>
      <c r="AV58" s="162">
        <f t="shared" si="66"/>
        <v>46661</v>
      </c>
      <c r="AW58" s="162">
        <f t="shared" si="66"/>
        <v>46692</v>
      </c>
      <c r="AX58" s="162">
        <f t="shared" si="66"/>
        <v>46722</v>
      </c>
      <c r="AY58" s="162">
        <f t="shared" si="66"/>
        <v>46753</v>
      </c>
      <c r="AZ58" s="162">
        <f t="shared" si="66"/>
        <v>46784</v>
      </c>
      <c r="BA58" s="162">
        <f t="shared" si="66"/>
        <v>46813</v>
      </c>
      <c r="BB58" s="162">
        <f t="shared" si="66"/>
        <v>46844</v>
      </c>
      <c r="BC58" s="162">
        <f t="shared" si="66"/>
        <v>46874</v>
      </c>
      <c r="BD58" s="162">
        <f t="shared" si="66"/>
        <v>46905</v>
      </c>
      <c r="BE58" s="162">
        <f t="shared" si="66"/>
        <v>46935</v>
      </c>
      <c r="BF58" s="162">
        <f t="shared" si="66"/>
        <v>46966</v>
      </c>
      <c r="BG58" s="162">
        <f t="shared" si="66"/>
        <v>46997</v>
      </c>
      <c r="BH58" s="162">
        <f t="shared" si="66"/>
        <v>47027</v>
      </c>
      <c r="BI58" s="162">
        <f t="shared" si="66"/>
        <v>47058</v>
      </c>
      <c r="BJ58" s="162">
        <f t="shared" si="66"/>
        <v>47088</v>
      </c>
      <c r="BK58" s="162">
        <f t="shared" si="66"/>
        <v>47119</v>
      </c>
      <c r="BL58" s="162">
        <f t="shared" si="66"/>
        <v>47150</v>
      </c>
      <c r="BM58" s="162">
        <f t="shared" si="66"/>
        <v>47178</v>
      </c>
      <c r="BN58" s="162">
        <f t="shared" si="66"/>
        <v>47209</v>
      </c>
      <c r="BO58" s="162">
        <f t="shared" si="66"/>
        <v>47239</v>
      </c>
      <c r="BP58" s="162">
        <f t="shared" ref="BP58:CH58" si="67">BP$4</f>
        <v>47270</v>
      </c>
      <c r="BQ58" s="162">
        <f t="shared" si="67"/>
        <v>47300</v>
      </c>
      <c r="BR58" s="162">
        <f t="shared" si="67"/>
        <v>47331</v>
      </c>
      <c r="BS58" s="162">
        <f t="shared" si="67"/>
        <v>47362</v>
      </c>
      <c r="BT58" s="162">
        <f t="shared" si="67"/>
        <v>47392</v>
      </c>
      <c r="BU58" s="162">
        <f t="shared" si="67"/>
        <v>47423</v>
      </c>
      <c r="BV58" s="162">
        <f t="shared" si="67"/>
        <v>47453</v>
      </c>
      <c r="BW58" s="162">
        <f t="shared" si="67"/>
        <v>47484</v>
      </c>
      <c r="BX58" s="162">
        <f t="shared" si="67"/>
        <v>47515</v>
      </c>
      <c r="BY58" s="162">
        <f t="shared" si="67"/>
        <v>47543</v>
      </c>
      <c r="BZ58" s="162">
        <f t="shared" si="67"/>
        <v>47574</v>
      </c>
      <c r="CA58" s="162">
        <f t="shared" si="67"/>
        <v>47604</v>
      </c>
      <c r="CB58" s="162">
        <f t="shared" si="67"/>
        <v>47635</v>
      </c>
      <c r="CC58" s="162">
        <f t="shared" si="67"/>
        <v>47665</v>
      </c>
      <c r="CD58" s="162">
        <f t="shared" si="67"/>
        <v>47696</v>
      </c>
      <c r="CE58" s="162">
        <f t="shared" si="67"/>
        <v>47727</v>
      </c>
      <c r="CF58" s="162">
        <f t="shared" si="67"/>
        <v>47757</v>
      </c>
      <c r="CG58" s="162">
        <f t="shared" si="67"/>
        <v>47788</v>
      </c>
      <c r="CH58" s="163">
        <f t="shared" si="67"/>
        <v>47818</v>
      </c>
    </row>
    <row r="59" spans="1:86" ht="15" customHeight="1" x14ac:dyDescent="0.25">
      <c r="A59" s="630"/>
      <c r="B59" s="14" t="str">
        <f t="shared" ref="B59:B72" si="68">B41</f>
        <v>Air Comp</v>
      </c>
      <c r="C59" s="25">
        <f>((C5*0.5)-C41)*C78*C93*C$2</f>
        <v>0</v>
      </c>
      <c r="D59" s="25">
        <f>((D5*0.5)+C23-D41)*D78*D93*D$2</f>
        <v>0</v>
      </c>
      <c r="E59" s="25">
        <f t="shared" ref="E59:BP59" si="69">((E5*0.5)+D23-E41)*E78*E93*E$2</f>
        <v>0</v>
      </c>
      <c r="F59" s="25">
        <f t="shared" si="69"/>
        <v>0</v>
      </c>
      <c r="G59" s="25">
        <f t="shared" si="69"/>
        <v>0</v>
      </c>
      <c r="H59" s="25">
        <f t="shared" si="69"/>
        <v>0</v>
      </c>
      <c r="I59" s="25">
        <f t="shared" si="69"/>
        <v>0</v>
      </c>
      <c r="J59" s="25">
        <f t="shared" si="69"/>
        <v>0</v>
      </c>
      <c r="K59" s="25">
        <f t="shared" si="69"/>
        <v>0</v>
      </c>
      <c r="L59" s="25">
        <f t="shared" si="69"/>
        <v>0</v>
      </c>
      <c r="M59" s="25">
        <f t="shared" si="69"/>
        <v>0</v>
      </c>
      <c r="N59" s="25">
        <f t="shared" si="69"/>
        <v>0</v>
      </c>
      <c r="O59" s="25">
        <f t="shared" si="69"/>
        <v>0</v>
      </c>
      <c r="P59" s="25">
        <f t="shared" si="69"/>
        <v>0</v>
      </c>
      <c r="Q59" s="25">
        <f t="shared" si="69"/>
        <v>0</v>
      </c>
      <c r="R59" s="25">
        <f t="shared" si="69"/>
        <v>0</v>
      </c>
      <c r="S59" s="25">
        <f t="shared" si="69"/>
        <v>0</v>
      </c>
      <c r="T59" s="25">
        <f t="shared" si="69"/>
        <v>0</v>
      </c>
      <c r="U59" s="25">
        <f t="shared" si="69"/>
        <v>0</v>
      </c>
      <c r="V59" s="25">
        <f t="shared" si="69"/>
        <v>0</v>
      </c>
      <c r="W59" s="25">
        <f t="shared" si="69"/>
        <v>0</v>
      </c>
      <c r="X59" s="25">
        <f t="shared" si="69"/>
        <v>0</v>
      </c>
      <c r="Y59" s="25">
        <f t="shared" si="69"/>
        <v>0</v>
      </c>
      <c r="Z59" s="25">
        <f t="shared" si="69"/>
        <v>0</v>
      </c>
      <c r="AA59" s="25">
        <f t="shared" si="69"/>
        <v>0</v>
      </c>
      <c r="AB59" s="25">
        <f t="shared" si="69"/>
        <v>0</v>
      </c>
      <c r="AC59" s="25">
        <f t="shared" si="69"/>
        <v>0</v>
      </c>
      <c r="AD59" s="25">
        <f t="shared" si="69"/>
        <v>0</v>
      </c>
      <c r="AE59" s="25">
        <f t="shared" si="69"/>
        <v>0</v>
      </c>
      <c r="AF59" s="25">
        <f t="shared" si="69"/>
        <v>0</v>
      </c>
      <c r="AG59" s="25">
        <f t="shared" si="69"/>
        <v>0</v>
      </c>
      <c r="AH59" s="25">
        <f t="shared" si="69"/>
        <v>0</v>
      </c>
      <c r="AI59" s="25">
        <f t="shared" si="69"/>
        <v>0</v>
      </c>
      <c r="AJ59" s="25">
        <f t="shared" si="69"/>
        <v>0</v>
      </c>
      <c r="AK59" s="25">
        <f t="shared" si="69"/>
        <v>0</v>
      </c>
      <c r="AL59" s="25">
        <f t="shared" si="69"/>
        <v>0</v>
      </c>
      <c r="AM59" s="25">
        <f t="shared" si="69"/>
        <v>0</v>
      </c>
      <c r="AN59" s="25">
        <f t="shared" si="69"/>
        <v>0</v>
      </c>
      <c r="AO59" s="25">
        <f t="shared" si="69"/>
        <v>0</v>
      </c>
      <c r="AP59" s="25">
        <f t="shared" si="69"/>
        <v>0</v>
      </c>
      <c r="AQ59" s="25">
        <f t="shared" si="69"/>
        <v>0</v>
      </c>
      <c r="AR59" s="25">
        <f t="shared" si="69"/>
        <v>0</v>
      </c>
      <c r="AS59" s="25">
        <f t="shared" si="69"/>
        <v>0</v>
      </c>
      <c r="AT59" s="25">
        <f t="shared" si="69"/>
        <v>0</v>
      </c>
      <c r="AU59" s="25">
        <f t="shared" si="69"/>
        <v>0</v>
      </c>
      <c r="AV59" s="25">
        <f t="shared" si="69"/>
        <v>0</v>
      </c>
      <c r="AW59" s="25">
        <f t="shared" si="69"/>
        <v>0</v>
      </c>
      <c r="AX59" s="25">
        <f t="shared" si="69"/>
        <v>0</v>
      </c>
      <c r="AY59" s="25">
        <f t="shared" si="69"/>
        <v>0</v>
      </c>
      <c r="AZ59" s="25">
        <f t="shared" si="69"/>
        <v>0</v>
      </c>
      <c r="BA59" s="25">
        <f t="shared" si="69"/>
        <v>0</v>
      </c>
      <c r="BB59" s="25">
        <f t="shared" si="69"/>
        <v>0</v>
      </c>
      <c r="BC59" s="25">
        <f t="shared" si="69"/>
        <v>0</v>
      </c>
      <c r="BD59" s="25">
        <f t="shared" si="69"/>
        <v>0</v>
      </c>
      <c r="BE59" s="25">
        <f t="shared" si="69"/>
        <v>0</v>
      </c>
      <c r="BF59" s="25">
        <f t="shared" si="69"/>
        <v>0</v>
      </c>
      <c r="BG59" s="25">
        <f t="shared" si="69"/>
        <v>0</v>
      </c>
      <c r="BH59" s="25">
        <f t="shared" si="69"/>
        <v>0</v>
      </c>
      <c r="BI59" s="25">
        <f t="shared" si="69"/>
        <v>0</v>
      </c>
      <c r="BJ59" s="25">
        <f t="shared" si="69"/>
        <v>0</v>
      </c>
      <c r="BK59" s="25">
        <f t="shared" si="69"/>
        <v>0</v>
      </c>
      <c r="BL59" s="25">
        <f t="shared" si="69"/>
        <v>0</v>
      </c>
      <c r="BM59" s="25">
        <f t="shared" si="69"/>
        <v>0</v>
      </c>
      <c r="BN59" s="25">
        <f t="shared" si="69"/>
        <v>0</v>
      </c>
      <c r="BO59" s="25">
        <f t="shared" si="69"/>
        <v>0</v>
      </c>
      <c r="BP59" s="25">
        <f t="shared" si="69"/>
        <v>0</v>
      </c>
      <c r="BQ59" s="25">
        <f t="shared" ref="BQ59:CH59" si="70">((BQ5*0.5)+BP23-BQ41)*BQ78*BQ93*BQ$2</f>
        <v>0</v>
      </c>
      <c r="BR59" s="25">
        <f t="shared" si="70"/>
        <v>0</v>
      </c>
      <c r="BS59" s="25">
        <f t="shared" si="70"/>
        <v>0</v>
      </c>
      <c r="BT59" s="25">
        <f t="shared" si="70"/>
        <v>0</v>
      </c>
      <c r="BU59" s="25">
        <f t="shared" si="70"/>
        <v>0</v>
      </c>
      <c r="BV59" s="25">
        <f t="shared" si="70"/>
        <v>0</v>
      </c>
      <c r="BW59" s="25">
        <f t="shared" si="70"/>
        <v>0</v>
      </c>
      <c r="BX59" s="25">
        <f t="shared" si="70"/>
        <v>0</v>
      </c>
      <c r="BY59" s="25">
        <f t="shared" si="70"/>
        <v>0</v>
      </c>
      <c r="BZ59" s="25">
        <f t="shared" si="70"/>
        <v>0</v>
      </c>
      <c r="CA59" s="25">
        <f t="shared" si="70"/>
        <v>0</v>
      </c>
      <c r="CB59" s="25">
        <f t="shared" si="70"/>
        <v>0</v>
      </c>
      <c r="CC59" s="25">
        <f t="shared" si="70"/>
        <v>0</v>
      </c>
      <c r="CD59" s="25">
        <f t="shared" si="70"/>
        <v>0</v>
      </c>
      <c r="CE59" s="25">
        <f t="shared" si="70"/>
        <v>0</v>
      </c>
      <c r="CF59" s="25">
        <f t="shared" si="70"/>
        <v>0</v>
      </c>
      <c r="CG59" s="25">
        <f t="shared" si="70"/>
        <v>0</v>
      </c>
      <c r="CH59" s="28">
        <f t="shared" si="70"/>
        <v>0</v>
      </c>
    </row>
    <row r="60" spans="1:86" ht="15.75" x14ac:dyDescent="0.25">
      <c r="A60" s="630"/>
      <c r="B60" s="14" t="str">
        <f t="shared" si="68"/>
        <v>Building Shell</v>
      </c>
      <c r="C60" s="25">
        <f t="shared" ref="C60:C71" si="71">((C6*0.5)-C42)*C79*C94*C$2</f>
        <v>0</v>
      </c>
      <c r="D60" s="25">
        <f t="shared" ref="D60:BO60" si="72">((D6*0.5)+C24-D42)*D79*D94*D$2</f>
        <v>0</v>
      </c>
      <c r="E60" s="25">
        <f t="shared" si="72"/>
        <v>0</v>
      </c>
      <c r="F60" s="25">
        <f t="shared" si="72"/>
        <v>0</v>
      </c>
      <c r="G60" s="25">
        <f t="shared" si="72"/>
        <v>0</v>
      </c>
      <c r="H60" s="25">
        <f t="shared" si="72"/>
        <v>0</v>
      </c>
      <c r="I60" s="25">
        <f t="shared" si="72"/>
        <v>0</v>
      </c>
      <c r="J60" s="25">
        <f t="shared" si="72"/>
        <v>0</v>
      </c>
      <c r="K60" s="25">
        <f t="shared" si="72"/>
        <v>0</v>
      </c>
      <c r="L60" s="25">
        <f t="shared" si="72"/>
        <v>0</v>
      </c>
      <c r="M60" s="25">
        <f t="shared" si="72"/>
        <v>0</v>
      </c>
      <c r="N60" s="25">
        <f t="shared" si="72"/>
        <v>0</v>
      </c>
      <c r="O60" s="25">
        <f t="shared" si="72"/>
        <v>0</v>
      </c>
      <c r="P60" s="25">
        <f t="shared" si="72"/>
        <v>0</v>
      </c>
      <c r="Q60" s="25">
        <f t="shared" si="72"/>
        <v>0</v>
      </c>
      <c r="R60" s="25">
        <f t="shared" si="72"/>
        <v>0</v>
      </c>
      <c r="S60" s="25">
        <f t="shared" si="72"/>
        <v>0</v>
      </c>
      <c r="T60" s="25">
        <f t="shared" si="72"/>
        <v>0</v>
      </c>
      <c r="U60" s="25">
        <f t="shared" si="72"/>
        <v>0</v>
      </c>
      <c r="V60" s="25">
        <f t="shared" si="72"/>
        <v>0</v>
      </c>
      <c r="W60" s="25">
        <f t="shared" si="72"/>
        <v>0</v>
      </c>
      <c r="X60" s="25">
        <f t="shared" si="72"/>
        <v>0</v>
      </c>
      <c r="Y60" s="25">
        <f t="shared" si="72"/>
        <v>0</v>
      </c>
      <c r="Z60" s="25">
        <f t="shared" si="72"/>
        <v>0</v>
      </c>
      <c r="AA60" s="25">
        <f t="shared" si="72"/>
        <v>0</v>
      </c>
      <c r="AB60" s="25">
        <f t="shared" si="72"/>
        <v>0</v>
      </c>
      <c r="AC60" s="25">
        <f t="shared" si="72"/>
        <v>0</v>
      </c>
      <c r="AD60" s="25">
        <f t="shared" si="72"/>
        <v>0</v>
      </c>
      <c r="AE60" s="25">
        <f t="shared" si="72"/>
        <v>0</v>
      </c>
      <c r="AF60" s="25">
        <f t="shared" si="72"/>
        <v>0</v>
      </c>
      <c r="AG60" s="25">
        <f t="shared" si="72"/>
        <v>0</v>
      </c>
      <c r="AH60" s="25">
        <f t="shared" si="72"/>
        <v>0</v>
      </c>
      <c r="AI60" s="25">
        <f t="shared" si="72"/>
        <v>0</v>
      </c>
      <c r="AJ60" s="25">
        <f t="shared" si="72"/>
        <v>0</v>
      </c>
      <c r="AK60" s="25">
        <f t="shared" si="72"/>
        <v>0</v>
      </c>
      <c r="AL60" s="25">
        <f t="shared" si="72"/>
        <v>0</v>
      </c>
      <c r="AM60" s="25">
        <f t="shared" si="72"/>
        <v>0</v>
      </c>
      <c r="AN60" s="25">
        <f t="shared" si="72"/>
        <v>0</v>
      </c>
      <c r="AO60" s="25">
        <f t="shared" si="72"/>
        <v>0</v>
      </c>
      <c r="AP60" s="25">
        <f t="shared" si="72"/>
        <v>0</v>
      </c>
      <c r="AQ60" s="25">
        <f t="shared" si="72"/>
        <v>0</v>
      </c>
      <c r="AR60" s="25">
        <f t="shared" si="72"/>
        <v>0</v>
      </c>
      <c r="AS60" s="25">
        <f t="shared" si="72"/>
        <v>0</v>
      </c>
      <c r="AT60" s="25">
        <f t="shared" si="72"/>
        <v>0</v>
      </c>
      <c r="AU60" s="25">
        <f t="shared" si="72"/>
        <v>0</v>
      </c>
      <c r="AV60" s="25">
        <f t="shared" si="72"/>
        <v>0</v>
      </c>
      <c r="AW60" s="25">
        <f t="shared" si="72"/>
        <v>0</v>
      </c>
      <c r="AX60" s="25">
        <f t="shared" si="72"/>
        <v>0</v>
      </c>
      <c r="AY60" s="25">
        <f t="shared" si="72"/>
        <v>0</v>
      </c>
      <c r="AZ60" s="25">
        <f t="shared" si="72"/>
        <v>0</v>
      </c>
      <c r="BA60" s="25">
        <f t="shared" si="72"/>
        <v>0</v>
      </c>
      <c r="BB60" s="25">
        <f t="shared" si="72"/>
        <v>0</v>
      </c>
      <c r="BC60" s="25">
        <f t="shared" si="72"/>
        <v>0</v>
      </c>
      <c r="BD60" s="25">
        <f t="shared" si="72"/>
        <v>0</v>
      </c>
      <c r="BE60" s="25">
        <f t="shared" si="72"/>
        <v>0</v>
      </c>
      <c r="BF60" s="25">
        <f t="shared" si="72"/>
        <v>0</v>
      </c>
      <c r="BG60" s="25">
        <f t="shared" si="72"/>
        <v>0</v>
      </c>
      <c r="BH60" s="25">
        <f t="shared" si="72"/>
        <v>0</v>
      </c>
      <c r="BI60" s="25">
        <f t="shared" si="72"/>
        <v>0</v>
      </c>
      <c r="BJ60" s="25">
        <f t="shared" si="72"/>
        <v>0</v>
      </c>
      <c r="BK60" s="25">
        <f t="shared" si="72"/>
        <v>0</v>
      </c>
      <c r="BL60" s="25">
        <f t="shared" si="72"/>
        <v>0</v>
      </c>
      <c r="BM60" s="25">
        <f t="shared" si="72"/>
        <v>0</v>
      </c>
      <c r="BN60" s="25">
        <f t="shared" si="72"/>
        <v>0</v>
      </c>
      <c r="BO60" s="25">
        <f t="shared" si="72"/>
        <v>0</v>
      </c>
      <c r="BP60" s="25">
        <f t="shared" ref="BP60:CH60" si="73">((BP6*0.5)+BO24-BP42)*BP79*BP94*BP$2</f>
        <v>0</v>
      </c>
      <c r="BQ60" s="25">
        <f t="shared" si="73"/>
        <v>0</v>
      </c>
      <c r="BR60" s="25">
        <f t="shared" si="73"/>
        <v>0</v>
      </c>
      <c r="BS60" s="25">
        <f t="shared" si="73"/>
        <v>0</v>
      </c>
      <c r="BT60" s="25">
        <f t="shared" si="73"/>
        <v>0</v>
      </c>
      <c r="BU60" s="25">
        <f t="shared" si="73"/>
        <v>0</v>
      </c>
      <c r="BV60" s="25">
        <f t="shared" si="73"/>
        <v>0</v>
      </c>
      <c r="BW60" s="25">
        <f t="shared" si="73"/>
        <v>0</v>
      </c>
      <c r="BX60" s="25">
        <f t="shared" si="73"/>
        <v>0</v>
      </c>
      <c r="BY60" s="25">
        <f t="shared" si="73"/>
        <v>0</v>
      </c>
      <c r="BZ60" s="25">
        <f t="shared" si="73"/>
        <v>0</v>
      </c>
      <c r="CA60" s="25">
        <f t="shared" si="73"/>
        <v>0</v>
      </c>
      <c r="CB60" s="25">
        <f t="shared" si="73"/>
        <v>0</v>
      </c>
      <c r="CC60" s="25">
        <f t="shared" si="73"/>
        <v>0</v>
      </c>
      <c r="CD60" s="25">
        <f t="shared" si="73"/>
        <v>0</v>
      </c>
      <c r="CE60" s="25">
        <f t="shared" si="73"/>
        <v>0</v>
      </c>
      <c r="CF60" s="25">
        <f t="shared" si="73"/>
        <v>0</v>
      </c>
      <c r="CG60" s="25">
        <f t="shared" si="73"/>
        <v>0</v>
      </c>
      <c r="CH60" s="28">
        <f t="shared" si="73"/>
        <v>0</v>
      </c>
    </row>
    <row r="61" spans="1:86" ht="15.75" x14ac:dyDescent="0.25">
      <c r="A61" s="630"/>
      <c r="B61" s="14" t="str">
        <f t="shared" si="68"/>
        <v>Cooking</v>
      </c>
      <c r="C61" s="25">
        <f t="shared" si="71"/>
        <v>0</v>
      </c>
      <c r="D61" s="25">
        <f t="shared" ref="D61:BO61" si="74">((D7*0.5)+C25-D43)*D80*D95*D$2</f>
        <v>0</v>
      </c>
      <c r="E61" s="25">
        <f t="shared" si="74"/>
        <v>0</v>
      </c>
      <c r="F61" s="25">
        <f t="shared" si="74"/>
        <v>0</v>
      </c>
      <c r="G61" s="25">
        <f t="shared" si="74"/>
        <v>0</v>
      </c>
      <c r="H61" s="25">
        <f t="shared" si="74"/>
        <v>0</v>
      </c>
      <c r="I61" s="25">
        <f t="shared" si="74"/>
        <v>0</v>
      </c>
      <c r="J61" s="25">
        <f t="shared" si="74"/>
        <v>0</v>
      </c>
      <c r="K61" s="25">
        <f t="shared" si="74"/>
        <v>0</v>
      </c>
      <c r="L61" s="25">
        <f t="shared" si="74"/>
        <v>0</v>
      </c>
      <c r="M61" s="25">
        <f t="shared" si="74"/>
        <v>0</v>
      </c>
      <c r="N61" s="25">
        <f t="shared" si="74"/>
        <v>0</v>
      </c>
      <c r="O61" s="25">
        <f t="shared" si="74"/>
        <v>0</v>
      </c>
      <c r="P61" s="25">
        <f t="shared" si="74"/>
        <v>0</v>
      </c>
      <c r="Q61" s="25">
        <f t="shared" si="74"/>
        <v>0</v>
      </c>
      <c r="R61" s="25">
        <f t="shared" si="74"/>
        <v>0</v>
      </c>
      <c r="S61" s="25">
        <f t="shared" si="74"/>
        <v>0</v>
      </c>
      <c r="T61" s="25">
        <f t="shared" si="74"/>
        <v>0</v>
      </c>
      <c r="U61" s="25">
        <f t="shared" si="74"/>
        <v>0</v>
      </c>
      <c r="V61" s="25">
        <f t="shared" si="74"/>
        <v>0</v>
      </c>
      <c r="W61" s="25">
        <f t="shared" si="74"/>
        <v>0</v>
      </c>
      <c r="X61" s="25">
        <f t="shared" si="74"/>
        <v>0</v>
      </c>
      <c r="Y61" s="25">
        <f t="shared" si="74"/>
        <v>0</v>
      </c>
      <c r="Z61" s="25">
        <f t="shared" si="74"/>
        <v>0</v>
      </c>
      <c r="AA61" s="25">
        <f t="shared" si="74"/>
        <v>0</v>
      </c>
      <c r="AB61" s="25">
        <f t="shared" si="74"/>
        <v>0</v>
      </c>
      <c r="AC61" s="25">
        <f t="shared" si="74"/>
        <v>0</v>
      </c>
      <c r="AD61" s="25">
        <f t="shared" si="74"/>
        <v>0</v>
      </c>
      <c r="AE61" s="25">
        <f t="shared" si="74"/>
        <v>0</v>
      </c>
      <c r="AF61" s="25">
        <f t="shared" si="74"/>
        <v>0</v>
      </c>
      <c r="AG61" s="25">
        <f t="shared" si="74"/>
        <v>0</v>
      </c>
      <c r="AH61" s="25">
        <f t="shared" si="74"/>
        <v>0</v>
      </c>
      <c r="AI61" s="25">
        <f t="shared" si="74"/>
        <v>0</v>
      </c>
      <c r="AJ61" s="25">
        <f t="shared" si="74"/>
        <v>0</v>
      </c>
      <c r="AK61" s="25">
        <f t="shared" si="74"/>
        <v>0</v>
      </c>
      <c r="AL61" s="25">
        <f t="shared" si="74"/>
        <v>0</v>
      </c>
      <c r="AM61" s="25">
        <f t="shared" si="74"/>
        <v>0</v>
      </c>
      <c r="AN61" s="25">
        <f t="shared" si="74"/>
        <v>0</v>
      </c>
      <c r="AO61" s="25">
        <f t="shared" si="74"/>
        <v>0</v>
      </c>
      <c r="AP61" s="25">
        <f t="shared" si="74"/>
        <v>0</v>
      </c>
      <c r="AQ61" s="25">
        <f t="shared" si="74"/>
        <v>0</v>
      </c>
      <c r="AR61" s="25">
        <f t="shared" si="74"/>
        <v>0</v>
      </c>
      <c r="AS61" s="25">
        <f t="shared" si="74"/>
        <v>0</v>
      </c>
      <c r="AT61" s="25">
        <f t="shared" si="74"/>
        <v>0</v>
      </c>
      <c r="AU61" s="25">
        <f t="shared" si="74"/>
        <v>0</v>
      </c>
      <c r="AV61" s="25">
        <f t="shared" si="74"/>
        <v>0</v>
      </c>
      <c r="AW61" s="25">
        <f t="shared" si="74"/>
        <v>0</v>
      </c>
      <c r="AX61" s="25">
        <f t="shared" si="74"/>
        <v>0</v>
      </c>
      <c r="AY61" s="25">
        <f t="shared" si="74"/>
        <v>0</v>
      </c>
      <c r="AZ61" s="25">
        <f t="shared" si="74"/>
        <v>0</v>
      </c>
      <c r="BA61" s="25">
        <f t="shared" si="74"/>
        <v>0</v>
      </c>
      <c r="BB61" s="25">
        <f t="shared" si="74"/>
        <v>0</v>
      </c>
      <c r="BC61" s="25">
        <f t="shared" si="74"/>
        <v>0</v>
      </c>
      <c r="BD61" s="25">
        <f t="shared" si="74"/>
        <v>0</v>
      </c>
      <c r="BE61" s="25">
        <f t="shared" si="74"/>
        <v>0</v>
      </c>
      <c r="BF61" s="25">
        <f t="shared" si="74"/>
        <v>0</v>
      </c>
      <c r="BG61" s="25">
        <f t="shared" si="74"/>
        <v>0</v>
      </c>
      <c r="BH61" s="25">
        <f t="shared" si="74"/>
        <v>0</v>
      </c>
      <c r="BI61" s="25">
        <f t="shared" si="74"/>
        <v>0</v>
      </c>
      <c r="BJ61" s="25">
        <f t="shared" si="74"/>
        <v>0</v>
      </c>
      <c r="BK61" s="25">
        <f t="shared" si="74"/>
        <v>0</v>
      </c>
      <c r="BL61" s="25">
        <f t="shared" si="74"/>
        <v>0</v>
      </c>
      <c r="BM61" s="25">
        <f t="shared" si="74"/>
        <v>0</v>
      </c>
      <c r="BN61" s="25">
        <f t="shared" si="74"/>
        <v>0</v>
      </c>
      <c r="BO61" s="25">
        <f t="shared" si="74"/>
        <v>0</v>
      </c>
      <c r="BP61" s="25">
        <f t="shared" ref="BP61:CH61" si="75">((BP7*0.5)+BO25-BP43)*BP80*BP95*BP$2</f>
        <v>0</v>
      </c>
      <c r="BQ61" s="25">
        <f t="shared" si="75"/>
        <v>0</v>
      </c>
      <c r="BR61" s="25">
        <f t="shared" si="75"/>
        <v>0</v>
      </c>
      <c r="BS61" s="25">
        <f t="shared" si="75"/>
        <v>0</v>
      </c>
      <c r="BT61" s="25">
        <f t="shared" si="75"/>
        <v>0</v>
      </c>
      <c r="BU61" s="25">
        <f t="shared" si="75"/>
        <v>0</v>
      </c>
      <c r="BV61" s="25">
        <f t="shared" si="75"/>
        <v>0</v>
      </c>
      <c r="BW61" s="25">
        <f t="shared" si="75"/>
        <v>0</v>
      </c>
      <c r="BX61" s="25">
        <f t="shared" si="75"/>
        <v>0</v>
      </c>
      <c r="BY61" s="25">
        <f t="shared" si="75"/>
        <v>0</v>
      </c>
      <c r="BZ61" s="25">
        <f t="shared" si="75"/>
        <v>0</v>
      </c>
      <c r="CA61" s="25">
        <f t="shared" si="75"/>
        <v>0</v>
      </c>
      <c r="CB61" s="25">
        <f t="shared" si="75"/>
        <v>0</v>
      </c>
      <c r="CC61" s="25">
        <f t="shared" si="75"/>
        <v>0</v>
      </c>
      <c r="CD61" s="25">
        <f t="shared" si="75"/>
        <v>0</v>
      </c>
      <c r="CE61" s="25">
        <f t="shared" si="75"/>
        <v>0</v>
      </c>
      <c r="CF61" s="25">
        <f t="shared" si="75"/>
        <v>0</v>
      </c>
      <c r="CG61" s="25">
        <f t="shared" si="75"/>
        <v>0</v>
      </c>
      <c r="CH61" s="28">
        <f t="shared" si="75"/>
        <v>0</v>
      </c>
    </row>
    <row r="62" spans="1:86" ht="15.75" x14ac:dyDescent="0.25">
      <c r="A62" s="630"/>
      <c r="B62" s="14" t="str">
        <f t="shared" si="68"/>
        <v>Cooling</v>
      </c>
      <c r="C62" s="25">
        <f t="shared" si="71"/>
        <v>0</v>
      </c>
      <c r="D62" s="25">
        <f t="shared" ref="D62:BO62" si="76">((D8*0.5)+C26-D44)*D81*D96*D$2</f>
        <v>0</v>
      </c>
      <c r="E62" s="25">
        <f t="shared" si="76"/>
        <v>0</v>
      </c>
      <c r="F62" s="25">
        <f t="shared" si="76"/>
        <v>0</v>
      </c>
      <c r="G62" s="25">
        <f t="shared" si="76"/>
        <v>0</v>
      </c>
      <c r="H62" s="25">
        <f t="shared" si="76"/>
        <v>0</v>
      </c>
      <c r="I62" s="25">
        <f t="shared" si="76"/>
        <v>0</v>
      </c>
      <c r="J62" s="25">
        <f t="shared" si="76"/>
        <v>0</v>
      </c>
      <c r="K62" s="25">
        <f t="shared" si="76"/>
        <v>0</v>
      </c>
      <c r="L62" s="25">
        <f t="shared" si="76"/>
        <v>0</v>
      </c>
      <c r="M62" s="25">
        <f t="shared" si="76"/>
        <v>0</v>
      </c>
      <c r="N62" s="25">
        <f t="shared" si="76"/>
        <v>0</v>
      </c>
      <c r="O62" s="25">
        <f t="shared" si="76"/>
        <v>0</v>
      </c>
      <c r="P62" s="25">
        <f t="shared" si="76"/>
        <v>0</v>
      </c>
      <c r="Q62" s="25">
        <f t="shared" si="76"/>
        <v>0</v>
      </c>
      <c r="R62" s="25">
        <f t="shared" si="76"/>
        <v>0</v>
      </c>
      <c r="S62" s="25">
        <f t="shared" si="76"/>
        <v>0</v>
      </c>
      <c r="T62" s="25">
        <f t="shared" si="76"/>
        <v>0</v>
      </c>
      <c r="U62" s="25">
        <f t="shared" si="76"/>
        <v>0</v>
      </c>
      <c r="V62" s="25">
        <f t="shared" si="76"/>
        <v>0</v>
      </c>
      <c r="W62" s="25">
        <f t="shared" si="76"/>
        <v>0</v>
      </c>
      <c r="X62" s="25">
        <f t="shared" si="76"/>
        <v>0</v>
      </c>
      <c r="Y62" s="25">
        <f t="shared" si="76"/>
        <v>0</v>
      </c>
      <c r="Z62" s="25">
        <f t="shared" si="76"/>
        <v>0</v>
      </c>
      <c r="AA62" s="25">
        <f t="shared" si="76"/>
        <v>0</v>
      </c>
      <c r="AB62" s="25">
        <f t="shared" si="76"/>
        <v>0</v>
      </c>
      <c r="AC62" s="25">
        <f t="shared" si="76"/>
        <v>0</v>
      </c>
      <c r="AD62" s="25">
        <f t="shared" si="76"/>
        <v>0</v>
      </c>
      <c r="AE62" s="25">
        <f t="shared" si="76"/>
        <v>0</v>
      </c>
      <c r="AF62" s="25">
        <f t="shared" si="76"/>
        <v>0</v>
      </c>
      <c r="AG62" s="25">
        <f t="shared" si="76"/>
        <v>0</v>
      </c>
      <c r="AH62" s="25">
        <f t="shared" si="76"/>
        <v>0</v>
      </c>
      <c r="AI62" s="25">
        <f t="shared" si="76"/>
        <v>0</v>
      </c>
      <c r="AJ62" s="25">
        <f t="shared" si="76"/>
        <v>0</v>
      </c>
      <c r="AK62" s="25">
        <f t="shared" si="76"/>
        <v>0</v>
      </c>
      <c r="AL62" s="25">
        <f t="shared" si="76"/>
        <v>0</v>
      </c>
      <c r="AM62" s="25">
        <f t="shared" si="76"/>
        <v>0</v>
      </c>
      <c r="AN62" s="25">
        <f t="shared" si="76"/>
        <v>0</v>
      </c>
      <c r="AO62" s="25">
        <f t="shared" si="76"/>
        <v>0</v>
      </c>
      <c r="AP62" s="25">
        <f t="shared" si="76"/>
        <v>0</v>
      </c>
      <c r="AQ62" s="25">
        <f t="shared" si="76"/>
        <v>0</v>
      </c>
      <c r="AR62" s="25">
        <f t="shared" si="76"/>
        <v>0</v>
      </c>
      <c r="AS62" s="25">
        <f t="shared" si="76"/>
        <v>0</v>
      </c>
      <c r="AT62" s="25">
        <f t="shared" si="76"/>
        <v>0</v>
      </c>
      <c r="AU62" s="25">
        <f t="shared" si="76"/>
        <v>0</v>
      </c>
      <c r="AV62" s="25">
        <f t="shared" si="76"/>
        <v>0</v>
      </c>
      <c r="AW62" s="25">
        <f t="shared" si="76"/>
        <v>0</v>
      </c>
      <c r="AX62" s="25">
        <f t="shared" si="76"/>
        <v>0</v>
      </c>
      <c r="AY62" s="25">
        <f t="shared" si="76"/>
        <v>0</v>
      </c>
      <c r="AZ62" s="25">
        <f t="shared" si="76"/>
        <v>0</v>
      </c>
      <c r="BA62" s="25">
        <f t="shared" si="76"/>
        <v>0</v>
      </c>
      <c r="BB62" s="25">
        <f t="shared" si="76"/>
        <v>0</v>
      </c>
      <c r="BC62" s="25">
        <f t="shared" si="76"/>
        <v>0</v>
      </c>
      <c r="BD62" s="25">
        <f t="shared" si="76"/>
        <v>0</v>
      </c>
      <c r="BE62" s="25">
        <f t="shared" si="76"/>
        <v>0</v>
      </c>
      <c r="BF62" s="25">
        <f t="shared" si="76"/>
        <v>0</v>
      </c>
      <c r="BG62" s="25">
        <f t="shared" si="76"/>
        <v>0</v>
      </c>
      <c r="BH62" s="25">
        <f t="shared" si="76"/>
        <v>0</v>
      </c>
      <c r="BI62" s="25">
        <f t="shared" si="76"/>
        <v>0</v>
      </c>
      <c r="BJ62" s="25">
        <f t="shared" si="76"/>
        <v>0</v>
      </c>
      <c r="BK62" s="25">
        <f t="shared" si="76"/>
        <v>0</v>
      </c>
      <c r="BL62" s="25">
        <f t="shared" si="76"/>
        <v>0</v>
      </c>
      <c r="BM62" s="25">
        <f t="shared" si="76"/>
        <v>0</v>
      </c>
      <c r="BN62" s="25">
        <f t="shared" si="76"/>
        <v>0</v>
      </c>
      <c r="BO62" s="25">
        <f t="shared" si="76"/>
        <v>0</v>
      </c>
      <c r="BP62" s="25">
        <f t="shared" ref="BP62:CH62" si="77">((BP8*0.5)+BO26-BP44)*BP81*BP96*BP$2</f>
        <v>0</v>
      </c>
      <c r="BQ62" s="25">
        <f t="shared" si="77"/>
        <v>0</v>
      </c>
      <c r="BR62" s="25">
        <f t="shared" si="77"/>
        <v>0</v>
      </c>
      <c r="BS62" s="25">
        <f t="shared" si="77"/>
        <v>0</v>
      </c>
      <c r="BT62" s="25">
        <f t="shared" si="77"/>
        <v>0</v>
      </c>
      <c r="BU62" s="25">
        <f t="shared" si="77"/>
        <v>0</v>
      </c>
      <c r="BV62" s="25">
        <f t="shared" si="77"/>
        <v>0</v>
      </c>
      <c r="BW62" s="25">
        <f t="shared" si="77"/>
        <v>0</v>
      </c>
      <c r="BX62" s="25">
        <f t="shared" si="77"/>
        <v>0</v>
      </c>
      <c r="BY62" s="25">
        <f t="shared" si="77"/>
        <v>0</v>
      </c>
      <c r="BZ62" s="25">
        <f t="shared" si="77"/>
        <v>0</v>
      </c>
      <c r="CA62" s="25">
        <f t="shared" si="77"/>
        <v>0</v>
      </c>
      <c r="CB62" s="25">
        <f t="shared" si="77"/>
        <v>0</v>
      </c>
      <c r="CC62" s="25">
        <f t="shared" si="77"/>
        <v>0</v>
      </c>
      <c r="CD62" s="25">
        <f t="shared" si="77"/>
        <v>0</v>
      </c>
      <c r="CE62" s="25">
        <f t="shared" si="77"/>
        <v>0</v>
      </c>
      <c r="CF62" s="25">
        <f t="shared" si="77"/>
        <v>0</v>
      </c>
      <c r="CG62" s="25">
        <f t="shared" si="77"/>
        <v>0</v>
      </c>
      <c r="CH62" s="28">
        <f t="shared" si="77"/>
        <v>0</v>
      </c>
    </row>
    <row r="63" spans="1:86" ht="15.75" x14ac:dyDescent="0.25">
      <c r="A63" s="630"/>
      <c r="B63" s="14" t="str">
        <f t="shared" si="68"/>
        <v>Ext Lighting</v>
      </c>
      <c r="C63" s="25">
        <f t="shared" si="71"/>
        <v>0</v>
      </c>
      <c r="D63" s="25">
        <f t="shared" ref="D63:BO63" si="78">((D9*0.5)+C27-D45)*D82*D97*D$2</f>
        <v>0</v>
      </c>
      <c r="E63" s="25">
        <f t="shared" si="78"/>
        <v>0</v>
      </c>
      <c r="F63" s="25">
        <f t="shared" si="78"/>
        <v>0</v>
      </c>
      <c r="G63" s="25">
        <f t="shared" si="78"/>
        <v>0</v>
      </c>
      <c r="H63" s="25">
        <f t="shared" si="78"/>
        <v>0</v>
      </c>
      <c r="I63" s="25">
        <f t="shared" si="78"/>
        <v>0</v>
      </c>
      <c r="J63" s="25">
        <f t="shared" si="78"/>
        <v>0</v>
      </c>
      <c r="K63" s="25">
        <f t="shared" si="78"/>
        <v>0</v>
      </c>
      <c r="L63" s="25">
        <f t="shared" si="78"/>
        <v>0</v>
      </c>
      <c r="M63" s="25">
        <f t="shared" si="78"/>
        <v>0</v>
      </c>
      <c r="N63" s="25">
        <f t="shared" si="78"/>
        <v>0</v>
      </c>
      <c r="O63" s="25">
        <f t="shared" si="78"/>
        <v>0</v>
      </c>
      <c r="P63" s="25">
        <f t="shared" si="78"/>
        <v>0</v>
      </c>
      <c r="Q63" s="25">
        <f t="shared" si="78"/>
        <v>0</v>
      </c>
      <c r="R63" s="25">
        <f t="shared" si="78"/>
        <v>0</v>
      </c>
      <c r="S63" s="25">
        <f t="shared" si="78"/>
        <v>0</v>
      </c>
      <c r="T63" s="25">
        <f t="shared" si="78"/>
        <v>0</v>
      </c>
      <c r="U63" s="25">
        <f t="shared" si="78"/>
        <v>0</v>
      </c>
      <c r="V63" s="25">
        <f t="shared" si="78"/>
        <v>0</v>
      </c>
      <c r="W63" s="25">
        <f t="shared" si="78"/>
        <v>0</v>
      </c>
      <c r="X63" s="25">
        <f t="shared" si="78"/>
        <v>0</v>
      </c>
      <c r="Y63" s="25">
        <f t="shared" si="78"/>
        <v>0</v>
      </c>
      <c r="Z63" s="25">
        <f t="shared" si="78"/>
        <v>0</v>
      </c>
      <c r="AA63" s="25">
        <f t="shared" si="78"/>
        <v>0</v>
      </c>
      <c r="AB63" s="25">
        <f t="shared" si="78"/>
        <v>0</v>
      </c>
      <c r="AC63" s="25">
        <f t="shared" si="78"/>
        <v>0</v>
      </c>
      <c r="AD63" s="25">
        <f t="shared" si="78"/>
        <v>0</v>
      </c>
      <c r="AE63" s="25">
        <f t="shared" si="78"/>
        <v>0</v>
      </c>
      <c r="AF63" s="25">
        <f t="shared" si="78"/>
        <v>0</v>
      </c>
      <c r="AG63" s="25">
        <f t="shared" si="78"/>
        <v>0</v>
      </c>
      <c r="AH63" s="25">
        <f t="shared" si="78"/>
        <v>0</v>
      </c>
      <c r="AI63" s="25">
        <f t="shared" si="78"/>
        <v>0</v>
      </c>
      <c r="AJ63" s="25">
        <f t="shared" si="78"/>
        <v>0</v>
      </c>
      <c r="AK63" s="25">
        <f t="shared" si="78"/>
        <v>0</v>
      </c>
      <c r="AL63" s="25">
        <f t="shared" si="78"/>
        <v>0</v>
      </c>
      <c r="AM63" s="25">
        <f t="shared" si="78"/>
        <v>0</v>
      </c>
      <c r="AN63" s="25">
        <f t="shared" si="78"/>
        <v>0</v>
      </c>
      <c r="AO63" s="25">
        <f t="shared" si="78"/>
        <v>0</v>
      </c>
      <c r="AP63" s="25">
        <f t="shared" si="78"/>
        <v>0</v>
      </c>
      <c r="AQ63" s="25">
        <f t="shared" si="78"/>
        <v>0</v>
      </c>
      <c r="AR63" s="25">
        <f t="shared" si="78"/>
        <v>0</v>
      </c>
      <c r="AS63" s="25">
        <f t="shared" si="78"/>
        <v>0</v>
      </c>
      <c r="AT63" s="25">
        <f t="shared" si="78"/>
        <v>0</v>
      </c>
      <c r="AU63" s="25">
        <f t="shared" si="78"/>
        <v>0</v>
      </c>
      <c r="AV63" s="25">
        <f t="shared" si="78"/>
        <v>0</v>
      </c>
      <c r="AW63" s="25">
        <f t="shared" si="78"/>
        <v>0</v>
      </c>
      <c r="AX63" s="25">
        <f t="shared" si="78"/>
        <v>0</v>
      </c>
      <c r="AY63" s="25">
        <f t="shared" si="78"/>
        <v>0</v>
      </c>
      <c r="AZ63" s="25">
        <f t="shared" si="78"/>
        <v>0</v>
      </c>
      <c r="BA63" s="25">
        <f t="shared" si="78"/>
        <v>0</v>
      </c>
      <c r="BB63" s="25">
        <f t="shared" si="78"/>
        <v>0</v>
      </c>
      <c r="BC63" s="25">
        <f t="shared" si="78"/>
        <v>0</v>
      </c>
      <c r="BD63" s="25">
        <f t="shared" si="78"/>
        <v>0</v>
      </c>
      <c r="BE63" s="25">
        <f t="shared" si="78"/>
        <v>0</v>
      </c>
      <c r="BF63" s="25">
        <f t="shared" si="78"/>
        <v>0</v>
      </c>
      <c r="BG63" s="25">
        <f t="shared" si="78"/>
        <v>0</v>
      </c>
      <c r="BH63" s="25">
        <f t="shared" si="78"/>
        <v>0</v>
      </c>
      <c r="BI63" s="25">
        <f t="shared" si="78"/>
        <v>0</v>
      </c>
      <c r="BJ63" s="25">
        <f t="shared" si="78"/>
        <v>0</v>
      </c>
      <c r="BK63" s="25">
        <f t="shared" si="78"/>
        <v>0</v>
      </c>
      <c r="BL63" s="25">
        <f t="shared" si="78"/>
        <v>0</v>
      </c>
      <c r="BM63" s="25">
        <f t="shared" si="78"/>
        <v>0</v>
      </c>
      <c r="BN63" s="25">
        <f t="shared" si="78"/>
        <v>0</v>
      </c>
      <c r="BO63" s="25">
        <f t="shared" si="78"/>
        <v>0</v>
      </c>
      <c r="BP63" s="25">
        <f t="shared" ref="BP63:CH63" si="79">((BP9*0.5)+BO27-BP45)*BP82*BP97*BP$2</f>
        <v>0</v>
      </c>
      <c r="BQ63" s="25">
        <f t="shared" si="79"/>
        <v>0</v>
      </c>
      <c r="BR63" s="25">
        <f t="shared" si="79"/>
        <v>0</v>
      </c>
      <c r="BS63" s="25">
        <f t="shared" si="79"/>
        <v>0</v>
      </c>
      <c r="BT63" s="25">
        <f t="shared" si="79"/>
        <v>0</v>
      </c>
      <c r="BU63" s="25">
        <f t="shared" si="79"/>
        <v>0</v>
      </c>
      <c r="BV63" s="25">
        <f t="shared" si="79"/>
        <v>0</v>
      </c>
      <c r="BW63" s="25">
        <f t="shared" si="79"/>
        <v>0</v>
      </c>
      <c r="BX63" s="25">
        <f t="shared" si="79"/>
        <v>0</v>
      </c>
      <c r="BY63" s="25">
        <f t="shared" si="79"/>
        <v>0</v>
      </c>
      <c r="BZ63" s="25">
        <f t="shared" si="79"/>
        <v>0</v>
      </c>
      <c r="CA63" s="25">
        <f t="shared" si="79"/>
        <v>0</v>
      </c>
      <c r="CB63" s="25">
        <f t="shared" si="79"/>
        <v>0</v>
      </c>
      <c r="CC63" s="25">
        <f t="shared" si="79"/>
        <v>0</v>
      </c>
      <c r="CD63" s="25">
        <f t="shared" si="79"/>
        <v>0</v>
      </c>
      <c r="CE63" s="25">
        <f t="shared" si="79"/>
        <v>0</v>
      </c>
      <c r="CF63" s="25">
        <f t="shared" si="79"/>
        <v>0</v>
      </c>
      <c r="CG63" s="25">
        <f t="shared" si="79"/>
        <v>0</v>
      </c>
      <c r="CH63" s="28">
        <f t="shared" si="79"/>
        <v>0</v>
      </c>
    </row>
    <row r="64" spans="1:86" ht="15.75" x14ac:dyDescent="0.25">
      <c r="A64" s="630"/>
      <c r="B64" s="14" t="str">
        <f t="shared" si="68"/>
        <v>Heating</v>
      </c>
      <c r="C64" s="25">
        <f t="shared" si="71"/>
        <v>0</v>
      </c>
      <c r="D64" s="25">
        <f t="shared" ref="D64:BO64" si="80">((D10*0.5)+C28-D46)*D83*D98*D$2</f>
        <v>0</v>
      </c>
      <c r="E64" s="25">
        <f t="shared" si="80"/>
        <v>0</v>
      </c>
      <c r="F64" s="25">
        <f t="shared" si="80"/>
        <v>0</v>
      </c>
      <c r="G64" s="25">
        <f t="shared" si="80"/>
        <v>0</v>
      </c>
      <c r="H64" s="25">
        <f t="shared" si="80"/>
        <v>0</v>
      </c>
      <c r="I64" s="25">
        <f t="shared" si="80"/>
        <v>0</v>
      </c>
      <c r="J64" s="25">
        <f t="shared" si="80"/>
        <v>0</v>
      </c>
      <c r="K64" s="25">
        <f t="shared" si="80"/>
        <v>0</v>
      </c>
      <c r="L64" s="25">
        <f t="shared" si="80"/>
        <v>0</v>
      </c>
      <c r="M64" s="25">
        <f t="shared" si="80"/>
        <v>0</v>
      </c>
      <c r="N64" s="25">
        <f t="shared" si="80"/>
        <v>0</v>
      </c>
      <c r="O64" s="25">
        <f t="shared" si="80"/>
        <v>0</v>
      </c>
      <c r="P64" s="25">
        <f t="shared" si="80"/>
        <v>0</v>
      </c>
      <c r="Q64" s="25">
        <f t="shared" si="80"/>
        <v>0</v>
      </c>
      <c r="R64" s="25">
        <f t="shared" si="80"/>
        <v>0</v>
      </c>
      <c r="S64" s="25">
        <f t="shared" si="80"/>
        <v>0</v>
      </c>
      <c r="T64" s="25">
        <f t="shared" si="80"/>
        <v>0</v>
      </c>
      <c r="U64" s="25">
        <f t="shared" si="80"/>
        <v>0</v>
      </c>
      <c r="V64" s="25">
        <f t="shared" si="80"/>
        <v>0</v>
      </c>
      <c r="W64" s="25">
        <f t="shared" si="80"/>
        <v>0</v>
      </c>
      <c r="X64" s="25">
        <f t="shared" si="80"/>
        <v>0</v>
      </c>
      <c r="Y64" s="25">
        <f t="shared" si="80"/>
        <v>0</v>
      </c>
      <c r="Z64" s="25">
        <f t="shared" si="80"/>
        <v>0</v>
      </c>
      <c r="AA64" s="25">
        <f t="shared" si="80"/>
        <v>0</v>
      </c>
      <c r="AB64" s="25">
        <f t="shared" si="80"/>
        <v>0</v>
      </c>
      <c r="AC64" s="25">
        <f t="shared" si="80"/>
        <v>0</v>
      </c>
      <c r="AD64" s="25">
        <f t="shared" si="80"/>
        <v>0</v>
      </c>
      <c r="AE64" s="25">
        <f t="shared" si="80"/>
        <v>0</v>
      </c>
      <c r="AF64" s="25">
        <f t="shared" si="80"/>
        <v>0</v>
      </c>
      <c r="AG64" s="25">
        <f t="shared" si="80"/>
        <v>0</v>
      </c>
      <c r="AH64" s="25">
        <f t="shared" si="80"/>
        <v>0</v>
      </c>
      <c r="AI64" s="25">
        <f t="shared" si="80"/>
        <v>0</v>
      </c>
      <c r="AJ64" s="25">
        <f t="shared" si="80"/>
        <v>0</v>
      </c>
      <c r="AK64" s="25">
        <f t="shared" si="80"/>
        <v>0</v>
      </c>
      <c r="AL64" s="25">
        <f t="shared" si="80"/>
        <v>0</v>
      </c>
      <c r="AM64" s="25">
        <f t="shared" si="80"/>
        <v>0</v>
      </c>
      <c r="AN64" s="25">
        <f t="shared" si="80"/>
        <v>0</v>
      </c>
      <c r="AO64" s="25">
        <f t="shared" si="80"/>
        <v>0</v>
      </c>
      <c r="AP64" s="25">
        <f t="shared" si="80"/>
        <v>0</v>
      </c>
      <c r="AQ64" s="25">
        <f t="shared" si="80"/>
        <v>0</v>
      </c>
      <c r="AR64" s="25">
        <f t="shared" si="80"/>
        <v>0</v>
      </c>
      <c r="AS64" s="25">
        <f t="shared" si="80"/>
        <v>0</v>
      </c>
      <c r="AT64" s="25">
        <f t="shared" si="80"/>
        <v>0</v>
      </c>
      <c r="AU64" s="25">
        <f t="shared" si="80"/>
        <v>0</v>
      </c>
      <c r="AV64" s="25">
        <f t="shared" si="80"/>
        <v>0</v>
      </c>
      <c r="AW64" s="25">
        <f t="shared" si="80"/>
        <v>0</v>
      </c>
      <c r="AX64" s="25">
        <f t="shared" si="80"/>
        <v>0</v>
      </c>
      <c r="AY64" s="25">
        <f t="shared" si="80"/>
        <v>0</v>
      </c>
      <c r="AZ64" s="25">
        <f t="shared" si="80"/>
        <v>0</v>
      </c>
      <c r="BA64" s="25">
        <f t="shared" si="80"/>
        <v>0</v>
      </c>
      <c r="BB64" s="25">
        <f t="shared" si="80"/>
        <v>0</v>
      </c>
      <c r="BC64" s="25">
        <f t="shared" si="80"/>
        <v>0</v>
      </c>
      <c r="BD64" s="25">
        <f t="shared" si="80"/>
        <v>0</v>
      </c>
      <c r="BE64" s="25">
        <f t="shared" si="80"/>
        <v>0</v>
      </c>
      <c r="BF64" s="25">
        <f t="shared" si="80"/>
        <v>0</v>
      </c>
      <c r="BG64" s="25">
        <f t="shared" si="80"/>
        <v>0</v>
      </c>
      <c r="BH64" s="25">
        <f t="shared" si="80"/>
        <v>0</v>
      </c>
      <c r="BI64" s="25">
        <f t="shared" si="80"/>
        <v>0</v>
      </c>
      <c r="BJ64" s="25">
        <f t="shared" si="80"/>
        <v>0</v>
      </c>
      <c r="BK64" s="25">
        <f t="shared" si="80"/>
        <v>0</v>
      </c>
      <c r="BL64" s="25">
        <f t="shared" si="80"/>
        <v>0</v>
      </c>
      <c r="BM64" s="25">
        <f t="shared" si="80"/>
        <v>0</v>
      </c>
      <c r="BN64" s="25">
        <f t="shared" si="80"/>
        <v>0</v>
      </c>
      <c r="BO64" s="25">
        <f t="shared" si="80"/>
        <v>0</v>
      </c>
      <c r="BP64" s="25">
        <f t="shared" ref="BP64:CH64" si="81">((BP10*0.5)+BO28-BP46)*BP83*BP98*BP$2</f>
        <v>0</v>
      </c>
      <c r="BQ64" s="25">
        <f t="shared" si="81"/>
        <v>0</v>
      </c>
      <c r="BR64" s="25">
        <f t="shared" si="81"/>
        <v>0</v>
      </c>
      <c r="BS64" s="25">
        <f t="shared" si="81"/>
        <v>0</v>
      </c>
      <c r="BT64" s="25">
        <f t="shared" si="81"/>
        <v>0</v>
      </c>
      <c r="BU64" s="25">
        <f t="shared" si="81"/>
        <v>0</v>
      </c>
      <c r="BV64" s="25">
        <f t="shared" si="81"/>
        <v>0</v>
      </c>
      <c r="BW64" s="25">
        <f t="shared" si="81"/>
        <v>0</v>
      </c>
      <c r="BX64" s="25">
        <f t="shared" si="81"/>
        <v>0</v>
      </c>
      <c r="BY64" s="25">
        <f t="shared" si="81"/>
        <v>0</v>
      </c>
      <c r="BZ64" s="25">
        <f t="shared" si="81"/>
        <v>0</v>
      </c>
      <c r="CA64" s="25">
        <f t="shared" si="81"/>
        <v>0</v>
      </c>
      <c r="CB64" s="25">
        <f t="shared" si="81"/>
        <v>0</v>
      </c>
      <c r="CC64" s="25">
        <f t="shared" si="81"/>
        <v>0</v>
      </c>
      <c r="CD64" s="25">
        <f t="shared" si="81"/>
        <v>0</v>
      </c>
      <c r="CE64" s="25">
        <f t="shared" si="81"/>
        <v>0</v>
      </c>
      <c r="CF64" s="25">
        <f t="shared" si="81"/>
        <v>0</v>
      </c>
      <c r="CG64" s="25">
        <f t="shared" si="81"/>
        <v>0</v>
      </c>
      <c r="CH64" s="28">
        <f t="shared" si="81"/>
        <v>0</v>
      </c>
    </row>
    <row r="65" spans="1:88" ht="15.75" x14ac:dyDescent="0.25">
      <c r="A65" s="630"/>
      <c r="B65" s="14" t="str">
        <f t="shared" si="68"/>
        <v>HVAC</v>
      </c>
      <c r="C65" s="25">
        <f t="shared" si="71"/>
        <v>0</v>
      </c>
      <c r="D65" s="25">
        <f t="shared" ref="D65:BO65" si="82">((D11*0.5)+C29-D47)*D84*D99*D$2</f>
        <v>0</v>
      </c>
      <c r="E65" s="25">
        <f t="shared" si="82"/>
        <v>0</v>
      </c>
      <c r="F65" s="25">
        <f t="shared" si="82"/>
        <v>0</v>
      </c>
      <c r="G65" s="25">
        <f t="shared" si="82"/>
        <v>0</v>
      </c>
      <c r="H65" s="25">
        <f t="shared" si="82"/>
        <v>0</v>
      </c>
      <c r="I65" s="25">
        <f t="shared" si="82"/>
        <v>0</v>
      </c>
      <c r="J65" s="25">
        <f t="shared" si="82"/>
        <v>0</v>
      </c>
      <c r="K65" s="25">
        <f t="shared" si="82"/>
        <v>0</v>
      </c>
      <c r="L65" s="25">
        <f t="shared" si="82"/>
        <v>0</v>
      </c>
      <c r="M65" s="25">
        <f t="shared" si="82"/>
        <v>0</v>
      </c>
      <c r="N65" s="25">
        <f t="shared" si="82"/>
        <v>0</v>
      </c>
      <c r="O65" s="25">
        <f t="shared" si="82"/>
        <v>0</v>
      </c>
      <c r="P65" s="25">
        <f t="shared" si="82"/>
        <v>0</v>
      </c>
      <c r="Q65" s="25">
        <f t="shared" si="82"/>
        <v>0</v>
      </c>
      <c r="R65" s="25">
        <f t="shared" si="82"/>
        <v>0</v>
      </c>
      <c r="S65" s="25">
        <f t="shared" si="82"/>
        <v>0</v>
      </c>
      <c r="T65" s="25">
        <f t="shared" si="82"/>
        <v>0</v>
      </c>
      <c r="U65" s="25">
        <f t="shared" si="82"/>
        <v>0</v>
      </c>
      <c r="V65" s="25">
        <f t="shared" si="82"/>
        <v>0</v>
      </c>
      <c r="W65" s="25">
        <f t="shared" si="82"/>
        <v>0</v>
      </c>
      <c r="X65" s="25">
        <f t="shared" si="82"/>
        <v>0</v>
      </c>
      <c r="Y65" s="25">
        <f t="shared" si="82"/>
        <v>0</v>
      </c>
      <c r="Z65" s="25">
        <f t="shared" si="82"/>
        <v>0</v>
      </c>
      <c r="AA65" s="25">
        <f t="shared" si="82"/>
        <v>0</v>
      </c>
      <c r="AB65" s="25">
        <f t="shared" si="82"/>
        <v>0</v>
      </c>
      <c r="AC65" s="25">
        <f t="shared" si="82"/>
        <v>0</v>
      </c>
      <c r="AD65" s="25">
        <f t="shared" si="82"/>
        <v>0</v>
      </c>
      <c r="AE65" s="25">
        <f t="shared" si="82"/>
        <v>0</v>
      </c>
      <c r="AF65" s="25">
        <f t="shared" si="82"/>
        <v>0</v>
      </c>
      <c r="AG65" s="25">
        <f t="shared" si="82"/>
        <v>0</v>
      </c>
      <c r="AH65" s="25">
        <f t="shared" si="82"/>
        <v>0</v>
      </c>
      <c r="AI65" s="25">
        <f t="shared" si="82"/>
        <v>0</v>
      </c>
      <c r="AJ65" s="25">
        <f t="shared" si="82"/>
        <v>0</v>
      </c>
      <c r="AK65" s="25">
        <f t="shared" si="82"/>
        <v>0</v>
      </c>
      <c r="AL65" s="25">
        <f t="shared" si="82"/>
        <v>0</v>
      </c>
      <c r="AM65" s="25">
        <f t="shared" si="82"/>
        <v>0</v>
      </c>
      <c r="AN65" s="25">
        <f t="shared" si="82"/>
        <v>0</v>
      </c>
      <c r="AO65" s="25">
        <f t="shared" si="82"/>
        <v>0</v>
      </c>
      <c r="AP65" s="25">
        <f t="shared" si="82"/>
        <v>0</v>
      </c>
      <c r="AQ65" s="25">
        <f t="shared" si="82"/>
        <v>0</v>
      </c>
      <c r="AR65" s="25">
        <f t="shared" si="82"/>
        <v>0</v>
      </c>
      <c r="AS65" s="25">
        <f t="shared" si="82"/>
        <v>0</v>
      </c>
      <c r="AT65" s="25">
        <f t="shared" si="82"/>
        <v>0</v>
      </c>
      <c r="AU65" s="25">
        <f t="shared" si="82"/>
        <v>0</v>
      </c>
      <c r="AV65" s="25">
        <f t="shared" si="82"/>
        <v>0</v>
      </c>
      <c r="AW65" s="25">
        <f t="shared" si="82"/>
        <v>0</v>
      </c>
      <c r="AX65" s="25">
        <f t="shared" si="82"/>
        <v>0</v>
      </c>
      <c r="AY65" s="25">
        <f t="shared" si="82"/>
        <v>0</v>
      </c>
      <c r="AZ65" s="25">
        <f t="shared" si="82"/>
        <v>0</v>
      </c>
      <c r="BA65" s="25">
        <f t="shared" si="82"/>
        <v>0</v>
      </c>
      <c r="BB65" s="25">
        <f t="shared" si="82"/>
        <v>0</v>
      </c>
      <c r="BC65" s="25">
        <f t="shared" si="82"/>
        <v>0</v>
      </c>
      <c r="BD65" s="25">
        <f t="shared" si="82"/>
        <v>0</v>
      </c>
      <c r="BE65" s="25">
        <f t="shared" si="82"/>
        <v>0</v>
      </c>
      <c r="BF65" s="25">
        <f t="shared" si="82"/>
        <v>0</v>
      </c>
      <c r="BG65" s="25">
        <f t="shared" si="82"/>
        <v>0</v>
      </c>
      <c r="BH65" s="25">
        <f t="shared" si="82"/>
        <v>0</v>
      </c>
      <c r="BI65" s="25">
        <f t="shared" si="82"/>
        <v>0</v>
      </c>
      <c r="BJ65" s="25">
        <f t="shared" si="82"/>
        <v>0</v>
      </c>
      <c r="BK65" s="25">
        <f t="shared" si="82"/>
        <v>0</v>
      </c>
      <c r="BL65" s="25">
        <f t="shared" si="82"/>
        <v>0</v>
      </c>
      <c r="BM65" s="25">
        <f t="shared" si="82"/>
        <v>0</v>
      </c>
      <c r="BN65" s="25">
        <f t="shared" si="82"/>
        <v>0</v>
      </c>
      <c r="BO65" s="25">
        <f t="shared" si="82"/>
        <v>0</v>
      </c>
      <c r="BP65" s="25">
        <f t="shared" ref="BP65:CH65" si="83">((BP11*0.5)+BO29-BP47)*BP84*BP99*BP$2</f>
        <v>0</v>
      </c>
      <c r="BQ65" s="25">
        <f t="shared" si="83"/>
        <v>0</v>
      </c>
      <c r="BR65" s="25">
        <f t="shared" si="83"/>
        <v>0</v>
      </c>
      <c r="BS65" s="25">
        <f t="shared" si="83"/>
        <v>0</v>
      </c>
      <c r="BT65" s="25">
        <f t="shared" si="83"/>
        <v>0</v>
      </c>
      <c r="BU65" s="25">
        <f t="shared" si="83"/>
        <v>0</v>
      </c>
      <c r="BV65" s="25">
        <f t="shared" si="83"/>
        <v>0</v>
      </c>
      <c r="BW65" s="25">
        <f t="shared" si="83"/>
        <v>0</v>
      </c>
      <c r="BX65" s="25">
        <f t="shared" si="83"/>
        <v>0</v>
      </c>
      <c r="BY65" s="25">
        <f t="shared" si="83"/>
        <v>0</v>
      </c>
      <c r="BZ65" s="25">
        <f t="shared" si="83"/>
        <v>0</v>
      </c>
      <c r="CA65" s="25">
        <f t="shared" si="83"/>
        <v>0</v>
      </c>
      <c r="CB65" s="25">
        <f t="shared" si="83"/>
        <v>0</v>
      </c>
      <c r="CC65" s="25">
        <f t="shared" si="83"/>
        <v>0</v>
      </c>
      <c r="CD65" s="25">
        <f t="shared" si="83"/>
        <v>0</v>
      </c>
      <c r="CE65" s="25">
        <f t="shared" si="83"/>
        <v>0</v>
      </c>
      <c r="CF65" s="25">
        <f t="shared" si="83"/>
        <v>0</v>
      </c>
      <c r="CG65" s="25">
        <f t="shared" si="83"/>
        <v>0</v>
      </c>
      <c r="CH65" s="28">
        <f t="shared" si="83"/>
        <v>0</v>
      </c>
    </row>
    <row r="66" spans="1:88" ht="15.75" x14ac:dyDescent="0.25">
      <c r="A66" s="630"/>
      <c r="B66" s="14" t="str">
        <f t="shared" si="68"/>
        <v>Lighting</v>
      </c>
      <c r="C66" s="25">
        <f t="shared" si="71"/>
        <v>0</v>
      </c>
      <c r="D66" s="25">
        <f t="shared" ref="D66:BO66" si="84">((D12*0.5)+C30-D48)*D85*D100*D$2</f>
        <v>83.824617283434009</v>
      </c>
      <c r="E66" s="25">
        <f t="shared" si="84"/>
        <v>2887.6632245421133</v>
      </c>
      <c r="F66" s="25">
        <f t="shared" si="84"/>
        <v>6707.2609201321757</v>
      </c>
      <c r="G66" s="25">
        <f t="shared" si="84"/>
        <v>11052.264479622027</v>
      </c>
      <c r="H66" s="25">
        <f t="shared" si="84"/>
        <v>22574.365110391478</v>
      </c>
      <c r="I66" s="25">
        <f t="shared" si="84"/>
        <v>35741.722182965503</v>
      </c>
      <c r="J66" s="25">
        <f t="shared" si="84"/>
        <v>33207.285518660734</v>
      </c>
      <c r="K66" s="25">
        <f t="shared" si="84"/>
        <v>34291.108321421212</v>
      </c>
      <c r="L66" s="25">
        <f t="shared" si="84"/>
        <v>21660.115948174443</v>
      </c>
      <c r="M66" s="25">
        <f t="shared" si="84"/>
        <v>17899.346852773782</v>
      </c>
      <c r="N66" s="25">
        <f t="shared" si="84"/>
        <v>18590.477218782646</v>
      </c>
      <c r="O66" s="25">
        <f t="shared" si="84"/>
        <v>20436.888843912529</v>
      </c>
      <c r="P66" s="25">
        <f t="shared" si="84"/>
        <v>15644.839398980688</v>
      </c>
      <c r="Q66" s="25">
        <f t="shared" si="84"/>
        <v>17566.401288187597</v>
      </c>
      <c r="R66" s="25">
        <f t="shared" si="84"/>
        <v>17415.694500107802</v>
      </c>
      <c r="S66" s="25">
        <f t="shared" si="84"/>
        <v>21925.463577657327</v>
      </c>
      <c r="T66" s="25">
        <f t="shared" si="84"/>
        <v>-597.97413200543201</v>
      </c>
      <c r="U66" s="25">
        <f t="shared" si="84"/>
        <v>-732.39302248839999</v>
      </c>
      <c r="V66" s="25">
        <f t="shared" si="84"/>
        <v>-602.49414228021192</v>
      </c>
      <c r="W66" s="25">
        <f t="shared" si="84"/>
        <v>-611.27390117648406</v>
      </c>
      <c r="X66" s="25">
        <f t="shared" si="84"/>
        <v>-389.60614763470403</v>
      </c>
      <c r="Y66" s="25">
        <f t="shared" si="84"/>
        <v>-318.70045065058201</v>
      </c>
      <c r="Z66" s="25">
        <f t="shared" si="84"/>
        <v>-327.21777589955997</v>
      </c>
      <c r="AA66" s="25">
        <f t="shared" si="84"/>
        <v>-356.84316904672801</v>
      </c>
      <c r="AB66" s="25">
        <f t="shared" si="84"/>
        <v>-276.99740483360404</v>
      </c>
      <c r="AC66" s="25">
        <f t="shared" si="84"/>
        <v>-315.55549964556803</v>
      </c>
      <c r="AD66" s="25">
        <f t="shared" si="84"/>
        <v>-313.84856384336001</v>
      </c>
      <c r="AE66" s="25">
        <f t="shared" si="84"/>
        <v>-402.86396906300996</v>
      </c>
      <c r="AF66" s="25">
        <f t="shared" si="84"/>
        <v>-597.97413200543201</v>
      </c>
      <c r="AG66" s="25">
        <f t="shared" si="84"/>
        <v>-732.39302248839999</v>
      </c>
      <c r="AH66" s="25">
        <f t="shared" si="84"/>
        <v>-602.49414228021192</v>
      </c>
      <c r="AI66" s="25">
        <f t="shared" si="84"/>
        <v>-611.27390117648406</v>
      </c>
      <c r="AJ66" s="25">
        <f t="shared" si="84"/>
        <v>-389.60614763470403</v>
      </c>
      <c r="AK66" s="25">
        <f t="shared" si="84"/>
        <v>-318.70045065058201</v>
      </c>
      <c r="AL66" s="25">
        <f t="shared" si="84"/>
        <v>-327.21777589955997</v>
      </c>
      <c r="AM66" s="25">
        <f t="shared" si="84"/>
        <v>-356.84316904672801</v>
      </c>
      <c r="AN66" s="25">
        <f t="shared" si="84"/>
        <v>-276.99740483360404</v>
      </c>
      <c r="AO66" s="25">
        <f t="shared" si="84"/>
        <v>-315.55549964556803</v>
      </c>
      <c r="AP66" s="25">
        <f t="shared" si="84"/>
        <v>-313.84856384336001</v>
      </c>
      <c r="AQ66" s="25">
        <f t="shared" si="84"/>
        <v>-402.86396906300996</v>
      </c>
      <c r="AR66" s="25">
        <f t="shared" si="84"/>
        <v>-597.97413200543201</v>
      </c>
      <c r="AS66" s="25">
        <f t="shared" si="84"/>
        <v>-732.39302248839999</v>
      </c>
      <c r="AT66" s="25">
        <f t="shared" si="84"/>
        <v>-602.49414228021192</v>
      </c>
      <c r="AU66" s="25">
        <f t="shared" si="84"/>
        <v>-611.27390117648406</v>
      </c>
      <c r="AV66" s="25">
        <f t="shared" si="84"/>
        <v>-389.60614763470403</v>
      </c>
      <c r="AW66" s="25">
        <f t="shared" si="84"/>
        <v>-318.70045065058201</v>
      </c>
      <c r="AX66" s="25">
        <f t="shared" si="84"/>
        <v>-327.21777589955997</v>
      </c>
      <c r="AY66" s="25">
        <f t="shared" si="84"/>
        <v>-356.84316904672801</v>
      </c>
      <c r="AZ66" s="25">
        <f t="shared" si="84"/>
        <v>-276.99740483360404</v>
      </c>
      <c r="BA66" s="25">
        <f t="shared" si="84"/>
        <v>-315.55549964556803</v>
      </c>
      <c r="BB66" s="25">
        <f t="shared" si="84"/>
        <v>-313.84856384336001</v>
      </c>
      <c r="BC66" s="25">
        <f t="shared" si="84"/>
        <v>-402.86396906300996</v>
      </c>
      <c r="BD66" s="25">
        <f t="shared" si="84"/>
        <v>-597.97413200543201</v>
      </c>
      <c r="BE66" s="25">
        <f t="shared" si="84"/>
        <v>-732.39302248839999</v>
      </c>
      <c r="BF66" s="25">
        <f t="shared" si="84"/>
        <v>-602.49414228021192</v>
      </c>
      <c r="BG66" s="25">
        <f t="shared" si="84"/>
        <v>-611.27390117648406</v>
      </c>
      <c r="BH66" s="25">
        <f t="shared" si="84"/>
        <v>-389.60614763470403</v>
      </c>
      <c r="BI66" s="25">
        <f t="shared" si="84"/>
        <v>-318.70045065058201</v>
      </c>
      <c r="BJ66" s="25">
        <f t="shared" si="84"/>
        <v>-327.21777589955997</v>
      </c>
      <c r="BK66" s="25">
        <f t="shared" si="84"/>
        <v>-356.84316904672801</v>
      </c>
      <c r="BL66" s="25">
        <f t="shared" si="84"/>
        <v>-276.99740483360404</v>
      </c>
      <c r="BM66" s="25">
        <f t="shared" si="84"/>
        <v>-315.55549964556803</v>
      </c>
      <c r="BN66" s="25">
        <f t="shared" si="84"/>
        <v>-313.84856384336001</v>
      </c>
      <c r="BO66" s="25">
        <f t="shared" si="84"/>
        <v>-402.86396906300996</v>
      </c>
      <c r="BP66" s="25">
        <f t="shared" ref="BP66:CH66" si="85">((BP12*0.5)+BO30-BP48)*BP85*BP100*BP$2</f>
        <v>-597.97413200543201</v>
      </c>
      <c r="BQ66" s="25">
        <f t="shared" si="85"/>
        <v>-732.39302248839999</v>
      </c>
      <c r="BR66" s="25">
        <f t="shared" si="85"/>
        <v>-602.49414228021192</v>
      </c>
      <c r="BS66" s="25">
        <f t="shared" si="85"/>
        <v>-611.27390117648406</v>
      </c>
      <c r="BT66" s="25">
        <f t="shared" si="85"/>
        <v>-389.60614763470403</v>
      </c>
      <c r="BU66" s="25">
        <f t="shared" si="85"/>
        <v>-318.70045065058201</v>
      </c>
      <c r="BV66" s="25">
        <f t="shared" si="85"/>
        <v>-327.21777589955997</v>
      </c>
      <c r="BW66" s="25">
        <f t="shared" si="85"/>
        <v>-356.84316904672801</v>
      </c>
      <c r="BX66" s="25">
        <f t="shared" si="85"/>
        <v>-276.99740483360404</v>
      </c>
      <c r="BY66" s="25">
        <f t="shared" si="85"/>
        <v>-315.55549964556803</v>
      </c>
      <c r="BZ66" s="25">
        <f t="shared" si="85"/>
        <v>-313.84856384336001</v>
      </c>
      <c r="CA66" s="25">
        <f t="shared" si="85"/>
        <v>-402.86396906300996</v>
      </c>
      <c r="CB66" s="25">
        <f t="shared" si="85"/>
        <v>-597.97413200543201</v>
      </c>
      <c r="CC66" s="25">
        <f t="shared" si="85"/>
        <v>-732.39302248839999</v>
      </c>
      <c r="CD66" s="25">
        <f t="shared" si="85"/>
        <v>-602.49414228021192</v>
      </c>
      <c r="CE66" s="25">
        <f t="shared" si="85"/>
        <v>-611.27390117648406</v>
      </c>
      <c r="CF66" s="25">
        <f t="shared" si="85"/>
        <v>-389.60614763470403</v>
      </c>
      <c r="CG66" s="25">
        <f t="shared" si="85"/>
        <v>-318.70045065058201</v>
      </c>
      <c r="CH66" s="28">
        <f t="shared" si="85"/>
        <v>-327.21777589955997</v>
      </c>
    </row>
    <row r="67" spans="1:88" ht="15.75" x14ac:dyDescent="0.25">
      <c r="A67" s="630"/>
      <c r="B67" s="14" t="str">
        <f t="shared" si="68"/>
        <v>Miscellaneous</v>
      </c>
      <c r="C67" s="25">
        <f t="shared" si="71"/>
        <v>0</v>
      </c>
      <c r="D67" s="25">
        <f t="shared" ref="D67:BO67" si="86">((D13*0.5)+C31-D49)*D86*D101*D$2</f>
        <v>0</v>
      </c>
      <c r="E67" s="25">
        <f t="shared" si="86"/>
        <v>0</v>
      </c>
      <c r="F67" s="25">
        <f t="shared" si="86"/>
        <v>0</v>
      </c>
      <c r="G67" s="25">
        <f t="shared" si="86"/>
        <v>0</v>
      </c>
      <c r="H67" s="25">
        <f t="shared" si="86"/>
        <v>0</v>
      </c>
      <c r="I67" s="25">
        <f t="shared" si="86"/>
        <v>0</v>
      </c>
      <c r="J67" s="25">
        <f t="shared" si="86"/>
        <v>0</v>
      </c>
      <c r="K67" s="25">
        <f t="shared" si="86"/>
        <v>0</v>
      </c>
      <c r="L67" s="25">
        <f t="shared" si="86"/>
        <v>0</v>
      </c>
      <c r="M67" s="25">
        <f t="shared" si="86"/>
        <v>0</v>
      </c>
      <c r="N67" s="25">
        <f t="shared" si="86"/>
        <v>0</v>
      </c>
      <c r="O67" s="25">
        <f t="shared" si="86"/>
        <v>0</v>
      </c>
      <c r="P67" s="25">
        <f t="shared" si="86"/>
        <v>0</v>
      </c>
      <c r="Q67" s="25">
        <f t="shared" si="86"/>
        <v>0</v>
      </c>
      <c r="R67" s="25">
        <f t="shared" si="86"/>
        <v>0</v>
      </c>
      <c r="S67" s="25">
        <f t="shared" si="86"/>
        <v>0</v>
      </c>
      <c r="T67" s="25">
        <f t="shared" si="86"/>
        <v>0</v>
      </c>
      <c r="U67" s="25">
        <f t="shared" si="86"/>
        <v>0</v>
      </c>
      <c r="V67" s="25">
        <f t="shared" si="86"/>
        <v>0</v>
      </c>
      <c r="W67" s="25">
        <f t="shared" si="86"/>
        <v>0</v>
      </c>
      <c r="X67" s="25">
        <f t="shared" si="86"/>
        <v>0</v>
      </c>
      <c r="Y67" s="25">
        <f t="shared" si="86"/>
        <v>0</v>
      </c>
      <c r="Z67" s="25">
        <f t="shared" si="86"/>
        <v>0</v>
      </c>
      <c r="AA67" s="25">
        <f t="shared" si="86"/>
        <v>0</v>
      </c>
      <c r="AB67" s="25">
        <f t="shared" si="86"/>
        <v>0</v>
      </c>
      <c r="AC67" s="25">
        <f t="shared" si="86"/>
        <v>0</v>
      </c>
      <c r="AD67" s="25">
        <f t="shared" si="86"/>
        <v>0</v>
      </c>
      <c r="AE67" s="25">
        <f t="shared" si="86"/>
        <v>0</v>
      </c>
      <c r="AF67" s="25">
        <f t="shared" si="86"/>
        <v>0</v>
      </c>
      <c r="AG67" s="25">
        <f t="shared" si="86"/>
        <v>0</v>
      </c>
      <c r="AH67" s="25">
        <f t="shared" si="86"/>
        <v>0</v>
      </c>
      <c r="AI67" s="25">
        <f t="shared" si="86"/>
        <v>0</v>
      </c>
      <c r="AJ67" s="25">
        <f t="shared" si="86"/>
        <v>0</v>
      </c>
      <c r="AK67" s="25">
        <f t="shared" si="86"/>
        <v>0</v>
      </c>
      <c r="AL67" s="25">
        <f t="shared" si="86"/>
        <v>0</v>
      </c>
      <c r="AM67" s="25">
        <f t="shared" si="86"/>
        <v>0</v>
      </c>
      <c r="AN67" s="25">
        <f t="shared" si="86"/>
        <v>0</v>
      </c>
      <c r="AO67" s="25">
        <f t="shared" si="86"/>
        <v>0</v>
      </c>
      <c r="AP67" s="25">
        <f t="shared" si="86"/>
        <v>0</v>
      </c>
      <c r="AQ67" s="25">
        <f t="shared" si="86"/>
        <v>0</v>
      </c>
      <c r="AR67" s="25">
        <f t="shared" si="86"/>
        <v>0</v>
      </c>
      <c r="AS67" s="25">
        <f t="shared" si="86"/>
        <v>0</v>
      </c>
      <c r="AT67" s="25">
        <f t="shared" si="86"/>
        <v>0</v>
      </c>
      <c r="AU67" s="25">
        <f t="shared" si="86"/>
        <v>0</v>
      </c>
      <c r="AV67" s="25">
        <f t="shared" si="86"/>
        <v>0</v>
      </c>
      <c r="AW67" s="25">
        <f t="shared" si="86"/>
        <v>0</v>
      </c>
      <c r="AX67" s="25">
        <f t="shared" si="86"/>
        <v>0</v>
      </c>
      <c r="AY67" s="25">
        <f t="shared" si="86"/>
        <v>0</v>
      </c>
      <c r="AZ67" s="25">
        <f t="shared" si="86"/>
        <v>0</v>
      </c>
      <c r="BA67" s="25">
        <f t="shared" si="86"/>
        <v>0</v>
      </c>
      <c r="BB67" s="25">
        <f t="shared" si="86"/>
        <v>0</v>
      </c>
      <c r="BC67" s="25">
        <f t="shared" si="86"/>
        <v>0</v>
      </c>
      <c r="BD67" s="25">
        <f t="shared" si="86"/>
        <v>0</v>
      </c>
      <c r="BE67" s="25">
        <f t="shared" si="86"/>
        <v>0</v>
      </c>
      <c r="BF67" s="25">
        <f t="shared" si="86"/>
        <v>0</v>
      </c>
      <c r="BG67" s="25">
        <f t="shared" si="86"/>
        <v>0</v>
      </c>
      <c r="BH67" s="25">
        <f t="shared" si="86"/>
        <v>0</v>
      </c>
      <c r="BI67" s="25">
        <f t="shared" si="86"/>
        <v>0</v>
      </c>
      <c r="BJ67" s="25">
        <f t="shared" si="86"/>
        <v>0</v>
      </c>
      <c r="BK67" s="25">
        <f t="shared" si="86"/>
        <v>0</v>
      </c>
      <c r="BL67" s="25">
        <f t="shared" si="86"/>
        <v>0</v>
      </c>
      <c r="BM67" s="25">
        <f t="shared" si="86"/>
        <v>0</v>
      </c>
      <c r="BN67" s="25">
        <f t="shared" si="86"/>
        <v>0</v>
      </c>
      <c r="BO67" s="25">
        <f t="shared" si="86"/>
        <v>0</v>
      </c>
      <c r="BP67" s="25">
        <f t="shared" ref="BP67:CH67" si="87">((BP13*0.5)+BO31-BP49)*BP86*BP101*BP$2</f>
        <v>0</v>
      </c>
      <c r="BQ67" s="25">
        <f t="shared" si="87"/>
        <v>0</v>
      </c>
      <c r="BR67" s="25">
        <f t="shared" si="87"/>
        <v>0</v>
      </c>
      <c r="BS67" s="25">
        <f t="shared" si="87"/>
        <v>0</v>
      </c>
      <c r="BT67" s="25">
        <f t="shared" si="87"/>
        <v>0</v>
      </c>
      <c r="BU67" s="25">
        <f t="shared" si="87"/>
        <v>0</v>
      </c>
      <c r="BV67" s="25">
        <f t="shared" si="87"/>
        <v>0</v>
      </c>
      <c r="BW67" s="25">
        <f t="shared" si="87"/>
        <v>0</v>
      </c>
      <c r="BX67" s="25">
        <f t="shared" si="87"/>
        <v>0</v>
      </c>
      <c r="BY67" s="25">
        <f t="shared" si="87"/>
        <v>0</v>
      </c>
      <c r="BZ67" s="25">
        <f t="shared" si="87"/>
        <v>0</v>
      </c>
      <c r="CA67" s="25">
        <f t="shared" si="87"/>
        <v>0</v>
      </c>
      <c r="CB67" s="25">
        <f t="shared" si="87"/>
        <v>0</v>
      </c>
      <c r="CC67" s="25">
        <f t="shared" si="87"/>
        <v>0</v>
      </c>
      <c r="CD67" s="25">
        <f t="shared" si="87"/>
        <v>0</v>
      </c>
      <c r="CE67" s="25">
        <f t="shared" si="87"/>
        <v>0</v>
      </c>
      <c r="CF67" s="25">
        <f t="shared" si="87"/>
        <v>0</v>
      </c>
      <c r="CG67" s="25">
        <f t="shared" si="87"/>
        <v>0</v>
      </c>
      <c r="CH67" s="28">
        <f t="shared" si="87"/>
        <v>0</v>
      </c>
    </row>
    <row r="68" spans="1:88" ht="15.75" customHeight="1" x14ac:dyDescent="0.25">
      <c r="A68" s="630"/>
      <c r="B68" s="14" t="str">
        <f t="shared" si="68"/>
        <v>Motors</v>
      </c>
      <c r="C68" s="25">
        <f t="shared" si="71"/>
        <v>0</v>
      </c>
      <c r="D68" s="25">
        <f t="shared" ref="D68:BO68" si="88">((D14*0.5)+C32-D50)*D87*D102*D$2</f>
        <v>0</v>
      </c>
      <c r="E68" s="25">
        <f t="shared" si="88"/>
        <v>0</v>
      </c>
      <c r="F68" s="25">
        <f t="shared" si="88"/>
        <v>0</v>
      </c>
      <c r="G68" s="25">
        <f t="shared" si="88"/>
        <v>0</v>
      </c>
      <c r="H68" s="25">
        <f t="shared" si="88"/>
        <v>0</v>
      </c>
      <c r="I68" s="25">
        <f t="shared" si="88"/>
        <v>0</v>
      </c>
      <c r="J68" s="25">
        <f t="shared" si="88"/>
        <v>0</v>
      </c>
      <c r="K68" s="25">
        <f t="shared" si="88"/>
        <v>0</v>
      </c>
      <c r="L68" s="25">
        <f t="shared" si="88"/>
        <v>0</v>
      </c>
      <c r="M68" s="25">
        <f t="shared" si="88"/>
        <v>0</v>
      </c>
      <c r="N68" s="25">
        <f t="shared" si="88"/>
        <v>0</v>
      </c>
      <c r="O68" s="25">
        <f t="shared" si="88"/>
        <v>0</v>
      </c>
      <c r="P68" s="25">
        <f t="shared" si="88"/>
        <v>0</v>
      </c>
      <c r="Q68" s="25">
        <f t="shared" si="88"/>
        <v>0</v>
      </c>
      <c r="R68" s="25">
        <f t="shared" si="88"/>
        <v>0</v>
      </c>
      <c r="S68" s="25">
        <f t="shared" si="88"/>
        <v>0</v>
      </c>
      <c r="T68" s="25">
        <f t="shared" si="88"/>
        <v>0</v>
      </c>
      <c r="U68" s="25">
        <f t="shared" si="88"/>
        <v>0</v>
      </c>
      <c r="V68" s="25">
        <f t="shared" si="88"/>
        <v>0</v>
      </c>
      <c r="W68" s="25">
        <f t="shared" si="88"/>
        <v>0</v>
      </c>
      <c r="X68" s="25">
        <f t="shared" si="88"/>
        <v>0</v>
      </c>
      <c r="Y68" s="25">
        <f t="shared" si="88"/>
        <v>0</v>
      </c>
      <c r="Z68" s="25">
        <f t="shared" si="88"/>
        <v>0</v>
      </c>
      <c r="AA68" s="25">
        <f t="shared" si="88"/>
        <v>0</v>
      </c>
      <c r="AB68" s="25">
        <f t="shared" si="88"/>
        <v>0</v>
      </c>
      <c r="AC68" s="25">
        <f t="shared" si="88"/>
        <v>0</v>
      </c>
      <c r="AD68" s="25">
        <f t="shared" si="88"/>
        <v>0</v>
      </c>
      <c r="AE68" s="25">
        <f t="shared" si="88"/>
        <v>0</v>
      </c>
      <c r="AF68" s="25">
        <f t="shared" si="88"/>
        <v>0</v>
      </c>
      <c r="AG68" s="25">
        <f t="shared" si="88"/>
        <v>0</v>
      </c>
      <c r="AH68" s="25">
        <f t="shared" si="88"/>
        <v>0</v>
      </c>
      <c r="AI68" s="25">
        <f t="shared" si="88"/>
        <v>0</v>
      </c>
      <c r="AJ68" s="25">
        <f t="shared" si="88"/>
        <v>0</v>
      </c>
      <c r="AK68" s="25">
        <f t="shared" si="88"/>
        <v>0</v>
      </c>
      <c r="AL68" s="25">
        <f t="shared" si="88"/>
        <v>0</v>
      </c>
      <c r="AM68" s="25">
        <f t="shared" si="88"/>
        <v>0</v>
      </c>
      <c r="AN68" s="25">
        <f t="shared" si="88"/>
        <v>0</v>
      </c>
      <c r="AO68" s="25">
        <f t="shared" si="88"/>
        <v>0</v>
      </c>
      <c r="AP68" s="25">
        <f t="shared" si="88"/>
        <v>0</v>
      </c>
      <c r="AQ68" s="25">
        <f t="shared" si="88"/>
        <v>0</v>
      </c>
      <c r="AR68" s="25">
        <f t="shared" si="88"/>
        <v>0</v>
      </c>
      <c r="AS68" s="25">
        <f t="shared" si="88"/>
        <v>0</v>
      </c>
      <c r="AT68" s="25">
        <f t="shared" si="88"/>
        <v>0</v>
      </c>
      <c r="AU68" s="25">
        <f t="shared" si="88"/>
        <v>0</v>
      </c>
      <c r="AV68" s="25">
        <f t="shared" si="88"/>
        <v>0</v>
      </c>
      <c r="AW68" s="25">
        <f t="shared" si="88"/>
        <v>0</v>
      </c>
      <c r="AX68" s="25">
        <f t="shared" si="88"/>
        <v>0</v>
      </c>
      <c r="AY68" s="25">
        <f t="shared" si="88"/>
        <v>0</v>
      </c>
      <c r="AZ68" s="25">
        <f t="shared" si="88"/>
        <v>0</v>
      </c>
      <c r="BA68" s="25">
        <f t="shared" si="88"/>
        <v>0</v>
      </c>
      <c r="BB68" s="25">
        <f t="shared" si="88"/>
        <v>0</v>
      </c>
      <c r="BC68" s="25">
        <f t="shared" si="88"/>
        <v>0</v>
      </c>
      <c r="BD68" s="25">
        <f t="shared" si="88"/>
        <v>0</v>
      </c>
      <c r="BE68" s="25">
        <f t="shared" si="88"/>
        <v>0</v>
      </c>
      <c r="BF68" s="25">
        <f t="shared" si="88"/>
        <v>0</v>
      </c>
      <c r="BG68" s="25">
        <f t="shared" si="88"/>
        <v>0</v>
      </c>
      <c r="BH68" s="25">
        <f t="shared" si="88"/>
        <v>0</v>
      </c>
      <c r="BI68" s="25">
        <f t="shared" si="88"/>
        <v>0</v>
      </c>
      <c r="BJ68" s="25">
        <f t="shared" si="88"/>
        <v>0</v>
      </c>
      <c r="BK68" s="25">
        <f t="shared" si="88"/>
        <v>0</v>
      </c>
      <c r="BL68" s="25">
        <f t="shared" si="88"/>
        <v>0</v>
      </c>
      <c r="BM68" s="25">
        <f t="shared" si="88"/>
        <v>0</v>
      </c>
      <c r="BN68" s="25">
        <f t="shared" si="88"/>
        <v>0</v>
      </c>
      <c r="BO68" s="25">
        <f t="shared" si="88"/>
        <v>0</v>
      </c>
      <c r="BP68" s="25">
        <f t="shared" ref="BP68:CH68" si="89">((BP14*0.5)+BO32-BP50)*BP87*BP102*BP$2</f>
        <v>0</v>
      </c>
      <c r="BQ68" s="25">
        <f t="shared" si="89"/>
        <v>0</v>
      </c>
      <c r="BR68" s="25">
        <f t="shared" si="89"/>
        <v>0</v>
      </c>
      <c r="BS68" s="25">
        <f t="shared" si="89"/>
        <v>0</v>
      </c>
      <c r="BT68" s="25">
        <f t="shared" si="89"/>
        <v>0</v>
      </c>
      <c r="BU68" s="25">
        <f t="shared" si="89"/>
        <v>0</v>
      </c>
      <c r="BV68" s="25">
        <f t="shared" si="89"/>
        <v>0</v>
      </c>
      <c r="BW68" s="25">
        <f t="shared" si="89"/>
        <v>0</v>
      </c>
      <c r="BX68" s="25">
        <f t="shared" si="89"/>
        <v>0</v>
      </c>
      <c r="BY68" s="25">
        <f t="shared" si="89"/>
        <v>0</v>
      </c>
      <c r="BZ68" s="25">
        <f t="shared" si="89"/>
        <v>0</v>
      </c>
      <c r="CA68" s="25">
        <f t="shared" si="89"/>
        <v>0</v>
      </c>
      <c r="CB68" s="25">
        <f t="shared" si="89"/>
        <v>0</v>
      </c>
      <c r="CC68" s="25">
        <f t="shared" si="89"/>
        <v>0</v>
      </c>
      <c r="CD68" s="25">
        <f t="shared" si="89"/>
        <v>0</v>
      </c>
      <c r="CE68" s="25">
        <f t="shared" si="89"/>
        <v>0</v>
      </c>
      <c r="CF68" s="25">
        <f t="shared" si="89"/>
        <v>0</v>
      </c>
      <c r="CG68" s="25">
        <f t="shared" si="89"/>
        <v>0</v>
      </c>
      <c r="CH68" s="28">
        <f t="shared" si="89"/>
        <v>0</v>
      </c>
    </row>
    <row r="69" spans="1:88" ht="15.75" x14ac:dyDescent="0.25">
      <c r="A69" s="630"/>
      <c r="B69" s="14" t="str">
        <f t="shared" si="68"/>
        <v>Process</v>
      </c>
      <c r="C69" s="25">
        <f t="shared" si="71"/>
        <v>0</v>
      </c>
      <c r="D69" s="25">
        <f t="shared" ref="D69:BO69" si="90">((D15*0.5)+C33-D51)*D88*D103*D$2</f>
        <v>0</v>
      </c>
      <c r="E69" s="25">
        <f t="shared" si="90"/>
        <v>0</v>
      </c>
      <c r="F69" s="25">
        <f t="shared" si="90"/>
        <v>0</v>
      </c>
      <c r="G69" s="25">
        <f t="shared" si="90"/>
        <v>0</v>
      </c>
      <c r="H69" s="25">
        <f t="shared" si="90"/>
        <v>0</v>
      </c>
      <c r="I69" s="25">
        <f t="shared" si="90"/>
        <v>0</v>
      </c>
      <c r="J69" s="25">
        <f t="shared" si="90"/>
        <v>0</v>
      </c>
      <c r="K69" s="25">
        <f t="shared" si="90"/>
        <v>0</v>
      </c>
      <c r="L69" s="25">
        <f t="shared" si="90"/>
        <v>0</v>
      </c>
      <c r="M69" s="25">
        <f t="shared" si="90"/>
        <v>0</v>
      </c>
      <c r="N69" s="25">
        <f t="shared" si="90"/>
        <v>0</v>
      </c>
      <c r="O69" s="25">
        <f t="shared" si="90"/>
        <v>0</v>
      </c>
      <c r="P69" s="25">
        <f t="shared" si="90"/>
        <v>0</v>
      </c>
      <c r="Q69" s="25">
        <f t="shared" si="90"/>
        <v>0</v>
      </c>
      <c r="R69" s="25">
        <f t="shared" si="90"/>
        <v>0</v>
      </c>
      <c r="S69" s="25">
        <f t="shared" si="90"/>
        <v>0</v>
      </c>
      <c r="T69" s="25">
        <f t="shared" si="90"/>
        <v>0</v>
      </c>
      <c r="U69" s="25">
        <f t="shared" si="90"/>
        <v>0</v>
      </c>
      <c r="V69" s="25">
        <f t="shared" si="90"/>
        <v>0</v>
      </c>
      <c r="W69" s="25">
        <f t="shared" si="90"/>
        <v>0</v>
      </c>
      <c r="X69" s="25">
        <f t="shared" si="90"/>
        <v>0</v>
      </c>
      <c r="Y69" s="25">
        <f t="shared" si="90"/>
        <v>0</v>
      </c>
      <c r="Z69" s="25">
        <f t="shared" si="90"/>
        <v>0</v>
      </c>
      <c r="AA69" s="25">
        <f t="shared" si="90"/>
        <v>0</v>
      </c>
      <c r="AB69" s="25">
        <f t="shared" si="90"/>
        <v>0</v>
      </c>
      <c r="AC69" s="25">
        <f t="shared" si="90"/>
        <v>0</v>
      </c>
      <c r="AD69" s="25">
        <f t="shared" si="90"/>
        <v>0</v>
      </c>
      <c r="AE69" s="25">
        <f t="shared" si="90"/>
        <v>0</v>
      </c>
      <c r="AF69" s="25">
        <f t="shared" si="90"/>
        <v>0</v>
      </c>
      <c r="AG69" s="25">
        <f t="shared" si="90"/>
        <v>0</v>
      </c>
      <c r="AH69" s="25">
        <f t="shared" si="90"/>
        <v>0</v>
      </c>
      <c r="AI69" s="25">
        <f t="shared" si="90"/>
        <v>0</v>
      </c>
      <c r="AJ69" s="25">
        <f t="shared" si="90"/>
        <v>0</v>
      </c>
      <c r="AK69" s="25">
        <f t="shared" si="90"/>
        <v>0</v>
      </c>
      <c r="AL69" s="25">
        <f t="shared" si="90"/>
        <v>0</v>
      </c>
      <c r="AM69" s="25">
        <f t="shared" si="90"/>
        <v>0</v>
      </c>
      <c r="AN69" s="25">
        <f t="shared" si="90"/>
        <v>0</v>
      </c>
      <c r="AO69" s="25">
        <f t="shared" si="90"/>
        <v>0</v>
      </c>
      <c r="AP69" s="25">
        <f t="shared" si="90"/>
        <v>0</v>
      </c>
      <c r="AQ69" s="25">
        <f t="shared" si="90"/>
        <v>0</v>
      </c>
      <c r="AR69" s="25">
        <f t="shared" si="90"/>
        <v>0</v>
      </c>
      <c r="AS69" s="25">
        <f t="shared" si="90"/>
        <v>0</v>
      </c>
      <c r="AT69" s="25">
        <f t="shared" si="90"/>
        <v>0</v>
      </c>
      <c r="AU69" s="25">
        <f t="shared" si="90"/>
        <v>0</v>
      </c>
      <c r="AV69" s="25">
        <f t="shared" si="90"/>
        <v>0</v>
      </c>
      <c r="AW69" s="25">
        <f t="shared" si="90"/>
        <v>0</v>
      </c>
      <c r="AX69" s="25">
        <f t="shared" si="90"/>
        <v>0</v>
      </c>
      <c r="AY69" s="25">
        <f t="shared" si="90"/>
        <v>0</v>
      </c>
      <c r="AZ69" s="25">
        <f t="shared" si="90"/>
        <v>0</v>
      </c>
      <c r="BA69" s="25">
        <f t="shared" si="90"/>
        <v>0</v>
      </c>
      <c r="BB69" s="25">
        <f t="shared" si="90"/>
        <v>0</v>
      </c>
      <c r="BC69" s="25">
        <f t="shared" si="90"/>
        <v>0</v>
      </c>
      <c r="BD69" s="25">
        <f t="shared" si="90"/>
        <v>0</v>
      </c>
      <c r="BE69" s="25">
        <f t="shared" si="90"/>
        <v>0</v>
      </c>
      <c r="BF69" s="25">
        <f t="shared" si="90"/>
        <v>0</v>
      </c>
      <c r="BG69" s="25">
        <f t="shared" si="90"/>
        <v>0</v>
      </c>
      <c r="BH69" s="25">
        <f t="shared" si="90"/>
        <v>0</v>
      </c>
      <c r="BI69" s="25">
        <f t="shared" si="90"/>
        <v>0</v>
      </c>
      <c r="BJ69" s="25">
        <f t="shared" si="90"/>
        <v>0</v>
      </c>
      <c r="BK69" s="25">
        <f t="shared" si="90"/>
        <v>0</v>
      </c>
      <c r="BL69" s="25">
        <f t="shared" si="90"/>
        <v>0</v>
      </c>
      <c r="BM69" s="25">
        <f t="shared" si="90"/>
        <v>0</v>
      </c>
      <c r="BN69" s="25">
        <f t="shared" si="90"/>
        <v>0</v>
      </c>
      <c r="BO69" s="25">
        <f t="shared" si="90"/>
        <v>0</v>
      </c>
      <c r="BP69" s="25">
        <f t="shared" ref="BP69:CH69" si="91">((BP15*0.5)+BO33-BP51)*BP88*BP103*BP$2</f>
        <v>0</v>
      </c>
      <c r="BQ69" s="25">
        <f t="shared" si="91"/>
        <v>0</v>
      </c>
      <c r="BR69" s="25">
        <f t="shared" si="91"/>
        <v>0</v>
      </c>
      <c r="BS69" s="25">
        <f t="shared" si="91"/>
        <v>0</v>
      </c>
      <c r="BT69" s="25">
        <f t="shared" si="91"/>
        <v>0</v>
      </c>
      <c r="BU69" s="25">
        <f t="shared" si="91"/>
        <v>0</v>
      </c>
      <c r="BV69" s="25">
        <f t="shared" si="91"/>
        <v>0</v>
      </c>
      <c r="BW69" s="25">
        <f t="shared" si="91"/>
        <v>0</v>
      </c>
      <c r="BX69" s="25">
        <f t="shared" si="91"/>
        <v>0</v>
      </c>
      <c r="BY69" s="25">
        <f t="shared" si="91"/>
        <v>0</v>
      </c>
      <c r="BZ69" s="25">
        <f t="shared" si="91"/>
        <v>0</v>
      </c>
      <c r="CA69" s="25">
        <f t="shared" si="91"/>
        <v>0</v>
      </c>
      <c r="CB69" s="25">
        <f t="shared" si="91"/>
        <v>0</v>
      </c>
      <c r="CC69" s="25">
        <f t="shared" si="91"/>
        <v>0</v>
      </c>
      <c r="CD69" s="25">
        <f t="shared" si="91"/>
        <v>0</v>
      </c>
      <c r="CE69" s="25">
        <f t="shared" si="91"/>
        <v>0</v>
      </c>
      <c r="CF69" s="25">
        <f t="shared" si="91"/>
        <v>0</v>
      </c>
      <c r="CG69" s="25">
        <f t="shared" si="91"/>
        <v>0</v>
      </c>
      <c r="CH69" s="28">
        <f t="shared" si="91"/>
        <v>0</v>
      </c>
    </row>
    <row r="70" spans="1:88" ht="15.75" x14ac:dyDescent="0.25">
      <c r="A70" s="630"/>
      <c r="B70" s="14" t="str">
        <f t="shared" si="68"/>
        <v>Refrigeration</v>
      </c>
      <c r="C70" s="25">
        <f t="shared" si="71"/>
        <v>0</v>
      </c>
      <c r="D70" s="25">
        <f t="shared" ref="D70:BO70" si="92">((D16*0.5)+C34-D52)*D89*D104*D$2</f>
        <v>0</v>
      </c>
      <c r="E70" s="25">
        <f t="shared" si="92"/>
        <v>0</v>
      </c>
      <c r="F70" s="25">
        <f t="shared" si="92"/>
        <v>0</v>
      </c>
      <c r="G70" s="25">
        <f t="shared" si="92"/>
        <v>0</v>
      </c>
      <c r="H70" s="25">
        <f t="shared" si="92"/>
        <v>0</v>
      </c>
      <c r="I70" s="25">
        <f t="shared" si="92"/>
        <v>0</v>
      </c>
      <c r="J70" s="25">
        <f t="shared" si="92"/>
        <v>0</v>
      </c>
      <c r="K70" s="25">
        <f t="shared" si="92"/>
        <v>0</v>
      </c>
      <c r="L70" s="25">
        <f t="shared" si="92"/>
        <v>0</v>
      </c>
      <c r="M70" s="25">
        <f t="shared" si="92"/>
        <v>0</v>
      </c>
      <c r="N70" s="25">
        <f t="shared" si="92"/>
        <v>0</v>
      </c>
      <c r="O70" s="25">
        <f t="shared" si="92"/>
        <v>0</v>
      </c>
      <c r="P70" s="25">
        <f t="shared" si="92"/>
        <v>0</v>
      </c>
      <c r="Q70" s="25">
        <f t="shared" si="92"/>
        <v>0</v>
      </c>
      <c r="R70" s="25">
        <f t="shared" si="92"/>
        <v>0</v>
      </c>
      <c r="S70" s="25">
        <f t="shared" si="92"/>
        <v>0</v>
      </c>
      <c r="T70" s="25">
        <f t="shared" si="92"/>
        <v>0</v>
      </c>
      <c r="U70" s="25">
        <f t="shared" si="92"/>
        <v>0</v>
      </c>
      <c r="V70" s="25">
        <f t="shared" si="92"/>
        <v>0</v>
      </c>
      <c r="W70" s="25">
        <f t="shared" si="92"/>
        <v>0</v>
      </c>
      <c r="X70" s="25">
        <f t="shared" si="92"/>
        <v>0</v>
      </c>
      <c r="Y70" s="25">
        <f t="shared" si="92"/>
        <v>0</v>
      </c>
      <c r="Z70" s="25">
        <f t="shared" si="92"/>
        <v>0</v>
      </c>
      <c r="AA70" s="25">
        <f t="shared" si="92"/>
        <v>0</v>
      </c>
      <c r="AB70" s="25">
        <f t="shared" si="92"/>
        <v>0</v>
      </c>
      <c r="AC70" s="25">
        <f t="shared" si="92"/>
        <v>0</v>
      </c>
      <c r="AD70" s="25">
        <f t="shared" si="92"/>
        <v>0</v>
      </c>
      <c r="AE70" s="25">
        <f t="shared" si="92"/>
        <v>0</v>
      </c>
      <c r="AF70" s="25">
        <f t="shared" si="92"/>
        <v>0</v>
      </c>
      <c r="AG70" s="25">
        <f t="shared" si="92"/>
        <v>0</v>
      </c>
      <c r="AH70" s="25">
        <f t="shared" si="92"/>
        <v>0</v>
      </c>
      <c r="AI70" s="25">
        <f t="shared" si="92"/>
        <v>0</v>
      </c>
      <c r="AJ70" s="25">
        <f t="shared" si="92"/>
        <v>0</v>
      </c>
      <c r="AK70" s="25">
        <f t="shared" si="92"/>
        <v>0</v>
      </c>
      <c r="AL70" s="25">
        <f t="shared" si="92"/>
        <v>0</v>
      </c>
      <c r="AM70" s="25">
        <f t="shared" si="92"/>
        <v>0</v>
      </c>
      <c r="AN70" s="25">
        <f t="shared" si="92"/>
        <v>0</v>
      </c>
      <c r="AO70" s="25">
        <f t="shared" si="92"/>
        <v>0</v>
      </c>
      <c r="AP70" s="25">
        <f t="shared" si="92"/>
        <v>0</v>
      </c>
      <c r="AQ70" s="25">
        <f t="shared" si="92"/>
        <v>0</v>
      </c>
      <c r="AR70" s="25">
        <f t="shared" si="92"/>
        <v>0</v>
      </c>
      <c r="AS70" s="25">
        <f t="shared" si="92"/>
        <v>0</v>
      </c>
      <c r="AT70" s="25">
        <f t="shared" si="92"/>
        <v>0</v>
      </c>
      <c r="AU70" s="25">
        <f t="shared" si="92"/>
        <v>0</v>
      </c>
      <c r="AV70" s="25">
        <f t="shared" si="92"/>
        <v>0</v>
      </c>
      <c r="AW70" s="25">
        <f t="shared" si="92"/>
        <v>0</v>
      </c>
      <c r="AX70" s="25">
        <f t="shared" si="92"/>
        <v>0</v>
      </c>
      <c r="AY70" s="25">
        <f t="shared" si="92"/>
        <v>0</v>
      </c>
      <c r="AZ70" s="25">
        <f t="shared" si="92"/>
        <v>0</v>
      </c>
      <c r="BA70" s="25">
        <f t="shared" si="92"/>
        <v>0</v>
      </c>
      <c r="BB70" s="25">
        <f t="shared" si="92"/>
        <v>0</v>
      </c>
      <c r="BC70" s="25">
        <f t="shared" si="92"/>
        <v>0</v>
      </c>
      <c r="BD70" s="25">
        <f t="shared" si="92"/>
        <v>0</v>
      </c>
      <c r="BE70" s="25">
        <f t="shared" si="92"/>
        <v>0</v>
      </c>
      <c r="BF70" s="25">
        <f t="shared" si="92"/>
        <v>0</v>
      </c>
      <c r="BG70" s="25">
        <f t="shared" si="92"/>
        <v>0</v>
      </c>
      <c r="BH70" s="25">
        <f t="shared" si="92"/>
        <v>0</v>
      </c>
      <c r="BI70" s="25">
        <f t="shared" si="92"/>
        <v>0</v>
      </c>
      <c r="BJ70" s="25">
        <f t="shared" si="92"/>
        <v>0</v>
      </c>
      <c r="BK70" s="25">
        <f t="shared" si="92"/>
        <v>0</v>
      </c>
      <c r="BL70" s="25">
        <f t="shared" si="92"/>
        <v>0</v>
      </c>
      <c r="BM70" s="25">
        <f t="shared" si="92"/>
        <v>0</v>
      </c>
      <c r="BN70" s="25">
        <f t="shared" si="92"/>
        <v>0</v>
      </c>
      <c r="BO70" s="25">
        <f t="shared" si="92"/>
        <v>0</v>
      </c>
      <c r="BP70" s="25">
        <f t="shared" ref="BP70:CH70" si="93">((BP16*0.5)+BO34-BP52)*BP89*BP104*BP$2</f>
        <v>0</v>
      </c>
      <c r="BQ70" s="25">
        <f t="shared" si="93"/>
        <v>0</v>
      </c>
      <c r="BR70" s="25">
        <f t="shared" si="93"/>
        <v>0</v>
      </c>
      <c r="BS70" s="25">
        <f t="shared" si="93"/>
        <v>0</v>
      </c>
      <c r="BT70" s="25">
        <f t="shared" si="93"/>
        <v>0</v>
      </c>
      <c r="BU70" s="25">
        <f t="shared" si="93"/>
        <v>0</v>
      </c>
      <c r="BV70" s="25">
        <f t="shared" si="93"/>
        <v>0</v>
      </c>
      <c r="BW70" s="25">
        <f t="shared" si="93"/>
        <v>0</v>
      </c>
      <c r="BX70" s="25">
        <f t="shared" si="93"/>
        <v>0</v>
      </c>
      <c r="BY70" s="25">
        <f t="shared" si="93"/>
        <v>0</v>
      </c>
      <c r="BZ70" s="25">
        <f t="shared" si="93"/>
        <v>0</v>
      </c>
      <c r="CA70" s="25">
        <f t="shared" si="93"/>
        <v>0</v>
      </c>
      <c r="CB70" s="25">
        <f t="shared" si="93"/>
        <v>0</v>
      </c>
      <c r="CC70" s="25">
        <f t="shared" si="93"/>
        <v>0</v>
      </c>
      <c r="CD70" s="25">
        <f t="shared" si="93"/>
        <v>0</v>
      </c>
      <c r="CE70" s="25">
        <f t="shared" si="93"/>
        <v>0</v>
      </c>
      <c r="CF70" s="25">
        <f t="shared" si="93"/>
        <v>0</v>
      </c>
      <c r="CG70" s="25">
        <f t="shared" si="93"/>
        <v>0</v>
      </c>
      <c r="CH70" s="28">
        <f t="shared" si="93"/>
        <v>0</v>
      </c>
    </row>
    <row r="71" spans="1:88" ht="15.75" x14ac:dyDescent="0.25">
      <c r="A71" s="630"/>
      <c r="B71" s="14" t="str">
        <f t="shared" si="68"/>
        <v>Water Heating</v>
      </c>
      <c r="C71" s="25">
        <f t="shared" si="71"/>
        <v>0</v>
      </c>
      <c r="D71" s="25">
        <f t="shared" ref="D71:BO71" si="94">((D17*0.5)+C35-D53)*D90*D105*D$2</f>
        <v>0</v>
      </c>
      <c r="E71" s="25">
        <f t="shared" si="94"/>
        <v>0</v>
      </c>
      <c r="F71" s="25">
        <f t="shared" si="94"/>
        <v>0</v>
      </c>
      <c r="G71" s="25">
        <f t="shared" si="94"/>
        <v>0</v>
      </c>
      <c r="H71" s="25">
        <f t="shared" si="94"/>
        <v>0</v>
      </c>
      <c r="I71" s="25">
        <f t="shared" si="94"/>
        <v>0</v>
      </c>
      <c r="J71" s="25">
        <f t="shared" si="94"/>
        <v>0</v>
      </c>
      <c r="K71" s="25">
        <f t="shared" si="94"/>
        <v>0</v>
      </c>
      <c r="L71" s="25">
        <f t="shared" si="94"/>
        <v>0</v>
      </c>
      <c r="M71" s="25">
        <f t="shared" si="94"/>
        <v>0</v>
      </c>
      <c r="N71" s="25">
        <f t="shared" si="94"/>
        <v>0</v>
      </c>
      <c r="O71" s="25">
        <f t="shared" si="94"/>
        <v>0</v>
      </c>
      <c r="P71" s="25">
        <f t="shared" si="94"/>
        <v>0</v>
      </c>
      <c r="Q71" s="25">
        <f t="shared" si="94"/>
        <v>0</v>
      </c>
      <c r="R71" s="25">
        <f t="shared" si="94"/>
        <v>0</v>
      </c>
      <c r="S71" s="25">
        <f t="shared" si="94"/>
        <v>0</v>
      </c>
      <c r="T71" s="25">
        <f t="shared" si="94"/>
        <v>0</v>
      </c>
      <c r="U71" s="25">
        <f t="shared" si="94"/>
        <v>0</v>
      </c>
      <c r="V71" s="25">
        <f t="shared" si="94"/>
        <v>0</v>
      </c>
      <c r="W71" s="25">
        <f t="shared" si="94"/>
        <v>0</v>
      </c>
      <c r="X71" s="25">
        <f t="shared" si="94"/>
        <v>0</v>
      </c>
      <c r="Y71" s="25">
        <f t="shared" si="94"/>
        <v>0</v>
      </c>
      <c r="Z71" s="25">
        <f t="shared" si="94"/>
        <v>0</v>
      </c>
      <c r="AA71" s="25">
        <f t="shared" si="94"/>
        <v>0</v>
      </c>
      <c r="AB71" s="25">
        <f t="shared" si="94"/>
        <v>0</v>
      </c>
      <c r="AC71" s="25">
        <f t="shared" si="94"/>
        <v>0</v>
      </c>
      <c r="AD71" s="25">
        <f t="shared" si="94"/>
        <v>0</v>
      </c>
      <c r="AE71" s="25">
        <f t="shared" si="94"/>
        <v>0</v>
      </c>
      <c r="AF71" s="25">
        <f t="shared" si="94"/>
        <v>0</v>
      </c>
      <c r="AG71" s="25">
        <f t="shared" si="94"/>
        <v>0</v>
      </c>
      <c r="AH71" s="25">
        <f t="shared" si="94"/>
        <v>0</v>
      </c>
      <c r="AI71" s="25">
        <f t="shared" si="94"/>
        <v>0</v>
      </c>
      <c r="AJ71" s="25">
        <f t="shared" si="94"/>
        <v>0</v>
      </c>
      <c r="AK71" s="25">
        <f t="shared" si="94"/>
        <v>0</v>
      </c>
      <c r="AL71" s="25">
        <f t="shared" si="94"/>
        <v>0</v>
      </c>
      <c r="AM71" s="25">
        <f t="shared" si="94"/>
        <v>0</v>
      </c>
      <c r="AN71" s="25">
        <f t="shared" si="94"/>
        <v>0</v>
      </c>
      <c r="AO71" s="25">
        <f t="shared" si="94"/>
        <v>0</v>
      </c>
      <c r="AP71" s="25">
        <f t="shared" si="94"/>
        <v>0</v>
      </c>
      <c r="AQ71" s="25">
        <f t="shared" si="94"/>
        <v>0</v>
      </c>
      <c r="AR71" s="25">
        <f t="shared" si="94"/>
        <v>0</v>
      </c>
      <c r="AS71" s="25">
        <f t="shared" si="94"/>
        <v>0</v>
      </c>
      <c r="AT71" s="25">
        <f t="shared" si="94"/>
        <v>0</v>
      </c>
      <c r="AU71" s="25">
        <f t="shared" si="94"/>
        <v>0</v>
      </c>
      <c r="AV71" s="25">
        <f t="shared" si="94"/>
        <v>0</v>
      </c>
      <c r="AW71" s="25">
        <f t="shared" si="94"/>
        <v>0</v>
      </c>
      <c r="AX71" s="25">
        <f t="shared" si="94"/>
        <v>0</v>
      </c>
      <c r="AY71" s="25">
        <f t="shared" si="94"/>
        <v>0</v>
      </c>
      <c r="AZ71" s="25">
        <f t="shared" si="94"/>
        <v>0</v>
      </c>
      <c r="BA71" s="25">
        <f t="shared" si="94"/>
        <v>0</v>
      </c>
      <c r="BB71" s="25">
        <f t="shared" si="94"/>
        <v>0</v>
      </c>
      <c r="BC71" s="25">
        <f t="shared" si="94"/>
        <v>0</v>
      </c>
      <c r="BD71" s="25">
        <f t="shared" si="94"/>
        <v>0</v>
      </c>
      <c r="BE71" s="25">
        <f t="shared" si="94"/>
        <v>0</v>
      </c>
      <c r="BF71" s="25">
        <f t="shared" si="94"/>
        <v>0</v>
      </c>
      <c r="BG71" s="25">
        <f t="shared" si="94"/>
        <v>0</v>
      </c>
      <c r="BH71" s="25">
        <f t="shared" si="94"/>
        <v>0</v>
      </c>
      <c r="BI71" s="25">
        <f t="shared" si="94"/>
        <v>0</v>
      </c>
      <c r="BJ71" s="25">
        <f t="shared" si="94"/>
        <v>0</v>
      </c>
      <c r="BK71" s="25">
        <f t="shared" si="94"/>
        <v>0</v>
      </c>
      <c r="BL71" s="25">
        <f t="shared" si="94"/>
        <v>0</v>
      </c>
      <c r="BM71" s="25">
        <f t="shared" si="94"/>
        <v>0</v>
      </c>
      <c r="BN71" s="25">
        <f t="shared" si="94"/>
        <v>0</v>
      </c>
      <c r="BO71" s="25">
        <f t="shared" si="94"/>
        <v>0</v>
      </c>
      <c r="BP71" s="25">
        <f t="shared" ref="BP71:CH71" si="95">((BP17*0.5)+BO35-BP53)*BP90*BP105*BP$2</f>
        <v>0</v>
      </c>
      <c r="BQ71" s="25">
        <f t="shared" si="95"/>
        <v>0</v>
      </c>
      <c r="BR71" s="25">
        <f t="shared" si="95"/>
        <v>0</v>
      </c>
      <c r="BS71" s="25">
        <f t="shared" si="95"/>
        <v>0</v>
      </c>
      <c r="BT71" s="25">
        <f t="shared" si="95"/>
        <v>0</v>
      </c>
      <c r="BU71" s="25">
        <f t="shared" si="95"/>
        <v>0</v>
      </c>
      <c r="BV71" s="25">
        <f t="shared" si="95"/>
        <v>0</v>
      </c>
      <c r="BW71" s="25">
        <f t="shared" si="95"/>
        <v>0</v>
      </c>
      <c r="BX71" s="25">
        <f t="shared" si="95"/>
        <v>0</v>
      </c>
      <c r="BY71" s="25">
        <f t="shared" si="95"/>
        <v>0</v>
      </c>
      <c r="BZ71" s="25">
        <f t="shared" si="95"/>
        <v>0</v>
      </c>
      <c r="CA71" s="25">
        <f t="shared" si="95"/>
        <v>0</v>
      </c>
      <c r="CB71" s="25">
        <f t="shared" si="95"/>
        <v>0</v>
      </c>
      <c r="CC71" s="25">
        <f t="shared" si="95"/>
        <v>0</v>
      </c>
      <c r="CD71" s="25">
        <f t="shared" si="95"/>
        <v>0</v>
      </c>
      <c r="CE71" s="25">
        <f t="shared" si="95"/>
        <v>0</v>
      </c>
      <c r="CF71" s="25">
        <f t="shared" si="95"/>
        <v>0</v>
      </c>
      <c r="CG71" s="25">
        <f t="shared" si="95"/>
        <v>0</v>
      </c>
      <c r="CH71" s="28">
        <f t="shared" si="95"/>
        <v>0</v>
      </c>
    </row>
    <row r="72" spans="1:88" ht="15.75" customHeight="1" x14ac:dyDescent="0.25">
      <c r="A72" s="630"/>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25">
      <c r="A73" s="630"/>
      <c r="B73" s="269" t="s">
        <v>26</v>
      </c>
      <c r="C73" s="25">
        <f>SUM(C59:C72)</f>
        <v>0</v>
      </c>
      <c r="D73" s="25">
        <f>SUM(D59:D72)</f>
        <v>83.824617283434009</v>
      </c>
      <c r="E73" s="25">
        <f t="shared" ref="E73:BP73" si="96">SUM(E59:E72)</f>
        <v>2887.6632245421133</v>
      </c>
      <c r="F73" s="25">
        <f t="shared" si="96"/>
        <v>6707.2609201321757</v>
      </c>
      <c r="G73" s="25">
        <f t="shared" si="96"/>
        <v>11052.264479622027</v>
      </c>
      <c r="H73" s="25">
        <f t="shared" si="96"/>
        <v>22574.365110391478</v>
      </c>
      <c r="I73" s="25">
        <f t="shared" si="96"/>
        <v>35741.722182965503</v>
      </c>
      <c r="J73" s="25">
        <f t="shared" si="96"/>
        <v>33207.285518660734</v>
      </c>
      <c r="K73" s="25">
        <f t="shared" si="96"/>
        <v>34291.108321421212</v>
      </c>
      <c r="L73" s="25">
        <f t="shared" si="96"/>
        <v>21660.115948174443</v>
      </c>
      <c r="M73" s="25">
        <f t="shared" si="96"/>
        <v>17899.346852773782</v>
      </c>
      <c r="N73" s="25">
        <f t="shared" si="96"/>
        <v>18590.477218782646</v>
      </c>
      <c r="O73" s="25">
        <f t="shared" si="96"/>
        <v>20436.888843912529</v>
      </c>
      <c r="P73" s="25">
        <f t="shared" si="96"/>
        <v>15644.839398980688</v>
      </c>
      <c r="Q73" s="25">
        <f t="shared" si="96"/>
        <v>17566.401288187597</v>
      </c>
      <c r="R73" s="25">
        <f t="shared" si="96"/>
        <v>17415.694500107802</v>
      </c>
      <c r="S73" s="25">
        <f t="shared" si="96"/>
        <v>21925.463577657327</v>
      </c>
      <c r="T73" s="25">
        <f t="shared" si="96"/>
        <v>-597.97413200543201</v>
      </c>
      <c r="U73" s="25">
        <f t="shared" si="96"/>
        <v>-732.39302248839999</v>
      </c>
      <c r="V73" s="25">
        <f t="shared" si="96"/>
        <v>-602.49414228021192</v>
      </c>
      <c r="W73" s="25">
        <f t="shared" si="96"/>
        <v>-611.27390117648406</v>
      </c>
      <c r="X73" s="25">
        <f t="shared" si="96"/>
        <v>-389.60614763470403</v>
      </c>
      <c r="Y73" s="25">
        <f t="shared" si="96"/>
        <v>-318.70045065058201</v>
      </c>
      <c r="Z73" s="25">
        <f t="shared" si="96"/>
        <v>-327.21777589955997</v>
      </c>
      <c r="AA73" s="25">
        <f t="shared" si="96"/>
        <v>-356.84316904672801</v>
      </c>
      <c r="AB73" s="25">
        <f t="shared" si="96"/>
        <v>-276.99740483360404</v>
      </c>
      <c r="AC73" s="25">
        <f t="shared" si="96"/>
        <v>-315.55549964556803</v>
      </c>
      <c r="AD73" s="25">
        <f t="shared" si="96"/>
        <v>-313.84856384336001</v>
      </c>
      <c r="AE73" s="25">
        <f t="shared" si="96"/>
        <v>-402.86396906300996</v>
      </c>
      <c r="AF73" s="25">
        <f t="shared" si="96"/>
        <v>-597.97413200543201</v>
      </c>
      <c r="AG73" s="25">
        <f t="shared" si="96"/>
        <v>-732.39302248839999</v>
      </c>
      <c r="AH73" s="25">
        <f t="shared" si="96"/>
        <v>-602.49414228021192</v>
      </c>
      <c r="AI73" s="25">
        <f t="shared" si="96"/>
        <v>-611.27390117648406</v>
      </c>
      <c r="AJ73" s="25">
        <f t="shared" si="96"/>
        <v>-389.60614763470403</v>
      </c>
      <c r="AK73" s="25">
        <f t="shared" si="96"/>
        <v>-318.70045065058201</v>
      </c>
      <c r="AL73" s="25">
        <f t="shared" si="96"/>
        <v>-327.21777589955997</v>
      </c>
      <c r="AM73" s="25">
        <f t="shared" si="96"/>
        <v>-356.84316904672801</v>
      </c>
      <c r="AN73" s="25">
        <f t="shared" si="96"/>
        <v>-276.99740483360404</v>
      </c>
      <c r="AO73" s="25">
        <f t="shared" si="96"/>
        <v>-315.55549964556803</v>
      </c>
      <c r="AP73" s="25">
        <f t="shared" si="96"/>
        <v>-313.84856384336001</v>
      </c>
      <c r="AQ73" s="25">
        <f t="shared" si="96"/>
        <v>-402.86396906300996</v>
      </c>
      <c r="AR73" s="25">
        <f t="shared" si="96"/>
        <v>-597.97413200543201</v>
      </c>
      <c r="AS73" s="25">
        <f t="shared" si="96"/>
        <v>-732.39302248839999</v>
      </c>
      <c r="AT73" s="25">
        <f t="shared" si="96"/>
        <v>-602.49414228021192</v>
      </c>
      <c r="AU73" s="25">
        <f t="shared" si="96"/>
        <v>-611.27390117648406</v>
      </c>
      <c r="AV73" s="25">
        <f t="shared" si="96"/>
        <v>-389.60614763470403</v>
      </c>
      <c r="AW73" s="25">
        <f t="shared" si="96"/>
        <v>-318.70045065058201</v>
      </c>
      <c r="AX73" s="25">
        <f t="shared" si="96"/>
        <v>-327.21777589955997</v>
      </c>
      <c r="AY73" s="25">
        <f t="shared" si="96"/>
        <v>-356.84316904672801</v>
      </c>
      <c r="AZ73" s="25">
        <f t="shared" si="96"/>
        <v>-276.99740483360404</v>
      </c>
      <c r="BA73" s="25">
        <f t="shared" si="96"/>
        <v>-315.55549964556803</v>
      </c>
      <c r="BB73" s="25">
        <f t="shared" si="96"/>
        <v>-313.84856384336001</v>
      </c>
      <c r="BC73" s="25">
        <f t="shared" si="96"/>
        <v>-402.86396906300996</v>
      </c>
      <c r="BD73" s="25">
        <f t="shared" si="96"/>
        <v>-597.97413200543201</v>
      </c>
      <c r="BE73" s="25">
        <f t="shared" si="96"/>
        <v>-732.39302248839999</v>
      </c>
      <c r="BF73" s="25">
        <f t="shared" si="96"/>
        <v>-602.49414228021192</v>
      </c>
      <c r="BG73" s="25">
        <f t="shared" si="96"/>
        <v>-611.27390117648406</v>
      </c>
      <c r="BH73" s="25">
        <f t="shared" si="96"/>
        <v>-389.60614763470403</v>
      </c>
      <c r="BI73" s="25">
        <f t="shared" si="96"/>
        <v>-318.70045065058201</v>
      </c>
      <c r="BJ73" s="25">
        <f t="shared" si="96"/>
        <v>-327.21777589955997</v>
      </c>
      <c r="BK73" s="25">
        <f t="shared" si="96"/>
        <v>-356.84316904672801</v>
      </c>
      <c r="BL73" s="25">
        <f t="shared" si="96"/>
        <v>-276.99740483360404</v>
      </c>
      <c r="BM73" s="25">
        <f t="shared" si="96"/>
        <v>-315.55549964556803</v>
      </c>
      <c r="BN73" s="25">
        <f t="shared" si="96"/>
        <v>-313.84856384336001</v>
      </c>
      <c r="BO73" s="25">
        <f t="shared" si="96"/>
        <v>-402.86396906300996</v>
      </c>
      <c r="BP73" s="25">
        <f t="shared" si="96"/>
        <v>-597.97413200543201</v>
      </c>
      <c r="BQ73" s="25">
        <f t="shared" ref="BQ73:CH73" si="97">SUM(BQ59:BQ72)</f>
        <v>-732.39302248839999</v>
      </c>
      <c r="BR73" s="25">
        <f t="shared" si="97"/>
        <v>-602.49414228021192</v>
      </c>
      <c r="BS73" s="25">
        <f t="shared" si="97"/>
        <v>-611.27390117648406</v>
      </c>
      <c r="BT73" s="25">
        <f t="shared" si="97"/>
        <v>-389.60614763470403</v>
      </c>
      <c r="BU73" s="25">
        <f t="shared" si="97"/>
        <v>-318.70045065058201</v>
      </c>
      <c r="BV73" s="25">
        <f t="shared" si="97"/>
        <v>-327.21777589955997</v>
      </c>
      <c r="BW73" s="25">
        <f t="shared" si="97"/>
        <v>-356.84316904672801</v>
      </c>
      <c r="BX73" s="25">
        <f t="shared" si="97"/>
        <v>-276.99740483360404</v>
      </c>
      <c r="BY73" s="25">
        <f t="shared" si="97"/>
        <v>-315.55549964556803</v>
      </c>
      <c r="BZ73" s="25">
        <f t="shared" si="97"/>
        <v>-313.84856384336001</v>
      </c>
      <c r="CA73" s="25">
        <f t="shared" si="97"/>
        <v>-402.86396906300996</v>
      </c>
      <c r="CB73" s="25">
        <f t="shared" si="97"/>
        <v>-597.97413200543201</v>
      </c>
      <c r="CC73" s="25">
        <f t="shared" si="97"/>
        <v>-732.39302248839999</v>
      </c>
      <c r="CD73" s="25">
        <f t="shared" si="97"/>
        <v>-602.49414228021192</v>
      </c>
      <c r="CE73" s="25">
        <f t="shared" si="97"/>
        <v>-611.27390117648406</v>
      </c>
      <c r="CF73" s="25">
        <f t="shared" si="97"/>
        <v>-389.60614763470403</v>
      </c>
      <c r="CG73" s="25">
        <f t="shared" si="97"/>
        <v>-318.70045065058201</v>
      </c>
      <c r="CH73" s="28">
        <f t="shared" si="97"/>
        <v>-327.21777589955997</v>
      </c>
    </row>
    <row r="74" spans="1:88" ht="16.5" customHeight="1" thickBot="1" x14ac:dyDescent="0.3">
      <c r="A74" s="631"/>
      <c r="B74" s="144" t="s">
        <v>27</v>
      </c>
      <c r="C74" s="26">
        <f>C73</f>
        <v>0</v>
      </c>
      <c r="D74" s="26">
        <f>C74+D73</f>
        <v>83.824617283434009</v>
      </c>
      <c r="E74" s="26">
        <f t="shared" ref="E74:BP74" si="98">D74+E73</f>
        <v>2971.4878418255475</v>
      </c>
      <c r="F74" s="26">
        <f t="shared" si="98"/>
        <v>9678.7487619577223</v>
      </c>
      <c r="G74" s="26">
        <f t="shared" si="98"/>
        <v>20731.013241579749</v>
      </c>
      <c r="H74" s="26">
        <f t="shared" si="98"/>
        <v>43305.378351971231</v>
      </c>
      <c r="I74" s="26">
        <f t="shared" si="98"/>
        <v>79047.100534936733</v>
      </c>
      <c r="J74" s="26">
        <f t="shared" si="98"/>
        <v>112254.38605359747</v>
      </c>
      <c r="K74" s="26">
        <f t="shared" si="98"/>
        <v>146545.49437501869</v>
      </c>
      <c r="L74" s="26">
        <f t="shared" si="98"/>
        <v>168205.61032319313</v>
      </c>
      <c r="M74" s="26">
        <f t="shared" si="98"/>
        <v>186104.95717596691</v>
      </c>
      <c r="N74" s="26">
        <f t="shared" si="98"/>
        <v>204695.43439474955</v>
      </c>
      <c r="O74" s="26">
        <f t="shared" si="98"/>
        <v>225132.32323866209</v>
      </c>
      <c r="P74" s="26">
        <f t="shared" si="98"/>
        <v>240777.16263764279</v>
      </c>
      <c r="Q74" s="26">
        <f t="shared" si="98"/>
        <v>258343.56392583039</v>
      </c>
      <c r="R74" s="26">
        <f t="shared" si="98"/>
        <v>275759.2584259382</v>
      </c>
      <c r="S74" s="26">
        <f t="shared" si="98"/>
        <v>297684.72200359555</v>
      </c>
      <c r="T74" s="26">
        <f t="shared" si="98"/>
        <v>297086.74787159014</v>
      </c>
      <c r="U74" s="26">
        <f t="shared" si="98"/>
        <v>296354.35484910174</v>
      </c>
      <c r="V74" s="26">
        <f t="shared" si="98"/>
        <v>295751.86070682155</v>
      </c>
      <c r="W74" s="26">
        <f t="shared" si="98"/>
        <v>295140.58680564509</v>
      </c>
      <c r="X74" s="26">
        <f t="shared" si="98"/>
        <v>294750.98065801041</v>
      </c>
      <c r="Y74" s="26">
        <f t="shared" si="98"/>
        <v>294432.28020735981</v>
      </c>
      <c r="Z74" s="26">
        <f t="shared" si="98"/>
        <v>294105.06243146025</v>
      </c>
      <c r="AA74" s="26">
        <f t="shared" si="98"/>
        <v>293748.21926241351</v>
      </c>
      <c r="AB74" s="26">
        <f t="shared" si="98"/>
        <v>293471.22185757989</v>
      </c>
      <c r="AC74" s="26">
        <f t="shared" si="98"/>
        <v>293155.6663579343</v>
      </c>
      <c r="AD74" s="26">
        <f t="shared" si="98"/>
        <v>292841.81779409095</v>
      </c>
      <c r="AE74" s="26">
        <f t="shared" si="98"/>
        <v>292438.95382502791</v>
      </c>
      <c r="AF74" s="26">
        <f t="shared" si="98"/>
        <v>291840.9796930225</v>
      </c>
      <c r="AG74" s="26">
        <f t="shared" si="98"/>
        <v>291108.5866705341</v>
      </c>
      <c r="AH74" s="26">
        <f t="shared" si="98"/>
        <v>290506.09252825391</v>
      </c>
      <c r="AI74" s="26">
        <f t="shared" si="98"/>
        <v>289894.81862707745</v>
      </c>
      <c r="AJ74" s="26">
        <f t="shared" si="98"/>
        <v>289505.21247944277</v>
      </c>
      <c r="AK74" s="26">
        <f t="shared" si="98"/>
        <v>289186.51202879217</v>
      </c>
      <c r="AL74" s="26">
        <f t="shared" si="98"/>
        <v>288859.29425289261</v>
      </c>
      <c r="AM74" s="26">
        <f t="shared" si="98"/>
        <v>288502.45108384587</v>
      </c>
      <c r="AN74" s="26">
        <f t="shared" si="98"/>
        <v>288225.45367901225</v>
      </c>
      <c r="AO74" s="26">
        <f t="shared" si="98"/>
        <v>287909.89817936666</v>
      </c>
      <c r="AP74" s="26">
        <f t="shared" si="98"/>
        <v>287596.04961552331</v>
      </c>
      <c r="AQ74" s="26">
        <f t="shared" si="98"/>
        <v>287193.18564646028</v>
      </c>
      <c r="AR74" s="26">
        <f t="shared" si="98"/>
        <v>286595.21151445486</v>
      </c>
      <c r="AS74" s="26">
        <f t="shared" si="98"/>
        <v>285862.81849196646</v>
      </c>
      <c r="AT74" s="26">
        <f t="shared" si="98"/>
        <v>285260.32434968627</v>
      </c>
      <c r="AU74" s="26">
        <f t="shared" si="98"/>
        <v>284649.05044850981</v>
      </c>
      <c r="AV74" s="26">
        <f t="shared" si="98"/>
        <v>284259.44430087513</v>
      </c>
      <c r="AW74" s="26">
        <f t="shared" si="98"/>
        <v>283940.74385022453</v>
      </c>
      <c r="AX74" s="26">
        <f t="shared" si="98"/>
        <v>283613.52607432497</v>
      </c>
      <c r="AY74" s="26">
        <f t="shared" si="98"/>
        <v>283256.68290527823</v>
      </c>
      <c r="AZ74" s="26">
        <f t="shared" si="98"/>
        <v>282979.68550044461</v>
      </c>
      <c r="BA74" s="26">
        <f t="shared" si="98"/>
        <v>282664.13000079902</v>
      </c>
      <c r="BB74" s="26">
        <f t="shared" si="98"/>
        <v>282350.28143695567</v>
      </c>
      <c r="BC74" s="26">
        <f t="shared" si="98"/>
        <v>281947.41746789264</v>
      </c>
      <c r="BD74" s="26">
        <f t="shared" si="98"/>
        <v>281349.44333588722</v>
      </c>
      <c r="BE74" s="26">
        <f t="shared" si="98"/>
        <v>280617.05031339882</v>
      </c>
      <c r="BF74" s="26">
        <f t="shared" si="98"/>
        <v>280014.55617111863</v>
      </c>
      <c r="BG74" s="26">
        <f t="shared" si="98"/>
        <v>279403.28226994217</v>
      </c>
      <c r="BH74" s="26">
        <f t="shared" si="98"/>
        <v>279013.67612230749</v>
      </c>
      <c r="BI74" s="26">
        <f t="shared" si="98"/>
        <v>278694.9756716569</v>
      </c>
      <c r="BJ74" s="26">
        <f t="shared" si="98"/>
        <v>278367.75789575733</v>
      </c>
      <c r="BK74" s="26">
        <f t="shared" si="98"/>
        <v>278010.91472671059</v>
      </c>
      <c r="BL74" s="26">
        <f t="shared" si="98"/>
        <v>277733.91732187697</v>
      </c>
      <c r="BM74" s="26">
        <f t="shared" si="98"/>
        <v>277418.36182223138</v>
      </c>
      <c r="BN74" s="26">
        <f t="shared" si="98"/>
        <v>277104.51325838803</v>
      </c>
      <c r="BO74" s="26">
        <f t="shared" si="98"/>
        <v>276701.649289325</v>
      </c>
      <c r="BP74" s="26">
        <f t="shared" si="98"/>
        <v>276103.67515731958</v>
      </c>
      <c r="BQ74" s="26">
        <f t="shared" ref="BQ74:CH74" si="99">BP74+BQ73</f>
        <v>275371.28213483118</v>
      </c>
      <c r="BR74" s="26">
        <f t="shared" si="99"/>
        <v>274768.78799255099</v>
      </c>
      <c r="BS74" s="26">
        <f t="shared" si="99"/>
        <v>274157.51409137453</v>
      </c>
      <c r="BT74" s="26">
        <f t="shared" si="99"/>
        <v>273767.90794373985</v>
      </c>
      <c r="BU74" s="26">
        <f t="shared" si="99"/>
        <v>273449.20749308926</v>
      </c>
      <c r="BV74" s="26">
        <f t="shared" si="99"/>
        <v>273121.98971718969</v>
      </c>
      <c r="BW74" s="26">
        <f t="shared" si="99"/>
        <v>272765.14654814295</v>
      </c>
      <c r="BX74" s="26">
        <f t="shared" si="99"/>
        <v>272488.14914330933</v>
      </c>
      <c r="BY74" s="26">
        <f t="shared" si="99"/>
        <v>272172.59364366374</v>
      </c>
      <c r="BZ74" s="26">
        <f t="shared" si="99"/>
        <v>271858.74507982039</v>
      </c>
      <c r="CA74" s="26">
        <f t="shared" si="99"/>
        <v>271455.88111075736</v>
      </c>
      <c r="CB74" s="26">
        <f t="shared" si="99"/>
        <v>270857.90697875194</v>
      </c>
      <c r="CC74" s="26">
        <f t="shared" si="99"/>
        <v>270125.51395626354</v>
      </c>
      <c r="CD74" s="26">
        <f t="shared" si="99"/>
        <v>269523.01981398335</v>
      </c>
      <c r="CE74" s="26">
        <f t="shared" si="99"/>
        <v>268911.74591280689</v>
      </c>
      <c r="CF74" s="26">
        <f t="shared" si="99"/>
        <v>268522.13976517221</v>
      </c>
      <c r="CG74" s="26">
        <f t="shared" si="99"/>
        <v>268203.43931452162</v>
      </c>
      <c r="CH74" s="29">
        <f t="shared" si="99"/>
        <v>267876.22153862205</v>
      </c>
    </row>
    <row r="75" spans="1:88" s="110" customFormat="1" x14ac:dyDescent="0.25">
      <c r="A75" s="458"/>
      <c r="B75" s="462"/>
      <c r="C75" s="464"/>
      <c r="D75" s="465"/>
      <c r="E75" s="464"/>
      <c r="F75" s="465"/>
      <c r="G75" s="464"/>
      <c r="H75" s="465"/>
      <c r="I75" s="464"/>
      <c r="J75" s="465"/>
      <c r="K75" s="464"/>
      <c r="L75" s="465"/>
      <c r="M75" s="464"/>
      <c r="N75" s="465"/>
      <c r="O75" s="464"/>
      <c r="P75" s="465"/>
      <c r="Q75" s="464"/>
      <c r="R75" s="465"/>
      <c r="S75" s="464"/>
      <c r="T75" s="465"/>
      <c r="U75" s="464"/>
      <c r="V75" s="465"/>
      <c r="W75" s="464"/>
      <c r="X75" s="465"/>
      <c r="Y75" s="464"/>
      <c r="Z75" s="465"/>
      <c r="AA75" s="464"/>
      <c r="AB75" s="465"/>
      <c r="AC75" s="464"/>
      <c r="AD75" s="465"/>
      <c r="AE75" s="464"/>
      <c r="AF75" s="465"/>
      <c r="AG75" s="464"/>
      <c r="AH75" s="465"/>
      <c r="AI75" s="464"/>
      <c r="AJ75" s="465"/>
      <c r="AK75" s="464"/>
      <c r="AL75" s="465"/>
      <c r="AM75" s="464"/>
      <c r="AN75" s="465"/>
      <c r="AO75" s="464"/>
      <c r="AP75" s="465"/>
      <c r="AQ75" s="464"/>
      <c r="AR75" s="465"/>
      <c r="AS75" s="464"/>
      <c r="AT75" s="465"/>
      <c r="AU75" s="464"/>
      <c r="AV75" s="465"/>
      <c r="AW75" s="464"/>
      <c r="AX75" s="465"/>
      <c r="AY75" s="464"/>
      <c r="AZ75" s="465"/>
      <c r="BA75" s="464"/>
      <c r="BB75" s="465"/>
      <c r="BC75" s="464"/>
      <c r="BD75" s="465"/>
      <c r="BE75" s="464"/>
      <c r="BF75" s="465"/>
      <c r="BG75" s="464"/>
      <c r="BH75" s="465"/>
      <c r="BI75" s="464"/>
      <c r="BJ75" s="465"/>
      <c r="BK75" s="464"/>
      <c r="BL75" s="465"/>
      <c r="BM75" s="464"/>
      <c r="BN75" s="465"/>
      <c r="BO75" s="464"/>
      <c r="BP75" s="465"/>
      <c r="BQ75" s="464"/>
      <c r="BR75" s="465"/>
      <c r="BS75" s="464"/>
      <c r="BT75" s="465"/>
      <c r="BU75" s="464"/>
      <c r="BV75" s="465"/>
      <c r="BW75" s="464"/>
      <c r="BX75" s="465"/>
      <c r="BY75" s="464"/>
      <c r="BZ75" s="465"/>
      <c r="CA75" s="464"/>
      <c r="CB75" s="465"/>
      <c r="CC75" s="464"/>
      <c r="CD75" s="465"/>
      <c r="CE75" s="464"/>
      <c r="CF75" s="465"/>
      <c r="CG75" s="464"/>
      <c r="CH75" s="465"/>
    </row>
    <row r="76" spans="1:88" s="110" customFormat="1" ht="15.75" thickBot="1" x14ac:dyDescent="0.3">
      <c r="B76" s="457"/>
      <c r="C76" s="458"/>
      <c r="D76" s="458"/>
      <c r="E76" s="458"/>
      <c r="F76" s="458"/>
      <c r="G76" s="458"/>
      <c r="H76" s="458"/>
      <c r="I76" s="458"/>
      <c r="J76" s="458"/>
      <c r="K76" s="458"/>
      <c r="L76" s="458"/>
      <c r="M76" s="458"/>
      <c r="N76" s="458"/>
      <c r="O76" s="458"/>
      <c r="P76" s="458"/>
      <c r="Q76" s="458"/>
      <c r="R76" s="458"/>
      <c r="S76" s="458"/>
      <c r="T76" s="458"/>
      <c r="U76" s="458"/>
      <c r="V76" s="458"/>
      <c r="W76" s="458"/>
      <c r="X76" s="458"/>
      <c r="Y76" s="458"/>
      <c r="Z76" s="458"/>
      <c r="AA76" s="458"/>
      <c r="AB76" s="458"/>
      <c r="AC76" s="458"/>
      <c r="AD76" s="458"/>
      <c r="AE76" s="458"/>
      <c r="AF76" s="458"/>
      <c r="AG76" s="458"/>
      <c r="AH76" s="458"/>
      <c r="AI76" s="458"/>
      <c r="AJ76" s="458"/>
      <c r="AK76" s="458"/>
      <c r="AL76" s="458"/>
      <c r="AM76" s="458"/>
      <c r="AN76" s="458"/>
      <c r="AO76" s="458"/>
      <c r="AP76" s="458"/>
      <c r="AQ76" s="458"/>
      <c r="AR76" s="458"/>
      <c r="AS76" s="458"/>
      <c r="AT76" s="458"/>
      <c r="AU76" s="458"/>
      <c r="AV76" s="458"/>
      <c r="AW76" s="458"/>
      <c r="AX76" s="458"/>
      <c r="AY76" s="458"/>
      <c r="AZ76" s="458"/>
      <c r="BA76" s="458"/>
      <c r="BB76" s="458"/>
      <c r="BC76" s="458"/>
      <c r="BD76" s="458"/>
      <c r="BE76" s="458"/>
      <c r="BF76" s="458"/>
      <c r="BG76" s="458"/>
      <c r="BH76" s="458"/>
      <c r="BI76" s="458"/>
      <c r="BJ76" s="458"/>
      <c r="BK76" s="458"/>
      <c r="BL76" s="458"/>
      <c r="BM76" s="458"/>
      <c r="BN76" s="458"/>
      <c r="BO76" s="458"/>
      <c r="BP76" s="458"/>
      <c r="BQ76" s="458"/>
      <c r="BR76" s="458"/>
      <c r="BS76" s="458"/>
      <c r="BT76" s="458"/>
      <c r="BU76" s="458"/>
      <c r="BV76" s="458"/>
      <c r="BW76" s="458"/>
      <c r="BX76" s="458"/>
      <c r="BY76" s="458"/>
      <c r="BZ76" s="458"/>
      <c r="CA76" s="458"/>
      <c r="CB76" s="458"/>
      <c r="CC76" s="458"/>
      <c r="CD76" s="458"/>
      <c r="CE76" s="458"/>
      <c r="CF76" s="458"/>
      <c r="CG76" s="458"/>
      <c r="CH76" s="458"/>
    </row>
    <row r="77" spans="1:88" s="110" customFormat="1" ht="16.5" thickBot="1" x14ac:dyDescent="0.3">
      <c r="A77" s="632" t="s">
        <v>12</v>
      </c>
      <c r="B77" s="18" t="s">
        <v>12</v>
      </c>
      <c r="C77" s="162">
        <f>C$4</f>
        <v>45292</v>
      </c>
      <c r="D77" s="162">
        <f t="shared" ref="D77:BO77" si="100">D$4</f>
        <v>45323</v>
      </c>
      <c r="E77" s="162">
        <f t="shared" si="100"/>
        <v>45352</v>
      </c>
      <c r="F77" s="162">
        <f t="shared" si="100"/>
        <v>45383</v>
      </c>
      <c r="G77" s="162">
        <f t="shared" si="100"/>
        <v>45413</v>
      </c>
      <c r="H77" s="162">
        <f t="shared" si="100"/>
        <v>45444</v>
      </c>
      <c r="I77" s="162">
        <f t="shared" si="100"/>
        <v>45474</v>
      </c>
      <c r="J77" s="162">
        <f t="shared" si="100"/>
        <v>45505</v>
      </c>
      <c r="K77" s="162">
        <f t="shared" si="100"/>
        <v>45536</v>
      </c>
      <c r="L77" s="162">
        <f t="shared" si="100"/>
        <v>45566</v>
      </c>
      <c r="M77" s="162">
        <f t="shared" si="100"/>
        <v>45597</v>
      </c>
      <c r="N77" s="162">
        <f t="shared" si="100"/>
        <v>45627</v>
      </c>
      <c r="O77" s="162">
        <f t="shared" si="100"/>
        <v>45658</v>
      </c>
      <c r="P77" s="162">
        <f t="shared" si="100"/>
        <v>45689</v>
      </c>
      <c r="Q77" s="162">
        <f t="shared" si="100"/>
        <v>45717</v>
      </c>
      <c r="R77" s="162">
        <f t="shared" si="100"/>
        <v>45748</v>
      </c>
      <c r="S77" s="162">
        <f t="shared" si="100"/>
        <v>45778</v>
      </c>
      <c r="T77" s="162">
        <f t="shared" si="100"/>
        <v>45809</v>
      </c>
      <c r="U77" s="162">
        <f t="shared" si="100"/>
        <v>45839</v>
      </c>
      <c r="V77" s="162">
        <f t="shared" si="100"/>
        <v>45870</v>
      </c>
      <c r="W77" s="162">
        <f t="shared" si="100"/>
        <v>45901</v>
      </c>
      <c r="X77" s="162">
        <f t="shared" si="100"/>
        <v>45931</v>
      </c>
      <c r="Y77" s="162">
        <f t="shared" si="100"/>
        <v>45962</v>
      </c>
      <c r="Z77" s="162">
        <f t="shared" si="100"/>
        <v>45992</v>
      </c>
      <c r="AA77" s="162">
        <f t="shared" si="100"/>
        <v>46023</v>
      </c>
      <c r="AB77" s="162">
        <f t="shared" si="100"/>
        <v>46054</v>
      </c>
      <c r="AC77" s="162">
        <f t="shared" si="100"/>
        <v>46082</v>
      </c>
      <c r="AD77" s="162">
        <f t="shared" si="100"/>
        <v>46113</v>
      </c>
      <c r="AE77" s="162">
        <f t="shared" si="100"/>
        <v>46143</v>
      </c>
      <c r="AF77" s="162">
        <f t="shared" si="100"/>
        <v>46174</v>
      </c>
      <c r="AG77" s="162">
        <f t="shared" si="100"/>
        <v>46204</v>
      </c>
      <c r="AH77" s="162">
        <f t="shared" si="100"/>
        <v>46235</v>
      </c>
      <c r="AI77" s="162">
        <f t="shared" si="100"/>
        <v>46266</v>
      </c>
      <c r="AJ77" s="162">
        <f t="shared" si="100"/>
        <v>46296</v>
      </c>
      <c r="AK77" s="162">
        <f t="shared" si="100"/>
        <v>46327</v>
      </c>
      <c r="AL77" s="162">
        <f t="shared" si="100"/>
        <v>46357</v>
      </c>
      <c r="AM77" s="162">
        <f t="shared" si="100"/>
        <v>46388</v>
      </c>
      <c r="AN77" s="162">
        <f t="shared" si="100"/>
        <v>46419</v>
      </c>
      <c r="AO77" s="162">
        <f t="shared" si="100"/>
        <v>46447</v>
      </c>
      <c r="AP77" s="162">
        <f t="shared" si="100"/>
        <v>46478</v>
      </c>
      <c r="AQ77" s="162">
        <f t="shared" si="100"/>
        <v>46508</v>
      </c>
      <c r="AR77" s="162">
        <f t="shared" si="100"/>
        <v>46539</v>
      </c>
      <c r="AS77" s="162">
        <f t="shared" si="100"/>
        <v>46569</v>
      </c>
      <c r="AT77" s="162">
        <f t="shared" si="100"/>
        <v>46600</v>
      </c>
      <c r="AU77" s="162">
        <f t="shared" si="100"/>
        <v>46631</v>
      </c>
      <c r="AV77" s="162">
        <f t="shared" si="100"/>
        <v>46661</v>
      </c>
      <c r="AW77" s="162">
        <f t="shared" si="100"/>
        <v>46692</v>
      </c>
      <c r="AX77" s="162">
        <f t="shared" si="100"/>
        <v>46722</v>
      </c>
      <c r="AY77" s="162">
        <f t="shared" si="100"/>
        <v>46753</v>
      </c>
      <c r="AZ77" s="162">
        <f t="shared" si="100"/>
        <v>46784</v>
      </c>
      <c r="BA77" s="162">
        <f t="shared" si="100"/>
        <v>46813</v>
      </c>
      <c r="BB77" s="162">
        <f t="shared" si="100"/>
        <v>46844</v>
      </c>
      <c r="BC77" s="162">
        <f t="shared" si="100"/>
        <v>46874</v>
      </c>
      <c r="BD77" s="162">
        <f t="shared" si="100"/>
        <v>46905</v>
      </c>
      <c r="BE77" s="162">
        <f t="shared" si="100"/>
        <v>46935</v>
      </c>
      <c r="BF77" s="162">
        <f t="shared" si="100"/>
        <v>46966</v>
      </c>
      <c r="BG77" s="162">
        <f t="shared" si="100"/>
        <v>46997</v>
      </c>
      <c r="BH77" s="162">
        <f t="shared" si="100"/>
        <v>47027</v>
      </c>
      <c r="BI77" s="162">
        <f t="shared" si="100"/>
        <v>47058</v>
      </c>
      <c r="BJ77" s="162">
        <f t="shared" si="100"/>
        <v>47088</v>
      </c>
      <c r="BK77" s="162">
        <f t="shared" si="100"/>
        <v>47119</v>
      </c>
      <c r="BL77" s="162">
        <f t="shared" si="100"/>
        <v>47150</v>
      </c>
      <c r="BM77" s="162">
        <f t="shared" si="100"/>
        <v>47178</v>
      </c>
      <c r="BN77" s="162">
        <f t="shared" si="100"/>
        <v>47209</v>
      </c>
      <c r="BO77" s="162">
        <f t="shared" si="100"/>
        <v>47239</v>
      </c>
      <c r="BP77" s="162">
        <f t="shared" ref="BP77:CH77" si="101">BP$4</f>
        <v>47270</v>
      </c>
      <c r="BQ77" s="162">
        <f t="shared" si="101"/>
        <v>47300</v>
      </c>
      <c r="BR77" s="162">
        <f t="shared" si="101"/>
        <v>47331</v>
      </c>
      <c r="BS77" s="162">
        <f t="shared" si="101"/>
        <v>47362</v>
      </c>
      <c r="BT77" s="162">
        <f t="shared" si="101"/>
        <v>47392</v>
      </c>
      <c r="BU77" s="162">
        <f t="shared" si="101"/>
        <v>47423</v>
      </c>
      <c r="BV77" s="162">
        <f t="shared" si="101"/>
        <v>47453</v>
      </c>
      <c r="BW77" s="162">
        <f t="shared" si="101"/>
        <v>47484</v>
      </c>
      <c r="BX77" s="162">
        <f t="shared" si="101"/>
        <v>47515</v>
      </c>
      <c r="BY77" s="162">
        <f t="shared" si="101"/>
        <v>47543</v>
      </c>
      <c r="BZ77" s="162">
        <f t="shared" si="101"/>
        <v>47574</v>
      </c>
      <c r="CA77" s="162">
        <f t="shared" si="101"/>
        <v>47604</v>
      </c>
      <c r="CB77" s="162">
        <f t="shared" si="101"/>
        <v>47635</v>
      </c>
      <c r="CC77" s="162">
        <f t="shared" si="101"/>
        <v>47665</v>
      </c>
      <c r="CD77" s="162">
        <f t="shared" si="101"/>
        <v>47696</v>
      </c>
      <c r="CE77" s="162">
        <f t="shared" si="101"/>
        <v>47727</v>
      </c>
      <c r="CF77" s="162">
        <f t="shared" si="101"/>
        <v>47757</v>
      </c>
      <c r="CG77" s="162">
        <f t="shared" si="101"/>
        <v>47788</v>
      </c>
      <c r="CH77" s="163">
        <f t="shared" si="101"/>
        <v>47818</v>
      </c>
      <c r="CJ77" s="110" t="s">
        <v>181</v>
      </c>
    </row>
    <row r="78" spans="1:88" s="110" customFormat="1" ht="15.75" customHeight="1" x14ac:dyDescent="0.25">
      <c r="A78" s="633"/>
      <c r="B78" s="14" t="str">
        <f>B59</f>
        <v>Air Comp</v>
      </c>
      <c r="C78" s="435">
        <f>'2M - SGS'!C78</f>
        <v>8.5109000000000004E-2</v>
      </c>
      <c r="D78" s="435">
        <f>'2M - SGS'!D78</f>
        <v>7.7715000000000006E-2</v>
      </c>
      <c r="E78" s="435">
        <f>'2M - SGS'!E78</f>
        <v>8.6136000000000004E-2</v>
      </c>
      <c r="F78" s="435">
        <f>'2M - SGS'!F78</f>
        <v>7.9796000000000006E-2</v>
      </c>
      <c r="G78" s="435">
        <f>'2M - SGS'!G78</f>
        <v>8.5334999999999994E-2</v>
      </c>
      <c r="H78" s="435">
        <f>'2M - SGS'!H78</f>
        <v>8.1994999999999998E-2</v>
      </c>
      <c r="I78" s="435">
        <f>'2M - SGS'!I78</f>
        <v>8.4098999999999993E-2</v>
      </c>
      <c r="J78" s="435">
        <f>'2M - SGS'!J78</f>
        <v>8.4198999999999996E-2</v>
      </c>
      <c r="K78" s="435">
        <f>'2M - SGS'!K78</f>
        <v>8.2512000000000002E-2</v>
      </c>
      <c r="L78" s="435">
        <f>'2M - SGS'!L78</f>
        <v>8.5277000000000006E-2</v>
      </c>
      <c r="M78" s="435">
        <f>'2M - SGS'!M78</f>
        <v>8.2588999999999996E-2</v>
      </c>
      <c r="N78" s="435">
        <f>'2M - SGS'!N78</f>
        <v>8.5237999999999994E-2</v>
      </c>
      <c r="O78" s="435">
        <f>'2M - SGS'!O78</f>
        <v>8.5109000000000004E-2</v>
      </c>
      <c r="P78" s="435">
        <f>'2M - SGS'!P78</f>
        <v>7.7715000000000006E-2</v>
      </c>
      <c r="Q78" s="435">
        <f>'2M - SGS'!Q78</f>
        <v>8.6136000000000004E-2</v>
      </c>
      <c r="R78" s="435">
        <f>'2M - SGS'!R78</f>
        <v>7.9796000000000006E-2</v>
      </c>
      <c r="S78" s="435">
        <f>'2M - SGS'!S78</f>
        <v>8.5334999999999994E-2</v>
      </c>
      <c r="T78" s="435">
        <f>'2M - SGS'!T78</f>
        <v>8.1994999999999998E-2</v>
      </c>
      <c r="U78" s="435">
        <f>'2M - SGS'!U78</f>
        <v>8.4098999999999993E-2</v>
      </c>
      <c r="V78" s="435">
        <f>'2M - SGS'!V78</f>
        <v>8.4198999999999996E-2</v>
      </c>
      <c r="W78" s="435">
        <f>'2M - SGS'!W78</f>
        <v>8.2512000000000002E-2</v>
      </c>
      <c r="X78" s="435">
        <f>'2M - SGS'!X78</f>
        <v>8.5277000000000006E-2</v>
      </c>
      <c r="Y78" s="435">
        <f>'2M - SGS'!Y78</f>
        <v>8.2588999999999996E-2</v>
      </c>
      <c r="Z78" s="435">
        <f>'2M - SGS'!Z78</f>
        <v>8.5237999999999994E-2</v>
      </c>
      <c r="AA78" s="435">
        <f>'2M - SGS'!AA78</f>
        <v>8.5109000000000004E-2</v>
      </c>
      <c r="AB78" s="435">
        <f>'2M - SGS'!AB78</f>
        <v>7.7715000000000006E-2</v>
      </c>
      <c r="AC78" s="435">
        <f>'2M - SGS'!AC78</f>
        <v>8.6136000000000004E-2</v>
      </c>
      <c r="AD78" s="435">
        <f>'2M - SGS'!AD78</f>
        <v>7.9796000000000006E-2</v>
      </c>
      <c r="AE78" s="435">
        <f>'2M - SGS'!AE78</f>
        <v>8.5334999999999994E-2</v>
      </c>
      <c r="AF78" s="435">
        <f>'2M - SGS'!AF78</f>
        <v>8.1994999999999998E-2</v>
      </c>
      <c r="AG78" s="435">
        <f>'2M - SGS'!AG78</f>
        <v>8.4098999999999993E-2</v>
      </c>
      <c r="AH78" s="435">
        <f>'2M - SGS'!AH78</f>
        <v>8.4198999999999996E-2</v>
      </c>
      <c r="AI78" s="435">
        <f>'2M - SGS'!AI78</f>
        <v>8.2512000000000002E-2</v>
      </c>
      <c r="AJ78" s="435">
        <f>'2M - SGS'!AJ78</f>
        <v>8.5277000000000006E-2</v>
      </c>
      <c r="AK78" s="435">
        <f>'2M - SGS'!AK78</f>
        <v>8.2588999999999996E-2</v>
      </c>
      <c r="AL78" s="435">
        <f>'2M - SGS'!AL78</f>
        <v>8.5237999999999994E-2</v>
      </c>
      <c r="AM78" s="435">
        <f>'2M - SGS'!AM78</f>
        <v>8.5109000000000004E-2</v>
      </c>
      <c r="AN78" s="435">
        <f>'2M - SGS'!AN78</f>
        <v>7.7715000000000006E-2</v>
      </c>
      <c r="AO78" s="435">
        <f>'2M - SGS'!AO78</f>
        <v>8.6136000000000004E-2</v>
      </c>
      <c r="AP78" s="435">
        <f>'2M - SGS'!AP78</f>
        <v>7.9796000000000006E-2</v>
      </c>
      <c r="AQ78" s="435">
        <f>'2M - SGS'!AQ78</f>
        <v>8.5334999999999994E-2</v>
      </c>
      <c r="AR78" s="435">
        <f>'2M - SGS'!AR78</f>
        <v>8.1994999999999998E-2</v>
      </c>
      <c r="AS78" s="435">
        <f>'2M - SGS'!AS78</f>
        <v>8.4098999999999993E-2</v>
      </c>
      <c r="AT78" s="435">
        <f>'2M - SGS'!AT78</f>
        <v>8.4198999999999996E-2</v>
      </c>
      <c r="AU78" s="435">
        <f>'2M - SGS'!AU78</f>
        <v>8.2512000000000002E-2</v>
      </c>
      <c r="AV78" s="435">
        <f>'2M - SGS'!AV78</f>
        <v>8.5277000000000006E-2</v>
      </c>
      <c r="AW78" s="435">
        <f>'2M - SGS'!AW78</f>
        <v>8.2588999999999996E-2</v>
      </c>
      <c r="AX78" s="435">
        <f>'2M - SGS'!AX78</f>
        <v>8.5237999999999994E-2</v>
      </c>
      <c r="AY78" s="435">
        <f>'2M - SGS'!AY78</f>
        <v>8.5109000000000004E-2</v>
      </c>
      <c r="AZ78" s="435">
        <f>'2M - SGS'!AZ78</f>
        <v>7.7715000000000006E-2</v>
      </c>
      <c r="BA78" s="435">
        <f>'2M - SGS'!BA78</f>
        <v>8.6136000000000004E-2</v>
      </c>
      <c r="BB78" s="435">
        <f>'2M - SGS'!BB78</f>
        <v>7.9796000000000006E-2</v>
      </c>
      <c r="BC78" s="435">
        <f>'2M - SGS'!BC78</f>
        <v>8.5334999999999994E-2</v>
      </c>
      <c r="BD78" s="435">
        <f>'2M - SGS'!BD78</f>
        <v>8.1994999999999998E-2</v>
      </c>
      <c r="BE78" s="435">
        <f>'2M - SGS'!BE78</f>
        <v>8.4098999999999993E-2</v>
      </c>
      <c r="BF78" s="435">
        <f>'2M - SGS'!BF78</f>
        <v>8.4198999999999996E-2</v>
      </c>
      <c r="BG78" s="435">
        <f>'2M - SGS'!BG78</f>
        <v>8.2512000000000002E-2</v>
      </c>
      <c r="BH78" s="435">
        <f>'2M - SGS'!BH78</f>
        <v>8.5277000000000006E-2</v>
      </c>
      <c r="BI78" s="435">
        <f>'2M - SGS'!BI78</f>
        <v>8.2588999999999996E-2</v>
      </c>
      <c r="BJ78" s="435">
        <f>'2M - SGS'!BJ78</f>
        <v>8.5237999999999994E-2</v>
      </c>
      <c r="BK78" s="435">
        <f>'2M - SGS'!BK78</f>
        <v>8.5109000000000004E-2</v>
      </c>
      <c r="BL78" s="435">
        <f>'2M - SGS'!BL78</f>
        <v>7.7715000000000006E-2</v>
      </c>
      <c r="BM78" s="435">
        <f>'2M - SGS'!BM78</f>
        <v>8.6136000000000004E-2</v>
      </c>
      <c r="BN78" s="435">
        <f>'2M - SGS'!BN78</f>
        <v>7.9796000000000006E-2</v>
      </c>
      <c r="BO78" s="435">
        <f>'2M - SGS'!BO78</f>
        <v>8.5334999999999994E-2</v>
      </c>
      <c r="BP78" s="435">
        <f>'2M - SGS'!BP78</f>
        <v>8.1994999999999998E-2</v>
      </c>
      <c r="BQ78" s="435">
        <f>'2M - SGS'!BQ78</f>
        <v>8.4098999999999993E-2</v>
      </c>
      <c r="BR78" s="435">
        <f>'2M - SGS'!BR78</f>
        <v>8.4198999999999996E-2</v>
      </c>
      <c r="BS78" s="435">
        <f>'2M - SGS'!BS78</f>
        <v>8.2512000000000002E-2</v>
      </c>
      <c r="BT78" s="435">
        <f>'2M - SGS'!BT78</f>
        <v>8.5277000000000006E-2</v>
      </c>
      <c r="BU78" s="435">
        <f>'2M - SGS'!BU78</f>
        <v>8.2588999999999996E-2</v>
      </c>
      <c r="BV78" s="435">
        <f>'2M - SGS'!BV78</f>
        <v>8.5237999999999994E-2</v>
      </c>
      <c r="BW78" s="435">
        <f>'2M - SGS'!BW78</f>
        <v>8.5109000000000004E-2</v>
      </c>
      <c r="BX78" s="435">
        <f>'2M - SGS'!BX78</f>
        <v>7.7715000000000006E-2</v>
      </c>
      <c r="BY78" s="435">
        <f>'2M - SGS'!BY78</f>
        <v>8.6136000000000004E-2</v>
      </c>
      <c r="BZ78" s="435">
        <f>'2M - SGS'!BZ78</f>
        <v>7.9796000000000006E-2</v>
      </c>
      <c r="CA78" s="435">
        <f>'2M - SGS'!CA78</f>
        <v>8.5334999999999994E-2</v>
      </c>
      <c r="CB78" s="435">
        <f>'2M - SGS'!CB78</f>
        <v>8.1994999999999998E-2</v>
      </c>
      <c r="CC78" s="435">
        <f>'2M - SGS'!CC78</f>
        <v>8.4098999999999993E-2</v>
      </c>
      <c r="CD78" s="435">
        <f>'2M - SGS'!CD78</f>
        <v>8.4198999999999996E-2</v>
      </c>
      <c r="CE78" s="435">
        <f>'2M - SGS'!CE78</f>
        <v>8.2512000000000002E-2</v>
      </c>
      <c r="CF78" s="435">
        <f>'2M - SGS'!CF78</f>
        <v>8.5277000000000006E-2</v>
      </c>
      <c r="CG78" s="435">
        <f>'2M - SGS'!CG78</f>
        <v>8.2588999999999996E-2</v>
      </c>
      <c r="CH78" s="441">
        <f>'2M - SGS'!CH78</f>
        <v>8.5237999999999994E-2</v>
      </c>
      <c r="CJ78" s="433">
        <f>SUM(C78:N78)</f>
        <v>1.0000000000000002</v>
      </c>
    </row>
    <row r="79" spans="1:88" s="110" customFormat="1" ht="15.75" x14ac:dyDescent="0.25">
      <c r="A79" s="633"/>
      <c r="B79" s="14" t="str">
        <f t="shared" ref="B79:B90" si="102">B60</f>
        <v>Building Shell</v>
      </c>
      <c r="C79" s="435">
        <f>'2M - SGS'!C79</f>
        <v>0.107824</v>
      </c>
      <c r="D79" s="435">
        <f>'2M - SGS'!D79</f>
        <v>9.1051999999999994E-2</v>
      </c>
      <c r="E79" s="435">
        <f>'2M - SGS'!E79</f>
        <v>7.1135000000000004E-2</v>
      </c>
      <c r="F79" s="435">
        <f>'2M - SGS'!F79</f>
        <v>4.1179E-2</v>
      </c>
      <c r="G79" s="435">
        <f>'2M - SGS'!G79</f>
        <v>4.4423999999999998E-2</v>
      </c>
      <c r="H79" s="435">
        <f>'2M - SGS'!H79</f>
        <v>0.106128</v>
      </c>
      <c r="I79" s="435">
        <f>'2M - SGS'!I79</f>
        <v>0.14288100000000001</v>
      </c>
      <c r="J79" s="435">
        <f>'2M - SGS'!J79</f>
        <v>0.133494</v>
      </c>
      <c r="K79" s="435">
        <f>'2M - SGS'!K79</f>
        <v>5.781E-2</v>
      </c>
      <c r="L79" s="435">
        <f>'2M - SGS'!L79</f>
        <v>3.8018000000000003E-2</v>
      </c>
      <c r="M79" s="435">
        <f>'2M - SGS'!M79</f>
        <v>6.2103999999999999E-2</v>
      </c>
      <c r="N79" s="435">
        <f>'2M - SGS'!N79</f>
        <v>0.103951</v>
      </c>
      <c r="O79" s="435">
        <f>'2M - SGS'!O79</f>
        <v>0.107824</v>
      </c>
      <c r="P79" s="435">
        <f>'2M - SGS'!P79</f>
        <v>9.1051999999999994E-2</v>
      </c>
      <c r="Q79" s="435">
        <f>'2M - SGS'!Q79</f>
        <v>7.1135000000000004E-2</v>
      </c>
      <c r="R79" s="435">
        <f>'2M - SGS'!R79</f>
        <v>4.1179E-2</v>
      </c>
      <c r="S79" s="435">
        <f>'2M - SGS'!S79</f>
        <v>4.4423999999999998E-2</v>
      </c>
      <c r="T79" s="435">
        <f>'2M - SGS'!T79</f>
        <v>0.106128</v>
      </c>
      <c r="U79" s="435">
        <f>'2M - SGS'!U79</f>
        <v>0.14288100000000001</v>
      </c>
      <c r="V79" s="435">
        <f>'2M - SGS'!V79</f>
        <v>0.133494</v>
      </c>
      <c r="W79" s="435">
        <f>'2M - SGS'!W79</f>
        <v>5.781E-2</v>
      </c>
      <c r="X79" s="435">
        <f>'2M - SGS'!X79</f>
        <v>3.8018000000000003E-2</v>
      </c>
      <c r="Y79" s="435">
        <f>'2M - SGS'!Y79</f>
        <v>6.2103999999999999E-2</v>
      </c>
      <c r="Z79" s="435">
        <f>'2M - SGS'!Z79</f>
        <v>0.103951</v>
      </c>
      <c r="AA79" s="435">
        <f>'2M - SGS'!AA79</f>
        <v>0.107824</v>
      </c>
      <c r="AB79" s="435">
        <f>'2M - SGS'!AB79</f>
        <v>9.1051999999999994E-2</v>
      </c>
      <c r="AC79" s="435">
        <f>'2M - SGS'!AC79</f>
        <v>7.1135000000000004E-2</v>
      </c>
      <c r="AD79" s="435">
        <f>'2M - SGS'!AD79</f>
        <v>4.1179E-2</v>
      </c>
      <c r="AE79" s="435">
        <f>'2M - SGS'!AE79</f>
        <v>4.4423999999999998E-2</v>
      </c>
      <c r="AF79" s="435">
        <f>'2M - SGS'!AF79</f>
        <v>0.106128</v>
      </c>
      <c r="AG79" s="435">
        <f>'2M - SGS'!AG79</f>
        <v>0.14288100000000001</v>
      </c>
      <c r="AH79" s="435">
        <f>'2M - SGS'!AH79</f>
        <v>0.133494</v>
      </c>
      <c r="AI79" s="435">
        <f>'2M - SGS'!AI79</f>
        <v>5.781E-2</v>
      </c>
      <c r="AJ79" s="435">
        <f>'2M - SGS'!AJ79</f>
        <v>3.8018000000000003E-2</v>
      </c>
      <c r="AK79" s="435">
        <f>'2M - SGS'!AK79</f>
        <v>6.2103999999999999E-2</v>
      </c>
      <c r="AL79" s="435">
        <f>'2M - SGS'!AL79</f>
        <v>0.103951</v>
      </c>
      <c r="AM79" s="435">
        <f>'2M - SGS'!AM79</f>
        <v>0.107824</v>
      </c>
      <c r="AN79" s="435">
        <f>'2M - SGS'!AN79</f>
        <v>9.1051999999999994E-2</v>
      </c>
      <c r="AO79" s="435">
        <f>'2M - SGS'!AO79</f>
        <v>7.1135000000000004E-2</v>
      </c>
      <c r="AP79" s="435">
        <f>'2M - SGS'!AP79</f>
        <v>4.1179E-2</v>
      </c>
      <c r="AQ79" s="435">
        <f>'2M - SGS'!AQ79</f>
        <v>4.4423999999999998E-2</v>
      </c>
      <c r="AR79" s="435">
        <f>'2M - SGS'!AR79</f>
        <v>0.106128</v>
      </c>
      <c r="AS79" s="435">
        <f>'2M - SGS'!AS79</f>
        <v>0.14288100000000001</v>
      </c>
      <c r="AT79" s="435">
        <f>'2M - SGS'!AT79</f>
        <v>0.133494</v>
      </c>
      <c r="AU79" s="435">
        <f>'2M - SGS'!AU79</f>
        <v>5.781E-2</v>
      </c>
      <c r="AV79" s="435">
        <f>'2M - SGS'!AV79</f>
        <v>3.8018000000000003E-2</v>
      </c>
      <c r="AW79" s="435">
        <f>'2M - SGS'!AW79</f>
        <v>6.2103999999999999E-2</v>
      </c>
      <c r="AX79" s="435">
        <f>'2M - SGS'!AX79</f>
        <v>0.103951</v>
      </c>
      <c r="AY79" s="435">
        <f>'2M - SGS'!AY79</f>
        <v>0.107824</v>
      </c>
      <c r="AZ79" s="435">
        <f>'2M - SGS'!AZ79</f>
        <v>9.1051999999999994E-2</v>
      </c>
      <c r="BA79" s="435">
        <f>'2M - SGS'!BA79</f>
        <v>7.1135000000000004E-2</v>
      </c>
      <c r="BB79" s="435">
        <f>'2M - SGS'!BB79</f>
        <v>4.1179E-2</v>
      </c>
      <c r="BC79" s="435">
        <f>'2M - SGS'!BC79</f>
        <v>4.4423999999999998E-2</v>
      </c>
      <c r="BD79" s="435">
        <f>'2M - SGS'!BD79</f>
        <v>0.106128</v>
      </c>
      <c r="BE79" s="435">
        <f>'2M - SGS'!BE79</f>
        <v>0.14288100000000001</v>
      </c>
      <c r="BF79" s="435">
        <f>'2M - SGS'!BF79</f>
        <v>0.133494</v>
      </c>
      <c r="BG79" s="435">
        <f>'2M - SGS'!BG79</f>
        <v>5.781E-2</v>
      </c>
      <c r="BH79" s="435">
        <f>'2M - SGS'!BH79</f>
        <v>3.8018000000000003E-2</v>
      </c>
      <c r="BI79" s="435">
        <f>'2M - SGS'!BI79</f>
        <v>6.2103999999999999E-2</v>
      </c>
      <c r="BJ79" s="435">
        <f>'2M - SGS'!BJ79</f>
        <v>0.103951</v>
      </c>
      <c r="BK79" s="435">
        <f>'2M - SGS'!BK79</f>
        <v>0.107824</v>
      </c>
      <c r="BL79" s="435">
        <f>'2M - SGS'!BL79</f>
        <v>9.1051999999999994E-2</v>
      </c>
      <c r="BM79" s="435">
        <f>'2M - SGS'!BM79</f>
        <v>7.1135000000000004E-2</v>
      </c>
      <c r="BN79" s="435">
        <f>'2M - SGS'!BN79</f>
        <v>4.1179E-2</v>
      </c>
      <c r="BO79" s="435">
        <f>'2M - SGS'!BO79</f>
        <v>4.4423999999999998E-2</v>
      </c>
      <c r="BP79" s="435">
        <f>'2M - SGS'!BP79</f>
        <v>0.106128</v>
      </c>
      <c r="BQ79" s="435">
        <f>'2M - SGS'!BQ79</f>
        <v>0.14288100000000001</v>
      </c>
      <c r="BR79" s="435">
        <f>'2M - SGS'!BR79</f>
        <v>0.133494</v>
      </c>
      <c r="BS79" s="435">
        <f>'2M - SGS'!BS79</f>
        <v>5.781E-2</v>
      </c>
      <c r="BT79" s="435">
        <f>'2M - SGS'!BT79</f>
        <v>3.8018000000000003E-2</v>
      </c>
      <c r="BU79" s="435">
        <f>'2M - SGS'!BU79</f>
        <v>6.2103999999999999E-2</v>
      </c>
      <c r="BV79" s="435">
        <f>'2M - SGS'!BV79</f>
        <v>0.103951</v>
      </c>
      <c r="BW79" s="435">
        <f>'2M - SGS'!BW79</f>
        <v>0.107824</v>
      </c>
      <c r="BX79" s="435">
        <f>'2M - SGS'!BX79</f>
        <v>9.1051999999999994E-2</v>
      </c>
      <c r="BY79" s="435">
        <f>'2M - SGS'!BY79</f>
        <v>7.1135000000000004E-2</v>
      </c>
      <c r="BZ79" s="435">
        <f>'2M - SGS'!BZ79</f>
        <v>4.1179E-2</v>
      </c>
      <c r="CA79" s="435">
        <f>'2M - SGS'!CA79</f>
        <v>4.4423999999999998E-2</v>
      </c>
      <c r="CB79" s="435">
        <f>'2M - SGS'!CB79</f>
        <v>0.106128</v>
      </c>
      <c r="CC79" s="435">
        <f>'2M - SGS'!CC79</f>
        <v>0.14288100000000001</v>
      </c>
      <c r="CD79" s="435">
        <f>'2M - SGS'!CD79</f>
        <v>0.133494</v>
      </c>
      <c r="CE79" s="435">
        <f>'2M - SGS'!CE79</f>
        <v>5.781E-2</v>
      </c>
      <c r="CF79" s="435">
        <f>'2M - SGS'!CF79</f>
        <v>3.8018000000000003E-2</v>
      </c>
      <c r="CG79" s="435">
        <f>'2M - SGS'!CG79</f>
        <v>6.2103999999999999E-2</v>
      </c>
      <c r="CH79" s="441">
        <f>'2M - SGS'!CH79</f>
        <v>0.103951</v>
      </c>
      <c r="CJ79" s="433">
        <f t="shared" ref="CJ79:CJ90" si="103">SUM(C79:N79)</f>
        <v>1</v>
      </c>
    </row>
    <row r="80" spans="1:88" s="110" customFormat="1" ht="15.75" x14ac:dyDescent="0.25">
      <c r="A80" s="633"/>
      <c r="B80" s="14" t="str">
        <f t="shared" si="102"/>
        <v>Cooking</v>
      </c>
      <c r="C80" s="435">
        <f>'2M - SGS'!C80</f>
        <v>8.6096000000000006E-2</v>
      </c>
      <c r="D80" s="435">
        <f>'2M - SGS'!D80</f>
        <v>7.8608999999999998E-2</v>
      </c>
      <c r="E80" s="435">
        <f>'2M - SGS'!E80</f>
        <v>8.1547999999999995E-2</v>
      </c>
      <c r="F80" s="435">
        <f>'2M - SGS'!F80</f>
        <v>7.2947999999999999E-2</v>
      </c>
      <c r="G80" s="435">
        <f>'2M - SGS'!G80</f>
        <v>8.6277000000000006E-2</v>
      </c>
      <c r="H80" s="435">
        <f>'2M - SGS'!H80</f>
        <v>8.3294000000000007E-2</v>
      </c>
      <c r="I80" s="435">
        <f>'2M - SGS'!I80</f>
        <v>8.5859000000000005E-2</v>
      </c>
      <c r="J80" s="435">
        <f>'2M - SGS'!J80</f>
        <v>8.5885000000000003E-2</v>
      </c>
      <c r="K80" s="435">
        <f>'2M - SGS'!K80</f>
        <v>8.3474999999999994E-2</v>
      </c>
      <c r="L80" s="435">
        <f>'2M - SGS'!L80</f>
        <v>8.6262000000000005E-2</v>
      </c>
      <c r="M80" s="435">
        <f>'2M - SGS'!M80</f>
        <v>8.3496000000000001E-2</v>
      </c>
      <c r="N80" s="435">
        <f>'2M - SGS'!N80</f>
        <v>8.6250999999999994E-2</v>
      </c>
      <c r="O80" s="435">
        <f>'2M - SGS'!O80</f>
        <v>8.6096000000000006E-2</v>
      </c>
      <c r="P80" s="435">
        <f>'2M - SGS'!P80</f>
        <v>7.8608999999999998E-2</v>
      </c>
      <c r="Q80" s="435">
        <f>'2M - SGS'!Q80</f>
        <v>8.1547999999999995E-2</v>
      </c>
      <c r="R80" s="435">
        <f>'2M - SGS'!R80</f>
        <v>7.2947999999999999E-2</v>
      </c>
      <c r="S80" s="435">
        <f>'2M - SGS'!S80</f>
        <v>8.6277000000000006E-2</v>
      </c>
      <c r="T80" s="435">
        <f>'2M - SGS'!T80</f>
        <v>8.3294000000000007E-2</v>
      </c>
      <c r="U80" s="435">
        <f>'2M - SGS'!U80</f>
        <v>8.5859000000000005E-2</v>
      </c>
      <c r="V80" s="435">
        <f>'2M - SGS'!V80</f>
        <v>8.5885000000000003E-2</v>
      </c>
      <c r="W80" s="435">
        <f>'2M - SGS'!W80</f>
        <v>8.3474999999999994E-2</v>
      </c>
      <c r="X80" s="435">
        <f>'2M - SGS'!X80</f>
        <v>8.6262000000000005E-2</v>
      </c>
      <c r="Y80" s="435">
        <f>'2M - SGS'!Y80</f>
        <v>8.3496000000000001E-2</v>
      </c>
      <c r="Z80" s="435">
        <f>'2M - SGS'!Z80</f>
        <v>8.6250999999999994E-2</v>
      </c>
      <c r="AA80" s="435">
        <f>'2M - SGS'!AA80</f>
        <v>8.6096000000000006E-2</v>
      </c>
      <c r="AB80" s="435">
        <f>'2M - SGS'!AB80</f>
        <v>7.8608999999999998E-2</v>
      </c>
      <c r="AC80" s="435">
        <f>'2M - SGS'!AC80</f>
        <v>8.1547999999999995E-2</v>
      </c>
      <c r="AD80" s="435">
        <f>'2M - SGS'!AD80</f>
        <v>7.2947999999999999E-2</v>
      </c>
      <c r="AE80" s="435">
        <f>'2M - SGS'!AE80</f>
        <v>8.6277000000000006E-2</v>
      </c>
      <c r="AF80" s="435">
        <f>'2M - SGS'!AF80</f>
        <v>8.3294000000000007E-2</v>
      </c>
      <c r="AG80" s="435">
        <f>'2M - SGS'!AG80</f>
        <v>8.5859000000000005E-2</v>
      </c>
      <c r="AH80" s="435">
        <f>'2M - SGS'!AH80</f>
        <v>8.5885000000000003E-2</v>
      </c>
      <c r="AI80" s="435">
        <f>'2M - SGS'!AI80</f>
        <v>8.3474999999999994E-2</v>
      </c>
      <c r="AJ80" s="435">
        <f>'2M - SGS'!AJ80</f>
        <v>8.6262000000000005E-2</v>
      </c>
      <c r="AK80" s="435">
        <f>'2M - SGS'!AK80</f>
        <v>8.3496000000000001E-2</v>
      </c>
      <c r="AL80" s="435">
        <f>'2M - SGS'!AL80</f>
        <v>8.6250999999999994E-2</v>
      </c>
      <c r="AM80" s="435">
        <f>'2M - SGS'!AM80</f>
        <v>8.6096000000000006E-2</v>
      </c>
      <c r="AN80" s="435">
        <f>'2M - SGS'!AN80</f>
        <v>7.8608999999999998E-2</v>
      </c>
      <c r="AO80" s="435">
        <f>'2M - SGS'!AO80</f>
        <v>8.1547999999999995E-2</v>
      </c>
      <c r="AP80" s="435">
        <f>'2M - SGS'!AP80</f>
        <v>7.2947999999999999E-2</v>
      </c>
      <c r="AQ80" s="435">
        <f>'2M - SGS'!AQ80</f>
        <v>8.6277000000000006E-2</v>
      </c>
      <c r="AR80" s="435">
        <f>'2M - SGS'!AR80</f>
        <v>8.3294000000000007E-2</v>
      </c>
      <c r="AS80" s="435">
        <f>'2M - SGS'!AS80</f>
        <v>8.5859000000000005E-2</v>
      </c>
      <c r="AT80" s="435">
        <f>'2M - SGS'!AT80</f>
        <v>8.5885000000000003E-2</v>
      </c>
      <c r="AU80" s="435">
        <f>'2M - SGS'!AU80</f>
        <v>8.3474999999999994E-2</v>
      </c>
      <c r="AV80" s="435">
        <f>'2M - SGS'!AV80</f>
        <v>8.6262000000000005E-2</v>
      </c>
      <c r="AW80" s="435">
        <f>'2M - SGS'!AW80</f>
        <v>8.3496000000000001E-2</v>
      </c>
      <c r="AX80" s="435">
        <f>'2M - SGS'!AX80</f>
        <v>8.6250999999999994E-2</v>
      </c>
      <c r="AY80" s="435">
        <f>'2M - SGS'!AY80</f>
        <v>8.6096000000000006E-2</v>
      </c>
      <c r="AZ80" s="435">
        <f>'2M - SGS'!AZ80</f>
        <v>7.8608999999999998E-2</v>
      </c>
      <c r="BA80" s="435">
        <f>'2M - SGS'!BA80</f>
        <v>8.1547999999999995E-2</v>
      </c>
      <c r="BB80" s="435">
        <f>'2M - SGS'!BB80</f>
        <v>7.2947999999999999E-2</v>
      </c>
      <c r="BC80" s="435">
        <f>'2M - SGS'!BC80</f>
        <v>8.6277000000000006E-2</v>
      </c>
      <c r="BD80" s="435">
        <f>'2M - SGS'!BD80</f>
        <v>8.3294000000000007E-2</v>
      </c>
      <c r="BE80" s="435">
        <f>'2M - SGS'!BE80</f>
        <v>8.5859000000000005E-2</v>
      </c>
      <c r="BF80" s="435">
        <f>'2M - SGS'!BF80</f>
        <v>8.5885000000000003E-2</v>
      </c>
      <c r="BG80" s="435">
        <f>'2M - SGS'!BG80</f>
        <v>8.3474999999999994E-2</v>
      </c>
      <c r="BH80" s="435">
        <f>'2M - SGS'!BH80</f>
        <v>8.6262000000000005E-2</v>
      </c>
      <c r="BI80" s="435">
        <f>'2M - SGS'!BI80</f>
        <v>8.3496000000000001E-2</v>
      </c>
      <c r="BJ80" s="435">
        <f>'2M - SGS'!BJ80</f>
        <v>8.6250999999999994E-2</v>
      </c>
      <c r="BK80" s="435">
        <f>'2M - SGS'!BK80</f>
        <v>8.6096000000000006E-2</v>
      </c>
      <c r="BL80" s="435">
        <f>'2M - SGS'!BL80</f>
        <v>7.8608999999999998E-2</v>
      </c>
      <c r="BM80" s="435">
        <f>'2M - SGS'!BM80</f>
        <v>8.1547999999999995E-2</v>
      </c>
      <c r="BN80" s="435">
        <f>'2M - SGS'!BN80</f>
        <v>7.2947999999999999E-2</v>
      </c>
      <c r="BO80" s="435">
        <f>'2M - SGS'!BO80</f>
        <v>8.6277000000000006E-2</v>
      </c>
      <c r="BP80" s="435">
        <f>'2M - SGS'!BP80</f>
        <v>8.3294000000000007E-2</v>
      </c>
      <c r="BQ80" s="435">
        <f>'2M - SGS'!BQ80</f>
        <v>8.5859000000000005E-2</v>
      </c>
      <c r="BR80" s="435">
        <f>'2M - SGS'!BR80</f>
        <v>8.5885000000000003E-2</v>
      </c>
      <c r="BS80" s="435">
        <f>'2M - SGS'!BS80</f>
        <v>8.3474999999999994E-2</v>
      </c>
      <c r="BT80" s="435">
        <f>'2M - SGS'!BT80</f>
        <v>8.6262000000000005E-2</v>
      </c>
      <c r="BU80" s="435">
        <f>'2M - SGS'!BU80</f>
        <v>8.3496000000000001E-2</v>
      </c>
      <c r="BV80" s="435">
        <f>'2M - SGS'!BV80</f>
        <v>8.6250999999999994E-2</v>
      </c>
      <c r="BW80" s="435">
        <f>'2M - SGS'!BW80</f>
        <v>8.6096000000000006E-2</v>
      </c>
      <c r="BX80" s="435">
        <f>'2M - SGS'!BX80</f>
        <v>7.8608999999999998E-2</v>
      </c>
      <c r="BY80" s="435">
        <f>'2M - SGS'!BY80</f>
        <v>8.1547999999999995E-2</v>
      </c>
      <c r="BZ80" s="435">
        <f>'2M - SGS'!BZ80</f>
        <v>7.2947999999999999E-2</v>
      </c>
      <c r="CA80" s="435">
        <f>'2M - SGS'!CA80</f>
        <v>8.6277000000000006E-2</v>
      </c>
      <c r="CB80" s="435">
        <f>'2M - SGS'!CB80</f>
        <v>8.3294000000000007E-2</v>
      </c>
      <c r="CC80" s="435">
        <f>'2M - SGS'!CC80</f>
        <v>8.5859000000000005E-2</v>
      </c>
      <c r="CD80" s="435">
        <f>'2M - SGS'!CD80</f>
        <v>8.5885000000000003E-2</v>
      </c>
      <c r="CE80" s="435">
        <f>'2M - SGS'!CE80</f>
        <v>8.3474999999999994E-2</v>
      </c>
      <c r="CF80" s="435">
        <f>'2M - SGS'!CF80</f>
        <v>8.6262000000000005E-2</v>
      </c>
      <c r="CG80" s="435">
        <f>'2M - SGS'!CG80</f>
        <v>8.3496000000000001E-2</v>
      </c>
      <c r="CH80" s="441">
        <f>'2M - SGS'!CH80</f>
        <v>8.6250999999999994E-2</v>
      </c>
      <c r="CJ80" s="433">
        <f t="shared" si="103"/>
        <v>0.99999999999999989</v>
      </c>
    </row>
    <row r="81" spans="1:88" s="110" customFormat="1" ht="15.75" x14ac:dyDescent="0.25">
      <c r="A81" s="633"/>
      <c r="B81" s="14" t="str">
        <f t="shared" si="102"/>
        <v>Cooling</v>
      </c>
      <c r="C81" s="435">
        <f>'2M - SGS'!C81</f>
        <v>6.0000000000000002E-6</v>
      </c>
      <c r="D81" s="435">
        <f>'2M - SGS'!D81</f>
        <v>2.4699999999999999E-4</v>
      </c>
      <c r="E81" s="435">
        <f>'2M - SGS'!E81</f>
        <v>7.2360000000000002E-3</v>
      </c>
      <c r="F81" s="435">
        <f>'2M - SGS'!F81</f>
        <v>2.1690999999999998E-2</v>
      </c>
      <c r="G81" s="435">
        <f>'2M - SGS'!G81</f>
        <v>6.2979999999999994E-2</v>
      </c>
      <c r="H81" s="435">
        <f>'2M - SGS'!H81</f>
        <v>0.21317</v>
      </c>
      <c r="I81" s="435">
        <f>'2M - SGS'!I81</f>
        <v>0.29002899999999998</v>
      </c>
      <c r="J81" s="435">
        <f>'2M - SGS'!J81</f>
        <v>0.270206</v>
      </c>
      <c r="K81" s="435">
        <f>'2M - SGS'!K81</f>
        <v>0.108695</v>
      </c>
      <c r="L81" s="435">
        <f>'2M - SGS'!L81</f>
        <v>1.9643000000000001E-2</v>
      </c>
      <c r="M81" s="435">
        <f>'2M - SGS'!M81</f>
        <v>6.0299999999999998E-3</v>
      </c>
      <c r="N81" s="435">
        <f>'2M - SGS'!N81</f>
        <v>6.7000000000000002E-5</v>
      </c>
      <c r="O81" s="435">
        <f>'2M - SGS'!O81</f>
        <v>6.0000000000000002E-6</v>
      </c>
      <c r="P81" s="435">
        <f>'2M - SGS'!P81</f>
        <v>2.4699999999999999E-4</v>
      </c>
      <c r="Q81" s="435">
        <f>'2M - SGS'!Q81</f>
        <v>7.2360000000000002E-3</v>
      </c>
      <c r="R81" s="435">
        <f>'2M - SGS'!R81</f>
        <v>2.1690999999999998E-2</v>
      </c>
      <c r="S81" s="435">
        <f>'2M - SGS'!S81</f>
        <v>6.2979999999999994E-2</v>
      </c>
      <c r="T81" s="435">
        <f>'2M - SGS'!T81</f>
        <v>0.21317</v>
      </c>
      <c r="U81" s="435">
        <f>'2M - SGS'!U81</f>
        <v>0.29002899999999998</v>
      </c>
      <c r="V81" s="435">
        <f>'2M - SGS'!V81</f>
        <v>0.270206</v>
      </c>
      <c r="W81" s="435">
        <f>'2M - SGS'!W81</f>
        <v>0.108695</v>
      </c>
      <c r="X81" s="435">
        <f>'2M - SGS'!X81</f>
        <v>1.9643000000000001E-2</v>
      </c>
      <c r="Y81" s="435">
        <f>'2M - SGS'!Y81</f>
        <v>6.0299999999999998E-3</v>
      </c>
      <c r="Z81" s="435">
        <f>'2M - SGS'!Z81</f>
        <v>6.7000000000000002E-5</v>
      </c>
      <c r="AA81" s="435">
        <f>'2M - SGS'!AA81</f>
        <v>6.0000000000000002E-6</v>
      </c>
      <c r="AB81" s="435">
        <f>'2M - SGS'!AB81</f>
        <v>2.4699999999999999E-4</v>
      </c>
      <c r="AC81" s="435">
        <f>'2M - SGS'!AC81</f>
        <v>7.2360000000000002E-3</v>
      </c>
      <c r="AD81" s="435">
        <f>'2M - SGS'!AD81</f>
        <v>2.1690999999999998E-2</v>
      </c>
      <c r="AE81" s="435">
        <f>'2M - SGS'!AE81</f>
        <v>6.2979999999999994E-2</v>
      </c>
      <c r="AF81" s="435">
        <f>'2M - SGS'!AF81</f>
        <v>0.21317</v>
      </c>
      <c r="AG81" s="435">
        <f>'2M - SGS'!AG81</f>
        <v>0.29002899999999998</v>
      </c>
      <c r="AH81" s="435">
        <f>'2M - SGS'!AH81</f>
        <v>0.270206</v>
      </c>
      <c r="AI81" s="435">
        <f>'2M - SGS'!AI81</f>
        <v>0.108695</v>
      </c>
      <c r="AJ81" s="435">
        <f>'2M - SGS'!AJ81</f>
        <v>1.9643000000000001E-2</v>
      </c>
      <c r="AK81" s="435">
        <f>'2M - SGS'!AK81</f>
        <v>6.0299999999999998E-3</v>
      </c>
      <c r="AL81" s="435">
        <f>'2M - SGS'!AL81</f>
        <v>6.7000000000000002E-5</v>
      </c>
      <c r="AM81" s="435">
        <f>'2M - SGS'!AM81</f>
        <v>6.0000000000000002E-6</v>
      </c>
      <c r="AN81" s="435">
        <f>'2M - SGS'!AN81</f>
        <v>2.4699999999999999E-4</v>
      </c>
      <c r="AO81" s="435">
        <f>'2M - SGS'!AO81</f>
        <v>7.2360000000000002E-3</v>
      </c>
      <c r="AP81" s="435">
        <f>'2M - SGS'!AP81</f>
        <v>2.1690999999999998E-2</v>
      </c>
      <c r="AQ81" s="435">
        <f>'2M - SGS'!AQ81</f>
        <v>6.2979999999999994E-2</v>
      </c>
      <c r="AR81" s="435">
        <f>'2M - SGS'!AR81</f>
        <v>0.21317</v>
      </c>
      <c r="AS81" s="435">
        <f>'2M - SGS'!AS81</f>
        <v>0.29002899999999998</v>
      </c>
      <c r="AT81" s="435">
        <f>'2M - SGS'!AT81</f>
        <v>0.270206</v>
      </c>
      <c r="AU81" s="435">
        <f>'2M - SGS'!AU81</f>
        <v>0.108695</v>
      </c>
      <c r="AV81" s="435">
        <f>'2M - SGS'!AV81</f>
        <v>1.9643000000000001E-2</v>
      </c>
      <c r="AW81" s="435">
        <f>'2M - SGS'!AW81</f>
        <v>6.0299999999999998E-3</v>
      </c>
      <c r="AX81" s="435">
        <f>'2M - SGS'!AX81</f>
        <v>6.7000000000000002E-5</v>
      </c>
      <c r="AY81" s="435">
        <f>'2M - SGS'!AY81</f>
        <v>6.0000000000000002E-6</v>
      </c>
      <c r="AZ81" s="435">
        <f>'2M - SGS'!AZ81</f>
        <v>2.4699999999999999E-4</v>
      </c>
      <c r="BA81" s="435">
        <f>'2M - SGS'!BA81</f>
        <v>7.2360000000000002E-3</v>
      </c>
      <c r="BB81" s="435">
        <f>'2M - SGS'!BB81</f>
        <v>2.1690999999999998E-2</v>
      </c>
      <c r="BC81" s="435">
        <f>'2M - SGS'!BC81</f>
        <v>6.2979999999999994E-2</v>
      </c>
      <c r="BD81" s="435">
        <f>'2M - SGS'!BD81</f>
        <v>0.21317</v>
      </c>
      <c r="BE81" s="435">
        <f>'2M - SGS'!BE81</f>
        <v>0.29002899999999998</v>
      </c>
      <c r="BF81" s="435">
        <f>'2M - SGS'!BF81</f>
        <v>0.270206</v>
      </c>
      <c r="BG81" s="435">
        <f>'2M - SGS'!BG81</f>
        <v>0.108695</v>
      </c>
      <c r="BH81" s="435">
        <f>'2M - SGS'!BH81</f>
        <v>1.9643000000000001E-2</v>
      </c>
      <c r="BI81" s="435">
        <f>'2M - SGS'!BI81</f>
        <v>6.0299999999999998E-3</v>
      </c>
      <c r="BJ81" s="435">
        <f>'2M - SGS'!BJ81</f>
        <v>6.7000000000000002E-5</v>
      </c>
      <c r="BK81" s="435">
        <f>'2M - SGS'!BK81</f>
        <v>6.0000000000000002E-6</v>
      </c>
      <c r="BL81" s="435">
        <f>'2M - SGS'!BL81</f>
        <v>2.4699999999999999E-4</v>
      </c>
      <c r="BM81" s="435">
        <f>'2M - SGS'!BM81</f>
        <v>7.2360000000000002E-3</v>
      </c>
      <c r="BN81" s="435">
        <f>'2M - SGS'!BN81</f>
        <v>2.1690999999999998E-2</v>
      </c>
      <c r="BO81" s="435">
        <f>'2M - SGS'!BO81</f>
        <v>6.2979999999999994E-2</v>
      </c>
      <c r="BP81" s="435">
        <f>'2M - SGS'!BP81</f>
        <v>0.21317</v>
      </c>
      <c r="BQ81" s="435">
        <f>'2M - SGS'!BQ81</f>
        <v>0.29002899999999998</v>
      </c>
      <c r="BR81" s="435">
        <f>'2M - SGS'!BR81</f>
        <v>0.270206</v>
      </c>
      <c r="BS81" s="435">
        <f>'2M - SGS'!BS81</f>
        <v>0.108695</v>
      </c>
      <c r="BT81" s="435">
        <f>'2M - SGS'!BT81</f>
        <v>1.9643000000000001E-2</v>
      </c>
      <c r="BU81" s="435">
        <f>'2M - SGS'!BU81</f>
        <v>6.0299999999999998E-3</v>
      </c>
      <c r="BV81" s="435">
        <f>'2M - SGS'!BV81</f>
        <v>6.7000000000000002E-5</v>
      </c>
      <c r="BW81" s="435">
        <f>'2M - SGS'!BW81</f>
        <v>6.0000000000000002E-6</v>
      </c>
      <c r="BX81" s="435">
        <f>'2M - SGS'!BX81</f>
        <v>2.4699999999999999E-4</v>
      </c>
      <c r="BY81" s="435">
        <f>'2M - SGS'!BY81</f>
        <v>7.2360000000000002E-3</v>
      </c>
      <c r="BZ81" s="435">
        <f>'2M - SGS'!BZ81</f>
        <v>2.1690999999999998E-2</v>
      </c>
      <c r="CA81" s="435">
        <f>'2M - SGS'!CA81</f>
        <v>6.2979999999999994E-2</v>
      </c>
      <c r="CB81" s="435">
        <f>'2M - SGS'!CB81</f>
        <v>0.21317</v>
      </c>
      <c r="CC81" s="435">
        <f>'2M - SGS'!CC81</f>
        <v>0.29002899999999998</v>
      </c>
      <c r="CD81" s="435">
        <f>'2M - SGS'!CD81</f>
        <v>0.270206</v>
      </c>
      <c r="CE81" s="435">
        <f>'2M - SGS'!CE81</f>
        <v>0.108695</v>
      </c>
      <c r="CF81" s="435">
        <f>'2M - SGS'!CF81</f>
        <v>1.9643000000000001E-2</v>
      </c>
      <c r="CG81" s="435">
        <f>'2M - SGS'!CG81</f>
        <v>6.0299999999999998E-3</v>
      </c>
      <c r="CH81" s="441">
        <f>'2M - SGS'!CH81</f>
        <v>6.7000000000000002E-5</v>
      </c>
      <c r="CJ81" s="433">
        <f t="shared" si="103"/>
        <v>0.99999999999999989</v>
      </c>
    </row>
    <row r="82" spans="1:88" s="110" customFormat="1" ht="15.75" x14ac:dyDescent="0.25">
      <c r="A82" s="633"/>
      <c r="B82" s="14" t="str">
        <f t="shared" si="102"/>
        <v>Ext Lighting</v>
      </c>
      <c r="C82" s="435">
        <f>'2M - SGS'!C82</f>
        <v>0.106265</v>
      </c>
      <c r="D82" s="435">
        <f>'2M - SGS'!D82</f>
        <v>8.2161999999999999E-2</v>
      </c>
      <c r="E82" s="435">
        <f>'2M - SGS'!E82</f>
        <v>7.0887000000000006E-2</v>
      </c>
      <c r="F82" s="435">
        <f>'2M - SGS'!F82</f>
        <v>6.8145999999999998E-2</v>
      </c>
      <c r="G82" s="435">
        <f>'2M - SGS'!G82</f>
        <v>8.1852999999999995E-2</v>
      </c>
      <c r="H82" s="435">
        <f>'2M - SGS'!H82</f>
        <v>6.7163E-2</v>
      </c>
      <c r="I82" s="435">
        <f>'2M - SGS'!I82</f>
        <v>8.6751999999999996E-2</v>
      </c>
      <c r="J82" s="435">
        <f>'2M - SGS'!J82</f>
        <v>6.9401000000000004E-2</v>
      </c>
      <c r="K82" s="435">
        <f>'2M - SGS'!K82</f>
        <v>8.2907999999999996E-2</v>
      </c>
      <c r="L82" s="435">
        <f>'2M - SGS'!L82</f>
        <v>0.100507</v>
      </c>
      <c r="M82" s="435">
        <f>'2M - SGS'!M82</f>
        <v>8.7251999999999996E-2</v>
      </c>
      <c r="N82" s="435">
        <f>'2M - SGS'!N82</f>
        <v>9.6703999999999998E-2</v>
      </c>
      <c r="O82" s="435">
        <f>'2M - SGS'!O82</f>
        <v>0.106265</v>
      </c>
      <c r="P82" s="435">
        <f>'2M - SGS'!P82</f>
        <v>8.2161999999999999E-2</v>
      </c>
      <c r="Q82" s="435">
        <f>'2M - SGS'!Q82</f>
        <v>7.0887000000000006E-2</v>
      </c>
      <c r="R82" s="435">
        <f>'2M - SGS'!R82</f>
        <v>6.8145999999999998E-2</v>
      </c>
      <c r="S82" s="435">
        <f>'2M - SGS'!S82</f>
        <v>8.1852999999999995E-2</v>
      </c>
      <c r="T82" s="435">
        <f>'2M - SGS'!T82</f>
        <v>6.7163E-2</v>
      </c>
      <c r="U82" s="435">
        <f>'2M - SGS'!U82</f>
        <v>8.6751999999999996E-2</v>
      </c>
      <c r="V82" s="435">
        <f>'2M - SGS'!V82</f>
        <v>6.9401000000000004E-2</v>
      </c>
      <c r="W82" s="435">
        <f>'2M - SGS'!W82</f>
        <v>8.2907999999999996E-2</v>
      </c>
      <c r="X82" s="435">
        <f>'2M - SGS'!X82</f>
        <v>0.100507</v>
      </c>
      <c r="Y82" s="435">
        <f>'2M - SGS'!Y82</f>
        <v>8.7251999999999996E-2</v>
      </c>
      <c r="Z82" s="435">
        <f>'2M - SGS'!Z82</f>
        <v>9.6703999999999998E-2</v>
      </c>
      <c r="AA82" s="435">
        <f>'2M - SGS'!AA82</f>
        <v>0.106265</v>
      </c>
      <c r="AB82" s="435">
        <f>'2M - SGS'!AB82</f>
        <v>8.2161999999999999E-2</v>
      </c>
      <c r="AC82" s="435">
        <f>'2M - SGS'!AC82</f>
        <v>7.0887000000000006E-2</v>
      </c>
      <c r="AD82" s="435">
        <f>'2M - SGS'!AD82</f>
        <v>6.8145999999999998E-2</v>
      </c>
      <c r="AE82" s="435">
        <f>'2M - SGS'!AE82</f>
        <v>8.1852999999999995E-2</v>
      </c>
      <c r="AF82" s="435">
        <f>'2M - SGS'!AF82</f>
        <v>6.7163E-2</v>
      </c>
      <c r="AG82" s="435">
        <f>'2M - SGS'!AG82</f>
        <v>8.6751999999999996E-2</v>
      </c>
      <c r="AH82" s="435">
        <f>'2M - SGS'!AH82</f>
        <v>6.9401000000000004E-2</v>
      </c>
      <c r="AI82" s="435">
        <f>'2M - SGS'!AI82</f>
        <v>8.2907999999999996E-2</v>
      </c>
      <c r="AJ82" s="435">
        <f>'2M - SGS'!AJ82</f>
        <v>0.100507</v>
      </c>
      <c r="AK82" s="435">
        <f>'2M - SGS'!AK82</f>
        <v>8.7251999999999996E-2</v>
      </c>
      <c r="AL82" s="435">
        <f>'2M - SGS'!AL82</f>
        <v>9.6703999999999998E-2</v>
      </c>
      <c r="AM82" s="435">
        <f>'2M - SGS'!AM82</f>
        <v>0.106265</v>
      </c>
      <c r="AN82" s="435">
        <f>'2M - SGS'!AN82</f>
        <v>8.2161999999999999E-2</v>
      </c>
      <c r="AO82" s="435">
        <f>'2M - SGS'!AO82</f>
        <v>7.0887000000000006E-2</v>
      </c>
      <c r="AP82" s="435">
        <f>'2M - SGS'!AP82</f>
        <v>6.8145999999999998E-2</v>
      </c>
      <c r="AQ82" s="435">
        <f>'2M - SGS'!AQ82</f>
        <v>8.1852999999999995E-2</v>
      </c>
      <c r="AR82" s="435">
        <f>'2M - SGS'!AR82</f>
        <v>6.7163E-2</v>
      </c>
      <c r="AS82" s="435">
        <f>'2M - SGS'!AS82</f>
        <v>8.6751999999999996E-2</v>
      </c>
      <c r="AT82" s="435">
        <f>'2M - SGS'!AT82</f>
        <v>6.9401000000000004E-2</v>
      </c>
      <c r="AU82" s="435">
        <f>'2M - SGS'!AU82</f>
        <v>8.2907999999999996E-2</v>
      </c>
      <c r="AV82" s="435">
        <f>'2M - SGS'!AV82</f>
        <v>0.100507</v>
      </c>
      <c r="AW82" s="435">
        <f>'2M - SGS'!AW82</f>
        <v>8.7251999999999996E-2</v>
      </c>
      <c r="AX82" s="435">
        <f>'2M - SGS'!AX82</f>
        <v>9.6703999999999998E-2</v>
      </c>
      <c r="AY82" s="435">
        <f>'2M - SGS'!AY82</f>
        <v>0.106265</v>
      </c>
      <c r="AZ82" s="435">
        <f>'2M - SGS'!AZ82</f>
        <v>8.2161999999999999E-2</v>
      </c>
      <c r="BA82" s="435">
        <f>'2M - SGS'!BA82</f>
        <v>7.0887000000000006E-2</v>
      </c>
      <c r="BB82" s="435">
        <f>'2M - SGS'!BB82</f>
        <v>6.8145999999999998E-2</v>
      </c>
      <c r="BC82" s="435">
        <f>'2M - SGS'!BC82</f>
        <v>8.1852999999999995E-2</v>
      </c>
      <c r="BD82" s="435">
        <f>'2M - SGS'!BD82</f>
        <v>6.7163E-2</v>
      </c>
      <c r="BE82" s="435">
        <f>'2M - SGS'!BE82</f>
        <v>8.6751999999999996E-2</v>
      </c>
      <c r="BF82" s="435">
        <f>'2M - SGS'!BF82</f>
        <v>6.9401000000000004E-2</v>
      </c>
      <c r="BG82" s="435">
        <f>'2M - SGS'!BG82</f>
        <v>8.2907999999999996E-2</v>
      </c>
      <c r="BH82" s="435">
        <f>'2M - SGS'!BH82</f>
        <v>0.100507</v>
      </c>
      <c r="BI82" s="435">
        <f>'2M - SGS'!BI82</f>
        <v>8.7251999999999996E-2</v>
      </c>
      <c r="BJ82" s="435">
        <f>'2M - SGS'!BJ82</f>
        <v>9.6703999999999998E-2</v>
      </c>
      <c r="BK82" s="435">
        <f>'2M - SGS'!BK82</f>
        <v>0.106265</v>
      </c>
      <c r="BL82" s="435">
        <f>'2M - SGS'!BL82</f>
        <v>8.2161999999999999E-2</v>
      </c>
      <c r="BM82" s="435">
        <f>'2M - SGS'!BM82</f>
        <v>7.0887000000000006E-2</v>
      </c>
      <c r="BN82" s="435">
        <f>'2M - SGS'!BN82</f>
        <v>6.8145999999999998E-2</v>
      </c>
      <c r="BO82" s="435">
        <f>'2M - SGS'!BO82</f>
        <v>8.1852999999999995E-2</v>
      </c>
      <c r="BP82" s="435">
        <f>'2M - SGS'!BP82</f>
        <v>6.7163E-2</v>
      </c>
      <c r="BQ82" s="435">
        <f>'2M - SGS'!BQ82</f>
        <v>8.6751999999999996E-2</v>
      </c>
      <c r="BR82" s="435">
        <f>'2M - SGS'!BR82</f>
        <v>6.9401000000000004E-2</v>
      </c>
      <c r="BS82" s="435">
        <f>'2M - SGS'!BS82</f>
        <v>8.2907999999999996E-2</v>
      </c>
      <c r="BT82" s="435">
        <f>'2M - SGS'!BT82</f>
        <v>0.100507</v>
      </c>
      <c r="BU82" s="435">
        <f>'2M - SGS'!BU82</f>
        <v>8.7251999999999996E-2</v>
      </c>
      <c r="BV82" s="435">
        <f>'2M - SGS'!BV82</f>
        <v>9.6703999999999998E-2</v>
      </c>
      <c r="BW82" s="435">
        <f>'2M - SGS'!BW82</f>
        <v>0.106265</v>
      </c>
      <c r="BX82" s="435">
        <f>'2M - SGS'!BX82</f>
        <v>8.2161999999999999E-2</v>
      </c>
      <c r="BY82" s="435">
        <f>'2M - SGS'!BY82</f>
        <v>7.0887000000000006E-2</v>
      </c>
      <c r="BZ82" s="435">
        <f>'2M - SGS'!BZ82</f>
        <v>6.8145999999999998E-2</v>
      </c>
      <c r="CA82" s="435">
        <f>'2M - SGS'!CA82</f>
        <v>8.1852999999999995E-2</v>
      </c>
      <c r="CB82" s="435">
        <f>'2M - SGS'!CB82</f>
        <v>6.7163E-2</v>
      </c>
      <c r="CC82" s="435">
        <f>'2M - SGS'!CC82</f>
        <v>8.6751999999999996E-2</v>
      </c>
      <c r="CD82" s="435">
        <f>'2M - SGS'!CD82</f>
        <v>6.9401000000000004E-2</v>
      </c>
      <c r="CE82" s="435">
        <f>'2M - SGS'!CE82</f>
        <v>8.2907999999999996E-2</v>
      </c>
      <c r="CF82" s="435">
        <f>'2M - SGS'!CF82</f>
        <v>0.100507</v>
      </c>
      <c r="CG82" s="435">
        <f>'2M - SGS'!CG82</f>
        <v>8.7251999999999996E-2</v>
      </c>
      <c r="CH82" s="441">
        <f>'2M - SGS'!CH82</f>
        <v>9.6703999999999998E-2</v>
      </c>
      <c r="CJ82" s="433">
        <f t="shared" si="103"/>
        <v>1</v>
      </c>
    </row>
    <row r="83" spans="1:88" s="110" customFormat="1" ht="15.75" x14ac:dyDescent="0.25">
      <c r="A83" s="633"/>
      <c r="B83" s="14" t="str">
        <f t="shared" si="102"/>
        <v>Heating</v>
      </c>
      <c r="C83" s="435">
        <f>'2M - SGS'!C83</f>
        <v>0.210397</v>
      </c>
      <c r="D83" s="435">
        <f>'2M - SGS'!D83</f>
        <v>0.17743600000000001</v>
      </c>
      <c r="E83" s="435">
        <f>'2M - SGS'!E83</f>
        <v>0.13192400000000001</v>
      </c>
      <c r="F83" s="435">
        <f>'2M - SGS'!F83</f>
        <v>5.9718E-2</v>
      </c>
      <c r="G83" s="435">
        <f>'2M - SGS'!G83</f>
        <v>2.6769000000000001E-2</v>
      </c>
      <c r="H83" s="435">
        <f>'2M - SGS'!H83</f>
        <v>4.2950000000000002E-3</v>
      </c>
      <c r="I83" s="435">
        <f>'2M - SGS'!I83</f>
        <v>2.895E-3</v>
      </c>
      <c r="J83" s="435">
        <f>'2M - SGS'!J83</f>
        <v>3.4320000000000002E-3</v>
      </c>
      <c r="K83" s="435">
        <f>'2M - SGS'!K83</f>
        <v>9.4020000000000006E-3</v>
      </c>
      <c r="L83" s="435">
        <f>'2M - SGS'!L83</f>
        <v>5.5496999999999998E-2</v>
      </c>
      <c r="M83" s="435">
        <f>'2M - SGS'!M83</f>
        <v>0.115452</v>
      </c>
      <c r="N83" s="435">
        <f>'2M - SGS'!N83</f>
        <v>0.20278299999999999</v>
      </c>
      <c r="O83" s="435">
        <f>'2M - SGS'!O83</f>
        <v>0.210397</v>
      </c>
      <c r="P83" s="435">
        <f>'2M - SGS'!P83</f>
        <v>0.17743600000000001</v>
      </c>
      <c r="Q83" s="435">
        <f>'2M - SGS'!Q83</f>
        <v>0.13192400000000001</v>
      </c>
      <c r="R83" s="435">
        <f>'2M - SGS'!R83</f>
        <v>5.9718E-2</v>
      </c>
      <c r="S83" s="435">
        <f>'2M - SGS'!S83</f>
        <v>2.6769000000000001E-2</v>
      </c>
      <c r="T83" s="435">
        <f>'2M - SGS'!T83</f>
        <v>4.2950000000000002E-3</v>
      </c>
      <c r="U83" s="435">
        <f>'2M - SGS'!U83</f>
        <v>2.895E-3</v>
      </c>
      <c r="V83" s="435">
        <f>'2M - SGS'!V83</f>
        <v>3.4320000000000002E-3</v>
      </c>
      <c r="W83" s="435">
        <f>'2M - SGS'!W83</f>
        <v>9.4020000000000006E-3</v>
      </c>
      <c r="X83" s="435">
        <f>'2M - SGS'!X83</f>
        <v>5.5496999999999998E-2</v>
      </c>
      <c r="Y83" s="435">
        <f>'2M - SGS'!Y83</f>
        <v>0.115452</v>
      </c>
      <c r="Z83" s="435">
        <f>'2M - SGS'!Z83</f>
        <v>0.20278299999999999</v>
      </c>
      <c r="AA83" s="435">
        <f>'2M - SGS'!AA83</f>
        <v>0.210397</v>
      </c>
      <c r="AB83" s="435">
        <f>'2M - SGS'!AB83</f>
        <v>0.17743600000000001</v>
      </c>
      <c r="AC83" s="435">
        <f>'2M - SGS'!AC83</f>
        <v>0.13192400000000001</v>
      </c>
      <c r="AD83" s="435">
        <f>'2M - SGS'!AD83</f>
        <v>5.9718E-2</v>
      </c>
      <c r="AE83" s="435">
        <f>'2M - SGS'!AE83</f>
        <v>2.6769000000000001E-2</v>
      </c>
      <c r="AF83" s="435">
        <f>'2M - SGS'!AF83</f>
        <v>4.2950000000000002E-3</v>
      </c>
      <c r="AG83" s="435">
        <f>'2M - SGS'!AG83</f>
        <v>2.895E-3</v>
      </c>
      <c r="AH83" s="435">
        <f>'2M - SGS'!AH83</f>
        <v>3.4320000000000002E-3</v>
      </c>
      <c r="AI83" s="435">
        <f>'2M - SGS'!AI83</f>
        <v>9.4020000000000006E-3</v>
      </c>
      <c r="AJ83" s="435">
        <f>'2M - SGS'!AJ83</f>
        <v>5.5496999999999998E-2</v>
      </c>
      <c r="AK83" s="435">
        <f>'2M - SGS'!AK83</f>
        <v>0.115452</v>
      </c>
      <c r="AL83" s="435">
        <f>'2M - SGS'!AL83</f>
        <v>0.20278299999999999</v>
      </c>
      <c r="AM83" s="435">
        <f>'2M - SGS'!AM83</f>
        <v>0.210397</v>
      </c>
      <c r="AN83" s="435">
        <f>'2M - SGS'!AN83</f>
        <v>0.17743600000000001</v>
      </c>
      <c r="AO83" s="435">
        <f>'2M - SGS'!AO83</f>
        <v>0.13192400000000001</v>
      </c>
      <c r="AP83" s="435">
        <f>'2M - SGS'!AP83</f>
        <v>5.9718E-2</v>
      </c>
      <c r="AQ83" s="435">
        <f>'2M - SGS'!AQ83</f>
        <v>2.6769000000000001E-2</v>
      </c>
      <c r="AR83" s="435">
        <f>'2M - SGS'!AR83</f>
        <v>4.2950000000000002E-3</v>
      </c>
      <c r="AS83" s="435">
        <f>'2M - SGS'!AS83</f>
        <v>2.895E-3</v>
      </c>
      <c r="AT83" s="435">
        <f>'2M - SGS'!AT83</f>
        <v>3.4320000000000002E-3</v>
      </c>
      <c r="AU83" s="435">
        <f>'2M - SGS'!AU83</f>
        <v>9.4020000000000006E-3</v>
      </c>
      <c r="AV83" s="435">
        <f>'2M - SGS'!AV83</f>
        <v>5.5496999999999998E-2</v>
      </c>
      <c r="AW83" s="435">
        <f>'2M - SGS'!AW83</f>
        <v>0.115452</v>
      </c>
      <c r="AX83" s="435">
        <f>'2M - SGS'!AX83</f>
        <v>0.20278299999999999</v>
      </c>
      <c r="AY83" s="435">
        <f>'2M - SGS'!AY83</f>
        <v>0.210397</v>
      </c>
      <c r="AZ83" s="435">
        <f>'2M - SGS'!AZ83</f>
        <v>0.17743600000000001</v>
      </c>
      <c r="BA83" s="435">
        <f>'2M - SGS'!BA83</f>
        <v>0.13192400000000001</v>
      </c>
      <c r="BB83" s="435">
        <f>'2M - SGS'!BB83</f>
        <v>5.9718E-2</v>
      </c>
      <c r="BC83" s="435">
        <f>'2M - SGS'!BC83</f>
        <v>2.6769000000000001E-2</v>
      </c>
      <c r="BD83" s="435">
        <f>'2M - SGS'!BD83</f>
        <v>4.2950000000000002E-3</v>
      </c>
      <c r="BE83" s="435">
        <f>'2M - SGS'!BE83</f>
        <v>2.895E-3</v>
      </c>
      <c r="BF83" s="435">
        <f>'2M - SGS'!BF83</f>
        <v>3.4320000000000002E-3</v>
      </c>
      <c r="BG83" s="435">
        <f>'2M - SGS'!BG83</f>
        <v>9.4020000000000006E-3</v>
      </c>
      <c r="BH83" s="435">
        <f>'2M - SGS'!BH83</f>
        <v>5.5496999999999998E-2</v>
      </c>
      <c r="BI83" s="435">
        <f>'2M - SGS'!BI83</f>
        <v>0.115452</v>
      </c>
      <c r="BJ83" s="435">
        <f>'2M - SGS'!BJ83</f>
        <v>0.20278299999999999</v>
      </c>
      <c r="BK83" s="435">
        <f>'2M - SGS'!BK83</f>
        <v>0.210397</v>
      </c>
      <c r="BL83" s="435">
        <f>'2M - SGS'!BL83</f>
        <v>0.17743600000000001</v>
      </c>
      <c r="BM83" s="435">
        <f>'2M - SGS'!BM83</f>
        <v>0.13192400000000001</v>
      </c>
      <c r="BN83" s="435">
        <f>'2M - SGS'!BN83</f>
        <v>5.9718E-2</v>
      </c>
      <c r="BO83" s="435">
        <f>'2M - SGS'!BO83</f>
        <v>2.6769000000000001E-2</v>
      </c>
      <c r="BP83" s="435">
        <f>'2M - SGS'!BP83</f>
        <v>4.2950000000000002E-3</v>
      </c>
      <c r="BQ83" s="435">
        <f>'2M - SGS'!BQ83</f>
        <v>2.895E-3</v>
      </c>
      <c r="BR83" s="435">
        <f>'2M - SGS'!BR83</f>
        <v>3.4320000000000002E-3</v>
      </c>
      <c r="BS83" s="435">
        <f>'2M - SGS'!BS83</f>
        <v>9.4020000000000006E-3</v>
      </c>
      <c r="BT83" s="435">
        <f>'2M - SGS'!BT83</f>
        <v>5.5496999999999998E-2</v>
      </c>
      <c r="BU83" s="435">
        <f>'2M - SGS'!BU83</f>
        <v>0.115452</v>
      </c>
      <c r="BV83" s="435">
        <f>'2M - SGS'!BV83</f>
        <v>0.20278299999999999</v>
      </c>
      <c r="BW83" s="435">
        <f>'2M - SGS'!BW83</f>
        <v>0.210397</v>
      </c>
      <c r="BX83" s="435">
        <f>'2M - SGS'!BX83</f>
        <v>0.17743600000000001</v>
      </c>
      <c r="BY83" s="435">
        <f>'2M - SGS'!BY83</f>
        <v>0.13192400000000001</v>
      </c>
      <c r="BZ83" s="435">
        <f>'2M - SGS'!BZ83</f>
        <v>5.9718E-2</v>
      </c>
      <c r="CA83" s="435">
        <f>'2M - SGS'!CA83</f>
        <v>2.6769000000000001E-2</v>
      </c>
      <c r="CB83" s="435">
        <f>'2M - SGS'!CB83</f>
        <v>4.2950000000000002E-3</v>
      </c>
      <c r="CC83" s="435">
        <f>'2M - SGS'!CC83</f>
        <v>2.895E-3</v>
      </c>
      <c r="CD83" s="435">
        <f>'2M - SGS'!CD83</f>
        <v>3.4320000000000002E-3</v>
      </c>
      <c r="CE83" s="435">
        <f>'2M - SGS'!CE83</f>
        <v>9.4020000000000006E-3</v>
      </c>
      <c r="CF83" s="435">
        <f>'2M - SGS'!CF83</f>
        <v>5.5496999999999998E-2</v>
      </c>
      <c r="CG83" s="435">
        <f>'2M - SGS'!CG83</f>
        <v>0.115452</v>
      </c>
      <c r="CH83" s="441">
        <f>'2M - SGS'!CH83</f>
        <v>0.20278299999999999</v>
      </c>
      <c r="CJ83" s="433">
        <f t="shared" si="103"/>
        <v>1.0000000000000002</v>
      </c>
    </row>
    <row r="84" spans="1:88" s="110" customFormat="1" ht="15.75" x14ac:dyDescent="0.25">
      <c r="A84" s="633"/>
      <c r="B84" s="14" t="str">
        <f t="shared" si="102"/>
        <v>HVAC</v>
      </c>
      <c r="C84" s="435">
        <f>'2M - SGS'!C84</f>
        <v>0.107824</v>
      </c>
      <c r="D84" s="435">
        <f>'2M - SGS'!D84</f>
        <v>9.1051999999999994E-2</v>
      </c>
      <c r="E84" s="435">
        <f>'2M - SGS'!E84</f>
        <v>7.1135000000000004E-2</v>
      </c>
      <c r="F84" s="435">
        <f>'2M - SGS'!F84</f>
        <v>4.1179E-2</v>
      </c>
      <c r="G84" s="435">
        <f>'2M - SGS'!G84</f>
        <v>4.4423999999999998E-2</v>
      </c>
      <c r="H84" s="435">
        <f>'2M - SGS'!H84</f>
        <v>0.106128</v>
      </c>
      <c r="I84" s="435">
        <f>'2M - SGS'!I84</f>
        <v>0.14288100000000001</v>
      </c>
      <c r="J84" s="435">
        <f>'2M - SGS'!J84</f>
        <v>0.133494</v>
      </c>
      <c r="K84" s="435">
        <f>'2M - SGS'!K84</f>
        <v>5.781E-2</v>
      </c>
      <c r="L84" s="435">
        <f>'2M - SGS'!L84</f>
        <v>3.8018000000000003E-2</v>
      </c>
      <c r="M84" s="435">
        <f>'2M - SGS'!M84</f>
        <v>6.2103999999999999E-2</v>
      </c>
      <c r="N84" s="435">
        <f>'2M - SGS'!N84</f>
        <v>0.103951</v>
      </c>
      <c r="O84" s="435">
        <f>'2M - SGS'!O84</f>
        <v>0.107824</v>
      </c>
      <c r="P84" s="435">
        <f>'2M - SGS'!P84</f>
        <v>9.1051999999999994E-2</v>
      </c>
      <c r="Q84" s="435">
        <f>'2M - SGS'!Q84</f>
        <v>7.1135000000000004E-2</v>
      </c>
      <c r="R84" s="435">
        <f>'2M - SGS'!R84</f>
        <v>4.1179E-2</v>
      </c>
      <c r="S84" s="435">
        <f>'2M - SGS'!S84</f>
        <v>4.4423999999999998E-2</v>
      </c>
      <c r="T84" s="435">
        <f>'2M - SGS'!T84</f>
        <v>0.106128</v>
      </c>
      <c r="U84" s="435">
        <f>'2M - SGS'!U84</f>
        <v>0.14288100000000001</v>
      </c>
      <c r="V84" s="435">
        <f>'2M - SGS'!V84</f>
        <v>0.133494</v>
      </c>
      <c r="W84" s="435">
        <f>'2M - SGS'!W84</f>
        <v>5.781E-2</v>
      </c>
      <c r="X84" s="435">
        <f>'2M - SGS'!X84</f>
        <v>3.8018000000000003E-2</v>
      </c>
      <c r="Y84" s="435">
        <f>'2M - SGS'!Y84</f>
        <v>6.2103999999999999E-2</v>
      </c>
      <c r="Z84" s="435">
        <f>'2M - SGS'!Z84</f>
        <v>0.103951</v>
      </c>
      <c r="AA84" s="435">
        <f>'2M - SGS'!AA84</f>
        <v>0.107824</v>
      </c>
      <c r="AB84" s="435">
        <f>'2M - SGS'!AB84</f>
        <v>9.1051999999999994E-2</v>
      </c>
      <c r="AC84" s="435">
        <f>'2M - SGS'!AC84</f>
        <v>7.1135000000000004E-2</v>
      </c>
      <c r="AD84" s="435">
        <f>'2M - SGS'!AD84</f>
        <v>4.1179E-2</v>
      </c>
      <c r="AE84" s="435">
        <f>'2M - SGS'!AE84</f>
        <v>4.4423999999999998E-2</v>
      </c>
      <c r="AF84" s="435">
        <f>'2M - SGS'!AF84</f>
        <v>0.106128</v>
      </c>
      <c r="AG84" s="435">
        <f>'2M - SGS'!AG84</f>
        <v>0.14288100000000001</v>
      </c>
      <c r="AH84" s="435">
        <f>'2M - SGS'!AH84</f>
        <v>0.133494</v>
      </c>
      <c r="AI84" s="435">
        <f>'2M - SGS'!AI84</f>
        <v>5.781E-2</v>
      </c>
      <c r="AJ84" s="435">
        <f>'2M - SGS'!AJ84</f>
        <v>3.8018000000000003E-2</v>
      </c>
      <c r="AK84" s="435">
        <f>'2M - SGS'!AK84</f>
        <v>6.2103999999999999E-2</v>
      </c>
      <c r="AL84" s="435">
        <f>'2M - SGS'!AL84</f>
        <v>0.103951</v>
      </c>
      <c r="AM84" s="435">
        <f>'2M - SGS'!AM84</f>
        <v>0.107824</v>
      </c>
      <c r="AN84" s="435">
        <f>'2M - SGS'!AN84</f>
        <v>9.1051999999999994E-2</v>
      </c>
      <c r="AO84" s="435">
        <f>'2M - SGS'!AO84</f>
        <v>7.1135000000000004E-2</v>
      </c>
      <c r="AP84" s="435">
        <f>'2M - SGS'!AP84</f>
        <v>4.1179E-2</v>
      </c>
      <c r="AQ84" s="435">
        <f>'2M - SGS'!AQ84</f>
        <v>4.4423999999999998E-2</v>
      </c>
      <c r="AR84" s="435">
        <f>'2M - SGS'!AR84</f>
        <v>0.106128</v>
      </c>
      <c r="AS84" s="435">
        <f>'2M - SGS'!AS84</f>
        <v>0.14288100000000001</v>
      </c>
      <c r="AT84" s="435">
        <f>'2M - SGS'!AT84</f>
        <v>0.133494</v>
      </c>
      <c r="AU84" s="435">
        <f>'2M - SGS'!AU84</f>
        <v>5.781E-2</v>
      </c>
      <c r="AV84" s="435">
        <f>'2M - SGS'!AV84</f>
        <v>3.8018000000000003E-2</v>
      </c>
      <c r="AW84" s="435">
        <f>'2M - SGS'!AW84</f>
        <v>6.2103999999999999E-2</v>
      </c>
      <c r="AX84" s="435">
        <f>'2M - SGS'!AX84</f>
        <v>0.103951</v>
      </c>
      <c r="AY84" s="435">
        <f>'2M - SGS'!AY84</f>
        <v>0.107824</v>
      </c>
      <c r="AZ84" s="435">
        <f>'2M - SGS'!AZ84</f>
        <v>9.1051999999999994E-2</v>
      </c>
      <c r="BA84" s="435">
        <f>'2M - SGS'!BA84</f>
        <v>7.1135000000000004E-2</v>
      </c>
      <c r="BB84" s="435">
        <f>'2M - SGS'!BB84</f>
        <v>4.1179E-2</v>
      </c>
      <c r="BC84" s="435">
        <f>'2M - SGS'!BC84</f>
        <v>4.4423999999999998E-2</v>
      </c>
      <c r="BD84" s="435">
        <f>'2M - SGS'!BD84</f>
        <v>0.106128</v>
      </c>
      <c r="BE84" s="435">
        <f>'2M - SGS'!BE84</f>
        <v>0.14288100000000001</v>
      </c>
      <c r="BF84" s="435">
        <f>'2M - SGS'!BF84</f>
        <v>0.133494</v>
      </c>
      <c r="BG84" s="435">
        <f>'2M - SGS'!BG84</f>
        <v>5.781E-2</v>
      </c>
      <c r="BH84" s="435">
        <f>'2M - SGS'!BH84</f>
        <v>3.8018000000000003E-2</v>
      </c>
      <c r="BI84" s="435">
        <f>'2M - SGS'!BI84</f>
        <v>6.2103999999999999E-2</v>
      </c>
      <c r="BJ84" s="435">
        <f>'2M - SGS'!BJ84</f>
        <v>0.103951</v>
      </c>
      <c r="BK84" s="435">
        <f>'2M - SGS'!BK84</f>
        <v>0.107824</v>
      </c>
      <c r="BL84" s="435">
        <f>'2M - SGS'!BL84</f>
        <v>9.1051999999999994E-2</v>
      </c>
      <c r="BM84" s="435">
        <f>'2M - SGS'!BM84</f>
        <v>7.1135000000000004E-2</v>
      </c>
      <c r="BN84" s="435">
        <f>'2M - SGS'!BN84</f>
        <v>4.1179E-2</v>
      </c>
      <c r="BO84" s="435">
        <f>'2M - SGS'!BO84</f>
        <v>4.4423999999999998E-2</v>
      </c>
      <c r="BP84" s="435">
        <f>'2M - SGS'!BP84</f>
        <v>0.106128</v>
      </c>
      <c r="BQ84" s="435">
        <f>'2M - SGS'!BQ84</f>
        <v>0.14288100000000001</v>
      </c>
      <c r="BR84" s="435">
        <f>'2M - SGS'!BR84</f>
        <v>0.133494</v>
      </c>
      <c r="BS84" s="435">
        <f>'2M - SGS'!BS84</f>
        <v>5.781E-2</v>
      </c>
      <c r="BT84" s="435">
        <f>'2M - SGS'!BT84</f>
        <v>3.8018000000000003E-2</v>
      </c>
      <c r="BU84" s="435">
        <f>'2M - SGS'!BU84</f>
        <v>6.2103999999999999E-2</v>
      </c>
      <c r="BV84" s="435">
        <f>'2M - SGS'!BV84</f>
        <v>0.103951</v>
      </c>
      <c r="BW84" s="435">
        <f>'2M - SGS'!BW84</f>
        <v>0.107824</v>
      </c>
      <c r="BX84" s="435">
        <f>'2M - SGS'!BX84</f>
        <v>9.1051999999999994E-2</v>
      </c>
      <c r="BY84" s="435">
        <f>'2M - SGS'!BY84</f>
        <v>7.1135000000000004E-2</v>
      </c>
      <c r="BZ84" s="435">
        <f>'2M - SGS'!BZ84</f>
        <v>4.1179E-2</v>
      </c>
      <c r="CA84" s="435">
        <f>'2M - SGS'!CA84</f>
        <v>4.4423999999999998E-2</v>
      </c>
      <c r="CB84" s="435">
        <f>'2M - SGS'!CB84</f>
        <v>0.106128</v>
      </c>
      <c r="CC84" s="435">
        <f>'2M - SGS'!CC84</f>
        <v>0.14288100000000001</v>
      </c>
      <c r="CD84" s="435">
        <f>'2M - SGS'!CD84</f>
        <v>0.133494</v>
      </c>
      <c r="CE84" s="435">
        <f>'2M - SGS'!CE84</f>
        <v>5.781E-2</v>
      </c>
      <c r="CF84" s="435">
        <f>'2M - SGS'!CF84</f>
        <v>3.8018000000000003E-2</v>
      </c>
      <c r="CG84" s="435">
        <f>'2M - SGS'!CG84</f>
        <v>6.2103999999999999E-2</v>
      </c>
      <c r="CH84" s="441">
        <f>'2M - SGS'!CH84</f>
        <v>0.103951</v>
      </c>
      <c r="CJ84" s="433">
        <f t="shared" si="103"/>
        <v>1</v>
      </c>
    </row>
    <row r="85" spans="1:88" s="110" customFormat="1" ht="15.75" x14ac:dyDescent="0.25">
      <c r="A85" s="633"/>
      <c r="B85" s="14" t="str">
        <f t="shared" si="102"/>
        <v>Lighting</v>
      </c>
      <c r="C85" s="435">
        <f>'2M - SGS'!C85</f>
        <v>9.3563999999999994E-2</v>
      </c>
      <c r="D85" s="435">
        <f>'2M - SGS'!D85</f>
        <v>7.2162000000000004E-2</v>
      </c>
      <c r="E85" s="435">
        <f>'2M - SGS'!E85</f>
        <v>7.8372999999999998E-2</v>
      </c>
      <c r="F85" s="435">
        <f>'2M - SGS'!F85</f>
        <v>7.6534000000000005E-2</v>
      </c>
      <c r="G85" s="435">
        <f>'2M - SGS'!G85</f>
        <v>9.4246999999999997E-2</v>
      </c>
      <c r="H85" s="435">
        <f>'2M - SGS'!H85</f>
        <v>7.5599E-2</v>
      </c>
      <c r="I85" s="435">
        <f>'2M - SGS'!I85</f>
        <v>9.6199999999999994E-2</v>
      </c>
      <c r="J85" s="435">
        <f>'2M - SGS'!J85</f>
        <v>7.7077999999999994E-2</v>
      </c>
      <c r="K85" s="435">
        <f>'2M - SGS'!K85</f>
        <v>8.1374000000000002E-2</v>
      </c>
      <c r="L85" s="435">
        <f>'2M - SGS'!L85</f>
        <v>9.4072000000000003E-2</v>
      </c>
      <c r="M85" s="435">
        <f>'2M - SGS'!M85</f>
        <v>7.6706999999999997E-2</v>
      </c>
      <c r="N85" s="435">
        <f>'2M - SGS'!N85</f>
        <v>8.4089999999999998E-2</v>
      </c>
      <c r="O85" s="435">
        <f>'2M - SGS'!O85</f>
        <v>9.3563999999999994E-2</v>
      </c>
      <c r="P85" s="435">
        <f>'2M - SGS'!P85</f>
        <v>7.2162000000000004E-2</v>
      </c>
      <c r="Q85" s="435">
        <f>'2M - SGS'!Q85</f>
        <v>7.8372999999999998E-2</v>
      </c>
      <c r="R85" s="435">
        <f>'2M - SGS'!R85</f>
        <v>7.6534000000000005E-2</v>
      </c>
      <c r="S85" s="435">
        <f>'2M - SGS'!S85</f>
        <v>9.4246999999999997E-2</v>
      </c>
      <c r="T85" s="435">
        <f>'2M - SGS'!T85</f>
        <v>7.5599E-2</v>
      </c>
      <c r="U85" s="435">
        <f>'2M - SGS'!U85</f>
        <v>9.6199999999999994E-2</v>
      </c>
      <c r="V85" s="435">
        <f>'2M - SGS'!V85</f>
        <v>7.7077999999999994E-2</v>
      </c>
      <c r="W85" s="435">
        <f>'2M - SGS'!W85</f>
        <v>8.1374000000000002E-2</v>
      </c>
      <c r="X85" s="435">
        <f>'2M - SGS'!X85</f>
        <v>9.4072000000000003E-2</v>
      </c>
      <c r="Y85" s="435">
        <f>'2M - SGS'!Y85</f>
        <v>7.6706999999999997E-2</v>
      </c>
      <c r="Z85" s="435">
        <f>'2M - SGS'!Z85</f>
        <v>8.4089999999999998E-2</v>
      </c>
      <c r="AA85" s="435">
        <f>'2M - SGS'!AA85</f>
        <v>9.3563999999999994E-2</v>
      </c>
      <c r="AB85" s="435">
        <f>'2M - SGS'!AB85</f>
        <v>7.2162000000000004E-2</v>
      </c>
      <c r="AC85" s="435">
        <f>'2M - SGS'!AC85</f>
        <v>7.8372999999999998E-2</v>
      </c>
      <c r="AD85" s="435">
        <f>'2M - SGS'!AD85</f>
        <v>7.6534000000000005E-2</v>
      </c>
      <c r="AE85" s="435">
        <f>'2M - SGS'!AE85</f>
        <v>9.4246999999999997E-2</v>
      </c>
      <c r="AF85" s="435">
        <f>'2M - SGS'!AF85</f>
        <v>7.5599E-2</v>
      </c>
      <c r="AG85" s="435">
        <f>'2M - SGS'!AG85</f>
        <v>9.6199999999999994E-2</v>
      </c>
      <c r="AH85" s="435">
        <f>'2M - SGS'!AH85</f>
        <v>7.7077999999999994E-2</v>
      </c>
      <c r="AI85" s="435">
        <f>'2M - SGS'!AI85</f>
        <v>8.1374000000000002E-2</v>
      </c>
      <c r="AJ85" s="435">
        <f>'2M - SGS'!AJ85</f>
        <v>9.4072000000000003E-2</v>
      </c>
      <c r="AK85" s="435">
        <f>'2M - SGS'!AK85</f>
        <v>7.6706999999999997E-2</v>
      </c>
      <c r="AL85" s="435">
        <f>'2M - SGS'!AL85</f>
        <v>8.4089999999999998E-2</v>
      </c>
      <c r="AM85" s="435">
        <f>'2M - SGS'!AM85</f>
        <v>9.3563999999999994E-2</v>
      </c>
      <c r="AN85" s="435">
        <f>'2M - SGS'!AN85</f>
        <v>7.2162000000000004E-2</v>
      </c>
      <c r="AO85" s="435">
        <f>'2M - SGS'!AO85</f>
        <v>7.8372999999999998E-2</v>
      </c>
      <c r="AP85" s="435">
        <f>'2M - SGS'!AP85</f>
        <v>7.6534000000000005E-2</v>
      </c>
      <c r="AQ85" s="435">
        <f>'2M - SGS'!AQ85</f>
        <v>9.4246999999999997E-2</v>
      </c>
      <c r="AR85" s="435">
        <f>'2M - SGS'!AR85</f>
        <v>7.5599E-2</v>
      </c>
      <c r="AS85" s="435">
        <f>'2M - SGS'!AS85</f>
        <v>9.6199999999999994E-2</v>
      </c>
      <c r="AT85" s="435">
        <f>'2M - SGS'!AT85</f>
        <v>7.7077999999999994E-2</v>
      </c>
      <c r="AU85" s="435">
        <f>'2M - SGS'!AU85</f>
        <v>8.1374000000000002E-2</v>
      </c>
      <c r="AV85" s="435">
        <f>'2M - SGS'!AV85</f>
        <v>9.4072000000000003E-2</v>
      </c>
      <c r="AW85" s="435">
        <f>'2M - SGS'!AW85</f>
        <v>7.6706999999999997E-2</v>
      </c>
      <c r="AX85" s="435">
        <f>'2M - SGS'!AX85</f>
        <v>8.4089999999999998E-2</v>
      </c>
      <c r="AY85" s="435">
        <f>'2M - SGS'!AY85</f>
        <v>9.3563999999999994E-2</v>
      </c>
      <c r="AZ85" s="435">
        <f>'2M - SGS'!AZ85</f>
        <v>7.2162000000000004E-2</v>
      </c>
      <c r="BA85" s="435">
        <f>'2M - SGS'!BA85</f>
        <v>7.8372999999999998E-2</v>
      </c>
      <c r="BB85" s="435">
        <f>'2M - SGS'!BB85</f>
        <v>7.6534000000000005E-2</v>
      </c>
      <c r="BC85" s="435">
        <f>'2M - SGS'!BC85</f>
        <v>9.4246999999999997E-2</v>
      </c>
      <c r="BD85" s="435">
        <f>'2M - SGS'!BD85</f>
        <v>7.5599E-2</v>
      </c>
      <c r="BE85" s="435">
        <f>'2M - SGS'!BE85</f>
        <v>9.6199999999999994E-2</v>
      </c>
      <c r="BF85" s="435">
        <f>'2M - SGS'!BF85</f>
        <v>7.7077999999999994E-2</v>
      </c>
      <c r="BG85" s="435">
        <f>'2M - SGS'!BG85</f>
        <v>8.1374000000000002E-2</v>
      </c>
      <c r="BH85" s="435">
        <f>'2M - SGS'!BH85</f>
        <v>9.4072000000000003E-2</v>
      </c>
      <c r="BI85" s="435">
        <f>'2M - SGS'!BI85</f>
        <v>7.6706999999999997E-2</v>
      </c>
      <c r="BJ85" s="435">
        <f>'2M - SGS'!BJ85</f>
        <v>8.4089999999999998E-2</v>
      </c>
      <c r="BK85" s="435">
        <f>'2M - SGS'!BK85</f>
        <v>9.3563999999999994E-2</v>
      </c>
      <c r="BL85" s="435">
        <f>'2M - SGS'!BL85</f>
        <v>7.2162000000000004E-2</v>
      </c>
      <c r="BM85" s="435">
        <f>'2M - SGS'!BM85</f>
        <v>7.8372999999999998E-2</v>
      </c>
      <c r="BN85" s="435">
        <f>'2M - SGS'!BN85</f>
        <v>7.6534000000000005E-2</v>
      </c>
      <c r="BO85" s="435">
        <f>'2M - SGS'!BO85</f>
        <v>9.4246999999999997E-2</v>
      </c>
      <c r="BP85" s="435">
        <f>'2M - SGS'!BP85</f>
        <v>7.5599E-2</v>
      </c>
      <c r="BQ85" s="435">
        <f>'2M - SGS'!BQ85</f>
        <v>9.6199999999999994E-2</v>
      </c>
      <c r="BR85" s="435">
        <f>'2M - SGS'!BR85</f>
        <v>7.7077999999999994E-2</v>
      </c>
      <c r="BS85" s="435">
        <f>'2M - SGS'!BS85</f>
        <v>8.1374000000000002E-2</v>
      </c>
      <c r="BT85" s="435">
        <f>'2M - SGS'!BT85</f>
        <v>9.4072000000000003E-2</v>
      </c>
      <c r="BU85" s="435">
        <f>'2M - SGS'!BU85</f>
        <v>7.6706999999999997E-2</v>
      </c>
      <c r="BV85" s="435">
        <f>'2M - SGS'!BV85</f>
        <v>8.4089999999999998E-2</v>
      </c>
      <c r="BW85" s="435">
        <f>'2M - SGS'!BW85</f>
        <v>9.3563999999999994E-2</v>
      </c>
      <c r="BX85" s="435">
        <f>'2M - SGS'!BX85</f>
        <v>7.2162000000000004E-2</v>
      </c>
      <c r="BY85" s="435">
        <f>'2M - SGS'!BY85</f>
        <v>7.8372999999999998E-2</v>
      </c>
      <c r="BZ85" s="435">
        <f>'2M - SGS'!BZ85</f>
        <v>7.6534000000000005E-2</v>
      </c>
      <c r="CA85" s="435">
        <f>'2M - SGS'!CA85</f>
        <v>9.4246999999999997E-2</v>
      </c>
      <c r="CB85" s="435">
        <f>'2M - SGS'!CB85</f>
        <v>7.5599E-2</v>
      </c>
      <c r="CC85" s="435">
        <f>'2M - SGS'!CC85</f>
        <v>9.6199999999999994E-2</v>
      </c>
      <c r="CD85" s="435">
        <f>'2M - SGS'!CD85</f>
        <v>7.7077999999999994E-2</v>
      </c>
      <c r="CE85" s="435">
        <f>'2M - SGS'!CE85</f>
        <v>8.1374000000000002E-2</v>
      </c>
      <c r="CF85" s="435">
        <f>'2M - SGS'!CF85</f>
        <v>9.4072000000000003E-2</v>
      </c>
      <c r="CG85" s="435">
        <f>'2M - SGS'!CG85</f>
        <v>7.6706999999999997E-2</v>
      </c>
      <c r="CH85" s="441">
        <f>'2M - SGS'!CH85</f>
        <v>8.4089999999999998E-2</v>
      </c>
      <c r="CJ85" s="433">
        <f t="shared" si="103"/>
        <v>1</v>
      </c>
    </row>
    <row r="86" spans="1:88" s="110" customFormat="1" ht="15.75" x14ac:dyDescent="0.25">
      <c r="A86" s="633"/>
      <c r="B86" s="14" t="str">
        <f t="shared" si="102"/>
        <v>Miscellaneous</v>
      </c>
      <c r="C86" s="435">
        <f>'2M - SGS'!C86</f>
        <v>8.5109000000000004E-2</v>
      </c>
      <c r="D86" s="435">
        <f>'2M - SGS'!D86</f>
        <v>7.7715000000000006E-2</v>
      </c>
      <c r="E86" s="435">
        <f>'2M - SGS'!E86</f>
        <v>8.6136000000000004E-2</v>
      </c>
      <c r="F86" s="435">
        <f>'2M - SGS'!F86</f>
        <v>7.9796000000000006E-2</v>
      </c>
      <c r="G86" s="435">
        <f>'2M - SGS'!G86</f>
        <v>8.5334999999999994E-2</v>
      </c>
      <c r="H86" s="435">
        <f>'2M - SGS'!H86</f>
        <v>8.1994999999999998E-2</v>
      </c>
      <c r="I86" s="435">
        <f>'2M - SGS'!I86</f>
        <v>8.4098999999999993E-2</v>
      </c>
      <c r="J86" s="435">
        <f>'2M - SGS'!J86</f>
        <v>8.4198999999999996E-2</v>
      </c>
      <c r="K86" s="435">
        <f>'2M - SGS'!K86</f>
        <v>8.2512000000000002E-2</v>
      </c>
      <c r="L86" s="435">
        <f>'2M - SGS'!L86</f>
        <v>8.5277000000000006E-2</v>
      </c>
      <c r="M86" s="435">
        <f>'2M - SGS'!M86</f>
        <v>8.2588999999999996E-2</v>
      </c>
      <c r="N86" s="435">
        <f>'2M - SGS'!N86</f>
        <v>8.5237999999999994E-2</v>
      </c>
      <c r="O86" s="435">
        <f>'2M - SGS'!O86</f>
        <v>8.5109000000000004E-2</v>
      </c>
      <c r="P86" s="435">
        <f>'2M - SGS'!P86</f>
        <v>7.7715000000000006E-2</v>
      </c>
      <c r="Q86" s="435">
        <f>'2M - SGS'!Q86</f>
        <v>8.6136000000000004E-2</v>
      </c>
      <c r="R86" s="435">
        <f>'2M - SGS'!R86</f>
        <v>7.9796000000000006E-2</v>
      </c>
      <c r="S86" s="435">
        <f>'2M - SGS'!S86</f>
        <v>8.5334999999999994E-2</v>
      </c>
      <c r="T86" s="435">
        <f>'2M - SGS'!T86</f>
        <v>8.1994999999999998E-2</v>
      </c>
      <c r="U86" s="435">
        <f>'2M - SGS'!U86</f>
        <v>8.4098999999999993E-2</v>
      </c>
      <c r="V86" s="435">
        <f>'2M - SGS'!V86</f>
        <v>8.4198999999999996E-2</v>
      </c>
      <c r="W86" s="435">
        <f>'2M - SGS'!W86</f>
        <v>8.2512000000000002E-2</v>
      </c>
      <c r="X86" s="435">
        <f>'2M - SGS'!X86</f>
        <v>8.5277000000000006E-2</v>
      </c>
      <c r="Y86" s="435">
        <f>'2M - SGS'!Y86</f>
        <v>8.2588999999999996E-2</v>
      </c>
      <c r="Z86" s="435">
        <f>'2M - SGS'!Z86</f>
        <v>8.5237999999999994E-2</v>
      </c>
      <c r="AA86" s="435">
        <f>'2M - SGS'!AA86</f>
        <v>8.5109000000000004E-2</v>
      </c>
      <c r="AB86" s="435">
        <f>'2M - SGS'!AB86</f>
        <v>7.7715000000000006E-2</v>
      </c>
      <c r="AC86" s="435">
        <f>'2M - SGS'!AC86</f>
        <v>8.6136000000000004E-2</v>
      </c>
      <c r="AD86" s="435">
        <f>'2M - SGS'!AD86</f>
        <v>7.9796000000000006E-2</v>
      </c>
      <c r="AE86" s="435">
        <f>'2M - SGS'!AE86</f>
        <v>8.5334999999999994E-2</v>
      </c>
      <c r="AF86" s="435">
        <f>'2M - SGS'!AF86</f>
        <v>8.1994999999999998E-2</v>
      </c>
      <c r="AG86" s="435">
        <f>'2M - SGS'!AG86</f>
        <v>8.4098999999999993E-2</v>
      </c>
      <c r="AH86" s="435">
        <f>'2M - SGS'!AH86</f>
        <v>8.4198999999999996E-2</v>
      </c>
      <c r="AI86" s="435">
        <f>'2M - SGS'!AI86</f>
        <v>8.2512000000000002E-2</v>
      </c>
      <c r="AJ86" s="435">
        <f>'2M - SGS'!AJ86</f>
        <v>8.5277000000000006E-2</v>
      </c>
      <c r="AK86" s="435">
        <f>'2M - SGS'!AK86</f>
        <v>8.2588999999999996E-2</v>
      </c>
      <c r="AL86" s="435">
        <f>'2M - SGS'!AL86</f>
        <v>8.5237999999999994E-2</v>
      </c>
      <c r="AM86" s="435">
        <f>'2M - SGS'!AM86</f>
        <v>8.5109000000000004E-2</v>
      </c>
      <c r="AN86" s="435">
        <f>'2M - SGS'!AN86</f>
        <v>7.7715000000000006E-2</v>
      </c>
      <c r="AO86" s="435">
        <f>'2M - SGS'!AO86</f>
        <v>8.6136000000000004E-2</v>
      </c>
      <c r="AP86" s="435">
        <f>'2M - SGS'!AP86</f>
        <v>7.9796000000000006E-2</v>
      </c>
      <c r="AQ86" s="435">
        <f>'2M - SGS'!AQ86</f>
        <v>8.5334999999999994E-2</v>
      </c>
      <c r="AR86" s="435">
        <f>'2M - SGS'!AR86</f>
        <v>8.1994999999999998E-2</v>
      </c>
      <c r="AS86" s="435">
        <f>'2M - SGS'!AS86</f>
        <v>8.4098999999999993E-2</v>
      </c>
      <c r="AT86" s="435">
        <f>'2M - SGS'!AT86</f>
        <v>8.4198999999999996E-2</v>
      </c>
      <c r="AU86" s="435">
        <f>'2M - SGS'!AU86</f>
        <v>8.2512000000000002E-2</v>
      </c>
      <c r="AV86" s="435">
        <f>'2M - SGS'!AV86</f>
        <v>8.5277000000000006E-2</v>
      </c>
      <c r="AW86" s="435">
        <f>'2M - SGS'!AW86</f>
        <v>8.2588999999999996E-2</v>
      </c>
      <c r="AX86" s="435">
        <f>'2M - SGS'!AX86</f>
        <v>8.5237999999999994E-2</v>
      </c>
      <c r="AY86" s="435">
        <f>'2M - SGS'!AY86</f>
        <v>8.5109000000000004E-2</v>
      </c>
      <c r="AZ86" s="435">
        <f>'2M - SGS'!AZ86</f>
        <v>7.7715000000000006E-2</v>
      </c>
      <c r="BA86" s="435">
        <f>'2M - SGS'!BA86</f>
        <v>8.6136000000000004E-2</v>
      </c>
      <c r="BB86" s="435">
        <f>'2M - SGS'!BB86</f>
        <v>7.9796000000000006E-2</v>
      </c>
      <c r="BC86" s="435">
        <f>'2M - SGS'!BC86</f>
        <v>8.5334999999999994E-2</v>
      </c>
      <c r="BD86" s="435">
        <f>'2M - SGS'!BD86</f>
        <v>8.1994999999999998E-2</v>
      </c>
      <c r="BE86" s="435">
        <f>'2M - SGS'!BE86</f>
        <v>8.4098999999999993E-2</v>
      </c>
      <c r="BF86" s="435">
        <f>'2M - SGS'!BF86</f>
        <v>8.4198999999999996E-2</v>
      </c>
      <c r="BG86" s="435">
        <f>'2M - SGS'!BG86</f>
        <v>8.2512000000000002E-2</v>
      </c>
      <c r="BH86" s="435">
        <f>'2M - SGS'!BH86</f>
        <v>8.5277000000000006E-2</v>
      </c>
      <c r="BI86" s="435">
        <f>'2M - SGS'!BI86</f>
        <v>8.2588999999999996E-2</v>
      </c>
      <c r="BJ86" s="435">
        <f>'2M - SGS'!BJ86</f>
        <v>8.5237999999999994E-2</v>
      </c>
      <c r="BK86" s="435">
        <f>'2M - SGS'!BK86</f>
        <v>8.5109000000000004E-2</v>
      </c>
      <c r="BL86" s="435">
        <f>'2M - SGS'!BL86</f>
        <v>7.7715000000000006E-2</v>
      </c>
      <c r="BM86" s="435">
        <f>'2M - SGS'!BM86</f>
        <v>8.6136000000000004E-2</v>
      </c>
      <c r="BN86" s="435">
        <f>'2M - SGS'!BN86</f>
        <v>7.9796000000000006E-2</v>
      </c>
      <c r="BO86" s="435">
        <f>'2M - SGS'!BO86</f>
        <v>8.5334999999999994E-2</v>
      </c>
      <c r="BP86" s="435">
        <f>'2M - SGS'!BP86</f>
        <v>8.1994999999999998E-2</v>
      </c>
      <c r="BQ86" s="435">
        <f>'2M - SGS'!BQ86</f>
        <v>8.4098999999999993E-2</v>
      </c>
      <c r="BR86" s="435">
        <f>'2M - SGS'!BR86</f>
        <v>8.4198999999999996E-2</v>
      </c>
      <c r="BS86" s="435">
        <f>'2M - SGS'!BS86</f>
        <v>8.2512000000000002E-2</v>
      </c>
      <c r="BT86" s="435">
        <f>'2M - SGS'!BT86</f>
        <v>8.5277000000000006E-2</v>
      </c>
      <c r="BU86" s="435">
        <f>'2M - SGS'!BU86</f>
        <v>8.2588999999999996E-2</v>
      </c>
      <c r="BV86" s="435">
        <f>'2M - SGS'!BV86</f>
        <v>8.5237999999999994E-2</v>
      </c>
      <c r="BW86" s="435">
        <f>'2M - SGS'!BW86</f>
        <v>8.5109000000000004E-2</v>
      </c>
      <c r="BX86" s="435">
        <f>'2M - SGS'!BX86</f>
        <v>7.7715000000000006E-2</v>
      </c>
      <c r="BY86" s="435">
        <f>'2M - SGS'!BY86</f>
        <v>8.6136000000000004E-2</v>
      </c>
      <c r="BZ86" s="435">
        <f>'2M - SGS'!BZ86</f>
        <v>7.9796000000000006E-2</v>
      </c>
      <c r="CA86" s="435">
        <f>'2M - SGS'!CA86</f>
        <v>8.5334999999999994E-2</v>
      </c>
      <c r="CB86" s="435">
        <f>'2M - SGS'!CB86</f>
        <v>8.1994999999999998E-2</v>
      </c>
      <c r="CC86" s="435">
        <f>'2M - SGS'!CC86</f>
        <v>8.4098999999999993E-2</v>
      </c>
      <c r="CD86" s="435">
        <f>'2M - SGS'!CD86</f>
        <v>8.4198999999999996E-2</v>
      </c>
      <c r="CE86" s="435">
        <f>'2M - SGS'!CE86</f>
        <v>8.2512000000000002E-2</v>
      </c>
      <c r="CF86" s="435">
        <f>'2M - SGS'!CF86</f>
        <v>8.5277000000000006E-2</v>
      </c>
      <c r="CG86" s="435">
        <f>'2M - SGS'!CG86</f>
        <v>8.2588999999999996E-2</v>
      </c>
      <c r="CH86" s="441">
        <f>'2M - SGS'!CH86</f>
        <v>8.5237999999999994E-2</v>
      </c>
      <c r="CJ86" s="433">
        <f t="shared" si="103"/>
        <v>1.0000000000000002</v>
      </c>
    </row>
    <row r="87" spans="1:88" s="110" customFormat="1" ht="15.75" x14ac:dyDescent="0.25">
      <c r="A87" s="633"/>
      <c r="B87" s="14" t="str">
        <f t="shared" si="102"/>
        <v>Motors</v>
      </c>
      <c r="C87" s="435">
        <f>'2M - SGS'!C87</f>
        <v>8.5109000000000004E-2</v>
      </c>
      <c r="D87" s="435">
        <f>'2M - SGS'!D87</f>
        <v>7.7715000000000006E-2</v>
      </c>
      <c r="E87" s="435">
        <f>'2M - SGS'!E87</f>
        <v>8.6136000000000004E-2</v>
      </c>
      <c r="F87" s="435">
        <f>'2M - SGS'!F87</f>
        <v>7.9796000000000006E-2</v>
      </c>
      <c r="G87" s="435">
        <f>'2M - SGS'!G87</f>
        <v>8.5334999999999994E-2</v>
      </c>
      <c r="H87" s="435">
        <f>'2M - SGS'!H87</f>
        <v>8.1994999999999998E-2</v>
      </c>
      <c r="I87" s="435">
        <f>'2M - SGS'!I87</f>
        <v>8.4098999999999993E-2</v>
      </c>
      <c r="J87" s="435">
        <f>'2M - SGS'!J87</f>
        <v>8.4198999999999996E-2</v>
      </c>
      <c r="K87" s="435">
        <f>'2M - SGS'!K87</f>
        <v>8.2512000000000002E-2</v>
      </c>
      <c r="L87" s="435">
        <f>'2M - SGS'!L87</f>
        <v>8.5277000000000006E-2</v>
      </c>
      <c r="M87" s="435">
        <f>'2M - SGS'!M87</f>
        <v>8.2588999999999996E-2</v>
      </c>
      <c r="N87" s="435">
        <f>'2M - SGS'!N87</f>
        <v>8.5237999999999994E-2</v>
      </c>
      <c r="O87" s="435">
        <f>'2M - SGS'!O87</f>
        <v>8.5109000000000004E-2</v>
      </c>
      <c r="P87" s="435">
        <f>'2M - SGS'!P87</f>
        <v>7.7715000000000006E-2</v>
      </c>
      <c r="Q87" s="435">
        <f>'2M - SGS'!Q87</f>
        <v>8.6136000000000004E-2</v>
      </c>
      <c r="R87" s="435">
        <f>'2M - SGS'!R87</f>
        <v>7.9796000000000006E-2</v>
      </c>
      <c r="S87" s="435">
        <f>'2M - SGS'!S87</f>
        <v>8.5334999999999994E-2</v>
      </c>
      <c r="T87" s="435">
        <f>'2M - SGS'!T87</f>
        <v>8.1994999999999998E-2</v>
      </c>
      <c r="U87" s="435">
        <f>'2M - SGS'!U87</f>
        <v>8.4098999999999993E-2</v>
      </c>
      <c r="V87" s="435">
        <f>'2M - SGS'!V87</f>
        <v>8.4198999999999996E-2</v>
      </c>
      <c r="W87" s="435">
        <f>'2M - SGS'!W87</f>
        <v>8.2512000000000002E-2</v>
      </c>
      <c r="X87" s="435">
        <f>'2M - SGS'!X87</f>
        <v>8.5277000000000006E-2</v>
      </c>
      <c r="Y87" s="435">
        <f>'2M - SGS'!Y87</f>
        <v>8.2588999999999996E-2</v>
      </c>
      <c r="Z87" s="435">
        <f>'2M - SGS'!Z87</f>
        <v>8.5237999999999994E-2</v>
      </c>
      <c r="AA87" s="435">
        <f>'2M - SGS'!AA87</f>
        <v>8.5109000000000004E-2</v>
      </c>
      <c r="AB87" s="435">
        <f>'2M - SGS'!AB87</f>
        <v>7.7715000000000006E-2</v>
      </c>
      <c r="AC87" s="435">
        <f>'2M - SGS'!AC87</f>
        <v>8.6136000000000004E-2</v>
      </c>
      <c r="AD87" s="435">
        <f>'2M - SGS'!AD87</f>
        <v>7.9796000000000006E-2</v>
      </c>
      <c r="AE87" s="435">
        <f>'2M - SGS'!AE87</f>
        <v>8.5334999999999994E-2</v>
      </c>
      <c r="AF87" s="435">
        <f>'2M - SGS'!AF87</f>
        <v>8.1994999999999998E-2</v>
      </c>
      <c r="AG87" s="435">
        <f>'2M - SGS'!AG87</f>
        <v>8.4098999999999993E-2</v>
      </c>
      <c r="AH87" s="435">
        <f>'2M - SGS'!AH87</f>
        <v>8.4198999999999996E-2</v>
      </c>
      <c r="AI87" s="435">
        <f>'2M - SGS'!AI87</f>
        <v>8.2512000000000002E-2</v>
      </c>
      <c r="AJ87" s="435">
        <f>'2M - SGS'!AJ87</f>
        <v>8.5277000000000006E-2</v>
      </c>
      <c r="AK87" s="435">
        <f>'2M - SGS'!AK87</f>
        <v>8.2588999999999996E-2</v>
      </c>
      <c r="AL87" s="435">
        <f>'2M - SGS'!AL87</f>
        <v>8.5237999999999994E-2</v>
      </c>
      <c r="AM87" s="435">
        <f>'2M - SGS'!AM87</f>
        <v>8.5109000000000004E-2</v>
      </c>
      <c r="AN87" s="435">
        <f>'2M - SGS'!AN87</f>
        <v>7.7715000000000006E-2</v>
      </c>
      <c r="AO87" s="435">
        <f>'2M - SGS'!AO87</f>
        <v>8.6136000000000004E-2</v>
      </c>
      <c r="AP87" s="435">
        <f>'2M - SGS'!AP87</f>
        <v>7.9796000000000006E-2</v>
      </c>
      <c r="AQ87" s="435">
        <f>'2M - SGS'!AQ87</f>
        <v>8.5334999999999994E-2</v>
      </c>
      <c r="AR87" s="435">
        <f>'2M - SGS'!AR87</f>
        <v>8.1994999999999998E-2</v>
      </c>
      <c r="AS87" s="435">
        <f>'2M - SGS'!AS87</f>
        <v>8.4098999999999993E-2</v>
      </c>
      <c r="AT87" s="435">
        <f>'2M - SGS'!AT87</f>
        <v>8.4198999999999996E-2</v>
      </c>
      <c r="AU87" s="435">
        <f>'2M - SGS'!AU87</f>
        <v>8.2512000000000002E-2</v>
      </c>
      <c r="AV87" s="435">
        <f>'2M - SGS'!AV87</f>
        <v>8.5277000000000006E-2</v>
      </c>
      <c r="AW87" s="435">
        <f>'2M - SGS'!AW87</f>
        <v>8.2588999999999996E-2</v>
      </c>
      <c r="AX87" s="435">
        <f>'2M - SGS'!AX87</f>
        <v>8.5237999999999994E-2</v>
      </c>
      <c r="AY87" s="435">
        <f>'2M - SGS'!AY87</f>
        <v>8.5109000000000004E-2</v>
      </c>
      <c r="AZ87" s="435">
        <f>'2M - SGS'!AZ87</f>
        <v>7.7715000000000006E-2</v>
      </c>
      <c r="BA87" s="435">
        <f>'2M - SGS'!BA87</f>
        <v>8.6136000000000004E-2</v>
      </c>
      <c r="BB87" s="435">
        <f>'2M - SGS'!BB87</f>
        <v>7.9796000000000006E-2</v>
      </c>
      <c r="BC87" s="435">
        <f>'2M - SGS'!BC87</f>
        <v>8.5334999999999994E-2</v>
      </c>
      <c r="BD87" s="435">
        <f>'2M - SGS'!BD87</f>
        <v>8.1994999999999998E-2</v>
      </c>
      <c r="BE87" s="435">
        <f>'2M - SGS'!BE87</f>
        <v>8.4098999999999993E-2</v>
      </c>
      <c r="BF87" s="435">
        <f>'2M - SGS'!BF87</f>
        <v>8.4198999999999996E-2</v>
      </c>
      <c r="BG87" s="435">
        <f>'2M - SGS'!BG87</f>
        <v>8.2512000000000002E-2</v>
      </c>
      <c r="BH87" s="435">
        <f>'2M - SGS'!BH87</f>
        <v>8.5277000000000006E-2</v>
      </c>
      <c r="BI87" s="435">
        <f>'2M - SGS'!BI87</f>
        <v>8.2588999999999996E-2</v>
      </c>
      <c r="BJ87" s="435">
        <f>'2M - SGS'!BJ87</f>
        <v>8.5237999999999994E-2</v>
      </c>
      <c r="BK87" s="435">
        <f>'2M - SGS'!BK87</f>
        <v>8.5109000000000004E-2</v>
      </c>
      <c r="BL87" s="435">
        <f>'2M - SGS'!BL87</f>
        <v>7.7715000000000006E-2</v>
      </c>
      <c r="BM87" s="435">
        <f>'2M - SGS'!BM87</f>
        <v>8.6136000000000004E-2</v>
      </c>
      <c r="BN87" s="435">
        <f>'2M - SGS'!BN87</f>
        <v>7.9796000000000006E-2</v>
      </c>
      <c r="BO87" s="435">
        <f>'2M - SGS'!BO87</f>
        <v>8.5334999999999994E-2</v>
      </c>
      <c r="BP87" s="435">
        <f>'2M - SGS'!BP87</f>
        <v>8.1994999999999998E-2</v>
      </c>
      <c r="BQ87" s="435">
        <f>'2M - SGS'!BQ87</f>
        <v>8.4098999999999993E-2</v>
      </c>
      <c r="BR87" s="435">
        <f>'2M - SGS'!BR87</f>
        <v>8.4198999999999996E-2</v>
      </c>
      <c r="BS87" s="435">
        <f>'2M - SGS'!BS87</f>
        <v>8.2512000000000002E-2</v>
      </c>
      <c r="BT87" s="435">
        <f>'2M - SGS'!BT87</f>
        <v>8.5277000000000006E-2</v>
      </c>
      <c r="BU87" s="435">
        <f>'2M - SGS'!BU87</f>
        <v>8.2588999999999996E-2</v>
      </c>
      <c r="BV87" s="435">
        <f>'2M - SGS'!BV87</f>
        <v>8.5237999999999994E-2</v>
      </c>
      <c r="BW87" s="435">
        <f>'2M - SGS'!BW87</f>
        <v>8.5109000000000004E-2</v>
      </c>
      <c r="BX87" s="435">
        <f>'2M - SGS'!BX87</f>
        <v>7.7715000000000006E-2</v>
      </c>
      <c r="BY87" s="435">
        <f>'2M - SGS'!BY87</f>
        <v>8.6136000000000004E-2</v>
      </c>
      <c r="BZ87" s="435">
        <f>'2M - SGS'!BZ87</f>
        <v>7.9796000000000006E-2</v>
      </c>
      <c r="CA87" s="435">
        <f>'2M - SGS'!CA87</f>
        <v>8.5334999999999994E-2</v>
      </c>
      <c r="CB87" s="435">
        <f>'2M - SGS'!CB87</f>
        <v>8.1994999999999998E-2</v>
      </c>
      <c r="CC87" s="435">
        <f>'2M - SGS'!CC87</f>
        <v>8.4098999999999993E-2</v>
      </c>
      <c r="CD87" s="435">
        <f>'2M - SGS'!CD87</f>
        <v>8.4198999999999996E-2</v>
      </c>
      <c r="CE87" s="435">
        <f>'2M - SGS'!CE87</f>
        <v>8.2512000000000002E-2</v>
      </c>
      <c r="CF87" s="435">
        <f>'2M - SGS'!CF87</f>
        <v>8.5277000000000006E-2</v>
      </c>
      <c r="CG87" s="435">
        <f>'2M - SGS'!CG87</f>
        <v>8.2588999999999996E-2</v>
      </c>
      <c r="CH87" s="441">
        <f>'2M - SGS'!CH87</f>
        <v>8.5237999999999994E-2</v>
      </c>
      <c r="CJ87" s="433">
        <f t="shared" si="103"/>
        <v>1.0000000000000002</v>
      </c>
    </row>
    <row r="88" spans="1:88" s="110" customFormat="1" ht="15.75" x14ac:dyDescent="0.25">
      <c r="A88" s="633"/>
      <c r="B88" s="14" t="str">
        <f t="shared" si="102"/>
        <v>Process</v>
      </c>
      <c r="C88" s="435">
        <f>'2M - SGS'!C88</f>
        <v>8.5109000000000004E-2</v>
      </c>
      <c r="D88" s="435">
        <f>'2M - SGS'!D88</f>
        <v>7.7715000000000006E-2</v>
      </c>
      <c r="E88" s="435">
        <f>'2M - SGS'!E88</f>
        <v>8.6136000000000004E-2</v>
      </c>
      <c r="F88" s="435">
        <f>'2M - SGS'!F88</f>
        <v>7.9796000000000006E-2</v>
      </c>
      <c r="G88" s="435">
        <f>'2M - SGS'!G88</f>
        <v>8.5334999999999994E-2</v>
      </c>
      <c r="H88" s="435">
        <f>'2M - SGS'!H88</f>
        <v>8.1994999999999998E-2</v>
      </c>
      <c r="I88" s="435">
        <f>'2M - SGS'!I88</f>
        <v>8.4098999999999993E-2</v>
      </c>
      <c r="J88" s="435">
        <f>'2M - SGS'!J88</f>
        <v>8.4198999999999996E-2</v>
      </c>
      <c r="K88" s="435">
        <f>'2M - SGS'!K88</f>
        <v>8.2512000000000002E-2</v>
      </c>
      <c r="L88" s="435">
        <f>'2M - SGS'!L88</f>
        <v>8.5277000000000006E-2</v>
      </c>
      <c r="M88" s="435">
        <f>'2M - SGS'!M88</f>
        <v>8.2588999999999996E-2</v>
      </c>
      <c r="N88" s="435">
        <f>'2M - SGS'!N88</f>
        <v>8.5237999999999994E-2</v>
      </c>
      <c r="O88" s="435">
        <f>'2M - SGS'!O88</f>
        <v>8.5109000000000004E-2</v>
      </c>
      <c r="P88" s="435">
        <f>'2M - SGS'!P88</f>
        <v>7.7715000000000006E-2</v>
      </c>
      <c r="Q88" s="435">
        <f>'2M - SGS'!Q88</f>
        <v>8.6136000000000004E-2</v>
      </c>
      <c r="R88" s="435">
        <f>'2M - SGS'!R88</f>
        <v>7.9796000000000006E-2</v>
      </c>
      <c r="S88" s="435">
        <f>'2M - SGS'!S88</f>
        <v>8.5334999999999994E-2</v>
      </c>
      <c r="T88" s="435">
        <f>'2M - SGS'!T88</f>
        <v>8.1994999999999998E-2</v>
      </c>
      <c r="U88" s="435">
        <f>'2M - SGS'!U88</f>
        <v>8.4098999999999993E-2</v>
      </c>
      <c r="V88" s="435">
        <f>'2M - SGS'!V88</f>
        <v>8.4198999999999996E-2</v>
      </c>
      <c r="W88" s="435">
        <f>'2M - SGS'!W88</f>
        <v>8.2512000000000002E-2</v>
      </c>
      <c r="X88" s="435">
        <f>'2M - SGS'!X88</f>
        <v>8.5277000000000006E-2</v>
      </c>
      <c r="Y88" s="435">
        <f>'2M - SGS'!Y88</f>
        <v>8.2588999999999996E-2</v>
      </c>
      <c r="Z88" s="435">
        <f>'2M - SGS'!Z88</f>
        <v>8.5237999999999994E-2</v>
      </c>
      <c r="AA88" s="435">
        <f>'2M - SGS'!AA88</f>
        <v>8.5109000000000004E-2</v>
      </c>
      <c r="AB88" s="435">
        <f>'2M - SGS'!AB88</f>
        <v>7.7715000000000006E-2</v>
      </c>
      <c r="AC88" s="435">
        <f>'2M - SGS'!AC88</f>
        <v>8.6136000000000004E-2</v>
      </c>
      <c r="AD88" s="435">
        <f>'2M - SGS'!AD88</f>
        <v>7.9796000000000006E-2</v>
      </c>
      <c r="AE88" s="435">
        <f>'2M - SGS'!AE88</f>
        <v>8.5334999999999994E-2</v>
      </c>
      <c r="AF88" s="435">
        <f>'2M - SGS'!AF88</f>
        <v>8.1994999999999998E-2</v>
      </c>
      <c r="AG88" s="435">
        <f>'2M - SGS'!AG88</f>
        <v>8.4098999999999993E-2</v>
      </c>
      <c r="AH88" s="435">
        <f>'2M - SGS'!AH88</f>
        <v>8.4198999999999996E-2</v>
      </c>
      <c r="AI88" s="435">
        <f>'2M - SGS'!AI88</f>
        <v>8.2512000000000002E-2</v>
      </c>
      <c r="AJ88" s="435">
        <f>'2M - SGS'!AJ88</f>
        <v>8.5277000000000006E-2</v>
      </c>
      <c r="AK88" s="435">
        <f>'2M - SGS'!AK88</f>
        <v>8.2588999999999996E-2</v>
      </c>
      <c r="AL88" s="435">
        <f>'2M - SGS'!AL88</f>
        <v>8.5237999999999994E-2</v>
      </c>
      <c r="AM88" s="435">
        <f>'2M - SGS'!AM88</f>
        <v>8.5109000000000004E-2</v>
      </c>
      <c r="AN88" s="435">
        <f>'2M - SGS'!AN88</f>
        <v>7.7715000000000006E-2</v>
      </c>
      <c r="AO88" s="435">
        <f>'2M - SGS'!AO88</f>
        <v>8.6136000000000004E-2</v>
      </c>
      <c r="AP88" s="435">
        <f>'2M - SGS'!AP88</f>
        <v>7.9796000000000006E-2</v>
      </c>
      <c r="AQ88" s="435">
        <f>'2M - SGS'!AQ88</f>
        <v>8.5334999999999994E-2</v>
      </c>
      <c r="AR88" s="435">
        <f>'2M - SGS'!AR88</f>
        <v>8.1994999999999998E-2</v>
      </c>
      <c r="AS88" s="435">
        <f>'2M - SGS'!AS88</f>
        <v>8.4098999999999993E-2</v>
      </c>
      <c r="AT88" s="435">
        <f>'2M - SGS'!AT88</f>
        <v>8.4198999999999996E-2</v>
      </c>
      <c r="AU88" s="435">
        <f>'2M - SGS'!AU88</f>
        <v>8.2512000000000002E-2</v>
      </c>
      <c r="AV88" s="435">
        <f>'2M - SGS'!AV88</f>
        <v>8.5277000000000006E-2</v>
      </c>
      <c r="AW88" s="435">
        <f>'2M - SGS'!AW88</f>
        <v>8.2588999999999996E-2</v>
      </c>
      <c r="AX88" s="435">
        <f>'2M - SGS'!AX88</f>
        <v>8.5237999999999994E-2</v>
      </c>
      <c r="AY88" s="435">
        <f>'2M - SGS'!AY88</f>
        <v>8.5109000000000004E-2</v>
      </c>
      <c r="AZ88" s="435">
        <f>'2M - SGS'!AZ88</f>
        <v>7.7715000000000006E-2</v>
      </c>
      <c r="BA88" s="435">
        <f>'2M - SGS'!BA88</f>
        <v>8.6136000000000004E-2</v>
      </c>
      <c r="BB88" s="435">
        <f>'2M - SGS'!BB88</f>
        <v>7.9796000000000006E-2</v>
      </c>
      <c r="BC88" s="435">
        <f>'2M - SGS'!BC88</f>
        <v>8.5334999999999994E-2</v>
      </c>
      <c r="BD88" s="435">
        <f>'2M - SGS'!BD88</f>
        <v>8.1994999999999998E-2</v>
      </c>
      <c r="BE88" s="435">
        <f>'2M - SGS'!BE88</f>
        <v>8.4098999999999993E-2</v>
      </c>
      <c r="BF88" s="435">
        <f>'2M - SGS'!BF88</f>
        <v>8.4198999999999996E-2</v>
      </c>
      <c r="BG88" s="435">
        <f>'2M - SGS'!BG88</f>
        <v>8.2512000000000002E-2</v>
      </c>
      <c r="BH88" s="435">
        <f>'2M - SGS'!BH88</f>
        <v>8.5277000000000006E-2</v>
      </c>
      <c r="BI88" s="435">
        <f>'2M - SGS'!BI88</f>
        <v>8.2588999999999996E-2</v>
      </c>
      <c r="BJ88" s="435">
        <f>'2M - SGS'!BJ88</f>
        <v>8.5237999999999994E-2</v>
      </c>
      <c r="BK88" s="435">
        <f>'2M - SGS'!BK88</f>
        <v>8.5109000000000004E-2</v>
      </c>
      <c r="BL88" s="435">
        <f>'2M - SGS'!BL88</f>
        <v>7.7715000000000006E-2</v>
      </c>
      <c r="BM88" s="435">
        <f>'2M - SGS'!BM88</f>
        <v>8.6136000000000004E-2</v>
      </c>
      <c r="BN88" s="435">
        <f>'2M - SGS'!BN88</f>
        <v>7.9796000000000006E-2</v>
      </c>
      <c r="BO88" s="435">
        <f>'2M - SGS'!BO88</f>
        <v>8.5334999999999994E-2</v>
      </c>
      <c r="BP88" s="435">
        <f>'2M - SGS'!BP88</f>
        <v>8.1994999999999998E-2</v>
      </c>
      <c r="BQ88" s="435">
        <f>'2M - SGS'!BQ88</f>
        <v>8.4098999999999993E-2</v>
      </c>
      <c r="BR88" s="435">
        <f>'2M - SGS'!BR88</f>
        <v>8.4198999999999996E-2</v>
      </c>
      <c r="BS88" s="435">
        <f>'2M - SGS'!BS88</f>
        <v>8.2512000000000002E-2</v>
      </c>
      <c r="BT88" s="435">
        <f>'2M - SGS'!BT88</f>
        <v>8.5277000000000006E-2</v>
      </c>
      <c r="BU88" s="435">
        <f>'2M - SGS'!BU88</f>
        <v>8.2588999999999996E-2</v>
      </c>
      <c r="BV88" s="435">
        <f>'2M - SGS'!BV88</f>
        <v>8.5237999999999994E-2</v>
      </c>
      <c r="BW88" s="435">
        <f>'2M - SGS'!BW88</f>
        <v>8.5109000000000004E-2</v>
      </c>
      <c r="BX88" s="435">
        <f>'2M - SGS'!BX88</f>
        <v>7.7715000000000006E-2</v>
      </c>
      <c r="BY88" s="435">
        <f>'2M - SGS'!BY88</f>
        <v>8.6136000000000004E-2</v>
      </c>
      <c r="BZ88" s="435">
        <f>'2M - SGS'!BZ88</f>
        <v>7.9796000000000006E-2</v>
      </c>
      <c r="CA88" s="435">
        <f>'2M - SGS'!CA88</f>
        <v>8.5334999999999994E-2</v>
      </c>
      <c r="CB88" s="435">
        <f>'2M - SGS'!CB88</f>
        <v>8.1994999999999998E-2</v>
      </c>
      <c r="CC88" s="435">
        <f>'2M - SGS'!CC88</f>
        <v>8.4098999999999993E-2</v>
      </c>
      <c r="CD88" s="435">
        <f>'2M - SGS'!CD88</f>
        <v>8.4198999999999996E-2</v>
      </c>
      <c r="CE88" s="435">
        <f>'2M - SGS'!CE88</f>
        <v>8.2512000000000002E-2</v>
      </c>
      <c r="CF88" s="435">
        <f>'2M - SGS'!CF88</f>
        <v>8.5277000000000006E-2</v>
      </c>
      <c r="CG88" s="435">
        <f>'2M - SGS'!CG88</f>
        <v>8.2588999999999996E-2</v>
      </c>
      <c r="CH88" s="441">
        <f>'2M - SGS'!CH88</f>
        <v>8.5237999999999994E-2</v>
      </c>
      <c r="CJ88" s="433">
        <f t="shared" si="103"/>
        <v>1.0000000000000002</v>
      </c>
    </row>
    <row r="89" spans="1:88" s="110" customFormat="1" ht="15.75" x14ac:dyDescent="0.25">
      <c r="A89" s="633"/>
      <c r="B89" s="14" t="str">
        <f t="shared" si="102"/>
        <v>Refrigeration</v>
      </c>
      <c r="C89" s="435">
        <f>'2M - SGS'!C89</f>
        <v>8.3486000000000005E-2</v>
      </c>
      <c r="D89" s="435">
        <f>'2M - SGS'!D89</f>
        <v>7.6158000000000003E-2</v>
      </c>
      <c r="E89" s="435">
        <f>'2M - SGS'!E89</f>
        <v>8.3346000000000003E-2</v>
      </c>
      <c r="F89" s="435">
        <f>'2M - SGS'!F89</f>
        <v>8.0782999999999994E-2</v>
      </c>
      <c r="G89" s="435">
        <f>'2M - SGS'!G89</f>
        <v>8.5133E-2</v>
      </c>
      <c r="H89" s="435">
        <f>'2M - SGS'!H89</f>
        <v>8.4294999999999995E-2</v>
      </c>
      <c r="I89" s="435">
        <f>'2M - SGS'!I89</f>
        <v>8.7456999999999993E-2</v>
      </c>
      <c r="J89" s="435">
        <f>'2M - SGS'!J89</f>
        <v>8.7230000000000002E-2</v>
      </c>
      <c r="K89" s="435">
        <f>'2M - SGS'!K89</f>
        <v>8.3319000000000004E-2</v>
      </c>
      <c r="L89" s="435">
        <f>'2M - SGS'!L89</f>
        <v>8.4562999999999999E-2</v>
      </c>
      <c r="M89" s="435">
        <f>'2M - SGS'!M89</f>
        <v>8.1112000000000004E-2</v>
      </c>
      <c r="N89" s="435">
        <f>'2M - SGS'!N89</f>
        <v>8.3117999999999997E-2</v>
      </c>
      <c r="O89" s="435">
        <f>'2M - SGS'!O89</f>
        <v>8.3486000000000005E-2</v>
      </c>
      <c r="P89" s="435">
        <f>'2M - SGS'!P89</f>
        <v>7.6158000000000003E-2</v>
      </c>
      <c r="Q89" s="435">
        <f>'2M - SGS'!Q89</f>
        <v>8.3346000000000003E-2</v>
      </c>
      <c r="R89" s="435">
        <f>'2M - SGS'!R89</f>
        <v>8.0782999999999994E-2</v>
      </c>
      <c r="S89" s="435">
        <f>'2M - SGS'!S89</f>
        <v>8.5133E-2</v>
      </c>
      <c r="T89" s="435">
        <f>'2M - SGS'!T89</f>
        <v>8.4294999999999995E-2</v>
      </c>
      <c r="U89" s="435">
        <f>'2M - SGS'!U89</f>
        <v>8.7456999999999993E-2</v>
      </c>
      <c r="V89" s="435">
        <f>'2M - SGS'!V89</f>
        <v>8.7230000000000002E-2</v>
      </c>
      <c r="W89" s="435">
        <f>'2M - SGS'!W89</f>
        <v>8.3319000000000004E-2</v>
      </c>
      <c r="X89" s="435">
        <f>'2M - SGS'!X89</f>
        <v>8.4562999999999999E-2</v>
      </c>
      <c r="Y89" s="435">
        <f>'2M - SGS'!Y89</f>
        <v>8.1112000000000004E-2</v>
      </c>
      <c r="Z89" s="435">
        <f>'2M - SGS'!Z89</f>
        <v>8.3117999999999997E-2</v>
      </c>
      <c r="AA89" s="435">
        <f>'2M - SGS'!AA89</f>
        <v>8.3486000000000005E-2</v>
      </c>
      <c r="AB89" s="435">
        <f>'2M - SGS'!AB89</f>
        <v>7.6158000000000003E-2</v>
      </c>
      <c r="AC89" s="435">
        <f>'2M - SGS'!AC89</f>
        <v>8.3346000000000003E-2</v>
      </c>
      <c r="AD89" s="435">
        <f>'2M - SGS'!AD89</f>
        <v>8.0782999999999994E-2</v>
      </c>
      <c r="AE89" s="435">
        <f>'2M - SGS'!AE89</f>
        <v>8.5133E-2</v>
      </c>
      <c r="AF89" s="435">
        <f>'2M - SGS'!AF89</f>
        <v>8.4294999999999995E-2</v>
      </c>
      <c r="AG89" s="435">
        <f>'2M - SGS'!AG89</f>
        <v>8.7456999999999993E-2</v>
      </c>
      <c r="AH89" s="435">
        <f>'2M - SGS'!AH89</f>
        <v>8.7230000000000002E-2</v>
      </c>
      <c r="AI89" s="435">
        <f>'2M - SGS'!AI89</f>
        <v>8.3319000000000004E-2</v>
      </c>
      <c r="AJ89" s="435">
        <f>'2M - SGS'!AJ89</f>
        <v>8.4562999999999999E-2</v>
      </c>
      <c r="AK89" s="435">
        <f>'2M - SGS'!AK89</f>
        <v>8.1112000000000004E-2</v>
      </c>
      <c r="AL89" s="435">
        <f>'2M - SGS'!AL89</f>
        <v>8.3117999999999997E-2</v>
      </c>
      <c r="AM89" s="435">
        <f>'2M - SGS'!AM89</f>
        <v>8.3486000000000005E-2</v>
      </c>
      <c r="AN89" s="435">
        <f>'2M - SGS'!AN89</f>
        <v>7.6158000000000003E-2</v>
      </c>
      <c r="AO89" s="435">
        <f>'2M - SGS'!AO89</f>
        <v>8.3346000000000003E-2</v>
      </c>
      <c r="AP89" s="435">
        <f>'2M - SGS'!AP89</f>
        <v>8.0782999999999994E-2</v>
      </c>
      <c r="AQ89" s="435">
        <f>'2M - SGS'!AQ89</f>
        <v>8.5133E-2</v>
      </c>
      <c r="AR89" s="435">
        <f>'2M - SGS'!AR89</f>
        <v>8.4294999999999995E-2</v>
      </c>
      <c r="AS89" s="435">
        <f>'2M - SGS'!AS89</f>
        <v>8.7456999999999993E-2</v>
      </c>
      <c r="AT89" s="435">
        <f>'2M - SGS'!AT89</f>
        <v>8.7230000000000002E-2</v>
      </c>
      <c r="AU89" s="435">
        <f>'2M - SGS'!AU89</f>
        <v>8.3319000000000004E-2</v>
      </c>
      <c r="AV89" s="435">
        <f>'2M - SGS'!AV89</f>
        <v>8.4562999999999999E-2</v>
      </c>
      <c r="AW89" s="435">
        <f>'2M - SGS'!AW89</f>
        <v>8.1112000000000004E-2</v>
      </c>
      <c r="AX89" s="435">
        <f>'2M - SGS'!AX89</f>
        <v>8.3117999999999997E-2</v>
      </c>
      <c r="AY89" s="435">
        <f>'2M - SGS'!AY89</f>
        <v>8.3486000000000005E-2</v>
      </c>
      <c r="AZ89" s="435">
        <f>'2M - SGS'!AZ89</f>
        <v>7.6158000000000003E-2</v>
      </c>
      <c r="BA89" s="435">
        <f>'2M - SGS'!BA89</f>
        <v>8.3346000000000003E-2</v>
      </c>
      <c r="BB89" s="435">
        <f>'2M - SGS'!BB89</f>
        <v>8.0782999999999994E-2</v>
      </c>
      <c r="BC89" s="435">
        <f>'2M - SGS'!BC89</f>
        <v>8.5133E-2</v>
      </c>
      <c r="BD89" s="435">
        <f>'2M - SGS'!BD89</f>
        <v>8.4294999999999995E-2</v>
      </c>
      <c r="BE89" s="435">
        <f>'2M - SGS'!BE89</f>
        <v>8.7456999999999993E-2</v>
      </c>
      <c r="BF89" s="435">
        <f>'2M - SGS'!BF89</f>
        <v>8.7230000000000002E-2</v>
      </c>
      <c r="BG89" s="435">
        <f>'2M - SGS'!BG89</f>
        <v>8.3319000000000004E-2</v>
      </c>
      <c r="BH89" s="435">
        <f>'2M - SGS'!BH89</f>
        <v>8.4562999999999999E-2</v>
      </c>
      <c r="BI89" s="435">
        <f>'2M - SGS'!BI89</f>
        <v>8.1112000000000004E-2</v>
      </c>
      <c r="BJ89" s="435">
        <f>'2M - SGS'!BJ89</f>
        <v>8.3117999999999997E-2</v>
      </c>
      <c r="BK89" s="435">
        <f>'2M - SGS'!BK89</f>
        <v>8.3486000000000005E-2</v>
      </c>
      <c r="BL89" s="435">
        <f>'2M - SGS'!BL89</f>
        <v>7.6158000000000003E-2</v>
      </c>
      <c r="BM89" s="435">
        <f>'2M - SGS'!BM89</f>
        <v>8.3346000000000003E-2</v>
      </c>
      <c r="BN89" s="435">
        <f>'2M - SGS'!BN89</f>
        <v>8.0782999999999994E-2</v>
      </c>
      <c r="BO89" s="435">
        <f>'2M - SGS'!BO89</f>
        <v>8.5133E-2</v>
      </c>
      <c r="BP89" s="435">
        <f>'2M - SGS'!BP89</f>
        <v>8.4294999999999995E-2</v>
      </c>
      <c r="BQ89" s="435">
        <f>'2M - SGS'!BQ89</f>
        <v>8.7456999999999993E-2</v>
      </c>
      <c r="BR89" s="435">
        <f>'2M - SGS'!BR89</f>
        <v>8.7230000000000002E-2</v>
      </c>
      <c r="BS89" s="435">
        <f>'2M - SGS'!BS89</f>
        <v>8.3319000000000004E-2</v>
      </c>
      <c r="BT89" s="435">
        <f>'2M - SGS'!BT89</f>
        <v>8.4562999999999999E-2</v>
      </c>
      <c r="BU89" s="435">
        <f>'2M - SGS'!BU89</f>
        <v>8.1112000000000004E-2</v>
      </c>
      <c r="BV89" s="435">
        <f>'2M - SGS'!BV89</f>
        <v>8.3117999999999997E-2</v>
      </c>
      <c r="BW89" s="435">
        <f>'2M - SGS'!BW89</f>
        <v>8.3486000000000005E-2</v>
      </c>
      <c r="BX89" s="435">
        <f>'2M - SGS'!BX89</f>
        <v>7.6158000000000003E-2</v>
      </c>
      <c r="BY89" s="435">
        <f>'2M - SGS'!BY89</f>
        <v>8.3346000000000003E-2</v>
      </c>
      <c r="BZ89" s="435">
        <f>'2M - SGS'!BZ89</f>
        <v>8.0782999999999994E-2</v>
      </c>
      <c r="CA89" s="435">
        <f>'2M - SGS'!CA89</f>
        <v>8.5133E-2</v>
      </c>
      <c r="CB89" s="435">
        <f>'2M - SGS'!CB89</f>
        <v>8.4294999999999995E-2</v>
      </c>
      <c r="CC89" s="435">
        <f>'2M - SGS'!CC89</f>
        <v>8.7456999999999993E-2</v>
      </c>
      <c r="CD89" s="435">
        <f>'2M - SGS'!CD89</f>
        <v>8.7230000000000002E-2</v>
      </c>
      <c r="CE89" s="435">
        <f>'2M - SGS'!CE89</f>
        <v>8.3319000000000004E-2</v>
      </c>
      <c r="CF89" s="435">
        <f>'2M - SGS'!CF89</f>
        <v>8.4562999999999999E-2</v>
      </c>
      <c r="CG89" s="435">
        <f>'2M - SGS'!CG89</f>
        <v>8.1112000000000004E-2</v>
      </c>
      <c r="CH89" s="441">
        <f>'2M - SGS'!CH89</f>
        <v>8.3117999999999997E-2</v>
      </c>
      <c r="CJ89" s="433">
        <f t="shared" si="103"/>
        <v>1</v>
      </c>
    </row>
    <row r="90" spans="1:88" s="110" customFormat="1" ht="16.5" thickBot="1" x14ac:dyDescent="0.3">
      <c r="A90" s="634"/>
      <c r="B90" s="15" t="str">
        <f t="shared" si="102"/>
        <v>Water Heating</v>
      </c>
      <c r="C90" s="442">
        <f>'2M - SGS'!C90</f>
        <v>0.108255</v>
      </c>
      <c r="D90" s="442">
        <f>'2M - SGS'!D90</f>
        <v>9.1078000000000006E-2</v>
      </c>
      <c r="E90" s="442">
        <f>'2M - SGS'!E90</f>
        <v>8.5239999999999996E-2</v>
      </c>
      <c r="F90" s="442">
        <f>'2M - SGS'!F90</f>
        <v>7.2980000000000003E-2</v>
      </c>
      <c r="G90" s="442">
        <f>'2M - SGS'!G90</f>
        <v>7.9849000000000003E-2</v>
      </c>
      <c r="H90" s="442">
        <f>'2M - SGS'!H90</f>
        <v>7.2720999999999994E-2</v>
      </c>
      <c r="I90" s="442">
        <f>'2M - SGS'!I90</f>
        <v>7.4929999999999997E-2</v>
      </c>
      <c r="J90" s="442">
        <f>'2M - SGS'!J90</f>
        <v>7.5861999999999999E-2</v>
      </c>
      <c r="K90" s="442">
        <f>'2M - SGS'!K90</f>
        <v>7.5733999999999996E-2</v>
      </c>
      <c r="L90" s="442">
        <f>'2M - SGS'!L90</f>
        <v>8.2808000000000007E-2</v>
      </c>
      <c r="M90" s="442">
        <f>'2M - SGS'!M90</f>
        <v>8.6345000000000005E-2</v>
      </c>
      <c r="N90" s="442">
        <f>'2M - SGS'!N90</f>
        <v>9.4198000000000004E-2</v>
      </c>
      <c r="O90" s="442">
        <f>'2M - SGS'!O90</f>
        <v>0.108255</v>
      </c>
      <c r="P90" s="442">
        <f>'2M - SGS'!P90</f>
        <v>9.1078000000000006E-2</v>
      </c>
      <c r="Q90" s="442">
        <f>'2M - SGS'!Q90</f>
        <v>8.5239999999999996E-2</v>
      </c>
      <c r="R90" s="442">
        <f>'2M - SGS'!R90</f>
        <v>7.2980000000000003E-2</v>
      </c>
      <c r="S90" s="442">
        <f>'2M - SGS'!S90</f>
        <v>7.9849000000000003E-2</v>
      </c>
      <c r="T90" s="442">
        <f>'2M - SGS'!T90</f>
        <v>7.2720999999999994E-2</v>
      </c>
      <c r="U90" s="442">
        <f>'2M - SGS'!U90</f>
        <v>7.4929999999999997E-2</v>
      </c>
      <c r="V90" s="442">
        <f>'2M - SGS'!V90</f>
        <v>7.5861999999999999E-2</v>
      </c>
      <c r="W90" s="442">
        <f>'2M - SGS'!W90</f>
        <v>7.5733999999999996E-2</v>
      </c>
      <c r="X90" s="442">
        <f>'2M - SGS'!X90</f>
        <v>8.2808000000000007E-2</v>
      </c>
      <c r="Y90" s="442">
        <f>'2M - SGS'!Y90</f>
        <v>8.6345000000000005E-2</v>
      </c>
      <c r="Z90" s="442">
        <f>'2M - SGS'!Z90</f>
        <v>9.4198000000000004E-2</v>
      </c>
      <c r="AA90" s="442">
        <f>'2M - SGS'!AA90</f>
        <v>0.108255</v>
      </c>
      <c r="AB90" s="442">
        <f>'2M - SGS'!AB90</f>
        <v>9.1078000000000006E-2</v>
      </c>
      <c r="AC90" s="442">
        <f>'2M - SGS'!AC90</f>
        <v>8.5239999999999996E-2</v>
      </c>
      <c r="AD90" s="442">
        <f>'2M - SGS'!AD90</f>
        <v>7.2980000000000003E-2</v>
      </c>
      <c r="AE90" s="442">
        <f>'2M - SGS'!AE90</f>
        <v>7.9849000000000003E-2</v>
      </c>
      <c r="AF90" s="442">
        <f>'2M - SGS'!AF90</f>
        <v>7.2720999999999994E-2</v>
      </c>
      <c r="AG90" s="442">
        <f>'2M - SGS'!AG90</f>
        <v>7.4929999999999997E-2</v>
      </c>
      <c r="AH90" s="442">
        <f>'2M - SGS'!AH90</f>
        <v>7.5861999999999999E-2</v>
      </c>
      <c r="AI90" s="442">
        <f>'2M - SGS'!AI90</f>
        <v>7.5733999999999996E-2</v>
      </c>
      <c r="AJ90" s="442">
        <f>'2M - SGS'!AJ90</f>
        <v>8.2808000000000007E-2</v>
      </c>
      <c r="AK90" s="442">
        <f>'2M - SGS'!AK90</f>
        <v>8.6345000000000005E-2</v>
      </c>
      <c r="AL90" s="442">
        <f>'2M - SGS'!AL90</f>
        <v>9.4198000000000004E-2</v>
      </c>
      <c r="AM90" s="442">
        <f>'2M - SGS'!AM90</f>
        <v>0.108255</v>
      </c>
      <c r="AN90" s="442">
        <f>'2M - SGS'!AN90</f>
        <v>9.1078000000000006E-2</v>
      </c>
      <c r="AO90" s="442">
        <f>'2M - SGS'!AO90</f>
        <v>8.5239999999999996E-2</v>
      </c>
      <c r="AP90" s="442">
        <f>'2M - SGS'!AP90</f>
        <v>7.2980000000000003E-2</v>
      </c>
      <c r="AQ90" s="442">
        <f>'2M - SGS'!AQ90</f>
        <v>7.9849000000000003E-2</v>
      </c>
      <c r="AR90" s="442">
        <f>'2M - SGS'!AR90</f>
        <v>7.2720999999999994E-2</v>
      </c>
      <c r="AS90" s="442">
        <f>'2M - SGS'!AS90</f>
        <v>7.4929999999999997E-2</v>
      </c>
      <c r="AT90" s="442">
        <f>'2M - SGS'!AT90</f>
        <v>7.5861999999999999E-2</v>
      </c>
      <c r="AU90" s="442">
        <f>'2M - SGS'!AU90</f>
        <v>7.5733999999999996E-2</v>
      </c>
      <c r="AV90" s="442">
        <f>'2M - SGS'!AV90</f>
        <v>8.2808000000000007E-2</v>
      </c>
      <c r="AW90" s="442">
        <f>'2M - SGS'!AW90</f>
        <v>8.6345000000000005E-2</v>
      </c>
      <c r="AX90" s="442">
        <f>'2M - SGS'!AX90</f>
        <v>9.4198000000000004E-2</v>
      </c>
      <c r="AY90" s="442">
        <f>'2M - SGS'!AY90</f>
        <v>0.108255</v>
      </c>
      <c r="AZ90" s="442">
        <f>'2M - SGS'!AZ90</f>
        <v>9.1078000000000006E-2</v>
      </c>
      <c r="BA90" s="442">
        <f>'2M - SGS'!BA90</f>
        <v>8.5239999999999996E-2</v>
      </c>
      <c r="BB90" s="442">
        <f>'2M - SGS'!BB90</f>
        <v>7.2980000000000003E-2</v>
      </c>
      <c r="BC90" s="442">
        <f>'2M - SGS'!BC90</f>
        <v>7.9849000000000003E-2</v>
      </c>
      <c r="BD90" s="442">
        <f>'2M - SGS'!BD90</f>
        <v>7.2720999999999994E-2</v>
      </c>
      <c r="BE90" s="442">
        <f>'2M - SGS'!BE90</f>
        <v>7.4929999999999997E-2</v>
      </c>
      <c r="BF90" s="442">
        <f>'2M - SGS'!BF90</f>
        <v>7.5861999999999999E-2</v>
      </c>
      <c r="BG90" s="442">
        <f>'2M - SGS'!BG90</f>
        <v>7.5733999999999996E-2</v>
      </c>
      <c r="BH90" s="442">
        <f>'2M - SGS'!BH90</f>
        <v>8.2808000000000007E-2</v>
      </c>
      <c r="BI90" s="442">
        <f>'2M - SGS'!BI90</f>
        <v>8.6345000000000005E-2</v>
      </c>
      <c r="BJ90" s="442">
        <f>'2M - SGS'!BJ90</f>
        <v>9.4198000000000004E-2</v>
      </c>
      <c r="BK90" s="442">
        <f>'2M - SGS'!BK90</f>
        <v>0.108255</v>
      </c>
      <c r="BL90" s="442">
        <f>'2M - SGS'!BL90</f>
        <v>9.1078000000000006E-2</v>
      </c>
      <c r="BM90" s="442">
        <f>'2M - SGS'!BM90</f>
        <v>8.5239999999999996E-2</v>
      </c>
      <c r="BN90" s="442">
        <f>'2M - SGS'!BN90</f>
        <v>7.2980000000000003E-2</v>
      </c>
      <c r="BO90" s="442">
        <f>'2M - SGS'!BO90</f>
        <v>7.9849000000000003E-2</v>
      </c>
      <c r="BP90" s="442">
        <f>'2M - SGS'!BP90</f>
        <v>7.2720999999999994E-2</v>
      </c>
      <c r="BQ90" s="442">
        <f>'2M - SGS'!BQ90</f>
        <v>7.4929999999999997E-2</v>
      </c>
      <c r="BR90" s="442">
        <f>'2M - SGS'!BR90</f>
        <v>7.5861999999999999E-2</v>
      </c>
      <c r="BS90" s="442">
        <f>'2M - SGS'!BS90</f>
        <v>7.5733999999999996E-2</v>
      </c>
      <c r="BT90" s="442">
        <f>'2M - SGS'!BT90</f>
        <v>8.2808000000000007E-2</v>
      </c>
      <c r="BU90" s="442">
        <f>'2M - SGS'!BU90</f>
        <v>8.6345000000000005E-2</v>
      </c>
      <c r="BV90" s="442">
        <f>'2M - SGS'!BV90</f>
        <v>9.4198000000000004E-2</v>
      </c>
      <c r="BW90" s="442">
        <f>'2M - SGS'!BW90</f>
        <v>0.108255</v>
      </c>
      <c r="BX90" s="442">
        <f>'2M - SGS'!BX90</f>
        <v>9.1078000000000006E-2</v>
      </c>
      <c r="BY90" s="442">
        <f>'2M - SGS'!BY90</f>
        <v>8.5239999999999996E-2</v>
      </c>
      <c r="BZ90" s="442">
        <f>'2M - SGS'!BZ90</f>
        <v>7.2980000000000003E-2</v>
      </c>
      <c r="CA90" s="442">
        <f>'2M - SGS'!CA90</f>
        <v>7.9849000000000003E-2</v>
      </c>
      <c r="CB90" s="442">
        <f>'2M - SGS'!CB90</f>
        <v>7.2720999999999994E-2</v>
      </c>
      <c r="CC90" s="442">
        <f>'2M - SGS'!CC90</f>
        <v>7.4929999999999997E-2</v>
      </c>
      <c r="CD90" s="442">
        <f>'2M - SGS'!CD90</f>
        <v>7.5861999999999999E-2</v>
      </c>
      <c r="CE90" s="442">
        <f>'2M - SGS'!CE90</f>
        <v>7.5733999999999996E-2</v>
      </c>
      <c r="CF90" s="442">
        <f>'2M - SGS'!CF90</f>
        <v>8.2808000000000007E-2</v>
      </c>
      <c r="CG90" s="442">
        <f>'2M - SGS'!CG90</f>
        <v>8.6345000000000005E-2</v>
      </c>
      <c r="CH90" s="443">
        <f>'2M - SGS'!CH90</f>
        <v>9.4198000000000004E-2</v>
      </c>
      <c r="CJ90" s="433">
        <f t="shared" si="103"/>
        <v>1</v>
      </c>
    </row>
    <row r="91" spans="1:88" s="110" customFormat="1" ht="15.75" thickBot="1" x14ac:dyDescent="0.3">
      <c r="CJ91" s="110" t="s">
        <v>237</v>
      </c>
    </row>
    <row r="92" spans="1:88" s="110" customFormat="1" ht="15" customHeight="1" thickBot="1" x14ac:dyDescent="0.3">
      <c r="A92" s="673" t="s">
        <v>28</v>
      </c>
      <c r="B92" s="466" t="s">
        <v>31</v>
      </c>
      <c r="C92" s="162">
        <f>C$4</f>
        <v>45292</v>
      </c>
      <c r="D92" s="162">
        <f t="shared" ref="D92:BO92" si="104">D$4</f>
        <v>45323</v>
      </c>
      <c r="E92" s="162">
        <f t="shared" si="104"/>
        <v>45352</v>
      </c>
      <c r="F92" s="162">
        <f t="shared" si="104"/>
        <v>45383</v>
      </c>
      <c r="G92" s="162">
        <f t="shared" si="104"/>
        <v>45413</v>
      </c>
      <c r="H92" s="162">
        <f t="shared" si="104"/>
        <v>45444</v>
      </c>
      <c r="I92" s="162">
        <f t="shared" si="104"/>
        <v>45474</v>
      </c>
      <c r="J92" s="162">
        <f t="shared" si="104"/>
        <v>45505</v>
      </c>
      <c r="K92" s="162">
        <f t="shared" si="104"/>
        <v>45536</v>
      </c>
      <c r="L92" s="162">
        <f t="shared" si="104"/>
        <v>45566</v>
      </c>
      <c r="M92" s="162">
        <f t="shared" si="104"/>
        <v>45597</v>
      </c>
      <c r="N92" s="162">
        <f t="shared" si="104"/>
        <v>45627</v>
      </c>
      <c r="O92" s="162">
        <f t="shared" si="104"/>
        <v>45658</v>
      </c>
      <c r="P92" s="162">
        <f t="shared" si="104"/>
        <v>45689</v>
      </c>
      <c r="Q92" s="162">
        <f t="shared" si="104"/>
        <v>45717</v>
      </c>
      <c r="R92" s="162">
        <f t="shared" si="104"/>
        <v>45748</v>
      </c>
      <c r="S92" s="162">
        <f t="shared" si="104"/>
        <v>45778</v>
      </c>
      <c r="T92" s="162">
        <f t="shared" si="104"/>
        <v>45809</v>
      </c>
      <c r="U92" s="162">
        <f t="shared" si="104"/>
        <v>45839</v>
      </c>
      <c r="V92" s="162">
        <f t="shared" si="104"/>
        <v>45870</v>
      </c>
      <c r="W92" s="162">
        <f t="shared" si="104"/>
        <v>45901</v>
      </c>
      <c r="X92" s="162">
        <f t="shared" si="104"/>
        <v>45931</v>
      </c>
      <c r="Y92" s="162">
        <f t="shared" si="104"/>
        <v>45962</v>
      </c>
      <c r="Z92" s="162">
        <f t="shared" si="104"/>
        <v>45992</v>
      </c>
      <c r="AA92" s="162">
        <f t="shared" si="104"/>
        <v>46023</v>
      </c>
      <c r="AB92" s="162">
        <f t="shared" si="104"/>
        <v>46054</v>
      </c>
      <c r="AC92" s="162">
        <f t="shared" si="104"/>
        <v>46082</v>
      </c>
      <c r="AD92" s="162">
        <f t="shared" si="104"/>
        <v>46113</v>
      </c>
      <c r="AE92" s="162">
        <f t="shared" si="104"/>
        <v>46143</v>
      </c>
      <c r="AF92" s="162">
        <f t="shared" si="104"/>
        <v>46174</v>
      </c>
      <c r="AG92" s="162">
        <f t="shared" si="104"/>
        <v>46204</v>
      </c>
      <c r="AH92" s="162">
        <f t="shared" si="104"/>
        <v>46235</v>
      </c>
      <c r="AI92" s="162">
        <f t="shared" si="104"/>
        <v>46266</v>
      </c>
      <c r="AJ92" s="162">
        <f t="shared" si="104"/>
        <v>46296</v>
      </c>
      <c r="AK92" s="162">
        <f t="shared" si="104"/>
        <v>46327</v>
      </c>
      <c r="AL92" s="162">
        <f t="shared" si="104"/>
        <v>46357</v>
      </c>
      <c r="AM92" s="162">
        <f t="shared" si="104"/>
        <v>46388</v>
      </c>
      <c r="AN92" s="162">
        <f t="shared" si="104"/>
        <v>46419</v>
      </c>
      <c r="AO92" s="162">
        <f t="shared" si="104"/>
        <v>46447</v>
      </c>
      <c r="AP92" s="162">
        <f t="shared" si="104"/>
        <v>46478</v>
      </c>
      <c r="AQ92" s="162">
        <f t="shared" si="104"/>
        <v>46508</v>
      </c>
      <c r="AR92" s="162">
        <f t="shared" si="104"/>
        <v>46539</v>
      </c>
      <c r="AS92" s="162">
        <f t="shared" si="104"/>
        <v>46569</v>
      </c>
      <c r="AT92" s="162">
        <f t="shared" si="104"/>
        <v>46600</v>
      </c>
      <c r="AU92" s="162">
        <f t="shared" si="104"/>
        <v>46631</v>
      </c>
      <c r="AV92" s="162">
        <f t="shared" si="104"/>
        <v>46661</v>
      </c>
      <c r="AW92" s="162">
        <f t="shared" si="104"/>
        <v>46692</v>
      </c>
      <c r="AX92" s="162">
        <f t="shared" si="104"/>
        <v>46722</v>
      </c>
      <c r="AY92" s="162">
        <f t="shared" si="104"/>
        <v>46753</v>
      </c>
      <c r="AZ92" s="162">
        <f t="shared" si="104"/>
        <v>46784</v>
      </c>
      <c r="BA92" s="162">
        <f t="shared" si="104"/>
        <v>46813</v>
      </c>
      <c r="BB92" s="162">
        <f t="shared" si="104"/>
        <v>46844</v>
      </c>
      <c r="BC92" s="162">
        <f t="shared" si="104"/>
        <v>46874</v>
      </c>
      <c r="BD92" s="162">
        <f t="shared" si="104"/>
        <v>46905</v>
      </c>
      <c r="BE92" s="162">
        <f t="shared" si="104"/>
        <v>46935</v>
      </c>
      <c r="BF92" s="162">
        <f t="shared" si="104"/>
        <v>46966</v>
      </c>
      <c r="BG92" s="162">
        <f t="shared" si="104"/>
        <v>46997</v>
      </c>
      <c r="BH92" s="162">
        <f t="shared" si="104"/>
        <v>47027</v>
      </c>
      <c r="BI92" s="162">
        <f t="shared" si="104"/>
        <v>47058</v>
      </c>
      <c r="BJ92" s="162">
        <f t="shared" si="104"/>
        <v>47088</v>
      </c>
      <c r="BK92" s="162">
        <f t="shared" si="104"/>
        <v>47119</v>
      </c>
      <c r="BL92" s="162">
        <f t="shared" si="104"/>
        <v>47150</v>
      </c>
      <c r="BM92" s="162">
        <f t="shared" si="104"/>
        <v>47178</v>
      </c>
      <c r="BN92" s="162">
        <f t="shared" si="104"/>
        <v>47209</v>
      </c>
      <c r="BO92" s="162">
        <f t="shared" si="104"/>
        <v>47239</v>
      </c>
      <c r="BP92" s="162">
        <f t="shared" ref="BP92:CH92" si="105">BP$4</f>
        <v>47270</v>
      </c>
      <c r="BQ92" s="162">
        <f t="shared" si="105"/>
        <v>47300</v>
      </c>
      <c r="BR92" s="162">
        <f t="shared" si="105"/>
        <v>47331</v>
      </c>
      <c r="BS92" s="162">
        <f t="shared" si="105"/>
        <v>47362</v>
      </c>
      <c r="BT92" s="162">
        <f t="shared" si="105"/>
        <v>47392</v>
      </c>
      <c r="BU92" s="162">
        <f t="shared" si="105"/>
        <v>47423</v>
      </c>
      <c r="BV92" s="162">
        <f t="shared" si="105"/>
        <v>47453</v>
      </c>
      <c r="BW92" s="162">
        <f t="shared" si="105"/>
        <v>47484</v>
      </c>
      <c r="BX92" s="162">
        <f t="shared" si="105"/>
        <v>47515</v>
      </c>
      <c r="BY92" s="162">
        <f t="shared" si="105"/>
        <v>47543</v>
      </c>
      <c r="BZ92" s="162">
        <f t="shared" si="105"/>
        <v>47574</v>
      </c>
      <c r="CA92" s="162">
        <f t="shared" si="105"/>
        <v>47604</v>
      </c>
      <c r="CB92" s="162">
        <f t="shared" si="105"/>
        <v>47635</v>
      </c>
      <c r="CC92" s="162">
        <f t="shared" si="105"/>
        <v>47665</v>
      </c>
      <c r="CD92" s="162">
        <f t="shared" si="105"/>
        <v>47696</v>
      </c>
      <c r="CE92" s="162">
        <f t="shared" si="105"/>
        <v>47727</v>
      </c>
      <c r="CF92" s="162">
        <f t="shared" si="105"/>
        <v>47757</v>
      </c>
      <c r="CG92" s="162">
        <f t="shared" si="105"/>
        <v>47788</v>
      </c>
      <c r="CH92" s="163">
        <f t="shared" si="105"/>
        <v>47818</v>
      </c>
    </row>
    <row r="93" spans="1:88" s="110" customFormat="1" ht="15.75" customHeight="1" x14ac:dyDescent="0.25">
      <c r="A93" s="674"/>
      <c r="B93" s="89" t="s">
        <v>20</v>
      </c>
      <c r="C93" s="446">
        <f>'3M - LGS'!C93</f>
        <v>3.9933000000000003E-2</v>
      </c>
      <c r="D93" s="446">
        <f>'3M - LGS'!D93</f>
        <v>3.9878999999999998E-2</v>
      </c>
      <c r="E93" s="446">
        <f>'3M - LGS'!E93</f>
        <v>4.1041000000000001E-2</v>
      </c>
      <c r="F93" s="446">
        <f>'3M - LGS'!F93</f>
        <v>4.1168000000000003E-2</v>
      </c>
      <c r="G93" s="446">
        <f>'3M - LGS'!G93</f>
        <v>4.2222999999999997E-2</v>
      </c>
      <c r="H93" s="446">
        <f>'3M - LGS'!H93</f>
        <v>8.2789000000000001E-2</v>
      </c>
      <c r="I93" s="446">
        <f>'3M - LGS'!I93</f>
        <v>7.9558000000000004E-2</v>
      </c>
      <c r="J93" s="446">
        <f>'3M - LGS'!J93</f>
        <v>7.9958000000000001E-2</v>
      </c>
      <c r="K93" s="446">
        <f>'3M - LGS'!K93</f>
        <v>7.8107999999999997E-2</v>
      </c>
      <c r="L93" s="446">
        <f>'3M - LGS'!L93</f>
        <v>4.1531999999999999E-2</v>
      </c>
      <c r="M93" s="446">
        <f>'3M - LGS'!M93</f>
        <v>4.2438999999999998E-2</v>
      </c>
      <c r="N93" s="446">
        <f>'3M - LGS'!N93</f>
        <v>4.0814000000000003E-2</v>
      </c>
      <c r="O93" s="446">
        <f>'3M - LGS'!O93</f>
        <v>3.9933000000000003E-2</v>
      </c>
      <c r="P93" s="446">
        <f>'3M - LGS'!P93</f>
        <v>3.9878999999999998E-2</v>
      </c>
      <c r="Q93" s="446">
        <f>'3M - LGS'!Q93</f>
        <v>4.1041000000000001E-2</v>
      </c>
      <c r="R93" s="446">
        <f>'3M - LGS'!R93</f>
        <v>4.1168000000000003E-2</v>
      </c>
      <c r="S93" s="446">
        <f>'3M - LGS'!S93</f>
        <v>4.2222999999999997E-2</v>
      </c>
      <c r="T93" s="482">
        <f>'3M - LGS'!T93</f>
        <v>9.3449000000000004E-2</v>
      </c>
      <c r="U93" s="482">
        <f>'3M - LGS'!U93</f>
        <v>9.0008000000000005E-2</v>
      </c>
      <c r="V93" s="482">
        <f>'3M - LGS'!V93</f>
        <v>9.2378000000000002E-2</v>
      </c>
      <c r="W93" s="482">
        <f>'3M - LGS'!W93</f>
        <v>9.1634999999999994E-2</v>
      </c>
      <c r="X93" s="482">
        <f>'3M - LGS'!X93</f>
        <v>4.8993000000000002E-2</v>
      </c>
      <c r="Y93" s="482">
        <f>'3M - LGS'!Y93</f>
        <v>4.9782E-2</v>
      </c>
      <c r="Z93" s="482">
        <f>'3M - LGS'!Z93</f>
        <v>4.7262999999999999E-2</v>
      </c>
      <c r="AA93" s="482">
        <f>'3M - LGS'!AA93</f>
        <v>4.5540999999999998E-2</v>
      </c>
      <c r="AB93" s="482">
        <f>'3M - LGS'!AB93</f>
        <v>4.6175000000000001E-2</v>
      </c>
      <c r="AC93" s="482">
        <f>'3M - LGS'!AC93</f>
        <v>4.8189000000000003E-2</v>
      </c>
      <c r="AD93" s="482">
        <f>'3M - LGS'!AD93</f>
        <v>4.8322999999999998E-2</v>
      </c>
      <c r="AE93" s="482">
        <f>'3M - LGS'!AE93</f>
        <v>5.0555999999999997E-2</v>
      </c>
      <c r="AF93" s="482">
        <f>'3M - LGS'!AF93</f>
        <v>9.3449000000000004E-2</v>
      </c>
      <c r="AG93" s="482">
        <f>'3M - LGS'!AG93</f>
        <v>9.0008000000000005E-2</v>
      </c>
      <c r="AH93" s="482">
        <f>'3M - LGS'!AH93</f>
        <v>9.2378000000000002E-2</v>
      </c>
      <c r="AI93" s="482">
        <f>'3M - LGS'!AI93</f>
        <v>9.1634999999999994E-2</v>
      </c>
      <c r="AJ93" s="482">
        <f>'3M - LGS'!AJ93</f>
        <v>4.8993000000000002E-2</v>
      </c>
      <c r="AK93" s="482">
        <f>'3M - LGS'!AK93</f>
        <v>4.9782E-2</v>
      </c>
      <c r="AL93" s="482">
        <f>'3M - LGS'!AL93</f>
        <v>4.7262999999999999E-2</v>
      </c>
      <c r="AM93" s="482">
        <f>'3M - LGS'!AM93</f>
        <v>4.5540999999999998E-2</v>
      </c>
      <c r="AN93" s="482">
        <f>'3M - LGS'!AN93</f>
        <v>4.6175000000000001E-2</v>
      </c>
      <c r="AO93" s="482">
        <f>'3M - LGS'!AO93</f>
        <v>4.8189000000000003E-2</v>
      </c>
      <c r="AP93" s="482">
        <f>'3M - LGS'!AP93</f>
        <v>4.8322999999999998E-2</v>
      </c>
      <c r="AQ93" s="482">
        <f>'3M - LGS'!AQ93</f>
        <v>5.0555999999999997E-2</v>
      </c>
      <c r="AR93" s="482">
        <f>'3M - LGS'!AR93</f>
        <v>9.3449000000000004E-2</v>
      </c>
      <c r="AS93" s="482">
        <f>'3M - LGS'!AS93</f>
        <v>9.0008000000000005E-2</v>
      </c>
      <c r="AT93" s="482">
        <f>'3M - LGS'!AT93</f>
        <v>9.2378000000000002E-2</v>
      </c>
      <c r="AU93" s="482">
        <f>'3M - LGS'!AU93</f>
        <v>9.1634999999999994E-2</v>
      </c>
      <c r="AV93" s="482">
        <f>'3M - LGS'!AV93</f>
        <v>4.8993000000000002E-2</v>
      </c>
      <c r="AW93" s="482">
        <f>'3M - LGS'!AW93</f>
        <v>4.9782E-2</v>
      </c>
      <c r="AX93" s="482">
        <f>'3M - LGS'!AX93</f>
        <v>4.7262999999999999E-2</v>
      </c>
      <c r="AY93" s="482">
        <f>'3M - LGS'!AY93</f>
        <v>4.5540999999999998E-2</v>
      </c>
      <c r="AZ93" s="482">
        <f>'3M - LGS'!AZ93</f>
        <v>4.6175000000000001E-2</v>
      </c>
      <c r="BA93" s="482">
        <f>'3M - LGS'!BA93</f>
        <v>4.8189000000000003E-2</v>
      </c>
      <c r="BB93" s="482">
        <f>'3M - LGS'!BB93</f>
        <v>4.8322999999999998E-2</v>
      </c>
      <c r="BC93" s="482">
        <f>'3M - LGS'!BC93</f>
        <v>5.0555999999999997E-2</v>
      </c>
      <c r="BD93" s="482">
        <f>'3M - LGS'!BD93</f>
        <v>9.3449000000000004E-2</v>
      </c>
      <c r="BE93" s="482">
        <f>'3M - LGS'!BE93</f>
        <v>9.0008000000000005E-2</v>
      </c>
      <c r="BF93" s="482">
        <f>'3M - LGS'!BF93</f>
        <v>9.2378000000000002E-2</v>
      </c>
      <c r="BG93" s="482">
        <f>'3M - LGS'!BG93</f>
        <v>9.1634999999999994E-2</v>
      </c>
      <c r="BH93" s="482">
        <f>'3M - LGS'!BH93</f>
        <v>4.8993000000000002E-2</v>
      </c>
      <c r="BI93" s="482">
        <f>'3M - LGS'!BI93</f>
        <v>4.9782E-2</v>
      </c>
      <c r="BJ93" s="482">
        <f>'3M - LGS'!BJ93</f>
        <v>4.7262999999999999E-2</v>
      </c>
      <c r="BK93" s="482">
        <f>'3M - LGS'!BK93</f>
        <v>4.5540999999999998E-2</v>
      </c>
      <c r="BL93" s="482">
        <f>'3M - LGS'!BL93</f>
        <v>4.6175000000000001E-2</v>
      </c>
      <c r="BM93" s="482">
        <f>'3M - LGS'!BM93</f>
        <v>4.8189000000000003E-2</v>
      </c>
      <c r="BN93" s="482">
        <f>'3M - LGS'!BN93</f>
        <v>4.8322999999999998E-2</v>
      </c>
      <c r="BO93" s="482">
        <f>'3M - LGS'!BO93</f>
        <v>5.0555999999999997E-2</v>
      </c>
      <c r="BP93" s="482">
        <f>'3M - LGS'!BP93</f>
        <v>9.3449000000000004E-2</v>
      </c>
      <c r="BQ93" s="482">
        <f>'3M - LGS'!BQ93</f>
        <v>9.0008000000000005E-2</v>
      </c>
      <c r="BR93" s="482">
        <f>'3M - LGS'!BR93</f>
        <v>9.2378000000000002E-2</v>
      </c>
      <c r="BS93" s="482">
        <f>'3M - LGS'!BS93</f>
        <v>9.1634999999999994E-2</v>
      </c>
      <c r="BT93" s="482">
        <f>'3M - LGS'!BT93</f>
        <v>4.8993000000000002E-2</v>
      </c>
      <c r="BU93" s="482">
        <f>'3M - LGS'!BU93</f>
        <v>4.9782E-2</v>
      </c>
      <c r="BV93" s="482">
        <f>'3M - LGS'!BV93</f>
        <v>4.7262999999999999E-2</v>
      </c>
      <c r="BW93" s="482">
        <f>'3M - LGS'!BW93</f>
        <v>4.5540999999999998E-2</v>
      </c>
      <c r="BX93" s="482">
        <f>'3M - LGS'!BX93</f>
        <v>4.6175000000000001E-2</v>
      </c>
      <c r="BY93" s="482">
        <f>'3M - LGS'!BY93</f>
        <v>4.8189000000000003E-2</v>
      </c>
      <c r="BZ93" s="482">
        <f>'3M - LGS'!BZ93</f>
        <v>4.8322999999999998E-2</v>
      </c>
      <c r="CA93" s="482">
        <f>'3M - LGS'!CA93</f>
        <v>5.0555999999999997E-2</v>
      </c>
      <c r="CB93" s="482">
        <f>'3M - LGS'!CB93</f>
        <v>9.3449000000000004E-2</v>
      </c>
      <c r="CC93" s="482">
        <f>'3M - LGS'!CC93</f>
        <v>9.0008000000000005E-2</v>
      </c>
      <c r="CD93" s="482">
        <f>'3M - LGS'!CD93</f>
        <v>9.2378000000000002E-2</v>
      </c>
      <c r="CE93" s="482">
        <f>'3M - LGS'!CE93</f>
        <v>9.1634999999999994E-2</v>
      </c>
      <c r="CF93" s="482">
        <f>'3M - LGS'!CF93</f>
        <v>4.8993000000000002E-2</v>
      </c>
      <c r="CG93" s="482">
        <f>'3M - LGS'!CG93</f>
        <v>4.9782E-2</v>
      </c>
      <c r="CH93" s="486">
        <f>'3M - LGS'!CH93</f>
        <v>4.7262999999999999E-2</v>
      </c>
      <c r="CJ93" s="110" t="s">
        <v>289</v>
      </c>
    </row>
    <row r="94" spans="1:88" s="110" customFormat="1" x14ac:dyDescent="0.25">
      <c r="A94" s="674"/>
      <c r="B94" s="89" t="s">
        <v>0</v>
      </c>
      <c r="C94" s="446">
        <f>'3M - LGS'!C94</f>
        <v>4.4352999999999997E-2</v>
      </c>
      <c r="D94" s="446">
        <f>'3M - LGS'!D94</f>
        <v>4.4898E-2</v>
      </c>
      <c r="E94" s="446">
        <f>'3M - LGS'!E94</f>
        <v>4.7189000000000002E-2</v>
      </c>
      <c r="F94" s="446">
        <f>'3M - LGS'!F94</f>
        <v>4.5560000000000003E-2</v>
      </c>
      <c r="G94" s="446">
        <f>'3M - LGS'!G94</f>
        <v>4.9112000000000003E-2</v>
      </c>
      <c r="H94" s="446">
        <f>'3M - LGS'!H94</f>
        <v>0.104393</v>
      </c>
      <c r="I94" s="446">
        <f>'3M - LGS'!I94</f>
        <v>9.7295999999999994E-2</v>
      </c>
      <c r="J94" s="446">
        <f>'3M - LGS'!J94</f>
        <v>9.9751999999999993E-2</v>
      </c>
      <c r="K94" s="446">
        <f>'3M - LGS'!K94</f>
        <v>0.10033300000000001</v>
      </c>
      <c r="L94" s="446">
        <f>'3M - LGS'!L94</f>
        <v>4.6997999999999998E-2</v>
      </c>
      <c r="M94" s="446">
        <f>'3M - LGS'!M94</f>
        <v>4.7978E-2</v>
      </c>
      <c r="N94" s="446">
        <f>'3M - LGS'!N94</f>
        <v>4.4889999999999999E-2</v>
      </c>
      <c r="O94" s="446">
        <f>'3M - LGS'!O94</f>
        <v>4.4352999999999997E-2</v>
      </c>
      <c r="P94" s="446">
        <f>'3M - LGS'!P94</f>
        <v>4.4898E-2</v>
      </c>
      <c r="Q94" s="446">
        <f>'3M - LGS'!Q94</f>
        <v>4.7189000000000002E-2</v>
      </c>
      <c r="R94" s="446">
        <f>'3M - LGS'!R94</f>
        <v>4.5560000000000003E-2</v>
      </c>
      <c r="S94" s="446">
        <f>'3M - LGS'!S94</f>
        <v>4.9112000000000003E-2</v>
      </c>
      <c r="T94" s="482">
        <f>'3M - LGS'!T94</f>
        <v>0.11771</v>
      </c>
      <c r="U94" s="482">
        <f>'3M - LGS'!U94</f>
        <v>0.11006199999999999</v>
      </c>
      <c r="V94" s="482">
        <f>'3M - LGS'!V94</f>
        <v>0.115067</v>
      </c>
      <c r="W94" s="482">
        <f>'3M - LGS'!W94</f>
        <v>0.117149</v>
      </c>
      <c r="X94" s="482">
        <f>'3M - LGS'!X94</f>
        <v>5.4709000000000001E-2</v>
      </c>
      <c r="Y94" s="482">
        <f>'3M - LGS'!Y94</f>
        <v>5.5188000000000001E-2</v>
      </c>
      <c r="Z94" s="482">
        <f>'3M - LGS'!Z94</f>
        <v>5.0938999999999998E-2</v>
      </c>
      <c r="AA94" s="482">
        <f>'3M - LGS'!AA94</f>
        <v>4.9581E-2</v>
      </c>
      <c r="AB94" s="482">
        <f>'3M - LGS'!AB94</f>
        <v>5.1304000000000002E-2</v>
      </c>
      <c r="AC94" s="482">
        <f>'3M - LGS'!AC94</f>
        <v>5.4989000000000003E-2</v>
      </c>
      <c r="AD94" s="482">
        <f>'3M - LGS'!AD94</f>
        <v>5.1714000000000003E-2</v>
      </c>
      <c r="AE94" s="482">
        <f>'3M - LGS'!AE94</f>
        <v>5.7715000000000002E-2</v>
      </c>
      <c r="AF94" s="482">
        <f>'3M - LGS'!AF94</f>
        <v>0.11771</v>
      </c>
      <c r="AG94" s="482">
        <f>'3M - LGS'!AG94</f>
        <v>0.11006199999999999</v>
      </c>
      <c r="AH94" s="482">
        <f>'3M - LGS'!AH94</f>
        <v>0.115067</v>
      </c>
      <c r="AI94" s="482">
        <f>'3M - LGS'!AI94</f>
        <v>0.117149</v>
      </c>
      <c r="AJ94" s="482">
        <f>'3M - LGS'!AJ94</f>
        <v>5.4709000000000001E-2</v>
      </c>
      <c r="AK94" s="482">
        <f>'3M - LGS'!AK94</f>
        <v>5.5188000000000001E-2</v>
      </c>
      <c r="AL94" s="482">
        <f>'3M - LGS'!AL94</f>
        <v>5.0938999999999998E-2</v>
      </c>
      <c r="AM94" s="482">
        <f>'3M - LGS'!AM94</f>
        <v>4.9581E-2</v>
      </c>
      <c r="AN94" s="482">
        <f>'3M - LGS'!AN94</f>
        <v>5.1304000000000002E-2</v>
      </c>
      <c r="AO94" s="482">
        <f>'3M - LGS'!AO94</f>
        <v>5.4989000000000003E-2</v>
      </c>
      <c r="AP94" s="482">
        <f>'3M - LGS'!AP94</f>
        <v>5.1714000000000003E-2</v>
      </c>
      <c r="AQ94" s="482">
        <f>'3M - LGS'!AQ94</f>
        <v>5.7715000000000002E-2</v>
      </c>
      <c r="AR94" s="482">
        <f>'3M - LGS'!AR94</f>
        <v>0.11771</v>
      </c>
      <c r="AS94" s="482">
        <f>'3M - LGS'!AS94</f>
        <v>0.11006199999999999</v>
      </c>
      <c r="AT94" s="482">
        <f>'3M - LGS'!AT94</f>
        <v>0.115067</v>
      </c>
      <c r="AU94" s="482">
        <f>'3M - LGS'!AU94</f>
        <v>0.117149</v>
      </c>
      <c r="AV94" s="482">
        <f>'3M - LGS'!AV94</f>
        <v>5.4709000000000001E-2</v>
      </c>
      <c r="AW94" s="482">
        <f>'3M - LGS'!AW94</f>
        <v>5.5188000000000001E-2</v>
      </c>
      <c r="AX94" s="482">
        <f>'3M - LGS'!AX94</f>
        <v>5.0938999999999998E-2</v>
      </c>
      <c r="AY94" s="482">
        <f>'3M - LGS'!AY94</f>
        <v>4.9581E-2</v>
      </c>
      <c r="AZ94" s="482">
        <f>'3M - LGS'!AZ94</f>
        <v>5.1304000000000002E-2</v>
      </c>
      <c r="BA94" s="482">
        <f>'3M - LGS'!BA94</f>
        <v>5.4989000000000003E-2</v>
      </c>
      <c r="BB94" s="482">
        <f>'3M - LGS'!BB94</f>
        <v>5.1714000000000003E-2</v>
      </c>
      <c r="BC94" s="482">
        <f>'3M - LGS'!BC94</f>
        <v>5.7715000000000002E-2</v>
      </c>
      <c r="BD94" s="482">
        <f>'3M - LGS'!BD94</f>
        <v>0.11771</v>
      </c>
      <c r="BE94" s="482">
        <f>'3M - LGS'!BE94</f>
        <v>0.11006199999999999</v>
      </c>
      <c r="BF94" s="482">
        <f>'3M - LGS'!BF94</f>
        <v>0.115067</v>
      </c>
      <c r="BG94" s="482">
        <f>'3M - LGS'!BG94</f>
        <v>0.117149</v>
      </c>
      <c r="BH94" s="482">
        <f>'3M - LGS'!BH94</f>
        <v>5.4709000000000001E-2</v>
      </c>
      <c r="BI94" s="482">
        <f>'3M - LGS'!BI94</f>
        <v>5.5188000000000001E-2</v>
      </c>
      <c r="BJ94" s="482">
        <f>'3M - LGS'!BJ94</f>
        <v>5.0938999999999998E-2</v>
      </c>
      <c r="BK94" s="482">
        <f>'3M - LGS'!BK94</f>
        <v>4.9581E-2</v>
      </c>
      <c r="BL94" s="482">
        <f>'3M - LGS'!BL94</f>
        <v>5.1304000000000002E-2</v>
      </c>
      <c r="BM94" s="482">
        <f>'3M - LGS'!BM94</f>
        <v>5.4989000000000003E-2</v>
      </c>
      <c r="BN94" s="482">
        <f>'3M - LGS'!BN94</f>
        <v>5.1714000000000003E-2</v>
      </c>
      <c r="BO94" s="482">
        <f>'3M - LGS'!BO94</f>
        <v>5.7715000000000002E-2</v>
      </c>
      <c r="BP94" s="482">
        <f>'3M - LGS'!BP94</f>
        <v>0.11771</v>
      </c>
      <c r="BQ94" s="482">
        <f>'3M - LGS'!BQ94</f>
        <v>0.11006199999999999</v>
      </c>
      <c r="BR94" s="482">
        <f>'3M - LGS'!BR94</f>
        <v>0.115067</v>
      </c>
      <c r="BS94" s="482">
        <f>'3M - LGS'!BS94</f>
        <v>0.117149</v>
      </c>
      <c r="BT94" s="482">
        <f>'3M - LGS'!BT94</f>
        <v>5.4709000000000001E-2</v>
      </c>
      <c r="BU94" s="482">
        <f>'3M - LGS'!BU94</f>
        <v>5.5188000000000001E-2</v>
      </c>
      <c r="BV94" s="482">
        <f>'3M - LGS'!BV94</f>
        <v>5.0938999999999998E-2</v>
      </c>
      <c r="BW94" s="482">
        <f>'3M - LGS'!BW94</f>
        <v>4.9581E-2</v>
      </c>
      <c r="BX94" s="482">
        <f>'3M - LGS'!BX94</f>
        <v>5.1304000000000002E-2</v>
      </c>
      <c r="BY94" s="482">
        <f>'3M - LGS'!BY94</f>
        <v>5.4989000000000003E-2</v>
      </c>
      <c r="BZ94" s="482">
        <f>'3M - LGS'!BZ94</f>
        <v>5.1714000000000003E-2</v>
      </c>
      <c r="CA94" s="482">
        <f>'3M - LGS'!CA94</f>
        <v>5.7715000000000002E-2</v>
      </c>
      <c r="CB94" s="482">
        <f>'3M - LGS'!CB94</f>
        <v>0.11771</v>
      </c>
      <c r="CC94" s="482">
        <f>'3M - LGS'!CC94</f>
        <v>0.11006199999999999</v>
      </c>
      <c r="CD94" s="482">
        <f>'3M - LGS'!CD94</f>
        <v>0.115067</v>
      </c>
      <c r="CE94" s="482">
        <f>'3M - LGS'!CE94</f>
        <v>0.117149</v>
      </c>
      <c r="CF94" s="482">
        <f>'3M - LGS'!CF94</f>
        <v>5.4709000000000001E-2</v>
      </c>
      <c r="CG94" s="482">
        <f>'3M - LGS'!CG94</f>
        <v>5.5188000000000001E-2</v>
      </c>
      <c r="CH94" s="486">
        <f>'3M - LGS'!CH94</f>
        <v>5.0938999999999998E-2</v>
      </c>
      <c r="CJ94" s="110" t="s">
        <v>288</v>
      </c>
    </row>
    <row r="95" spans="1:88" s="110" customFormat="1" x14ac:dyDescent="0.25">
      <c r="A95" s="674"/>
      <c r="B95" s="89" t="s">
        <v>21</v>
      </c>
      <c r="C95" s="446">
        <f>'3M - LGS'!C95</f>
        <v>4.1343999999999999E-2</v>
      </c>
      <c r="D95" s="446">
        <f>'3M - LGS'!D95</f>
        <v>4.1013000000000001E-2</v>
      </c>
      <c r="E95" s="446">
        <f>'3M - LGS'!E95</f>
        <v>4.2275E-2</v>
      </c>
      <c r="F95" s="446">
        <f>'3M - LGS'!F95</f>
        <v>4.3936999999999997E-2</v>
      </c>
      <c r="G95" s="446">
        <f>'3M - LGS'!G95</f>
        <v>4.4505000000000003E-2</v>
      </c>
      <c r="H95" s="446">
        <f>'3M - LGS'!H95</f>
        <v>8.9441000000000007E-2</v>
      </c>
      <c r="I95" s="446">
        <f>'3M - LGS'!I95</f>
        <v>8.5671999999999998E-2</v>
      </c>
      <c r="J95" s="446">
        <f>'3M - LGS'!J95</f>
        <v>8.6513999999999994E-2</v>
      </c>
      <c r="K95" s="446">
        <f>'3M - LGS'!K95</f>
        <v>8.3474000000000007E-2</v>
      </c>
      <c r="L95" s="446">
        <f>'3M - LGS'!L95</f>
        <v>4.3712000000000001E-2</v>
      </c>
      <c r="M95" s="446">
        <f>'3M - LGS'!M95</f>
        <v>4.4333999999999998E-2</v>
      </c>
      <c r="N95" s="446">
        <f>'3M - LGS'!N95</f>
        <v>4.2470000000000001E-2</v>
      </c>
      <c r="O95" s="446">
        <f>'3M - LGS'!O95</f>
        <v>4.1343999999999999E-2</v>
      </c>
      <c r="P95" s="446">
        <f>'3M - LGS'!P95</f>
        <v>4.1013000000000001E-2</v>
      </c>
      <c r="Q95" s="446">
        <f>'3M - LGS'!Q95</f>
        <v>4.2275E-2</v>
      </c>
      <c r="R95" s="446">
        <f>'3M - LGS'!R95</f>
        <v>4.3936999999999997E-2</v>
      </c>
      <c r="S95" s="446">
        <f>'3M - LGS'!S95</f>
        <v>4.4505000000000003E-2</v>
      </c>
      <c r="T95" s="482">
        <f>'3M - LGS'!T95</f>
        <v>0.10091700000000001</v>
      </c>
      <c r="U95" s="482">
        <f>'3M - LGS'!U95</f>
        <v>9.6921999999999994E-2</v>
      </c>
      <c r="V95" s="482">
        <f>'3M - LGS'!V95</f>
        <v>9.9885000000000002E-2</v>
      </c>
      <c r="W95" s="482">
        <f>'3M - LGS'!W95</f>
        <v>9.7788E-2</v>
      </c>
      <c r="X95" s="482">
        <f>'3M - LGS'!X95</f>
        <v>5.1683E-2</v>
      </c>
      <c r="Y95" s="482">
        <f>'3M - LGS'!Y95</f>
        <v>5.1910999999999999E-2</v>
      </c>
      <c r="Z95" s="482">
        <f>'3M - LGS'!Z95</f>
        <v>4.9077999999999997E-2</v>
      </c>
      <c r="AA95" s="482">
        <f>'3M - LGS'!AA95</f>
        <v>4.6939000000000002E-2</v>
      </c>
      <c r="AB95" s="482">
        <f>'3M - LGS'!AB95</f>
        <v>4.7252000000000002E-2</v>
      </c>
      <c r="AC95" s="482">
        <f>'3M - LGS'!AC95</f>
        <v>4.9273999999999998E-2</v>
      </c>
      <c r="AD95" s="482">
        <f>'3M - LGS'!AD95</f>
        <v>5.1881999999999998E-2</v>
      </c>
      <c r="AE95" s="482">
        <f>'3M - LGS'!AE95</f>
        <v>5.3364000000000002E-2</v>
      </c>
      <c r="AF95" s="482">
        <f>'3M - LGS'!AF95</f>
        <v>0.10091700000000001</v>
      </c>
      <c r="AG95" s="482">
        <f>'3M - LGS'!AG95</f>
        <v>9.6921999999999994E-2</v>
      </c>
      <c r="AH95" s="482">
        <f>'3M - LGS'!AH95</f>
        <v>9.9885000000000002E-2</v>
      </c>
      <c r="AI95" s="482">
        <f>'3M - LGS'!AI95</f>
        <v>9.7788E-2</v>
      </c>
      <c r="AJ95" s="482">
        <f>'3M - LGS'!AJ95</f>
        <v>5.1683E-2</v>
      </c>
      <c r="AK95" s="482">
        <f>'3M - LGS'!AK95</f>
        <v>5.1910999999999999E-2</v>
      </c>
      <c r="AL95" s="482">
        <f>'3M - LGS'!AL95</f>
        <v>4.9077999999999997E-2</v>
      </c>
      <c r="AM95" s="482">
        <f>'3M - LGS'!AM95</f>
        <v>4.6939000000000002E-2</v>
      </c>
      <c r="AN95" s="482">
        <f>'3M - LGS'!AN95</f>
        <v>4.7252000000000002E-2</v>
      </c>
      <c r="AO95" s="482">
        <f>'3M - LGS'!AO95</f>
        <v>4.9273999999999998E-2</v>
      </c>
      <c r="AP95" s="482">
        <f>'3M - LGS'!AP95</f>
        <v>5.1881999999999998E-2</v>
      </c>
      <c r="AQ95" s="482">
        <f>'3M - LGS'!AQ95</f>
        <v>5.3364000000000002E-2</v>
      </c>
      <c r="AR95" s="482">
        <f>'3M - LGS'!AR95</f>
        <v>0.10091700000000001</v>
      </c>
      <c r="AS95" s="482">
        <f>'3M - LGS'!AS95</f>
        <v>9.6921999999999994E-2</v>
      </c>
      <c r="AT95" s="482">
        <f>'3M - LGS'!AT95</f>
        <v>9.9885000000000002E-2</v>
      </c>
      <c r="AU95" s="482">
        <f>'3M - LGS'!AU95</f>
        <v>9.7788E-2</v>
      </c>
      <c r="AV95" s="482">
        <f>'3M - LGS'!AV95</f>
        <v>5.1683E-2</v>
      </c>
      <c r="AW95" s="482">
        <f>'3M - LGS'!AW95</f>
        <v>5.1910999999999999E-2</v>
      </c>
      <c r="AX95" s="482">
        <f>'3M - LGS'!AX95</f>
        <v>4.9077999999999997E-2</v>
      </c>
      <c r="AY95" s="482">
        <f>'3M - LGS'!AY95</f>
        <v>4.6939000000000002E-2</v>
      </c>
      <c r="AZ95" s="482">
        <f>'3M - LGS'!AZ95</f>
        <v>4.7252000000000002E-2</v>
      </c>
      <c r="BA95" s="482">
        <f>'3M - LGS'!BA95</f>
        <v>4.9273999999999998E-2</v>
      </c>
      <c r="BB95" s="482">
        <f>'3M - LGS'!BB95</f>
        <v>5.1881999999999998E-2</v>
      </c>
      <c r="BC95" s="482">
        <f>'3M - LGS'!BC95</f>
        <v>5.3364000000000002E-2</v>
      </c>
      <c r="BD95" s="482">
        <f>'3M - LGS'!BD95</f>
        <v>0.10091700000000001</v>
      </c>
      <c r="BE95" s="482">
        <f>'3M - LGS'!BE95</f>
        <v>9.6921999999999994E-2</v>
      </c>
      <c r="BF95" s="482">
        <f>'3M - LGS'!BF95</f>
        <v>9.9885000000000002E-2</v>
      </c>
      <c r="BG95" s="482">
        <f>'3M - LGS'!BG95</f>
        <v>9.7788E-2</v>
      </c>
      <c r="BH95" s="482">
        <f>'3M - LGS'!BH95</f>
        <v>5.1683E-2</v>
      </c>
      <c r="BI95" s="482">
        <f>'3M - LGS'!BI95</f>
        <v>5.1910999999999999E-2</v>
      </c>
      <c r="BJ95" s="482">
        <f>'3M - LGS'!BJ95</f>
        <v>4.9077999999999997E-2</v>
      </c>
      <c r="BK95" s="482">
        <f>'3M - LGS'!BK95</f>
        <v>4.6939000000000002E-2</v>
      </c>
      <c r="BL95" s="482">
        <f>'3M - LGS'!BL95</f>
        <v>4.7252000000000002E-2</v>
      </c>
      <c r="BM95" s="482">
        <f>'3M - LGS'!BM95</f>
        <v>4.9273999999999998E-2</v>
      </c>
      <c r="BN95" s="482">
        <f>'3M - LGS'!BN95</f>
        <v>5.1881999999999998E-2</v>
      </c>
      <c r="BO95" s="482">
        <f>'3M - LGS'!BO95</f>
        <v>5.3364000000000002E-2</v>
      </c>
      <c r="BP95" s="482">
        <f>'3M - LGS'!BP95</f>
        <v>0.10091700000000001</v>
      </c>
      <c r="BQ95" s="482">
        <f>'3M - LGS'!BQ95</f>
        <v>9.6921999999999994E-2</v>
      </c>
      <c r="BR95" s="482">
        <f>'3M - LGS'!BR95</f>
        <v>9.9885000000000002E-2</v>
      </c>
      <c r="BS95" s="482">
        <f>'3M - LGS'!BS95</f>
        <v>9.7788E-2</v>
      </c>
      <c r="BT95" s="482">
        <f>'3M - LGS'!BT95</f>
        <v>5.1683E-2</v>
      </c>
      <c r="BU95" s="482">
        <f>'3M - LGS'!BU95</f>
        <v>5.1910999999999999E-2</v>
      </c>
      <c r="BV95" s="482">
        <f>'3M - LGS'!BV95</f>
        <v>4.9077999999999997E-2</v>
      </c>
      <c r="BW95" s="482">
        <f>'3M - LGS'!BW95</f>
        <v>4.6939000000000002E-2</v>
      </c>
      <c r="BX95" s="482">
        <f>'3M - LGS'!BX95</f>
        <v>4.7252000000000002E-2</v>
      </c>
      <c r="BY95" s="482">
        <f>'3M - LGS'!BY95</f>
        <v>4.9273999999999998E-2</v>
      </c>
      <c r="BZ95" s="482">
        <f>'3M - LGS'!BZ95</f>
        <v>5.1881999999999998E-2</v>
      </c>
      <c r="CA95" s="482">
        <f>'3M - LGS'!CA95</f>
        <v>5.3364000000000002E-2</v>
      </c>
      <c r="CB95" s="482">
        <f>'3M - LGS'!CB95</f>
        <v>0.10091700000000001</v>
      </c>
      <c r="CC95" s="482">
        <f>'3M - LGS'!CC95</f>
        <v>9.6921999999999994E-2</v>
      </c>
      <c r="CD95" s="482">
        <f>'3M - LGS'!CD95</f>
        <v>9.9885000000000002E-2</v>
      </c>
      <c r="CE95" s="482">
        <f>'3M - LGS'!CE95</f>
        <v>9.7788E-2</v>
      </c>
      <c r="CF95" s="482">
        <f>'3M - LGS'!CF95</f>
        <v>5.1683E-2</v>
      </c>
      <c r="CG95" s="482">
        <f>'3M - LGS'!CG95</f>
        <v>5.1910999999999999E-2</v>
      </c>
      <c r="CH95" s="486">
        <f>'3M - LGS'!CH95</f>
        <v>4.9077999999999997E-2</v>
      </c>
    </row>
    <row r="96" spans="1:88" s="110" customFormat="1" x14ac:dyDescent="0.25">
      <c r="A96" s="674"/>
      <c r="B96" s="89" t="s">
        <v>1</v>
      </c>
      <c r="C96" s="446">
        <f>'3M - LGS'!C96</f>
        <v>4.2347000000000003E-2</v>
      </c>
      <c r="D96" s="446">
        <f>'3M - LGS'!D96</f>
        <v>4.2303E-2</v>
      </c>
      <c r="E96" s="446">
        <f>'3M - LGS'!E96</f>
        <v>4.4350000000000001E-2</v>
      </c>
      <c r="F96" s="446">
        <f>'3M - LGS'!F96</f>
        <v>5.2475000000000001E-2</v>
      </c>
      <c r="G96" s="446">
        <f>'3M - LGS'!G96</f>
        <v>5.7162999999999999E-2</v>
      </c>
      <c r="H96" s="446">
        <f>'3M - LGS'!H96</f>
        <v>0.105501</v>
      </c>
      <c r="I96" s="446">
        <f>'3M - LGS'!I96</f>
        <v>9.7806000000000004E-2</v>
      </c>
      <c r="J96" s="446">
        <f>'3M - LGS'!J96</f>
        <v>0.100427</v>
      </c>
      <c r="K96" s="446">
        <f>'3M - LGS'!K96</f>
        <v>0.10491499999999999</v>
      </c>
      <c r="L96" s="446">
        <f>'3M - LGS'!L96</f>
        <v>5.3839999999999999E-2</v>
      </c>
      <c r="M96" s="446">
        <f>'3M - LGS'!M96</f>
        <v>5.3623999999999998E-2</v>
      </c>
      <c r="N96" s="446">
        <f>'3M - LGS'!N96</f>
        <v>4.3708999999999998E-2</v>
      </c>
      <c r="O96" s="446">
        <f>'3M - LGS'!O96</f>
        <v>4.2347000000000003E-2</v>
      </c>
      <c r="P96" s="446">
        <f>'3M - LGS'!P96</f>
        <v>4.2303E-2</v>
      </c>
      <c r="Q96" s="446">
        <f>'3M - LGS'!Q96</f>
        <v>4.4350000000000001E-2</v>
      </c>
      <c r="R96" s="446">
        <f>'3M - LGS'!R96</f>
        <v>5.2475000000000001E-2</v>
      </c>
      <c r="S96" s="446">
        <f>'3M - LGS'!S96</f>
        <v>5.7162999999999999E-2</v>
      </c>
      <c r="T96" s="482">
        <f>'3M - LGS'!T96</f>
        <v>0.11895500000000001</v>
      </c>
      <c r="U96" s="482">
        <f>'3M - LGS'!U96</f>
        <v>0.11064</v>
      </c>
      <c r="V96" s="482">
        <f>'3M - LGS'!V96</f>
        <v>0.11584</v>
      </c>
      <c r="W96" s="482">
        <f>'3M - LGS'!W96</f>
        <v>0.122415</v>
      </c>
      <c r="X96" s="482">
        <f>'3M - LGS'!X96</f>
        <v>6.2344999999999998E-2</v>
      </c>
      <c r="Y96" s="482">
        <f>'3M - LGS'!Y96</f>
        <v>6.0421999999999997E-2</v>
      </c>
      <c r="Z96" s="482">
        <f>'3M - LGS'!Z96</f>
        <v>4.6781999999999997E-2</v>
      </c>
      <c r="AA96" s="482">
        <f>'3M - LGS'!AA96</f>
        <v>4.3274E-2</v>
      </c>
      <c r="AB96" s="482">
        <f>'3M - LGS'!AB96</f>
        <v>4.4956000000000003E-2</v>
      </c>
      <c r="AC96" s="482">
        <f>'3M - LGS'!AC96</f>
        <v>4.6625E-2</v>
      </c>
      <c r="AD96" s="482">
        <f>'3M - LGS'!AD96</f>
        <v>5.8855999999999999E-2</v>
      </c>
      <c r="AE96" s="482">
        <f>'3M - LGS'!AE96</f>
        <v>6.6559999999999994E-2</v>
      </c>
      <c r="AF96" s="482">
        <f>'3M - LGS'!AF96</f>
        <v>0.11895500000000001</v>
      </c>
      <c r="AG96" s="482">
        <f>'3M - LGS'!AG96</f>
        <v>0.11064</v>
      </c>
      <c r="AH96" s="482">
        <f>'3M - LGS'!AH96</f>
        <v>0.11584</v>
      </c>
      <c r="AI96" s="482">
        <f>'3M - LGS'!AI96</f>
        <v>0.122415</v>
      </c>
      <c r="AJ96" s="482">
        <f>'3M - LGS'!AJ96</f>
        <v>6.2344999999999998E-2</v>
      </c>
      <c r="AK96" s="482">
        <f>'3M - LGS'!AK96</f>
        <v>6.0421999999999997E-2</v>
      </c>
      <c r="AL96" s="482">
        <f>'3M - LGS'!AL96</f>
        <v>4.6781999999999997E-2</v>
      </c>
      <c r="AM96" s="482">
        <f>'3M - LGS'!AM96</f>
        <v>4.3274E-2</v>
      </c>
      <c r="AN96" s="482">
        <f>'3M - LGS'!AN96</f>
        <v>4.4956000000000003E-2</v>
      </c>
      <c r="AO96" s="482">
        <f>'3M - LGS'!AO96</f>
        <v>4.6625E-2</v>
      </c>
      <c r="AP96" s="482">
        <f>'3M - LGS'!AP96</f>
        <v>5.8855999999999999E-2</v>
      </c>
      <c r="AQ96" s="482">
        <f>'3M - LGS'!AQ96</f>
        <v>6.6559999999999994E-2</v>
      </c>
      <c r="AR96" s="482">
        <f>'3M - LGS'!AR96</f>
        <v>0.11895500000000001</v>
      </c>
      <c r="AS96" s="482">
        <f>'3M - LGS'!AS96</f>
        <v>0.11064</v>
      </c>
      <c r="AT96" s="482">
        <f>'3M - LGS'!AT96</f>
        <v>0.11584</v>
      </c>
      <c r="AU96" s="482">
        <f>'3M - LGS'!AU96</f>
        <v>0.122415</v>
      </c>
      <c r="AV96" s="482">
        <f>'3M - LGS'!AV96</f>
        <v>6.2344999999999998E-2</v>
      </c>
      <c r="AW96" s="482">
        <f>'3M - LGS'!AW96</f>
        <v>6.0421999999999997E-2</v>
      </c>
      <c r="AX96" s="482">
        <f>'3M - LGS'!AX96</f>
        <v>4.6781999999999997E-2</v>
      </c>
      <c r="AY96" s="482">
        <f>'3M - LGS'!AY96</f>
        <v>4.3274E-2</v>
      </c>
      <c r="AZ96" s="482">
        <f>'3M - LGS'!AZ96</f>
        <v>4.4956000000000003E-2</v>
      </c>
      <c r="BA96" s="482">
        <f>'3M - LGS'!BA96</f>
        <v>4.6625E-2</v>
      </c>
      <c r="BB96" s="482">
        <f>'3M - LGS'!BB96</f>
        <v>5.8855999999999999E-2</v>
      </c>
      <c r="BC96" s="482">
        <f>'3M - LGS'!BC96</f>
        <v>6.6559999999999994E-2</v>
      </c>
      <c r="BD96" s="482">
        <f>'3M - LGS'!BD96</f>
        <v>0.11895500000000001</v>
      </c>
      <c r="BE96" s="482">
        <f>'3M - LGS'!BE96</f>
        <v>0.11064</v>
      </c>
      <c r="BF96" s="482">
        <f>'3M - LGS'!BF96</f>
        <v>0.11584</v>
      </c>
      <c r="BG96" s="482">
        <f>'3M - LGS'!BG96</f>
        <v>0.122415</v>
      </c>
      <c r="BH96" s="482">
        <f>'3M - LGS'!BH96</f>
        <v>6.2344999999999998E-2</v>
      </c>
      <c r="BI96" s="482">
        <f>'3M - LGS'!BI96</f>
        <v>6.0421999999999997E-2</v>
      </c>
      <c r="BJ96" s="482">
        <f>'3M - LGS'!BJ96</f>
        <v>4.6781999999999997E-2</v>
      </c>
      <c r="BK96" s="482">
        <f>'3M - LGS'!BK96</f>
        <v>4.3274E-2</v>
      </c>
      <c r="BL96" s="482">
        <f>'3M - LGS'!BL96</f>
        <v>4.4956000000000003E-2</v>
      </c>
      <c r="BM96" s="482">
        <f>'3M - LGS'!BM96</f>
        <v>4.6625E-2</v>
      </c>
      <c r="BN96" s="482">
        <f>'3M - LGS'!BN96</f>
        <v>5.8855999999999999E-2</v>
      </c>
      <c r="BO96" s="482">
        <f>'3M - LGS'!BO96</f>
        <v>6.6559999999999994E-2</v>
      </c>
      <c r="BP96" s="482">
        <f>'3M - LGS'!BP96</f>
        <v>0.11895500000000001</v>
      </c>
      <c r="BQ96" s="482">
        <f>'3M - LGS'!BQ96</f>
        <v>0.11064</v>
      </c>
      <c r="BR96" s="482">
        <f>'3M - LGS'!BR96</f>
        <v>0.11584</v>
      </c>
      <c r="BS96" s="482">
        <f>'3M - LGS'!BS96</f>
        <v>0.122415</v>
      </c>
      <c r="BT96" s="482">
        <f>'3M - LGS'!BT96</f>
        <v>6.2344999999999998E-2</v>
      </c>
      <c r="BU96" s="482">
        <f>'3M - LGS'!BU96</f>
        <v>6.0421999999999997E-2</v>
      </c>
      <c r="BV96" s="482">
        <f>'3M - LGS'!BV96</f>
        <v>4.6781999999999997E-2</v>
      </c>
      <c r="BW96" s="482">
        <f>'3M - LGS'!BW96</f>
        <v>4.3274E-2</v>
      </c>
      <c r="BX96" s="482">
        <f>'3M - LGS'!BX96</f>
        <v>4.4956000000000003E-2</v>
      </c>
      <c r="BY96" s="482">
        <f>'3M - LGS'!BY96</f>
        <v>4.6625E-2</v>
      </c>
      <c r="BZ96" s="482">
        <f>'3M - LGS'!BZ96</f>
        <v>5.8855999999999999E-2</v>
      </c>
      <c r="CA96" s="482">
        <f>'3M - LGS'!CA96</f>
        <v>6.6559999999999994E-2</v>
      </c>
      <c r="CB96" s="482">
        <f>'3M - LGS'!CB96</f>
        <v>0.11895500000000001</v>
      </c>
      <c r="CC96" s="482">
        <f>'3M - LGS'!CC96</f>
        <v>0.11064</v>
      </c>
      <c r="CD96" s="482">
        <f>'3M - LGS'!CD96</f>
        <v>0.11584</v>
      </c>
      <c r="CE96" s="482">
        <f>'3M - LGS'!CE96</f>
        <v>0.122415</v>
      </c>
      <c r="CF96" s="482">
        <f>'3M - LGS'!CF96</f>
        <v>6.2344999999999998E-2</v>
      </c>
      <c r="CG96" s="482">
        <f>'3M - LGS'!CG96</f>
        <v>6.0421999999999997E-2</v>
      </c>
      <c r="CH96" s="486">
        <f>'3M - LGS'!CH96</f>
        <v>4.6781999999999997E-2</v>
      </c>
    </row>
    <row r="97" spans="1:86" s="110" customFormat="1" x14ac:dyDescent="0.25">
      <c r="A97" s="674"/>
      <c r="B97" s="89" t="s">
        <v>22</v>
      </c>
      <c r="C97" s="446">
        <f>'3M - LGS'!C97</f>
        <v>2.9302000000000002E-2</v>
      </c>
      <c r="D97" s="446">
        <f>'3M - LGS'!D97</f>
        <v>2.9326000000000001E-2</v>
      </c>
      <c r="E97" s="446">
        <f>'3M - LGS'!E97</f>
        <v>2.9966E-2</v>
      </c>
      <c r="F97" s="446">
        <f>'3M - LGS'!F97</f>
        <v>3.1091000000000001E-2</v>
      </c>
      <c r="G97" s="446">
        <f>'3M - LGS'!G97</f>
        <v>3.0398999999999999E-2</v>
      </c>
      <c r="H97" s="446">
        <f>'3M - LGS'!H97</f>
        <v>5.2363E-2</v>
      </c>
      <c r="I97" s="446">
        <f>'3M - LGS'!I97</f>
        <v>5.0639000000000003E-2</v>
      </c>
      <c r="J97" s="446">
        <f>'3M - LGS'!J97</f>
        <v>4.9979999999999997E-2</v>
      </c>
      <c r="K97" s="446">
        <f>'3M - LGS'!K97</f>
        <v>5.0804000000000002E-2</v>
      </c>
      <c r="L97" s="446">
        <f>'3M - LGS'!L97</f>
        <v>3.0172000000000001E-2</v>
      </c>
      <c r="M97" s="446">
        <f>'3M - LGS'!M97</f>
        <v>3.0644999999999999E-2</v>
      </c>
      <c r="N97" s="446">
        <f>'3M - LGS'!N97</f>
        <v>2.9829000000000001E-2</v>
      </c>
      <c r="O97" s="446">
        <f>'3M - LGS'!O97</f>
        <v>2.9302000000000002E-2</v>
      </c>
      <c r="P97" s="446">
        <f>'3M - LGS'!P97</f>
        <v>2.9326000000000001E-2</v>
      </c>
      <c r="Q97" s="446">
        <f>'3M - LGS'!Q97</f>
        <v>2.9966E-2</v>
      </c>
      <c r="R97" s="446">
        <f>'3M - LGS'!R97</f>
        <v>3.1091000000000001E-2</v>
      </c>
      <c r="S97" s="446">
        <f>'3M - LGS'!S97</f>
        <v>3.0398999999999999E-2</v>
      </c>
      <c r="T97" s="482">
        <f>'3M - LGS'!T97</f>
        <v>5.9283000000000002E-2</v>
      </c>
      <c r="U97" s="482">
        <f>'3M - LGS'!U97</f>
        <v>5.7278999999999997E-2</v>
      </c>
      <c r="V97" s="482">
        <f>'3M - LGS'!V97</f>
        <v>5.8050999999999998E-2</v>
      </c>
      <c r="W97" s="482">
        <f>'3M - LGS'!W97</f>
        <v>6.0310000000000002E-2</v>
      </c>
      <c r="X97" s="482">
        <f>'3M - LGS'!X97</f>
        <v>3.4962E-2</v>
      </c>
      <c r="Y97" s="482">
        <f>'3M - LGS'!Y97</f>
        <v>3.5576000000000003E-2</v>
      </c>
      <c r="Z97" s="482">
        <f>'3M - LGS'!Z97</f>
        <v>3.4347999999999997E-2</v>
      </c>
      <c r="AA97" s="482">
        <f>'3M - LGS'!AA97</f>
        <v>3.3161999999999997E-2</v>
      </c>
      <c r="AB97" s="482">
        <f>'3M - LGS'!AB97</f>
        <v>3.3721000000000001E-2</v>
      </c>
      <c r="AC97" s="482">
        <f>'3M - LGS'!AC97</f>
        <v>3.4806999999999998E-2</v>
      </c>
      <c r="AD97" s="482">
        <f>'3M - LGS'!AD97</f>
        <v>3.6195999999999999E-2</v>
      </c>
      <c r="AE97" s="482">
        <f>'3M - LGS'!AE97</f>
        <v>3.5977000000000002E-2</v>
      </c>
      <c r="AF97" s="482">
        <f>'3M - LGS'!AF97</f>
        <v>5.9283000000000002E-2</v>
      </c>
      <c r="AG97" s="482">
        <f>'3M - LGS'!AG97</f>
        <v>5.7278999999999997E-2</v>
      </c>
      <c r="AH97" s="482">
        <f>'3M - LGS'!AH97</f>
        <v>5.8050999999999998E-2</v>
      </c>
      <c r="AI97" s="482">
        <f>'3M - LGS'!AI97</f>
        <v>6.0310000000000002E-2</v>
      </c>
      <c r="AJ97" s="482">
        <f>'3M - LGS'!AJ97</f>
        <v>3.4962E-2</v>
      </c>
      <c r="AK97" s="482">
        <f>'3M - LGS'!AK97</f>
        <v>3.5576000000000003E-2</v>
      </c>
      <c r="AL97" s="482">
        <f>'3M - LGS'!AL97</f>
        <v>3.4347999999999997E-2</v>
      </c>
      <c r="AM97" s="482">
        <f>'3M - LGS'!AM97</f>
        <v>3.3161999999999997E-2</v>
      </c>
      <c r="AN97" s="482">
        <f>'3M - LGS'!AN97</f>
        <v>3.3721000000000001E-2</v>
      </c>
      <c r="AO97" s="482">
        <f>'3M - LGS'!AO97</f>
        <v>3.4806999999999998E-2</v>
      </c>
      <c r="AP97" s="482">
        <f>'3M - LGS'!AP97</f>
        <v>3.6195999999999999E-2</v>
      </c>
      <c r="AQ97" s="482">
        <f>'3M - LGS'!AQ97</f>
        <v>3.5977000000000002E-2</v>
      </c>
      <c r="AR97" s="482">
        <f>'3M - LGS'!AR97</f>
        <v>5.9283000000000002E-2</v>
      </c>
      <c r="AS97" s="482">
        <f>'3M - LGS'!AS97</f>
        <v>5.7278999999999997E-2</v>
      </c>
      <c r="AT97" s="482">
        <f>'3M - LGS'!AT97</f>
        <v>5.8050999999999998E-2</v>
      </c>
      <c r="AU97" s="482">
        <f>'3M - LGS'!AU97</f>
        <v>6.0310000000000002E-2</v>
      </c>
      <c r="AV97" s="482">
        <f>'3M - LGS'!AV97</f>
        <v>3.4962E-2</v>
      </c>
      <c r="AW97" s="482">
        <f>'3M - LGS'!AW97</f>
        <v>3.5576000000000003E-2</v>
      </c>
      <c r="AX97" s="482">
        <f>'3M - LGS'!AX97</f>
        <v>3.4347999999999997E-2</v>
      </c>
      <c r="AY97" s="482">
        <f>'3M - LGS'!AY97</f>
        <v>3.3161999999999997E-2</v>
      </c>
      <c r="AZ97" s="482">
        <f>'3M - LGS'!AZ97</f>
        <v>3.3721000000000001E-2</v>
      </c>
      <c r="BA97" s="482">
        <f>'3M - LGS'!BA97</f>
        <v>3.4806999999999998E-2</v>
      </c>
      <c r="BB97" s="482">
        <f>'3M - LGS'!BB97</f>
        <v>3.6195999999999999E-2</v>
      </c>
      <c r="BC97" s="482">
        <f>'3M - LGS'!BC97</f>
        <v>3.5977000000000002E-2</v>
      </c>
      <c r="BD97" s="482">
        <f>'3M - LGS'!BD97</f>
        <v>5.9283000000000002E-2</v>
      </c>
      <c r="BE97" s="482">
        <f>'3M - LGS'!BE97</f>
        <v>5.7278999999999997E-2</v>
      </c>
      <c r="BF97" s="482">
        <f>'3M - LGS'!BF97</f>
        <v>5.8050999999999998E-2</v>
      </c>
      <c r="BG97" s="482">
        <f>'3M - LGS'!BG97</f>
        <v>6.0310000000000002E-2</v>
      </c>
      <c r="BH97" s="482">
        <f>'3M - LGS'!BH97</f>
        <v>3.4962E-2</v>
      </c>
      <c r="BI97" s="482">
        <f>'3M - LGS'!BI97</f>
        <v>3.5576000000000003E-2</v>
      </c>
      <c r="BJ97" s="482">
        <f>'3M - LGS'!BJ97</f>
        <v>3.4347999999999997E-2</v>
      </c>
      <c r="BK97" s="482">
        <f>'3M - LGS'!BK97</f>
        <v>3.3161999999999997E-2</v>
      </c>
      <c r="BL97" s="482">
        <f>'3M - LGS'!BL97</f>
        <v>3.3721000000000001E-2</v>
      </c>
      <c r="BM97" s="482">
        <f>'3M - LGS'!BM97</f>
        <v>3.4806999999999998E-2</v>
      </c>
      <c r="BN97" s="482">
        <f>'3M - LGS'!BN97</f>
        <v>3.6195999999999999E-2</v>
      </c>
      <c r="BO97" s="482">
        <f>'3M - LGS'!BO97</f>
        <v>3.5977000000000002E-2</v>
      </c>
      <c r="BP97" s="482">
        <f>'3M - LGS'!BP97</f>
        <v>5.9283000000000002E-2</v>
      </c>
      <c r="BQ97" s="482">
        <f>'3M - LGS'!BQ97</f>
        <v>5.7278999999999997E-2</v>
      </c>
      <c r="BR97" s="482">
        <f>'3M - LGS'!BR97</f>
        <v>5.8050999999999998E-2</v>
      </c>
      <c r="BS97" s="482">
        <f>'3M - LGS'!BS97</f>
        <v>6.0310000000000002E-2</v>
      </c>
      <c r="BT97" s="482">
        <f>'3M - LGS'!BT97</f>
        <v>3.4962E-2</v>
      </c>
      <c r="BU97" s="482">
        <f>'3M - LGS'!BU97</f>
        <v>3.5576000000000003E-2</v>
      </c>
      <c r="BV97" s="482">
        <f>'3M - LGS'!BV97</f>
        <v>3.4347999999999997E-2</v>
      </c>
      <c r="BW97" s="482">
        <f>'3M - LGS'!BW97</f>
        <v>3.3161999999999997E-2</v>
      </c>
      <c r="BX97" s="482">
        <f>'3M - LGS'!BX97</f>
        <v>3.3721000000000001E-2</v>
      </c>
      <c r="BY97" s="482">
        <f>'3M - LGS'!BY97</f>
        <v>3.4806999999999998E-2</v>
      </c>
      <c r="BZ97" s="482">
        <f>'3M - LGS'!BZ97</f>
        <v>3.6195999999999999E-2</v>
      </c>
      <c r="CA97" s="482">
        <f>'3M - LGS'!CA97</f>
        <v>3.5977000000000002E-2</v>
      </c>
      <c r="CB97" s="482">
        <f>'3M - LGS'!CB97</f>
        <v>5.9283000000000002E-2</v>
      </c>
      <c r="CC97" s="482">
        <f>'3M - LGS'!CC97</f>
        <v>5.7278999999999997E-2</v>
      </c>
      <c r="CD97" s="482">
        <f>'3M - LGS'!CD97</f>
        <v>5.8050999999999998E-2</v>
      </c>
      <c r="CE97" s="482">
        <f>'3M - LGS'!CE97</f>
        <v>6.0310000000000002E-2</v>
      </c>
      <c r="CF97" s="482">
        <f>'3M - LGS'!CF97</f>
        <v>3.4962E-2</v>
      </c>
      <c r="CG97" s="482">
        <f>'3M - LGS'!CG97</f>
        <v>3.5576000000000003E-2</v>
      </c>
      <c r="CH97" s="486">
        <f>'3M - LGS'!CH97</f>
        <v>3.4347999999999997E-2</v>
      </c>
    </row>
    <row r="98" spans="1:86" s="110" customFormat="1" x14ac:dyDescent="0.25">
      <c r="A98" s="674"/>
      <c r="B98" s="89" t="s">
        <v>9</v>
      </c>
      <c r="C98" s="446">
        <f>'3M - LGS'!C98</f>
        <v>4.0834000000000002E-2</v>
      </c>
      <c r="D98" s="446">
        <f>'3M - LGS'!D98</f>
        <v>4.1431000000000003E-2</v>
      </c>
      <c r="E98" s="446">
        <f>'3M - LGS'!E98</f>
        <v>4.3621E-2</v>
      </c>
      <c r="F98" s="446">
        <f>'3M - LGS'!F98</f>
        <v>4.3447E-2</v>
      </c>
      <c r="G98" s="446">
        <f>'3M - LGS'!G98</f>
        <v>4.1350999999999999E-2</v>
      </c>
      <c r="H98" s="446">
        <f>'3M - LGS'!H98</f>
        <v>5.1774000000000001E-2</v>
      </c>
      <c r="I98" s="446">
        <f>'3M - LGS'!I98</f>
        <v>5.0083999999999997E-2</v>
      </c>
      <c r="J98" s="446">
        <f>'3M - LGS'!J98</f>
        <v>4.9399999999999999E-2</v>
      </c>
      <c r="K98" s="446">
        <f>'3M - LGS'!K98</f>
        <v>8.0808000000000005E-2</v>
      </c>
      <c r="L98" s="446">
        <f>'3M - LGS'!L98</f>
        <v>4.1339000000000001E-2</v>
      </c>
      <c r="M98" s="446">
        <f>'3M - LGS'!M98</f>
        <v>4.3160999999999998E-2</v>
      </c>
      <c r="N98" s="446">
        <f>'3M - LGS'!N98</f>
        <v>4.1070000000000002E-2</v>
      </c>
      <c r="O98" s="446">
        <f>'3M - LGS'!O98</f>
        <v>4.0834000000000002E-2</v>
      </c>
      <c r="P98" s="446">
        <f>'3M - LGS'!P98</f>
        <v>4.1431000000000003E-2</v>
      </c>
      <c r="Q98" s="446">
        <f>'3M - LGS'!Q98</f>
        <v>4.3621E-2</v>
      </c>
      <c r="R98" s="446">
        <f>'3M - LGS'!R98</f>
        <v>4.3447E-2</v>
      </c>
      <c r="S98" s="446">
        <f>'3M - LGS'!S98</f>
        <v>4.1350999999999999E-2</v>
      </c>
      <c r="T98" s="482">
        <f>'3M - LGS'!T98</f>
        <v>5.8623000000000001E-2</v>
      </c>
      <c r="U98" s="482">
        <f>'3M - LGS'!U98</f>
        <v>5.6649999999999999E-2</v>
      </c>
      <c r="V98" s="482">
        <f>'3M - LGS'!V98</f>
        <v>5.7266999999999998E-2</v>
      </c>
      <c r="W98" s="482">
        <f>'3M - LGS'!W98</f>
        <v>9.4729999999999995E-2</v>
      </c>
      <c r="X98" s="482">
        <f>'3M - LGS'!X98</f>
        <v>4.9228000000000001E-2</v>
      </c>
      <c r="Y98" s="482">
        <f>'3M - LGS'!Y98</f>
        <v>5.1515999999999999E-2</v>
      </c>
      <c r="Z98" s="482">
        <f>'3M - LGS'!Z98</f>
        <v>4.8013E-2</v>
      </c>
      <c r="AA98" s="482">
        <f>'3M - LGS'!AA98</f>
        <v>4.7364999999999997E-2</v>
      </c>
      <c r="AB98" s="482">
        <f>'3M - LGS'!AB98</f>
        <v>4.8853000000000001E-2</v>
      </c>
      <c r="AC98" s="482">
        <f>'3M - LGS'!AC98</f>
        <v>5.2965999999999999E-2</v>
      </c>
      <c r="AD98" s="482">
        <f>'3M - LGS'!AD98</f>
        <v>5.0692000000000001E-2</v>
      </c>
      <c r="AE98" s="482">
        <f>'3M - LGS'!AE98</f>
        <v>5.0089000000000002E-2</v>
      </c>
      <c r="AF98" s="482">
        <f>'3M - LGS'!AF98</f>
        <v>5.8623000000000001E-2</v>
      </c>
      <c r="AG98" s="482">
        <f>'3M - LGS'!AG98</f>
        <v>5.6649999999999999E-2</v>
      </c>
      <c r="AH98" s="482">
        <f>'3M - LGS'!AH98</f>
        <v>5.7266999999999998E-2</v>
      </c>
      <c r="AI98" s="482">
        <f>'3M - LGS'!AI98</f>
        <v>9.4729999999999995E-2</v>
      </c>
      <c r="AJ98" s="482">
        <f>'3M - LGS'!AJ98</f>
        <v>4.9228000000000001E-2</v>
      </c>
      <c r="AK98" s="482">
        <f>'3M - LGS'!AK98</f>
        <v>5.1515999999999999E-2</v>
      </c>
      <c r="AL98" s="482">
        <f>'3M - LGS'!AL98</f>
        <v>4.8013E-2</v>
      </c>
      <c r="AM98" s="482">
        <f>'3M - LGS'!AM98</f>
        <v>4.7364999999999997E-2</v>
      </c>
      <c r="AN98" s="482">
        <f>'3M - LGS'!AN98</f>
        <v>4.8853000000000001E-2</v>
      </c>
      <c r="AO98" s="482">
        <f>'3M - LGS'!AO98</f>
        <v>5.2965999999999999E-2</v>
      </c>
      <c r="AP98" s="482">
        <f>'3M - LGS'!AP98</f>
        <v>5.0692000000000001E-2</v>
      </c>
      <c r="AQ98" s="482">
        <f>'3M - LGS'!AQ98</f>
        <v>5.0089000000000002E-2</v>
      </c>
      <c r="AR98" s="482">
        <f>'3M - LGS'!AR98</f>
        <v>5.8623000000000001E-2</v>
      </c>
      <c r="AS98" s="482">
        <f>'3M - LGS'!AS98</f>
        <v>5.6649999999999999E-2</v>
      </c>
      <c r="AT98" s="482">
        <f>'3M - LGS'!AT98</f>
        <v>5.7266999999999998E-2</v>
      </c>
      <c r="AU98" s="482">
        <f>'3M - LGS'!AU98</f>
        <v>9.4729999999999995E-2</v>
      </c>
      <c r="AV98" s="482">
        <f>'3M - LGS'!AV98</f>
        <v>4.9228000000000001E-2</v>
      </c>
      <c r="AW98" s="482">
        <f>'3M - LGS'!AW98</f>
        <v>5.1515999999999999E-2</v>
      </c>
      <c r="AX98" s="482">
        <f>'3M - LGS'!AX98</f>
        <v>4.8013E-2</v>
      </c>
      <c r="AY98" s="482">
        <f>'3M - LGS'!AY98</f>
        <v>4.7364999999999997E-2</v>
      </c>
      <c r="AZ98" s="482">
        <f>'3M - LGS'!AZ98</f>
        <v>4.8853000000000001E-2</v>
      </c>
      <c r="BA98" s="482">
        <f>'3M - LGS'!BA98</f>
        <v>5.2965999999999999E-2</v>
      </c>
      <c r="BB98" s="482">
        <f>'3M - LGS'!BB98</f>
        <v>5.0692000000000001E-2</v>
      </c>
      <c r="BC98" s="482">
        <f>'3M - LGS'!BC98</f>
        <v>5.0089000000000002E-2</v>
      </c>
      <c r="BD98" s="482">
        <f>'3M - LGS'!BD98</f>
        <v>5.8623000000000001E-2</v>
      </c>
      <c r="BE98" s="482">
        <f>'3M - LGS'!BE98</f>
        <v>5.6649999999999999E-2</v>
      </c>
      <c r="BF98" s="482">
        <f>'3M - LGS'!BF98</f>
        <v>5.7266999999999998E-2</v>
      </c>
      <c r="BG98" s="482">
        <f>'3M - LGS'!BG98</f>
        <v>9.4729999999999995E-2</v>
      </c>
      <c r="BH98" s="482">
        <f>'3M - LGS'!BH98</f>
        <v>4.9228000000000001E-2</v>
      </c>
      <c r="BI98" s="482">
        <f>'3M - LGS'!BI98</f>
        <v>5.1515999999999999E-2</v>
      </c>
      <c r="BJ98" s="482">
        <f>'3M - LGS'!BJ98</f>
        <v>4.8013E-2</v>
      </c>
      <c r="BK98" s="482">
        <f>'3M - LGS'!BK98</f>
        <v>4.7364999999999997E-2</v>
      </c>
      <c r="BL98" s="482">
        <f>'3M - LGS'!BL98</f>
        <v>4.8853000000000001E-2</v>
      </c>
      <c r="BM98" s="482">
        <f>'3M - LGS'!BM98</f>
        <v>5.2965999999999999E-2</v>
      </c>
      <c r="BN98" s="482">
        <f>'3M - LGS'!BN98</f>
        <v>5.0692000000000001E-2</v>
      </c>
      <c r="BO98" s="482">
        <f>'3M - LGS'!BO98</f>
        <v>5.0089000000000002E-2</v>
      </c>
      <c r="BP98" s="482">
        <f>'3M - LGS'!BP98</f>
        <v>5.8623000000000001E-2</v>
      </c>
      <c r="BQ98" s="482">
        <f>'3M - LGS'!BQ98</f>
        <v>5.6649999999999999E-2</v>
      </c>
      <c r="BR98" s="482">
        <f>'3M - LGS'!BR98</f>
        <v>5.7266999999999998E-2</v>
      </c>
      <c r="BS98" s="482">
        <f>'3M - LGS'!BS98</f>
        <v>9.4729999999999995E-2</v>
      </c>
      <c r="BT98" s="482">
        <f>'3M - LGS'!BT98</f>
        <v>4.9228000000000001E-2</v>
      </c>
      <c r="BU98" s="482">
        <f>'3M - LGS'!BU98</f>
        <v>5.1515999999999999E-2</v>
      </c>
      <c r="BV98" s="482">
        <f>'3M - LGS'!BV98</f>
        <v>4.8013E-2</v>
      </c>
      <c r="BW98" s="482">
        <f>'3M - LGS'!BW98</f>
        <v>4.7364999999999997E-2</v>
      </c>
      <c r="BX98" s="482">
        <f>'3M - LGS'!BX98</f>
        <v>4.8853000000000001E-2</v>
      </c>
      <c r="BY98" s="482">
        <f>'3M - LGS'!BY98</f>
        <v>5.2965999999999999E-2</v>
      </c>
      <c r="BZ98" s="482">
        <f>'3M - LGS'!BZ98</f>
        <v>5.0692000000000001E-2</v>
      </c>
      <c r="CA98" s="482">
        <f>'3M - LGS'!CA98</f>
        <v>5.0089000000000002E-2</v>
      </c>
      <c r="CB98" s="482">
        <f>'3M - LGS'!CB98</f>
        <v>5.8623000000000001E-2</v>
      </c>
      <c r="CC98" s="482">
        <f>'3M - LGS'!CC98</f>
        <v>5.6649999999999999E-2</v>
      </c>
      <c r="CD98" s="482">
        <f>'3M - LGS'!CD98</f>
        <v>5.7266999999999998E-2</v>
      </c>
      <c r="CE98" s="482">
        <f>'3M - LGS'!CE98</f>
        <v>9.4729999999999995E-2</v>
      </c>
      <c r="CF98" s="482">
        <f>'3M - LGS'!CF98</f>
        <v>4.9228000000000001E-2</v>
      </c>
      <c r="CG98" s="482">
        <f>'3M - LGS'!CG98</f>
        <v>5.1515999999999999E-2</v>
      </c>
      <c r="CH98" s="486">
        <f>'3M - LGS'!CH98</f>
        <v>4.8013E-2</v>
      </c>
    </row>
    <row r="99" spans="1:86" s="110" customFormat="1" x14ac:dyDescent="0.25">
      <c r="A99" s="674"/>
      <c r="B99" s="89" t="s">
        <v>3</v>
      </c>
      <c r="C99" s="446">
        <f>'3M - LGS'!C99</f>
        <v>4.4352999999999997E-2</v>
      </c>
      <c r="D99" s="446">
        <f>'3M - LGS'!D99</f>
        <v>4.4898E-2</v>
      </c>
      <c r="E99" s="446">
        <f>'3M - LGS'!E99</f>
        <v>4.7189000000000002E-2</v>
      </c>
      <c r="F99" s="446">
        <f>'3M - LGS'!F99</f>
        <v>4.5560000000000003E-2</v>
      </c>
      <c r="G99" s="446">
        <f>'3M - LGS'!G99</f>
        <v>4.9112000000000003E-2</v>
      </c>
      <c r="H99" s="446">
        <f>'3M - LGS'!H99</f>
        <v>0.104393</v>
      </c>
      <c r="I99" s="446">
        <f>'3M - LGS'!I99</f>
        <v>9.7295999999999994E-2</v>
      </c>
      <c r="J99" s="446">
        <f>'3M - LGS'!J99</f>
        <v>9.9751999999999993E-2</v>
      </c>
      <c r="K99" s="446">
        <f>'3M - LGS'!K99</f>
        <v>0.10033300000000001</v>
      </c>
      <c r="L99" s="446">
        <f>'3M - LGS'!L99</f>
        <v>4.6997999999999998E-2</v>
      </c>
      <c r="M99" s="446">
        <f>'3M - LGS'!M99</f>
        <v>4.7978E-2</v>
      </c>
      <c r="N99" s="446">
        <f>'3M - LGS'!N99</f>
        <v>4.4889999999999999E-2</v>
      </c>
      <c r="O99" s="446">
        <f>'3M - LGS'!O99</f>
        <v>4.4352999999999997E-2</v>
      </c>
      <c r="P99" s="446">
        <f>'3M - LGS'!P99</f>
        <v>4.4898E-2</v>
      </c>
      <c r="Q99" s="446">
        <f>'3M - LGS'!Q99</f>
        <v>4.7189000000000002E-2</v>
      </c>
      <c r="R99" s="446">
        <f>'3M - LGS'!R99</f>
        <v>4.5560000000000003E-2</v>
      </c>
      <c r="S99" s="446">
        <f>'3M - LGS'!S99</f>
        <v>4.9112000000000003E-2</v>
      </c>
      <c r="T99" s="482">
        <f>'3M - LGS'!T99</f>
        <v>0.11771</v>
      </c>
      <c r="U99" s="482">
        <f>'3M - LGS'!U99</f>
        <v>0.11006199999999999</v>
      </c>
      <c r="V99" s="482">
        <f>'3M - LGS'!V99</f>
        <v>0.115067</v>
      </c>
      <c r="W99" s="482">
        <f>'3M - LGS'!W99</f>
        <v>0.117149</v>
      </c>
      <c r="X99" s="482">
        <f>'3M - LGS'!X99</f>
        <v>5.4709000000000001E-2</v>
      </c>
      <c r="Y99" s="482">
        <f>'3M - LGS'!Y99</f>
        <v>5.5188000000000001E-2</v>
      </c>
      <c r="Z99" s="482">
        <f>'3M - LGS'!Z99</f>
        <v>5.0938999999999998E-2</v>
      </c>
      <c r="AA99" s="482">
        <f>'3M - LGS'!AA99</f>
        <v>4.9581E-2</v>
      </c>
      <c r="AB99" s="482">
        <f>'3M - LGS'!AB99</f>
        <v>5.1304000000000002E-2</v>
      </c>
      <c r="AC99" s="482">
        <f>'3M - LGS'!AC99</f>
        <v>5.4989000000000003E-2</v>
      </c>
      <c r="AD99" s="482">
        <f>'3M - LGS'!AD99</f>
        <v>5.1714000000000003E-2</v>
      </c>
      <c r="AE99" s="482">
        <f>'3M - LGS'!AE99</f>
        <v>5.7715000000000002E-2</v>
      </c>
      <c r="AF99" s="482">
        <f>'3M - LGS'!AF99</f>
        <v>0.11771</v>
      </c>
      <c r="AG99" s="482">
        <f>'3M - LGS'!AG99</f>
        <v>0.11006199999999999</v>
      </c>
      <c r="AH99" s="482">
        <f>'3M - LGS'!AH99</f>
        <v>0.115067</v>
      </c>
      <c r="AI99" s="482">
        <f>'3M - LGS'!AI99</f>
        <v>0.117149</v>
      </c>
      <c r="AJ99" s="482">
        <f>'3M - LGS'!AJ99</f>
        <v>5.4709000000000001E-2</v>
      </c>
      <c r="AK99" s="482">
        <f>'3M - LGS'!AK99</f>
        <v>5.5188000000000001E-2</v>
      </c>
      <c r="AL99" s="482">
        <f>'3M - LGS'!AL99</f>
        <v>5.0938999999999998E-2</v>
      </c>
      <c r="AM99" s="482">
        <f>'3M - LGS'!AM99</f>
        <v>4.9581E-2</v>
      </c>
      <c r="AN99" s="482">
        <f>'3M - LGS'!AN99</f>
        <v>5.1304000000000002E-2</v>
      </c>
      <c r="AO99" s="482">
        <f>'3M - LGS'!AO99</f>
        <v>5.4989000000000003E-2</v>
      </c>
      <c r="AP99" s="482">
        <f>'3M - LGS'!AP99</f>
        <v>5.1714000000000003E-2</v>
      </c>
      <c r="AQ99" s="482">
        <f>'3M - LGS'!AQ99</f>
        <v>5.7715000000000002E-2</v>
      </c>
      <c r="AR99" s="482">
        <f>'3M - LGS'!AR99</f>
        <v>0.11771</v>
      </c>
      <c r="AS99" s="482">
        <f>'3M - LGS'!AS99</f>
        <v>0.11006199999999999</v>
      </c>
      <c r="AT99" s="482">
        <f>'3M - LGS'!AT99</f>
        <v>0.115067</v>
      </c>
      <c r="AU99" s="482">
        <f>'3M - LGS'!AU99</f>
        <v>0.117149</v>
      </c>
      <c r="AV99" s="482">
        <f>'3M - LGS'!AV99</f>
        <v>5.4709000000000001E-2</v>
      </c>
      <c r="AW99" s="482">
        <f>'3M - LGS'!AW99</f>
        <v>5.5188000000000001E-2</v>
      </c>
      <c r="AX99" s="482">
        <f>'3M - LGS'!AX99</f>
        <v>5.0938999999999998E-2</v>
      </c>
      <c r="AY99" s="482">
        <f>'3M - LGS'!AY99</f>
        <v>4.9581E-2</v>
      </c>
      <c r="AZ99" s="482">
        <f>'3M - LGS'!AZ99</f>
        <v>5.1304000000000002E-2</v>
      </c>
      <c r="BA99" s="482">
        <f>'3M - LGS'!BA99</f>
        <v>5.4989000000000003E-2</v>
      </c>
      <c r="BB99" s="482">
        <f>'3M - LGS'!BB99</f>
        <v>5.1714000000000003E-2</v>
      </c>
      <c r="BC99" s="482">
        <f>'3M - LGS'!BC99</f>
        <v>5.7715000000000002E-2</v>
      </c>
      <c r="BD99" s="482">
        <f>'3M - LGS'!BD99</f>
        <v>0.11771</v>
      </c>
      <c r="BE99" s="482">
        <f>'3M - LGS'!BE99</f>
        <v>0.11006199999999999</v>
      </c>
      <c r="BF99" s="482">
        <f>'3M - LGS'!BF99</f>
        <v>0.115067</v>
      </c>
      <c r="BG99" s="482">
        <f>'3M - LGS'!BG99</f>
        <v>0.117149</v>
      </c>
      <c r="BH99" s="482">
        <f>'3M - LGS'!BH99</f>
        <v>5.4709000000000001E-2</v>
      </c>
      <c r="BI99" s="482">
        <f>'3M - LGS'!BI99</f>
        <v>5.5188000000000001E-2</v>
      </c>
      <c r="BJ99" s="482">
        <f>'3M - LGS'!BJ99</f>
        <v>5.0938999999999998E-2</v>
      </c>
      <c r="BK99" s="482">
        <f>'3M - LGS'!BK99</f>
        <v>4.9581E-2</v>
      </c>
      <c r="BL99" s="482">
        <f>'3M - LGS'!BL99</f>
        <v>5.1304000000000002E-2</v>
      </c>
      <c r="BM99" s="482">
        <f>'3M - LGS'!BM99</f>
        <v>5.4989000000000003E-2</v>
      </c>
      <c r="BN99" s="482">
        <f>'3M - LGS'!BN99</f>
        <v>5.1714000000000003E-2</v>
      </c>
      <c r="BO99" s="482">
        <f>'3M - LGS'!BO99</f>
        <v>5.7715000000000002E-2</v>
      </c>
      <c r="BP99" s="482">
        <f>'3M - LGS'!BP99</f>
        <v>0.11771</v>
      </c>
      <c r="BQ99" s="482">
        <f>'3M - LGS'!BQ99</f>
        <v>0.11006199999999999</v>
      </c>
      <c r="BR99" s="482">
        <f>'3M - LGS'!BR99</f>
        <v>0.115067</v>
      </c>
      <c r="BS99" s="482">
        <f>'3M - LGS'!BS99</f>
        <v>0.117149</v>
      </c>
      <c r="BT99" s="482">
        <f>'3M - LGS'!BT99</f>
        <v>5.4709000000000001E-2</v>
      </c>
      <c r="BU99" s="482">
        <f>'3M - LGS'!BU99</f>
        <v>5.5188000000000001E-2</v>
      </c>
      <c r="BV99" s="482">
        <f>'3M - LGS'!BV99</f>
        <v>5.0938999999999998E-2</v>
      </c>
      <c r="BW99" s="482">
        <f>'3M - LGS'!BW99</f>
        <v>4.9581E-2</v>
      </c>
      <c r="BX99" s="482">
        <f>'3M - LGS'!BX99</f>
        <v>5.1304000000000002E-2</v>
      </c>
      <c r="BY99" s="482">
        <f>'3M - LGS'!BY99</f>
        <v>5.4989000000000003E-2</v>
      </c>
      <c r="BZ99" s="482">
        <f>'3M - LGS'!BZ99</f>
        <v>5.1714000000000003E-2</v>
      </c>
      <c r="CA99" s="482">
        <f>'3M - LGS'!CA99</f>
        <v>5.7715000000000002E-2</v>
      </c>
      <c r="CB99" s="482">
        <f>'3M - LGS'!CB99</f>
        <v>0.11771</v>
      </c>
      <c r="CC99" s="482">
        <f>'3M - LGS'!CC99</f>
        <v>0.11006199999999999</v>
      </c>
      <c r="CD99" s="482">
        <f>'3M - LGS'!CD99</f>
        <v>0.115067</v>
      </c>
      <c r="CE99" s="482">
        <f>'3M - LGS'!CE99</f>
        <v>0.117149</v>
      </c>
      <c r="CF99" s="482">
        <f>'3M - LGS'!CF99</f>
        <v>5.4709000000000001E-2</v>
      </c>
      <c r="CG99" s="482">
        <f>'3M - LGS'!CG99</f>
        <v>5.5188000000000001E-2</v>
      </c>
      <c r="CH99" s="486">
        <f>'3M - LGS'!CH99</f>
        <v>5.0938999999999998E-2</v>
      </c>
    </row>
    <row r="100" spans="1:86" s="110" customFormat="1" x14ac:dyDescent="0.25">
      <c r="A100" s="674"/>
      <c r="B100" s="89" t="s">
        <v>4</v>
      </c>
      <c r="C100" s="446">
        <f>'3M - LGS'!C100</f>
        <v>4.2067E-2</v>
      </c>
      <c r="D100" s="446">
        <f>'3M - LGS'!D100</f>
        <v>4.1753999999999999E-2</v>
      </c>
      <c r="E100" s="446">
        <f>'3M - LGS'!E100</f>
        <v>4.3166999999999997E-2</v>
      </c>
      <c r="F100" s="446">
        <f>'3M - LGS'!F100</f>
        <v>4.3825000000000003E-2</v>
      </c>
      <c r="G100" s="446">
        <f>'3M - LGS'!G100</f>
        <v>4.4803999999999997E-2</v>
      </c>
      <c r="H100" s="446">
        <f>'3M - LGS'!H100</f>
        <v>8.8136000000000006E-2</v>
      </c>
      <c r="I100" s="446">
        <f>'3M - LGS'!I100</f>
        <v>8.4611000000000006E-2</v>
      </c>
      <c r="J100" s="446">
        <f>'3M - LGS'!J100</f>
        <v>8.5112999999999994E-2</v>
      </c>
      <c r="K100" s="446">
        <f>'3M - LGS'!K100</f>
        <v>8.0562999999999996E-2</v>
      </c>
      <c r="L100" s="446">
        <f>'3M - LGS'!L100</f>
        <v>4.4019000000000003E-2</v>
      </c>
      <c r="M100" s="446">
        <f>'3M - LGS'!M100</f>
        <v>4.4610999999999998E-2</v>
      </c>
      <c r="N100" s="446">
        <f>'3M - LGS'!N100</f>
        <v>4.2421E-2</v>
      </c>
      <c r="O100" s="446">
        <f>'3M - LGS'!O100</f>
        <v>4.2067E-2</v>
      </c>
      <c r="P100" s="446">
        <f>'3M - LGS'!P100</f>
        <v>4.1753999999999999E-2</v>
      </c>
      <c r="Q100" s="446">
        <f>'3M - LGS'!Q100</f>
        <v>4.3166999999999997E-2</v>
      </c>
      <c r="R100" s="446">
        <f>'3M - LGS'!R100</f>
        <v>4.3825000000000003E-2</v>
      </c>
      <c r="S100" s="446">
        <f>'3M - LGS'!S100</f>
        <v>4.4803999999999997E-2</v>
      </c>
      <c r="T100" s="482">
        <f>'3M - LGS'!T100</f>
        <v>9.9451999999999999E-2</v>
      </c>
      <c r="U100" s="482">
        <f>'3M - LGS'!U100</f>
        <v>9.5723000000000003E-2</v>
      </c>
      <c r="V100" s="482">
        <f>'3M - LGS'!V100</f>
        <v>9.8280999999999993E-2</v>
      </c>
      <c r="W100" s="482">
        <f>'3M - LGS'!W100</f>
        <v>9.4449000000000005E-2</v>
      </c>
      <c r="X100" s="482">
        <f>'3M - LGS'!X100</f>
        <v>5.2073000000000001E-2</v>
      </c>
      <c r="Y100" s="482">
        <f>'3M - LGS'!Y100</f>
        <v>5.2239000000000001E-2</v>
      </c>
      <c r="Z100" s="482">
        <f>'3M - LGS'!Z100</f>
        <v>4.8925999999999997E-2</v>
      </c>
      <c r="AA100" s="482">
        <f>'3M - LGS'!AA100</f>
        <v>4.7953000000000003E-2</v>
      </c>
      <c r="AB100" s="482">
        <f>'3M - LGS'!AB100</f>
        <v>4.8263E-2</v>
      </c>
      <c r="AC100" s="482">
        <f>'3M - LGS'!AC100</f>
        <v>5.0624000000000002E-2</v>
      </c>
      <c r="AD100" s="482">
        <f>'3M - LGS'!AD100</f>
        <v>5.1560000000000002E-2</v>
      </c>
      <c r="AE100" s="482">
        <f>'3M - LGS'!AE100</f>
        <v>5.3745000000000001E-2</v>
      </c>
      <c r="AF100" s="482">
        <f>'3M - LGS'!AF100</f>
        <v>9.9451999999999999E-2</v>
      </c>
      <c r="AG100" s="482">
        <f>'3M - LGS'!AG100</f>
        <v>9.5723000000000003E-2</v>
      </c>
      <c r="AH100" s="482">
        <f>'3M - LGS'!AH100</f>
        <v>9.8280999999999993E-2</v>
      </c>
      <c r="AI100" s="482">
        <f>'3M - LGS'!AI100</f>
        <v>9.4449000000000005E-2</v>
      </c>
      <c r="AJ100" s="482">
        <f>'3M - LGS'!AJ100</f>
        <v>5.2073000000000001E-2</v>
      </c>
      <c r="AK100" s="482">
        <f>'3M - LGS'!AK100</f>
        <v>5.2239000000000001E-2</v>
      </c>
      <c r="AL100" s="482">
        <f>'3M - LGS'!AL100</f>
        <v>4.8925999999999997E-2</v>
      </c>
      <c r="AM100" s="482">
        <f>'3M - LGS'!AM100</f>
        <v>4.7953000000000003E-2</v>
      </c>
      <c r="AN100" s="482">
        <f>'3M - LGS'!AN100</f>
        <v>4.8263E-2</v>
      </c>
      <c r="AO100" s="482">
        <f>'3M - LGS'!AO100</f>
        <v>5.0624000000000002E-2</v>
      </c>
      <c r="AP100" s="482">
        <f>'3M - LGS'!AP100</f>
        <v>5.1560000000000002E-2</v>
      </c>
      <c r="AQ100" s="482">
        <f>'3M - LGS'!AQ100</f>
        <v>5.3745000000000001E-2</v>
      </c>
      <c r="AR100" s="482">
        <f>'3M - LGS'!AR100</f>
        <v>9.9451999999999999E-2</v>
      </c>
      <c r="AS100" s="482">
        <f>'3M - LGS'!AS100</f>
        <v>9.5723000000000003E-2</v>
      </c>
      <c r="AT100" s="482">
        <f>'3M - LGS'!AT100</f>
        <v>9.8280999999999993E-2</v>
      </c>
      <c r="AU100" s="482">
        <f>'3M - LGS'!AU100</f>
        <v>9.4449000000000005E-2</v>
      </c>
      <c r="AV100" s="482">
        <f>'3M - LGS'!AV100</f>
        <v>5.2073000000000001E-2</v>
      </c>
      <c r="AW100" s="482">
        <f>'3M - LGS'!AW100</f>
        <v>5.2239000000000001E-2</v>
      </c>
      <c r="AX100" s="482">
        <f>'3M - LGS'!AX100</f>
        <v>4.8925999999999997E-2</v>
      </c>
      <c r="AY100" s="482">
        <f>'3M - LGS'!AY100</f>
        <v>4.7953000000000003E-2</v>
      </c>
      <c r="AZ100" s="482">
        <f>'3M - LGS'!AZ100</f>
        <v>4.8263E-2</v>
      </c>
      <c r="BA100" s="482">
        <f>'3M - LGS'!BA100</f>
        <v>5.0624000000000002E-2</v>
      </c>
      <c r="BB100" s="482">
        <f>'3M - LGS'!BB100</f>
        <v>5.1560000000000002E-2</v>
      </c>
      <c r="BC100" s="482">
        <f>'3M - LGS'!BC100</f>
        <v>5.3745000000000001E-2</v>
      </c>
      <c r="BD100" s="482">
        <f>'3M - LGS'!BD100</f>
        <v>9.9451999999999999E-2</v>
      </c>
      <c r="BE100" s="482">
        <f>'3M - LGS'!BE100</f>
        <v>9.5723000000000003E-2</v>
      </c>
      <c r="BF100" s="482">
        <f>'3M - LGS'!BF100</f>
        <v>9.8280999999999993E-2</v>
      </c>
      <c r="BG100" s="482">
        <f>'3M - LGS'!BG100</f>
        <v>9.4449000000000005E-2</v>
      </c>
      <c r="BH100" s="482">
        <f>'3M - LGS'!BH100</f>
        <v>5.2073000000000001E-2</v>
      </c>
      <c r="BI100" s="482">
        <f>'3M - LGS'!BI100</f>
        <v>5.2239000000000001E-2</v>
      </c>
      <c r="BJ100" s="482">
        <f>'3M - LGS'!BJ100</f>
        <v>4.8925999999999997E-2</v>
      </c>
      <c r="BK100" s="482">
        <f>'3M - LGS'!BK100</f>
        <v>4.7953000000000003E-2</v>
      </c>
      <c r="BL100" s="482">
        <f>'3M - LGS'!BL100</f>
        <v>4.8263E-2</v>
      </c>
      <c r="BM100" s="482">
        <f>'3M - LGS'!BM100</f>
        <v>5.0624000000000002E-2</v>
      </c>
      <c r="BN100" s="482">
        <f>'3M - LGS'!BN100</f>
        <v>5.1560000000000002E-2</v>
      </c>
      <c r="BO100" s="482">
        <f>'3M - LGS'!BO100</f>
        <v>5.3745000000000001E-2</v>
      </c>
      <c r="BP100" s="482">
        <f>'3M - LGS'!BP100</f>
        <v>9.9451999999999999E-2</v>
      </c>
      <c r="BQ100" s="482">
        <f>'3M - LGS'!BQ100</f>
        <v>9.5723000000000003E-2</v>
      </c>
      <c r="BR100" s="482">
        <f>'3M - LGS'!BR100</f>
        <v>9.8280999999999993E-2</v>
      </c>
      <c r="BS100" s="482">
        <f>'3M - LGS'!BS100</f>
        <v>9.4449000000000005E-2</v>
      </c>
      <c r="BT100" s="482">
        <f>'3M - LGS'!BT100</f>
        <v>5.2073000000000001E-2</v>
      </c>
      <c r="BU100" s="482">
        <f>'3M - LGS'!BU100</f>
        <v>5.2239000000000001E-2</v>
      </c>
      <c r="BV100" s="482">
        <f>'3M - LGS'!BV100</f>
        <v>4.8925999999999997E-2</v>
      </c>
      <c r="BW100" s="482">
        <f>'3M - LGS'!BW100</f>
        <v>4.7953000000000003E-2</v>
      </c>
      <c r="BX100" s="482">
        <f>'3M - LGS'!BX100</f>
        <v>4.8263E-2</v>
      </c>
      <c r="BY100" s="482">
        <f>'3M - LGS'!BY100</f>
        <v>5.0624000000000002E-2</v>
      </c>
      <c r="BZ100" s="482">
        <f>'3M - LGS'!BZ100</f>
        <v>5.1560000000000002E-2</v>
      </c>
      <c r="CA100" s="482">
        <f>'3M - LGS'!CA100</f>
        <v>5.3745000000000001E-2</v>
      </c>
      <c r="CB100" s="482">
        <f>'3M - LGS'!CB100</f>
        <v>9.9451999999999999E-2</v>
      </c>
      <c r="CC100" s="482">
        <f>'3M - LGS'!CC100</f>
        <v>9.5723000000000003E-2</v>
      </c>
      <c r="CD100" s="482">
        <f>'3M - LGS'!CD100</f>
        <v>9.8280999999999993E-2</v>
      </c>
      <c r="CE100" s="482">
        <f>'3M - LGS'!CE100</f>
        <v>9.4449000000000005E-2</v>
      </c>
      <c r="CF100" s="482">
        <f>'3M - LGS'!CF100</f>
        <v>5.2073000000000001E-2</v>
      </c>
      <c r="CG100" s="482">
        <f>'3M - LGS'!CG100</f>
        <v>5.2239000000000001E-2</v>
      </c>
      <c r="CH100" s="486">
        <f>'3M - LGS'!CH100</f>
        <v>4.8925999999999997E-2</v>
      </c>
    </row>
    <row r="101" spans="1:86" s="110" customFormat="1" x14ac:dyDescent="0.25">
      <c r="A101" s="674"/>
      <c r="B101" s="89" t="s">
        <v>5</v>
      </c>
      <c r="C101" s="446">
        <f>'3M - LGS'!C101</f>
        <v>3.9933000000000003E-2</v>
      </c>
      <c r="D101" s="446">
        <f>'3M - LGS'!D101</f>
        <v>3.9878999999999998E-2</v>
      </c>
      <c r="E101" s="446">
        <f>'3M - LGS'!E101</f>
        <v>4.1041000000000001E-2</v>
      </c>
      <c r="F101" s="446">
        <f>'3M - LGS'!F101</f>
        <v>4.1168000000000003E-2</v>
      </c>
      <c r="G101" s="446">
        <f>'3M - LGS'!G101</f>
        <v>4.2222999999999997E-2</v>
      </c>
      <c r="H101" s="446">
        <f>'3M - LGS'!H101</f>
        <v>8.2789000000000001E-2</v>
      </c>
      <c r="I101" s="446">
        <f>'3M - LGS'!I101</f>
        <v>7.9558000000000004E-2</v>
      </c>
      <c r="J101" s="446">
        <f>'3M - LGS'!J101</f>
        <v>7.9958000000000001E-2</v>
      </c>
      <c r="K101" s="446">
        <f>'3M - LGS'!K101</f>
        <v>7.8107999999999997E-2</v>
      </c>
      <c r="L101" s="446">
        <f>'3M - LGS'!L101</f>
        <v>4.1531999999999999E-2</v>
      </c>
      <c r="M101" s="446">
        <f>'3M - LGS'!M101</f>
        <v>4.2438999999999998E-2</v>
      </c>
      <c r="N101" s="446">
        <f>'3M - LGS'!N101</f>
        <v>4.0814000000000003E-2</v>
      </c>
      <c r="O101" s="446">
        <f>'3M - LGS'!O101</f>
        <v>3.9933000000000003E-2</v>
      </c>
      <c r="P101" s="446">
        <f>'3M - LGS'!P101</f>
        <v>3.9878999999999998E-2</v>
      </c>
      <c r="Q101" s="446">
        <f>'3M - LGS'!Q101</f>
        <v>4.1041000000000001E-2</v>
      </c>
      <c r="R101" s="446">
        <f>'3M - LGS'!R101</f>
        <v>4.1168000000000003E-2</v>
      </c>
      <c r="S101" s="446">
        <f>'3M - LGS'!S101</f>
        <v>4.2222999999999997E-2</v>
      </c>
      <c r="T101" s="482">
        <f>'3M - LGS'!T101</f>
        <v>9.3449000000000004E-2</v>
      </c>
      <c r="U101" s="482">
        <f>'3M - LGS'!U101</f>
        <v>9.0008000000000005E-2</v>
      </c>
      <c r="V101" s="482">
        <f>'3M - LGS'!V101</f>
        <v>9.2378000000000002E-2</v>
      </c>
      <c r="W101" s="482">
        <f>'3M - LGS'!W101</f>
        <v>9.1634999999999994E-2</v>
      </c>
      <c r="X101" s="482">
        <f>'3M - LGS'!X101</f>
        <v>4.8993000000000002E-2</v>
      </c>
      <c r="Y101" s="482">
        <f>'3M - LGS'!Y101</f>
        <v>4.9782E-2</v>
      </c>
      <c r="Z101" s="482">
        <f>'3M - LGS'!Z101</f>
        <v>4.7262999999999999E-2</v>
      </c>
      <c r="AA101" s="482">
        <f>'3M - LGS'!AA101</f>
        <v>4.5540999999999998E-2</v>
      </c>
      <c r="AB101" s="482">
        <f>'3M - LGS'!AB101</f>
        <v>4.6175000000000001E-2</v>
      </c>
      <c r="AC101" s="482">
        <f>'3M - LGS'!AC101</f>
        <v>4.8189000000000003E-2</v>
      </c>
      <c r="AD101" s="482">
        <f>'3M - LGS'!AD101</f>
        <v>4.8322999999999998E-2</v>
      </c>
      <c r="AE101" s="482">
        <f>'3M - LGS'!AE101</f>
        <v>5.0555999999999997E-2</v>
      </c>
      <c r="AF101" s="482">
        <f>'3M - LGS'!AF101</f>
        <v>9.3449000000000004E-2</v>
      </c>
      <c r="AG101" s="482">
        <f>'3M - LGS'!AG101</f>
        <v>9.0008000000000005E-2</v>
      </c>
      <c r="AH101" s="482">
        <f>'3M - LGS'!AH101</f>
        <v>9.2378000000000002E-2</v>
      </c>
      <c r="AI101" s="482">
        <f>'3M - LGS'!AI101</f>
        <v>9.1634999999999994E-2</v>
      </c>
      <c r="AJ101" s="482">
        <f>'3M - LGS'!AJ101</f>
        <v>4.8993000000000002E-2</v>
      </c>
      <c r="AK101" s="482">
        <f>'3M - LGS'!AK101</f>
        <v>4.9782E-2</v>
      </c>
      <c r="AL101" s="482">
        <f>'3M - LGS'!AL101</f>
        <v>4.7262999999999999E-2</v>
      </c>
      <c r="AM101" s="482">
        <f>'3M - LGS'!AM101</f>
        <v>4.5540999999999998E-2</v>
      </c>
      <c r="AN101" s="482">
        <f>'3M - LGS'!AN101</f>
        <v>4.6175000000000001E-2</v>
      </c>
      <c r="AO101" s="482">
        <f>'3M - LGS'!AO101</f>
        <v>4.8189000000000003E-2</v>
      </c>
      <c r="AP101" s="482">
        <f>'3M - LGS'!AP101</f>
        <v>4.8322999999999998E-2</v>
      </c>
      <c r="AQ101" s="482">
        <f>'3M - LGS'!AQ101</f>
        <v>5.0555999999999997E-2</v>
      </c>
      <c r="AR101" s="482">
        <f>'3M - LGS'!AR101</f>
        <v>9.3449000000000004E-2</v>
      </c>
      <c r="AS101" s="482">
        <f>'3M - LGS'!AS101</f>
        <v>9.0008000000000005E-2</v>
      </c>
      <c r="AT101" s="482">
        <f>'3M - LGS'!AT101</f>
        <v>9.2378000000000002E-2</v>
      </c>
      <c r="AU101" s="482">
        <f>'3M - LGS'!AU101</f>
        <v>9.1634999999999994E-2</v>
      </c>
      <c r="AV101" s="482">
        <f>'3M - LGS'!AV101</f>
        <v>4.8993000000000002E-2</v>
      </c>
      <c r="AW101" s="482">
        <f>'3M - LGS'!AW101</f>
        <v>4.9782E-2</v>
      </c>
      <c r="AX101" s="482">
        <f>'3M - LGS'!AX101</f>
        <v>4.7262999999999999E-2</v>
      </c>
      <c r="AY101" s="482">
        <f>'3M - LGS'!AY101</f>
        <v>4.5540999999999998E-2</v>
      </c>
      <c r="AZ101" s="482">
        <f>'3M - LGS'!AZ101</f>
        <v>4.6175000000000001E-2</v>
      </c>
      <c r="BA101" s="482">
        <f>'3M - LGS'!BA101</f>
        <v>4.8189000000000003E-2</v>
      </c>
      <c r="BB101" s="482">
        <f>'3M - LGS'!BB101</f>
        <v>4.8322999999999998E-2</v>
      </c>
      <c r="BC101" s="482">
        <f>'3M - LGS'!BC101</f>
        <v>5.0555999999999997E-2</v>
      </c>
      <c r="BD101" s="482">
        <f>'3M - LGS'!BD101</f>
        <v>9.3449000000000004E-2</v>
      </c>
      <c r="BE101" s="482">
        <f>'3M - LGS'!BE101</f>
        <v>9.0008000000000005E-2</v>
      </c>
      <c r="BF101" s="482">
        <f>'3M - LGS'!BF101</f>
        <v>9.2378000000000002E-2</v>
      </c>
      <c r="BG101" s="482">
        <f>'3M - LGS'!BG101</f>
        <v>9.1634999999999994E-2</v>
      </c>
      <c r="BH101" s="482">
        <f>'3M - LGS'!BH101</f>
        <v>4.8993000000000002E-2</v>
      </c>
      <c r="BI101" s="482">
        <f>'3M - LGS'!BI101</f>
        <v>4.9782E-2</v>
      </c>
      <c r="BJ101" s="482">
        <f>'3M - LGS'!BJ101</f>
        <v>4.7262999999999999E-2</v>
      </c>
      <c r="BK101" s="482">
        <f>'3M - LGS'!BK101</f>
        <v>4.5540999999999998E-2</v>
      </c>
      <c r="BL101" s="482">
        <f>'3M - LGS'!BL101</f>
        <v>4.6175000000000001E-2</v>
      </c>
      <c r="BM101" s="482">
        <f>'3M - LGS'!BM101</f>
        <v>4.8189000000000003E-2</v>
      </c>
      <c r="BN101" s="482">
        <f>'3M - LGS'!BN101</f>
        <v>4.8322999999999998E-2</v>
      </c>
      <c r="BO101" s="482">
        <f>'3M - LGS'!BO101</f>
        <v>5.0555999999999997E-2</v>
      </c>
      <c r="BP101" s="482">
        <f>'3M - LGS'!BP101</f>
        <v>9.3449000000000004E-2</v>
      </c>
      <c r="BQ101" s="482">
        <f>'3M - LGS'!BQ101</f>
        <v>9.0008000000000005E-2</v>
      </c>
      <c r="BR101" s="482">
        <f>'3M - LGS'!BR101</f>
        <v>9.2378000000000002E-2</v>
      </c>
      <c r="BS101" s="482">
        <f>'3M - LGS'!BS101</f>
        <v>9.1634999999999994E-2</v>
      </c>
      <c r="BT101" s="482">
        <f>'3M - LGS'!BT101</f>
        <v>4.8993000000000002E-2</v>
      </c>
      <c r="BU101" s="482">
        <f>'3M - LGS'!BU101</f>
        <v>4.9782E-2</v>
      </c>
      <c r="BV101" s="482">
        <f>'3M - LGS'!BV101</f>
        <v>4.7262999999999999E-2</v>
      </c>
      <c r="BW101" s="482">
        <f>'3M - LGS'!BW101</f>
        <v>4.5540999999999998E-2</v>
      </c>
      <c r="BX101" s="482">
        <f>'3M - LGS'!BX101</f>
        <v>4.6175000000000001E-2</v>
      </c>
      <c r="BY101" s="482">
        <f>'3M - LGS'!BY101</f>
        <v>4.8189000000000003E-2</v>
      </c>
      <c r="BZ101" s="482">
        <f>'3M - LGS'!BZ101</f>
        <v>4.8322999999999998E-2</v>
      </c>
      <c r="CA101" s="482">
        <f>'3M - LGS'!CA101</f>
        <v>5.0555999999999997E-2</v>
      </c>
      <c r="CB101" s="482">
        <f>'3M - LGS'!CB101</f>
        <v>9.3449000000000004E-2</v>
      </c>
      <c r="CC101" s="482">
        <f>'3M - LGS'!CC101</f>
        <v>9.0008000000000005E-2</v>
      </c>
      <c r="CD101" s="482">
        <f>'3M - LGS'!CD101</f>
        <v>9.2378000000000002E-2</v>
      </c>
      <c r="CE101" s="482">
        <f>'3M - LGS'!CE101</f>
        <v>9.1634999999999994E-2</v>
      </c>
      <c r="CF101" s="482">
        <f>'3M - LGS'!CF101</f>
        <v>4.8993000000000002E-2</v>
      </c>
      <c r="CG101" s="482">
        <f>'3M - LGS'!CG101</f>
        <v>4.9782E-2</v>
      </c>
      <c r="CH101" s="486">
        <f>'3M - LGS'!CH101</f>
        <v>4.7262999999999999E-2</v>
      </c>
    </row>
    <row r="102" spans="1:86" s="110" customFormat="1" x14ac:dyDescent="0.25">
      <c r="A102" s="674"/>
      <c r="B102" s="89" t="s">
        <v>23</v>
      </c>
      <c r="C102" s="446">
        <f>'3M - LGS'!C102</f>
        <v>3.9933000000000003E-2</v>
      </c>
      <c r="D102" s="446">
        <f>'3M - LGS'!D102</f>
        <v>3.9878999999999998E-2</v>
      </c>
      <c r="E102" s="446">
        <f>'3M - LGS'!E102</f>
        <v>4.1041000000000001E-2</v>
      </c>
      <c r="F102" s="446">
        <f>'3M - LGS'!F102</f>
        <v>4.1168000000000003E-2</v>
      </c>
      <c r="G102" s="446">
        <f>'3M - LGS'!G102</f>
        <v>4.2222999999999997E-2</v>
      </c>
      <c r="H102" s="446">
        <f>'3M - LGS'!H102</f>
        <v>8.2789000000000001E-2</v>
      </c>
      <c r="I102" s="446">
        <f>'3M - LGS'!I102</f>
        <v>7.9558000000000004E-2</v>
      </c>
      <c r="J102" s="446">
        <f>'3M - LGS'!J102</f>
        <v>7.9958000000000001E-2</v>
      </c>
      <c r="K102" s="446">
        <f>'3M - LGS'!K102</f>
        <v>7.8107999999999997E-2</v>
      </c>
      <c r="L102" s="446">
        <f>'3M - LGS'!L102</f>
        <v>4.1531999999999999E-2</v>
      </c>
      <c r="M102" s="446">
        <f>'3M - LGS'!M102</f>
        <v>4.2438999999999998E-2</v>
      </c>
      <c r="N102" s="446">
        <f>'3M - LGS'!N102</f>
        <v>4.0814000000000003E-2</v>
      </c>
      <c r="O102" s="446">
        <f>'3M - LGS'!O102</f>
        <v>3.9933000000000003E-2</v>
      </c>
      <c r="P102" s="446">
        <f>'3M - LGS'!P102</f>
        <v>3.9878999999999998E-2</v>
      </c>
      <c r="Q102" s="446">
        <f>'3M - LGS'!Q102</f>
        <v>4.1041000000000001E-2</v>
      </c>
      <c r="R102" s="446">
        <f>'3M - LGS'!R102</f>
        <v>4.1168000000000003E-2</v>
      </c>
      <c r="S102" s="446">
        <f>'3M - LGS'!S102</f>
        <v>4.2222999999999997E-2</v>
      </c>
      <c r="T102" s="482">
        <f>'3M - LGS'!T102</f>
        <v>9.3449000000000004E-2</v>
      </c>
      <c r="U102" s="482">
        <f>'3M - LGS'!U102</f>
        <v>9.0008000000000005E-2</v>
      </c>
      <c r="V102" s="482">
        <f>'3M - LGS'!V102</f>
        <v>9.2378000000000002E-2</v>
      </c>
      <c r="W102" s="482">
        <f>'3M - LGS'!W102</f>
        <v>9.1634999999999994E-2</v>
      </c>
      <c r="X102" s="482">
        <f>'3M - LGS'!X102</f>
        <v>4.8993000000000002E-2</v>
      </c>
      <c r="Y102" s="482">
        <f>'3M - LGS'!Y102</f>
        <v>4.9782E-2</v>
      </c>
      <c r="Z102" s="482">
        <f>'3M - LGS'!Z102</f>
        <v>4.7262999999999999E-2</v>
      </c>
      <c r="AA102" s="482">
        <f>'3M - LGS'!AA102</f>
        <v>4.5540999999999998E-2</v>
      </c>
      <c r="AB102" s="482">
        <f>'3M - LGS'!AB102</f>
        <v>4.6175000000000001E-2</v>
      </c>
      <c r="AC102" s="482">
        <f>'3M - LGS'!AC102</f>
        <v>4.8189000000000003E-2</v>
      </c>
      <c r="AD102" s="482">
        <f>'3M - LGS'!AD102</f>
        <v>4.8322999999999998E-2</v>
      </c>
      <c r="AE102" s="482">
        <f>'3M - LGS'!AE102</f>
        <v>5.0555999999999997E-2</v>
      </c>
      <c r="AF102" s="482">
        <f>'3M - LGS'!AF102</f>
        <v>9.3449000000000004E-2</v>
      </c>
      <c r="AG102" s="482">
        <f>'3M - LGS'!AG102</f>
        <v>9.0008000000000005E-2</v>
      </c>
      <c r="AH102" s="482">
        <f>'3M - LGS'!AH102</f>
        <v>9.2378000000000002E-2</v>
      </c>
      <c r="AI102" s="482">
        <f>'3M - LGS'!AI102</f>
        <v>9.1634999999999994E-2</v>
      </c>
      <c r="AJ102" s="482">
        <f>'3M - LGS'!AJ102</f>
        <v>4.8993000000000002E-2</v>
      </c>
      <c r="AK102" s="482">
        <f>'3M - LGS'!AK102</f>
        <v>4.9782E-2</v>
      </c>
      <c r="AL102" s="482">
        <f>'3M - LGS'!AL102</f>
        <v>4.7262999999999999E-2</v>
      </c>
      <c r="AM102" s="482">
        <f>'3M - LGS'!AM102</f>
        <v>4.5540999999999998E-2</v>
      </c>
      <c r="AN102" s="482">
        <f>'3M - LGS'!AN102</f>
        <v>4.6175000000000001E-2</v>
      </c>
      <c r="AO102" s="482">
        <f>'3M - LGS'!AO102</f>
        <v>4.8189000000000003E-2</v>
      </c>
      <c r="AP102" s="482">
        <f>'3M - LGS'!AP102</f>
        <v>4.8322999999999998E-2</v>
      </c>
      <c r="AQ102" s="482">
        <f>'3M - LGS'!AQ102</f>
        <v>5.0555999999999997E-2</v>
      </c>
      <c r="AR102" s="482">
        <f>'3M - LGS'!AR102</f>
        <v>9.3449000000000004E-2</v>
      </c>
      <c r="AS102" s="482">
        <f>'3M - LGS'!AS102</f>
        <v>9.0008000000000005E-2</v>
      </c>
      <c r="AT102" s="482">
        <f>'3M - LGS'!AT102</f>
        <v>9.2378000000000002E-2</v>
      </c>
      <c r="AU102" s="482">
        <f>'3M - LGS'!AU102</f>
        <v>9.1634999999999994E-2</v>
      </c>
      <c r="AV102" s="482">
        <f>'3M - LGS'!AV102</f>
        <v>4.8993000000000002E-2</v>
      </c>
      <c r="AW102" s="482">
        <f>'3M - LGS'!AW102</f>
        <v>4.9782E-2</v>
      </c>
      <c r="AX102" s="482">
        <f>'3M - LGS'!AX102</f>
        <v>4.7262999999999999E-2</v>
      </c>
      <c r="AY102" s="482">
        <f>'3M - LGS'!AY102</f>
        <v>4.5540999999999998E-2</v>
      </c>
      <c r="AZ102" s="482">
        <f>'3M - LGS'!AZ102</f>
        <v>4.6175000000000001E-2</v>
      </c>
      <c r="BA102" s="482">
        <f>'3M - LGS'!BA102</f>
        <v>4.8189000000000003E-2</v>
      </c>
      <c r="BB102" s="482">
        <f>'3M - LGS'!BB102</f>
        <v>4.8322999999999998E-2</v>
      </c>
      <c r="BC102" s="482">
        <f>'3M - LGS'!BC102</f>
        <v>5.0555999999999997E-2</v>
      </c>
      <c r="BD102" s="482">
        <f>'3M - LGS'!BD102</f>
        <v>9.3449000000000004E-2</v>
      </c>
      <c r="BE102" s="482">
        <f>'3M - LGS'!BE102</f>
        <v>9.0008000000000005E-2</v>
      </c>
      <c r="BF102" s="482">
        <f>'3M - LGS'!BF102</f>
        <v>9.2378000000000002E-2</v>
      </c>
      <c r="BG102" s="482">
        <f>'3M - LGS'!BG102</f>
        <v>9.1634999999999994E-2</v>
      </c>
      <c r="BH102" s="482">
        <f>'3M - LGS'!BH102</f>
        <v>4.8993000000000002E-2</v>
      </c>
      <c r="BI102" s="482">
        <f>'3M - LGS'!BI102</f>
        <v>4.9782E-2</v>
      </c>
      <c r="BJ102" s="482">
        <f>'3M - LGS'!BJ102</f>
        <v>4.7262999999999999E-2</v>
      </c>
      <c r="BK102" s="482">
        <f>'3M - LGS'!BK102</f>
        <v>4.5540999999999998E-2</v>
      </c>
      <c r="BL102" s="482">
        <f>'3M - LGS'!BL102</f>
        <v>4.6175000000000001E-2</v>
      </c>
      <c r="BM102" s="482">
        <f>'3M - LGS'!BM102</f>
        <v>4.8189000000000003E-2</v>
      </c>
      <c r="BN102" s="482">
        <f>'3M - LGS'!BN102</f>
        <v>4.8322999999999998E-2</v>
      </c>
      <c r="BO102" s="482">
        <f>'3M - LGS'!BO102</f>
        <v>5.0555999999999997E-2</v>
      </c>
      <c r="BP102" s="482">
        <f>'3M - LGS'!BP102</f>
        <v>9.3449000000000004E-2</v>
      </c>
      <c r="BQ102" s="482">
        <f>'3M - LGS'!BQ102</f>
        <v>9.0008000000000005E-2</v>
      </c>
      <c r="BR102" s="482">
        <f>'3M - LGS'!BR102</f>
        <v>9.2378000000000002E-2</v>
      </c>
      <c r="BS102" s="482">
        <f>'3M - LGS'!BS102</f>
        <v>9.1634999999999994E-2</v>
      </c>
      <c r="BT102" s="482">
        <f>'3M - LGS'!BT102</f>
        <v>4.8993000000000002E-2</v>
      </c>
      <c r="BU102" s="482">
        <f>'3M - LGS'!BU102</f>
        <v>4.9782E-2</v>
      </c>
      <c r="BV102" s="482">
        <f>'3M - LGS'!BV102</f>
        <v>4.7262999999999999E-2</v>
      </c>
      <c r="BW102" s="482">
        <f>'3M - LGS'!BW102</f>
        <v>4.5540999999999998E-2</v>
      </c>
      <c r="BX102" s="482">
        <f>'3M - LGS'!BX102</f>
        <v>4.6175000000000001E-2</v>
      </c>
      <c r="BY102" s="482">
        <f>'3M - LGS'!BY102</f>
        <v>4.8189000000000003E-2</v>
      </c>
      <c r="BZ102" s="482">
        <f>'3M - LGS'!BZ102</f>
        <v>4.8322999999999998E-2</v>
      </c>
      <c r="CA102" s="482">
        <f>'3M - LGS'!CA102</f>
        <v>5.0555999999999997E-2</v>
      </c>
      <c r="CB102" s="482">
        <f>'3M - LGS'!CB102</f>
        <v>9.3449000000000004E-2</v>
      </c>
      <c r="CC102" s="482">
        <f>'3M - LGS'!CC102</f>
        <v>9.0008000000000005E-2</v>
      </c>
      <c r="CD102" s="482">
        <f>'3M - LGS'!CD102</f>
        <v>9.2378000000000002E-2</v>
      </c>
      <c r="CE102" s="482">
        <f>'3M - LGS'!CE102</f>
        <v>9.1634999999999994E-2</v>
      </c>
      <c r="CF102" s="482">
        <f>'3M - LGS'!CF102</f>
        <v>4.8993000000000002E-2</v>
      </c>
      <c r="CG102" s="482">
        <f>'3M - LGS'!CG102</f>
        <v>4.9782E-2</v>
      </c>
      <c r="CH102" s="486">
        <f>'3M - LGS'!CH102</f>
        <v>4.7262999999999999E-2</v>
      </c>
    </row>
    <row r="103" spans="1:86" s="110" customFormat="1" x14ac:dyDescent="0.25">
      <c r="A103" s="674"/>
      <c r="B103" s="89" t="s">
        <v>24</v>
      </c>
      <c r="C103" s="446">
        <f>'3M - LGS'!C103</f>
        <v>3.9933000000000003E-2</v>
      </c>
      <c r="D103" s="446">
        <f>'3M - LGS'!D103</f>
        <v>3.9878999999999998E-2</v>
      </c>
      <c r="E103" s="446">
        <f>'3M - LGS'!E103</f>
        <v>4.1041000000000001E-2</v>
      </c>
      <c r="F103" s="446">
        <f>'3M - LGS'!F103</f>
        <v>4.1168000000000003E-2</v>
      </c>
      <c r="G103" s="446">
        <f>'3M - LGS'!G103</f>
        <v>4.2222999999999997E-2</v>
      </c>
      <c r="H103" s="446">
        <f>'3M - LGS'!H103</f>
        <v>8.2789000000000001E-2</v>
      </c>
      <c r="I103" s="446">
        <f>'3M - LGS'!I103</f>
        <v>7.9558000000000004E-2</v>
      </c>
      <c r="J103" s="446">
        <f>'3M - LGS'!J103</f>
        <v>7.9958000000000001E-2</v>
      </c>
      <c r="K103" s="446">
        <f>'3M - LGS'!K103</f>
        <v>7.8107999999999997E-2</v>
      </c>
      <c r="L103" s="446">
        <f>'3M - LGS'!L103</f>
        <v>4.1531999999999999E-2</v>
      </c>
      <c r="M103" s="446">
        <f>'3M - LGS'!M103</f>
        <v>4.2438999999999998E-2</v>
      </c>
      <c r="N103" s="446">
        <f>'3M - LGS'!N103</f>
        <v>4.0814000000000003E-2</v>
      </c>
      <c r="O103" s="446">
        <f>'3M - LGS'!O103</f>
        <v>3.9933000000000003E-2</v>
      </c>
      <c r="P103" s="446">
        <f>'3M - LGS'!P103</f>
        <v>3.9878999999999998E-2</v>
      </c>
      <c r="Q103" s="446">
        <f>'3M - LGS'!Q103</f>
        <v>4.1041000000000001E-2</v>
      </c>
      <c r="R103" s="446">
        <f>'3M - LGS'!R103</f>
        <v>4.1168000000000003E-2</v>
      </c>
      <c r="S103" s="446">
        <f>'3M - LGS'!S103</f>
        <v>4.2222999999999997E-2</v>
      </c>
      <c r="T103" s="482">
        <f>'3M - LGS'!T103</f>
        <v>9.3449000000000004E-2</v>
      </c>
      <c r="U103" s="482">
        <f>'3M - LGS'!U103</f>
        <v>9.0008000000000005E-2</v>
      </c>
      <c r="V103" s="482">
        <f>'3M - LGS'!V103</f>
        <v>9.2378000000000002E-2</v>
      </c>
      <c r="W103" s="482">
        <f>'3M - LGS'!W103</f>
        <v>9.1634999999999994E-2</v>
      </c>
      <c r="X103" s="482">
        <f>'3M - LGS'!X103</f>
        <v>4.8993000000000002E-2</v>
      </c>
      <c r="Y103" s="482">
        <f>'3M - LGS'!Y103</f>
        <v>4.9782E-2</v>
      </c>
      <c r="Z103" s="482">
        <f>'3M - LGS'!Z103</f>
        <v>4.7262999999999999E-2</v>
      </c>
      <c r="AA103" s="482">
        <f>'3M - LGS'!AA103</f>
        <v>4.5540999999999998E-2</v>
      </c>
      <c r="AB103" s="482">
        <f>'3M - LGS'!AB103</f>
        <v>4.6175000000000001E-2</v>
      </c>
      <c r="AC103" s="482">
        <f>'3M - LGS'!AC103</f>
        <v>4.8189000000000003E-2</v>
      </c>
      <c r="AD103" s="482">
        <f>'3M - LGS'!AD103</f>
        <v>4.8322999999999998E-2</v>
      </c>
      <c r="AE103" s="482">
        <f>'3M - LGS'!AE103</f>
        <v>5.0555999999999997E-2</v>
      </c>
      <c r="AF103" s="482">
        <f>'3M - LGS'!AF103</f>
        <v>9.3449000000000004E-2</v>
      </c>
      <c r="AG103" s="482">
        <f>'3M - LGS'!AG103</f>
        <v>9.0008000000000005E-2</v>
      </c>
      <c r="AH103" s="482">
        <f>'3M - LGS'!AH103</f>
        <v>9.2378000000000002E-2</v>
      </c>
      <c r="AI103" s="482">
        <f>'3M - LGS'!AI103</f>
        <v>9.1634999999999994E-2</v>
      </c>
      <c r="AJ103" s="482">
        <f>'3M - LGS'!AJ103</f>
        <v>4.8993000000000002E-2</v>
      </c>
      <c r="AK103" s="482">
        <f>'3M - LGS'!AK103</f>
        <v>4.9782E-2</v>
      </c>
      <c r="AL103" s="482">
        <f>'3M - LGS'!AL103</f>
        <v>4.7262999999999999E-2</v>
      </c>
      <c r="AM103" s="482">
        <f>'3M - LGS'!AM103</f>
        <v>4.5540999999999998E-2</v>
      </c>
      <c r="AN103" s="482">
        <f>'3M - LGS'!AN103</f>
        <v>4.6175000000000001E-2</v>
      </c>
      <c r="AO103" s="482">
        <f>'3M - LGS'!AO103</f>
        <v>4.8189000000000003E-2</v>
      </c>
      <c r="AP103" s="482">
        <f>'3M - LGS'!AP103</f>
        <v>4.8322999999999998E-2</v>
      </c>
      <c r="AQ103" s="482">
        <f>'3M - LGS'!AQ103</f>
        <v>5.0555999999999997E-2</v>
      </c>
      <c r="AR103" s="482">
        <f>'3M - LGS'!AR103</f>
        <v>9.3449000000000004E-2</v>
      </c>
      <c r="AS103" s="482">
        <f>'3M - LGS'!AS103</f>
        <v>9.0008000000000005E-2</v>
      </c>
      <c r="AT103" s="482">
        <f>'3M - LGS'!AT103</f>
        <v>9.2378000000000002E-2</v>
      </c>
      <c r="AU103" s="482">
        <f>'3M - LGS'!AU103</f>
        <v>9.1634999999999994E-2</v>
      </c>
      <c r="AV103" s="482">
        <f>'3M - LGS'!AV103</f>
        <v>4.8993000000000002E-2</v>
      </c>
      <c r="AW103" s="482">
        <f>'3M - LGS'!AW103</f>
        <v>4.9782E-2</v>
      </c>
      <c r="AX103" s="482">
        <f>'3M - LGS'!AX103</f>
        <v>4.7262999999999999E-2</v>
      </c>
      <c r="AY103" s="482">
        <f>'3M - LGS'!AY103</f>
        <v>4.5540999999999998E-2</v>
      </c>
      <c r="AZ103" s="482">
        <f>'3M - LGS'!AZ103</f>
        <v>4.6175000000000001E-2</v>
      </c>
      <c r="BA103" s="482">
        <f>'3M - LGS'!BA103</f>
        <v>4.8189000000000003E-2</v>
      </c>
      <c r="BB103" s="482">
        <f>'3M - LGS'!BB103</f>
        <v>4.8322999999999998E-2</v>
      </c>
      <c r="BC103" s="482">
        <f>'3M - LGS'!BC103</f>
        <v>5.0555999999999997E-2</v>
      </c>
      <c r="BD103" s="482">
        <f>'3M - LGS'!BD103</f>
        <v>9.3449000000000004E-2</v>
      </c>
      <c r="BE103" s="482">
        <f>'3M - LGS'!BE103</f>
        <v>9.0008000000000005E-2</v>
      </c>
      <c r="BF103" s="482">
        <f>'3M - LGS'!BF103</f>
        <v>9.2378000000000002E-2</v>
      </c>
      <c r="BG103" s="482">
        <f>'3M - LGS'!BG103</f>
        <v>9.1634999999999994E-2</v>
      </c>
      <c r="BH103" s="482">
        <f>'3M - LGS'!BH103</f>
        <v>4.8993000000000002E-2</v>
      </c>
      <c r="BI103" s="482">
        <f>'3M - LGS'!BI103</f>
        <v>4.9782E-2</v>
      </c>
      <c r="BJ103" s="482">
        <f>'3M - LGS'!BJ103</f>
        <v>4.7262999999999999E-2</v>
      </c>
      <c r="BK103" s="482">
        <f>'3M - LGS'!BK103</f>
        <v>4.5540999999999998E-2</v>
      </c>
      <c r="BL103" s="482">
        <f>'3M - LGS'!BL103</f>
        <v>4.6175000000000001E-2</v>
      </c>
      <c r="BM103" s="482">
        <f>'3M - LGS'!BM103</f>
        <v>4.8189000000000003E-2</v>
      </c>
      <c r="BN103" s="482">
        <f>'3M - LGS'!BN103</f>
        <v>4.8322999999999998E-2</v>
      </c>
      <c r="BO103" s="482">
        <f>'3M - LGS'!BO103</f>
        <v>5.0555999999999997E-2</v>
      </c>
      <c r="BP103" s="482">
        <f>'3M - LGS'!BP103</f>
        <v>9.3449000000000004E-2</v>
      </c>
      <c r="BQ103" s="482">
        <f>'3M - LGS'!BQ103</f>
        <v>9.0008000000000005E-2</v>
      </c>
      <c r="BR103" s="482">
        <f>'3M - LGS'!BR103</f>
        <v>9.2378000000000002E-2</v>
      </c>
      <c r="BS103" s="482">
        <f>'3M - LGS'!BS103</f>
        <v>9.1634999999999994E-2</v>
      </c>
      <c r="BT103" s="482">
        <f>'3M - LGS'!BT103</f>
        <v>4.8993000000000002E-2</v>
      </c>
      <c r="BU103" s="482">
        <f>'3M - LGS'!BU103</f>
        <v>4.9782E-2</v>
      </c>
      <c r="BV103" s="482">
        <f>'3M - LGS'!BV103</f>
        <v>4.7262999999999999E-2</v>
      </c>
      <c r="BW103" s="482">
        <f>'3M - LGS'!BW103</f>
        <v>4.5540999999999998E-2</v>
      </c>
      <c r="BX103" s="482">
        <f>'3M - LGS'!BX103</f>
        <v>4.6175000000000001E-2</v>
      </c>
      <c r="BY103" s="482">
        <f>'3M - LGS'!BY103</f>
        <v>4.8189000000000003E-2</v>
      </c>
      <c r="BZ103" s="482">
        <f>'3M - LGS'!BZ103</f>
        <v>4.8322999999999998E-2</v>
      </c>
      <c r="CA103" s="482">
        <f>'3M - LGS'!CA103</f>
        <v>5.0555999999999997E-2</v>
      </c>
      <c r="CB103" s="482">
        <f>'3M - LGS'!CB103</f>
        <v>9.3449000000000004E-2</v>
      </c>
      <c r="CC103" s="482">
        <f>'3M - LGS'!CC103</f>
        <v>9.0008000000000005E-2</v>
      </c>
      <c r="CD103" s="482">
        <f>'3M - LGS'!CD103</f>
        <v>9.2378000000000002E-2</v>
      </c>
      <c r="CE103" s="482">
        <f>'3M - LGS'!CE103</f>
        <v>9.1634999999999994E-2</v>
      </c>
      <c r="CF103" s="482">
        <f>'3M - LGS'!CF103</f>
        <v>4.8993000000000002E-2</v>
      </c>
      <c r="CG103" s="482">
        <f>'3M - LGS'!CG103</f>
        <v>4.9782E-2</v>
      </c>
      <c r="CH103" s="486">
        <f>'3M - LGS'!CH103</f>
        <v>4.7262999999999999E-2</v>
      </c>
    </row>
    <row r="104" spans="1:86" s="110" customFormat="1" x14ac:dyDescent="0.25">
      <c r="A104" s="674"/>
      <c r="B104" s="89" t="s">
        <v>7</v>
      </c>
      <c r="C104" s="446">
        <f>'3M - LGS'!C104</f>
        <v>3.8309999999999997E-2</v>
      </c>
      <c r="D104" s="446">
        <f>'3M - LGS'!D104</f>
        <v>3.8170999999999997E-2</v>
      </c>
      <c r="E104" s="446">
        <f>'3M - LGS'!E104</f>
        <v>3.925E-2</v>
      </c>
      <c r="F104" s="446">
        <f>'3M - LGS'!F104</f>
        <v>3.993E-2</v>
      </c>
      <c r="G104" s="446">
        <f>'3M - LGS'!G104</f>
        <v>4.0524999999999999E-2</v>
      </c>
      <c r="H104" s="446">
        <f>'3M - LGS'!H104</f>
        <v>7.8927999999999998E-2</v>
      </c>
      <c r="I104" s="446">
        <f>'3M - LGS'!I104</f>
        <v>7.5749999999999998E-2</v>
      </c>
      <c r="J104" s="446">
        <f>'3M - LGS'!J104</f>
        <v>7.6244000000000006E-2</v>
      </c>
      <c r="K104" s="446">
        <f>'3M - LGS'!K104</f>
        <v>7.4468999999999994E-2</v>
      </c>
      <c r="L104" s="446">
        <f>'3M - LGS'!L104</f>
        <v>3.9891000000000003E-2</v>
      </c>
      <c r="M104" s="446">
        <f>'3M - LGS'!M104</f>
        <v>4.07E-2</v>
      </c>
      <c r="N104" s="446">
        <f>'3M - LGS'!N104</f>
        <v>3.9168000000000001E-2</v>
      </c>
      <c r="O104" s="446">
        <f>'3M - LGS'!O104</f>
        <v>3.8309999999999997E-2</v>
      </c>
      <c r="P104" s="446">
        <f>'3M - LGS'!P104</f>
        <v>3.8170999999999997E-2</v>
      </c>
      <c r="Q104" s="446">
        <f>'3M - LGS'!Q104</f>
        <v>3.925E-2</v>
      </c>
      <c r="R104" s="446">
        <f>'3M - LGS'!R104</f>
        <v>3.993E-2</v>
      </c>
      <c r="S104" s="446">
        <f>'3M - LGS'!S104</f>
        <v>4.0524999999999999E-2</v>
      </c>
      <c r="T104" s="482">
        <f>'3M - LGS'!T104</f>
        <v>8.9113999999999999E-2</v>
      </c>
      <c r="U104" s="482">
        <f>'3M - LGS'!U104</f>
        <v>8.5700999999999999E-2</v>
      </c>
      <c r="V104" s="482">
        <f>'3M - LGS'!V104</f>
        <v>8.8127999999999998E-2</v>
      </c>
      <c r="W104" s="482">
        <f>'3M - LGS'!W104</f>
        <v>8.7461999999999998E-2</v>
      </c>
      <c r="X104" s="482">
        <f>'3M - LGS'!X104</f>
        <v>4.6955999999999998E-2</v>
      </c>
      <c r="Y104" s="482">
        <f>'3M - LGS'!Y104</f>
        <v>4.7667000000000001E-2</v>
      </c>
      <c r="Z104" s="482">
        <f>'3M - LGS'!Z104</f>
        <v>4.5307E-2</v>
      </c>
      <c r="AA104" s="482">
        <f>'3M - LGS'!AA104</f>
        <v>4.3611999999999998E-2</v>
      </c>
      <c r="AB104" s="482">
        <f>'3M - LGS'!AB104</f>
        <v>4.4098999999999999E-2</v>
      </c>
      <c r="AC104" s="482">
        <f>'3M - LGS'!AC104</f>
        <v>4.5934000000000003E-2</v>
      </c>
      <c r="AD104" s="482">
        <f>'3M - LGS'!AD104</f>
        <v>4.7032999999999998E-2</v>
      </c>
      <c r="AE104" s="482">
        <f>'3M - LGS'!AE104</f>
        <v>4.8451000000000001E-2</v>
      </c>
      <c r="AF104" s="482">
        <f>'3M - LGS'!AF104</f>
        <v>8.9113999999999999E-2</v>
      </c>
      <c r="AG104" s="482">
        <f>'3M - LGS'!AG104</f>
        <v>8.5700999999999999E-2</v>
      </c>
      <c r="AH104" s="482">
        <f>'3M - LGS'!AH104</f>
        <v>8.8127999999999998E-2</v>
      </c>
      <c r="AI104" s="482">
        <f>'3M - LGS'!AI104</f>
        <v>8.7461999999999998E-2</v>
      </c>
      <c r="AJ104" s="482">
        <f>'3M - LGS'!AJ104</f>
        <v>4.6955999999999998E-2</v>
      </c>
      <c r="AK104" s="482">
        <f>'3M - LGS'!AK104</f>
        <v>4.7667000000000001E-2</v>
      </c>
      <c r="AL104" s="482">
        <f>'3M - LGS'!AL104</f>
        <v>4.5307E-2</v>
      </c>
      <c r="AM104" s="482">
        <f>'3M - LGS'!AM104</f>
        <v>4.3611999999999998E-2</v>
      </c>
      <c r="AN104" s="482">
        <f>'3M - LGS'!AN104</f>
        <v>4.4098999999999999E-2</v>
      </c>
      <c r="AO104" s="482">
        <f>'3M - LGS'!AO104</f>
        <v>4.5934000000000003E-2</v>
      </c>
      <c r="AP104" s="482">
        <f>'3M - LGS'!AP104</f>
        <v>4.7032999999999998E-2</v>
      </c>
      <c r="AQ104" s="482">
        <f>'3M - LGS'!AQ104</f>
        <v>4.8451000000000001E-2</v>
      </c>
      <c r="AR104" s="482">
        <f>'3M - LGS'!AR104</f>
        <v>8.9113999999999999E-2</v>
      </c>
      <c r="AS104" s="482">
        <f>'3M - LGS'!AS104</f>
        <v>8.5700999999999999E-2</v>
      </c>
      <c r="AT104" s="482">
        <f>'3M - LGS'!AT104</f>
        <v>8.8127999999999998E-2</v>
      </c>
      <c r="AU104" s="482">
        <f>'3M - LGS'!AU104</f>
        <v>8.7461999999999998E-2</v>
      </c>
      <c r="AV104" s="482">
        <f>'3M - LGS'!AV104</f>
        <v>4.6955999999999998E-2</v>
      </c>
      <c r="AW104" s="482">
        <f>'3M - LGS'!AW104</f>
        <v>4.7667000000000001E-2</v>
      </c>
      <c r="AX104" s="482">
        <f>'3M - LGS'!AX104</f>
        <v>4.5307E-2</v>
      </c>
      <c r="AY104" s="482">
        <f>'3M - LGS'!AY104</f>
        <v>4.3611999999999998E-2</v>
      </c>
      <c r="AZ104" s="482">
        <f>'3M - LGS'!AZ104</f>
        <v>4.4098999999999999E-2</v>
      </c>
      <c r="BA104" s="482">
        <f>'3M - LGS'!BA104</f>
        <v>4.5934000000000003E-2</v>
      </c>
      <c r="BB104" s="482">
        <f>'3M - LGS'!BB104</f>
        <v>4.7032999999999998E-2</v>
      </c>
      <c r="BC104" s="482">
        <f>'3M - LGS'!BC104</f>
        <v>4.8451000000000001E-2</v>
      </c>
      <c r="BD104" s="482">
        <f>'3M - LGS'!BD104</f>
        <v>8.9113999999999999E-2</v>
      </c>
      <c r="BE104" s="482">
        <f>'3M - LGS'!BE104</f>
        <v>8.5700999999999999E-2</v>
      </c>
      <c r="BF104" s="482">
        <f>'3M - LGS'!BF104</f>
        <v>8.8127999999999998E-2</v>
      </c>
      <c r="BG104" s="482">
        <f>'3M - LGS'!BG104</f>
        <v>8.7461999999999998E-2</v>
      </c>
      <c r="BH104" s="482">
        <f>'3M - LGS'!BH104</f>
        <v>4.6955999999999998E-2</v>
      </c>
      <c r="BI104" s="482">
        <f>'3M - LGS'!BI104</f>
        <v>4.7667000000000001E-2</v>
      </c>
      <c r="BJ104" s="482">
        <f>'3M - LGS'!BJ104</f>
        <v>4.5307E-2</v>
      </c>
      <c r="BK104" s="482">
        <f>'3M - LGS'!BK104</f>
        <v>4.3611999999999998E-2</v>
      </c>
      <c r="BL104" s="482">
        <f>'3M - LGS'!BL104</f>
        <v>4.4098999999999999E-2</v>
      </c>
      <c r="BM104" s="482">
        <f>'3M - LGS'!BM104</f>
        <v>4.5934000000000003E-2</v>
      </c>
      <c r="BN104" s="482">
        <f>'3M - LGS'!BN104</f>
        <v>4.7032999999999998E-2</v>
      </c>
      <c r="BO104" s="482">
        <f>'3M - LGS'!BO104</f>
        <v>4.8451000000000001E-2</v>
      </c>
      <c r="BP104" s="482">
        <f>'3M - LGS'!BP104</f>
        <v>8.9113999999999999E-2</v>
      </c>
      <c r="BQ104" s="482">
        <f>'3M - LGS'!BQ104</f>
        <v>8.5700999999999999E-2</v>
      </c>
      <c r="BR104" s="482">
        <f>'3M - LGS'!BR104</f>
        <v>8.8127999999999998E-2</v>
      </c>
      <c r="BS104" s="482">
        <f>'3M - LGS'!BS104</f>
        <v>8.7461999999999998E-2</v>
      </c>
      <c r="BT104" s="482">
        <f>'3M - LGS'!BT104</f>
        <v>4.6955999999999998E-2</v>
      </c>
      <c r="BU104" s="482">
        <f>'3M - LGS'!BU104</f>
        <v>4.7667000000000001E-2</v>
      </c>
      <c r="BV104" s="482">
        <f>'3M - LGS'!BV104</f>
        <v>4.5307E-2</v>
      </c>
      <c r="BW104" s="482">
        <f>'3M - LGS'!BW104</f>
        <v>4.3611999999999998E-2</v>
      </c>
      <c r="BX104" s="482">
        <f>'3M - LGS'!BX104</f>
        <v>4.4098999999999999E-2</v>
      </c>
      <c r="BY104" s="482">
        <f>'3M - LGS'!BY104</f>
        <v>4.5934000000000003E-2</v>
      </c>
      <c r="BZ104" s="482">
        <f>'3M - LGS'!BZ104</f>
        <v>4.7032999999999998E-2</v>
      </c>
      <c r="CA104" s="482">
        <f>'3M - LGS'!CA104</f>
        <v>4.8451000000000001E-2</v>
      </c>
      <c r="CB104" s="482">
        <f>'3M - LGS'!CB104</f>
        <v>8.9113999999999999E-2</v>
      </c>
      <c r="CC104" s="482">
        <f>'3M - LGS'!CC104</f>
        <v>8.5700999999999999E-2</v>
      </c>
      <c r="CD104" s="482">
        <f>'3M - LGS'!CD104</f>
        <v>8.8127999999999998E-2</v>
      </c>
      <c r="CE104" s="482">
        <f>'3M - LGS'!CE104</f>
        <v>8.7461999999999998E-2</v>
      </c>
      <c r="CF104" s="482">
        <f>'3M - LGS'!CF104</f>
        <v>4.6955999999999998E-2</v>
      </c>
      <c r="CG104" s="482">
        <f>'3M - LGS'!CG104</f>
        <v>4.7667000000000001E-2</v>
      </c>
      <c r="CH104" s="486">
        <f>'3M - LGS'!CH104</f>
        <v>4.5307E-2</v>
      </c>
    </row>
    <row r="105" spans="1:86" s="110" customFormat="1" ht="15.75" thickBot="1" x14ac:dyDescent="0.3">
      <c r="A105" s="675"/>
      <c r="B105" s="91" t="s">
        <v>8</v>
      </c>
      <c r="C105" s="444">
        <f>'3M - LGS'!C105</f>
        <v>4.0855000000000002E-2</v>
      </c>
      <c r="D105" s="444">
        <f>'3M - LGS'!D105</f>
        <v>4.0336999999999998E-2</v>
      </c>
      <c r="E105" s="444">
        <f>'3M - LGS'!E105</f>
        <v>4.1315999999999999E-2</v>
      </c>
      <c r="F105" s="444">
        <f>'3M - LGS'!F105</f>
        <v>4.3313999999999998E-2</v>
      </c>
      <c r="G105" s="444">
        <f>'3M - LGS'!G105</f>
        <v>4.4001999999999999E-2</v>
      </c>
      <c r="H105" s="444">
        <f>'3M - LGS'!H105</f>
        <v>8.9335999999999999E-2</v>
      </c>
      <c r="I105" s="444">
        <f>'3M - LGS'!I105</f>
        <v>8.5674E-2</v>
      </c>
      <c r="J105" s="444">
        <f>'3M - LGS'!J105</f>
        <v>8.6429000000000006E-2</v>
      </c>
      <c r="K105" s="444">
        <f>'3M - LGS'!K105</f>
        <v>8.2271999999999998E-2</v>
      </c>
      <c r="L105" s="444">
        <f>'3M - LGS'!L105</f>
        <v>4.3230999999999999E-2</v>
      </c>
      <c r="M105" s="444">
        <f>'3M - LGS'!M105</f>
        <v>4.3944999999999998E-2</v>
      </c>
      <c r="N105" s="444">
        <f>'3M - LGS'!N105</f>
        <v>4.2141999999999999E-2</v>
      </c>
      <c r="O105" s="444">
        <f>'3M - LGS'!O105</f>
        <v>4.0855000000000002E-2</v>
      </c>
      <c r="P105" s="444">
        <f>'3M - LGS'!P105</f>
        <v>4.0336999999999998E-2</v>
      </c>
      <c r="Q105" s="444">
        <f>'3M - LGS'!Q105</f>
        <v>4.1315999999999999E-2</v>
      </c>
      <c r="R105" s="444">
        <f>'3M - LGS'!R105</f>
        <v>4.3313999999999998E-2</v>
      </c>
      <c r="S105" s="444">
        <f>'3M - LGS'!S105</f>
        <v>4.4001999999999999E-2</v>
      </c>
      <c r="T105" s="479">
        <f>'3M - LGS'!T105</f>
        <v>0.100799</v>
      </c>
      <c r="U105" s="479">
        <f>'3M - LGS'!U105</f>
        <v>9.6923999999999996E-2</v>
      </c>
      <c r="V105" s="479">
        <f>'3M - LGS'!V105</f>
        <v>9.9787000000000001E-2</v>
      </c>
      <c r="W105" s="479">
        <f>'3M - LGS'!W105</f>
        <v>9.6407999999999994E-2</v>
      </c>
      <c r="X105" s="479">
        <f>'3M - LGS'!X105</f>
        <v>5.1095000000000002E-2</v>
      </c>
      <c r="Y105" s="479">
        <f>'3M - LGS'!Y105</f>
        <v>5.1493999999999998E-2</v>
      </c>
      <c r="Z105" s="479">
        <f>'3M - LGS'!Z105</f>
        <v>4.8736000000000002E-2</v>
      </c>
      <c r="AA105" s="479">
        <f>'3M - LGS'!AA105</f>
        <v>4.6360999999999999E-2</v>
      </c>
      <c r="AB105" s="479">
        <f>'3M - LGS'!AB105</f>
        <v>4.6393999999999998E-2</v>
      </c>
      <c r="AC105" s="479">
        <f>'3M - LGS'!AC105</f>
        <v>4.7904000000000002E-2</v>
      </c>
      <c r="AD105" s="479">
        <f>'3M - LGS'!AD105</f>
        <v>5.1082000000000002E-2</v>
      </c>
      <c r="AE105" s="479">
        <f>'3M - LGS'!AE105</f>
        <v>5.2753000000000001E-2</v>
      </c>
      <c r="AF105" s="479">
        <f>'3M - LGS'!AF105</f>
        <v>0.100799</v>
      </c>
      <c r="AG105" s="479">
        <f>'3M - LGS'!AG105</f>
        <v>9.6923999999999996E-2</v>
      </c>
      <c r="AH105" s="479">
        <f>'3M - LGS'!AH105</f>
        <v>9.9787000000000001E-2</v>
      </c>
      <c r="AI105" s="479">
        <f>'3M - LGS'!AI105</f>
        <v>9.6407999999999994E-2</v>
      </c>
      <c r="AJ105" s="479">
        <f>'3M - LGS'!AJ105</f>
        <v>5.1095000000000002E-2</v>
      </c>
      <c r="AK105" s="479">
        <f>'3M - LGS'!AK105</f>
        <v>5.1493999999999998E-2</v>
      </c>
      <c r="AL105" s="479">
        <f>'3M - LGS'!AL105</f>
        <v>4.8736000000000002E-2</v>
      </c>
      <c r="AM105" s="479">
        <f>'3M - LGS'!AM105</f>
        <v>4.6360999999999999E-2</v>
      </c>
      <c r="AN105" s="479">
        <f>'3M - LGS'!AN105</f>
        <v>4.6393999999999998E-2</v>
      </c>
      <c r="AO105" s="479">
        <f>'3M - LGS'!AO105</f>
        <v>4.7904000000000002E-2</v>
      </c>
      <c r="AP105" s="479">
        <f>'3M - LGS'!AP105</f>
        <v>5.1082000000000002E-2</v>
      </c>
      <c r="AQ105" s="479">
        <f>'3M - LGS'!AQ105</f>
        <v>5.2753000000000001E-2</v>
      </c>
      <c r="AR105" s="479">
        <f>'3M - LGS'!AR105</f>
        <v>0.100799</v>
      </c>
      <c r="AS105" s="479">
        <f>'3M - LGS'!AS105</f>
        <v>9.6923999999999996E-2</v>
      </c>
      <c r="AT105" s="479">
        <f>'3M - LGS'!AT105</f>
        <v>9.9787000000000001E-2</v>
      </c>
      <c r="AU105" s="479">
        <f>'3M - LGS'!AU105</f>
        <v>9.6407999999999994E-2</v>
      </c>
      <c r="AV105" s="479">
        <f>'3M - LGS'!AV105</f>
        <v>5.1095000000000002E-2</v>
      </c>
      <c r="AW105" s="479">
        <f>'3M - LGS'!AW105</f>
        <v>5.1493999999999998E-2</v>
      </c>
      <c r="AX105" s="479">
        <f>'3M - LGS'!AX105</f>
        <v>4.8736000000000002E-2</v>
      </c>
      <c r="AY105" s="479">
        <f>'3M - LGS'!AY105</f>
        <v>4.6360999999999999E-2</v>
      </c>
      <c r="AZ105" s="479">
        <f>'3M - LGS'!AZ105</f>
        <v>4.6393999999999998E-2</v>
      </c>
      <c r="BA105" s="479">
        <f>'3M - LGS'!BA105</f>
        <v>4.7904000000000002E-2</v>
      </c>
      <c r="BB105" s="479">
        <f>'3M - LGS'!BB105</f>
        <v>5.1082000000000002E-2</v>
      </c>
      <c r="BC105" s="479">
        <f>'3M - LGS'!BC105</f>
        <v>5.2753000000000001E-2</v>
      </c>
      <c r="BD105" s="479">
        <f>'3M - LGS'!BD105</f>
        <v>0.100799</v>
      </c>
      <c r="BE105" s="479">
        <f>'3M - LGS'!BE105</f>
        <v>9.6923999999999996E-2</v>
      </c>
      <c r="BF105" s="479">
        <f>'3M - LGS'!BF105</f>
        <v>9.9787000000000001E-2</v>
      </c>
      <c r="BG105" s="479">
        <f>'3M - LGS'!BG105</f>
        <v>9.6407999999999994E-2</v>
      </c>
      <c r="BH105" s="479">
        <f>'3M - LGS'!BH105</f>
        <v>5.1095000000000002E-2</v>
      </c>
      <c r="BI105" s="479">
        <f>'3M - LGS'!BI105</f>
        <v>5.1493999999999998E-2</v>
      </c>
      <c r="BJ105" s="479">
        <f>'3M - LGS'!BJ105</f>
        <v>4.8736000000000002E-2</v>
      </c>
      <c r="BK105" s="479">
        <f>'3M - LGS'!BK105</f>
        <v>4.6360999999999999E-2</v>
      </c>
      <c r="BL105" s="479">
        <f>'3M - LGS'!BL105</f>
        <v>4.6393999999999998E-2</v>
      </c>
      <c r="BM105" s="479">
        <f>'3M - LGS'!BM105</f>
        <v>4.7904000000000002E-2</v>
      </c>
      <c r="BN105" s="479">
        <f>'3M - LGS'!BN105</f>
        <v>5.1082000000000002E-2</v>
      </c>
      <c r="BO105" s="479">
        <f>'3M - LGS'!BO105</f>
        <v>5.2753000000000001E-2</v>
      </c>
      <c r="BP105" s="479">
        <f>'3M - LGS'!BP105</f>
        <v>0.100799</v>
      </c>
      <c r="BQ105" s="479">
        <f>'3M - LGS'!BQ105</f>
        <v>9.6923999999999996E-2</v>
      </c>
      <c r="BR105" s="479">
        <f>'3M - LGS'!BR105</f>
        <v>9.9787000000000001E-2</v>
      </c>
      <c r="BS105" s="479">
        <f>'3M - LGS'!BS105</f>
        <v>9.6407999999999994E-2</v>
      </c>
      <c r="BT105" s="479">
        <f>'3M - LGS'!BT105</f>
        <v>5.1095000000000002E-2</v>
      </c>
      <c r="BU105" s="479">
        <f>'3M - LGS'!BU105</f>
        <v>5.1493999999999998E-2</v>
      </c>
      <c r="BV105" s="479">
        <f>'3M - LGS'!BV105</f>
        <v>4.8736000000000002E-2</v>
      </c>
      <c r="BW105" s="479">
        <f>'3M - LGS'!BW105</f>
        <v>4.6360999999999999E-2</v>
      </c>
      <c r="BX105" s="479">
        <f>'3M - LGS'!BX105</f>
        <v>4.6393999999999998E-2</v>
      </c>
      <c r="BY105" s="479">
        <f>'3M - LGS'!BY105</f>
        <v>4.7904000000000002E-2</v>
      </c>
      <c r="BZ105" s="479">
        <f>'3M - LGS'!BZ105</f>
        <v>5.1082000000000002E-2</v>
      </c>
      <c r="CA105" s="479">
        <f>'3M - LGS'!CA105</f>
        <v>5.2753000000000001E-2</v>
      </c>
      <c r="CB105" s="479">
        <f>'3M - LGS'!CB105</f>
        <v>0.100799</v>
      </c>
      <c r="CC105" s="479">
        <f>'3M - LGS'!CC105</f>
        <v>9.6923999999999996E-2</v>
      </c>
      <c r="CD105" s="479">
        <f>'3M - LGS'!CD105</f>
        <v>9.9787000000000001E-2</v>
      </c>
      <c r="CE105" s="479">
        <f>'3M - LGS'!CE105</f>
        <v>9.6407999999999994E-2</v>
      </c>
      <c r="CF105" s="479">
        <f>'3M - LGS'!CF105</f>
        <v>5.1095000000000002E-2</v>
      </c>
      <c r="CG105" s="479">
        <f>'3M - LGS'!CG105</f>
        <v>5.1493999999999998E-2</v>
      </c>
      <c r="CH105" s="481">
        <f>'3M - LGS'!CH105</f>
        <v>4.8736000000000002E-2</v>
      </c>
    </row>
    <row r="106" spans="1:86" s="110" customFormat="1" x14ac:dyDescent="0.25">
      <c r="C106" s="439" t="s">
        <v>231</v>
      </c>
      <c r="T106" s="477" t="s">
        <v>290</v>
      </c>
    </row>
    <row r="107" spans="1:86" s="110" customFormat="1" ht="15" hidden="1" customHeight="1" x14ac:dyDescent="0.25">
      <c r="A107" s="643" t="s">
        <v>121</v>
      </c>
      <c r="B107" s="447" t="s">
        <v>122</v>
      </c>
      <c r="C107" s="448"/>
      <c r="D107" s="448"/>
      <c r="E107" s="448"/>
      <c r="F107" s="448"/>
      <c r="G107" s="448"/>
      <c r="H107" s="448"/>
      <c r="I107" s="448"/>
      <c r="J107" s="448"/>
      <c r="K107" s="448"/>
      <c r="L107" s="448"/>
      <c r="M107" s="448"/>
      <c r="N107" s="448"/>
      <c r="O107" s="449" t="s">
        <v>122</v>
      </c>
      <c r="P107" s="450"/>
      <c r="Q107" s="450"/>
      <c r="R107" s="450"/>
      <c r="S107" s="450"/>
      <c r="T107" s="450"/>
      <c r="U107" s="450"/>
      <c r="V107" s="450"/>
      <c r="W107" s="450"/>
      <c r="X107" s="450"/>
      <c r="Y107" s="450"/>
      <c r="Z107" s="451"/>
      <c r="AA107" s="450" t="s">
        <v>122</v>
      </c>
      <c r="AB107" s="450"/>
      <c r="AC107" s="450"/>
      <c r="AD107" s="450"/>
      <c r="AE107" s="450"/>
      <c r="AF107" s="450"/>
      <c r="AG107" s="450"/>
      <c r="AH107" s="450"/>
      <c r="AI107" s="450"/>
      <c r="AJ107" s="450"/>
      <c r="AK107" s="450"/>
      <c r="AL107" s="450"/>
      <c r="AM107" s="449" t="s">
        <v>122</v>
      </c>
      <c r="AN107" s="450"/>
      <c r="AO107" s="450"/>
      <c r="AP107" s="450"/>
      <c r="AQ107" s="450"/>
      <c r="AR107" s="450"/>
      <c r="AS107" s="450"/>
      <c r="AT107" s="450"/>
      <c r="AU107" s="450"/>
      <c r="AV107" s="450"/>
      <c r="AW107" s="450"/>
      <c r="AX107" s="451"/>
      <c r="AY107" s="450" t="s">
        <v>122</v>
      </c>
      <c r="AZ107" s="450"/>
      <c r="BA107" s="450"/>
      <c r="BB107" s="450"/>
      <c r="BC107" s="450"/>
      <c r="BD107" s="450"/>
      <c r="BE107" s="450"/>
      <c r="BF107" s="450"/>
      <c r="BG107" s="450"/>
      <c r="BH107" s="450"/>
      <c r="BI107" s="450"/>
      <c r="BJ107" s="450"/>
      <c r="BK107" s="449" t="s">
        <v>122</v>
      </c>
      <c r="BL107" s="450"/>
      <c r="BM107" s="450"/>
      <c r="BN107" s="450"/>
      <c r="BO107" s="450"/>
      <c r="BP107" s="450"/>
      <c r="BQ107" s="450"/>
      <c r="BR107" s="450"/>
      <c r="BS107" s="450"/>
      <c r="BT107" s="450"/>
      <c r="BU107" s="450"/>
      <c r="BV107" s="451"/>
      <c r="BW107" s="450" t="s">
        <v>122</v>
      </c>
      <c r="BX107" s="450"/>
      <c r="BY107" s="450"/>
      <c r="BZ107" s="450"/>
      <c r="CA107" s="450"/>
      <c r="CB107" s="450"/>
      <c r="CC107" s="450"/>
      <c r="CD107" s="450"/>
      <c r="CE107" s="450"/>
      <c r="CF107" s="450"/>
      <c r="CG107" s="450"/>
      <c r="CH107" s="452"/>
    </row>
    <row r="108" spans="1:86" s="110" customFormat="1" ht="15.75" hidden="1" thickBot="1" x14ac:dyDescent="0.3">
      <c r="A108" s="644"/>
      <c r="B108" s="649" t="s">
        <v>267</v>
      </c>
      <c r="C108" s="650"/>
      <c r="D108" s="650"/>
      <c r="E108" s="650"/>
      <c r="F108" s="650"/>
      <c r="G108" s="650"/>
      <c r="H108" s="650"/>
      <c r="I108" s="650"/>
      <c r="J108" s="650"/>
      <c r="K108" s="650"/>
      <c r="L108" s="650"/>
      <c r="M108" s="650"/>
      <c r="N108" s="661"/>
      <c r="O108" s="649" t="s">
        <v>267</v>
      </c>
      <c r="P108" s="650"/>
      <c r="Q108" s="650"/>
      <c r="R108" s="650"/>
      <c r="S108" s="650"/>
      <c r="T108" s="650"/>
      <c r="U108" s="650"/>
      <c r="V108" s="650"/>
      <c r="W108" s="650"/>
      <c r="X108" s="650"/>
      <c r="Y108" s="650"/>
      <c r="Z108" s="650"/>
      <c r="AA108" s="649" t="s">
        <v>267</v>
      </c>
      <c r="AB108" s="650"/>
      <c r="AC108" s="650"/>
      <c r="AD108" s="650"/>
      <c r="AE108" s="650"/>
      <c r="AF108" s="650"/>
      <c r="AG108" s="650"/>
      <c r="AH108" s="650"/>
      <c r="AI108" s="650"/>
      <c r="AJ108" s="650"/>
      <c r="AK108" s="650"/>
      <c r="AL108" s="650"/>
      <c r="AM108" s="649" t="s">
        <v>123</v>
      </c>
      <c r="AN108" s="650"/>
      <c r="AO108" s="650"/>
      <c r="AP108" s="650"/>
      <c r="AQ108" s="650"/>
      <c r="AR108" s="650"/>
      <c r="AS108" s="650"/>
      <c r="AT108" s="650"/>
      <c r="AU108" s="650"/>
      <c r="AV108" s="650"/>
      <c r="AW108" s="650"/>
      <c r="AX108" s="650"/>
      <c r="AY108" s="649" t="s">
        <v>267</v>
      </c>
      <c r="AZ108" s="650"/>
      <c r="BA108" s="650"/>
      <c r="BB108" s="650"/>
      <c r="BC108" s="650"/>
      <c r="BD108" s="650"/>
      <c r="BE108" s="650"/>
      <c r="BF108" s="650"/>
      <c r="BG108" s="650"/>
      <c r="BH108" s="650"/>
      <c r="BI108" s="650"/>
      <c r="BJ108" s="650"/>
      <c r="BK108" s="649" t="s">
        <v>267</v>
      </c>
      <c r="BL108" s="650"/>
      <c r="BM108" s="650"/>
      <c r="BN108" s="650"/>
      <c r="BO108" s="650"/>
      <c r="BP108" s="650"/>
      <c r="BQ108" s="650"/>
      <c r="BR108" s="650"/>
      <c r="BS108" s="650"/>
      <c r="BT108" s="650"/>
      <c r="BU108" s="650"/>
      <c r="BV108" s="650"/>
      <c r="BW108" s="649" t="s">
        <v>267</v>
      </c>
      <c r="BX108" s="650"/>
      <c r="BY108" s="650"/>
      <c r="BZ108" s="650"/>
      <c r="CA108" s="650"/>
      <c r="CB108" s="650"/>
      <c r="CC108" s="650"/>
      <c r="CD108" s="650"/>
      <c r="CE108" s="650"/>
      <c r="CF108" s="650"/>
      <c r="CG108" s="650"/>
      <c r="CH108" s="650"/>
    </row>
    <row r="109" spans="1:86" s="110" customFormat="1" ht="15.75" hidden="1" thickBot="1" x14ac:dyDescent="0.3">
      <c r="A109" s="640"/>
      <c r="B109" s="467" t="s">
        <v>124</v>
      </c>
      <c r="C109" s="162">
        <f>C$4</f>
        <v>45292</v>
      </c>
      <c r="D109" s="162">
        <f t="shared" ref="D109:BO109" si="106">D$4</f>
        <v>45323</v>
      </c>
      <c r="E109" s="162">
        <f t="shared" si="106"/>
        <v>45352</v>
      </c>
      <c r="F109" s="162">
        <f t="shared" si="106"/>
        <v>45383</v>
      </c>
      <c r="G109" s="162">
        <f t="shared" si="106"/>
        <v>45413</v>
      </c>
      <c r="H109" s="162">
        <f t="shared" si="106"/>
        <v>45444</v>
      </c>
      <c r="I109" s="162">
        <f t="shared" si="106"/>
        <v>45474</v>
      </c>
      <c r="J109" s="162">
        <f t="shared" si="106"/>
        <v>45505</v>
      </c>
      <c r="K109" s="162">
        <f t="shared" si="106"/>
        <v>45536</v>
      </c>
      <c r="L109" s="162">
        <f t="shared" si="106"/>
        <v>45566</v>
      </c>
      <c r="M109" s="162">
        <f t="shared" si="106"/>
        <v>45597</v>
      </c>
      <c r="N109" s="162">
        <f t="shared" si="106"/>
        <v>45627</v>
      </c>
      <c r="O109" s="162">
        <f t="shared" si="106"/>
        <v>45658</v>
      </c>
      <c r="P109" s="162">
        <f t="shared" si="106"/>
        <v>45689</v>
      </c>
      <c r="Q109" s="162">
        <f t="shared" si="106"/>
        <v>45717</v>
      </c>
      <c r="R109" s="162">
        <f t="shared" si="106"/>
        <v>45748</v>
      </c>
      <c r="S109" s="162">
        <f t="shared" si="106"/>
        <v>45778</v>
      </c>
      <c r="T109" s="162">
        <f t="shared" si="106"/>
        <v>45809</v>
      </c>
      <c r="U109" s="162">
        <f t="shared" si="106"/>
        <v>45839</v>
      </c>
      <c r="V109" s="162">
        <f t="shared" si="106"/>
        <v>45870</v>
      </c>
      <c r="W109" s="162">
        <f t="shared" si="106"/>
        <v>45901</v>
      </c>
      <c r="X109" s="162">
        <f t="shared" si="106"/>
        <v>45931</v>
      </c>
      <c r="Y109" s="162">
        <f t="shared" si="106"/>
        <v>45962</v>
      </c>
      <c r="Z109" s="162">
        <f t="shared" si="106"/>
        <v>45992</v>
      </c>
      <c r="AA109" s="162">
        <f t="shared" si="106"/>
        <v>46023</v>
      </c>
      <c r="AB109" s="162">
        <f t="shared" si="106"/>
        <v>46054</v>
      </c>
      <c r="AC109" s="162">
        <f t="shared" si="106"/>
        <v>46082</v>
      </c>
      <c r="AD109" s="162">
        <f t="shared" si="106"/>
        <v>46113</v>
      </c>
      <c r="AE109" s="162">
        <f t="shared" si="106"/>
        <v>46143</v>
      </c>
      <c r="AF109" s="162">
        <f t="shared" si="106"/>
        <v>46174</v>
      </c>
      <c r="AG109" s="162">
        <f t="shared" si="106"/>
        <v>46204</v>
      </c>
      <c r="AH109" s="162">
        <f t="shared" si="106"/>
        <v>46235</v>
      </c>
      <c r="AI109" s="162">
        <f t="shared" si="106"/>
        <v>46266</v>
      </c>
      <c r="AJ109" s="162">
        <f t="shared" si="106"/>
        <v>46296</v>
      </c>
      <c r="AK109" s="162">
        <f t="shared" si="106"/>
        <v>46327</v>
      </c>
      <c r="AL109" s="162">
        <f t="shared" si="106"/>
        <v>46357</v>
      </c>
      <c r="AM109" s="162">
        <f t="shared" si="106"/>
        <v>46388</v>
      </c>
      <c r="AN109" s="162">
        <f t="shared" si="106"/>
        <v>46419</v>
      </c>
      <c r="AO109" s="162">
        <f t="shared" si="106"/>
        <v>46447</v>
      </c>
      <c r="AP109" s="162">
        <f t="shared" si="106"/>
        <v>46478</v>
      </c>
      <c r="AQ109" s="162">
        <f t="shared" si="106"/>
        <v>46508</v>
      </c>
      <c r="AR109" s="162">
        <f t="shared" si="106"/>
        <v>46539</v>
      </c>
      <c r="AS109" s="162">
        <f t="shared" si="106"/>
        <v>46569</v>
      </c>
      <c r="AT109" s="162">
        <f t="shared" si="106"/>
        <v>46600</v>
      </c>
      <c r="AU109" s="162">
        <f t="shared" si="106"/>
        <v>46631</v>
      </c>
      <c r="AV109" s="162">
        <f t="shared" si="106"/>
        <v>46661</v>
      </c>
      <c r="AW109" s="162">
        <f t="shared" si="106"/>
        <v>46692</v>
      </c>
      <c r="AX109" s="162">
        <f t="shared" si="106"/>
        <v>46722</v>
      </c>
      <c r="AY109" s="162">
        <f t="shared" si="106"/>
        <v>46753</v>
      </c>
      <c r="AZ109" s="162">
        <f t="shared" si="106"/>
        <v>46784</v>
      </c>
      <c r="BA109" s="162">
        <f t="shared" si="106"/>
        <v>46813</v>
      </c>
      <c r="BB109" s="162">
        <f t="shared" si="106"/>
        <v>46844</v>
      </c>
      <c r="BC109" s="162">
        <f t="shared" si="106"/>
        <v>46874</v>
      </c>
      <c r="BD109" s="162">
        <f t="shared" si="106"/>
        <v>46905</v>
      </c>
      <c r="BE109" s="162">
        <f t="shared" si="106"/>
        <v>46935</v>
      </c>
      <c r="BF109" s="162">
        <f t="shared" si="106"/>
        <v>46966</v>
      </c>
      <c r="BG109" s="162">
        <f t="shared" si="106"/>
        <v>46997</v>
      </c>
      <c r="BH109" s="162">
        <f t="shared" si="106"/>
        <v>47027</v>
      </c>
      <c r="BI109" s="162">
        <f t="shared" si="106"/>
        <v>47058</v>
      </c>
      <c r="BJ109" s="162">
        <f t="shared" si="106"/>
        <v>47088</v>
      </c>
      <c r="BK109" s="162">
        <f t="shared" si="106"/>
        <v>47119</v>
      </c>
      <c r="BL109" s="162">
        <f t="shared" si="106"/>
        <v>47150</v>
      </c>
      <c r="BM109" s="162">
        <f t="shared" si="106"/>
        <v>47178</v>
      </c>
      <c r="BN109" s="162">
        <f t="shared" si="106"/>
        <v>47209</v>
      </c>
      <c r="BO109" s="162">
        <f t="shared" si="106"/>
        <v>47239</v>
      </c>
      <c r="BP109" s="162">
        <f t="shared" ref="BP109:CH109" si="107">BP$4</f>
        <v>47270</v>
      </c>
      <c r="BQ109" s="162">
        <f t="shared" si="107"/>
        <v>47300</v>
      </c>
      <c r="BR109" s="162">
        <f t="shared" si="107"/>
        <v>47331</v>
      </c>
      <c r="BS109" s="162">
        <f t="shared" si="107"/>
        <v>47362</v>
      </c>
      <c r="BT109" s="162">
        <f t="shared" si="107"/>
        <v>47392</v>
      </c>
      <c r="BU109" s="162">
        <f t="shared" si="107"/>
        <v>47423</v>
      </c>
      <c r="BV109" s="162">
        <f t="shared" si="107"/>
        <v>47453</v>
      </c>
      <c r="BW109" s="162">
        <f t="shared" si="107"/>
        <v>47484</v>
      </c>
      <c r="BX109" s="162">
        <f t="shared" si="107"/>
        <v>47515</v>
      </c>
      <c r="BY109" s="162">
        <f t="shared" si="107"/>
        <v>47543</v>
      </c>
      <c r="BZ109" s="162">
        <f t="shared" si="107"/>
        <v>47574</v>
      </c>
      <c r="CA109" s="162">
        <f t="shared" si="107"/>
        <v>47604</v>
      </c>
      <c r="CB109" s="162">
        <f t="shared" si="107"/>
        <v>47635</v>
      </c>
      <c r="CC109" s="162">
        <f t="shared" si="107"/>
        <v>47665</v>
      </c>
      <c r="CD109" s="162">
        <f t="shared" si="107"/>
        <v>47696</v>
      </c>
      <c r="CE109" s="162">
        <f t="shared" si="107"/>
        <v>47727</v>
      </c>
      <c r="CF109" s="162">
        <f t="shared" si="107"/>
        <v>47757</v>
      </c>
      <c r="CG109" s="162">
        <f t="shared" si="107"/>
        <v>47788</v>
      </c>
      <c r="CH109" s="163">
        <f t="shared" si="107"/>
        <v>47818</v>
      </c>
    </row>
    <row r="110" spans="1:86" s="110" customFormat="1" hidden="1" x14ac:dyDescent="0.25">
      <c r="A110" s="640"/>
      <c r="B110" s="270" t="s">
        <v>20</v>
      </c>
      <c r="C110" s="453">
        <f>'3M - LGS'!C110</f>
        <v>3.7441349140650192E-2</v>
      </c>
      <c r="D110" s="453">
        <f>'3M - LGS'!D110</f>
        <v>3.7429249600920422E-2</v>
      </c>
      <c r="E110" s="453">
        <f>'3M - LGS'!E110</f>
        <v>3.8354723959286061E-2</v>
      </c>
      <c r="F110" s="453">
        <f>'3M - LGS'!F110</f>
        <v>3.9317515370260341E-2</v>
      </c>
      <c r="G110" s="453">
        <f>'3M - LGS'!G110</f>
        <v>3.9956418570678262E-2</v>
      </c>
      <c r="H110" s="453">
        <f>'3M - LGS'!H110</f>
        <v>7.3052660356480309E-2</v>
      </c>
      <c r="I110" s="453">
        <f>'3M - LGS'!I110</f>
        <v>7.0945278641579762E-2</v>
      </c>
      <c r="J110" s="453">
        <f>'3M - LGS'!J110</f>
        <v>7.0982747983774006E-2</v>
      </c>
      <c r="K110" s="453">
        <f>'3M - LGS'!K110</f>
        <v>6.9689736519992149E-2</v>
      </c>
      <c r="L110" s="453">
        <f>'3M - LGS'!L110</f>
        <v>3.8465921545063383E-2</v>
      </c>
      <c r="M110" s="453">
        <f>'3M - LGS'!M110</f>
        <v>3.936801638570829E-2</v>
      </c>
      <c r="N110" s="453">
        <f>'3M - LGS'!N110</f>
        <v>3.8318634945053449E-2</v>
      </c>
      <c r="O110" s="453">
        <f>'3M - LGS'!O110</f>
        <v>3.7441349140650192E-2</v>
      </c>
      <c r="P110" s="453">
        <f>'3M - LGS'!P110</f>
        <v>3.7429249600920422E-2</v>
      </c>
      <c r="Q110" s="453">
        <f>'3M - LGS'!Q110</f>
        <v>3.8354723959286061E-2</v>
      </c>
      <c r="R110" s="453">
        <f>'3M - LGS'!R110</f>
        <v>3.9317515370260341E-2</v>
      </c>
      <c r="S110" s="453">
        <f>'3M - LGS'!S110</f>
        <v>3.9956418570678262E-2</v>
      </c>
      <c r="T110" s="483">
        <f>'3M - LGS'!T110</f>
        <v>8.2070864669144331E-2</v>
      </c>
      <c r="U110" s="483">
        <f>'3M - LGS'!U110</f>
        <v>7.9561748588053732E-2</v>
      </c>
      <c r="V110" s="483">
        <f>'3M - LGS'!V110</f>
        <v>8.1121493863993047E-2</v>
      </c>
      <c r="W110" s="483">
        <f>'3M - LGS'!W110</f>
        <v>8.0727585288615428E-2</v>
      </c>
      <c r="X110" s="483">
        <f>'3M - LGS'!X110</f>
        <v>4.5276182203736998E-2</v>
      </c>
      <c r="Y110" s="483">
        <f>'3M - LGS'!Y110</f>
        <v>4.5978794089443643E-2</v>
      </c>
      <c r="Z110" s="483">
        <f>'3M - LGS'!Z110</f>
        <v>4.4215904221059005E-2</v>
      </c>
      <c r="AA110" s="483">
        <f>'3M - LGS'!AA110</f>
        <v>4.2688150264511004E-2</v>
      </c>
      <c r="AB110" s="483">
        <f>'3M - LGS'!AB110</f>
        <v>4.3150350602775597E-2</v>
      </c>
      <c r="AC110" s="483">
        <f>'3M - LGS'!AC110</f>
        <v>4.4969611958472232E-2</v>
      </c>
      <c r="AD110" s="483">
        <f>'3M - LGS'!AD110</f>
        <v>4.5252229327462798E-2</v>
      </c>
      <c r="AE110" s="483">
        <f>'3M - LGS'!AE110</f>
        <v>4.682945954266754E-2</v>
      </c>
      <c r="AF110" s="483">
        <f>'3M - LGS'!AF110</f>
        <v>8.2070864669144331E-2</v>
      </c>
      <c r="AG110" s="483">
        <f>'3M - LGS'!AG110</f>
        <v>7.9561748588053732E-2</v>
      </c>
      <c r="AH110" s="483">
        <f>'3M - LGS'!AH110</f>
        <v>8.1121493863993047E-2</v>
      </c>
      <c r="AI110" s="483">
        <f>'3M - LGS'!AI110</f>
        <v>8.0727585288615428E-2</v>
      </c>
      <c r="AJ110" s="483">
        <f>'3M - LGS'!AJ110</f>
        <v>4.5276182203736998E-2</v>
      </c>
      <c r="AK110" s="483">
        <f>'3M - LGS'!AK110</f>
        <v>4.5978794089443643E-2</v>
      </c>
      <c r="AL110" s="483">
        <f>'3M - LGS'!AL110</f>
        <v>4.4215904221059005E-2</v>
      </c>
      <c r="AM110" s="483">
        <f>'3M - LGS'!AM110</f>
        <v>4.2688150264511004E-2</v>
      </c>
      <c r="AN110" s="483">
        <f>'3M - LGS'!AN110</f>
        <v>4.3150350602775597E-2</v>
      </c>
      <c r="AO110" s="483">
        <f>'3M - LGS'!AO110</f>
        <v>4.4969611958472232E-2</v>
      </c>
      <c r="AP110" s="483">
        <f>'3M - LGS'!AP110</f>
        <v>4.5252229327462798E-2</v>
      </c>
      <c r="AQ110" s="483">
        <f>'3M - LGS'!AQ110</f>
        <v>4.682945954266754E-2</v>
      </c>
      <c r="AR110" s="483">
        <f>'3M - LGS'!AR110</f>
        <v>8.2070864669144331E-2</v>
      </c>
      <c r="AS110" s="483">
        <f>'3M - LGS'!AS110</f>
        <v>7.9561748588053732E-2</v>
      </c>
      <c r="AT110" s="483">
        <f>'3M - LGS'!AT110</f>
        <v>8.1121493863993047E-2</v>
      </c>
      <c r="AU110" s="483">
        <f>'3M - LGS'!AU110</f>
        <v>8.0727585288615428E-2</v>
      </c>
      <c r="AV110" s="483">
        <f>'3M - LGS'!AV110</f>
        <v>4.5276182203736998E-2</v>
      </c>
      <c r="AW110" s="483">
        <f>'3M - LGS'!AW110</f>
        <v>4.5978794089443643E-2</v>
      </c>
      <c r="AX110" s="483">
        <f>'3M - LGS'!AX110</f>
        <v>4.4215904221059005E-2</v>
      </c>
      <c r="AY110" s="483">
        <f>'3M - LGS'!AY110</f>
        <v>4.2688150264511004E-2</v>
      </c>
      <c r="AZ110" s="483">
        <f>'3M - LGS'!AZ110</f>
        <v>4.3150350602775597E-2</v>
      </c>
      <c r="BA110" s="483">
        <f>'3M - LGS'!BA110</f>
        <v>4.4969611958472232E-2</v>
      </c>
      <c r="BB110" s="483">
        <f>'3M - LGS'!BB110</f>
        <v>4.5252229327462798E-2</v>
      </c>
      <c r="BC110" s="483">
        <f>'3M - LGS'!BC110</f>
        <v>4.682945954266754E-2</v>
      </c>
      <c r="BD110" s="483">
        <f>'3M - LGS'!BD110</f>
        <v>8.2070864669144331E-2</v>
      </c>
      <c r="BE110" s="483">
        <f>'3M - LGS'!BE110</f>
        <v>7.9561748588053732E-2</v>
      </c>
      <c r="BF110" s="483">
        <f>'3M - LGS'!BF110</f>
        <v>8.1121493863993047E-2</v>
      </c>
      <c r="BG110" s="483">
        <f>'3M - LGS'!BG110</f>
        <v>8.0727585288615428E-2</v>
      </c>
      <c r="BH110" s="483">
        <f>'3M - LGS'!BH110</f>
        <v>4.5276182203736998E-2</v>
      </c>
      <c r="BI110" s="483">
        <f>'3M - LGS'!BI110</f>
        <v>4.5978794089443643E-2</v>
      </c>
      <c r="BJ110" s="483">
        <f>'3M - LGS'!BJ110</f>
        <v>4.4215904221059005E-2</v>
      </c>
      <c r="BK110" s="483">
        <f>'3M - LGS'!BK110</f>
        <v>4.2688150264511004E-2</v>
      </c>
      <c r="BL110" s="483">
        <f>'3M - LGS'!BL110</f>
        <v>4.3150350602775597E-2</v>
      </c>
      <c r="BM110" s="483">
        <f>'3M - LGS'!BM110</f>
        <v>4.4969611958472232E-2</v>
      </c>
      <c r="BN110" s="483">
        <f>'3M - LGS'!BN110</f>
        <v>4.5252229327462798E-2</v>
      </c>
      <c r="BO110" s="483">
        <f>'3M - LGS'!BO110</f>
        <v>4.682945954266754E-2</v>
      </c>
      <c r="BP110" s="483">
        <f>'3M - LGS'!BP110</f>
        <v>8.2070864669144331E-2</v>
      </c>
      <c r="BQ110" s="483">
        <f>'3M - LGS'!BQ110</f>
        <v>7.9561748588053732E-2</v>
      </c>
      <c r="BR110" s="483">
        <f>'3M - LGS'!BR110</f>
        <v>8.1121493863993047E-2</v>
      </c>
      <c r="BS110" s="483">
        <f>'3M - LGS'!BS110</f>
        <v>8.0727585288615428E-2</v>
      </c>
      <c r="BT110" s="483">
        <f>'3M - LGS'!BT110</f>
        <v>4.5276182203736998E-2</v>
      </c>
      <c r="BU110" s="483">
        <f>'3M - LGS'!BU110</f>
        <v>4.5978794089443643E-2</v>
      </c>
      <c r="BV110" s="483">
        <f>'3M - LGS'!BV110</f>
        <v>4.4215904221059005E-2</v>
      </c>
      <c r="BW110" s="483">
        <f>'3M - LGS'!BW110</f>
        <v>4.2688150264511004E-2</v>
      </c>
      <c r="BX110" s="483">
        <f>'3M - LGS'!BX110</f>
        <v>4.3150350602775597E-2</v>
      </c>
      <c r="BY110" s="483">
        <f>'3M - LGS'!BY110</f>
        <v>4.4969611958472232E-2</v>
      </c>
      <c r="BZ110" s="483">
        <f>'3M - LGS'!BZ110</f>
        <v>4.5252229327462798E-2</v>
      </c>
      <c r="CA110" s="483">
        <f>'3M - LGS'!CA110</f>
        <v>4.682945954266754E-2</v>
      </c>
      <c r="CB110" s="483">
        <f>'3M - LGS'!CB110</f>
        <v>8.2070864669144331E-2</v>
      </c>
      <c r="CC110" s="483">
        <f>'3M - LGS'!CC110</f>
        <v>7.9561748588053732E-2</v>
      </c>
      <c r="CD110" s="483">
        <f>'3M - LGS'!CD110</f>
        <v>8.1121493863993047E-2</v>
      </c>
      <c r="CE110" s="483">
        <f>'3M - LGS'!CE110</f>
        <v>8.0727585288615428E-2</v>
      </c>
      <c r="CF110" s="483">
        <f>'3M - LGS'!CF110</f>
        <v>4.5276182203736998E-2</v>
      </c>
      <c r="CG110" s="483">
        <f>'3M - LGS'!CG110</f>
        <v>4.5978794089443643E-2</v>
      </c>
      <c r="CH110" s="483">
        <f>'3M - LGS'!CH110</f>
        <v>4.4215904221059005E-2</v>
      </c>
    </row>
    <row r="111" spans="1:86" s="110" customFormat="1" hidden="1" x14ac:dyDescent="0.25">
      <c r="A111" s="640"/>
      <c r="B111" s="270" t="s">
        <v>0</v>
      </c>
      <c r="C111" s="453">
        <f>'3M - LGS'!C111</f>
        <v>4.1160476479958422E-2</v>
      </c>
      <c r="D111" s="453">
        <f>'3M - LGS'!D111</f>
        <v>4.14017286346514E-2</v>
      </c>
      <c r="E111" s="453">
        <f>'3M - LGS'!E111</f>
        <v>4.2874473574818231E-2</v>
      </c>
      <c r="F111" s="453">
        <f>'3M - LGS'!F111</f>
        <v>4.3567351875307025E-2</v>
      </c>
      <c r="G111" s="453">
        <f>'3M - LGS'!G111</f>
        <v>4.5203207673382241E-2</v>
      </c>
      <c r="H111" s="453">
        <f>'3M - LGS'!H111</f>
        <v>8.7375949566271344E-2</v>
      </c>
      <c r="I111" s="453">
        <f>'3M - LGS'!I111</f>
        <v>8.3115482222942821E-2</v>
      </c>
      <c r="J111" s="453">
        <f>'3M - LGS'!J111</f>
        <v>8.4519356113417099E-2</v>
      </c>
      <c r="K111" s="453">
        <f>'3M - LGS'!K111</f>
        <v>8.4685619189997327E-2</v>
      </c>
      <c r="L111" s="453">
        <f>'3M - LGS'!L111</f>
        <v>4.3771535634283605E-2</v>
      </c>
      <c r="M111" s="453">
        <f>'3M - LGS'!M111</f>
        <v>4.4072115891515086E-2</v>
      </c>
      <c r="N111" s="453">
        <f>'3M - LGS'!N111</f>
        <v>4.2021266117095453E-2</v>
      </c>
      <c r="O111" s="453">
        <f>'3M - LGS'!O111</f>
        <v>4.1160476479958422E-2</v>
      </c>
      <c r="P111" s="453">
        <f>'3M - LGS'!P111</f>
        <v>4.14017286346514E-2</v>
      </c>
      <c r="Q111" s="453">
        <f>'3M - LGS'!Q111</f>
        <v>4.2874473574818231E-2</v>
      </c>
      <c r="R111" s="453">
        <f>'3M - LGS'!R111</f>
        <v>4.3567351875307025E-2</v>
      </c>
      <c r="S111" s="453">
        <f>'3M - LGS'!S111</f>
        <v>4.5203207673382241E-2</v>
      </c>
      <c r="T111" s="483">
        <f>'3M - LGS'!T111</f>
        <v>9.7901496235942756E-2</v>
      </c>
      <c r="U111" s="483">
        <f>'3M - LGS'!U111</f>
        <v>9.2921703345432302E-2</v>
      </c>
      <c r="V111" s="483">
        <f>'3M - LGS'!V111</f>
        <v>9.6038788216977339E-2</v>
      </c>
      <c r="W111" s="483">
        <f>'3M - LGS'!W111</f>
        <v>9.6989157907124104E-2</v>
      </c>
      <c r="X111" s="483">
        <f>'3M - LGS'!X111</f>
        <v>5.0819315617874783E-2</v>
      </c>
      <c r="Y111" s="483">
        <f>'3M - LGS'!Y111</f>
        <v>5.0381673591689921E-2</v>
      </c>
      <c r="Z111" s="483">
        <f>'3M - LGS'!Z111</f>
        <v>4.745787900620678E-2</v>
      </c>
      <c r="AA111" s="483">
        <f>'3M - LGS'!AA111</f>
        <v>4.5948828172646498E-2</v>
      </c>
      <c r="AB111" s="483">
        <f>'3M - LGS'!AB111</f>
        <v>4.7009738067754568E-2</v>
      </c>
      <c r="AC111" s="483">
        <f>'3M - LGS'!AC111</f>
        <v>4.9842671329557192E-2</v>
      </c>
      <c r="AD111" s="483">
        <f>'3M - LGS'!AD111</f>
        <v>4.8438455510464995E-2</v>
      </c>
      <c r="AE111" s="483">
        <f>'3M - LGS'!AE111</f>
        <v>5.13347909121077E-2</v>
      </c>
      <c r="AF111" s="483">
        <f>'3M - LGS'!AF111</f>
        <v>9.7901496235942756E-2</v>
      </c>
      <c r="AG111" s="483">
        <f>'3M - LGS'!AG111</f>
        <v>9.2921703345432302E-2</v>
      </c>
      <c r="AH111" s="483">
        <f>'3M - LGS'!AH111</f>
        <v>9.6038788216977339E-2</v>
      </c>
      <c r="AI111" s="483">
        <f>'3M - LGS'!AI111</f>
        <v>9.6989157907124104E-2</v>
      </c>
      <c r="AJ111" s="483">
        <f>'3M - LGS'!AJ111</f>
        <v>5.0819315617874783E-2</v>
      </c>
      <c r="AK111" s="483">
        <f>'3M - LGS'!AK111</f>
        <v>5.0381673591689921E-2</v>
      </c>
      <c r="AL111" s="483">
        <f>'3M - LGS'!AL111</f>
        <v>4.745787900620678E-2</v>
      </c>
      <c r="AM111" s="483">
        <f>'3M - LGS'!AM111</f>
        <v>4.5948828172646498E-2</v>
      </c>
      <c r="AN111" s="483">
        <f>'3M - LGS'!AN111</f>
        <v>4.7009738067754568E-2</v>
      </c>
      <c r="AO111" s="483">
        <f>'3M - LGS'!AO111</f>
        <v>4.9842671329557192E-2</v>
      </c>
      <c r="AP111" s="483">
        <f>'3M - LGS'!AP111</f>
        <v>4.8438455510464995E-2</v>
      </c>
      <c r="AQ111" s="483">
        <f>'3M - LGS'!AQ111</f>
        <v>5.13347909121077E-2</v>
      </c>
      <c r="AR111" s="483">
        <f>'3M - LGS'!AR111</f>
        <v>9.7901496235942756E-2</v>
      </c>
      <c r="AS111" s="483">
        <f>'3M - LGS'!AS111</f>
        <v>9.2921703345432302E-2</v>
      </c>
      <c r="AT111" s="483">
        <f>'3M - LGS'!AT111</f>
        <v>9.6038788216977339E-2</v>
      </c>
      <c r="AU111" s="483">
        <f>'3M - LGS'!AU111</f>
        <v>9.6989157907124104E-2</v>
      </c>
      <c r="AV111" s="483">
        <f>'3M - LGS'!AV111</f>
        <v>5.0819315617874783E-2</v>
      </c>
      <c r="AW111" s="483">
        <f>'3M - LGS'!AW111</f>
        <v>5.0381673591689921E-2</v>
      </c>
      <c r="AX111" s="483">
        <f>'3M - LGS'!AX111</f>
        <v>4.745787900620678E-2</v>
      </c>
      <c r="AY111" s="483">
        <f>'3M - LGS'!AY111</f>
        <v>4.5948828172646498E-2</v>
      </c>
      <c r="AZ111" s="483">
        <f>'3M - LGS'!AZ111</f>
        <v>4.7009738067754568E-2</v>
      </c>
      <c r="BA111" s="483">
        <f>'3M - LGS'!BA111</f>
        <v>4.9842671329557192E-2</v>
      </c>
      <c r="BB111" s="483">
        <f>'3M - LGS'!BB111</f>
        <v>4.8438455510464995E-2</v>
      </c>
      <c r="BC111" s="483">
        <f>'3M - LGS'!BC111</f>
        <v>5.13347909121077E-2</v>
      </c>
      <c r="BD111" s="483">
        <f>'3M - LGS'!BD111</f>
        <v>9.7901496235942756E-2</v>
      </c>
      <c r="BE111" s="483">
        <f>'3M - LGS'!BE111</f>
        <v>9.2921703345432302E-2</v>
      </c>
      <c r="BF111" s="483">
        <f>'3M - LGS'!BF111</f>
        <v>9.6038788216977339E-2</v>
      </c>
      <c r="BG111" s="483">
        <f>'3M - LGS'!BG111</f>
        <v>9.6989157907124104E-2</v>
      </c>
      <c r="BH111" s="483">
        <f>'3M - LGS'!BH111</f>
        <v>5.0819315617874783E-2</v>
      </c>
      <c r="BI111" s="483">
        <f>'3M - LGS'!BI111</f>
        <v>5.0381673591689921E-2</v>
      </c>
      <c r="BJ111" s="483">
        <f>'3M - LGS'!BJ111</f>
        <v>4.745787900620678E-2</v>
      </c>
      <c r="BK111" s="483">
        <f>'3M - LGS'!BK111</f>
        <v>4.5948828172646498E-2</v>
      </c>
      <c r="BL111" s="483">
        <f>'3M - LGS'!BL111</f>
        <v>4.7009738067754568E-2</v>
      </c>
      <c r="BM111" s="483">
        <f>'3M - LGS'!BM111</f>
        <v>4.9842671329557192E-2</v>
      </c>
      <c r="BN111" s="483">
        <f>'3M - LGS'!BN111</f>
        <v>4.8438455510464995E-2</v>
      </c>
      <c r="BO111" s="483">
        <f>'3M - LGS'!BO111</f>
        <v>5.13347909121077E-2</v>
      </c>
      <c r="BP111" s="483">
        <f>'3M - LGS'!BP111</f>
        <v>9.7901496235942756E-2</v>
      </c>
      <c r="BQ111" s="483">
        <f>'3M - LGS'!BQ111</f>
        <v>9.2921703345432302E-2</v>
      </c>
      <c r="BR111" s="483">
        <f>'3M - LGS'!BR111</f>
        <v>9.6038788216977339E-2</v>
      </c>
      <c r="BS111" s="483">
        <f>'3M - LGS'!BS111</f>
        <v>9.6989157907124104E-2</v>
      </c>
      <c r="BT111" s="483">
        <f>'3M - LGS'!BT111</f>
        <v>5.0819315617874783E-2</v>
      </c>
      <c r="BU111" s="483">
        <f>'3M - LGS'!BU111</f>
        <v>5.0381673591689921E-2</v>
      </c>
      <c r="BV111" s="483">
        <f>'3M - LGS'!BV111</f>
        <v>4.745787900620678E-2</v>
      </c>
      <c r="BW111" s="483">
        <f>'3M - LGS'!BW111</f>
        <v>4.5948828172646498E-2</v>
      </c>
      <c r="BX111" s="483">
        <f>'3M - LGS'!BX111</f>
        <v>4.7009738067754568E-2</v>
      </c>
      <c r="BY111" s="483">
        <f>'3M - LGS'!BY111</f>
        <v>4.9842671329557192E-2</v>
      </c>
      <c r="BZ111" s="483">
        <f>'3M - LGS'!BZ111</f>
        <v>4.8438455510464995E-2</v>
      </c>
      <c r="CA111" s="483">
        <f>'3M - LGS'!CA111</f>
        <v>5.13347909121077E-2</v>
      </c>
      <c r="CB111" s="483">
        <f>'3M - LGS'!CB111</f>
        <v>9.7901496235942756E-2</v>
      </c>
      <c r="CC111" s="483">
        <f>'3M - LGS'!CC111</f>
        <v>9.2921703345432302E-2</v>
      </c>
      <c r="CD111" s="483">
        <f>'3M - LGS'!CD111</f>
        <v>9.6038788216977339E-2</v>
      </c>
      <c r="CE111" s="483">
        <f>'3M - LGS'!CE111</f>
        <v>9.6989157907124104E-2</v>
      </c>
      <c r="CF111" s="483">
        <f>'3M - LGS'!CF111</f>
        <v>5.0819315617874783E-2</v>
      </c>
      <c r="CG111" s="483">
        <f>'3M - LGS'!CG111</f>
        <v>5.0381673591689921E-2</v>
      </c>
      <c r="CH111" s="483">
        <f>'3M - LGS'!CH111</f>
        <v>4.745787900620678E-2</v>
      </c>
    </row>
    <row r="112" spans="1:86" s="110" customFormat="1" hidden="1" x14ac:dyDescent="0.25">
      <c r="A112" s="640"/>
      <c r="B112" s="270" t="s">
        <v>21</v>
      </c>
      <c r="C112" s="453">
        <f>'3M - LGS'!C112</f>
        <v>3.8681006913950738E-2</v>
      </c>
      <c r="D112" s="453">
        <f>'3M - LGS'!D112</f>
        <v>3.8540231176964271E-2</v>
      </c>
      <c r="E112" s="453">
        <f>'3M - LGS'!E112</f>
        <v>3.9571908998964601E-2</v>
      </c>
      <c r="F112" s="453">
        <f>'3M - LGS'!F112</f>
        <v>4.1357283311798561E-2</v>
      </c>
      <c r="G112" s="453">
        <f>'3M - LGS'!G112</f>
        <v>4.1776210121445938E-2</v>
      </c>
      <c r="H112" s="453">
        <f>'3M - LGS'!H112</f>
        <v>7.7489258063776892E-2</v>
      </c>
      <c r="I112" s="453">
        <f>'3M - LGS'!I112</f>
        <v>7.5160055010362714E-2</v>
      </c>
      <c r="J112" s="453">
        <f>'3M - LGS'!J112</f>
        <v>7.5489415013257136E-2</v>
      </c>
      <c r="K112" s="453">
        <f>'3M - LGS'!K112</f>
        <v>7.3337364897793161E-2</v>
      </c>
      <c r="L112" s="453">
        <f>'3M - LGS'!L112</f>
        <v>4.0033797585901781E-2</v>
      </c>
      <c r="M112" s="453">
        <f>'3M - LGS'!M112</f>
        <v>4.0929944863121244E-2</v>
      </c>
      <c r="N112" s="453">
        <f>'3M - LGS'!N112</f>
        <v>3.9712308948747624E-2</v>
      </c>
      <c r="O112" s="453">
        <f>'3M - LGS'!O112</f>
        <v>3.8681006913950738E-2</v>
      </c>
      <c r="P112" s="453">
        <f>'3M - LGS'!P112</f>
        <v>3.8540231176964271E-2</v>
      </c>
      <c r="Q112" s="453">
        <f>'3M - LGS'!Q112</f>
        <v>3.9571908998964601E-2</v>
      </c>
      <c r="R112" s="453">
        <f>'3M - LGS'!R112</f>
        <v>4.1357283311798561E-2</v>
      </c>
      <c r="S112" s="453">
        <f>'3M - LGS'!S112</f>
        <v>4.1776210121445938E-2</v>
      </c>
      <c r="T112" s="483">
        <f>'3M - LGS'!T112</f>
        <v>8.6970372555367825E-2</v>
      </c>
      <c r="U112" s="483">
        <f>'3M - LGS'!U112</f>
        <v>8.4189211571946865E-2</v>
      </c>
      <c r="V112" s="483">
        <f>'3M - LGS'!V112</f>
        <v>8.6080334709113873E-2</v>
      </c>
      <c r="W112" s="483">
        <f>'3M - LGS'!W112</f>
        <v>8.4676179516760708E-2</v>
      </c>
      <c r="X112" s="483">
        <f>'3M - LGS'!X112</f>
        <v>4.7227412492632966E-2</v>
      </c>
      <c r="Y112" s="483">
        <f>'3M - LGS'!Y112</f>
        <v>4.7700604073704515E-2</v>
      </c>
      <c r="Z112" s="483">
        <f>'3M - LGS'!Z112</f>
        <v>4.5714683386397413E-2</v>
      </c>
      <c r="AA112" s="483">
        <f>'3M - LGS'!AA112</f>
        <v>4.3895097965152903E-2</v>
      </c>
      <c r="AB112" s="483">
        <f>'3M - LGS'!AB112</f>
        <v>4.4204205645921986E-2</v>
      </c>
      <c r="AC112" s="483">
        <f>'3M - LGS'!AC112</f>
        <v>4.604204959297304E-2</v>
      </c>
      <c r="AD112" s="483">
        <f>'3M - LGS'!AD112</f>
        <v>4.7601580165443205E-2</v>
      </c>
      <c r="AE112" s="483">
        <f>'3M - LGS'!AE112</f>
        <v>4.8881935018345771E-2</v>
      </c>
      <c r="AF112" s="483">
        <f>'3M - LGS'!AF112</f>
        <v>8.6970372555367825E-2</v>
      </c>
      <c r="AG112" s="483">
        <f>'3M - LGS'!AG112</f>
        <v>8.4189211571946865E-2</v>
      </c>
      <c r="AH112" s="483">
        <f>'3M - LGS'!AH112</f>
        <v>8.6080334709113873E-2</v>
      </c>
      <c r="AI112" s="483">
        <f>'3M - LGS'!AI112</f>
        <v>8.4676179516760708E-2</v>
      </c>
      <c r="AJ112" s="483">
        <f>'3M - LGS'!AJ112</f>
        <v>4.7227412492632966E-2</v>
      </c>
      <c r="AK112" s="483">
        <f>'3M - LGS'!AK112</f>
        <v>4.7700604073704515E-2</v>
      </c>
      <c r="AL112" s="483">
        <f>'3M - LGS'!AL112</f>
        <v>4.5714683386397413E-2</v>
      </c>
      <c r="AM112" s="483">
        <f>'3M - LGS'!AM112</f>
        <v>4.3895097965152903E-2</v>
      </c>
      <c r="AN112" s="483">
        <f>'3M - LGS'!AN112</f>
        <v>4.4204205645921986E-2</v>
      </c>
      <c r="AO112" s="483">
        <f>'3M - LGS'!AO112</f>
        <v>4.604204959297304E-2</v>
      </c>
      <c r="AP112" s="483">
        <f>'3M - LGS'!AP112</f>
        <v>4.7601580165443205E-2</v>
      </c>
      <c r="AQ112" s="483">
        <f>'3M - LGS'!AQ112</f>
        <v>4.8881935018345771E-2</v>
      </c>
      <c r="AR112" s="483">
        <f>'3M - LGS'!AR112</f>
        <v>8.6970372555367825E-2</v>
      </c>
      <c r="AS112" s="483">
        <f>'3M - LGS'!AS112</f>
        <v>8.4189211571946865E-2</v>
      </c>
      <c r="AT112" s="483">
        <f>'3M - LGS'!AT112</f>
        <v>8.6080334709113873E-2</v>
      </c>
      <c r="AU112" s="483">
        <f>'3M - LGS'!AU112</f>
        <v>8.4676179516760708E-2</v>
      </c>
      <c r="AV112" s="483">
        <f>'3M - LGS'!AV112</f>
        <v>4.7227412492632966E-2</v>
      </c>
      <c r="AW112" s="483">
        <f>'3M - LGS'!AW112</f>
        <v>4.7700604073704515E-2</v>
      </c>
      <c r="AX112" s="483">
        <f>'3M - LGS'!AX112</f>
        <v>4.5714683386397413E-2</v>
      </c>
      <c r="AY112" s="483">
        <f>'3M - LGS'!AY112</f>
        <v>4.3895097965152903E-2</v>
      </c>
      <c r="AZ112" s="483">
        <f>'3M - LGS'!AZ112</f>
        <v>4.4204205645921986E-2</v>
      </c>
      <c r="BA112" s="483">
        <f>'3M - LGS'!BA112</f>
        <v>4.604204959297304E-2</v>
      </c>
      <c r="BB112" s="483">
        <f>'3M - LGS'!BB112</f>
        <v>4.7601580165443205E-2</v>
      </c>
      <c r="BC112" s="483">
        <f>'3M - LGS'!BC112</f>
        <v>4.8881935018345771E-2</v>
      </c>
      <c r="BD112" s="483">
        <f>'3M - LGS'!BD112</f>
        <v>8.6970372555367825E-2</v>
      </c>
      <c r="BE112" s="483">
        <f>'3M - LGS'!BE112</f>
        <v>8.4189211571946865E-2</v>
      </c>
      <c r="BF112" s="483">
        <f>'3M - LGS'!BF112</f>
        <v>8.6080334709113873E-2</v>
      </c>
      <c r="BG112" s="483">
        <f>'3M - LGS'!BG112</f>
        <v>8.4676179516760708E-2</v>
      </c>
      <c r="BH112" s="483">
        <f>'3M - LGS'!BH112</f>
        <v>4.7227412492632966E-2</v>
      </c>
      <c r="BI112" s="483">
        <f>'3M - LGS'!BI112</f>
        <v>4.7700604073704515E-2</v>
      </c>
      <c r="BJ112" s="483">
        <f>'3M - LGS'!BJ112</f>
        <v>4.5714683386397413E-2</v>
      </c>
      <c r="BK112" s="483">
        <f>'3M - LGS'!BK112</f>
        <v>4.3895097965152903E-2</v>
      </c>
      <c r="BL112" s="483">
        <f>'3M - LGS'!BL112</f>
        <v>4.4204205645921986E-2</v>
      </c>
      <c r="BM112" s="483">
        <f>'3M - LGS'!BM112</f>
        <v>4.604204959297304E-2</v>
      </c>
      <c r="BN112" s="483">
        <f>'3M - LGS'!BN112</f>
        <v>4.7601580165443205E-2</v>
      </c>
      <c r="BO112" s="483">
        <f>'3M - LGS'!BO112</f>
        <v>4.8881935018345771E-2</v>
      </c>
      <c r="BP112" s="483">
        <f>'3M - LGS'!BP112</f>
        <v>8.6970372555367825E-2</v>
      </c>
      <c r="BQ112" s="483">
        <f>'3M - LGS'!BQ112</f>
        <v>8.4189211571946865E-2</v>
      </c>
      <c r="BR112" s="483">
        <f>'3M - LGS'!BR112</f>
        <v>8.6080334709113873E-2</v>
      </c>
      <c r="BS112" s="483">
        <f>'3M - LGS'!BS112</f>
        <v>8.4676179516760708E-2</v>
      </c>
      <c r="BT112" s="483">
        <f>'3M - LGS'!BT112</f>
        <v>4.7227412492632966E-2</v>
      </c>
      <c r="BU112" s="483">
        <f>'3M - LGS'!BU112</f>
        <v>4.7700604073704515E-2</v>
      </c>
      <c r="BV112" s="483">
        <f>'3M - LGS'!BV112</f>
        <v>4.5714683386397413E-2</v>
      </c>
      <c r="BW112" s="483">
        <f>'3M - LGS'!BW112</f>
        <v>4.3895097965152903E-2</v>
      </c>
      <c r="BX112" s="483">
        <f>'3M - LGS'!BX112</f>
        <v>4.4204205645921986E-2</v>
      </c>
      <c r="BY112" s="483">
        <f>'3M - LGS'!BY112</f>
        <v>4.604204959297304E-2</v>
      </c>
      <c r="BZ112" s="483">
        <f>'3M - LGS'!BZ112</f>
        <v>4.7601580165443205E-2</v>
      </c>
      <c r="CA112" s="483">
        <f>'3M - LGS'!CA112</f>
        <v>4.8881935018345771E-2</v>
      </c>
      <c r="CB112" s="483">
        <f>'3M - LGS'!CB112</f>
        <v>8.6970372555367825E-2</v>
      </c>
      <c r="CC112" s="483">
        <f>'3M - LGS'!CC112</f>
        <v>8.4189211571946865E-2</v>
      </c>
      <c r="CD112" s="483">
        <f>'3M - LGS'!CD112</f>
        <v>8.6080334709113873E-2</v>
      </c>
      <c r="CE112" s="483">
        <f>'3M - LGS'!CE112</f>
        <v>8.4676179516760708E-2</v>
      </c>
      <c r="CF112" s="483">
        <f>'3M - LGS'!CF112</f>
        <v>4.7227412492632966E-2</v>
      </c>
      <c r="CG112" s="483">
        <f>'3M - LGS'!CG112</f>
        <v>4.7700604073704515E-2</v>
      </c>
      <c r="CH112" s="483">
        <f>'3M - LGS'!CH112</f>
        <v>4.5714683386397413E-2</v>
      </c>
    </row>
    <row r="113" spans="1:86" s="110" customFormat="1" hidden="1" x14ac:dyDescent="0.25">
      <c r="A113" s="640"/>
      <c r="B113" s="270" t="s">
        <v>1</v>
      </c>
      <c r="C113" s="453">
        <f>'3M - LGS'!C113</f>
        <v>4.2347000000000003E-2</v>
      </c>
      <c r="D113" s="453">
        <f>'3M - LGS'!D113</f>
        <v>4.2303E-2</v>
      </c>
      <c r="E113" s="453">
        <f>'3M - LGS'!E113</f>
        <v>4.4350000000000001E-2</v>
      </c>
      <c r="F113" s="453">
        <f>'3M - LGS'!F113</f>
        <v>4.9352782874207732E-2</v>
      </c>
      <c r="G113" s="453">
        <f>'3M - LGS'!G113</f>
        <v>5.1340815851987277E-2</v>
      </c>
      <c r="H113" s="453">
        <f>'3M - LGS'!H113</f>
        <v>8.8104771255734377E-2</v>
      </c>
      <c r="I113" s="453">
        <f>'3M - LGS'!I113</f>
        <v>8.3462932305408757E-2</v>
      </c>
      <c r="J113" s="453">
        <f>'3M - LGS'!J113</f>
        <v>8.4977911619780744E-2</v>
      </c>
      <c r="K113" s="453">
        <f>'3M - LGS'!K113</f>
        <v>8.7747976690638094E-2</v>
      </c>
      <c r="L113" s="453">
        <f>'3M - LGS'!L113</f>
        <v>4.9657375060733117E-2</v>
      </c>
      <c r="M113" s="453">
        <f>'3M - LGS'!M113</f>
        <v>4.9379139452495391E-2</v>
      </c>
      <c r="N113" s="453">
        <f>'3M - LGS'!N113</f>
        <v>4.3708999999999998E-2</v>
      </c>
      <c r="O113" s="453">
        <f>'3M - LGS'!O113</f>
        <v>4.2347000000000003E-2</v>
      </c>
      <c r="P113" s="453">
        <f>'3M - LGS'!P113</f>
        <v>4.2303E-2</v>
      </c>
      <c r="Q113" s="453">
        <f>'3M - LGS'!Q113</f>
        <v>4.4350000000000001E-2</v>
      </c>
      <c r="R113" s="453">
        <f>'3M - LGS'!R113</f>
        <v>4.9352782874207732E-2</v>
      </c>
      <c r="S113" s="453">
        <f>'3M - LGS'!S113</f>
        <v>5.1340815851987277E-2</v>
      </c>
      <c r="T113" s="483">
        <f>'3M - LGS'!T113</f>
        <v>9.8708307173015097E-2</v>
      </c>
      <c r="U113" s="483">
        <f>'3M - LGS'!U113</f>
        <v>9.3304441577639174E-2</v>
      </c>
      <c r="V113" s="483">
        <f>'3M - LGS'!V113</f>
        <v>9.6543806475868715E-2</v>
      </c>
      <c r="W113" s="483">
        <f>'3M - LGS'!W113</f>
        <v>0.10031589645753801</v>
      </c>
      <c r="X113" s="483">
        <f>'3M - LGS'!X113</f>
        <v>5.7320838320547976E-2</v>
      </c>
      <c r="Y113" s="483">
        <f>'3M - LGS'!Y113</f>
        <v>5.5228462406337282E-2</v>
      </c>
      <c r="Z113" s="483">
        <f>'3M - LGS'!Z113</f>
        <v>4.6781999999999997E-2</v>
      </c>
      <c r="AA113" s="483">
        <f>'3M - LGS'!AA113</f>
        <v>4.3274E-2</v>
      </c>
      <c r="AB113" s="483">
        <f>'3M - LGS'!AB113</f>
        <v>4.4956000000000003E-2</v>
      </c>
      <c r="AC113" s="483">
        <f>'3M - LGS'!AC113</f>
        <v>4.6625E-2</v>
      </c>
      <c r="AD113" s="483">
        <f>'3M - LGS'!AD113</f>
        <v>5.3745988699465307E-2</v>
      </c>
      <c r="AE113" s="483">
        <f>'3M - LGS'!AE113</f>
        <v>5.709755529551902E-2</v>
      </c>
      <c r="AF113" s="483">
        <f>'3M - LGS'!AF113</f>
        <v>9.8708307173015097E-2</v>
      </c>
      <c r="AG113" s="483">
        <f>'3M - LGS'!AG113</f>
        <v>9.3304441577639174E-2</v>
      </c>
      <c r="AH113" s="483">
        <f>'3M - LGS'!AH113</f>
        <v>9.6543806475868715E-2</v>
      </c>
      <c r="AI113" s="483">
        <f>'3M - LGS'!AI113</f>
        <v>0.10031589645753801</v>
      </c>
      <c r="AJ113" s="483">
        <f>'3M - LGS'!AJ113</f>
        <v>5.7320838320547976E-2</v>
      </c>
      <c r="AK113" s="483">
        <f>'3M - LGS'!AK113</f>
        <v>5.5228462406337282E-2</v>
      </c>
      <c r="AL113" s="483">
        <f>'3M - LGS'!AL113</f>
        <v>4.6781999999999997E-2</v>
      </c>
      <c r="AM113" s="483">
        <f>'3M - LGS'!AM113</f>
        <v>4.3274E-2</v>
      </c>
      <c r="AN113" s="483">
        <f>'3M - LGS'!AN113</f>
        <v>4.4956000000000003E-2</v>
      </c>
      <c r="AO113" s="483">
        <f>'3M - LGS'!AO113</f>
        <v>4.6625E-2</v>
      </c>
      <c r="AP113" s="483">
        <f>'3M - LGS'!AP113</f>
        <v>5.3745988699465307E-2</v>
      </c>
      <c r="AQ113" s="483">
        <f>'3M - LGS'!AQ113</f>
        <v>5.709755529551902E-2</v>
      </c>
      <c r="AR113" s="483">
        <f>'3M - LGS'!AR113</f>
        <v>9.8708307173015097E-2</v>
      </c>
      <c r="AS113" s="483">
        <f>'3M - LGS'!AS113</f>
        <v>9.3304441577639174E-2</v>
      </c>
      <c r="AT113" s="483">
        <f>'3M - LGS'!AT113</f>
        <v>9.6543806475868715E-2</v>
      </c>
      <c r="AU113" s="483">
        <f>'3M - LGS'!AU113</f>
        <v>0.10031589645753801</v>
      </c>
      <c r="AV113" s="483">
        <f>'3M - LGS'!AV113</f>
        <v>5.7320838320547976E-2</v>
      </c>
      <c r="AW113" s="483">
        <f>'3M - LGS'!AW113</f>
        <v>5.5228462406337282E-2</v>
      </c>
      <c r="AX113" s="483">
        <f>'3M - LGS'!AX113</f>
        <v>4.6781999999999997E-2</v>
      </c>
      <c r="AY113" s="483">
        <f>'3M - LGS'!AY113</f>
        <v>4.3274E-2</v>
      </c>
      <c r="AZ113" s="483">
        <f>'3M - LGS'!AZ113</f>
        <v>4.4956000000000003E-2</v>
      </c>
      <c r="BA113" s="483">
        <f>'3M - LGS'!BA113</f>
        <v>4.6625E-2</v>
      </c>
      <c r="BB113" s="483">
        <f>'3M - LGS'!BB113</f>
        <v>5.3745988699465307E-2</v>
      </c>
      <c r="BC113" s="483">
        <f>'3M - LGS'!BC113</f>
        <v>5.709755529551902E-2</v>
      </c>
      <c r="BD113" s="483">
        <f>'3M - LGS'!BD113</f>
        <v>9.8708307173015097E-2</v>
      </c>
      <c r="BE113" s="483">
        <f>'3M - LGS'!BE113</f>
        <v>9.3304441577639174E-2</v>
      </c>
      <c r="BF113" s="483">
        <f>'3M - LGS'!BF113</f>
        <v>9.6543806475868715E-2</v>
      </c>
      <c r="BG113" s="483">
        <f>'3M - LGS'!BG113</f>
        <v>0.10031589645753801</v>
      </c>
      <c r="BH113" s="483">
        <f>'3M - LGS'!BH113</f>
        <v>5.7320838320547976E-2</v>
      </c>
      <c r="BI113" s="483">
        <f>'3M - LGS'!BI113</f>
        <v>5.5228462406337282E-2</v>
      </c>
      <c r="BJ113" s="483">
        <f>'3M - LGS'!BJ113</f>
        <v>4.6781999999999997E-2</v>
      </c>
      <c r="BK113" s="483">
        <f>'3M - LGS'!BK113</f>
        <v>4.3274E-2</v>
      </c>
      <c r="BL113" s="483">
        <f>'3M - LGS'!BL113</f>
        <v>4.4956000000000003E-2</v>
      </c>
      <c r="BM113" s="483">
        <f>'3M - LGS'!BM113</f>
        <v>4.6625E-2</v>
      </c>
      <c r="BN113" s="483">
        <f>'3M - LGS'!BN113</f>
        <v>5.3745988699465307E-2</v>
      </c>
      <c r="BO113" s="483">
        <f>'3M - LGS'!BO113</f>
        <v>5.709755529551902E-2</v>
      </c>
      <c r="BP113" s="483">
        <f>'3M - LGS'!BP113</f>
        <v>9.8708307173015097E-2</v>
      </c>
      <c r="BQ113" s="483">
        <f>'3M - LGS'!BQ113</f>
        <v>9.3304441577639174E-2</v>
      </c>
      <c r="BR113" s="483">
        <f>'3M - LGS'!BR113</f>
        <v>9.6543806475868715E-2</v>
      </c>
      <c r="BS113" s="483">
        <f>'3M - LGS'!BS113</f>
        <v>0.10031589645753801</v>
      </c>
      <c r="BT113" s="483">
        <f>'3M - LGS'!BT113</f>
        <v>5.7320838320547976E-2</v>
      </c>
      <c r="BU113" s="483">
        <f>'3M - LGS'!BU113</f>
        <v>5.5228462406337282E-2</v>
      </c>
      <c r="BV113" s="483">
        <f>'3M - LGS'!BV113</f>
        <v>4.6781999999999997E-2</v>
      </c>
      <c r="BW113" s="483">
        <f>'3M - LGS'!BW113</f>
        <v>4.3274E-2</v>
      </c>
      <c r="BX113" s="483">
        <f>'3M - LGS'!BX113</f>
        <v>4.4956000000000003E-2</v>
      </c>
      <c r="BY113" s="483">
        <f>'3M - LGS'!BY113</f>
        <v>4.6625E-2</v>
      </c>
      <c r="BZ113" s="483">
        <f>'3M - LGS'!BZ113</f>
        <v>5.3745988699465307E-2</v>
      </c>
      <c r="CA113" s="483">
        <f>'3M - LGS'!CA113</f>
        <v>5.709755529551902E-2</v>
      </c>
      <c r="CB113" s="483">
        <f>'3M - LGS'!CB113</f>
        <v>9.8708307173015097E-2</v>
      </c>
      <c r="CC113" s="483">
        <f>'3M - LGS'!CC113</f>
        <v>9.3304441577639174E-2</v>
      </c>
      <c r="CD113" s="483">
        <f>'3M - LGS'!CD113</f>
        <v>9.6543806475868715E-2</v>
      </c>
      <c r="CE113" s="483">
        <f>'3M - LGS'!CE113</f>
        <v>0.10031589645753801</v>
      </c>
      <c r="CF113" s="483">
        <f>'3M - LGS'!CF113</f>
        <v>5.7320838320547976E-2</v>
      </c>
      <c r="CG113" s="483">
        <f>'3M - LGS'!CG113</f>
        <v>5.5228462406337282E-2</v>
      </c>
      <c r="CH113" s="483">
        <f>'3M - LGS'!CH113</f>
        <v>4.6781999999999997E-2</v>
      </c>
    </row>
    <row r="114" spans="1:86" s="110" customFormat="1" hidden="1" x14ac:dyDescent="0.25">
      <c r="A114" s="640"/>
      <c r="B114" s="270" t="s">
        <v>22</v>
      </c>
      <c r="C114" s="453">
        <f>'3M - LGS'!C114</f>
        <v>2.9295408494876111E-2</v>
      </c>
      <c r="D114" s="453">
        <f>'3M - LGS'!D114</f>
        <v>2.9321405491105949E-2</v>
      </c>
      <c r="E114" s="453">
        <f>'3M - LGS'!E114</f>
        <v>2.9959589922715364E-2</v>
      </c>
      <c r="F114" s="453">
        <f>'3M - LGS'!F114</f>
        <v>3.083146106079096E-2</v>
      </c>
      <c r="G114" s="453">
        <f>'3M - LGS'!G114</f>
        <v>3.0354620609130651E-2</v>
      </c>
      <c r="H114" s="453">
        <f>'3M - LGS'!H114</f>
        <v>5.2192876606583817E-2</v>
      </c>
      <c r="I114" s="453">
        <f>'3M - LGS'!I114</f>
        <v>5.0489724771027894E-2</v>
      </c>
      <c r="J114" s="453">
        <f>'3M - LGS'!J114</f>
        <v>4.9823722342538804E-2</v>
      </c>
      <c r="K114" s="453">
        <f>'3M - LGS'!K114</f>
        <v>5.0644353965207362E-2</v>
      </c>
      <c r="L114" s="453">
        <f>'3M - LGS'!L114</f>
        <v>3.0122999041826495E-2</v>
      </c>
      <c r="M114" s="453">
        <f>'3M - LGS'!M114</f>
        <v>3.0594358925164721E-2</v>
      </c>
      <c r="N114" s="453">
        <f>'3M - LGS'!N114</f>
        <v>2.9781145367565039E-2</v>
      </c>
      <c r="O114" s="453">
        <f>'3M - LGS'!O114</f>
        <v>2.9295408494876111E-2</v>
      </c>
      <c r="P114" s="453">
        <f>'3M - LGS'!P114</f>
        <v>2.9321405491105949E-2</v>
      </c>
      <c r="Q114" s="453">
        <f>'3M - LGS'!Q114</f>
        <v>2.9959589922715364E-2</v>
      </c>
      <c r="R114" s="453">
        <f>'3M - LGS'!R114</f>
        <v>3.083146106079096E-2</v>
      </c>
      <c r="S114" s="453">
        <f>'3M - LGS'!S114</f>
        <v>3.0354620609130651E-2</v>
      </c>
      <c r="T114" s="483">
        <f>'3M - LGS'!T114</f>
        <v>5.908226070747255E-2</v>
      </c>
      <c r="U114" s="483">
        <f>'3M - LGS'!U114</f>
        <v>5.7096352285362376E-2</v>
      </c>
      <c r="V114" s="483">
        <f>'3M - LGS'!V114</f>
        <v>5.7852716363178777E-2</v>
      </c>
      <c r="W114" s="483">
        <f>'3M - LGS'!W114</f>
        <v>6.0100312743173054E-2</v>
      </c>
      <c r="X114" s="483">
        <f>'3M - LGS'!X114</f>
        <v>3.4902462712372774E-2</v>
      </c>
      <c r="Y114" s="483">
        <f>'3M - LGS'!Y114</f>
        <v>3.5513048177666484E-2</v>
      </c>
      <c r="Z114" s="483">
        <f>'3M - LGS'!Z114</f>
        <v>3.4289324844829272E-2</v>
      </c>
      <c r="AA114" s="483">
        <f>'3M - LGS'!AA114</f>
        <v>3.3154430033204577E-2</v>
      </c>
      <c r="AB114" s="483">
        <f>'3M - LGS'!AB114</f>
        <v>3.3715299929532649E-2</v>
      </c>
      <c r="AC114" s="483">
        <f>'3M - LGS'!AC114</f>
        <v>3.4799282853125224E-2</v>
      </c>
      <c r="AD114" s="483">
        <f>'3M - LGS'!AD114</f>
        <v>3.5763787287460817E-2</v>
      </c>
      <c r="AE114" s="483">
        <f>'3M - LGS'!AE114</f>
        <v>3.5903692038766095E-2</v>
      </c>
      <c r="AF114" s="483">
        <f>'3M - LGS'!AF114</f>
        <v>5.908226070747255E-2</v>
      </c>
      <c r="AG114" s="483">
        <f>'3M - LGS'!AG114</f>
        <v>5.7096352285362376E-2</v>
      </c>
      <c r="AH114" s="483">
        <f>'3M - LGS'!AH114</f>
        <v>5.7852716363178777E-2</v>
      </c>
      <c r="AI114" s="483">
        <f>'3M - LGS'!AI114</f>
        <v>6.0100312743173054E-2</v>
      </c>
      <c r="AJ114" s="483">
        <f>'3M - LGS'!AJ114</f>
        <v>3.4902462712372774E-2</v>
      </c>
      <c r="AK114" s="483">
        <f>'3M - LGS'!AK114</f>
        <v>3.5513048177666484E-2</v>
      </c>
      <c r="AL114" s="483">
        <f>'3M - LGS'!AL114</f>
        <v>3.4289324844829272E-2</v>
      </c>
      <c r="AM114" s="483">
        <f>'3M - LGS'!AM114</f>
        <v>3.3154430033204577E-2</v>
      </c>
      <c r="AN114" s="483">
        <f>'3M - LGS'!AN114</f>
        <v>3.3715299929532649E-2</v>
      </c>
      <c r="AO114" s="483">
        <f>'3M - LGS'!AO114</f>
        <v>3.4799282853125224E-2</v>
      </c>
      <c r="AP114" s="483">
        <f>'3M - LGS'!AP114</f>
        <v>3.5763787287460817E-2</v>
      </c>
      <c r="AQ114" s="483">
        <f>'3M - LGS'!AQ114</f>
        <v>3.5903692038766095E-2</v>
      </c>
      <c r="AR114" s="483">
        <f>'3M - LGS'!AR114</f>
        <v>5.908226070747255E-2</v>
      </c>
      <c r="AS114" s="483">
        <f>'3M - LGS'!AS114</f>
        <v>5.7096352285362376E-2</v>
      </c>
      <c r="AT114" s="483">
        <f>'3M - LGS'!AT114</f>
        <v>5.7852716363178777E-2</v>
      </c>
      <c r="AU114" s="483">
        <f>'3M - LGS'!AU114</f>
        <v>6.0100312743173054E-2</v>
      </c>
      <c r="AV114" s="483">
        <f>'3M - LGS'!AV114</f>
        <v>3.4902462712372774E-2</v>
      </c>
      <c r="AW114" s="483">
        <f>'3M - LGS'!AW114</f>
        <v>3.5513048177666484E-2</v>
      </c>
      <c r="AX114" s="483">
        <f>'3M - LGS'!AX114</f>
        <v>3.4289324844829272E-2</v>
      </c>
      <c r="AY114" s="483">
        <f>'3M - LGS'!AY114</f>
        <v>3.3154430033204577E-2</v>
      </c>
      <c r="AZ114" s="483">
        <f>'3M - LGS'!AZ114</f>
        <v>3.3715299929532649E-2</v>
      </c>
      <c r="BA114" s="483">
        <f>'3M - LGS'!BA114</f>
        <v>3.4799282853125224E-2</v>
      </c>
      <c r="BB114" s="483">
        <f>'3M - LGS'!BB114</f>
        <v>3.5763787287460817E-2</v>
      </c>
      <c r="BC114" s="483">
        <f>'3M - LGS'!BC114</f>
        <v>3.5903692038766095E-2</v>
      </c>
      <c r="BD114" s="483">
        <f>'3M - LGS'!BD114</f>
        <v>5.908226070747255E-2</v>
      </c>
      <c r="BE114" s="483">
        <f>'3M - LGS'!BE114</f>
        <v>5.7096352285362376E-2</v>
      </c>
      <c r="BF114" s="483">
        <f>'3M - LGS'!BF114</f>
        <v>5.7852716363178777E-2</v>
      </c>
      <c r="BG114" s="483">
        <f>'3M - LGS'!BG114</f>
        <v>6.0100312743173054E-2</v>
      </c>
      <c r="BH114" s="483">
        <f>'3M - LGS'!BH114</f>
        <v>3.4902462712372774E-2</v>
      </c>
      <c r="BI114" s="483">
        <f>'3M - LGS'!BI114</f>
        <v>3.5513048177666484E-2</v>
      </c>
      <c r="BJ114" s="483">
        <f>'3M - LGS'!BJ114</f>
        <v>3.4289324844829272E-2</v>
      </c>
      <c r="BK114" s="483">
        <f>'3M - LGS'!BK114</f>
        <v>3.3154430033204577E-2</v>
      </c>
      <c r="BL114" s="483">
        <f>'3M - LGS'!BL114</f>
        <v>3.3715299929532649E-2</v>
      </c>
      <c r="BM114" s="483">
        <f>'3M - LGS'!BM114</f>
        <v>3.4799282853125224E-2</v>
      </c>
      <c r="BN114" s="483">
        <f>'3M - LGS'!BN114</f>
        <v>3.5763787287460817E-2</v>
      </c>
      <c r="BO114" s="483">
        <f>'3M - LGS'!BO114</f>
        <v>3.5903692038766095E-2</v>
      </c>
      <c r="BP114" s="483">
        <f>'3M - LGS'!BP114</f>
        <v>5.908226070747255E-2</v>
      </c>
      <c r="BQ114" s="483">
        <f>'3M - LGS'!BQ114</f>
        <v>5.7096352285362376E-2</v>
      </c>
      <c r="BR114" s="483">
        <f>'3M - LGS'!BR114</f>
        <v>5.7852716363178777E-2</v>
      </c>
      <c r="BS114" s="483">
        <f>'3M - LGS'!BS114</f>
        <v>6.0100312743173054E-2</v>
      </c>
      <c r="BT114" s="483">
        <f>'3M - LGS'!BT114</f>
        <v>3.4902462712372774E-2</v>
      </c>
      <c r="BU114" s="483">
        <f>'3M - LGS'!BU114</f>
        <v>3.5513048177666484E-2</v>
      </c>
      <c r="BV114" s="483">
        <f>'3M - LGS'!BV114</f>
        <v>3.4289324844829272E-2</v>
      </c>
      <c r="BW114" s="483">
        <f>'3M - LGS'!BW114</f>
        <v>3.3154430033204577E-2</v>
      </c>
      <c r="BX114" s="483">
        <f>'3M - LGS'!BX114</f>
        <v>3.3715299929532649E-2</v>
      </c>
      <c r="BY114" s="483">
        <f>'3M - LGS'!BY114</f>
        <v>3.4799282853125224E-2</v>
      </c>
      <c r="BZ114" s="483">
        <f>'3M - LGS'!BZ114</f>
        <v>3.5763787287460817E-2</v>
      </c>
      <c r="CA114" s="483">
        <f>'3M - LGS'!CA114</f>
        <v>3.5903692038766095E-2</v>
      </c>
      <c r="CB114" s="483">
        <f>'3M - LGS'!CB114</f>
        <v>5.908226070747255E-2</v>
      </c>
      <c r="CC114" s="483">
        <f>'3M - LGS'!CC114</f>
        <v>5.7096352285362376E-2</v>
      </c>
      <c r="CD114" s="483">
        <f>'3M - LGS'!CD114</f>
        <v>5.7852716363178777E-2</v>
      </c>
      <c r="CE114" s="483">
        <f>'3M - LGS'!CE114</f>
        <v>6.0100312743173054E-2</v>
      </c>
      <c r="CF114" s="483">
        <f>'3M - LGS'!CF114</f>
        <v>3.4902462712372774E-2</v>
      </c>
      <c r="CG114" s="483">
        <f>'3M - LGS'!CG114</f>
        <v>3.5513048177666484E-2</v>
      </c>
      <c r="CH114" s="483">
        <f>'3M - LGS'!CH114</f>
        <v>3.4289324844829272E-2</v>
      </c>
    </row>
    <row r="115" spans="1:86" s="110" customFormat="1" hidden="1" x14ac:dyDescent="0.25">
      <c r="A115" s="640"/>
      <c r="B115" s="89" t="s">
        <v>9</v>
      </c>
      <c r="C115" s="453">
        <f>'3M - LGS'!C115</f>
        <v>3.7705982306050004E-2</v>
      </c>
      <c r="D115" s="453">
        <f>'3M - LGS'!D115</f>
        <v>3.7997810710593702E-2</v>
      </c>
      <c r="E115" s="453">
        <f>'3M - LGS'!E115</f>
        <v>3.9229413066205268E-2</v>
      </c>
      <c r="F115" s="453">
        <f>'3M - LGS'!F115</f>
        <v>4.0820550666763995E-2</v>
      </c>
      <c r="G115" s="453">
        <f>'3M - LGS'!G115</f>
        <v>3.937743396502278E-2</v>
      </c>
      <c r="H115" s="453">
        <f>'3M - LGS'!H115</f>
        <v>5.1774000000000001E-2</v>
      </c>
      <c r="I115" s="453">
        <f>'3M - LGS'!I115</f>
        <v>5.0083999999999997E-2</v>
      </c>
      <c r="J115" s="453">
        <f>'3M - LGS'!J115</f>
        <v>4.9399999999999999E-2</v>
      </c>
      <c r="K115" s="453">
        <f>'3M - LGS'!K115</f>
        <v>7.1527406725958434E-2</v>
      </c>
      <c r="L115" s="453">
        <f>'3M - LGS'!L115</f>
        <v>3.7588976619675196E-2</v>
      </c>
      <c r="M115" s="453">
        <f>'3M - LGS'!M115</f>
        <v>3.9162225761818222E-2</v>
      </c>
      <c r="N115" s="453">
        <f>'3M - LGS'!N115</f>
        <v>3.8262010655701909E-2</v>
      </c>
      <c r="O115" s="453">
        <f>'3M - LGS'!O115</f>
        <v>3.7705982306050004E-2</v>
      </c>
      <c r="P115" s="453">
        <f>'3M - LGS'!P115</f>
        <v>3.7997810710593702E-2</v>
      </c>
      <c r="Q115" s="453">
        <f>'3M - LGS'!Q115</f>
        <v>3.9229413066205268E-2</v>
      </c>
      <c r="R115" s="453">
        <f>'3M - LGS'!R115</f>
        <v>4.0820550666763995E-2</v>
      </c>
      <c r="S115" s="453">
        <f>'3M - LGS'!S115</f>
        <v>3.937743396502278E-2</v>
      </c>
      <c r="T115" s="483">
        <f>'3M - LGS'!T115</f>
        <v>5.8623000000000001E-2</v>
      </c>
      <c r="U115" s="483">
        <f>'3M - LGS'!U115</f>
        <v>5.6649999999999999E-2</v>
      </c>
      <c r="V115" s="483">
        <f>'3M - LGS'!V115</f>
        <v>5.7266999999999998E-2</v>
      </c>
      <c r="W115" s="483">
        <f>'3M - LGS'!W115</f>
        <v>8.2716107140742692E-2</v>
      </c>
      <c r="X115" s="483">
        <f>'3M - LGS'!X115</f>
        <v>4.4672306041941647E-2</v>
      </c>
      <c r="Y115" s="483">
        <f>'3M - LGS'!Y115</f>
        <v>4.6545145599660491E-2</v>
      </c>
      <c r="Z115" s="483">
        <f>'3M - LGS'!Z115</f>
        <v>4.4576818516392218E-2</v>
      </c>
      <c r="AA115" s="483">
        <f>'3M - LGS'!AA115</f>
        <v>4.3770894076993347E-2</v>
      </c>
      <c r="AB115" s="483">
        <f>'3M - LGS'!AB115</f>
        <v>4.4599573976565145E-2</v>
      </c>
      <c r="AC115" s="483">
        <f>'3M - LGS'!AC115</f>
        <v>4.7672184215006824E-2</v>
      </c>
      <c r="AD115" s="483">
        <f>'3M - LGS'!AD115</f>
        <v>4.6344511950706248E-2</v>
      </c>
      <c r="AE115" s="483">
        <f>'3M - LGS'!AE115</f>
        <v>4.683390722782569E-2</v>
      </c>
      <c r="AF115" s="483">
        <f>'3M - LGS'!AF115</f>
        <v>5.8623000000000001E-2</v>
      </c>
      <c r="AG115" s="483">
        <f>'3M - LGS'!AG115</f>
        <v>5.6649999999999999E-2</v>
      </c>
      <c r="AH115" s="483">
        <f>'3M - LGS'!AH115</f>
        <v>5.7266999999999998E-2</v>
      </c>
      <c r="AI115" s="483">
        <f>'3M - LGS'!AI115</f>
        <v>8.2716107140742692E-2</v>
      </c>
      <c r="AJ115" s="483">
        <f>'3M - LGS'!AJ115</f>
        <v>4.4672306041941647E-2</v>
      </c>
      <c r="AK115" s="483">
        <f>'3M - LGS'!AK115</f>
        <v>4.6545145599660491E-2</v>
      </c>
      <c r="AL115" s="483">
        <f>'3M - LGS'!AL115</f>
        <v>4.4576818516392218E-2</v>
      </c>
      <c r="AM115" s="483">
        <f>'3M - LGS'!AM115</f>
        <v>4.3770894076993347E-2</v>
      </c>
      <c r="AN115" s="483">
        <f>'3M - LGS'!AN115</f>
        <v>4.4599573976565145E-2</v>
      </c>
      <c r="AO115" s="483">
        <f>'3M - LGS'!AO115</f>
        <v>4.7672184215006824E-2</v>
      </c>
      <c r="AP115" s="483">
        <f>'3M - LGS'!AP115</f>
        <v>4.6344511950706248E-2</v>
      </c>
      <c r="AQ115" s="483">
        <f>'3M - LGS'!AQ115</f>
        <v>4.683390722782569E-2</v>
      </c>
      <c r="AR115" s="483">
        <f>'3M - LGS'!AR115</f>
        <v>5.8623000000000001E-2</v>
      </c>
      <c r="AS115" s="483">
        <f>'3M - LGS'!AS115</f>
        <v>5.6649999999999999E-2</v>
      </c>
      <c r="AT115" s="483">
        <f>'3M - LGS'!AT115</f>
        <v>5.7266999999999998E-2</v>
      </c>
      <c r="AU115" s="483">
        <f>'3M - LGS'!AU115</f>
        <v>8.2716107140742692E-2</v>
      </c>
      <c r="AV115" s="483">
        <f>'3M - LGS'!AV115</f>
        <v>4.4672306041941647E-2</v>
      </c>
      <c r="AW115" s="483">
        <f>'3M - LGS'!AW115</f>
        <v>4.6545145599660491E-2</v>
      </c>
      <c r="AX115" s="483">
        <f>'3M - LGS'!AX115</f>
        <v>4.4576818516392218E-2</v>
      </c>
      <c r="AY115" s="483">
        <f>'3M - LGS'!AY115</f>
        <v>4.3770894076993347E-2</v>
      </c>
      <c r="AZ115" s="483">
        <f>'3M - LGS'!AZ115</f>
        <v>4.4599573976565145E-2</v>
      </c>
      <c r="BA115" s="483">
        <f>'3M - LGS'!BA115</f>
        <v>4.7672184215006824E-2</v>
      </c>
      <c r="BB115" s="483">
        <f>'3M - LGS'!BB115</f>
        <v>4.6344511950706248E-2</v>
      </c>
      <c r="BC115" s="483">
        <f>'3M - LGS'!BC115</f>
        <v>4.683390722782569E-2</v>
      </c>
      <c r="BD115" s="483">
        <f>'3M - LGS'!BD115</f>
        <v>5.8623000000000001E-2</v>
      </c>
      <c r="BE115" s="483">
        <f>'3M - LGS'!BE115</f>
        <v>5.6649999999999999E-2</v>
      </c>
      <c r="BF115" s="483">
        <f>'3M - LGS'!BF115</f>
        <v>5.7266999999999998E-2</v>
      </c>
      <c r="BG115" s="483">
        <f>'3M - LGS'!BG115</f>
        <v>8.2716107140742692E-2</v>
      </c>
      <c r="BH115" s="483">
        <f>'3M - LGS'!BH115</f>
        <v>4.4672306041941647E-2</v>
      </c>
      <c r="BI115" s="483">
        <f>'3M - LGS'!BI115</f>
        <v>4.6545145599660491E-2</v>
      </c>
      <c r="BJ115" s="483">
        <f>'3M - LGS'!BJ115</f>
        <v>4.4576818516392218E-2</v>
      </c>
      <c r="BK115" s="483">
        <f>'3M - LGS'!BK115</f>
        <v>4.3770894076993347E-2</v>
      </c>
      <c r="BL115" s="483">
        <f>'3M - LGS'!BL115</f>
        <v>4.4599573976565145E-2</v>
      </c>
      <c r="BM115" s="483">
        <f>'3M - LGS'!BM115</f>
        <v>4.7672184215006824E-2</v>
      </c>
      <c r="BN115" s="483">
        <f>'3M - LGS'!BN115</f>
        <v>4.6344511950706248E-2</v>
      </c>
      <c r="BO115" s="483">
        <f>'3M - LGS'!BO115</f>
        <v>4.683390722782569E-2</v>
      </c>
      <c r="BP115" s="483">
        <f>'3M - LGS'!BP115</f>
        <v>5.8623000000000001E-2</v>
      </c>
      <c r="BQ115" s="483">
        <f>'3M - LGS'!BQ115</f>
        <v>5.6649999999999999E-2</v>
      </c>
      <c r="BR115" s="483">
        <f>'3M - LGS'!BR115</f>
        <v>5.7266999999999998E-2</v>
      </c>
      <c r="BS115" s="483">
        <f>'3M - LGS'!BS115</f>
        <v>8.2716107140742692E-2</v>
      </c>
      <c r="BT115" s="483">
        <f>'3M - LGS'!BT115</f>
        <v>4.4672306041941647E-2</v>
      </c>
      <c r="BU115" s="483">
        <f>'3M - LGS'!BU115</f>
        <v>4.6545145599660491E-2</v>
      </c>
      <c r="BV115" s="483">
        <f>'3M - LGS'!BV115</f>
        <v>4.4576818516392218E-2</v>
      </c>
      <c r="BW115" s="483">
        <f>'3M - LGS'!BW115</f>
        <v>4.3770894076993347E-2</v>
      </c>
      <c r="BX115" s="483">
        <f>'3M - LGS'!BX115</f>
        <v>4.4599573976565145E-2</v>
      </c>
      <c r="BY115" s="483">
        <f>'3M - LGS'!BY115</f>
        <v>4.7672184215006824E-2</v>
      </c>
      <c r="BZ115" s="483">
        <f>'3M - LGS'!BZ115</f>
        <v>4.6344511950706248E-2</v>
      </c>
      <c r="CA115" s="483">
        <f>'3M - LGS'!CA115</f>
        <v>4.683390722782569E-2</v>
      </c>
      <c r="CB115" s="483">
        <f>'3M - LGS'!CB115</f>
        <v>5.8623000000000001E-2</v>
      </c>
      <c r="CC115" s="483">
        <f>'3M - LGS'!CC115</f>
        <v>5.6649999999999999E-2</v>
      </c>
      <c r="CD115" s="483">
        <f>'3M - LGS'!CD115</f>
        <v>5.7266999999999998E-2</v>
      </c>
      <c r="CE115" s="483">
        <f>'3M - LGS'!CE115</f>
        <v>8.2716107140742692E-2</v>
      </c>
      <c r="CF115" s="483">
        <f>'3M - LGS'!CF115</f>
        <v>4.4672306041941647E-2</v>
      </c>
      <c r="CG115" s="483">
        <f>'3M - LGS'!CG115</f>
        <v>4.6545145599660491E-2</v>
      </c>
      <c r="CH115" s="483">
        <f>'3M - LGS'!CH115</f>
        <v>4.4576818516392218E-2</v>
      </c>
    </row>
    <row r="116" spans="1:86" s="110" customFormat="1" hidden="1" x14ac:dyDescent="0.25">
      <c r="A116" s="640"/>
      <c r="B116" s="89" t="s">
        <v>3</v>
      </c>
      <c r="C116" s="453">
        <f>'3M - LGS'!C116</f>
        <v>4.1160476479958422E-2</v>
      </c>
      <c r="D116" s="453">
        <f>'3M - LGS'!D116</f>
        <v>4.14017286346514E-2</v>
      </c>
      <c r="E116" s="453">
        <f>'3M - LGS'!E116</f>
        <v>4.2874473574818231E-2</v>
      </c>
      <c r="F116" s="453">
        <f>'3M - LGS'!F116</f>
        <v>4.3567351875307025E-2</v>
      </c>
      <c r="G116" s="453">
        <f>'3M - LGS'!G116</f>
        <v>4.5203207673382241E-2</v>
      </c>
      <c r="H116" s="453">
        <f>'3M - LGS'!H116</f>
        <v>8.7375949566271344E-2</v>
      </c>
      <c r="I116" s="453">
        <f>'3M - LGS'!I116</f>
        <v>8.3115482222942821E-2</v>
      </c>
      <c r="J116" s="453">
        <f>'3M - LGS'!J116</f>
        <v>8.4519356113417099E-2</v>
      </c>
      <c r="K116" s="453">
        <f>'3M - LGS'!K116</f>
        <v>8.4685619189997327E-2</v>
      </c>
      <c r="L116" s="453">
        <f>'3M - LGS'!L116</f>
        <v>4.3771535634283605E-2</v>
      </c>
      <c r="M116" s="453">
        <f>'3M - LGS'!M116</f>
        <v>4.4072115891515086E-2</v>
      </c>
      <c r="N116" s="453">
        <f>'3M - LGS'!N116</f>
        <v>4.2021266117095453E-2</v>
      </c>
      <c r="O116" s="453">
        <f>'3M - LGS'!O116</f>
        <v>4.1160476479958422E-2</v>
      </c>
      <c r="P116" s="453">
        <f>'3M - LGS'!P116</f>
        <v>4.14017286346514E-2</v>
      </c>
      <c r="Q116" s="453">
        <f>'3M - LGS'!Q116</f>
        <v>4.2874473574818231E-2</v>
      </c>
      <c r="R116" s="453">
        <f>'3M - LGS'!R116</f>
        <v>4.3567351875307025E-2</v>
      </c>
      <c r="S116" s="453">
        <f>'3M - LGS'!S116</f>
        <v>4.5203207673382241E-2</v>
      </c>
      <c r="T116" s="483">
        <f>'3M - LGS'!T116</f>
        <v>9.7901496235942756E-2</v>
      </c>
      <c r="U116" s="483">
        <f>'3M - LGS'!U116</f>
        <v>9.2921703345432302E-2</v>
      </c>
      <c r="V116" s="483">
        <f>'3M - LGS'!V116</f>
        <v>9.6038788216977339E-2</v>
      </c>
      <c r="W116" s="483">
        <f>'3M - LGS'!W116</f>
        <v>9.6989157907124104E-2</v>
      </c>
      <c r="X116" s="483">
        <f>'3M - LGS'!X116</f>
        <v>5.0819315617874783E-2</v>
      </c>
      <c r="Y116" s="483">
        <f>'3M - LGS'!Y116</f>
        <v>5.0381673591689921E-2</v>
      </c>
      <c r="Z116" s="483">
        <f>'3M - LGS'!Z116</f>
        <v>4.745787900620678E-2</v>
      </c>
      <c r="AA116" s="483">
        <f>'3M - LGS'!AA116</f>
        <v>4.5948828172646498E-2</v>
      </c>
      <c r="AB116" s="483">
        <f>'3M - LGS'!AB116</f>
        <v>4.7009738067754568E-2</v>
      </c>
      <c r="AC116" s="483">
        <f>'3M - LGS'!AC116</f>
        <v>4.9842671329557192E-2</v>
      </c>
      <c r="AD116" s="483">
        <f>'3M - LGS'!AD116</f>
        <v>4.8438455510464995E-2</v>
      </c>
      <c r="AE116" s="483">
        <f>'3M - LGS'!AE116</f>
        <v>5.13347909121077E-2</v>
      </c>
      <c r="AF116" s="483">
        <f>'3M - LGS'!AF116</f>
        <v>9.7901496235942756E-2</v>
      </c>
      <c r="AG116" s="483">
        <f>'3M - LGS'!AG116</f>
        <v>9.2921703345432302E-2</v>
      </c>
      <c r="AH116" s="483">
        <f>'3M - LGS'!AH116</f>
        <v>9.6038788216977339E-2</v>
      </c>
      <c r="AI116" s="483">
        <f>'3M - LGS'!AI116</f>
        <v>9.6989157907124104E-2</v>
      </c>
      <c r="AJ116" s="483">
        <f>'3M - LGS'!AJ116</f>
        <v>5.0819315617874783E-2</v>
      </c>
      <c r="AK116" s="483">
        <f>'3M - LGS'!AK116</f>
        <v>5.0381673591689921E-2</v>
      </c>
      <c r="AL116" s="483">
        <f>'3M - LGS'!AL116</f>
        <v>4.745787900620678E-2</v>
      </c>
      <c r="AM116" s="483">
        <f>'3M - LGS'!AM116</f>
        <v>4.5948828172646498E-2</v>
      </c>
      <c r="AN116" s="483">
        <f>'3M - LGS'!AN116</f>
        <v>4.7009738067754568E-2</v>
      </c>
      <c r="AO116" s="483">
        <f>'3M - LGS'!AO116</f>
        <v>4.9842671329557192E-2</v>
      </c>
      <c r="AP116" s="483">
        <f>'3M - LGS'!AP116</f>
        <v>4.8438455510464995E-2</v>
      </c>
      <c r="AQ116" s="483">
        <f>'3M - LGS'!AQ116</f>
        <v>5.13347909121077E-2</v>
      </c>
      <c r="AR116" s="483">
        <f>'3M - LGS'!AR116</f>
        <v>9.7901496235942756E-2</v>
      </c>
      <c r="AS116" s="483">
        <f>'3M - LGS'!AS116</f>
        <v>9.2921703345432302E-2</v>
      </c>
      <c r="AT116" s="483">
        <f>'3M - LGS'!AT116</f>
        <v>9.6038788216977339E-2</v>
      </c>
      <c r="AU116" s="483">
        <f>'3M - LGS'!AU116</f>
        <v>9.6989157907124104E-2</v>
      </c>
      <c r="AV116" s="483">
        <f>'3M - LGS'!AV116</f>
        <v>5.0819315617874783E-2</v>
      </c>
      <c r="AW116" s="483">
        <f>'3M - LGS'!AW116</f>
        <v>5.0381673591689921E-2</v>
      </c>
      <c r="AX116" s="483">
        <f>'3M - LGS'!AX116</f>
        <v>4.745787900620678E-2</v>
      </c>
      <c r="AY116" s="483">
        <f>'3M - LGS'!AY116</f>
        <v>4.5948828172646498E-2</v>
      </c>
      <c r="AZ116" s="483">
        <f>'3M - LGS'!AZ116</f>
        <v>4.7009738067754568E-2</v>
      </c>
      <c r="BA116" s="483">
        <f>'3M - LGS'!BA116</f>
        <v>4.9842671329557192E-2</v>
      </c>
      <c r="BB116" s="483">
        <f>'3M - LGS'!BB116</f>
        <v>4.8438455510464995E-2</v>
      </c>
      <c r="BC116" s="483">
        <f>'3M - LGS'!BC116</f>
        <v>5.13347909121077E-2</v>
      </c>
      <c r="BD116" s="483">
        <f>'3M - LGS'!BD116</f>
        <v>9.7901496235942756E-2</v>
      </c>
      <c r="BE116" s="483">
        <f>'3M - LGS'!BE116</f>
        <v>9.2921703345432302E-2</v>
      </c>
      <c r="BF116" s="483">
        <f>'3M - LGS'!BF116</f>
        <v>9.6038788216977339E-2</v>
      </c>
      <c r="BG116" s="483">
        <f>'3M - LGS'!BG116</f>
        <v>9.6989157907124104E-2</v>
      </c>
      <c r="BH116" s="483">
        <f>'3M - LGS'!BH116</f>
        <v>5.0819315617874783E-2</v>
      </c>
      <c r="BI116" s="483">
        <f>'3M - LGS'!BI116</f>
        <v>5.0381673591689921E-2</v>
      </c>
      <c r="BJ116" s="483">
        <f>'3M - LGS'!BJ116</f>
        <v>4.745787900620678E-2</v>
      </c>
      <c r="BK116" s="483">
        <f>'3M - LGS'!BK116</f>
        <v>4.5948828172646498E-2</v>
      </c>
      <c r="BL116" s="483">
        <f>'3M - LGS'!BL116</f>
        <v>4.7009738067754568E-2</v>
      </c>
      <c r="BM116" s="483">
        <f>'3M - LGS'!BM116</f>
        <v>4.9842671329557192E-2</v>
      </c>
      <c r="BN116" s="483">
        <f>'3M - LGS'!BN116</f>
        <v>4.8438455510464995E-2</v>
      </c>
      <c r="BO116" s="483">
        <f>'3M - LGS'!BO116</f>
        <v>5.13347909121077E-2</v>
      </c>
      <c r="BP116" s="483">
        <f>'3M - LGS'!BP116</f>
        <v>9.7901496235942756E-2</v>
      </c>
      <c r="BQ116" s="483">
        <f>'3M - LGS'!BQ116</f>
        <v>9.2921703345432302E-2</v>
      </c>
      <c r="BR116" s="483">
        <f>'3M - LGS'!BR116</f>
        <v>9.6038788216977339E-2</v>
      </c>
      <c r="BS116" s="483">
        <f>'3M - LGS'!BS116</f>
        <v>9.6989157907124104E-2</v>
      </c>
      <c r="BT116" s="483">
        <f>'3M - LGS'!BT116</f>
        <v>5.0819315617874783E-2</v>
      </c>
      <c r="BU116" s="483">
        <f>'3M - LGS'!BU116</f>
        <v>5.0381673591689921E-2</v>
      </c>
      <c r="BV116" s="483">
        <f>'3M - LGS'!BV116</f>
        <v>4.745787900620678E-2</v>
      </c>
      <c r="BW116" s="483">
        <f>'3M - LGS'!BW116</f>
        <v>4.5948828172646498E-2</v>
      </c>
      <c r="BX116" s="483">
        <f>'3M - LGS'!BX116</f>
        <v>4.7009738067754568E-2</v>
      </c>
      <c r="BY116" s="483">
        <f>'3M - LGS'!BY116</f>
        <v>4.9842671329557192E-2</v>
      </c>
      <c r="BZ116" s="483">
        <f>'3M - LGS'!BZ116</f>
        <v>4.8438455510464995E-2</v>
      </c>
      <c r="CA116" s="483">
        <f>'3M - LGS'!CA116</f>
        <v>5.13347909121077E-2</v>
      </c>
      <c r="CB116" s="483">
        <f>'3M - LGS'!CB116</f>
        <v>9.7901496235942756E-2</v>
      </c>
      <c r="CC116" s="483">
        <f>'3M - LGS'!CC116</f>
        <v>9.2921703345432302E-2</v>
      </c>
      <c r="CD116" s="483">
        <f>'3M - LGS'!CD116</f>
        <v>9.6038788216977339E-2</v>
      </c>
      <c r="CE116" s="483">
        <f>'3M - LGS'!CE116</f>
        <v>9.6989157907124104E-2</v>
      </c>
      <c r="CF116" s="483">
        <f>'3M - LGS'!CF116</f>
        <v>5.0819315617874783E-2</v>
      </c>
      <c r="CG116" s="483">
        <f>'3M - LGS'!CG116</f>
        <v>5.0381673591689921E-2</v>
      </c>
      <c r="CH116" s="483">
        <f>'3M - LGS'!CH116</f>
        <v>4.745787900620678E-2</v>
      </c>
    </row>
    <row r="117" spans="1:86" s="110" customFormat="1" hidden="1" x14ac:dyDescent="0.25">
      <c r="A117" s="640"/>
      <c r="B117" s="89" t="s">
        <v>4</v>
      </c>
      <c r="C117" s="453">
        <f>'3M - LGS'!C117</f>
        <v>3.9090658161332052E-2</v>
      </c>
      <c r="D117" s="453">
        <f>'3M - LGS'!D117</f>
        <v>3.8959385759828123E-2</v>
      </c>
      <c r="E117" s="453">
        <f>'3M - LGS'!E117</f>
        <v>4.0025279769655239E-2</v>
      </c>
      <c r="F117" s="453">
        <f>'3M - LGS'!F117</f>
        <v>4.1410236318959487E-2</v>
      </c>
      <c r="G117" s="453">
        <f>'3M - LGS'!G117</f>
        <v>4.2017312166569717E-2</v>
      </c>
      <c r="H117" s="453">
        <f>'3M - LGS'!H117</f>
        <v>7.6621145285147949E-2</v>
      </c>
      <c r="I117" s="453">
        <f>'3M - LGS'!I117</f>
        <v>7.4430286609139598E-2</v>
      </c>
      <c r="J117" s="453">
        <f>'3M - LGS'!J117</f>
        <v>7.4528658888898328E-2</v>
      </c>
      <c r="K117" s="453">
        <f>'3M - LGS'!K117</f>
        <v>7.136095383056372E-2</v>
      </c>
      <c r="L117" s="453">
        <f>'3M - LGS'!L117</f>
        <v>4.0219809439126487E-2</v>
      </c>
      <c r="M117" s="453">
        <f>'3M - LGS'!M117</f>
        <v>4.1139074920618877E-2</v>
      </c>
      <c r="N117" s="453">
        <f>'3M - LGS'!N117</f>
        <v>3.9768929651506212E-2</v>
      </c>
      <c r="O117" s="453">
        <f>'3M - LGS'!O117</f>
        <v>3.9090658161332052E-2</v>
      </c>
      <c r="P117" s="453">
        <f>'3M - LGS'!P117</f>
        <v>3.8959385759828123E-2</v>
      </c>
      <c r="Q117" s="453">
        <f>'3M - LGS'!Q117</f>
        <v>4.0025279769655239E-2</v>
      </c>
      <c r="R117" s="453">
        <f>'3M - LGS'!R117</f>
        <v>4.1410236318959487E-2</v>
      </c>
      <c r="S117" s="453">
        <f>'3M - LGS'!S117</f>
        <v>4.2017312166569717E-2</v>
      </c>
      <c r="T117" s="483">
        <f>'3M - LGS'!T117</f>
        <v>8.6011522100452181E-2</v>
      </c>
      <c r="U117" s="483">
        <f>'3M - LGS'!U117</f>
        <v>8.3388655686036359E-2</v>
      </c>
      <c r="V117" s="483">
        <f>'3M - LGS'!V117</f>
        <v>8.5023150265102487E-2</v>
      </c>
      <c r="W117" s="483">
        <f>'3M - LGS'!W117</f>
        <v>8.2535870586937898E-2</v>
      </c>
      <c r="X117" s="483">
        <f>'3M - LGS'!X117</f>
        <v>4.7471209292410471E-2</v>
      </c>
      <c r="Y117" s="483">
        <f>'3M - LGS'!Y117</f>
        <v>4.7944996291473078E-2</v>
      </c>
      <c r="Z117" s="483">
        <f>'3M - LGS'!Z117</f>
        <v>4.5692939947739222E-2</v>
      </c>
      <c r="AA117" s="483">
        <f>'3M - LGS'!AA117</f>
        <v>4.454884131984567E-2</v>
      </c>
      <c r="AB117" s="483">
        <f>'3M - LGS'!AB117</f>
        <v>4.4817284983899509E-2</v>
      </c>
      <c r="AC117" s="483">
        <f>'3M - LGS'!AC117</f>
        <v>4.6864291271232109E-2</v>
      </c>
      <c r="AD117" s="483">
        <f>'3M - LGS'!AD117</f>
        <v>4.7556466572316089E-2</v>
      </c>
      <c r="AE117" s="483">
        <f>'3M - LGS'!AE117</f>
        <v>4.9168089349456039E-2</v>
      </c>
      <c r="AF117" s="483">
        <f>'3M - LGS'!AF117</f>
        <v>8.6011522100452181E-2</v>
      </c>
      <c r="AG117" s="483">
        <f>'3M - LGS'!AG117</f>
        <v>8.3388655686036359E-2</v>
      </c>
      <c r="AH117" s="483">
        <f>'3M - LGS'!AH117</f>
        <v>8.5023150265102487E-2</v>
      </c>
      <c r="AI117" s="483">
        <f>'3M - LGS'!AI117</f>
        <v>8.2535870586937898E-2</v>
      </c>
      <c r="AJ117" s="483">
        <f>'3M - LGS'!AJ117</f>
        <v>4.7471209292410471E-2</v>
      </c>
      <c r="AK117" s="483">
        <f>'3M - LGS'!AK117</f>
        <v>4.7944996291473078E-2</v>
      </c>
      <c r="AL117" s="483">
        <f>'3M - LGS'!AL117</f>
        <v>4.5692939947739222E-2</v>
      </c>
      <c r="AM117" s="483">
        <f>'3M - LGS'!AM117</f>
        <v>4.454884131984567E-2</v>
      </c>
      <c r="AN117" s="483">
        <f>'3M - LGS'!AN117</f>
        <v>4.4817284983899509E-2</v>
      </c>
      <c r="AO117" s="483">
        <f>'3M - LGS'!AO117</f>
        <v>4.6864291271232109E-2</v>
      </c>
      <c r="AP117" s="483">
        <f>'3M - LGS'!AP117</f>
        <v>4.7556466572316089E-2</v>
      </c>
      <c r="AQ117" s="483">
        <f>'3M - LGS'!AQ117</f>
        <v>4.9168089349456039E-2</v>
      </c>
      <c r="AR117" s="483">
        <f>'3M - LGS'!AR117</f>
        <v>8.6011522100452181E-2</v>
      </c>
      <c r="AS117" s="483">
        <f>'3M - LGS'!AS117</f>
        <v>8.3388655686036359E-2</v>
      </c>
      <c r="AT117" s="483">
        <f>'3M - LGS'!AT117</f>
        <v>8.5023150265102487E-2</v>
      </c>
      <c r="AU117" s="483">
        <f>'3M - LGS'!AU117</f>
        <v>8.2535870586937898E-2</v>
      </c>
      <c r="AV117" s="483">
        <f>'3M - LGS'!AV117</f>
        <v>4.7471209292410471E-2</v>
      </c>
      <c r="AW117" s="483">
        <f>'3M - LGS'!AW117</f>
        <v>4.7944996291473078E-2</v>
      </c>
      <c r="AX117" s="483">
        <f>'3M - LGS'!AX117</f>
        <v>4.5692939947739222E-2</v>
      </c>
      <c r="AY117" s="483">
        <f>'3M - LGS'!AY117</f>
        <v>4.454884131984567E-2</v>
      </c>
      <c r="AZ117" s="483">
        <f>'3M - LGS'!AZ117</f>
        <v>4.4817284983899509E-2</v>
      </c>
      <c r="BA117" s="483">
        <f>'3M - LGS'!BA117</f>
        <v>4.6864291271232109E-2</v>
      </c>
      <c r="BB117" s="483">
        <f>'3M - LGS'!BB117</f>
        <v>4.7556466572316089E-2</v>
      </c>
      <c r="BC117" s="483">
        <f>'3M - LGS'!BC117</f>
        <v>4.9168089349456039E-2</v>
      </c>
      <c r="BD117" s="483">
        <f>'3M - LGS'!BD117</f>
        <v>8.6011522100452181E-2</v>
      </c>
      <c r="BE117" s="483">
        <f>'3M - LGS'!BE117</f>
        <v>8.3388655686036359E-2</v>
      </c>
      <c r="BF117" s="483">
        <f>'3M - LGS'!BF117</f>
        <v>8.5023150265102487E-2</v>
      </c>
      <c r="BG117" s="483">
        <f>'3M - LGS'!BG117</f>
        <v>8.2535870586937898E-2</v>
      </c>
      <c r="BH117" s="483">
        <f>'3M - LGS'!BH117</f>
        <v>4.7471209292410471E-2</v>
      </c>
      <c r="BI117" s="483">
        <f>'3M - LGS'!BI117</f>
        <v>4.7944996291473078E-2</v>
      </c>
      <c r="BJ117" s="483">
        <f>'3M - LGS'!BJ117</f>
        <v>4.5692939947739222E-2</v>
      </c>
      <c r="BK117" s="483">
        <f>'3M - LGS'!BK117</f>
        <v>4.454884131984567E-2</v>
      </c>
      <c r="BL117" s="483">
        <f>'3M - LGS'!BL117</f>
        <v>4.4817284983899509E-2</v>
      </c>
      <c r="BM117" s="483">
        <f>'3M - LGS'!BM117</f>
        <v>4.6864291271232109E-2</v>
      </c>
      <c r="BN117" s="483">
        <f>'3M - LGS'!BN117</f>
        <v>4.7556466572316089E-2</v>
      </c>
      <c r="BO117" s="483">
        <f>'3M - LGS'!BO117</f>
        <v>4.9168089349456039E-2</v>
      </c>
      <c r="BP117" s="483">
        <f>'3M - LGS'!BP117</f>
        <v>8.6011522100452181E-2</v>
      </c>
      <c r="BQ117" s="483">
        <f>'3M - LGS'!BQ117</f>
        <v>8.3388655686036359E-2</v>
      </c>
      <c r="BR117" s="483">
        <f>'3M - LGS'!BR117</f>
        <v>8.5023150265102487E-2</v>
      </c>
      <c r="BS117" s="483">
        <f>'3M - LGS'!BS117</f>
        <v>8.2535870586937898E-2</v>
      </c>
      <c r="BT117" s="483">
        <f>'3M - LGS'!BT117</f>
        <v>4.7471209292410471E-2</v>
      </c>
      <c r="BU117" s="483">
        <f>'3M - LGS'!BU117</f>
        <v>4.7944996291473078E-2</v>
      </c>
      <c r="BV117" s="483">
        <f>'3M - LGS'!BV117</f>
        <v>4.5692939947739222E-2</v>
      </c>
      <c r="BW117" s="483">
        <f>'3M - LGS'!BW117</f>
        <v>4.454884131984567E-2</v>
      </c>
      <c r="BX117" s="483">
        <f>'3M - LGS'!BX117</f>
        <v>4.4817284983899509E-2</v>
      </c>
      <c r="BY117" s="483">
        <f>'3M - LGS'!BY117</f>
        <v>4.6864291271232109E-2</v>
      </c>
      <c r="BZ117" s="483">
        <f>'3M - LGS'!BZ117</f>
        <v>4.7556466572316089E-2</v>
      </c>
      <c r="CA117" s="483">
        <f>'3M - LGS'!CA117</f>
        <v>4.9168089349456039E-2</v>
      </c>
      <c r="CB117" s="483">
        <f>'3M - LGS'!CB117</f>
        <v>8.6011522100452181E-2</v>
      </c>
      <c r="CC117" s="483">
        <f>'3M - LGS'!CC117</f>
        <v>8.3388655686036359E-2</v>
      </c>
      <c r="CD117" s="483">
        <f>'3M - LGS'!CD117</f>
        <v>8.5023150265102487E-2</v>
      </c>
      <c r="CE117" s="483">
        <f>'3M - LGS'!CE117</f>
        <v>8.2535870586937898E-2</v>
      </c>
      <c r="CF117" s="483">
        <f>'3M - LGS'!CF117</f>
        <v>4.7471209292410471E-2</v>
      </c>
      <c r="CG117" s="483">
        <f>'3M - LGS'!CG117</f>
        <v>4.7944996291473078E-2</v>
      </c>
      <c r="CH117" s="483">
        <f>'3M - LGS'!CH117</f>
        <v>4.5692939947739222E-2</v>
      </c>
    </row>
    <row r="118" spans="1:86" s="110" customFormat="1" hidden="1" x14ac:dyDescent="0.25">
      <c r="A118" s="640"/>
      <c r="B118" s="89" t="s">
        <v>5</v>
      </c>
      <c r="C118" s="453">
        <f>'3M - LGS'!C118</f>
        <v>3.7441349140650192E-2</v>
      </c>
      <c r="D118" s="453">
        <f>'3M - LGS'!D118</f>
        <v>3.7429249600920422E-2</v>
      </c>
      <c r="E118" s="453">
        <f>'3M - LGS'!E118</f>
        <v>3.8354723959286061E-2</v>
      </c>
      <c r="F118" s="453">
        <f>'3M - LGS'!F118</f>
        <v>3.9317515370260341E-2</v>
      </c>
      <c r="G118" s="453">
        <f>'3M - LGS'!G118</f>
        <v>3.9956418570678262E-2</v>
      </c>
      <c r="H118" s="453">
        <f>'3M - LGS'!H118</f>
        <v>7.3052660356480309E-2</v>
      </c>
      <c r="I118" s="453">
        <f>'3M - LGS'!I118</f>
        <v>7.0945278641579762E-2</v>
      </c>
      <c r="J118" s="453">
        <f>'3M - LGS'!J118</f>
        <v>7.0982747983774006E-2</v>
      </c>
      <c r="K118" s="453">
        <f>'3M - LGS'!K118</f>
        <v>6.9689736519992149E-2</v>
      </c>
      <c r="L118" s="453">
        <f>'3M - LGS'!L118</f>
        <v>3.8465921545063383E-2</v>
      </c>
      <c r="M118" s="453">
        <f>'3M - LGS'!M118</f>
        <v>3.936801638570829E-2</v>
      </c>
      <c r="N118" s="453">
        <f>'3M - LGS'!N118</f>
        <v>3.8318634945053449E-2</v>
      </c>
      <c r="O118" s="453">
        <f>'3M - LGS'!O118</f>
        <v>3.7441349140650192E-2</v>
      </c>
      <c r="P118" s="453">
        <f>'3M - LGS'!P118</f>
        <v>3.7429249600920422E-2</v>
      </c>
      <c r="Q118" s="453">
        <f>'3M - LGS'!Q118</f>
        <v>3.8354723959286061E-2</v>
      </c>
      <c r="R118" s="453">
        <f>'3M - LGS'!R118</f>
        <v>3.9317515370260341E-2</v>
      </c>
      <c r="S118" s="453">
        <f>'3M - LGS'!S118</f>
        <v>3.9956418570678262E-2</v>
      </c>
      <c r="T118" s="483">
        <f>'3M - LGS'!T118</f>
        <v>8.2070864669144331E-2</v>
      </c>
      <c r="U118" s="483">
        <f>'3M - LGS'!U118</f>
        <v>7.9561748588053732E-2</v>
      </c>
      <c r="V118" s="483">
        <f>'3M - LGS'!V118</f>
        <v>8.1121493863993047E-2</v>
      </c>
      <c r="W118" s="483">
        <f>'3M - LGS'!W118</f>
        <v>8.0727585288615428E-2</v>
      </c>
      <c r="X118" s="483">
        <f>'3M - LGS'!X118</f>
        <v>4.5276182203736998E-2</v>
      </c>
      <c r="Y118" s="483">
        <f>'3M - LGS'!Y118</f>
        <v>4.5978794089443643E-2</v>
      </c>
      <c r="Z118" s="483">
        <f>'3M - LGS'!Z118</f>
        <v>4.4215904221059005E-2</v>
      </c>
      <c r="AA118" s="483">
        <f>'3M - LGS'!AA118</f>
        <v>4.2688150264511004E-2</v>
      </c>
      <c r="AB118" s="483">
        <f>'3M - LGS'!AB118</f>
        <v>4.3150350602775597E-2</v>
      </c>
      <c r="AC118" s="483">
        <f>'3M - LGS'!AC118</f>
        <v>4.4969611958472232E-2</v>
      </c>
      <c r="AD118" s="483">
        <f>'3M - LGS'!AD118</f>
        <v>4.5252229327462798E-2</v>
      </c>
      <c r="AE118" s="483">
        <f>'3M - LGS'!AE118</f>
        <v>4.682945954266754E-2</v>
      </c>
      <c r="AF118" s="483">
        <f>'3M - LGS'!AF118</f>
        <v>8.2070864669144331E-2</v>
      </c>
      <c r="AG118" s="483">
        <f>'3M - LGS'!AG118</f>
        <v>7.9561748588053732E-2</v>
      </c>
      <c r="AH118" s="483">
        <f>'3M - LGS'!AH118</f>
        <v>8.1121493863993047E-2</v>
      </c>
      <c r="AI118" s="483">
        <f>'3M - LGS'!AI118</f>
        <v>8.0727585288615428E-2</v>
      </c>
      <c r="AJ118" s="483">
        <f>'3M - LGS'!AJ118</f>
        <v>4.5276182203736998E-2</v>
      </c>
      <c r="AK118" s="483">
        <f>'3M - LGS'!AK118</f>
        <v>4.5978794089443643E-2</v>
      </c>
      <c r="AL118" s="483">
        <f>'3M - LGS'!AL118</f>
        <v>4.4215904221059005E-2</v>
      </c>
      <c r="AM118" s="483">
        <f>'3M - LGS'!AM118</f>
        <v>4.2688150264511004E-2</v>
      </c>
      <c r="AN118" s="483">
        <f>'3M - LGS'!AN118</f>
        <v>4.3150350602775597E-2</v>
      </c>
      <c r="AO118" s="483">
        <f>'3M - LGS'!AO118</f>
        <v>4.4969611958472232E-2</v>
      </c>
      <c r="AP118" s="483">
        <f>'3M - LGS'!AP118</f>
        <v>4.5252229327462798E-2</v>
      </c>
      <c r="AQ118" s="483">
        <f>'3M - LGS'!AQ118</f>
        <v>4.682945954266754E-2</v>
      </c>
      <c r="AR118" s="483">
        <f>'3M - LGS'!AR118</f>
        <v>8.2070864669144331E-2</v>
      </c>
      <c r="AS118" s="483">
        <f>'3M - LGS'!AS118</f>
        <v>7.9561748588053732E-2</v>
      </c>
      <c r="AT118" s="483">
        <f>'3M - LGS'!AT118</f>
        <v>8.1121493863993047E-2</v>
      </c>
      <c r="AU118" s="483">
        <f>'3M - LGS'!AU118</f>
        <v>8.0727585288615428E-2</v>
      </c>
      <c r="AV118" s="483">
        <f>'3M - LGS'!AV118</f>
        <v>4.5276182203736998E-2</v>
      </c>
      <c r="AW118" s="483">
        <f>'3M - LGS'!AW118</f>
        <v>4.5978794089443643E-2</v>
      </c>
      <c r="AX118" s="483">
        <f>'3M - LGS'!AX118</f>
        <v>4.4215904221059005E-2</v>
      </c>
      <c r="AY118" s="483">
        <f>'3M - LGS'!AY118</f>
        <v>4.2688150264511004E-2</v>
      </c>
      <c r="AZ118" s="483">
        <f>'3M - LGS'!AZ118</f>
        <v>4.3150350602775597E-2</v>
      </c>
      <c r="BA118" s="483">
        <f>'3M - LGS'!BA118</f>
        <v>4.4969611958472232E-2</v>
      </c>
      <c r="BB118" s="483">
        <f>'3M - LGS'!BB118</f>
        <v>4.5252229327462798E-2</v>
      </c>
      <c r="BC118" s="483">
        <f>'3M - LGS'!BC118</f>
        <v>4.682945954266754E-2</v>
      </c>
      <c r="BD118" s="483">
        <f>'3M - LGS'!BD118</f>
        <v>8.2070864669144331E-2</v>
      </c>
      <c r="BE118" s="483">
        <f>'3M - LGS'!BE118</f>
        <v>7.9561748588053732E-2</v>
      </c>
      <c r="BF118" s="483">
        <f>'3M - LGS'!BF118</f>
        <v>8.1121493863993047E-2</v>
      </c>
      <c r="BG118" s="483">
        <f>'3M - LGS'!BG118</f>
        <v>8.0727585288615428E-2</v>
      </c>
      <c r="BH118" s="483">
        <f>'3M - LGS'!BH118</f>
        <v>4.5276182203736998E-2</v>
      </c>
      <c r="BI118" s="483">
        <f>'3M - LGS'!BI118</f>
        <v>4.5978794089443643E-2</v>
      </c>
      <c r="BJ118" s="483">
        <f>'3M - LGS'!BJ118</f>
        <v>4.4215904221059005E-2</v>
      </c>
      <c r="BK118" s="483">
        <f>'3M - LGS'!BK118</f>
        <v>4.2688150264511004E-2</v>
      </c>
      <c r="BL118" s="483">
        <f>'3M - LGS'!BL118</f>
        <v>4.3150350602775597E-2</v>
      </c>
      <c r="BM118" s="483">
        <f>'3M - LGS'!BM118</f>
        <v>4.4969611958472232E-2</v>
      </c>
      <c r="BN118" s="483">
        <f>'3M - LGS'!BN118</f>
        <v>4.5252229327462798E-2</v>
      </c>
      <c r="BO118" s="483">
        <f>'3M - LGS'!BO118</f>
        <v>4.682945954266754E-2</v>
      </c>
      <c r="BP118" s="483">
        <f>'3M - LGS'!BP118</f>
        <v>8.2070864669144331E-2</v>
      </c>
      <c r="BQ118" s="483">
        <f>'3M - LGS'!BQ118</f>
        <v>7.9561748588053732E-2</v>
      </c>
      <c r="BR118" s="483">
        <f>'3M - LGS'!BR118</f>
        <v>8.1121493863993047E-2</v>
      </c>
      <c r="BS118" s="483">
        <f>'3M - LGS'!BS118</f>
        <v>8.0727585288615428E-2</v>
      </c>
      <c r="BT118" s="483">
        <f>'3M - LGS'!BT118</f>
        <v>4.5276182203736998E-2</v>
      </c>
      <c r="BU118" s="483">
        <f>'3M - LGS'!BU118</f>
        <v>4.5978794089443643E-2</v>
      </c>
      <c r="BV118" s="483">
        <f>'3M - LGS'!BV118</f>
        <v>4.4215904221059005E-2</v>
      </c>
      <c r="BW118" s="483">
        <f>'3M - LGS'!BW118</f>
        <v>4.2688150264511004E-2</v>
      </c>
      <c r="BX118" s="483">
        <f>'3M - LGS'!BX118</f>
        <v>4.3150350602775597E-2</v>
      </c>
      <c r="BY118" s="483">
        <f>'3M - LGS'!BY118</f>
        <v>4.4969611958472232E-2</v>
      </c>
      <c r="BZ118" s="483">
        <f>'3M - LGS'!BZ118</f>
        <v>4.5252229327462798E-2</v>
      </c>
      <c r="CA118" s="483">
        <f>'3M - LGS'!CA118</f>
        <v>4.682945954266754E-2</v>
      </c>
      <c r="CB118" s="483">
        <f>'3M - LGS'!CB118</f>
        <v>8.2070864669144331E-2</v>
      </c>
      <c r="CC118" s="483">
        <f>'3M - LGS'!CC118</f>
        <v>7.9561748588053732E-2</v>
      </c>
      <c r="CD118" s="483">
        <f>'3M - LGS'!CD118</f>
        <v>8.1121493863993047E-2</v>
      </c>
      <c r="CE118" s="483">
        <f>'3M - LGS'!CE118</f>
        <v>8.0727585288615428E-2</v>
      </c>
      <c r="CF118" s="483">
        <f>'3M - LGS'!CF118</f>
        <v>4.5276182203736998E-2</v>
      </c>
      <c r="CG118" s="483">
        <f>'3M - LGS'!CG118</f>
        <v>4.5978794089443643E-2</v>
      </c>
      <c r="CH118" s="483">
        <f>'3M - LGS'!CH118</f>
        <v>4.4215904221059005E-2</v>
      </c>
    </row>
    <row r="119" spans="1:86" s="110" customFormat="1" hidden="1" x14ac:dyDescent="0.25">
      <c r="A119" s="640"/>
      <c r="B119" s="89" t="s">
        <v>23</v>
      </c>
      <c r="C119" s="453">
        <f>'3M - LGS'!C119</f>
        <v>3.7441349140650192E-2</v>
      </c>
      <c r="D119" s="453">
        <f>'3M - LGS'!D119</f>
        <v>3.7429249600920422E-2</v>
      </c>
      <c r="E119" s="453">
        <f>'3M - LGS'!E119</f>
        <v>3.8354723959286061E-2</v>
      </c>
      <c r="F119" s="453">
        <f>'3M - LGS'!F119</f>
        <v>3.9317515370260341E-2</v>
      </c>
      <c r="G119" s="453">
        <f>'3M - LGS'!G119</f>
        <v>3.9956418570678262E-2</v>
      </c>
      <c r="H119" s="453">
        <f>'3M - LGS'!H119</f>
        <v>7.3052660356480309E-2</v>
      </c>
      <c r="I119" s="453">
        <f>'3M - LGS'!I119</f>
        <v>7.0945278641579762E-2</v>
      </c>
      <c r="J119" s="453">
        <f>'3M - LGS'!J119</f>
        <v>7.0982747983774006E-2</v>
      </c>
      <c r="K119" s="453">
        <f>'3M - LGS'!K119</f>
        <v>6.9689736519992149E-2</v>
      </c>
      <c r="L119" s="453">
        <f>'3M - LGS'!L119</f>
        <v>3.8465921545063383E-2</v>
      </c>
      <c r="M119" s="453">
        <f>'3M - LGS'!M119</f>
        <v>3.936801638570829E-2</v>
      </c>
      <c r="N119" s="453">
        <f>'3M - LGS'!N119</f>
        <v>3.8318634945053449E-2</v>
      </c>
      <c r="O119" s="453">
        <f>'3M - LGS'!O119</f>
        <v>3.7441349140650192E-2</v>
      </c>
      <c r="P119" s="453">
        <f>'3M - LGS'!P119</f>
        <v>3.7429249600920422E-2</v>
      </c>
      <c r="Q119" s="453">
        <f>'3M - LGS'!Q119</f>
        <v>3.8354723959286061E-2</v>
      </c>
      <c r="R119" s="453">
        <f>'3M - LGS'!R119</f>
        <v>3.9317515370260341E-2</v>
      </c>
      <c r="S119" s="453">
        <f>'3M - LGS'!S119</f>
        <v>3.9956418570678262E-2</v>
      </c>
      <c r="T119" s="483">
        <f>'3M - LGS'!T119</f>
        <v>8.2070864669144331E-2</v>
      </c>
      <c r="U119" s="483">
        <f>'3M - LGS'!U119</f>
        <v>7.9561748588053732E-2</v>
      </c>
      <c r="V119" s="483">
        <f>'3M - LGS'!V119</f>
        <v>8.1121493863993047E-2</v>
      </c>
      <c r="W119" s="483">
        <f>'3M - LGS'!W119</f>
        <v>8.0727585288615428E-2</v>
      </c>
      <c r="X119" s="483">
        <f>'3M - LGS'!X119</f>
        <v>4.5276182203736998E-2</v>
      </c>
      <c r="Y119" s="483">
        <f>'3M - LGS'!Y119</f>
        <v>4.5978794089443643E-2</v>
      </c>
      <c r="Z119" s="483">
        <f>'3M - LGS'!Z119</f>
        <v>4.4215904221059005E-2</v>
      </c>
      <c r="AA119" s="483">
        <f>'3M - LGS'!AA119</f>
        <v>4.2688150264511004E-2</v>
      </c>
      <c r="AB119" s="483">
        <f>'3M - LGS'!AB119</f>
        <v>4.3150350602775597E-2</v>
      </c>
      <c r="AC119" s="483">
        <f>'3M - LGS'!AC119</f>
        <v>4.4969611958472232E-2</v>
      </c>
      <c r="AD119" s="483">
        <f>'3M - LGS'!AD119</f>
        <v>4.5252229327462798E-2</v>
      </c>
      <c r="AE119" s="483">
        <f>'3M - LGS'!AE119</f>
        <v>4.682945954266754E-2</v>
      </c>
      <c r="AF119" s="483">
        <f>'3M - LGS'!AF119</f>
        <v>8.2070864669144331E-2</v>
      </c>
      <c r="AG119" s="483">
        <f>'3M - LGS'!AG119</f>
        <v>7.9561748588053732E-2</v>
      </c>
      <c r="AH119" s="483">
        <f>'3M - LGS'!AH119</f>
        <v>8.1121493863993047E-2</v>
      </c>
      <c r="AI119" s="483">
        <f>'3M - LGS'!AI119</f>
        <v>8.0727585288615428E-2</v>
      </c>
      <c r="AJ119" s="483">
        <f>'3M - LGS'!AJ119</f>
        <v>4.5276182203736998E-2</v>
      </c>
      <c r="AK119" s="483">
        <f>'3M - LGS'!AK119</f>
        <v>4.5978794089443643E-2</v>
      </c>
      <c r="AL119" s="483">
        <f>'3M - LGS'!AL119</f>
        <v>4.4215904221059005E-2</v>
      </c>
      <c r="AM119" s="483">
        <f>'3M - LGS'!AM119</f>
        <v>4.2688150264511004E-2</v>
      </c>
      <c r="AN119" s="483">
        <f>'3M - LGS'!AN119</f>
        <v>4.3150350602775597E-2</v>
      </c>
      <c r="AO119" s="483">
        <f>'3M - LGS'!AO119</f>
        <v>4.4969611958472232E-2</v>
      </c>
      <c r="AP119" s="483">
        <f>'3M - LGS'!AP119</f>
        <v>4.5252229327462798E-2</v>
      </c>
      <c r="AQ119" s="483">
        <f>'3M - LGS'!AQ119</f>
        <v>4.682945954266754E-2</v>
      </c>
      <c r="AR119" s="483">
        <f>'3M - LGS'!AR119</f>
        <v>8.2070864669144331E-2</v>
      </c>
      <c r="AS119" s="483">
        <f>'3M - LGS'!AS119</f>
        <v>7.9561748588053732E-2</v>
      </c>
      <c r="AT119" s="483">
        <f>'3M - LGS'!AT119</f>
        <v>8.1121493863993047E-2</v>
      </c>
      <c r="AU119" s="483">
        <f>'3M - LGS'!AU119</f>
        <v>8.0727585288615428E-2</v>
      </c>
      <c r="AV119" s="483">
        <f>'3M - LGS'!AV119</f>
        <v>4.5276182203736998E-2</v>
      </c>
      <c r="AW119" s="483">
        <f>'3M - LGS'!AW119</f>
        <v>4.5978794089443643E-2</v>
      </c>
      <c r="AX119" s="483">
        <f>'3M - LGS'!AX119</f>
        <v>4.4215904221059005E-2</v>
      </c>
      <c r="AY119" s="483">
        <f>'3M - LGS'!AY119</f>
        <v>4.2688150264511004E-2</v>
      </c>
      <c r="AZ119" s="483">
        <f>'3M - LGS'!AZ119</f>
        <v>4.3150350602775597E-2</v>
      </c>
      <c r="BA119" s="483">
        <f>'3M - LGS'!BA119</f>
        <v>4.4969611958472232E-2</v>
      </c>
      <c r="BB119" s="483">
        <f>'3M - LGS'!BB119</f>
        <v>4.5252229327462798E-2</v>
      </c>
      <c r="BC119" s="483">
        <f>'3M - LGS'!BC119</f>
        <v>4.682945954266754E-2</v>
      </c>
      <c r="BD119" s="483">
        <f>'3M - LGS'!BD119</f>
        <v>8.2070864669144331E-2</v>
      </c>
      <c r="BE119" s="483">
        <f>'3M - LGS'!BE119</f>
        <v>7.9561748588053732E-2</v>
      </c>
      <c r="BF119" s="483">
        <f>'3M - LGS'!BF119</f>
        <v>8.1121493863993047E-2</v>
      </c>
      <c r="BG119" s="483">
        <f>'3M - LGS'!BG119</f>
        <v>8.0727585288615428E-2</v>
      </c>
      <c r="BH119" s="483">
        <f>'3M - LGS'!BH119</f>
        <v>4.5276182203736998E-2</v>
      </c>
      <c r="BI119" s="483">
        <f>'3M - LGS'!BI119</f>
        <v>4.5978794089443643E-2</v>
      </c>
      <c r="BJ119" s="483">
        <f>'3M - LGS'!BJ119</f>
        <v>4.4215904221059005E-2</v>
      </c>
      <c r="BK119" s="483">
        <f>'3M - LGS'!BK119</f>
        <v>4.2688150264511004E-2</v>
      </c>
      <c r="BL119" s="483">
        <f>'3M - LGS'!BL119</f>
        <v>4.3150350602775597E-2</v>
      </c>
      <c r="BM119" s="483">
        <f>'3M - LGS'!BM119</f>
        <v>4.4969611958472232E-2</v>
      </c>
      <c r="BN119" s="483">
        <f>'3M - LGS'!BN119</f>
        <v>4.5252229327462798E-2</v>
      </c>
      <c r="BO119" s="483">
        <f>'3M - LGS'!BO119</f>
        <v>4.682945954266754E-2</v>
      </c>
      <c r="BP119" s="483">
        <f>'3M - LGS'!BP119</f>
        <v>8.2070864669144331E-2</v>
      </c>
      <c r="BQ119" s="483">
        <f>'3M - LGS'!BQ119</f>
        <v>7.9561748588053732E-2</v>
      </c>
      <c r="BR119" s="483">
        <f>'3M - LGS'!BR119</f>
        <v>8.1121493863993047E-2</v>
      </c>
      <c r="BS119" s="483">
        <f>'3M - LGS'!BS119</f>
        <v>8.0727585288615428E-2</v>
      </c>
      <c r="BT119" s="483">
        <f>'3M - LGS'!BT119</f>
        <v>4.5276182203736998E-2</v>
      </c>
      <c r="BU119" s="483">
        <f>'3M - LGS'!BU119</f>
        <v>4.5978794089443643E-2</v>
      </c>
      <c r="BV119" s="483">
        <f>'3M - LGS'!BV119</f>
        <v>4.4215904221059005E-2</v>
      </c>
      <c r="BW119" s="483">
        <f>'3M - LGS'!BW119</f>
        <v>4.2688150264511004E-2</v>
      </c>
      <c r="BX119" s="483">
        <f>'3M - LGS'!BX119</f>
        <v>4.3150350602775597E-2</v>
      </c>
      <c r="BY119" s="483">
        <f>'3M - LGS'!BY119</f>
        <v>4.4969611958472232E-2</v>
      </c>
      <c r="BZ119" s="483">
        <f>'3M - LGS'!BZ119</f>
        <v>4.5252229327462798E-2</v>
      </c>
      <c r="CA119" s="483">
        <f>'3M - LGS'!CA119</f>
        <v>4.682945954266754E-2</v>
      </c>
      <c r="CB119" s="483">
        <f>'3M - LGS'!CB119</f>
        <v>8.2070864669144331E-2</v>
      </c>
      <c r="CC119" s="483">
        <f>'3M - LGS'!CC119</f>
        <v>7.9561748588053732E-2</v>
      </c>
      <c r="CD119" s="483">
        <f>'3M - LGS'!CD119</f>
        <v>8.1121493863993047E-2</v>
      </c>
      <c r="CE119" s="483">
        <f>'3M - LGS'!CE119</f>
        <v>8.0727585288615428E-2</v>
      </c>
      <c r="CF119" s="483">
        <f>'3M - LGS'!CF119</f>
        <v>4.5276182203736998E-2</v>
      </c>
      <c r="CG119" s="483">
        <f>'3M - LGS'!CG119</f>
        <v>4.5978794089443643E-2</v>
      </c>
      <c r="CH119" s="483">
        <f>'3M - LGS'!CH119</f>
        <v>4.4215904221059005E-2</v>
      </c>
    </row>
    <row r="120" spans="1:86" s="110" customFormat="1" hidden="1" x14ac:dyDescent="0.25">
      <c r="A120" s="640"/>
      <c r="B120" s="89" t="s">
        <v>24</v>
      </c>
      <c r="C120" s="453">
        <f>'3M - LGS'!C120</f>
        <v>3.7441349140650192E-2</v>
      </c>
      <c r="D120" s="453">
        <f>'3M - LGS'!D120</f>
        <v>3.7429249600920422E-2</v>
      </c>
      <c r="E120" s="453">
        <f>'3M - LGS'!E120</f>
        <v>3.8354723959286061E-2</v>
      </c>
      <c r="F120" s="453">
        <f>'3M - LGS'!F120</f>
        <v>3.9317515370260341E-2</v>
      </c>
      <c r="G120" s="453">
        <f>'3M - LGS'!G120</f>
        <v>3.9956418570678262E-2</v>
      </c>
      <c r="H120" s="453">
        <f>'3M - LGS'!H120</f>
        <v>7.3052660356480309E-2</v>
      </c>
      <c r="I120" s="453">
        <f>'3M - LGS'!I120</f>
        <v>7.0945278641579762E-2</v>
      </c>
      <c r="J120" s="453">
        <f>'3M - LGS'!J120</f>
        <v>7.0982747983774006E-2</v>
      </c>
      <c r="K120" s="453">
        <f>'3M - LGS'!K120</f>
        <v>6.9689736519992149E-2</v>
      </c>
      <c r="L120" s="453">
        <f>'3M - LGS'!L120</f>
        <v>3.8465921545063383E-2</v>
      </c>
      <c r="M120" s="453">
        <f>'3M - LGS'!M120</f>
        <v>3.936801638570829E-2</v>
      </c>
      <c r="N120" s="453">
        <f>'3M - LGS'!N120</f>
        <v>3.8318634945053449E-2</v>
      </c>
      <c r="O120" s="453">
        <f>'3M - LGS'!O120</f>
        <v>3.7441349140650192E-2</v>
      </c>
      <c r="P120" s="453">
        <f>'3M - LGS'!P120</f>
        <v>3.7429249600920422E-2</v>
      </c>
      <c r="Q120" s="453">
        <f>'3M - LGS'!Q120</f>
        <v>3.8354723959286061E-2</v>
      </c>
      <c r="R120" s="453">
        <f>'3M - LGS'!R120</f>
        <v>3.9317515370260341E-2</v>
      </c>
      <c r="S120" s="453">
        <f>'3M - LGS'!S120</f>
        <v>3.9956418570678262E-2</v>
      </c>
      <c r="T120" s="483">
        <f>'3M - LGS'!T120</f>
        <v>8.2070864669144331E-2</v>
      </c>
      <c r="U120" s="483">
        <f>'3M - LGS'!U120</f>
        <v>7.9561748588053732E-2</v>
      </c>
      <c r="V120" s="483">
        <f>'3M - LGS'!V120</f>
        <v>8.1121493863993047E-2</v>
      </c>
      <c r="W120" s="483">
        <f>'3M - LGS'!W120</f>
        <v>8.0727585288615428E-2</v>
      </c>
      <c r="X120" s="483">
        <f>'3M - LGS'!X120</f>
        <v>4.5276182203736998E-2</v>
      </c>
      <c r="Y120" s="483">
        <f>'3M - LGS'!Y120</f>
        <v>4.5978794089443643E-2</v>
      </c>
      <c r="Z120" s="483">
        <f>'3M - LGS'!Z120</f>
        <v>4.4215904221059005E-2</v>
      </c>
      <c r="AA120" s="483">
        <f>'3M - LGS'!AA120</f>
        <v>4.2688150264511004E-2</v>
      </c>
      <c r="AB120" s="483">
        <f>'3M - LGS'!AB120</f>
        <v>4.3150350602775597E-2</v>
      </c>
      <c r="AC120" s="483">
        <f>'3M - LGS'!AC120</f>
        <v>4.4969611958472232E-2</v>
      </c>
      <c r="AD120" s="483">
        <f>'3M - LGS'!AD120</f>
        <v>4.5252229327462798E-2</v>
      </c>
      <c r="AE120" s="483">
        <f>'3M - LGS'!AE120</f>
        <v>4.682945954266754E-2</v>
      </c>
      <c r="AF120" s="483">
        <f>'3M - LGS'!AF120</f>
        <v>8.2070864669144331E-2</v>
      </c>
      <c r="AG120" s="483">
        <f>'3M - LGS'!AG120</f>
        <v>7.9561748588053732E-2</v>
      </c>
      <c r="AH120" s="483">
        <f>'3M - LGS'!AH120</f>
        <v>8.1121493863993047E-2</v>
      </c>
      <c r="AI120" s="483">
        <f>'3M - LGS'!AI120</f>
        <v>8.0727585288615428E-2</v>
      </c>
      <c r="AJ120" s="483">
        <f>'3M - LGS'!AJ120</f>
        <v>4.5276182203736998E-2</v>
      </c>
      <c r="AK120" s="483">
        <f>'3M - LGS'!AK120</f>
        <v>4.5978794089443643E-2</v>
      </c>
      <c r="AL120" s="483">
        <f>'3M - LGS'!AL120</f>
        <v>4.4215904221059005E-2</v>
      </c>
      <c r="AM120" s="483">
        <f>'3M - LGS'!AM120</f>
        <v>4.2688150264511004E-2</v>
      </c>
      <c r="AN120" s="483">
        <f>'3M - LGS'!AN120</f>
        <v>4.3150350602775597E-2</v>
      </c>
      <c r="AO120" s="483">
        <f>'3M - LGS'!AO120</f>
        <v>4.4969611958472232E-2</v>
      </c>
      <c r="AP120" s="483">
        <f>'3M - LGS'!AP120</f>
        <v>4.5252229327462798E-2</v>
      </c>
      <c r="AQ120" s="483">
        <f>'3M - LGS'!AQ120</f>
        <v>4.682945954266754E-2</v>
      </c>
      <c r="AR120" s="483">
        <f>'3M - LGS'!AR120</f>
        <v>8.2070864669144331E-2</v>
      </c>
      <c r="AS120" s="483">
        <f>'3M - LGS'!AS120</f>
        <v>7.9561748588053732E-2</v>
      </c>
      <c r="AT120" s="483">
        <f>'3M - LGS'!AT120</f>
        <v>8.1121493863993047E-2</v>
      </c>
      <c r="AU120" s="483">
        <f>'3M - LGS'!AU120</f>
        <v>8.0727585288615428E-2</v>
      </c>
      <c r="AV120" s="483">
        <f>'3M - LGS'!AV120</f>
        <v>4.5276182203736998E-2</v>
      </c>
      <c r="AW120" s="483">
        <f>'3M - LGS'!AW120</f>
        <v>4.5978794089443643E-2</v>
      </c>
      <c r="AX120" s="483">
        <f>'3M - LGS'!AX120</f>
        <v>4.4215904221059005E-2</v>
      </c>
      <c r="AY120" s="483">
        <f>'3M - LGS'!AY120</f>
        <v>4.2688150264511004E-2</v>
      </c>
      <c r="AZ120" s="483">
        <f>'3M - LGS'!AZ120</f>
        <v>4.3150350602775597E-2</v>
      </c>
      <c r="BA120" s="483">
        <f>'3M - LGS'!BA120</f>
        <v>4.4969611958472232E-2</v>
      </c>
      <c r="BB120" s="483">
        <f>'3M - LGS'!BB120</f>
        <v>4.5252229327462798E-2</v>
      </c>
      <c r="BC120" s="483">
        <f>'3M - LGS'!BC120</f>
        <v>4.682945954266754E-2</v>
      </c>
      <c r="BD120" s="483">
        <f>'3M - LGS'!BD120</f>
        <v>8.2070864669144331E-2</v>
      </c>
      <c r="BE120" s="483">
        <f>'3M - LGS'!BE120</f>
        <v>7.9561748588053732E-2</v>
      </c>
      <c r="BF120" s="483">
        <f>'3M - LGS'!BF120</f>
        <v>8.1121493863993047E-2</v>
      </c>
      <c r="BG120" s="483">
        <f>'3M - LGS'!BG120</f>
        <v>8.0727585288615428E-2</v>
      </c>
      <c r="BH120" s="483">
        <f>'3M - LGS'!BH120</f>
        <v>4.5276182203736998E-2</v>
      </c>
      <c r="BI120" s="483">
        <f>'3M - LGS'!BI120</f>
        <v>4.5978794089443643E-2</v>
      </c>
      <c r="BJ120" s="483">
        <f>'3M - LGS'!BJ120</f>
        <v>4.4215904221059005E-2</v>
      </c>
      <c r="BK120" s="483">
        <f>'3M - LGS'!BK120</f>
        <v>4.2688150264511004E-2</v>
      </c>
      <c r="BL120" s="483">
        <f>'3M - LGS'!BL120</f>
        <v>4.3150350602775597E-2</v>
      </c>
      <c r="BM120" s="483">
        <f>'3M - LGS'!BM120</f>
        <v>4.4969611958472232E-2</v>
      </c>
      <c r="BN120" s="483">
        <f>'3M - LGS'!BN120</f>
        <v>4.5252229327462798E-2</v>
      </c>
      <c r="BO120" s="483">
        <f>'3M - LGS'!BO120</f>
        <v>4.682945954266754E-2</v>
      </c>
      <c r="BP120" s="483">
        <f>'3M - LGS'!BP120</f>
        <v>8.2070864669144331E-2</v>
      </c>
      <c r="BQ120" s="483">
        <f>'3M - LGS'!BQ120</f>
        <v>7.9561748588053732E-2</v>
      </c>
      <c r="BR120" s="483">
        <f>'3M - LGS'!BR120</f>
        <v>8.1121493863993047E-2</v>
      </c>
      <c r="BS120" s="483">
        <f>'3M - LGS'!BS120</f>
        <v>8.0727585288615428E-2</v>
      </c>
      <c r="BT120" s="483">
        <f>'3M - LGS'!BT120</f>
        <v>4.5276182203736998E-2</v>
      </c>
      <c r="BU120" s="483">
        <f>'3M - LGS'!BU120</f>
        <v>4.5978794089443643E-2</v>
      </c>
      <c r="BV120" s="483">
        <f>'3M - LGS'!BV120</f>
        <v>4.4215904221059005E-2</v>
      </c>
      <c r="BW120" s="483">
        <f>'3M - LGS'!BW120</f>
        <v>4.2688150264511004E-2</v>
      </c>
      <c r="BX120" s="483">
        <f>'3M - LGS'!BX120</f>
        <v>4.3150350602775597E-2</v>
      </c>
      <c r="BY120" s="483">
        <f>'3M - LGS'!BY120</f>
        <v>4.4969611958472232E-2</v>
      </c>
      <c r="BZ120" s="483">
        <f>'3M - LGS'!BZ120</f>
        <v>4.5252229327462798E-2</v>
      </c>
      <c r="CA120" s="483">
        <f>'3M - LGS'!CA120</f>
        <v>4.682945954266754E-2</v>
      </c>
      <c r="CB120" s="483">
        <f>'3M - LGS'!CB120</f>
        <v>8.2070864669144331E-2</v>
      </c>
      <c r="CC120" s="483">
        <f>'3M - LGS'!CC120</f>
        <v>7.9561748588053732E-2</v>
      </c>
      <c r="CD120" s="483">
        <f>'3M - LGS'!CD120</f>
        <v>8.1121493863993047E-2</v>
      </c>
      <c r="CE120" s="483">
        <f>'3M - LGS'!CE120</f>
        <v>8.0727585288615428E-2</v>
      </c>
      <c r="CF120" s="483">
        <f>'3M - LGS'!CF120</f>
        <v>4.5276182203736998E-2</v>
      </c>
      <c r="CG120" s="483">
        <f>'3M - LGS'!CG120</f>
        <v>4.5978794089443643E-2</v>
      </c>
      <c r="CH120" s="483">
        <f>'3M - LGS'!CH120</f>
        <v>4.4215904221059005E-2</v>
      </c>
    </row>
    <row r="121" spans="1:86" s="110" customFormat="1" hidden="1" x14ac:dyDescent="0.25">
      <c r="A121" s="640"/>
      <c r="B121" s="89" t="s">
        <v>7</v>
      </c>
      <c r="C121" s="453">
        <f>'3M - LGS'!C121</f>
        <v>3.6245984750808875E-2</v>
      </c>
      <c r="D121" s="453">
        <f>'3M - LGS'!D121</f>
        <v>3.6193703698225145E-2</v>
      </c>
      <c r="E121" s="453">
        <f>'3M - LGS'!E121</f>
        <v>3.7086667780013495E-2</v>
      </c>
      <c r="F121" s="453">
        <f>'3M - LGS'!F121</f>
        <v>3.8171627509572349E-2</v>
      </c>
      <c r="G121" s="453">
        <f>'3M - LGS'!G121</f>
        <v>3.8593958761605734E-2</v>
      </c>
      <c r="H121" s="453">
        <f>'3M - LGS'!H121</f>
        <v>7.0463780553378111E-2</v>
      </c>
      <c r="I121" s="453">
        <f>'3M - LGS'!I121</f>
        <v>6.8306736324093592E-2</v>
      </c>
      <c r="J121" s="453">
        <f>'3M - LGS'!J121</f>
        <v>6.8416742339354783E-2</v>
      </c>
      <c r="K121" s="453">
        <f>'3M - LGS'!K121</f>
        <v>6.7203767027659775E-2</v>
      </c>
      <c r="L121" s="453">
        <f>'3M - LGS'!L121</f>
        <v>3.7300529860763189E-2</v>
      </c>
      <c r="M121" s="453">
        <f>'3M - LGS'!M121</f>
        <v>3.8120776644651931E-2</v>
      </c>
      <c r="N121" s="453">
        <f>'3M - LGS'!N121</f>
        <v>3.7079071688786033E-2</v>
      </c>
      <c r="O121" s="453">
        <f>'3M - LGS'!O121</f>
        <v>3.6245984750808875E-2</v>
      </c>
      <c r="P121" s="453">
        <f>'3M - LGS'!P121</f>
        <v>3.6193703698225145E-2</v>
      </c>
      <c r="Q121" s="453">
        <f>'3M - LGS'!Q121</f>
        <v>3.7086667780013495E-2</v>
      </c>
      <c r="R121" s="453">
        <f>'3M - LGS'!R121</f>
        <v>3.8171627509572349E-2</v>
      </c>
      <c r="S121" s="453">
        <f>'3M - LGS'!S121</f>
        <v>3.8593958761605734E-2</v>
      </c>
      <c r="T121" s="483">
        <f>'3M - LGS'!T121</f>
        <v>7.9213494588949052E-2</v>
      </c>
      <c r="U121" s="483">
        <f>'3M - LGS'!U121</f>
        <v>7.6665018448345723E-2</v>
      </c>
      <c r="V121" s="483">
        <f>'3M - LGS'!V121</f>
        <v>7.8300848572295551E-2</v>
      </c>
      <c r="W121" s="483">
        <f>'3M - LGS'!W121</f>
        <v>7.8036183091773348E-2</v>
      </c>
      <c r="X121" s="483">
        <f>'3M - LGS'!X121</f>
        <v>4.3814260599074041E-2</v>
      </c>
      <c r="Y121" s="483">
        <f>'3M - LGS'!Y121</f>
        <v>4.447114214539459E-2</v>
      </c>
      <c r="Z121" s="483">
        <f>'3M - LGS'!Z121</f>
        <v>4.2754897057566479E-2</v>
      </c>
      <c r="AA121" s="483">
        <f>'3M - LGS'!AA121</f>
        <v>4.1247907143504382E-2</v>
      </c>
      <c r="AB121" s="483">
        <f>'3M - LGS'!AB121</f>
        <v>4.1656685624539787E-2</v>
      </c>
      <c r="AC121" s="483">
        <f>'3M - LGS'!AC121</f>
        <v>4.3340534532606508E-2</v>
      </c>
      <c r="AD121" s="483">
        <f>'3M - LGS'!AD121</f>
        <v>4.4110637470448702E-2</v>
      </c>
      <c r="AE121" s="483">
        <f>'3M - LGS'!AE121</f>
        <v>4.527382301538771E-2</v>
      </c>
      <c r="AF121" s="483">
        <f>'3M - LGS'!AF121</f>
        <v>7.9213494588949052E-2</v>
      </c>
      <c r="AG121" s="483">
        <f>'3M - LGS'!AG121</f>
        <v>7.6665018448345723E-2</v>
      </c>
      <c r="AH121" s="483">
        <f>'3M - LGS'!AH121</f>
        <v>7.8300848572295551E-2</v>
      </c>
      <c r="AI121" s="483">
        <f>'3M - LGS'!AI121</f>
        <v>7.8036183091773348E-2</v>
      </c>
      <c r="AJ121" s="483">
        <f>'3M - LGS'!AJ121</f>
        <v>4.3814260599074041E-2</v>
      </c>
      <c r="AK121" s="483">
        <f>'3M - LGS'!AK121</f>
        <v>4.447114214539459E-2</v>
      </c>
      <c r="AL121" s="483">
        <f>'3M - LGS'!AL121</f>
        <v>4.2754897057566479E-2</v>
      </c>
      <c r="AM121" s="483">
        <f>'3M - LGS'!AM121</f>
        <v>4.1247907143504382E-2</v>
      </c>
      <c r="AN121" s="483">
        <f>'3M - LGS'!AN121</f>
        <v>4.1656685624539787E-2</v>
      </c>
      <c r="AO121" s="483">
        <f>'3M - LGS'!AO121</f>
        <v>4.3340534532606508E-2</v>
      </c>
      <c r="AP121" s="483">
        <f>'3M - LGS'!AP121</f>
        <v>4.4110637470448702E-2</v>
      </c>
      <c r="AQ121" s="483">
        <f>'3M - LGS'!AQ121</f>
        <v>4.527382301538771E-2</v>
      </c>
      <c r="AR121" s="483">
        <f>'3M - LGS'!AR121</f>
        <v>7.9213494588949052E-2</v>
      </c>
      <c r="AS121" s="483">
        <f>'3M - LGS'!AS121</f>
        <v>7.6665018448345723E-2</v>
      </c>
      <c r="AT121" s="483">
        <f>'3M - LGS'!AT121</f>
        <v>7.8300848572295551E-2</v>
      </c>
      <c r="AU121" s="483">
        <f>'3M - LGS'!AU121</f>
        <v>7.8036183091773348E-2</v>
      </c>
      <c r="AV121" s="483">
        <f>'3M - LGS'!AV121</f>
        <v>4.3814260599074041E-2</v>
      </c>
      <c r="AW121" s="483">
        <f>'3M - LGS'!AW121</f>
        <v>4.447114214539459E-2</v>
      </c>
      <c r="AX121" s="483">
        <f>'3M - LGS'!AX121</f>
        <v>4.2754897057566479E-2</v>
      </c>
      <c r="AY121" s="483">
        <f>'3M - LGS'!AY121</f>
        <v>4.1247907143504382E-2</v>
      </c>
      <c r="AZ121" s="483">
        <f>'3M - LGS'!AZ121</f>
        <v>4.1656685624539787E-2</v>
      </c>
      <c r="BA121" s="483">
        <f>'3M - LGS'!BA121</f>
        <v>4.3340534532606508E-2</v>
      </c>
      <c r="BB121" s="483">
        <f>'3M - LGS'!BB121</f>
        <v>4.4110637470448702E-2</v>
      </c>
      <c r="BC121" s="483">
        <f>'3M - LGS'!BC121</f>
        <v>4.527382301538771E-2</v>
      </c>
      <c r="BD121" s="483">
        <f>'3M - LGS'!BD121</f>
        <v>7.9213494588949052E-2</v>
      </c>
      <c r="BE121" s="483">
        <f>'3M - LGS'!BE121</f>
        <v>7.6665018448345723E-2</v>
      </c>
      <c r="BF121" s="483">
        <f>'3M - LGS'!BF121</f>
        <v>7.8300848572295551E-2</v>
      </c>
      <c r="BG121" s="483">
        <f>'3M - LGS'!BG121</f>
        <v>7.8036183091773348E-2</v>
      </c>
      <c r="BH121" s="483">
        <f>'3M - LGS'!BH121</f>
        <v>4.3814260599074041E-2</v>
      </c>
      <c r="BI121" s="483">
        <f>'3M - LGS'!BI121</f>
        <v>4.447114214539459E-2</v>
      </c>
      <c r="BJ121" s="483">
        <f>'3M - LGS'!BJ121</f>
        <v>4.2754897057566479E-2</v>
      </c>
      <c r="BK121" s="483">
        <f>'3M - LGS'!BK121</f>
        <v>4.1247907143504382E-2</v>
      </c>
      <c r="BL121" s="483">
        <f>'3M - LGS'!BL121</f>
        <v>4.1656685624539787E-2</v>
      </c>
      <c r="BM121" s="483">
        <f>'3M - LGS'!BM121</f>
        <v>4.3340534532606508E-2</v>
      </c>
      <c r="BN121" s="483">
        <f>'3M - LGS'!BN121</f>
        <v>4.4110637470448702E-2</v>
      </c>
      <c r="BO121" s="483">
        <f>'3M - LGS'!BO121</f>
        <v>4.527382301538771E-2</v>
      </c>
      <c r="BP121" s="483">
        <f>'3M - LGS'!BP121</f>
        <v>7.9213494588949052E-2</v>
      </c>
      <c r="BQ121" s="483">
        <f>'3M - LGS'!BQ121</f>
        <v>7.6665018448345723E-2</v>
      </c>
      <c r="BR121" s="483">
        <f>'3M - LGS'!BR121</f>
        <v>7.8300848572295551E-2</v>
      </c>
      <c r="BS121" s="483">
        <f>'3M - LGS'!BS121</f>
        <v>7.8036183091773348E-2</v>
      </c>
      <c r="BT121" s="483">
        <f>'3M - LGS'!BT121</f>
        <v>4.3814260599074041E-2</v>
      </c>
      <c r="BU121" s="483">
        <f>'3M - LGS'!BU121</f>
        <v>4.447114214539459E-2</v>
      </c>
      <c r="BV121" s="483">
        <f>'3M - LGS'!BV121</f>
        <v>4.2754897057566479E-2</v>
      </c>
      <c r="BW121" s="483">
        <f>'3M - LGS'!BW121</f>
        <v>4.1247907143504382E-2</v>
      </c>
      <c r="BX121" s="483">
        <f>'3M - LGS'!BX121</f>
        <v>4.1656685624539787E-2</v>
      </c>
      <c r="BY121" s="483">
        <f>'3M - LGS'!BY121</f>
        <v>4.3340534532606508E-2</v>
      </c>
      <c r="BZ121" s="483">
        <f>'3M - LGS'!BZ121</f>
        <v>4.4110637470448702E-2</v>
      </c>
      <c r="CA121" s="483">
        <f>'3M - LGS'!CA121</f>
        <v>4.527382301538771E-2</v>
      </c>
      <c r="CB121" s="483">
        <f>'3M - LGS'!CB121</f>
        <v>7.9213494588949052E-2</v>
      </c>
      <c r="CC121" s="483">
        <f>'3M - LGS'!CC121</f>
        <v>7.6665018448345723E-2</v>
      </c>
      <c r="CD121" s="483">
        <f>'3M - LGS'!CD121</f>
        <v>7.8300848572295551E-2</v>
      </c>
      <c r="CE121" s="483">
        <f>'3M - LGS'!CE121</f>
        <v>7.8036183091773348E-2</v>
      </c>
      <c r="CF121" s="483">
        <f>'3M - LGS'!CF121</f>
        <v>4.3814260599074041E-2</v>
      </c>
      <c r="CG121" s="483">
        <f>'3M - LGS'!CG121</f>
        <v>4.447114214539459E-2</v>
      </c>
      <c r="CH121" s="483">
        <f>'3M - LGS'!CH121</f>
        <v>4.2754897057566479E-2</v>
      </c>
    </row>
    <row r="122" spans="1:86" s="110" customFormat="1" ht="15.75" hidden="1" thickBot="1" x14ac:dyDescent="0.3">
      <c r="A122" s="641"/>
      <c r="B122" s="91" t="s">
        <v>8</v>
      </c>
      <c r="C122" s="453">
        <f>'3M - LGS'!C122</f>
        <v>3.8325519266981398E-2</v>
      </c>
      <c r="D122" s="453">
        <f>'3M - LGS'!D122</f>
        <v>3.8097015707161286E-2</v>
      </c>
      <c r="E122" s="453">
        <f>'3M - LGS'!E122</f>
        <v>3.9024322120354706E-2</v>
      </c>
      <c r="F122" s="453">
        <f>'3M - LGS'!F122</f>
        <v>4.090411042839532E-2</v>
      </c>
      <c r="G122" s="453">
        <f>'3M - LGS'!G122</f>
        <v>4.1376731917408906E-2</v>
      </c>
      <c r="H122" s="453">
        <f>'3M - LGS'!H122</f>
        <v>7.7419480223343495E-2</v>
      </c>
      <c r="I122" s="453">
        <f>'3M - LGS'!I122</f>
        <v>7.5161523351541415E-2</v>
      </c>
      <c r="J122" s="453">
        <f>'3M - LGS'!J122</f>
        <v>7.5431260863154562E-2</v>
      </c>
      <c r="K122" s="453">
        <f>'3M - LGS'!K122</f>
        <v>7.2522025163075515E-2</v>
      </c>
      <c r="L122" s="453">
        <f>'3M - LGS'!L122</f>
        <v>3.9688777653336546E-2</v>
      </c>
      <c r="M122" s="453">
        <f>'3M - LGS'!M122</f>
        <v>4.0591960718796005E-2</v>
      </c>
      <c r="N122" s="453">
        <f>'3M - LGS'!N122</f>
        <v>3.9423224025525838E-2</v>
      </c>
      <c r="O122" s="453">
        <f>'3M - LGS'!O122</f>
        <v>3.8325519266981398E-2</v>
      </c>
      <c r="P122" s="453">
        <f>'3M - LGS'!P122</f>
        <v>3.8097015707161286E-2</v>
      </c>
      <c r="Q122" s="453">
        <f>'3M - LGS'!Q122</f>
        <v>3.9024322120354706E-2</v>
      </c>
      <c r="R122" s="453">
        <f>'3M - LGS'!R122</f>
        <v>4.090411042839532E-2</v>
      </c>
      <c r="S122" s="453">
        <f>'3M - LGS'!S122</f>
        <v>4.1376731917408906E-2</v>
      </c>
      <c r="T122" s="483">
        <f>'3M - LGS'!T122</f>
        <v>8.6893191409087939E-2</v>
      </c>
      <c r="U122" s="483">
        <f>'3M - LGS'!U122</f>
        <v>8.4190605855039818E-2</v>
      </c>
      <c r="V122" s="483">
        <f>'3M - LGS'!V122</f>
        <v>8.6015766978155023E-2</v>
      </c>
      <c r="W122" s="483">
        <f>'3M - LGS'!W122</f>
        <v>8.3792112821254691E-2</v>
      </c>
      <c r="X122" s="483">
        <f>'3M - LGS'!X122</f>
        <v>4.6803350961697639E-2</v>
      </c>
      <c r="Y122" s="483">
        <f>'3M - LGS'!Y122</f>
        <v>4.7345343154337763E-2</v>
      </c>
      <c r="Z122" s="483">
        <f>'3M - LGS'!Z122</f>
        <v>4.5419135351062463E-2</v>
      </c>
      <c r="AA122" s="483">
        <f>'3M - LGS'!AA122</f>
        <v>4.3469369390233562E-2</v>
      </c>
      <c r="AB122" s="483">
        <f>'3M - LGS'!AB122</f>
        <v>4.3633251738060257E-2</v>
      </c>
      <c r="AC122" s="483">
        <f>'3M - LGS'!AC122</f>
        <v>4.5165729620078386E-2</v>
      </c>
      <c r="AD122" s="483">
        <f>'3M - LGS'!AD122</f>
        <v>4.7083326384571612E-2</v>
      </c>
      <c r="AE122" s="483">
        <f>'3M - LGS'!AE122</f>
        <v>4.8439928591634068E-2</v>
      </c>
      <c r="AF122" s="483">
        <f>'3M - LGS'!AF122</f>
        <v>8.6893191409087939E-2</v>
      </c>
      <c r="AG122" s="483">
        <f>'3M - LGS'!AG122</f>
        <v>8.4190605855039818E-2</v>
      </c>
      <c r="AH122" s="483">
        <f>'3M - LGS'!AH122</f>
        <v>8.6015766978155023E-2</v>
      </c>
      <c r="AI122" s="483">
        <f>'3M - LGS'!AI122</f>
        <v>8.3792112821254691E-2</v>
      </c>
      <c r="AJ122" s="483">
        <f>'3M - LGS'!AJ122</f>
        <v>4.6803350961697639E-2</v>
      </c>
      <c r="AK122" s="483">
        <f>'3M - LGS'!AK122</f>
        <v>4.7345343154337763E-2</v>
      </c>
      <c r="AL122" s="483">
        <f>'3M - LGS'!AL122</f>
        <v>4.5419135351062463E-2</v>
      </c>
      <c r="AM122" s="483">
        <f>'3M - LGS'!AM122</f>
        <v>4.3469369390233562E-2</v>
      </c>
      <c r="AN122" s="483">
        <f>'3M - LGS'!AN122</f>
        <v>4.3633251738060257E-2</v>
      </c>
      <c r="AO122" s="483">
        <f>'3M - LGS'!AO122</f>
        <v>4.5165729620078386E-2</v>
      </c>
      <c r="AP122" s="483">
        <f>'3M - LGS'!AP122</f>
        <v>4.7083326384571612E-2</v>
      </c>
      <c r="AQ122" s="483">
        <f>'3M - LGS'!AQ122</f>
        <v>4.8439928591634068E-2</v>
      </c>
      <c r="AR122" s="483">
        <f>'3M - LGS'!AR122</f>
        <v>8.6893191409087939E-2</v>
      </c>
      <c r="AS122" s="483">
        <f>'3M - LGS'!AS122</f>
        <v>8.4190605855039818E-2</v>
      </c>
      <c r="AT122" s="483">
        <f>'3M - LGS'!AT122</f>
        <v>8.6015766978155023E-2</v>
      </c>
      <c r="AU122" s="483">
        <f>'3M - LGS'!AU122</f>
        <v>8.3792112821254691E-2</v>
      </c>
      <c r="AV122" s="483">
        <f>'3M - LGS'!AV122</f>
        <v>4.6803350961697639E-2</v>
      </c>
      <c r="AW122" s="483">
        <f>'3M - LGS'!AW122</f>
        <v>4.7345343154337763E-2</v>
      </c>
      <c r="AX122" s="483">
        <f>'3M - LGS'!AX122</f>
        <v>4.5419135351062463E-2</v>
      </c>
      <c r="AY122" s="483">
        <f>'3M - LGS'!AY122</f>
        <v>4.3469369390233562E-2</v>
      </c>
      <c r="AZ122" s="483">
        <f>'3M - LGS'!AZ122</f>
        <v>4.3633251738060257E-2</v>
      </c>
      <c r="BA122" s="483">
        <f>'3M - LGS'!BA122</f>
        <v>4.5165729620078386E-2</v>
      </c>
      <c r="BB122" s="483">
        <f>'3M - LGS'!BB122</f>
        <v>4.7083326384571612E-2</v>
      </c>
      <c r="BC122" s="483">
        <f>'3M - LGS'!BC122</f>
        <v>4.8439928591634068E-2</v>
      </c>
      <c r="BD122" s="483">
        <f>'3M - LGS'!BD122</f>
        <v>8.6893191409087939E-2</v>
      </c>
      <c r="BE122" s="483">
        <f>'3M - LGS'!BE122</f>
        <v>8.4190605855039818E-2</v>
      </c>
      <c r="BF122" s="483">
        <f>'3M - LGS'!BF122</f>
        <v>8.6015766978155023E-2</v>
      </c>
      <c r="BG122" s="483">
        <f>'3M - LGS'!BG122</f>
        <v>8.3792112821254691E-2</v>
      </c>
      <c r="BH122" s="483">
        <f>'3M - LGS'!BH122</f>
        <v>4.6803350961697639E-2</v>
      </c>
      <c r="BI122" s="483">
        <f>'3M - LGS'!BI122</f>
        <v>4.7345343154337763E-2</v>
      </c>
      <c r="BJ122" s="483">
        <f>'3M - LGS'!BJ122</f>
        <v>4.5419135351062463E-2</v>
      </c>
      <c r="BK122" s="483">
        <f>'3M - LGS'!BK122</f>
        <v>4.3469369390233562E-2</v>
      </c>
      <c r="BL122" s="483">
        <f>'3M - LGS'!BL122</f>
        <v>4.3633251738060257E-2</v>
      </c>
      <c r="BM122" s="483">
        <f>'3M - LGS'!BM122</f>
        <v>4.5165729620078386E-2</v>
      </c>
      <c r="BN122" s="483">
        <f>'3M - LGS'!BN122</f>
        <v>4.7083326384571612E-2</v>
      </c>
      <c r="BO122" s="483">
        <f>'3M - LGS'!BO122</f>
        <v>4.8439928591634068E-2</v>
      </c>
      <c r="BP122" s="483">
        <f>'3M - LGS'!BP122</f>
        <v>8.6893191409087939E-2</v>
      </c>
      <c r="BQ122" s="483">
        <f>'3M - LGS'!BQ122</f>
        <v>8.4190605855039818E-2</v>
      </c>
      <c r="BR122" s="483">
        <f>'3M - LGS'!BR122</f>
        <v>8.6015766978155023E-2</v>
      </c>
      <c r="BS122" s="483">
        <f>'3M - LGS'!BS122</f>
        <v>8.3792112821254691E-2</v>
      </c>
      <c r="BT122" s="483">
        <f>'3M - LGS'!BT122</f>
        <v>4.6803350961697639E-2</v>
      </c>
      <c r="BU122" s="483">
        <f>'3M - LGS'!BU122</f>
        <v>4.7345343154337763E-2</v>
      </c>
      <c r="BV122" s="483">
        <f>'3M - LGS'!BV122</f>
        <v>4.5419135351062463E-2</v>
      </c>
      <c r="BW122" s="483">
        <f>'3M - LGS'!BW122</f>
        <v>4.3469369390233562E-2</v>
      </c>
      <c r="BX122" s="483">
        <f>'3M - LGS'!BX122</f>
        <v>4.3633251738060257E-2</v>
      </c>
      <c r="BY122" s="483">
        <f>'3M - LGS'!BY122</f>
        <v>4.5165729620078386E-2</v>
      </c>
      <c r="BZ122" s="483">
        <f>'3M - LGS'!BZ122</f>
        <v>4.7083326384571612E-2</v>
      </c>
      <c r="CA122" s="483">
        <f>'3M - LGS'!CA122</f>
        <v>4.8439928591634068E-2</v>
      </c>
      <c r="CB122" s="483">
        <f>'3M - LGS'!CB122</f>
        <v>8.6893191409087939E-2</v>
      </c>
      <c r="CC122" s="483">
        <f>'3M - LGS'!CC122</f>
        <v>8.4190605855039818E-2</v>
      </c>
      <c r="CD122" s="483">
        <f>'3M - LGS'!CD122</f>
        <v>8.6015766978155023E-2</v>
      </c>
      <c r="CE122" s="483">
        <f>'3M - LGS'!CE122</f>
        <v>8.3792112821254691E-2</v>
      </c>
      <c r="CF122" s="483">
        <f>'3M - LGS'!CF122</f>
        <v>4.6803350961697639E-2</v>
      </c>
      <c r="CG122" s="483">
        <f>'3M - LGS'!CG122</f>
        <v>4.7345343154337763E-2</v>
      </c>
      <c r="CH122" s="483">
        <f>'3M - LGS'!CH122</f>
        <v>4.5419135351062463E-2</v>
      </c>
    </row>
    <row r="123" spans="1:86" s="110" customFormat="1" hidden="1" x14ac:dyDescent="0.25">
      <c r="C123" s="111"/>
      <c r="D123" s="111"/>
      <c r="E123" s="111"/>
      <c r="F123" s="111"/>
      <c r="G123" s="111"/>
      <c r="H123" s="111"/>
      <c r="I123" s="111"/>
      <c r="J123" s="111"/>
      <c r="K123" s="111"/>
      <c r="L123" s="111"/>
      <c r="M123" s="111"/>
      <c r="N123" s="111"/>
      <c r="O123" s="454"/>
    </row>
    <row r="124" spans="1:86" s="110" customFormat="1" ht="15.75" hidden="1" thickBot="1" x14ac:dyDescent="0.3"/>
    <row r="125" spans="1:86" s="110" customFormat="1" ht="15.75" hidden="1" thickBot="1" x14ac:dyDescent="0.3">
      <c r="C125" s="642" t="s">
        <v>125</v>
      </c>
      <c r="D125" s="636"/>
      <c r="E125" s="636"/>
      <c r="F125" s="636"/>
      <c r="G125" s="636"/>
      <c r="H125" s="636"/>
      <c r="I125" s="636"/>
      <c r="J125" s="636"/>
      <c r="K125" s="636"/>
      <c r="L125" s="636"/>
      <c r="M125" s="636"/>
      <c r="N125" s="637"/>
      <c r="O125" s="635" t="s">
        <v>125</v>
      </c>
      <c r="P125" s="636"/>
      <c r="Q125" s="636"/>
      <c r="R125" s="636"/>
      <c r="S125" s="636"/>
      <c r="T125" s="636"/>
      <c r="U125" s="636"/>
      <c r="V125" s="636"/>
      <c r="W125" s="636"/>
      <c r="X125" s="636"/>
      <c r="Y125" s="636"/>
      <c r="Z125" s="637"/>
      <c r="AA125" s="635" t="s">
        <v>125</v>
      </c>
      <c r="AB125" s="636"/>
      <c r="AC125" s="636"/>
      <c r="AD125" s="636"/>
      <c r="AE125" s="636"/>
      <c r="AF125" s="636"/>
      <c r="AG125" s="636"/>
      <c r="AH125" s="636"/>
      <c r="AI125" s="636"/>
      <c r="AJ125" s="636"/>
      <c r="AK125" s="636"/>
      <c r="AL125" s="637"/>
      <c r="AM125" s="635" t="s">
        <v>125</v>
      </c>
      <c r="AN125" s="636"/>
      <c r="AO125" s="636"/>
      <c r="AP125" s="636"/>
      <c r="AQ125" s="636"/>
      <c r="AR125" s="636"/>
      <c r="AS125" s="636"/>
      <c r="AT125" s="636"/>
      <c r="AU125" s="636"/>
      <c r="AV125" s="636"/>
      <c r="AW125" s="636"/>
      <c r="AX125" s="637"/>
      <c r="AY125" s="635" t="s">
        <v>125</v>
      </c>
      <c r="AZ125" s="636"/>
      <c r="BA125" s="636"/>
      <c r="BB125" s="636"/>
      <c r="BC125" s="636"/>
      <c r="BD125" s="636"/>
      <c r="BE125" s="636"/>
      <c r="BF125" s="636"/>
      <c r="BG125" s="636"/>
      <c r="BH125" s="636"/>
      <c r="BI125" s="636"/>
      <c r="BJ125" s="637"/>
      <c r="BK125" s="635" t="s">
        <v>125</v>
      </c>
      <c r="BL125" s="636"/>
      <c r="BM125" s="636"/>
      <c r="BN125" s="636"/>
      <c r="BO125" s="636"/>
      <c r="BP125" s="636"/>
      <c r="BQ125" s="636"/>
      <c r="BR125" s="636"/>
      <c r="BS125" s="636"/>
      <c r="BT125" s="636"/>
      <c r="BU125" s="636"/>
      <c r="BV125" s="637"/>
      <c r="BW125" s="635" t="s">
        <v>125</v>
      </c>
      <c r="BX125" s="636"/>
      <c r="BY125" s="636"/>
      <c r="BZ125" s="636"/>
      <c r="CA125" s="636"/>
      <c r="CB125" s="636"/>
      <c r="CC125" s="636"/>
      <c r="CD125" s="636"/>
      <c r="CE125" s="636"/>
      <c r="CF125" s="636"/>
      <c r="CG125" s="636"/>
      <c r="CH125" s="638"/>
    </row>
    <row r="126" spans="1:86" s="110" customFormat="1" ht="15" hidden="1" customHeight="1" thickBot="1" x14ac:dyDescent="0.3">
      <c r="A126" s="639" t="s">
        <v>126</v>
      </c>
      <c r="B126" s="467" t="s">
        <v>124</v>
      </c>
      <c r="C126" s="162">
        <f>C$4</f>
        <v>45292</v>
      </c>
      <c r="D126" s="162">
        <f t="shared" ref="D126:BO126" si="108">D$4</f>
        <v>45323</v>
      </c>
      <c r="E126" s="162">
        <f t="shared" si="108"/>
        <v>45352</v>
      </c>
      <c r="F126" s="162">
        <f t="shared" si="108"/>
        <v>45383</v>
      </c>
      <c r="G126" s="162">
        <f t="shared" si="108"/>
        <v>45413</v>
      </c>
      <c r="H126" s="162">
        <f t="shared" si="108"/>
        <v>45444</v>
      </c>
      <c r="I126" s="162">
        <f t="shared" si="108"/>
        <v>45474</v>
      </c>
      <c r="J126" s="162">
        <f t="shared" si="108"/>
        <v>45505</v>
      </c>
      <c r="K126" s="162">
        <f t="shared" si="108"/>
        <v>45536</v>
      </c>
      <c r="L126" s="162">
        <f t="shared" si="108"/>
        <v>45566</v>
      </c>
      <c r="M126" s="162">
        <f t="shared" si="108"/>
        <v>45597</v>
      </c>
      <c r="N126" s="162">
        <f t="shared" si="108"/>
        <v>45627</v>
      </c>
      <c r="O126" s="162">
        <f t="shared" si="108"/>
        <v>45658</v>
      </c>
      <c r="P126" s="162">
        <f t="shared" si="108"/>
        <v>45689</v>
      </c>
      <c r="Q126" s="162">
        <f t="shared" si="108"/>
        <v>45717</v>
      </c>
      <c r="R126" s="162">
        <f t="shared" si="108"/>
        <v>45748</v>
      </c>
      <c r="S126" s="162">
        <f t="shared" si="108"/>
        <v>45778</v>
      </c>
      <c r="T126" s="162">
        <f t="shared" si="108"/>
        <v>45809</v>
      </c>
      <c r="U126" s="162">
        <f t="shared" si="108"/>
        <v>45839</v>
      </c>
      <c r="V126" s="162">
        <f t="shared" si="108"/>
        <v>45870</v>
      </c>
      <c r="W126" s="162">
        <f t="shared" si="108"/>
        <v>45901</v>
      </c>
      <c r="X126" s="162">
        <f t="shared" si="108"/>
        <v>45931</v>
      </c>
      <c r="Y126" s="162">
        <f t="shared" si="108"/>
        <v>45962</v>
      </c>
      <c r="Z126" s="162">
        <f t="shared" si="108"/>
        <v>45992</v>
      </c>
      <c r="AA126" s="162">
        <f t="shared" si="108"/>
        <v>46023</v>
      </c>
      <c r="AB126" s="162">
        <f t="shared" si="108"/>
        <v>46054</v>
      </c>
      <c r="AC126" s="162">
        <f t="shared" si="108"/>
        <v>46082</v>
      </c>
      <c r="AD126" s="162">
        <f t="shared" si="108"/>
        <v>46113</v>
      </c>
      <c r="AE126" s="162">
        <f t="shared" si="108"/>
        <v>46143</v>
      </c>
      <c r="AF126" s="162">
        <f t="shared" si="108"/>
        <v>46174</v>
      </c>
      <c r="AG126" s="162">
        <f t="shared" si="108"/>
        <v>46204</v>
      </c>
      <c r="AH126" s="162">
        <f t="shared" si="108"/>
        <v>46235</v>
      </c>
      <c r="AI126" s="162">
        <f t="shared" si="108"/>
        <v>46266</v>
      </c>
      <c r="AJ126" s="162">
        <f t="shared" si="108"/>
        <v>46296</v>
      </c>
      <c r="AK126" s="162">
        <f t="shared" si="108"/>
        <v>46327</v>
      </c>
      <c r="AL126" s="162">
        <f t="shared" si="108"/>
        <v>46357</v>
      </c>
      <c r="AM126" s="162">
        <f t="shared" si="108"/>
        <v>46388</v>
      </c>
      <c r="AN126" s="162">
        <f t="shared" si="108"/>
        <v>46419</v>
      </c>
      <c r="AO126" s="162">
        <f t="shared" si="108"/>
        <v>46447</v>
      </c>
      <c r="AP126" s="162">
        <f t="shared" si="108"/>
        <v>46478</v>
      </c>
      <c r="AQ126" s="162">
        <f t="shared" si="108"/>
        <v>46508</v>
      </c>
      <c r="AR126" s="162">
        <f t="shared" si="108"/>
        <v>46539</v>
      </c>
      <c r="AS126" s="162">
        <f t="shared" si="108"/>
        <v>46569</v>
      </c>
      <c r="AT126" s="162">
        <f t="shared" si="108"/>
        <v>46600</v>
      </c>
      <c r="AU126" s="162">
        <f t="shared" si="108"/>
        <v>46631</v>
      </c>
      <c r="AV126" s="162">
        <f t="shared" si="108"/>
        <v>46661</v>
      </c>
      <c r="AW126" s="162">
        <f t="shared" si="108"/>
        <v>46692</v>
      </c>
      <c r="AX126" s="162">
        <f t="shared" si="108"/>
        <v>46722</v>
      </c>
      <c r="AY126" s="162">
        <f t="shared" si="108"/>
        <v>46753</v>
      </c>
      <c r="AZ126" s="162">
        <f t="shared" si="108"/>
        <v>46784</v>
      </c>
      <c r="BA126" s="162">
        <f t="shared" si="108"/>
        <v>46813</v>
      </c>
      <c r="BB126" s="162">
        <f t="shared" si="108"/>
        <v>46844</v>
      </c>
      <c r="BC126" s="162">
        <f t="shared" si="108"/>
        <v>46874</v>
      </c>
      <c r="BD126" s="162">
        <f t="shared" si="108"/>
        <v>46905</v>
      </c>
      <c r="BE126" s="162">
        <f t="shared" si="108"/>
        <v>46935</v>
      </c>
      <c r="BF126" s="162">
        <f t="shared" si="108"/>
        <v>46966</v>
      </c>
      <c r="BG126" s="162">
        <f t="shared" si="108"/>
        <v>46997</v>
      </c>
      <c r="BH126" s="162">
        <f t="shared" si="108"/>
        <v>47027</v>
      </c>
      <c r="BI126" s="162">
        <f t="shared" si="108"/>
        <v>47058</v>
      </c>
      <c r="BJ126" s="162">
        <f t="shared" si="108"/>
        <v>47088</v>
      </c>
      <c r="BK126" s="162">
        <f t="shared" si="108"/>
        <v>47119</v>
      </c>
      <c r="BL126" s="162">
        <f t="shared" si="108"/>
        <v>47150</v>
      </c>
      <c r="BM126" s="162">
        <f t="shared" si="108"/>
        <v>47178</v>
      </c>
      <c r="BN126" s="162">
        <f t="shared" si="108"/>
        <v>47209</v>
      </c>
      <c r="BO126" s="162">
        <f t="shared" si="108"/>
        <v>47239</v>
      </c>
      <c r="BP126" s="162">
        <f t="shared" ref="BP126:CH126" si="109">BP$4</f>
        <v>47270</v>
      </c>
      <c r="BQ126" s="162">
        <f t="shared" si="109"/>
        <v>47300</v>
      </c>
      <c r="BR126" s="162">
        <f t="shared" si="109"/>
        <v>47331</v>
      </c>
      <c r="BS126" s="162">
        <f t="shared" si="109"/>
        <v>47362</v>
      </c>
      <c r="BT126" s="162">
        <f t="shared" si="109"/>
        <v>47392</v>
      </c>
      <c r="BU126" s="162">
        <f t="shared" si="109"/>
        <v>47423</v>
      </c>
      <c r="BV126" s="162">
        <f t="shared" si="109"/>
        <v>47453</v>
      </c>
      <c r="BW126" s="162">
        <f t="shared" si="109"/>
        <v>47484</v>
      </c>
      <c r="BX126" s="162">
        <f t="shared" si="109"/>
        <v>47515</v>
      </c>
      <c r="BY126" s="162">
        <f t="shared" si="109"/>
        <v>47543</v>
      </c>
      <c r="BZ126" s="162">
        <f t="shared" si="109"/>
        <v>47574</v>
      </c>
      <c r="CA126" s="162">
        <f t="shared" si="109"/>
        <v>47604</v>
      </c>
      <c r="CB126" s="162">
        <f t="shared" si="109"/>
        <v>47635</v>
      </c>
      <c r="CC126" s="162">
        <f t="shared" si="109"/>
        <v>47665</v>
      </c>
      <c r="CD126" s="162">
        <f t="shared" si="109"/>
        <v>47696</v>
      </c>
      <c r="CE126" s="162">
        <f t="shared" si="109"/>
        <v>47727</v>
      </c>
      <c r="CF126" s="162">
        <f t="shared" si="109"/>
        <v>47757</v>
      </c>
      <c r="CG126" s="162">
        <f t="shared" si="109"/>
        <v>47788</v>
      </c>
      <c r="CH126" s="163">
        <f t="shared" si="109"/>
        <v>47818</v>
      </c>
    </row>
    <row r="127" spans="1:86" s="110" customFormat="1" ht="15" hidden="1" customHeight="1" x14ac:dyDescent="0.25">
      <c r="A127" s="640"/>
      <c r="B127" s="270" t="s">
        <v>20</v>
      </c>
      <c r="C127" s="455">
        <f>'3M - LGS'!C127</f>
        <v>2.4916508593498094E-3</v>
      </c>
      <c r="D127" s="455">
        <f>'3M - LGS'!D127</f>
        <v>2.4497503990795811E-3</v>
      </c>
      <c r="E127" s="455">
        <f>'3M - LGS'!E127</f>
        <v>2.6862760407139388E-3</v>
      </c>
      <c r="F127" s="455">
        <f>'3M - LGS'!F127</f>
        <v>1.850484629739667E-3</v>
      </c>
      <c r="G127" s="455">
        <f>'3M - LGS'!G127</f>
        <v>2.2665814293217354E-3</v>
      </c>
      <c r="H127" s="455">
        <f>'3M - LGS'!H127</f>
        <v>9.736339643519696E-3</v>
      </c>
      <c r="I127" s="455">
        <f>'3M - LGS'!I127</f>
        <v>8.6127213584202469E-3</v>
      </c>
      <c r="J127" s="455">
        <f>'3M - LGS'!J127</f>
        <v>8.975252016225994E-3</v>
      </c>
      <c r="K127" s="455">
        <f>'3M - LGS'!K127</f>
        <v>8.4182634800078395E-3</v>
      </c>
      <c r="L127" s="455">
        <f>'3M - LGS'!L127</f>
        <v>3.0660784549366164E-3</v>
      </c>
      <c r="M127" s="455">
        <f>'3M - LGS'!M127</f>
        <v>3.0709836142917028E-3</v>
      </c>
      <c r="N127" s="455">
        <f>'3M - LGS'!N127</f>
        <v>2.4953650549465562E-3</v>
      </c>
      <c r="O127" s="455">
        <f>'3M - LGS'!O127</f>
        <v>2.4916508593498094E-3</v>
      </c>
      <c r="P127" s="455">
        <f>'3M - LGS'!P127</f>
        <v>2.4497503990795811E-3</v>
      </c>
      <c r="Q127" s="455">
        <f>'3M - LGS'!Q127</f>
        <v>2.6862760407139388E-3</v>
      </c>
      <c r="R127" s="455">
        <f>'3M - LGS'!R127</f>
        <v>1.850484629739667E-3</v>
      </c>
      <c r="S127" s="455">
        <f>'3M - LGS'!S127</f>
        <v>2.2665814293217354E-3</v>
      </c>
      <c r="T127" s="484">
        <f>'3M - LGS'!T127</f>
        <v>1.1378135330855667E-2</v>
      </c>
      <c r="U127" s="484">
        <f>'3M - LGS'!U127</f>
        <v>1.0446251411946272E-2</v>
      </c>
      <c r="V127" s="484">
        <f>'3M - LGS'!V127</f>
        <v>1.1256506136006953E-2</v>
      </c>
      <c r="W127" s="484">
        <f>'3M - LGS'!W127</f>
        <v>1.0907414711384577E-2</v>
      </c>
      <c r="X127" s="484">
        <f>'3M - LGS'!X127</f>
        <v>3.7168177962630029E-3</v>
      </c>
      <c r="Y127" s="484">
        <f>'3M - LGS'!Y127</f>
        <v>3.8032059105563587E-3</v>
      </c>
      <c r="Z127" s="484">
        <f>'3M - LGS'!Z127</f>
        <v>3.0470957789409956E-3</v>
      </c>
      <c r="AA127" s="484">
        <f>'3M - LGS'!AA127</f>
        <v>2.8528497354889915E-3</v>
      </c>
      <c r="AB127" s="484">
        <f>'3M - LGS'!AB127</f>
        <v>3.0246493972244039E-3</v>
      </c>
      <c r="AC127" s="484">
        <f>'3M - LGS'!AC127</f>
        <v>3.2193880415277657E-3</v>
      </c>
      <c r="AD127" s="484">
        <f>'3M - LGS'!AD127</f>
        <v>3.0707706725371983E-3</v>
      </c>
      <c r="AE127" s="484">
        <f>'3M - LGS'!AE127</f>
        <v>3.7265404573324575E-3</v>
      </c>
      <c r="AF127" s="484">
        <f>'3M - LGS'!AF127</f>
        <v>1.1378135330855667E-2</v>
      </c>
      <c r="AG127" s="484">
        <f>'3M - LGS'!AG127</f>
        <v>1.0446251411946272E-2</v>
      </c>
      <c r="AH127" s="484">
        <f>'3M - LGS'!AH127</f>
        <v>1.1256506136006953E-2</v>
      </c>
      <c r="AI127" s="484">
        <f>'3M - LGS'!AI127</f>
        <v>1.0907414711384577E-2</v>
      </c>
      <c r="AJ127" s="484">
        <f>'3M - LGS'!AJ127</f>
        <v>3.7168177962630029E-3</v>
      </c>
      <c r="AK127" s="484">
        <f>'3M - LGS'!AK127</f>
        <v>3.8032059105563587E-3</v>
      </c>
      <c r="AL127" s="484">
        <f>'3M - LGS'!AL127</f>
        <v>3.0470957789409956E-3</v>
      </c>
      <c r="AM127" s="484">
        <f>'3M - LGS'!AM127</f>
        <v>2.8528497354889915E-3</v>
      </c>
      <c r="AN127" s="484">
        <f>'3M - LGS'!AN127</f>
        <v>3.0246493972244039E-3</v>
      </c>
      <c r="AO127" s="484">
        <f>'3M - LGS'!AO127</f>
        <v>3.2193880415277657E-3</v>
      </c>
      <c r="AP127" s="484">
        <f>'3M - LGS'!AP127</f>
        <v>3.0707706725371983E-3</v>
      </c>
      <c r="AQ127" s="484">
        <f>'3M - LGS'!AQ127</f>
        <v>3.7265404573324575E-3</v>
      </c>
      <c r="AR127" s="484">
        <f>'3M - LGS'!AR127</f>
        <v>1.1378135330855667E-2</v>
      </c>
      <c r="AS127" s="484">
        <f>'3M - LGS'!AS127</f>
        <v>1.0446251411946272E-2</v>
      </c>
      <c r="AT127" s="484">
        <f>'3M - LGS'!AT127</f>
        <v>1.1256506136006953E-2</v>
      </c>
      <c r="AU127" s="484">
        <f>'3M - LGS'!AU127</f>
        <v>1.0907414711384577E-2</v>
      </c>
      <c r="AV127" s="484">
        <f>'3M - LGS'!AV127</f>
        <v>3.7168177962630029E-3</v>
      </c>
      <c r="AW127" s="484">
        <f>'3M - LGS'!AW127</f>
        <v>3.8032059105563587E-3</v>
      </c>
      <c r="AX127" s="484">
        <f>'3M - LGS'!AX127</f>
        <v>3.0470957789409956E-3</v>
      </c>
      <c r="AY127" s="484">
        <f>'3M - LGS'!AY127</f>
        <v>2.8528497354889915E-3</v>
      </c>
      <c r="AZ127" s="484">
        <f>'3M - LGS'!AZ127</f>
        <v>3.0246493972244039E-3</v>
      </c>
      <c r="BA127" s="484">
        <f>'3M - LGS'!BA127</f>
        <v>3.2193880415277657E-3</v>
      </c>
      <c r="BB127" s="484">
        <f>'3M - LGS'!BB127</f>
        <v>3.0707706725371983E-3</v>
      </c>
      <c r="BC127" s="484">
        <f>'3M - LGS'!BC127</f>
        <v>3.7265404573324575E-3</v>
      </c>
      <c r="BD127" s="484">
        <f>'3M - LGS'!BD127</f>
        <v>1.1378135330855667E-2</v>
      </c>
      <c r="BE127" s="484">
        <f>'3M - LGS'!BE127</f>
        <v>1.0446251411946272E-2</v>
      </c>
      <c r="BF127" s="484">
        <f>'3M - LGS'!BF127</f>
        <v>1.1256506136006953E-2</v>
      </c>
      <c r="BG127" s="484">
        <f>'3M - LGS'!BG127</f>
        <v>1.0907414711384577E-2</v>
      </c>
      <c r="BH127" s="484">
        <f>'3M - LGS'!BH127</f>
        <v>3.7168177962630029E-3</v>
      </c>
      <c r="BI127" s="484">
        <f>'3M - LGS'!BI127</f>
        <v>3.8032059105563587E-3</v>
      </c>
      <c r="BJ127" s="484">
        <f>'3M - LGS'!BJ127</f>
        <v>3.0470957789409956E-3</v>
      </c>
      <c r="BK127" s="484">
        <f>'3M - LGS'!BK127</f>
        <v>2.8528497354889915E-3</v>
      </c>
      <c r="BL127" s="484">
        <f>'3M - LGS'!BL127</f>
        <v>3.0246493972244039E-3</v>
      </c>
      <c r="BM127" s="484">
        <f>'3M - LGS'!BM127</f>
        <v>3.2193880415277657E-3</v>
      </c>
      <c r="BN127" s="484">
        <f>'3M - LGS'!BN127</f>
        <v>3.0707706725371983E-3</v>
      </c>
      <c r="BO127" s="484">
        <f>'3M - LGS'!BO127</f>
        <v>3.7265404573324575E-3</v>
      </c>
      <c r="BP127" s="484">
        <f>'3M - LGS'!BP127</f>
        <v>1.1378135330855667E-2</v>
      </c>
      <c r="BQ127" s="484">
        <f>'3M - LGS'!BQ127</f>
        <v>1.0446251411946272E-2</v>
      </c>
      <c r="BR127" s="484">
        <f>'3M - LGS'!BR127</f>
        <v>1.1256506136006953E-2</v>
      </c>
      <c r="BS127" s="484">
        <f>'3M - LGS'!BS127</f>
        <v>1.0907414711384577E-2</v>
      </c>
      <c r="BT127" s="484">
        <f>'3M - LGS'!BT127</f>
        <v>3.7168177962630029E-3</v>
      </c>
      <c r="BU127" s="484">
        <f>'3M - LGS'!BU127</f>
        <v>3.8032059105563587E-3</v>
      </c>
      <c r="BV127" s="484">
        <f>'3M - LGS'!BV127</f>
        <v>3.0470957789409956E-3</v>
      </c>
      <c r="BW127" s="484">
        <f>'3M - LGS'!BW127</f>
        <v>2.8528497354889915E-3</v>
      </c>
      <c r="BX127" s="484">
        <f>'3M - LGS'!BX127</f>
        <v>3.0246493972244039E-3</v>
      </c>
      <c r="BY127" s="484">
        <f>'3M - LGS'!BY127</f>
        <v>3.2193880415277657E-3</v>
      </c>
      <c r="BZ127" s="484">
        <f>'3M - LGS'!BZ127</f>
        <v>3.0707706725371983E-3</v>
      </c>
      <c r="CA127" s="484">
        <f>'3M - LGS'!CA127</f>
        <v>3.7265404573324575E-3</v>
      </c>
      <c r="CB127" s="484">
        <f>'3M - LGS'!CB127</f>
        <v>1.1378135330855667E-2</v>
      </c>
      <c r="CC127" s="484">
        <f>'3M - LGS'!CC127</f>
        <v>1.0446251411946272E-2</v>
      </c>
      <c r="CD127" s="484">
        <f>'3M - LGS'!CD127</f>
        <v>1.1256506136006953E-2</v>
      </c>
      <c r="CE127" s="484">
        <f>'3M - LGS'!CE127</f>
        <v>1.0907414711384577E-2</v>
      </c>
      <c r="CF127" s="484">
        <f>'3M - LGS'!CF127</f>
        <v>3.7168177962630029E-3</v>
      </c>
      <c r="CG127" s="484">
        <f>'3M - LGS'!CG127</f>
        <v>3.8032059105563587E-3</v>
      </c>
      <c r="CH127" s="484">
        <f>'3M - LGS'!CH127</f>
        <v>3.0470957789409956E-3</v>
      </c>
    </row>
    <row r="128" spans="1:86" s="110" customFormat="1" hidden="1" x14ac:dyDescent="0.25">
      <c r="A128" s="640"/>
      <c r="B128" s="270" t="s">
        <v>0</v>
      </c>
      <c r="C128" s="455">
        <f>'3M - LGS'!C128</f>
        <v>3.1925235200415754E-3</v>
      </c>
      <c r="D128" s="455">
        <f>'3M - LGS'!D128</f>
        <v>3.4962713653485982E-3</v>
      </c>
      <c r="E128" s="455">
        <f>'3M - LGS'!E128</f>
        <v>4.3145264251817734E-3</v>
      </c>
      <c r="F128" s="455">
        <f>'3M - LGS'!F128</f>
        <v>1.9926481246929804E-3</v>
      </c>
      <c r="G128" s="455">
        <f>'3M - LGS'!G128</f>
        <v>3.9087923266177584E-3</v>
      </c>
      <c r="H128" s="455">
        <f>'3M - LGS'!H128</f>
        <v>1.7017050433728656E-2</v>
      </c>
      <c r="I128" s="455">
        <f>'3M - LGS'!I128</f>
        <v>1.4180517777057172E-2</v>
      </c>
      <c r="J128" s="455">
        <f>'3M - LGS'!J128</f>
        <v>1.5232643886582896E-2</v>
      </c>
      <c r="K128" s="455">
        <f>'3M - LGS'!K128</f>
        <v>1.5647380810002672E-2</v>
      </c>
      <c r="L128" s="455">
        <f>'3M - LGS'!L128</f>
        <v>3.2264643657163943E-3</v>
      </c>
      <c r="M128" s="455">
        <f>'3M - LGS'!M128</f>
        <v>3.9058841084849108E-3</v>
      </c>
      <c r="N128" s="455">
        <f>'3M - LGS'!N128</f>
        <v>2.8687338829045507E-3</v>
      </c>
      <c r="O128" s="455">
        <f>'3M - LGS'!O128</f>
        <v>3.1925235200415754E-3</v>
      </c>
      <c r="P128" s="455">
        <f>'3M - LGS'!P128</f>
        <v>3.4962713653485982E-3</v>
      </c>
      <c r="Q128" s="455">
        <f>'3M - LGS'!Q128</f>
        <v>4.3145264251817734E-3</v>
      </c>
      <c r="R128" s="455">
        <f>'3M - LGS'!R128</f>
        <v>1.9926481246929804E-3</v>
      </c>
      <c r="S128" s="455">
        <f>'3M - LGS'!S128</f>
        <v>3.9087923266177584E-3</v>
      </c>
      <c r="T128" s="484">
        <f>'3M - LGS'!T128</f>
        <v>1.9808503764057232E-2</v>
      </c>
      <c r="U128" s="484">
        <f>'3M - LGS'!U128</f>
        <v>1.7140296654567694E-2</v>
      </c>
      <c r="V128" s="484">
        <f>'3M - LGS'!V128</f>
        <v>1.9028211783022664E-2</v>
      </c>
      <c r="W128" s="484">
        <f>'3M - LGS'!W128</f>
        <v>2.0159842092875902E-2</v>
      </c>
      <c r="X128" s="484">
        <f>'3M - LGS'!X128</f>
        <v>3.8896843821252225E-3</v>
      </c>
      <c r="Y128" s="484">
        <f>'3M - LGS'!Y128</f>
        <v>4.8063264083100798E-3</v>
      </c>
      <c r="Z128" s="484">
        <f>'3M - LGS'!Z128</f>
        <v>3.4811209937932264E-3</v>
      </c>
      <c r="AA128" s="484">
        <f>'3M - LGS'!AA128</f>
        <v>3.6321718273535039E-3</v>
      </c>
      <c r="AB128" s="484">
        <f>'3M - LGS'!AB128</f>
        <v>4.2942619322454412E-3</v>
      </c>
      <c r="AC128" s="484">
        <f>'3M - LGS'!AC128</f>
        <v>5.146328670442811E-3</v>
      </c>
      <c r="AD128" s="484">
        <f>'3M - LGS'!AD128</f>
        <v>3.2755444895350076E-3</v>
      </c>
      <c r="AE128" s="484">
        <f>'3M - LGS'!AE128</f>
        <v>6.3802090878923067E-3</v>
      </c>
      <c r="AF128" s="484">
        <f>'3M - LGS'!AF128</f>
        <v>1.9808503764057232E-2</v>
      </c>
      <c r="AG128" s="484">
        <f>'3M - LGS'!AG128</f>
        <v>1.7140296654567694E-2</v>
      </c>
      <c r="AH128" s="484">
        <f>'3M - LGS'!AH128</f>
        <v>1.9028211783022664E-2</v>
      </c>
      <c r="AI128" s="484">
        <f>'3M - LGS'!AI128</f>
        <v>2.0159842092875902E-2</v>
      </c>
      <c r="AJ128" s="484">
        <f>'3M - LGS'!AJ128</f>
        <v>3.8896843821252225E-3</v>
      </c>
      <c r="AK128" s="484">
        <f>'3M - LGS'!AK128</f>
        <v>4.8063264083100798E-3</v>
      </c>
      <c r="AL128" s="484">
        <f>'3M - LGS'!AL128</f>
        <v>3.4811209937932264E-3</v>
      </c>
      <c r="AM128" s="484">
        <f>'3M - LGS'!AM128</f>
        <v>3.6321718273535039E-3</v>
      </c>
      <c r="AN128" s="484">
        <f>'3M - LGS'!AN128</f>
        <v>4.2942619322454412E-3</v>
      </c>
      <c r="AO128" s="484">
        <f>'3M - LGS'!AO128</f>
        <v>5.146328670442811E-3</v>
      </c>
      <c r="AP128" s="484">
        <f>'3M - LGS'!AP128</f>
        <v>3.2755444895350076E-3</v>
      </c>
      <c r="AQ128" s="484">
        <f>'3M - LGS'!AQ128</f>
        <v>6.3802090878923067E-3</v>
      </c>
      <c r="AR128" s="484">
        <f>'3M - LGS'!AR128</f>
        <v>1.9808503764057232E-2</v>
      </c>
      <c r="AS128" s="484">
        <f>'3M - LGS'!AS128</f>
        <v>1.7140296654567694E-2</v>
      </c>
      <c r="AT128" s="484">
        <f>'3M - LGS'!AT128</f>
        <v>1.9028211783022664E-2</v>
      </c>
      <c r="AU128" s="484">
        <f>'3M - LGS'!AU128</f>
        <v>2.0159842092875902E-2</v>
      </c>
      <c r="AV128" s="484">
        <f>'3M - LGS'!AV128</f>
        <v>3.8896843821252225E-3</v>
      </c>
      <c r="AW128" s="484">
        <f>'3M - LGS'!AW128</f>
        <v>4.8063264083100798E-3</v>
      </c>
      <c r="AX128" s="484">
        <f>'3M - LGS'!AX128</f>
        <v>3.4811209937932264E-3</v>
      </c>
      <c r="AY128" s="484">
        <f>'3M - LGS'!AY128</f>
        <v>3.6321718273535039E-3</v>
      </c>
      <c r="AZ128" s="484">
        <f>'3M - LGS'!AZ128</f>
        <v>4.2942619322454412E-3</v>
      </c>
      <c r="BA128" s="484">
        <f>'3M - LGS'!BA128</f>
        <v>5.146328670442811E-3</v>
      </c>
      <c r="BB128" s="484">
        <f>'3M - LGS'!BB128</f>
        <v>3.2755444895350076E-3</v>
      </c>
      <c r="BC128" s="484">
        <f>'3M - LGS'!BC128</f>
        <v>6.3802090878923067E-3</v>
      </c>
      <c r="BD128" s="484">
        <f>'3M - LGS'!BD128</f>
        <v>1.9808503764057232E-2</v>
      </c>
      <c r="BE128" s="484">
        <f>'3M - LGS'!BE128</f>
        <v>1.7140296654567694E-2</v>
      </c>
      <c r="BF128" s="484">
        <f>'3M - LGS'!BF128</f>
        <v>1.9028211783022664E-2</v>
      </c>
      <c r="BG128" s="484">
        <f>'3M - LGS'!BG128</f>
        <v>2.0159842092875902E-2</v>
      </c>
      <c r="BH128" s="484">
        <f>'3M - LGS'!BH128</f>
        <v>3.8896843821252225E-3</v>
      </c>
      <c r="BI128" s="484">
        <f>'3M - LGS'!BI128</f>
        <v>4.8063264083100798E-3</v>
      </c>
      <c r="BJ128" s="484">
        <f>'3M - LGS'!BJ128</f>
        <v>3.4811209937932264E-3</v>
      </c>
      <c r="BK128" s="484">
        <f>'3M - LGS'!BK128</f>
        <v>3.6321718273535039E-3</v>
      </c>
      <c r="BL128" s="484">
        <f>'3M - LGS'!BL128</f>
        <v>4.2942619322454412E-3</v>
      </c>
      <c r="BM128" s="484">
        <f>'3M - LGS'!BM128</f>
        <v>5.146328670442811E-3</v>
      </c>
      <c r="BN128" s="484">
        <f>'3M - LGS'!BN128</f>
        <v>3.2755444895350076E-3</v>
      </c>
      <c r="BO128" s="484">
        <f>'3M - LGS'!BO128</f>
        <v>6.3802090878923067E-3</v>
      </c>
      <c r="BP128" s="484">
        <f>'3M - LGS'!BP128</f>
        <v>1.9808503764057232E-2</v>
      </c>
      <c r="BQ128" s="484">
        <f>'3M - LGS'!BQ128</f>
        <v>1.7140296654567694E-2</v>
      </c>
      <c r="BR128" s="484">
        <f>'3M - LGS'!BR128</f>
        <v>1.9028211783022664E-2</v>
      </c>
      <c r="BS128" s="484">
        <f>'3M - LGS'!BS128</f>
        <v>2.0159842092875902E-2</v>
      </c>
      <c r="BT128" s="484">
        <f>'3M - LGS'!BT128</f>
        <v>3.8896843821252225E-3</v>
      </c>
      <c r="BU128" s="484">
        <f>'3M - LGS'!BU128</f>
        <v>4.8063264083100798E-3</v>
      </c>
      <c r="BV128" s="484">
        <f>'3M - LGS'!BV128</f>
        <v>3.4811209937932264E-3</v>
      </c>
      <c r="BW128" s="484">
        <f>'3M - LGS'!BW128</f>
        <v>3.6321718273535039E-3</v>
      </c>
      <c r="BX128" s="484">
        <f>'3M - LGS'!BX128</f>
        <v>4.2942619322454412E-3</v>
      </c>
      <c r="BY128" s="484">
        <f>'3M - LGS'!BY128</f>
        <v>5.146328670442811E-3</v>
      </c>
      <c r="BZ128" s="484">
        <f>'3M - LGS'!BZ128</f>
        <v>3.2755444895350076E-3</v>
      </c>
      <c r="CA128" s="484">
        <f>'3M - LGS'!CA128</f>
        <v>6.3802090878923067E-3</v>
      </c>
      <c r="CB128" s="484">
        <f>'3M - LGS'!CB128</f>
        <v>1.9808503764057232E-2</v>
      </c>
      <c r="CC128" s="484">
        <f>'3M - LGS'!CC128</f>
        <v>1.7140296654567694E-2</v>
      </c>
      <c r="CD128" s="484">
        <f>'3M - LGS'!CD128</f>
        <v>1.9028211783022664E-2</v>
      </c>
      <c r="CE128" s="484">
        <f>'3M - LGS'!CE128</f>
        <v>2.0159842092875902E-2</v>
      </c>
      <c r="CF128" s="484">
        <f>'3M - LGS'!CF128</f>
        <v>3.8896843821252225E-3</v>
      </c>
      <c r="CG128" s="484">
        <f>'3M - LGS'!CG128</f>
        <v>4.8063264083100798E-3</v>
      </c>
      <c r="CH128" s="484">
        <f>'3M - LGS'!CH128</f>
        <v>3.4811209937932264E-3</v>
      </c>
    </row>
    <row r="129" spans="1:86" s="110" customFormat="1" hidden="1" x14ac:dyDescent="0.25">
      <c r="A129" s="640"/>
      <c r="B129" s="270" t="s">
        <v>21</v>
      </c>
      <c r="C129" s="455">
        <f>'3M - LGS'!C129</f>
        <v>2.6629930860492526E-3</v>
      </c>
      <c r="D129" s="455">
        <f>'3M - LGS'!D129</f>
        <v>2.4727688230357296E-3</v>
      </c>
      <c r="E129" s="455">
        <f>'3M - LGS'!E129</f>
        <v>2.7030910010354013E-3</v>
      </c>
      <c r="F129" s="455">
        <f>'3M - LGS'!F129</f>
        <v>2.5797166882014369E-3</v>
      </c>
      <c r="G129" s="455">
        <f>'3M - LGS'!G129</f>
        <v>2.728789878554066E-3</v>
      </c>
      <c r="H129" s="455">
        <f>'3M - LGS'!H129</f>
        <v>1.195174193622311E-2</v>
      </c>
      <c r="I129" s="455">
        <f>'3M - LGS'!I129</f>
        <v>1.0511944989637284E-2</v>
      </c>
      <c r="J129" s="455">
        <f>'3M - LGS'!J129</f>
        <v>1.1024584986742849E-2</v>
      </c>
      <c r="K129" s="455">
        <f>'3M - LGS'!K129</f>
        <v>1.013663510220685E-2</v>
      </c>
      <c r="L129" s="455">
        <f>'3M - LGS'!L129</f>
        <v>3.6782024140982151E-3</v>
      </c>
      <c r="M129" s="455">
        <f>'3M - LGS'!M129</f>
        <v>3.4040551368787527E-3</v>
      </c>
      <c r="N129" s="455">
        <f>'3M - LGS'!N129</f>
        <v>2.7576910512523787E-3</v>
      </c>
      <c r="O129" s="455">
        <f>'3M - LGS'!O129</f>
        <v>2.6629930860492526E-3</v>
      </c>
      <c r="P129" s="455">
        <f>'3M - LGS'!P129</f>
        <v>2.4727688230357296E-3</v>
      </c>
      <c r="Q129" s="455">
        <f>'3M - LGS'!Q129</f>
        <v>2.7030910010354013E-3</v>
      </c>
      <c r="R129" s="455">
        <f>'3M - LGS'!R129</f>
        <v>2.5797166882014369E-3</v>
      </c>
      <c r="S129" s="455">
        <f>'3M - LGS'!S129</f>
        <v>2.728789878554066E-3</v>
      </c>
      <c r="T129" s="484">
        <f>'3M - LGS'!T129</f>
        <v>1.3946627444632178E-2</v>
      </c>
      <c r="U129" s="484">
        <f>'3M - LGS'!U129</f>
        <v>1.2732788428053133E-2</v>
      </c>
      <c r="V129" s="484">
        <f>'3M - LGS'!V129</f>
        <v>1.3804665290886141E-2</v>
      </c>
      <c r="W129" s="484">
        <f>'3M - LGS'!W129</f>
        <v>1.3111820483239302E-2</v>
      </c>
      <c r="X129" s="484">
        <f>'3M - LGS'!X129</f>
        <v>4.455587507367036E-3</v>
      </c>
      <c r="Y129" s="484">
        <f>'3M - LGS'!Y129</f>
        <v>4.2103959262954878E-3</v>
      </c>
      <c r="Z129" s="484">
        <f>'3M - LGS'!Z129</f>
        <v>3.3633166136025805E-3</v>
      </c>
      <c r="AA129" s="484">
        <f>'3M - LGS'!AA129</f>
        <v>3.0439020348470955E-3</v>
      </c>
      <c r="AB129" s="484">
        <f>'3M - LGS'!AB129</f>
        <v>3.0477943540780168E-3</v>
      </c>
      <c r="AC129" s="484">
        <f>'3M - LGS'!AC129</f>
        <v>3.2319504070269572E-3</v>
      </c>
      <c r="AD129" s="484">
        <f>'3M - LGS'!AD129</f>
        <v>4.2804198345567845E-3</v>
      </c>
      <c r="AE129" s="484">
        <f>'3M - LGS'!AE129</f>
        <v>4.4820649816542319E-3</v>
      </c>
      <c r="AF129" s="484">
        <f>'3M - LGS'!AF129</f>
        <v>1.3946627444632178E-2</v>
      </c>
      <c r="AG129" s="484">
        <f>'3M - LGS'!AG129</f>
        <v>1.2732788428053133E-2</v>
      </c>
      <c r="AH129" s="484">
        <f>'3M - LGS'!AH129</f>
        <v>1.3804665290886141E-2</v>
      </c>
      <c r="AI129" s="484">
        <f>'3M - LGS'!AI129</f>
        <v>1.3111820483239302E-2</v>
      </c>
      <c r="AJ129" s="484">
        <f>'3M - LGS'!AJ129</f>
        <v>4.455587507367036E-3</v>
      </c>
      <c r="AK129" s="484">
        <f>'3M - LGS'!AK129</f>
        <v>4.2103959262954878E-3</v>
      </c>
      <c r="AL129" s="484">
        <f>'3M - LGS'!AL129</f>
        <v>3.3633166136025805E-3</v>
      </c>
      <c r="AM129" s="484">
        <f>'3M - LGS'!AM129</f>
        <v>3.0439020348470955E-3</v>
      </c>
      <c r="AN129" s="484">
        <f>'3M - LGS'!AN129</f>
        <v>3.0477943540780168E-3</v>
      </c>
      <c r="AO129" s="484">
        <f>'3M - LGS'!AO129</f>
        <v>3.2319504070269572E-3</v>
      </c>
      <c r="AP129" s="484">
        <f>'3M - LGS'!AP129</f>
        <v>4.2804198345567845E-3</v>
      </c>
      <c r="AQ129" s="484">
        <f>'3M - LGS'!AQ129</f>
        <v>4.4820649816542319E-3</v>
      </c>
      <c r="AR129" s="484">
        <f>'3M - LGS'!AR129</f>
        <v>1.3946627444632178E-2</v>
      </c>
      <c r="AS129" s="484">
        <f>'3M - LGS'!AS129</f>
        <v>1.2732788428053133E-2</v>
      </c>
      <c r="AT129" s="484">
        <f>'3M - LGS'!AT129</f>
        <v>1.3804665290886141E-2</v>
      </c>
      <c r="AU129" s="484">
        <f>'3M - LGS'!AU129</f>
        <v>1.3111820483239302E-2</v>
      </c>
      <c r="AV129" s="484">
        <f>'3M - LGS'!AV129</f>
        <v>4.455587507367036E-3</v>
      </c>
      <c r="AW129" s="484">
        <f>'3M - LGS'!AW129</f>
        <v>4.2103959262954878E-3</v>
      </c>
      <c r="AX129" s="484">
        <f>'3M - LGS'!AX129</f>
        <v>3.3633166136025805E-3</v>
      </c>
      <c r="AY129" s="484">
        <f>'3M - LGS'!AY129</f>
        <v>3.0439020348470955E-3</v>
      </c>
      <c r="AZ129" s="484">
        <f>'3M - LGS'!AZ129</f>
        <v>3.0477943540780168E-3</v>
      </c>
      <c r="BA129" s="484">
        <f>'3M - LGS'!BA129</f>
        <v>3.2319504070269572E-3</v>
      </c>
      <c r="BB129" s="484">
        <f>'3M - LGS'!BB129</f>
        <v>4.2804198345567845E-3</v>
      </c>
      <c r="BC129" s="484">
        <f>'3M - LGS'!BC129</f>
        <v>4.4820649816542319E-3</v>
      </c>
      <c r="BD129" s="484">
        <f>'3M - LGS'!BD129</f>
        <v>1.3946627444632178E-2</v>
      </c>
      <c r="BE129" s="484">
        <f>'3M - LGS'!BE129</f>
        <v>1.2732788428053133E-2</v>
      </c>
      <c r="BF129" s="484">
        <f>'3M - LGS'!BF129</f>
        <v>1.3804665290886141E-2</v>
      </c>
      <c r="BG129" s="484">
        <f>'3M - LGS'!BG129</f>
        <v>1.3111820483239302E-2</v>
      </c>
      <c r="BH129" s="484">
        <f>'3M - LGS'!BH129</f>
        <v>4.455587507367036E-3</v>
      </c>
      <c r="BI129" s="484">
        <f>'3M - LGS'!BI129</f>
        <v>4.2103959262954878E-3</v>
      </c>
      <c r="BJ129" s="484">
        <f>'3M - LGS'!BJ129</f>
        <v>3.3633166136025805E-3</v>
      </c>
      <c r="BK129" s="484">
        <f>'3M - LGS'!BK129</f>
        <v>3.0439020348470955E-3</v>
      </c>
      <c r="BL129" s="484">
        <f>'3M - LGS'!BL129</f>
        <v>3.0477943540780168E-3</v>
      </c>
      <c r="BM129" s="484">
        <f>'3M - LGS'!BM129</f>
        <v>3.2319504070269572E-3</v>
      </c>
      <c r="BN129" s="484">
        <f>'3M - LGS'!BN129</f>
        <v>4.2804198345567845E-3</v>
      </c>
      <c r="BO129" s="484">
        <f>'3M - LGS'!BO129</f>
        <v>4.4820649816542319E-3</v>
      </c>
      <c r="BP129" s="484">
        <f>'3M - LGS'!BP129</f>
        <v>1.3946627444632178E-2</v>
      </c>
      <c r="BQ129" s="484">
        <f>'3M - LGS'!BQ129</f>
        <v>1.2732788428053133E-2</v>
      </c>
      <c r="BR129" s="484">
        <f>'3M - LGS'!BR129</f>
        <v>1.3804665290886141E-2</v>
      </c>
      <c r="BS129" s="484">
        <f>'3M - LGS'!BS129</f>
        <v>1.3111820483239302E-2</v>
      </c>
      <c r="BT129" s="484">
        <f>'3M - LGS'!BT129</f>
        <v>4.455587507367036E-3</v>
      </c>
      <c r="BU129" s="484">
        <f>'3M - LGS'!BU129</f>
        <v>4.2103959262954878E-3</v>
      </c>
      <c r="BV129" s="484">
        <f>'3M - LGS'!BV129</f>
        <v>3.3633166136025805E-3</v>
      </c>
      <c r="BW129" s="484">
        <f>'3M - LGS'!BW129</f>
        <v>3.0439020348470955E-3</v>
      </c>
      <c r="BX129" s="484">
        <f>'3M - LGS'!BX129</f>
        <v>3.0477943540780168E-3</v>
      </c>
      <c r="BY129" s="484">
        <f>'3M - LGS'!BY129</f>
        <v>3.2319504070269572E-3</v>
      </c>
      <c r="BZ129" s="484">
        <f>'3M - LGS'!BZ129</f>
        <v>4.2804198345567845E-3</v>
      </c>
      <c r="CA129" s="484">
        <f>'3M - LGS'!CA129</f>
        <v>4.4820649816542319E-3</v>
      </c>
      <c r="CB129" s="484">
        <f>'3M - LGS'!CB129</f>
        <v>1.3946627444632178E-2</v>
      </c>
      <c r="CC129" s="484">
        <f>'3M - LGS'!CC129</f>
        <v>1.2732788428053133E-2</v>
      </c>
      <c r="CD129" s="484">
        <f>'3M - LGS'!CD129</f>
        <v>1.3804665290886141E-2</v>
      </c>
      <c r="CE129" s="484">
        <f>'3M - LGS'!CE129</f>
        <v>1.3111820483239302E-2</v>
      </c>
      <c r="CF129" s="484">
        <f>'3M - LGS'!CF129</f>
        <v>4.455587507367036E-3</v>
      </c>
      <c r="CG129" s="484">
        <f>'3M - LGS'!CG129</f>
        <v>4.2103959262954878E-3</v>
      </c>
      <c r="CH129" s="484">
        <f>'3M - LGS'!CH129</f>
        <v>3.3633166136025805E-3</v>
      </c>
    </row>
    <row r="130" spans="1:86" s="110" customFormat="1" hidden="1" x14ac:dyDescent="0.25">
      <c r="A130" s="640"/>
      <c r="B130" s="270" t="s">
        <v>1</v>
      </c>
      <c r="C130" s="455">
        <f>'3M - LGS'!C130</f>
        <v>0</v>
      </c>
      <c r="D130" s="455">
        <f>'3M - LGS'!D130</f>
        <v>0</v>
      </c>
      <c r="E130" s="455">
        <f>'3M - LGS'!E130</f>
        <v>0</v>
      </c>
      <c r="F130" s="455">
        <f>'3M - LGS'!F130</f>
        <v>3.1222171257922686E-3</v>
      </c>
      <c r="G130" s="455">
        <f>'3M - LGS'!G130</f>
        <v>5.8221841480127247E-3</v>
      </c>
      <c r="H130" s="455">
        <f>'3M - LGS'!H130</f>
        <v>1.7396228744265621E-2</v>
      </c>
      <c r="I130" s="455">
        <f>'3M - LGS'!I130</f>
        <v>1.4343067694591259E-2</v>
      </c>
      <c r="J130" s="455">
        <f>'3M - LGS'!J130</f>
        <v>1.544908838021926E-2</v>
      </c>
      <c r="K130" s="455">
        <f>'3M - LGS'!K130</f>
        <v>1.7167023309361904E-2</v>
      </c>
      <c r="L130" s="455">
        <f>'3M - LGS'!L130</f>
        <v>4.1826249392668815E-3</v>
      </c>
      <c r="M130" s="455">
        <f>'3M - LGS'!M130</f>
        <v>4.2448605475046029E-3</v>
      </c>
      <c r="N130" s="455">
        <f>'3M - LGS'!N130</f>
        <v>0</v>
      </c>
      <c r="O130" s="455">
        <f>'3M - LGS'!O130</f>
        <v>0</v>
      </c>
      <c r="P130" s="455">
        <f>'3M - LGS'!P130</f>
        <v>0</v>
      </c>
      <c r="Q130" s="455">
        <f>'3M - LGS'!Q130</f>
        <v>0</v>
      </c>
      <c r="R130" s="455">
        <f>'3M - LGS'!R130</f>
        <v>3.1222171257922686E-3</v>
      </c>
      <c r="S130" s="455">
        <f>'3M - LGS'!S130</f>
        <v>5.8221841480127247E-3</v>
      </c>
      <c r="T130" s="484">
        <f>'3M - LGS'!T130</f>
        <v>2.0246692826984911E-2</v>
      </c>
      <c r="U130" s="484">
        <f>'3M - LGS'!U130</f>
        <v>1.7335558422360828E-2</v>
      </c>
      <c r="V130" s="484">
        <f>'3M - LGS'!V130</f>
        <v>1.9296193524131276E-2</v>
      </c>
      <c r="W130" s="484">
        <f>'3M - LGS'!W130</f>
        <v>2.2099103542461983E-2</v>
      </c>
      <c r="X130" s="484">
        <f>'3M - LGS'!X130</f>
        <v>5.024161679452026E-3</v>
      </c>
      <c r="Y130" s="484">
        <f>'3M - LGS'!Y130</f>
        <v>5.1935375936627143E-3</v>
      </c>
      <c r="Z130" s="484">
        <f>'3M - LGS'!Z130</f>
        <v>0</v>
      </c>
      <c r="AA130" s="484">
        <f>'3M - LGS'!AA130</f>
        <v>0</v>
      </c>
      <c r="AB130" s="484">
        <f>'3M - LGS'!AB130</f>
        <v>0</v>
      </c>
      <c r="AC130" s="484">
        <f>'3M - LGS'!AC130</f>
        <v>0</v>
      </c>
      <c r="AD130" s="484">
        <f>'3M - LGS'!AD130</f>
        <v>5.1100113005346998E-3</v>
      </c>
      <c r="AE130" s="484">
        <f>'3M - LGS'!AE130</f>
        <v>9.462444704480974E-3</v>
      </c>
      <c r="AF130" s="484">
        <f>'3M - LGS'!AF130</f>
        <v>2.0246692826984911E-2</v>
      </c>
      <c r="AG130" s="484">
        <f>'3M - LGS'!AG130</f>
        <v>1.7335558422360828E-2</v>
      </c>
      <c r="AH130" s="484">
        <f>'3M - LGS'!AH130</f>
        <v>1.9296193524131276E-2</v>
      </c>
      <c r="AI130" s="484">
        <f>'3M - LGS'!AI130</f>
        <v>2.2099103542461983E-2</v>
      </c>
      <c r="AJ130" s="484">
        <f>'3M - LGS'!AJ130</f>
        <v>5.024161679452026E-3</v>
      </c>
      <c r="AK130" s="484">
        <f>'3M - LGS'!AK130</f>
        <v>5.1935375936627143E-3</v>
      </c>
      <c r="AL130" s="484">
        <f>'3M - LGS'!AL130</f>
        <v>0</v>
      </c>
      <c r="AM130" s="484">
        <f>'3M - LGS'!AM130</f>
        <v>0</v>
      </c>
      <c r="AN130" s="484">
        <f>'3M - LGS'!AN130</f>
        <v>0</v>
      </c>
      <c r="AO130" s="484">
        <f>'3M - LGS'!AO130</f>
        <v>0</v>
      </c>
      <c r="AP130" s="484">
        <f>'3M - LGS'!AP130</f>
        <v>5.1100113005346998E-3</v>
      </c>
      <c r="AQ130" s="484">
        <f>'3M - LGS'!AQ130</f>
        <v>9.462444704480974E-3</v>
      </c>
      <c r="AR130" s="484">
        <f>'3M - LGS'!AR130</f>
        <v>2.0246692826984911E-2</v>
      </c>
      <c r="AS130" s="484">
        <f>'3M - LGS'!AS130</f>
        <v>1.7335558422360828E-2</v>
      </c>
      <c r="AT130" s="484">
        <f>'3M - LGS'!AT130</f>
        <v>1.9296193524131276E-2</v>
      </c>
      <c r="AU130" s="484">
        <f>'3M - LGS'!AU130</f>
        <v>2.2099103542461983E-2</v>
      </c>
      <c r="AV130" s="484">
        <f>'3M - LGS'!AV130</f>
        <v>5.024161679452026E-3</v>
      </c>
      <c r="AW130" s="484">
        <f>'3M - LGS'!AW130</f>
        <v>5.1935375936627143E-3</v>
      </c>
      <c r="AX130" s="484">
        <f>'3M - LGS'!AX130</f>
        <v>0</v>
      </c>
      <c r="AY130" s="484">
        <f>'3M - LGS'!AY130</f>
        <v>0</v>
      </c>
      <c r="AZ130" s="484">
        <f>'3M - LGS'!AZ130</f>
        <v>0</v>
      </c>
      <c r="BA130" s="484">
        <f>'3M - LGS'!BA130</f>
        <v>0</v>
      </c>
      <c r="BB130" s="484">
        <f>'3M - LGS'!BB130</f>
        <v>5.1100113005346998E-3</v>
      </c>
      <c r="BC130" s="484">
        <f>'3M - LGS'!BC130</f>
        <v>9.462444704480974E-3</v>
      </c>
      <c r="BD130" s="484">
        <f>'3M - LGS'!BD130</f>
        <v>2.0246692826984911E-2</v>
      </c>
      <c r="BE130" s="484">
        <f>'3M - LGS'!BE130</f>
        <v>1.7335558422360828E-2</v>
      </c>
      <c r="BF130" s="484">
        <f>'3M - LGS'!BF130</f>
        <v>1.9296193524131276E-2</v>
      </c>
      <c r="BG130" s="484">
        <f>'3M - LGS'!BG130</f>
        <v>2.2099103542461983E-2</v>
      </c>
      <c r="BH130" s="484">
        <f>'3M - LGS'!BH130</f>
        <v>5.024161679452026E-3</v>
      </c>
      <c r="BI130" s="484">
        <f>'3M - LGS'!BI130</f>
        <v>5.1935375936627143E-3</v>
      </c>
      <c r="BJ130" s="484">
        <f>'3M - LGS'!BJ130</f>
        <v>0</v>
      </c>
      <c r="BK130" s="484">
        <f>'3M - LGS'!BK130</f>
        <v>0</v>
      </c>
      <c r="BL130" s="484">
        <f>'3M - LGS'!BL130</f>
        <v>0</v>
      </c>
      <c r="BM130" s="484">
        <f>'3M - LGS'!BM130</f>
        <v>0</v>
      </c>
      <c r="BN130" s="484">
        <f>'3M - LGS'!BN130</f>
        <v>5.1100113005346998E-3</v>
      </c>
      <c r="BO130" s="484">
        <f>'3M - LGS'!BO130</f>
        <v>9.462444704480974E-3</v>
      </c>
      <c r="BP130" s="484">
        <f>'3M - LGS'!BP130</f>
        <v>2.0246692826984911E-2</v>
      </c>
      <c r="BQ130" s="484">
        <f>'3M - LGS'!BQ130</f>
        <v>1.7335558422360828E-2</v>
      </c>
      <c r="BR130" s="484">
        <f>'3M - LGS'!BR130</f>
        <v>1.9296193524131276E-2</v>
      </c>
      <c r="BS130" s="484">
        <f>'3M - LGS'!BS130</f>
        <v>2.2099103542461983E-2</v>
      </c>
      <c r="BT130" s="484">
        <f>'3M - LGS'!BT130</f>
        <v>5.024161679452026E-3</v>
      </c>
      <c r="BU130" s="484">
        <f>'3M - LGS'!BU130</f>
        <v>5.1935375936627143E-3</v>
      </c>
      <c r="BV130" s="484">
        <f>'3M - LGS'!BV130</f>
        <v>0</v>
      </c>
      <c r="BW130" s="484">
        <f>'3M - LGS'!BW130</f>
        <v>0</v>
      </c>
      <c r="BX130" s="484">
        <f>'3M - LGS'!BX130</f>
        <v>0</v>
      </c>
      <c r="BY130" s="484">
        <f>'3M - LGS'!BY130</f>
        <v>0</v>
      </c>
      <c r="BZ130" s="484">
        <f>'3M - LGS'!BZ130</f>
        <v>5.1100113005346998E-3</v>
      </c>
      <c r="CA130" s="484">
        <f>'3M - LGS'!CA130</f>
        <v>9.462444704480974E-3</v>
      </c>
      <c r="CB130" s="484">
        <f>'3M - LGS'!CB130</f>
        <v>2.0246692826984911E-2</v>
      </c>
      <c r="CC130" s="484">
        <f>'3M - LGS'!CC130</f>
        <v>1.7335558422360828E-2</v>
      </c>
      <c r="CD130" s="484">
        <f>'3M - LGS'!CD130</f>
        <v>1.9296193524131276E-2</v>
      </c>
      <c r="CE130" s="484">
        <f>'3M - LGS'!CE130</f>
        <v>2.2099103542461983E-2</v>
      </c>
      <c r="CF130" s="484">
        <f>'3M - LGS'!CF130</f>
        <v>5.024161679452026E-3</v>
      </c>
      <c r="CG130" s="484">
        <f>'3M - LGS'!CG130</f>
        <v>5.1935375936627143E-3</v>
      </c>
      <c r="CH130" s="484">
        <f>'3M - LGS'!CH130</f>
        <v>0</v>
      </c>
    </row>
    <row r="131" spans="1:86" s="110" customFormat="1" hidden="1" x14ac:dyDescent="0.25">
      <c r="A131" s="640"/>
      <c r="B131" s="270" t="s">
        <v>22</v>
      </c>
      <c r="C131" s="455">
        <f>'3M - LGS'!C131</f>
        <v>6.5915051238926173E-6</v>
      </c>
      <c r="D131" s="455">
        <f>'3M - LGS'!D131</f>
        <v>4.5945088940509152E-6</v>
      </c>
      <c r="E131" s="455">
        <f>'3M - LGS'!E131</f>
        <v>6.4100772846335112E-6</v>
      </c>
      <c r="F131" s="455">
        <f>'3M - LGS'!F131</f>
        <v>2.5953893920904227E-4</v>
      </c>
      <c r="G131" s="455">
        <f>'3M - LGS'!G131</f>
        <v>4.4379390869346773E-5</v>
      </c>
      <c r="H131" s="455">
        <f>'3M - LGS'!H131</f>
        <v>1.7012339341618805E-4</v>
      </c>
      <c r="I131" s="455">
        <f>'3M - LGS'!I131</f>
        <v>1.4927522897211339E-4</v>
      </c>
      <c r="J131" s="455">
        <f>'3M - LGS'!J131</f>
        <v>1.5627765746119139E-4</v>
      </c>
      <c r="K131" s="455">
        <f>'3M - LGS'!K131</f>
        <v>1.5964603479263941E-4</v>
      </c>
      <c r="L131" s="455">
        <f>'3M - LGS'!L131</f>
        <v>4.9000958173505205E-5</v>
      </c>
      <c r="M131" s="455">
        <f>'3M - LGS'!M131</f>
        <v>5.0641074835279817E-5</v>
      </c>
      <c r="N131" s="455">
        <f>'3M - LGS'!N131</f>
        <v>4.7854632434960921E-5</v>
      </c>
      <c r="O131" s="455">
        <f>'3M - LGS'!O131</f>
        <v>6.5915051238926173E-6</v>
      </c>
      <c r="P131" s="455">
        <f>'3M - LGS'!P131</f>
        <v>4.5945088940509152E-6</v>
      </c>
      <c r="Q131" s="455">
        <f>'3M - LGS'!Q131</f>
        <v>6.4100772846335112E-6</v>
      </c>
      <c r="R131" s="455">
        <f>'3M - LGS'!R131</f>
        <v>2.5953893920904227E-4</v>
      </c>
      <c r="S131" s="455">
        <f>'3M - LGS'!S131</f>
        <v>4.4379390869346773E-5</v>
      </c>
      <c r="T131" s="484">
        <f>'3M - LGS'!T131</f>
        <v>2.0073929252745502E-4</v>
      </c>
      <c r="U131" s="484">
        <f>'3M - LGS'!U131</f>
        <v>1.8264771463761555E-4</v>
      </c>
      <c r="V131" s="484">
        <f>'3M - LGS'!V131</f>
        <v>1.982836368212194E-4</v>
      </c>
      <c r="W131" s="484">
        <f>'3M - LGS'!W131</f>
        <v>2.0968725682694926E-4</v>
      </c>
      <c r="X131" s="484">
        <f>'3M - LGS'!X131</f>
        <v>5.9537287627227533E-5</v>
      </c>
      <c r="Y131" s="484">
        <f>'3M - LGS'!Y131</f>
        <v>6.2951822333519775E-5</v>
      </c>
      <c r="Z131" s="484">
        <f>'3M - LGS'!Z131</f>
        <v>5.8675155170725183E-5</v>
      </c>
      <c r="AA131" s="484">
        <f>'3M - LGS'!AA131</f>
        <v>7.5699667954240877E-6</v>
      </c>
      <c r="AB131" s="484">
        <f>'3M - LGS'!AB131</f>
        <v>5.7000704673533817E-6</v>
      </c>
      <c r="AC131" s="484">
        <f>'3M - LGS'!AC131</f>
        <v>7.7171468747752839E-6</v>
      </c>
      <c r="AD131" s="484">
        <f>'3M - LGS'!AD131</f>
        <v>4.3221271253918473E-4</v>
      </c>
      <c r="AE131" s="484">
        <f>'3M - LGS'!AE131</f>
        <v>7.3307961233904737E-5</v>
      </c>
      <c r="AF131" s="484">
        <f>'3M - LGS'!AF131</f>
        <v>2.0073929252745502E-4</v>
      </c>
      <c r="AG131" s="484">
        <f>'3M - LGS'!AG131</f>
        <v>1.8264771463761555E-4</v>
      </c>
      <c r="AH131" s="484">
        <f>'3M - LGS'!AH131</f>
        <v>1.982836368212194E-4</v>
      </c>
      <c r="AI131" s="484">
        <f>'3M - LGS'!AI131</f>
        <v>2.0968725682694926E-4</v>
      </c>
      <c r="AJ131" s="484">
        <f>'3M - LGS'!AJ131</f>
        <v>5.9537287627227533E-5</v>
      </c>
      <c r="AK131" s="484">
        <f>'3M - LGS'!AK131</f>
        <v>6.2951822333519775E-5</v>
      </c>
      <c r="AL131" s="484">
        <f>'3M - LGS'!AL131</f>
        <v>5.8675155170725183E-5</v>
      </c>
      <c r="AM131" s="484">
        <f>'3M - LGS'!AM131</f>
        <v>7.5699667954240877E-6</v>
      </c>
      <c r="AN131" s="484">
        <f>'3M - LGS'!AN131</f>
        <v>5.7000704673533817E-6</v>
      </c>
      <c r="AO131" s="484">
        <f>'3M - LGS'!AO131</f>
        <v>7.7171468747752839E-6</v>
      </c>
      <c r="AP131" s="484">
        <f>'3M - LGS'!AP131</f>
        <v>4.3221271253918473E-4</v>
      </c>
      <c r="AQ131" s="484">
        <f>'3M - LGS'!AQ131</f>
        <v>7.3307961233904737E-5</v>
      </c>
      <c r="AR131" s="484">
        <f>'3M - LGS'!AR131</f>
        <v>2.0073929252745502E-4</v>
      </c>
      <c r="AS131" s="484">
        <f>'3M - LGS'!AS131</f>
        <v>1.8264771463761555E-4</v>
      </c>
      <c r="AT131" s="484">
        <f>'3M - LGS'!AT131</f>
        <v>1.982836368212194E-4</v>
      </c>
      <c r="AU131" s="484">
        <f>'3M - LGS'!AU131</f>
        <v>2.0968725682694926E-4</v>
      </c>
      <c r="AV131" s="484">
        <f>'3M - LGS'!AV131</f>
        <v>5.9537287627227533E-5</v>
      </c>
      <c r="AW131" s="484">
        <f>'3M - LGS'!AW131</f>
        <v>6.2951822333519775E-5</v>
      </c>
      <c r="AX131" s="484">
        <f>'3M - LGS'!AX131</f>
        <v>5.8675155170725183E-5</v>
      </c>
      <c r="AY131" s="484">
        <f>'3M - LGS'!AY131</f>
        <v>7.5699667954240877E-6</v>
      </c>
      <c r="AZ131" s="484">
        <f>'3M - LGS'!AZ131</f>
        <v>5.7000704673533817E-6</v>
      </c>
      <c r="BA131" s="484">
        <f>'3M - LGS'!BA131</f>
        <v>7.7171468747752839E-6</v>
      </c>
      <c r="BB131" s="484">
        <f>'3M - LGS'!BB131</f>
        <v>4.3221271253918473E-4</v>
      </c>
      <c r="BC131" s="484">
        <f>'3M - LGS'!BC131</f>
        <v>7.3307961233904737E-5</v>
      </c>
      <c r="BD131" s="484">
        <f>'3M - LGS'!BD131</f>
        <v>2.0073929252745502E-4</v>
      </c>
      <c r="BE131" s="484">
        <f>'3M - LGS'!BE131</f>
        <v>1.8264771463761555E-4</v>
      </c>
      <c r="BF131" s="484">
        <f>'3M - LGS'!BF131</f>
        <v>1.982836368212194E-4</v>
      </c>
      <c r="BG131" s="484">
        <f>'3M - LGS'!BG131</f>
        <v>2.0968725682694926E-4</v>
      </c>
      <c r="BH131" s="484">
        <f>'3M - LGS'!BH131</f>
        <v>5.9537287627227533E-5</v>
      </c>
      <c r="BI131" s="484">
        <f>'3M - LGS'!BI131</f>
        <v>6.2951822333519775E-5</v>
      </c>
      <c r="BJ131" s="484">
        <f>'3M - LGS'!BJ131</f>
        <v>5.8675155170725183E-5</v>
      </c>
      <c r="BK131" s="484">
        <f>'3M - LGS'!BK131</f>
        <v>7.5699667954240877E-6</v>
      </c>
      <c r="BL131" s="484">
        <f>'3M - LGS'!BL131</f>
        <v>5.7000704673533817E-6</v>
      </c>
      <c r="BM131" s="484">
        <f>'3M - LGS'!BM131</f>
        <v>7.7171468747752839E-6</v>
      </c>
      <c r="BN131" s="484">
        <f>'3M - LGS'!BN131</f>
        <v>4.3221271253918473E-4</v>
      </c>
      <c r="BO131" s="484">
        <f>'3M - LGS'!BO131</f>
        <v>7.3307961233904737E-5</v>
      </c>
      <c r="BP131" s="484">
        <f>'3M - LGS'!BP131</f>
        <v>2.0073929252745502E-4</v>
      </c>
      <c r="BQ131" s="484">
        <f>'3M - LGS'!BQ131</f>
        <v>1.8264771463761555E-4</v>
      </c>
      <c r="BR131" s="484">
        <f>'3M - LGS'!BR131</f>
        <v>1.982836368212194E-4</v>
      </c>
      <c r="BS131" s="484">
        <f>'3M - LGS'!BS131</f>
        <v>2.0968725682694926E-4</v>
      </c>
      <c r="BT131" s="484">
        <f>'3M - LGS'!BT131</f>
        <v>5.9537287627227533E-5</v>
      </c>
      <c r="BU131" s="484">
        <f>'3M - LGS'!BU131</f>
        <v>6.2951822333519775E-5</v>
      </c>
      <c r="BV131" s="484">
        <f>'3M - LGS'!BV131</f>
        <v>5.8675155170725183E-5</v>
      </c>
      <c r="BW131" s="484">
        <f>'3M - LGS'!BW131</f>
        <v>7.5699667954240877E-6</v>
      </c>
      <c r="BX131" s="484">
        <f>'3M - LGS'!BX131</f>
        <v>5.7000704673533817E-6</v>
      </c>
      <c r="BY131" s="484">
        <f>'3M - LGS'!BY131</f>
        <v>7.7171468747752839E-6</v>
      </c>
      <c r="BZ131" s="484">
        <f>'3M - LGS'!BZ131</f>
        <v>4.3221271253918473E-4</v>
      </c>
      <c r="CA131" s="484">
        <f>'3M - LGS'!CA131</f>
        <v>7.3307961233904737E-5</v>
      </c>
      <c r="CB131" s="484">
        <f>'3M - LGS'!CB131</f>
        <v>2.0073929252745502E-4</v>
      </c>
      <c r="CC131" s="484">
        <f>'3M - LGS'!CC131</f>
        <v>1.8264771463761555E-4</v>
      </c>
      <c r="CD131" s="484">
        <f>'3M - LGS'!CD131</f>
        <v>1.982836368212194E-4</v>
      </c>
      <c r="CE131" s="484">
        <f>'3M - LGS'!CE131</f>
        <v>2.0968725682694926E-4</v>
      </c>
      <c r="CF131" s="484">
        <f>'3M - LGS'!CF131</f>
        <v>5.9537287627227533E-5</v>
      </c>
      <c r="CG131" s="484">
        <f>'3M - LGS'!CG131</f>
        <v>6.2951822333519775E-5</v>
      </c>
      <c r="CH131" s="484">
        <f>'3M - LGS'!CH131</f>
        <v>5.8675155170725183E-5</v>
      </c>
    </row>
    <row r="132" spans="1:86" s="110" customFormat="1" hidden="1" x14ac:dyDescent="0.25">
      <c r="A132" s="640"/>
      <c r="B132" s="89" t="s">
        <v>9</v>
      </c>
      <c r="C132" s="455">
        <f>'3M - LGS'!C132</f>
        <v>3.1280176939500006E-3</v>
      </c>
      <c r="D132" s="455">
        <f>'3M - LGS'!D132</f>
        <v>3.4331892894063059E-3</v>
      </c>
      <c r="E132" s="455">
        <f>'3M - LGS'!E132</f>
        <v>4.3915869337947371E-3</v>
      </c>
      <c r="F132" s="455">
        <f>'3M - LGS'!F132</f>
        <v>2.6264493332360116E-3</v>
      </c>
      <c r="G132" s="455">
        <f>'3M - LGS'!G132</f>
        <v>1.9735660349772199E-3</v>
      </c>
      <c r="H132" s="455">
        <f>'3M - LGS'!H132</f>
        <v>0</v>
      </c>
      <c r="I132" s="455">
        <f>'3M - LGS'!I132</f>
        <v>0</v>
      </c>
      <c r="J132" s="455">
        <f>'3M - LGS'!J132</f>
        <v>0</v>
      </c>
      <c r="K132" s="455">
        <f>'3M - LGS'!K132</f>
        <v>9.2805932740415778E-3</v>
      </c>
      <c r="L132" s="455">
        <f>'3M - LGS'!L132</f>
        <v>3.750023380324805E-3</v>
      </c>
      <c r="M132" s="455">
        <f>'3M - LGS'!M132</f>
        <v>3.998774238181773E-3</v>
      </c>
      <c r="N132" s="455">
        <f>'3M - LGS'!N132</f>
        <v>2.8079893442980912E-3</v>
      </c>
      <c r="O132" s="455">
        <f>'3M - LGS'!O132</f>
        <v>3.1280176939500006E-3</v>
      </c>
      <c r="P132" s="455">
        <f>'3M - LGS'!P132</f>
        <v>3.4331892894063059E-3</v>
      </c>
      <c r="Q132" s="455">
        <f>'3M - LGS'!Q132</f>
        <v>4.3915869337947371E-3</v>
      </c>
      <c r="R132" s="455">
        <f>'3M - LGS'!R132</f>
        <v>2.6264493332360116E-3</v>
      </c>
      <c r="S132" s="455">
        <f>'3M - LGS'!S132</f>
        <v>1.9735660349772199E-3</v>
      </c>
      <c r="T132" s="484">
        <f>'3M - LGS'!T132</f>
        <v>0</v>
      </c>
      <c r="U132" s="484">
        <f>'3M - LGS'!U132</f>
        <v>0</v>
      </c>
      <c r="V132" s="484">
        <f>'3M - LGS'!V132</f>
        <v>0</v>
      </c>
      <c r="W132" s="484">
        <f>'3M - LGS'!W132</f>
        <v>1.2013892859257304E-2</v>
      </c>
      <c r="X132" s="484">
        <f>'3M - LGS'!X132</f>
        <v>4.5556939580583518E-3</v>
      </c>
      <c r="Y132" s="484">
        <f>'3M - LGS'!Y132</f>
        <v>4.9708544003395144E-3</v>
      </c>
      <c r="Z132" s="484">
        <f>'3M - LGS'!Z132</f>
        <v>3.4361814836077875E-3</v>
      </c>
      <c r="AA132" s="484">
        <f>'3M - LGS'!AA132</f>
        <v>3.5941059230066496E-3</v>
      </c>
      <c r="AB132" s="484">
        <f>'3M - LGS'!AB132</f>
        <v>4.2534260234348585E-3</v>
      </c>
      <c r="AC132" s="484">
        <f>'3M - LGS'!AC132</f>
        <v>5.2938157849931698E-3</v>
      </c>
      <c r="AD132" s="484">
        <f>'3M - LGS'!AD132</f>
        <v>4.3474880492937558E-3</v>
      </c>
      <c r="AE132" s="484">
        <f>'3M - LGS'!AE132</f>
        <v>3.2550927721743169E-3</v>
      </c>
      <c r="AF132" s="484">
        <f>'3M - LGS'!AF132</f>
        <v>0</v>
      </c>
      <c r="AG132" s="484">
        <f>'3M - LGS'!AG132</f>
        <v>0</v>
      </c>
      <c r="AH132" s="484">
        <f>'3M - LGS'!AH132</f>
        <v>0</v>
      </c>
      <c r="AI132" s="484">
        <f>'3M - LGS'!AI132</f>
        <v>1.2013892859257304E-2</v>
      </c>
      <c r="AJ132" s="484">
        <f>'3M - LGS'!AJ132</f>
        <v>4.5556939580583518E-3</v>
      </c>
      <c r="AK132" s="484">
        <f>'3M - LGS'!AK132</f>
        <v>4.9708544003395144E-3</v>
      </c>
      <c r="AL132" s="484">
        <f>'3M - LGS'!AL132</f>
        <v>3.4361814836077875E-3</v>
      </c>
      <c r="AM132" s="484">
        <f>'3M - LGS'!AM132</f>
        <v>3.5941059230066496E-3</v>
      </c>
      <c r="AN132" s="484">
        <f>'3M - LGS'!AN132</f>
        <v>4.2534260234348585E-3</v>
      </c>
      <c r="AO132" s="484">
        <f>'3M - LGS'!AO132</f>
        <v>5.2938157849931698E-3</v>
      </c>
      <c r="AP132" s="484">
        <f>'3M - LGS'!AP132</f>
        <v>4.3474880492937558E-3</v>
      </c>
      <c r="AQ132" s="484">
        <f>'3M - LGS'!AQ132</f>
        <v>3.2550927721743169E-3</v>
      </c>
      <c r="AR132" s="484">
        <f>'3M - LGS'!AR132</f>
        <v>0</v>
      </c>
      <c r="AS132" s="484">
        <f>'3M - LGS'!AS132</f>
        <v>0</v>
      </c>
      <c r="AT132" s="484">
        <f>'3M - LGS'!AT132</f>
        <v>0</v>
      </c>
      <c r="AU132" s="484">
        <f>'3M - LGS'!AU132</f>
        <v>1.2013892859257304E-2</v>
      </c>
      <c r="AV132" s="484">
        <f>'3M - LGS'!AV132</f>
        <v>4.5556939580583518E-3</v>
      </c>
      <c r="AW132" s="484">
        <f>'3M - LGS'!AW132</f>
        <v>4.9708544003395144E-3</v>
      </c>
      <c r="AX132" s="484">
        <f>'3M - LGS'!AX132</f>
        <v>3.4361814836077875E-3</v>
      </c>
      <c r="AY132" s="484">
        <f>'3M - LGS'!AY132</f>
        <v>3.5941059230066496E-3</v>
      </c>
      <c r="AZ132" s="484">
        <f>'3M - LGS'!AZ132</f>
        <v>4.2534260234348585E-3</v>
      </c>
      <c r="BA132" s="484">
        <f>'3M - LGS'!BA132</f>
        <v>5.2938157849931698E-3</v>
      </c>
      <c r="BB132" s="484">
        <f>'3M - LGS'!BB132</f>
        <v>4.3474880492937558E-3</v>
      </c>
      <c r="BC132" s="484">
        <f>'3M - LGS'!BC132</f>
        <v>3.2550927721743169E-3</v>
      </c>
      <c r="BD132" s="484">
        <f>'3M - LGS'!BD132</f>
        <v>0</v>
      </c>
      <c r="BE132" s="484">
        <f>'3M - LGS'!BE132</f>
        <v>0</v>
      </c>
      <c r="BF132" s="484">
        <f>'3M - LGS'!BF132</f>
        <v>0</v>
      </c>
      <c r="BG132" s="484">
        <f>'3M - LGS'!BG132</f>
        <v>1.2013892859257304E-2</v>
      </c>
      <c r="BH132" s="484">
        <f>'3M - LGS'!BH132</f>
        <v>4.5556939580583518E-3</v>
      </c>
      <c r="BI132" s="484">
        <f>'3M - LGS'!BI132</f>
        <v>4.9708544003395144E-3</v>
      </c>
      <c r="BJ132" s="484">
        <f>'3M - LGS'!BJ132</f>
        <v>3.4361814836077875E-3</v>
      </c>
      <c r="BK132" s="484">
        <f>'3M - LGS'!BK132</f>
        <v>3.5941059230066496E-3</v>
      </c>
      <c r="BL132" s="484">
        <f>'3M - LGS'!BL132</f>
        <v>4.2534260234348585E-3</v>
      </c>
      <c r="BM132" s="484">
        <f>'3M - LGS'!BM132</f>
        <v>5.2938157849931698E-3</v>
      </c>
      <c r="BN132" s="484">
        <f>'3M - LGS'!BN132</f>
        <v>4.3474880492937558E-3</v>
      </c>
      <c r="BO132" s="484">
        <f>'3M - LGS'!BO132</f>
        <v>3.2550927721743169E-3</v>
      </c>
      <c r="BP132" s="484">
        <f>'3M - LGS'!BP132</f>
        <v>0</v>
      </c>
      <c r="BQ132" s="484">
        <f>'3M - LGS'!BQ132</f>
        <v>0</v>
      </c>
      <c r="BR132" s="484">
        <f>'3M - LGS'!BR132</f>
        <v>0</v>
      </c>
      <c r="BS132" s="484">
        <f>'3M - LGS'!BS132</f>
        <v>1.2013892859257304E-2</v>
      </c>
      <c r="BT132" s="484">
        <f>'3M - LGS'!BT132</f>
        <v>4.5556939580583518E-3</v>
      </c>
      <c r="BU132" s="484">
        <f>'3M - LGS'!BU132</f>
        <v>4.9708544003395144E-3</v>
      </c>
      <c r="BV132" s="484">
        <f>'3M - LGS'!BV132</f>
        <v>3.4361814836077875E-3</v>
      </c>
      <c r="BW132" s="484">
        <f>'3M - LGS'!BW132</f>
        <v>3.5941059230066496E-3</v>
      </c>
      <c r="BX132" s="484">
        <f>'3M - LGS'!BX132</f>
        <v>4.2534260234348585E-3</v>
      </c>
      <c r="BY132" s="484">
        <f>'3M - LGS'!BY132</f>
        <v>5.2938157849931698E-3</v>
      </c>
      <c r="BZ132" s="484">
        <f>'3M - LGS'!BZ132</f>
        <v>4.3474880492937558E-3</v>
      </c>
      <c r="CA132" s="484">
        <f>'3M - LGS'!CA132</f>
        <v>3.2550927721743169E-3</v>
      </c>
      <c r="CB132" s="484">
        <f>'3M - LGS'!CB132</f>
        <v>0</v>
      </c>
      <c r="CC132" s="484">
        <f>'3M - LGS'!CC132</f>
        <v>0</v>
      </c>
      <c r="CD132" s="484">
        <f>'3M - LGS'!CD132</f>
        <v>0</v>
      </c>
      <c r="CE132" s="484">
        <f>'3M - LGS'!CE132</f>
        <v>1.2013892859257304E-2</v>
      </c>
      <c r="CF132" s="484">
        <f>'3M - LGS'!CF132</f>
        <v>4.5556939580583518E-3</v>
      </c>
      <c r="CG132" s="484">
        <f>'3M - LGS'!CG132</f>
        <v>4.9708544003395144E-3</v>
      </c>
      <c r="CH132" s="484">
        <f>'3M - LGS'!CH132</f>
        <v>3.4361814836077875E-3</v>
      </c>
    </row>
    <row r="133" spans="1:86" s="110" customFormat="1" hidden="1" x14ac:dyDescent="0.25">
      <c r="A133" s="640"/>
      <c r="B133" s="89" t="s">
        <v>3</v>
      </c>
      <c r="C133" s="455">
        <f>'3M - LGS'!C133</f>
        <v>3.1925235200415754E-3</v>
      </c>
      <c r="D133" s="455">
        <f>'3M - LGS'!D133</f>
        <v>3.4962713653485982E-3</v>
      </c>
      <c r="E133" s="455">
        <f>'3M - LGS'!E133</f>
        <v>4.3145264251817734E-3</v>
      </c>
      <c r="F133" s="455">
        <f>'3M - LGS'!F133</f>
        <v>1.9926481246929804E-3</v>
      </c>
      <c r="G133" s="455">
        <f>'3M - LGS'!G133</f>
        <v>3.9087923266177584E-3</v>
      </c>
      <c r="H133" s="455">
        <f>'3M - LGS'!H133</f>
        <v>1.7017050433728656E-2</v>
      </c>
      <c r="I133" s="455">
        <f>'3M - LGS'!I133</f>
        <v>1.4180517777057172E-2</v>
      </c>
      <c r="J133" s="455">
        <f>'3M - LGS'!J133</f>
        <v>1.5232643886582896E-2</v>
      </c>
      <c r="K133" s="455">
        <f>'3M - LGS'!K133</f>
        <v>1.5647380810002672E-2</v>
      </c>
      <c r="L133" s="455">
        <f>'3M - LGS'!L133</f>
        <v>3.2264643657163943E-3</v>
      </c>
      <c r="M133" s="455">
        <f>'3M - LGS'!M133</f>
        <v>3.9058841084849108E-3</v>
      </c>
      <c r="N133" s="455">
        <f>'3M - LGS'!N133</f>
        <v>2.8687338829045507E-3</v>
      </c>
      <c r="O133" s="455">
        <f>'3M - LGS'!O133</f>
        <v>3.1925235200415754E-3</v>
      </c>
      <c r="P133" s="455">
        <f>'3M - LGS'!P133</f>
        <v>3.4962713653485982E-3</v>
      </c>
      <c r="Q133" s="455">
        <f>'3M - LGS'!Q133</f>
        <v>4.3145264251817734E-3</v>
      </c>
      <c r="R133" s="455">
        <f>'3M - LGS'!R133</f>
        <v>1.9926481246929804E-3</v>
      </c>
      <c r="S133" s="455">
        <f>'3M - LGS'!S133</f>
        <v>3.9087923266177584E-3</v>
      </c>
      <c r="T133" s="484">
        <f>'3M - LGS'!T133</f>
        <v>1.9808503764057232E-2</v>
      </c>
      <c r="U133" s="484">
        <f>'3M - LGS'!U133</f>
        <v>1.7140296654567694E-2</v>
      </c>
      <c r="V133" s="484">
        <f>'3M - LGS'!V133</f>
        <v>1.9028211783022664E-2</v>
      </c>
      <c r="W133" s="484">
        <f>'3M - LGS'!W133</f>
        <v>2.0159842092875902E-2</v>
      </c>
      <c r="X133" s="484">
        <f>'3M - LGS'!X133</f>
        <v>3.8896843821252225E-3</v>
      </c>
      <c r="Y133" s="484">
        <f>'3M - LGS'!Y133</f>
        <v>4.8063264083100798E-3</v>
      </c>
      <c r="Z133" s="484">
        <f>'3M - LGS'!Z133</f>
        <v>3.4811209937932264E-3</v>
      </c>
      <c r="AA133" s="484">
        <f>'3M - LGS'!AA133</f>
        <v>3.6321718273535039E-3</v>
      </c>
      <c r="AB133" s="484">
        <f>'3M - LGS'!AB133</f>
        <v>4.2942619322454412E-3</v>
      </c>
      <c r="AC133" s="484">
        <f>'3M - LGS'!AC133</f>
        <v>5.146328670442811E-3</v>
      </c>
      <c r="AD133" s="484">
        <f>'3M - LGS'!AD133</f>
        <v>3.2755444895350076E-3</v>
      </c>
      <c r="AE133" s="484">
        <f>'3M - LGS'!AE133</f>
        <v>6.3802090878923067E-3</v>
      </c>
      <c r="AF133" s="484">
        <f>'3M - LGS'!AF133</f>
        <v>1.9808503764057232E-2</v>
      </c>
      <c r="AG133" s="484">
        <f>'3M - LGS'!AG133</f>
        <v>1.7140296654567694E-2</v>
      </c>
      <c r="AH133" s="484">
        <f>'3M - LGS'!AH133</f>
        <v>1.9028211783022664E-2</v>
      </c>
      <c r="AI133" s="484">
        <f>'3M - LGS'!AI133</f>
        <v>2.0159842092875902E-2</v>
      </c>
      <c r="AJ133" s="484">
        <f>'3M - LGS'!AJ133</f>
        <v>3.8896843821252225E-3</v>
      </c>
      <c r="AK133" s="484">
        <f>'3M - LGS'!AK133</f>
        <v>4.8063264083100798E-3</v>
      </c>
      <c r="AL133" s="484">
        <f>'3M - LGS'!AL133</f>
        <v>3.4811209937932264E-3</v>
      </c>
      <c r="AM133" s="484">
        <f>'3M - LGS'!AM133</f>
        <v>3.6321718273535039E-3</v>
      </c>
      <c r="AN133" s="484">
        <f>'3M - LGS'!AN133</f>
        <v>4.2942619322454412E-3</v>
      </c>
      <c r="AO133" s="484">
        <f>'3M - LGS'!AO133</f>
        <v>5.146328670442811E-3</v>
      </c>
      <c r="AP133" s="484">
        <f>'3M - LGS'!AP133</f>
        <v>3.2755444895350076E-3</v>
      </c>
      <c r="AQ133" s="484">
        <f>'3M - LGS'!AQ133</f>
        <v>6.3802090878923067E-3</v>
      </c>
      <c r="AR133" s="484">
        <f>'3M - LGS'!AR133</f>
        <v>1.9808503764057232E-2</v>
      </c>
      <c r="AS133" s="484">
        <f>'3M - LGS'!AS133</f>
        <v>1.7140296654567694E-2</v>
      </c>
      <c r="AT133" s="484">
        <f>'3M - LGS'!AT133</f>
        <v>1.9028211783022664E-2</v>
      </c>
      <c r="AU133" s="484">
        <f>'3M - LGS'!AU133</f>
        <v>2.0159842092875902E-2</v>
      </c>
      <c r="AV133" s="484">
        <f>'3M - LGS'!AV133</f>
        <v>3.8896843821252225E-3</v>
      </c>
      <c r="AW133" s="484">
        <f>'3M - LGS'!AW133</f>
        <v>4.8063264083100798E-3</v>
      </c>
      <c r="AX133" s="484">
        <f>'3M - LGS'!AX133</f>
        <v>3.4811209937932264E-3</v>
      </c>
      <c r="AY133" s="484">
        <f>'3M - LGS'!AY133</f>
        <v>3.6321718273535039E-3</v>
      </c>
      <c r="AZ133" s="484">
        <f>'3M - LGS'!AZ133</f>
        <v>4.2942619322454412E-3</v>
      </c>
      <c r="BA133" s="484">
        <f>'3M - LGS'!BA133</f>
        <v>5.146328670442811E-3</v>
      </c>
      <c r="BB133" s="484">
        <f>'3M - LGS'!BB133</f>
        <v>3.2755444895350076E-3</v>
      </c>
      <c r="BC133" s="484">
        <f>'3M - LGS'!BC133</f>
        <v>6.3802090878923067E-3</v>
      </c>
      <c r="BD133" s="484">
        <f>'3M - LGS'!BD133</f>
        <v>1.9808503764057232E-2</v>
      </c>
      <c r="BE133" s="484">
        <f>'3M - LGS'!BE133</f>
        <v>1.7140296654567694E-2</v>
      </c>
      <c r="BF133" s="484">
        <f>'3M - LGS'!BF133</f>
        <v>1.9028211783022664E-2</v>
      </c>
      <c r="BG133" s="484">
        <f>'3M - LGS'!BG133</f>
        <v>2.0159842092875902E-2</v>
      </c>
      <c r="BH133" s="484">
        <f>'3M - LGS'!BH133</f>
        <v>3.8896843821252225E-3</v>
      </c>
      <c r="BI133" s="484">
        <f>'3M - LGS'!BI133</f>
        <v>4.8063264083100798E-3</v>
      </c>
      <c r="BJ133" s="484">
        <f>'3M - LGS'!BJ133</f>
        <v>3.4811209937932264E-3</v>
      </c>
      <c r="BK133" s="484">
        <f>'3M - LGS'!BK133</f>
        <v>3.6321718273535039E-3</v>
      </c>
      <c r="BL133" s="484">
        <f>'3M - LGS'!BL133</f>
        <v>4.2942619322454412E-3</v>
      </c>
      <c r="BM133" s="484">
        <f>'3M - LGS'!BM133</f>
        <v>5.146328670442811E-3</v>
      </c>
      <c r="BN133" s="484">
        <f>'3M - LGS'!BN133</f>
        <v>3.2755444895350076E-3</v>
      </c>
      <c r="BO133" s="484">
        <f>'3M - LGS'!BO133</f>
        <v>6.3802090878923067E-3</v>
      </c>
      <c r="BP133" s="484">
        <f>'3M - LGS'!BP133</f>
        <v>1.9808503764057232E-2</v>
      </c>
      <c r="BQ133" s="484">
        <f>'3M - LGS'!BQ133</f>
        <v>1.7140296654567694E-2</v>
      </c>
      <c r="BR133" s="484">
        <f>'3M - LGS'!BR133</f>
        <v>1.9028211783022664E-2</v>
      </c>
      <c r="BS133" s="484">
        <f>'3M - LGS'!BS133</f>
        <v>2.0159842092875902E-2</v>
      </c>
      <c r="BT133" s="484">
        <f>'3M - LGS'!BT133</f>
        <v>3.8896843821252225E-3</v>
      </c>
      <c r="BU133" s="484">
        <f>'3M - LGS'!BU133</f>
        <v>4.8063264083100798E-3</v>
      </c>
      <c r="BV133" s="484">
        <f>'3M - LGS'!BV133</f>
        <v>3.4811209937932264E-3</v>
      </c>
      <c r="BW133" s="484">
        <f>'3M - LGS'!BW133</f>
        <v>3.6321718273535039E-3</v>
      </c>
      <c r="BX133" s="484">
        <f>'3M - LGS'!BX133</f>
        <v>4.2942619322454412E-3</v>
      </c>
      <c r="BY133" s="484">
        <f>'3M - LGS'!BY133</f>
        <v>5.146328670442811E-3</v>
      </c>
      <c r="BZ133" s="484">
        <f>'3M - LGS'!BZ133</f>
        <v>3.2755444895350076E-3</v>
      </c>
      <c r="CA133" s="484">
        <f>'3M - LGS'!CA133</f>
        <v>6.3802090878923067E-3</v>
      </c>
      <c r="CB133" s="484">
        <f>'3M - LGS'!CB133</f>
        <v>1.9808503764057232E-2</v>
      </c>
      <c r="CC133" s="484">
        <f>'3M - LGS'!CC133</f>
        <v>1.7140296654567694E-2</v>
      </c>
      <c r="CD133" s="484">
        <f>'3M - LGS'!CD133</f>
        <v>1.9028211783022664E-2</v>
      </c>
      <c r="CE133" s="484">
        <f>'3M - LGS'!CE133</f>
        <v>2.0159842092875902E-2</v>
      </c>
      <c r="CF133" s="484">
        <f>'3M - LGS'!CF133</f>
        <v>3.8896843821252225E-3</v>
      </c>
      <c r="CG133" s="484">
        <f>'3M - LGS'!CG133</f>
        <v>4.8063264083100798E-3</v>
      </c>
      <c r="CH133" s="484">
        <f>'3M - LGS'!CH133</f>
        <v>3.4811209937932264E-3</v>
      </c>
    </row>
    <row r="134" spans="1:86" s="110" customFormat="1" hidden="1" x14ac:dyDescent="0.25">
      <c r="A134" s="640"/>
      <c r="B134" s="89" t="s">
        <v>4</v>
      </c>
      <c r="C134" s="455">
        <f>'3M - LGS'!C134</f>
        <v>2.9763418386679493E-3</v>
      </c>
      <c r="D134" s="455">
        <f>'3M - LGS'!D134</f>
        <v>2.7946142401718789E-3</v>
      </c>
      <c r="E134" s="455">
        <f>'3M - LGS'!E134</f>
        <v>3.1417202303447573E-3</v>
      </c>
      <c r="F134" s="455">
        <f>'3M - LGS'!F134</f>
        <v>2.4147636810405203E-3</v>
      </c>
      <c r="G134" s="455">
        <f>'3M - LGS'!G134</f>
        <v>2.7866878334302752E-3</v>
      </c>
      <c r="H134" s="455">
        <f>'3M - LGS'!H134</f>
        <v>1.1514854714852061E-2</v>
      </c>
      <c r="I134" s="455">
        <f>'3M - LGS'!I134</f>
        <v>1.0180713390860409E-2</v>
      </c>
      <c r="J134" s="455">
        <f>'3M - LGS'!J134</f>
        <v>1.058434111110167E-2</v>
      </c>
      <c r="K134" s="455">
        <f>'3M - LGS'!K134</f>
        <v>9.2020461694362725E-3</v>
      </c>
      <c r="L134" s="455">
        <f>'3M - LGS'!L134</f>
        <v>3.7991905608735104E-3</v>
      </c>
      <c r="M134" s="455">
        <f>'3M - LGS'!M134</f>
        <v>3.4719250793811213E-3</v>
      </c>
      <c r="N134" s="455">
        <f>'3M - LGS'!N134</f>
        <v>2.6520703484937858E-3</v>
      </c>
      <c r="O134" s="455">
        <f>'3M - LGS'!O134</f>
        <v>2.9763418386679493E-3</v>
      </c>
      <c r="P134" s="455">
        <f>'3M - LGS'!P134</f>
        <v>2.7946142401718789E-3</v>
      </c>
      <c r="Q134" s="455">
        <f>'3M - LGS'!Q134</f>
        <v>3.1417202303447573E-3</v>
      </c>
      <c r="R134" s="455">
        <f>'3M - LGS'!R134</f>
        <v>2.4147636810405203E-3</v>
      </c>
      <c r="S134" s="455">
        <f>'3M - LGS'!S134</f>
        <v>2.7866878334302752E-3</v>
      </c>
      <c r="T134" s="484">
        <f>'3M - LGS'!T134</f>
        <v>1.3440477899547816E-2</v>
      </c>
      <c r="U134" s="484">
        <f>'3M - LGS'!U134</f>
        <v>1.233434431396364E-2</v>
      </c>
      <c r="V134" s="484">
        <f>'3M - LGS'!V134</f>
        <v>1.3257849734897508E-2</v>
      </c>
      <c r="W134" s="484">
        <f>'3M - LGS'!W134</f>
        <v>1.1913129413062102E-2</v>
      </c>
      <c r="X134" s="484">
        <f>'3M - LGS'!X134</f>
        <v>4.6017907075895327E-3</v>
      </c>
      <c r="Y134" s="484">
        <f>'3M - LGS'!Y134</f>
        <v>4.2940037085269171E-3</v>
      </c>
      <c r="Z134" s="484">
        <f>'3M - LGS'!Z134</f>
        <v>3.2330600522607711E-3</v>
      </c>
      <c r="AA134" s="484">
        <f>'3M - LGS'!AA134</f>
        <v>3.4041586801543378E-3</v>
      </c>
      <c r="AB134" s="484">
        <f>'3M - LGS'!AB134</f>
        <v>3.4457150161004949E-3</v>
      </c>
      <c r="AC134" s="484">
        <f>'3M - LGS'!AC134</f>
        <v>3.7597087287678894E-3</v>
      </c>
      <c r="AD134" s="484">
        <f>'3M - LGS'!AD134</f>
        <v>4.0035334276839109E-3</v>
      </c>
      <c r="AE134" s="484">
        <f>'3M - LGS'!AE134</f>
        <v>4.5769106505439685E-3</v>
      </c>
      <c r="AF134" s="484">
        <f>'3M - LGS'!AF134</f>
        <v>1.3440477899547816E-2</v>
      </c>
      <c r="AG134" s="484">
        <f>'3M - LGS'!AG134</f>
        <v>1.233434431396364E-2</v>
      </c>
      <c r="AH134" s="484">
        <f>'3M - LGS'!AH134</f>
        <v>1.3257849734897508E-2</v>
      </c>
      <c r="AI134" s="484">
        <f>'3M - LGS'!AI134</f>
        <v>1.1913129413062102E-2</v>
      </c>
      <c r="AJ134" s="484">
        <f>'3M - LGS'!AJ134</f>
        <v>4.6017907075895327E-3</v>
      </c>
      <c r="AK134" s="484">
        <f>'3M - LGS'!AK134</f>
        <v>4.2940037085269171E-3</v>
      </c>
      <c r="AL134" s="484">
        <f>'3M - LGS'!AL134</f>
        <v>3.2330600522607711E-3</v>
      </c>
      <c r="AM134" s="484">
        <f>'3M - LGS'!AM134</f>
        <v>3.4041586801543378E-3</v>
      </c>
      <c r="AN134" s="484">
        <f>'3M - LGS'!AN134</f>
        <v>3.4457150161004949E-3</v>
      </c>
      <c r="AO134" s="484">
        <f>'3M - LGS'!AO134</f>
        <v>3.7597087287678894E-3</v>
      </c>
      <c r="AP134" s="484">
        <f>'3M - LGS'!AP134</f>
        <v>4.0035334276839109E-3</v>
      </c>
      <c r="AQ134" s="484">
        <f>'3M - LGS'!AQ134</f>
        <v>4.5769106505439685E-3</v>
      </c>
      <c r="AR134" s="484">
        <f>'3M - LGS'!AR134</f>
        <v>1.3440477899547816E-2</v>
      </c>
      <c r="AS134" s="484">
        <f>'3M - LGS'!AS134</f>
        <v>1.233434431396364E-2</v>
      </c>
      <c r="AT134" s="484">
        <f>'3M - LGS'!AT134</f>
        <v>1.3257849734897508E-2</v>
      </c>
      <c r="AU134" s="484">
        <f>'3M - LGS'!AU134</f>
        <v>1.1913129413062102E-2</v>
      </c>
      <c r="AV134" s="484">
        <f>'3M - LGS'!AV134</f>
        <v>4.6017907075895327E-3</v>
      </c>
      <c r="AW134" s="484">
        <f>'3M - LGS'!AW134</f>
        <v>4.2940037085269171E-3</v>
      </c>
      <c r="AX134" s="484">
        <f>'3M - LGS'!AX134</f>
        <v>3.2330600522607711E-3</v>
      </c>
      <c r="AY134" s="484">
        <f>'3M - LGS'!AY134</f>
        <v>3.4041586801543378E-3</v>
      </c>
      <c r="AZ134" s="484">
        <f>'3M - LGS'!AZ134</f>
        <v>3.4457150161004949E-3</v>
      </c>
      <c r="BA134" s="484">
        <f>'3M - LGS'!BA134</f>
        <v>3.7597087287678894E-3</v>
      </c>
      <c r="BB134" s="484">
        <f>'3M - LGS'!BB134</f>
        <v>4.0035334276839109E-3</v>
      </c>
      <c r="BC134" s="484">
        <f>'3M - LGS'!BC134</f>
        <v>4.5769106505439685E-3</v>
      </c>
      <c r="BD134" s="484">
        <f>'3M - LGS'!BD134</f>
        <v>1.3440477899547816E-2</v>
      </c>
      <c r="BE134" s="484">
        <f>'3M - LGS'!BE134</f>
        <v>1.233434431396364E-2</v>
      </c>
      <c r="BF134" s="484">
        <f>'3M - LGS'!BF134</f>
        <v>1.3257849734897508E-2</v>
      </c>
      <c r="BG134" s="484">
        <f>'3M - LGS'!BG134</f>
        <v>1.1913129413062102E-2</v>
      </c>
      <c r="BH134" s="484">
        <f>'3M - LGS'!BH134</f>
        <v>4.6017907075895327E-3</v>
      </c>
      <c r="BI134" s="484">
        <f>'3M - LGS'!BI134</f>
        <v>4.2940037085269171E-3</v>
      </c>
      <c r="BJ134" s="484">
        <f>'3M - LGS'!BJ134</f>
        <v>3.2330600522607711E-3</v>
      </c>
      <c r="BK134" s="484">
        <f>'3M - LGS'!BK134</f>
        <v>3.4041586801543378E-3</v>
      </c>
      <c r="BL134" s="484">
        <f>'3M - LGS'!BL134</f>
        <v>3.4457150161004949E-3</v>
      </c>
      <c r="BM134" s="484">
        <f>'3M - LGS'!BM134</f>
        <v>3.7597087287678894E-3</v>
      </c>
      <c r="BN134" s="484">
        <f>'3M - LGS'!BN134</f>
        <v>4.0035334276839109E-3</v>
      </c>
      <c r="BO134" s="484">
        <f>'3M - LGS'!BO134</f>
        <v>4.5769106505439685E-3</v>
      </c>
      <c r="BP134" s="484">
        <f>'3M - LGS'!BP134</f>
        <v>1.3440477899547816E-2</v>
      </c>
      <c r="BQ134" s="484">
        <f>'3M - LGS'!BQ134</f>
        <v>1.233434431396364E-2</v>
      </c>
      <c r="BR134" s="484">
        <f>'3M - LGS'!BR134</f>
        <v>1.3257849734897508E-2</v>
      </c>
      <c r="BS134" s="484">
        <f>'3M - LGS'!BS134</f>
        <v>1.1913129413062102E-2</v>
      </c>
      <c r="BT134" s="484">
        <f>'3M - LGS'!BT134</f>
        <v>4.6017907075895327E-3</v>
      </c>
      <c r="BU134" s="484">
        <f>'3M - LGS'!BU134</f>
        <v>4.2940037085269171E-3</v>
      </c>
      <c r="BV134" s="484">
        <f>'3M - LGS'!BV134</f>
        <v>3.2330600522607711E-3</v>
      </c>
      <c r="BW134" s="484">
        <f>'3M - LGS'!BW134</f>
        <v>3.4041586801543378E-3</v>
      </c>
      <c r="BX134" s="484">
        <f>'3M - LGS'!BX134</f>
        <v>3.4457150161004949E-3</v>
      </c>
      <c r="BY134" s="484">
        <f>'3M - LGS'!BY134</f>
        <v>3.7597087287678894E-3</v>
      </c>
      <c r="BZ134" s="484">
        <f>'3M - LGS'!BZ134</f>
        <v>4.0035334276839109E-3</v>
      </c>
      <c r="CA134" s="484">
        <f>'3M - LGS'!CA134</f>
        <v>4.5769106505439685E-3</v>
      </c>
      <c r="CB134" s="484">
        <f>'3M - LGS'!CB134</f>
        <v>1.3440477899547816E-2</v>
      </c>
      <c r="CC134" s="484">
        <f>'3M - LGS'!CC134</f>
        <v>1.233434431396364E-2</v>
      </c>
      <c r="CD134" s="484">
        <f>'3M - LGS'!CD134</f>
        <v>1.3257849734897508E-2</v>
      </c>
      <c r="CE134" s="484">
        <f>'3M - LGS'!CE134</f>
        <v>1.1913129413062102E-2</v>
      </c>
      <c r="CF134" s="484">
        <f>'3M - LGS'!CF134</f>
        <v>4.6017907075895327E-3</v>
      </c>
      <c r="CG134" s="484">
        <f>'3M - LGS'!CG134</f>
        <v>4.2940037085269171E-3</v>
      </c>
      <c r="CH134" s="484">
        <f>'3M - LGS'!CH134</f>
        <v>3.2330600522607711E-3</v>
      </c>
    </row>
    <row r="135" spans="1:86" s="110" customFormat="1" hidden="1" x14ac:dyDescent="0.25">
      <c r="A135" s="640"/>
      <c r="B135" s="89" t="s">
        <v>5</v>
      </c>
      <c r="C135" s="455">
        <f>'3M - LGS'!C135</f>
        <v>2.4916508593498094E-3</v>
      </c>
      <c r="D135" s="455">
        <f>'3M - LGS'!D135</f>
        <v>2.4497503990795811E-3</v>
      </c>
      <c r="E135" s="455">
        <f>'3M - LGS'!E135</f>
        <v>2.6862760407139388E-3</v>
      </c>
      <c r="F135" s="455">
        <f>'3M - LGS'!F135</f>
        <v>1.850484629739667E-3</v>
      </c>
      <c r="G135" s="455">
        <f>'3M - LGS'!G135</f>
        <v>2.2665814293217354E-3</v>
      </c>
      <c r="H135" s="455">
        <f>'3M - LGS'!H135</f>
        <v>9.736339643519696E-3</v>
      </c>
      <c r="I135" s="455">
        <f>'3M - LGS'!I135</f>
        <v>8.6127213584202469E-3</v>
      </c>
      <c r="J135" s="455">
        <f>'3M - LGS'!J135</f>
        <v>8.975252016225994E-3</v>
      </c>
      <c r="K135" s="455">
        <f>'3M - LGS'!K135</f>
        <v>8.4182634800078395E-3</v>
      </c>
      <c r="L135" s="455">
        <f>'3M - LGS'!L135</f>
        <v>3.0660784549366164E-3</v>
      </c>
      <c r="M135" s="455">
        <f>'3M - LGS'!M135</f>
        <v>3.0709836142917028E-3</v>
      </c>
      <c r="N135" s="455">
        <f>'3M - LGS'!N135</f>
        <v>2.4953650549465562E-3</v>
      </c>
      <c r="O135" s="455">
        <f>'3M - LGS'!O135</f>
        <v>2.4916508593498094E-3</v>
      </c>
      <c r="P135" s="455">
        <f>'3M - LGS'!P135</f>
        <v>2.4497503990795811E-3</v>
      </c>
      <c r="Q135" s="455">
        <f>'3M - LGS'!Q135</f>
        <v>2.6862760407139388E-3</v>
      </c>
      <c r="R135" s="455">
        <f>'3M - LGS'!R135</f>
        <v>1.850484629739667E-3</v>
      </c>
      <c r="S135" s="455">
        <f>'3M - LGS'!S135</f>
        <v>2.2665814293217354E-3</v>
      </c>
      <c r="T135" s="484">
        <f>'3M - LGS'!T135</f>
        <v>1.1378135330855667E-2</v>
      </c>
      <c r="U135" s="484">
        <f>'3M - LGS'!U135</f>
        <v>1.0446251411946272E-2</v>
      </c>
      <c r="V135" s="484">
        <f>'3M - LGS'!V135</f>
        <v>1.1256506136006953E-2</v>
      </c>
      <c r="W135" s="484">
        <f>'3M - LGS'!W135</f>
        <v>1.0907414711384577E-2</v>
      </c>
      <c r="X135" s="484">
        <f>'3M - LGS'!X135</f>
        <v>3.7168177962630029E-3</v>
      </c>
      <c r="Y135" s="484">
        <f>'3M - LGS'!Y135</f>
        <v>3.8032059105563587E-3</v>
      </c>
      <c r="Z135" s="484">
        <f>'3M - LGS'!Z135</f>
        <v>3.0470957789409956E-3</v>
      </c>
      <c r="AA135" s="484">
        <f>'3M - LGS'!AA135</f>
        <v>2.8528497354889915E-3</v>
      </c>
      <c r="AB135" s="484">
        <f>'3M - LGS'!AB135</f>
        <v>3.0246493972244039E-3</v>
      </c>
      <c r="AC135" s="484">
        <f>'3M - LGS'!AC135</f>
        <v>3.2193880415277657E-3</v>
      </c>
      <c r="AD135" s="484">
        <f>'3M - LGS'!AD135</f>
        <v>3.0707706725371983E-3</v>
      </c>
      <c r="AE135" s="484">
        <f>'3M - LGS'!AE135</f>
        <v>3.7265404573324575E-3</v>
      </c>
      <c r="AF135" s="484">
        <f>'3M - LGS'!AF135</f>
        <v>1.1378135330855667E-2</v>
      </c>
      <c r="AG135" s="484">
        <f>'3M - LGS'!AG135</f>
        <v>1.0446251411946272E-2</v>
      </c>
      <c r="AH135" s="484">
        <f>'3M - LGS'!AH135</f>
        <v>1.1256506136006953E-2</v>
      </c>
      <c r="AI135" s="484">
        <f>'3M - LGS'!AI135</f>
        <v>1.0907414711384577E-2</v>
      </c>
      <c r="AJ135" s="484">
        <f>'3M - LGS'!AJ135</f>
        <v>3.7168177962630029E-3</v>
      </c>
      <c r="AK135" s="484">
        <f>'3M - LGS'!AK135</f>
        <v>3.8032059105563587E-3</v>
      </c>
      <c r="AL135" s="484">
        <f>'3M - LGS'!AL135</f>
        <v>3.0470957789409956E-3</v>
      </c>
      <c r="AM135" s="484">
        <f>'3M - LGS'!AM135</f>
        <v>2.8528497354889915E-3</v>
      </c>
      <c r="AN135" s="484">
        <f>'3M - LGS'!AN135</f>
        <v>3.0246493972244039E-3</v>
      </c>
      <c r="AO135" s="484">
        <f>'3M - LGS'!AO135</f>
        <v>3.2193880415277657E-3</v>
      </c>
      <c r="AP135" s="484">
        <f>'3M - LGS'!AP135</f>
        <v>3.0707706725371983E-3</v>
      </c>
      <c r="AQ135" s="484">
        <f>'3M - LGS'!AQ135</f>
        <v>3.7265404573324575E-3</v>
      </c>
      <c r="AR135" s="484">
        <f>'3M - LGS'!AR135</f>
        <v>1.1378135330855667E-2</v>
      </c>
      <c r="AS135" s="484">
        <f>'3M - LGS'!AS135</f>
        <v>1.0446251411946272E-2</v>
      </c>
      <c r="AT135" s="484">
        <f>'3M - LGS'!AT135</f>
        <v>1.1256506136006953E-2</v>
      </c>
      <c r="AU135" s="484">
        <f>'3M - LGS'!AU135</f>
        <v>1.0907414711384577E-2</v>
      </c>
      <c r="AV135" s="484">
        <f>'3M - LGS'!AV135</f>
        <v>3.7168177962630029E-3</v>
      </c>
      <c r="AW135" s="484">
        <f>'3M - LGS'!AW135</f>
        <v>3.8032059105563587E-3</v>
      </c>
      <c r="AX135" s="484">
        <f>'3M - LGS'!AX135</f>
        <v>3.0470957789409956E-3</v>
      </c>
      <c r="AY135" s="484">
        <f>'3M - LGS'!AY135</f>
        <v>2.8528497354889915E-3</v>
      </c>
      <c r="AZ135" s="484">
        <f>'3M - LGS'!AZ135</f>
        <v>3.0246493972244039E-3</v>
      </c>
      <c r="BA135" s="484">
        <f>'3M - LGS'!BA135</f>
        <v>3.2193880415277657E-3</v>
      </c>
      <c r="BB135" s="484">
        <f>'3M - LGS'!BB135</f>
        <v>3.0707706725371983E-3</v>
      </c>
      <c r="BC135" s="484">
        <f>'3M - LGS'!BC135</f>
        <v>3.7265404573324575E-3</v>
      </c>
      <c r="BD135" s="484">
        <f>'3M - LGS'!BD135</f>
        <v>1.1378135330855667E-2</v>
      </c>
      <c r="BE135" s="484">
        <f>'3M - LGS'!BE135</f>
        <v>1.0446251411946272E-2</v>
      </c>
      <c r="BF135" s="484">
        <f>'3M - LGS'!BF135</f>
        <v>1.1256506136006953E-2</v>
      </c>
      <c r="BG135" s="484">
        <f>'3M - LGS'!BG135</f>
        <v>1.0907414711384577E-2</v>
      </c>
      <c r="BH135" s="484">
        <f>'3M - LGS'!BH135</f>
        <v>3.7168177962630029E-3</v>
      </c>
      <c r="BI135" s="484">
        <f>'3M - LGS'!BI135</f>
        <v>3.8032059105563587E-3</v>
      </c>
      <c r="BJ135" s="484">
        <f>'3M - LGS'!BJ135</f>
        <v>3.0470957789409956E-3</v>
      </c>
      <c r="BK135" s="484">
        <f>'3M - LGS'!BK135</f>
        <v>2.8528497354889915E-3</v>
      </c>
      <c r="BL135" s="484">
        <f>'3M - LGS'!BL135</f>
        <v>3.0246493972244039E-3</v>
      </c>
      <c r="BM135" s="484">
        <f>'3M - LGS'!BM135</f>
        <v>3.2193880415277657E-3</v>
      </c>
      <c r="BN135" s="484">
        <f>'3M - LGS'!BN135</f>
        <v>3.0707706725371983E-3</v>
      </c>
      <c r="BO135" s="484">
        <f>'3M - LGS'!BO135</f>
        <v>3.7265404573324575E-3</v>
      </c>
      <c r="BP135" s="484">
        <f>'3M - LGS'!BP135</f>
        <v>1.1378135330855667E-2</v>
      </c>
      <c r="BQ135" s="484">
        <f>'3M - LGS'!BQ135</f>
        <v>1.0446251411946272E-2</v>
      </c>
      <c r="BR135" s="484">
        <f>'3M - LGS'!BR135</f>
        <v>1.1256506136006953E-2</v>
      </c>
      <c r="BS135" s="484">
        <f>'3M - LGS'!BS135</f>
        <v>1.0907414711384577E-2</v>
      </c>
      <c r="BT135" s="484">
        <f>'3M - LGS'!BT135</f>
        <v>3.7168177962630029E-3</v>
      </c>
      <c r="BU135" s="484">
        <f>'3M - LGS'!BU135</f>
        <v>3.8032059105563587E-3</v>
      </c>
      <c r="BV135" s="484">
        <f>'3M - LGS'!BV135</f>
        <v>3.0470957789409956E-3</v>
      </c>
      <c r="BW135" s="484">
        <f>'3M - LGS'!BW135</f>
        <v>2.8528497354889915E-3</v>
      </c>
      <c r="BX135" s="484">
        <f>'3M - LGS'!BX135</f>
        <v>3.0246493972244039E-3</v>
      </c>
      <c r="BY135" s="484">
        <f>'3M - LGS'!BY135</f>
        <v>3.2193880415277657E-3</v>
      </c>
      <c r="BZ135" s="484">
        <f>'3M - LGS'!BZ135</f>
        <v>3.0707706725371983E-3</v>
      </c>
      <c r="CA135" s="484">
        <f>'3M - LGS'!CA135</f>
        <v>3.7265404573324575E-3</v>
      </c>
      <c r="CB135" s="484">
        <f>'3M - LGS'!CB135</f>
        <v>1.1378135330855667E-2</v>
      </c>
      <c r="CC135" s="484">
        <f>'3M - LGS'!CC135</f>
        <v>1.0446251411946272E-2</v>
      </c>
      <c r="CD135" s="484">
        <f>'3M - LGS'!CD135</f>
        <v>1.1256506136006953E-2</v>
      </c>
      <c r="CE135" s="484">
        <f>'3M - LGS'!CE135</f>
        <v>1.0907414711384577E-2</v>
      </c>
      <c r="CF135" s="484">
        <f>'3M - LGS'!CF135</f>
        <v>3.7168177962630029E-3</v>
      </c>
      <c r="CG135" s="484">
        <f>'3M - LGS'!CG135</f>
        <v>3.8032059105563587E-3</v>
      </c>
      <c r="CH135" s="484">
        <f>'3M - LGS'!CH135</f>
        <v>3.0470957789409956E-3</v>
      </c>
    </row>
    <row r="136" spans="1:86" s="110" customFormat="1" hidden="1" x14ac:dyDescent="0.25">
      <c r="A136" s="640"/>
      <c r="B136" s="89" t="s">
        <v>23</v>
      </c>
      <c r="C136" s="455">
        <f>'3M - LGS'!C136</f>
        <v>2.4916508593498094E-3</v>
      </c>
      <c r="D136" s="455">
        <f>'3M - LGS'!D136</f>
        <v>2.4497503990795811E-3</v>
      </c>
      <c r="E136" s="455">
        <f>'3M - LGS'!E136</f>
        <v>2.6862760407139388E-3</v>
      </c>
      <c r="F136" s="455">
        <f>'3M - LGS'!F136</f>
        <v>1.850484629739667E-3</v>
      </c>
      <c r="G136" s="455">
        <f>'3M - LGS'!G136</f>
        <v>2.2665814293217354E-3</v>
      </c>
      <c r="H136" s="455">
        <f>'3M - LGS'!H136</f>
        <v>9.736339643519696E-3</v>
      </c>
      <c r="I136" s="455">
        <f>'3M - LGS'!I136</f>
        <v>8.6127213584202469E-3</v>
      </c>
      <c r="J136" s="455">
        <f>'3M - LGS'!J136</f>
        <v>8.975252016225994E-3</v>
      </c>
      <c r="K136" s="455">
        <f>'3M - LGS'!K136</f>
        <v>8.4182634800078395E-3</v>
      </c>
      <c r="L136" s="455">
        <f>'3M - LGS'!L136</f>
        <v>3.0660784549366164E-3</v>
      </c>
      <c r="M136" s="455">
        <f>'3M - LGS'!M136</f>
        <v>3.0709836142917028E-3</v>
      </c>
      <c r="N136" s="455">
        <f>'3M - LGS'!N136</f>
        <v>2.4953650549465562E-3</v>
      </c>
      <c r="O136" s="455">
        <f>'3M - LGS'!O136</f>
        <v>2.4916508593498094E-3</v>
      </c>
      <c r="P136" s="455">
        <f>'3M - LGS'!P136</f>
        <v>2.4497503990795811E-3</v>
      </c>
      <c r="Q136" s="455">
        <f>'3M - LGS'!Q136</f>
        <v>2.6862760407139388E-3</v>
      </c>
      <c r="R136" s="455">
        <f>'3M - LGS'!R136</f>
        <v>1.850484629739667E-3</v>
      </c>
      <c r="S136" s="455">
        <f>'3M - LGS'!S136</f>
        <v>2.2665814293217354E-3</v>
      </c>
      <c r="T136" s="484">
        <f>'3M - LGS'!T136</f>
        <v>1.1378135330855667E-2</v>
      </c>
      <c r="U136" s="484">
        <f>'3M - LGS'!U136</f>
        <v>1.0446251411946272E-2</v>
      </c>
      <c r="V136" s="484">
        <f>'3M - LGS'!V136</f>
        <v>1.1256506136006953E-2</v>
      </c>
      <c r="W136" s="484">
        <f>'3M - LGS'!W136</f>
        <v>1.0907414711384577E-2</v>
      </c>
      <c r="X136" s="484">
        <f>'3M - LGS'!X136</f>
        <v>3.7168177962630029E-3</v>
      </c>
      <c r="Y136" s="484">
        <f>'3M - LGS'!Y136</f>
        <v>3.8032059105563587E-3</v>
      </c>
      <c r="Z136" s="484">
        <f>'3M - LGS'!Z136</f>
        <v>3.0470957789409956E-3</v>
      </c>
      <c r="AA136" s="484">
        <f>'3M - LGS'!AA136</f>
        <v>2.8528497354889915E-3</v>
      </c>
      <c r="AB136" s="484">
        <f>'3M - LGS'!AB136</f>
        <v>3.0246493972244039E-3</v>
      </c>
      <c r="AC136" s="484">
        <f>'3M - LGS'!AC136</f>
        <v>3.2193880415277657E-3</v>
      </c>
      <c r="AD136" s="484">
        <f>'3M - LGS'!AD136</f>
        <v>3.0707706725371983E-3</v>
      </c>
      <c r="AE136" s="484">
        <f>'3M - LGS'!AE136</f>
        <v>3.7265404573324575E-3</v>
      </c>
      <c r="AF136" s="484">
        <f>'3M - LGS'!AF136</f>
        <v>1.1378135330855667E-2</v>
      </c>
      <c r="AG136" s="484">
        <f>'3M - LGS'!AG136</f>
        <v>1.0446251411946272E-2</v>
      </c>
      <c r="AH136" s="484">
        <f>'3M - LGS'!AH136</f>
        <v>1.1256506136006953E-2</v>
      </c>
      <c r="AI136" s="484">
        <f>'3M - LGS'!AI136</f>
        <v>1.0907414711384577E-2</v>
      </c>
      <c r="AJ136" s="484">
        <f>'3M - LGS'!AJ136</f>
        <v>3.7168177962630029E-3</v>
      </c>
      <c r="AK136" s="484">
        <f>'3M - LGS'!AK136</f>
        <v>3.8032059105563587E-3</v>
      </c>
      <c r="AL136" s="484">
        <f>'3M - LGS'!AL136</f>
        <v>3.0470957789409956E-3</v>
      </c>
      <c r="AM136" s="484">
        <f>'3M - LGS'!AM136</f>
        <v>2.8528497354889915E-3</v>
      </c>
      <c r="AN136" s="484">
        <f>'3M - LGS'!AN136</f>
        <v>3.0246493972244039E-3</v>
      </c>
      <c r="AO136" s="484">
        <f>'3M - LGS'!AO136</f>
        <v>3.2193880415277657E-3</v>
      </c>
      <c r="AP136" s="484">
        <f>'3M - LGS'!AP136</f>
        <v>3.0707706725371983E-3</v>
      </c>
      <c r="AQ136" s="484">
        <f>'3M - LGS'!AQ136</f>
        <v>3.7265404573324575E-3</v>
      </c>
      <c r="AR136" s="484">
        <f>'3M - LGS'!AR136</f>
        <v>1.1378135330855667E-2</v>
      </c>
      <c r="AS136" s="484">
        <f>'3M - LGS'!AS136</f>
        <v>1.0446251411946272E-2</v>
      </c>
      <c r="AT136" s="484">
        <f>'3M - LGS'!AT136</f>
        <v>1.1256506136006953E-2</v>
      </c>
      <c r="AU136" s="484">
        <f>'3M - LGS'!AU136</f>
        <v>1.0907414711384577E-2</v>
      </c>
      <c r="AV136" s="484">
        <f>'3M - LGS'!AV136</f>
        <v>3.7168177962630029E-3</v>
      </c>
      <c r="AW136" s="484">
        <f>'3M - LGS'!AW136</f>
        <v>3.8032059105563587E-3</v>
      </c>
      <c r="AX136" s="484">
        <f>'3M - LGS'!AX136</f>
        <v>3.0470957789409956E-3</v>
      </c>
      <c r="AY136" s="484">
        <f>'3M - LGS'!AY136</f>
        <v>2.8528497354889915E-3</v>
      </c>
      <c r="AZ136" s="484">
        <f>'3M - LGS'!AZ136</f>
        <v>3.0246493972244039E-3</v>
      </c>
      <c r="BA136" s="484">
        <f>'3M - LGS'!BA136</f>
        <v>3.2193880415277657E-3</v>
      </c>
      <c r="BB136" s="484">
        <f>'3M - LGS'!BB136</f>
        <v>3.0707706725371983E-3</v>
      </c>
      <c r="BC136" s="484">
        <f>'3M - LGS'!BC136</f>
        <v>3.7265404573324575E-3</v>
      </c>
      <c r="BD136" s="484">
        <f>'3M - LGS'!BD136</f>
        <v>1.1378135330855667E-2</v>
      </c>
      <c r="BE136" s="484">
        <f>'3M - LGS'!BE136</f>
        <v>1.0446251411946272E-2</v>
      </c>
      <c r="BF136" s="484">
        <f>'3M - LGS'!BF136</f>
        <v>1.1256506136006953E-2</v>
      </c>
      <c r="BG136" s="484">
        <f>'3M - LGS'!BG136</f>
        <v>1.0907414711384577E-2</v>
      </c>
      <c r="BH136" s="484">
        <f>'3M - LGS'!BH136</f>
        <v>3.7168177962630029E-3</v>
      </c>
      <c r="BI136" s="484">
        <f>'3M - LGS'!BI136</f>
        <v>3.8032059105563587E-3</v>
      </c>
      <c r="BJ136" s="484">
        <f>'3M - LGS'!BJ136</f>
        <v>3.0470957789409956E-3</v>
      </c>
      <c r="BK136" s="484">
        <f>'3M - LGS'!BK136</f>
        <v>2.8528497354889915E-3</v>
      </c>
      <c r="BL136" s="484">
        <f>'3M - LGS'!BL136</f>
        <v>3.0246493972244039E-3</v>
      </c>
      <c r="BM136" s="484">
        <f>'3M - LGS'!BM136</f>
        <v>3.2193880415277657E-3</v>
      </c>
      <c r="BN136" s="484">
        <f>'3M - LGS'!BN136</f>
        <v>3.0707706725371983E-3</v>
      </c>
      <c r="BO136" s="484">
        <f>'3M - LGS'!BO136</f>
        <v>3.7265404573324575E-3</v>
      </c>
      <c r="BP136" s="484">
        <f>'3M - LGS'!BP136</f>
        <v>1.1378135330855667E-2</v>
      </c>
      <c r="BQ136" s="484">
        <f>'3M - LGS'!BQ136</f>
        <v>1.0446251411946272E-2</v>
      </c>
      <c r="BR136" s="484">
        <f>'3M - LGS'!BR136</f>
        <v>1.1256506136006953E-2</v>
      </c>
      <c r="BS136" s="484">
        <f>'3M - LGS'!BS136</f>
        <v>1.0907414711384577E-2</v>
      </c>
      <c r="BT136" s="484">
        <f>'3M - LGS'!BT136</f>
        <v>3.7168177962630029E-3</v>
      </c>
      <c r="BU136" s="484">
        <f>'3M - LGS'!BU136</f>
        <v>3.8032059105563587E-3</v>
      </c>
      <c r="BV136" s="484">
        <f>'3M - LGS'!BV136</f>
        <v>3.0470957789409956E-3</v>
      </c>
      <c r="BW136" s="484">
        <f>'3M - LGS'!BW136</f>
        <v>2.8528497354889915E-3</v>
      </c>
      <c r="BX136" s="484">
        <f>'3M - LGS'!BX136</f>
        <v>3.0246493972244039E-3</v>
      </c>
      <c r="BY136" s="484">
        <f>'3M - LGS'!BY136</f>
        <v>3.2193880415277657E-3</v>
      </c>
      <c r="BZ136" s="484">
        <f>'3M - LGS'!BZ136</f>
        <v>3.0707706725371983E-3</v>
      </c>
      <c r="CA136" s="484">
        <f>'3M - LGS'!CA136</f>
        <v>3.7265404573324575E-3</v>
      </c>
      <c r="CB136" s="484">
        <f>'3M - LGS'!CB136</f>
        <v>1.1378135330855667E-2</v>
      </c>
      <c r="CC136" s="484">
        <f>'3M - LGS'!CC136</f>
        <v>1.0446251411946272E-2</v>
      </c>
      <c r="CD136" s="484">
        <f>'3M - LGS'!CD136</f>
        <v>1.1256506136006953E-2</v>
      </c>
      <c r="CE136" s="484">
        <f>'3M - LGS'!CE136</f>
        <v>1.0907414711384577E-2</v>
      </c>
      <c r="CF136" s="484">
        <f>'3M - LGS'!CF136</f>
        <v>3.7168177962630029E-3</v>
      </c>
      <c r="CG136" s="484">
        <f>'3M - LGS'!CG136</f>
        <v>3.8032059105563587E-3</v>
      </c>
      <c r="CH136" s="484">
        <f>'3M - LGS'!CH136</f>
        <v>3.0470957789409956E-3</v>
      </c>
    </row>
    <row r="137" spans="1:86" s="110" customFormat="1" hidden="1" x14ac:dyDescent="0.25">
      <c r="A137" s="640"/>
      <c r="B137" s="89" t="s">
        <v>24</v>
      </c>
      <c r="C137" s="455">
        <f>'3M - LGS'!C137</f>
        <v>2.4916508593498094E-3</v>
      </c>
      <c r="D137" s="455">
        <f>'3M - LGS'!D137</f>
        <v>2.4497503990795811E-3</v>
      </c>
      <c r="E137" s="455">
        <f>'3M - LGS'!E137</f>
        <v>2.6862760407139388E-3</v>
      </c>
      <c r="F137" s="455">
        <f>'3M - LGS'!F137</f>
        <v>1.850484629739667E-3</v>
      </c>
      <c r="G137" s="455">
        <f>'3M - LGS'!G137</f>
        <v>2.2665814293217354E-3</v>
      </c>
      <c r="H137" s="455">
        <f>'3M - LGS'!H137</f>
        <v>9.736339643519696E-3</v>
      </c>
      <c r="I137" s="455">
        <f>'3M - LGS'!I137</f>
        <v>8.6127213584202469E-3</v>
      </c>
      <c r="J137" s="455">
        <f>'3M - LGS'!J137</f>
        <v>8.975252016225994E-3</v>
      </c>
      <c r="K137" s="455">
        <f>'3M - LGS'!K137</f>
        <v>8.4182634800078395E-3</v>
      </c>
      <c r="L137" s="455">
        <f>'3M - LGS'!L137</f>
        <v>3.0660784549366164E-3</v>
      </c>
      <c r="M137" s="455">
        <f>'3M - LGS'!M137</f>
        <v>3.0709836142917028E-3</v>
      </c>
      <c r="N137" s="455">
        <f>'3M - LGS'!N137</f>
        <v>2.4953650549465562E-3</v>
      </c>
      <c r="O137" s="455">
        <f>'3M - LGS'!O137</f>
        <v>2.4916508593498094E-3</v>
      </c>
      <c r="P137" s="455">
        <f>'3M - LGS'!P137</f>
        <v>2.4497503990795811E-3</v>
      </c>
      <c r="Q137" s="455">
        <f>'3M - LGS'!Q137</f>
        <v>2.6862760407139388E-3</v>
      </c>
      <c r="R137" s="455">
        <f>'3M - LGS'!R137</f>
        <v>1.850484629739667E-3</v>
      </c>
      <c r="S137" s="455">
        <f>'3M - LGS'!S137</f>
        <v>2.2665814293217354E-3</v>
      </c>
      <c r="T137" s="484">
        <f>'3M - LGS'!T137</f>
        <v>1.1378135330855667E-2</v>
      </c>
      <c r="U137" s="484">
        <f>'3M - LGS'!U137</f>
        <v>1.0446251411946272E-2</v>
      </c>
      <c r="V137" s="484">
        <f>'3M - LGS'!V137</f>
        <v>1.1256506136006953E-2</v>
      </c>
      <c r="W137" s="484">
        <f>'3M - LGS'!W137</f>
        <v>1.0907414711384577E-2</v>
      </c>
      <c r="X137" s="484">
        <f>'3M - LGS'!X137</f>
        <v>3.7168177962630029E-3</v>
      </c>
      <c r="Y137" s="484">
        <f>'3M - LGS'!Y137</f>
        <v>3.8032059105563587E-3</v>
      </c>
      <c r="Z137" s="484">
        <f>'3M - LGS'!Z137</f>
        <v>3.0470957789409956E-3</v>
      </c>
      <c r="AA137" s="484">
        <f>'3M - LGS'!AA137</f>
        <v>2.8528497354889915E-3</v>
      </c>
      <c r="AB137" s="484">
        <f>'3M - LGS'!AB137</f>
        <v>3.0246493972244039E-3</v>
      </c>
      <c r="AC137" s="484">
        <f>'3M - LGS'!AC137</f>
        <v>3.2193880415277657E-3</v>
      </c>
      <c r="AD137" s="484">
        <f>'3M - LGS'!AD137</f>
        <v>3.0707706725371983E-3</v>
      </c>
      <c r="AE137" s="484">
        <f>'3M - LGS'!AE137</f>
        <v>3.7265404573324575E-3</v>
      </c>
      <c r="AF137" s="484">
        <f>'3M - LGS'!AF137</f>
        <v>1.1378135330855667E-2</v>
      </c>
      <c r="AG137" s="484">
        <f>'3M - LGS'!AG137</f>
        <v>1.0446251411946272E-2</v>
      </c>
      <c r="AH137" s="484">
        <f>'3M - LGS'!AH137</f>
        <v>1.1256506136006953E-2</v>
      </c>
      <c r="AI137" s="484">
        <f>'3M - LGS'!AI137</f>
        <v>1.0907414711384577E-2</v>
      </c>
      <c r="AJ137" s="484">
        <f>'3M - LGS'!AJ137</f>
        <v>3.7168177962630029E-3</v>
      </c>
      <c r="AK137" s="484">
        <f>'3M - LGS'!AK137</f>
        <v>3.8032059105563587E-3</v>
      </c>
      <c r="AL137" s="484">
        <f>'3M - LGS'!AL137</f>
        <v>3.0470957789409956E-3</v>
      </c>
      <c r="AM137" s="484">
        <f>'3M - LGS'!AM137</f>
        <v>2.8528497354889915E-3</v>
      </c>
      <c r="AN137" s="484">
        <f>'3M - LGS'!AN137</f>
        <v>3.0246493972244039E-3</v>
      </c>
      <c r="AO137" s="484">
        <f>'3M - LGS'!AO137</f>
        <v>3.2193880415277657E-3</v>
      </c>
      <c r="AP137" s="484">
        <f>'3M - LGS'!AP137</f>
        <v>3.0707706725371983E-3</v>
      </c>
      <c r="AQ137" s="484">
        <f>'3M - LGS'!AQ137</f>
        <v>3.7265404573324575E-3</v>
      </c>
      <c r="AR137" s="484">
        <f>'3M - LGS'!AR137</f>
        <v>1.1378135330855667E-2</v>
      </c>
      <c r="AS137" s="484">
        <f>'3M - LGS'!AS137</f>
        <v>1.0446251411946272E-2</v>
      </c>
      <c r="AT137" s="484">
        <f>'3M - LGS'!AT137</f>
        <v>1.1256506136006953E-2</v>
      </c>
      <c r="AU137" s="484">
        <f>'3M - LGS'!AU137</f>
        <v>1.0907414711384577E-2</v>
      </c>
      <c r="AV137" s="484">
        <f>'3M - LGS'!AV137</f>
        <v>3.7168177962630029E-3</v>
      </c>
      <c r="AW137" s="484">
        <f>'3M - LGS'!AW137</f>
        <v>3.8032059105563587E-3</v>
      </c>
      <c r="AX137" s="484">
        <f>'3M - LGS'!AX137</f>
        <v>3.0470957789409956E-3</v>
      </c>
      <c r="AY137" s="484">
        <f>'3M - LGS'!AY137</f>
        <v>2.8528497354889915E-3</v>
      </c>
      <c r="AZ137" s="484">
        <f>'3M - LGS'!AZ137</f>
        <v>3.0246493972244039E-3</v>
      </c>
      <c r="BA137" s="484">
        <f>'3M - LGS'!BA137</f>
        <v>3.2193880415277657E-3</v>
      </c>
      <c r="BB137" s="484">
        <f>'3M - LGS'!BB137</f>
        <v>3.0707706725371983E-3</v>
      </c>
      <c r="BC137" s="484">
        <f>'3M - LGS'!BC137</f>
        <v>3.7265404573324575E-3</v>
      </c>
      <c r="BD137" s="484">
        <f>'3M - LGS'!BD137</f>
        <v>1.1378135330855667E-2</v>
      </c>
      <c r="BE137" s="484">
        <f>'3M - LGS'!BE137</f>
        <v>1.0446251411946272E-2</v>
      </c>
      <c r="BF137" s="484">
        <f>'3M - LGS'!BF137</f>
        <v>1.1256506136006953E-2</v>
      </c>
      <c r="BG137" s="484">
        <f>'3M - LGS'!BG137</f>
        <v>1.0907414711384577E-2</v>
      </c>
      <c r="BH137" s="484">
        <f>'3M - LGS'!BH137</f>
        <v>3.7168177962630029E-3</v>
      </c>
      <c r="BI137" s="484">
        <f>'3M - LGS'!BI137</f>
        <v>3.8032059105563587E-3</v>
      </c>
      <c r="BJ137" s="484">
        <f>'3M - LGS'!BJ137</f>
        <v>3.0470957789409956E-3</v>
      </c>
      <c r="BK137" s="484">
        <f>'3M - LGS'!BK137</f>
        <v>2.8528497354889915E-3</v>
      </c>
      <c r="BL137" s="484">
        <f>'3M - LGS'!BL137</f>
        <v>3.0246493972244039E-3</v>
      </c>
      <c r="BM137" s="484">
        <f>'3M - LGS'!BM137</f>
        <v>3.2193880415277657E-3</v>
      </c>
      <c r="BN137" s="484">
        <f>'3M - LGS'!BN137</f>
        <v>3.0707706725371983E-3</v>
      </c>
      <c r="BO137" s="484">
        <f>'3M - LGS'!BO137</f>
        <v>3.7265404573324575E-3</v>
      </c>
      <c r="BP137" s="484">
        <f>'3M - LGS'!BP137</f>
        <v>1.1378135330855667E-2</v>
      </c>
      <c r="BQ137" s="484">
        <f>'3M - LGS'!BQ137</f>
        <v>1.0446251411946272E-2</v>
      </c>
      <c r="BR137" s="484">
        <f>'3M - LGS'!BR137</f>
        <v>1.1256506136006953E-2</v>
      </c>
      <c r="BS137" s="484">
        <f>'3M - LGS'!BS137</f>
        <v>1.0907414711384577E-2</v>
      </c>
      <c r="BT137" s="484">
        <f>'3M - LGS'!BT137</f>
        <v>3.7168177962630029E-3</v>
      </c>
      <c r="BU137" s="484">
        <f>'3M - LGS'!BU137</f>
        <v>3.8032059105563587E-3</v>
      </c>
      <c r="BV137" s="484">
        <f>'3M - LGS'!BV137</f>
        <v>3.0470957789409956E-3</v>
      </c>
      <c r="BW137" s="484">
        <f>'3M - LGS'!BW137</f>
        <v>2.8528497354889915E-3</v>
      </c>
      <c r="BX137" s="484">
        <f>'3M - LGS'!BX137</f>
        <v>3.0246493972244039E-3</v>
      </c>
      <c r="BY137" s="484">
        <f>'3M - LGS'!BY137</f>
        <v>3.2193880415277657E-3</v>
      </c>
      <c r="BZ137" s="484">
        <f>'3M - LGS'!BZ137</f>
        <v>3.0707706725371983E-3</v>
      </c>
      <c r="CA137" s="484">
        <f>'3M - LGS'!CA137</f>
        <v>3.7265404573324575E-3</v>
      </c>
      <c r="CB137" s="484">
        <f>'3M - LGS'!CB137</f>
        <v>1.1378135330855667E-2</v>
      </c>
      <c r="CC137" s="484">
        <f>'3M - LGS'!CC137</f>
        <v>1.0446251411946272E-2</v>
      </c>
      <c r="CD137" s="484">
        <f>'3M - LGS'!CD137</f>
        <v>1.1256506136006953E-2</v>
      </c>
      <c r="CE137" s="484">
        <f>'3M - LGS'!CE137</f>
        <v>1.0907414711384577E-2</v>
      </c>
      <c r="CF137" s="484">
        <f>'3M - LGS'!CF137</f>
        <v>3.7168177962630029E-3</v>
      </c>
      <c r="CG137" s="484">
        <f>'3M - LGS'!CG137</f>
        <v>3.8032059105563587E-3</v>
      </c>
      <c r="CH137" s="484">
        <f>'3M - LGS'!CH137</f>
        <v>3.0470957789409956E-3</v>
      </c>
    </row>
    <row r="138" spans="1:86" s="110" customFormat="1" hidden="1" x14ac:dyDescent="0.25">
      <c r="A138" s="640"/>
      <c r="B138" s="89" t="s">
        <v>7</v>
      </c>
      <c r="C138" s="455">
        <f>'3M - LGS'!C138</f>
        <v>2.0640152491911267E-3</v>
      </c>
      <c r="D138" s="455">
        <f>'3M - LGS'!D138</f>
        <v>1.9772963017748563E-3</v>
      </c>
      <c r="E138" s="455">
        <f>'3M - LGS'!E138</f>
        <v>2.1633322199865043E-3</v>
      </c>
      <c r="F138" s="455">
        <f>'3M - LGS'!F138</f>
        <v>1.7583724904276549E-3</v>
      </c>
      <c r="G138" s="455">
        <f>'3M - LGS'!G138</f>
        <v>1.9310412383942623E-3</v>
      </c>
      <c r="H138" s="455">
        <f>'3M - LGS'!H138</f>
        <v>8.4642194466218838E-3</v>
      </c>
      <c r="I138" s="455">
        <f>'3M - LGS'!I138</f>
        <v>7.4432636759063971E-3</v>
      </c>
      <c r="J138" s="455">
        <f>'3M - LGS'!J138</f>
        <v>7.8272576606452163E-3</v>
      </c>
      <c r="K138" s="455">
        <f>'3M - LGS'!K138</f>
        <v>7.2652329723402239E-3</v>
      </c>
      <c r="L138" s="455">
        <f>'3M - LGS'!L138</f>
        <v>2.5904701392368166E-3</v>
      </c>
      <c r="M138" s="455">
        <f>'3M - LGS'!M138</f>
        <v>2.5792233553480733E-3</v>
      </c>
      <c r="N138" s="455">
        <f>'3M - LGS'!N138</f>
        <v>2.0889283112139703E-3</v>
      </c>
      <c r="O138" s="455">
        <f>'3M - LGS'!O138</f>
        <v>2.0640152491911267E-3</v>
      </c>
      <c r="P138" s="455">
        <f>'3M - LGS'!P138</f>
        <v>1.9772963017748563E-3</v>
      </c>
      <c r="Q138" s="455">
        <f>'3M - LGS'!Q138</f>
        <v>2.1633322199865043E-3</v>
      </c>
      <c r="R138" s="455">
        <f>'3M - LGS'!R138</f>
        <v>1.7583724904276549E-3</v>
      </c>
      <c r="S138" s="455">
        <f>'3M - LGS'!S138</f>
        <v>1.9310412383942623E-3</v>
      </c>
      <c r="T138" s="484">
        <f>'3M - LGS'!T138</f>
        <v>9.9005054110509506E-3</v>
      </c>
      <c r="U138" s="484">
        <f>'3M - LGS'!U138</f>
        <v>9.0359815516542815E-3</v>
      </c>
      <c r="V138" s="484">
        <f>'3M - LGS'!V138</f>
        <v>9.8271514277044527E-3</v>
      </c>
      <c r="W138" s="484">
        <f>'3M - LGS'!W138</f>
        <v>9.4258169082266467E-3</v>
      </c>
      <c r="X138" s="484">
        <f>'3M - LGS'!X138</f>
        <v>3.1417394009259549E-3</v>
      </c>
      <c r="Y138" s="484">
        <f>'3M - LGS'!Y138</f>
        <v>3.1958578546054071E-3</v>
      </c>
      <c r="Z138" s="484">
        <f>'3M - LGS'!Z138</f>
        <v>2.5521029424335211E-3</v>
      </c>
      <c r="AA138" s="484">
        <f>'3M - LGS'!AA138</f>
        <v>2.3640928564956144E-3</v>
      </c>
      <c r="AB138" s="484">
        <f>'3M - LGS'!AB138</f>
        <v>2.4423143754602156E-3</v>
      </c>
      <c r="AC138" s="484">
        <f>'3M - LGS'!AC138</f>
        <v>2.5934654673934938E-3</v>
      </c>
      <c r="AD138" s="484">
        <f>'3M - LGS'!AD138</f>
        <v>2.922362529551296E-3</v>
      </c>
      <c r="AE138" s="484">
        <f>'3M - LGS'!AE138</f>
        <v>3.1771769846122943E-3</v>
      </c>
      <c r="AF138" s="484">
        <f>'3M - LGS'!AF138</f>
        <v>9.9005054110509506E-3</v>
      </c>
      <c r="AG138" s="484">
        <f>'3M - LGS'!AG138</f>
        <v>9.0359815516542815E-3</v>
      </c>
      <c r="AH138" s="484">
        <f>'3M - LGS'!AH138</f>
        <v>9.8271514277044527E-3</v>
      </c>
      <c r="AI138" s="484">
        <f>'3M - LGS'!AI138</f>
        <v>9.4258169082266467E-3</v>
      </c>
      <c r="AJ138" s="484">
        <f>'3M - LGS'!AJ138</f>
        <v>3.1417394009259549E-3</v>
      </c>
      <c r="AK138" s="484">
        <f>'3M - LGS'!AK138</f>
        <v>3.1958578546054071E-3</v>
      </c>
      <c r="AL138" s="484">
        <f>'3M - LGS'!AL138</f>
        <v>2.5521029424335211E-3</v>
      </c>
      <c r="AM138" s="484">
        <f>'3M - LGS'!AM138</f>
        <v>2.3640928564956144E-3</v>
      </c>
      <c r="AN138" s="484">
        <f>'3M - LGS'!AN138</f>
        <v>2.4423143754602156E-3</v>
      </c>
      <c r="AO138" s="484">
        <f>'3M - LGS'!AO138</f>
        <v>2.5934654673934938E-3</v>
      </c>
      <c r="AP138" s="484">
        <f>'3M - LGS'!AP138</f>
        <v>2.922362529551296E-3</v>
      </c>
      <c r="AQ138" s="484">
        <f>'3M - LGS'!AQ138</f>
        <v>3.1771769846122943E-3</v>
      </c>
      <c r="AR138" s="484">
        <f>'3M - LGS'!AR138</f>
        <v>9.9005054110509506E-3</v>
      </c>
      <c r="AS138" s="484">
        <f>'3M - LGS'!AS138</f>
        <v>9.0359815516542815E-3</v>
      </c>
      <c r="AT138" s="484">
        <f>'3M - LGS'!AT138</f>
        <v>9.8271514277044527E-3</v>
      </c>
      <c r="AU138" s="484">
        <f>'3M - LGS'!AU138</f>
        <v>9.4258169082266467E-3</v>
      </c>
      <c r="AV138" s="484">
        <f>'3M - LGS'!AV138</f>
        <v>3.1417394009259549E-3</v>
      </c>
      <c r="AW138" s="484">
        <f>'3M - LGS'!AW138</f>
        <v>3.1958578546054071E-3</v>
      </c>
      <c r="AX138" s="484">
        <f>'3M - LGS'!AX138</f>
        <v>2.5521029424335211E-3</v>
      </c>
      <c r="AY138" s="484">
        <f>'3M - LGS'!AY138</f>
        <v>2.3640928564956144E-3</v>
      </c>
      <c r="AZ138" s="484">
        <f>'3M - LGS'!AZ138</f>
        <v>2.4423143754602156E-3</v>
      </c>
      <c r="BA138" s="484">
        <f>'3M - LGS'!BA138</f>
        <v>2.5934654673934938E-3</v>
      </c>
      <c r="BB138" s="484">
        <f>'3M - LGS'!BB138</f>
        <v>2.922362529551296E-3</v>
      </c>
      <c r="BC138" s="484">
        <f>'3M - LGS'!BC138</f>
        <v>3.1771769846122943E-3</v>
      </c>
      <c r="BD138" s="484">
        <f>'3M - LGS'!BD138</f>
        <v>9.9005054110509506E-3</v>
      </c>
      <c r="BE138" s="484">
        <f>'3M - LGS'!BE138</f>
        <v>9.0359815516542815E-3</v>
      </c>
      <c r="BF138" s="484">
        <f>'3M - LGS'!BF138</f>
        <v>9.8271514277044527E-3</v>
      </c>
      <c r="BG138" s="484">
        <f>'3M - LGS'!BG138</f>
        <v>9.4258169082266467E-3</v>
      </c>
      <c r="BH138" s="484">
        <f>'3M - LGS'!BH138</f>
        <v>3.1417394009259549E-3</v>
      </c>
      <c r="BI138" s="484">
        <f>'3M - LGS'!BI138</f>
        <v>3.1958578546054071E-3</v>
      </c>
      <c r="BJ138" s="484">
        <f>'3M - LGS'!BJ138</f>
        <v>2.5521029424335211E-3</v>
      </c>
      <c r="BK138" s="484">
        <f>'3M - LGS'!BK138</f>
        <v>2.3640928564956144E-3</v>
      </c>
      <c r="BL138" s="484">
        <f>'3M - LGS'!BL138</f>
        <v>2.4423143754602156E-3</v>
      </c>
      <c r="BM138" s="484">
        <f>'3M - LGS'!BM138</f>
        <v>2.5934654673934938E-3</v>
      </c>
      <c r="BN138" s="484">
        <f>'3M - LGS'!BN138</f>
        <v>2.922362529551296E-3</v>
      </c>
      <c r="BO138" s="484">
        <f>'3M - LGS'!BO138</f>
        <v>3.1771769846122943E-3</v>
      </c>
      <c r="BP138" s="484">
        <f>'3M - LGS'!BP138</f>
        <v>9.9005054110509506E-3</v>
      </c>
      <c r="BQ138" s="484">
        <f>'3M - LGS'!BQ138</f>
        <v>9.0359815516542815E-3</v>
      </c>
      <c r="BR138" s="484">
        <f>'3M - LGS'!BR138</f>
        <v>9.8271514277044527E-3</v>
      </c>
      <c r="BS138" s="484">
        <f>'3M - LGS'!BS138</f>
        <v>9.4258169082266467E-3</v>
      </c>
      <c r="BT138" s="484">
        <f>'3M - LGS'!BT138</f>
        <v>3.1417394009259549E-3</v>
      </c>
      <c r="BU138" s="484">
        <f>'3M - LGS'!BU138</f>
        <v>3.1958578546054071E-3</v>
      </c>
      <c r="BV138" s="484">
        <f>'3M - LGS'!BV138</f>
        <v>2.5521029424335211E-3</v>
      </c>
      <c r="BW138" s="484">
        <f>'3M - LGS'!BW138</f>
        <v>2.3640928564956144E-3</v>
      </c>
      <c r="BX138" s="484">
        <f>'3M - LGS'!BX138</f>
        <v>2.4423143754602156E-3</v>
      </c>
      <c r="BY138" s="484">
        <f>'3M - LGS'!BY138</f>
        <v>2.5934654673934938E-3</v>
      </c>
      <c r="BZ138" s="484">
        <f>'3M - LGS'!BZ138</f>
        <v>2.922362529551296E-3</v>
      </c>
      <c r="CA138" s="484">
        <f>'3M - LGS'!CA138</f>
        <v>3.1771769846122943E-3</v>
      </c>
      <c r="CB138" s="484">
        <f>'3M - LGS'!CB138</f>
        <v>9.9005054110509506E-3</v>
      </c>
      <c r="CC138" s="484">
        <f>'3M - LGS'!CC138</f>
        <v>9.0359815516542815E-3</v>
      </c>
      <c r="CD138" s="484">
        <f>'3M - LGS'!CD138</f>
        <v>9.8271514277044527E-3</v>
      </c>
      <c r="CE138" s="484">
        <f>'3M - LGS'!CE138</f>
        <v>9.4258169082266467E-3</v>
      </c>
      <c r="CF138" s="484">
        <f>'3M - LGS'!CF138</f>
        <v>3.1417394009259549E-3</v>
      </c>
      <c r="CG138" s="484">
        <f>'3M - LGS'!CG138</f>
        <v>3.1958578546054071E-3</v>
      </c>
      <c r="CH138" s="484">
        <f>'3M - LGS'!CH138</f>
        <v>2.5521029424335211E-3</v>
      </c>
    </row>
    <row r="139" spans="1:86" s="110" customFormat="1" ht="15.75" hidden="1" thickBot="1" x14ac:dyDescent="0.3">
      <c r="A139" s="641"/>
      <c r="B139" s="91" t="s">
        <v>8</v>
      </c>
      <c r="C139" s="456">
        <f>'3M - LGS'!C139</f>
        <v>2.5294807330186069E-3</v>
      </c>
      <c r="D139" s="456">
        <f>'3M - LGS'!D139</f>
        <v>2.2399842928387112E-3</v>
      </c>
      <c r="E139" s="456">
        <f>'3M - LGS'!E139</f>
        <v>2.2916778796452913E-3</v>
      </c>
      <c r="F139" s="456">
        <f>'3M - LGS'!F139</f>
        <v>2.4098895716046765E-3</v>
      </c>
      <c r="G139" s="456">
        <f>'3M - LGS'!G139</f>
        <v>2.6252680825910963E-3</v>
      </c>
      <c r="H139" s="456">
        <f>'3M - LGS'!H139</f>
        <v>1.1916519776656496E-2</v>
      </c>
      <c r="I139" s="456">
        <f>'3M - LGS'!I139</f>
        <v>1.0512476648458587E-2</v>
      </c>
      <c r="J139" s="456">
        <f>'3M - LGS'!J139</f>
        <v>1.0997739136845456E-2</v>
      </c>
      <c r="K139" s="456">
        <f>'3M - LGS'!K139</f>
        <v>9.7499748369244844E-3</v>
      </c>
      <c r="L139" s="456">
        <f>'3M - LGS'!L139</f>
        <v>3.5422223466634517E-3</v>
      </c>
      <c r="M139" s="456">
        <f>'3M - LGS'!M139</f>
        <v>3.3530392812039923E-3</v>
      </c>
      <c r="N139" s="456">
        <f>'3M - LGS'!N139</f>
        <v>2.7187759744741616E-3</v>
      </c>
      <c r="O139" s="456">
        <f>'3M - LGS'!O139</f>
        <v>2.5294807330186069E-3</v>
      </c>
      <c r="P139" s="456">
        <f>'3M - LGS'!P139</f>
        <v>2.2399842928387112E-3</v>
      </c>
      <c r="Q139" s="456">
        <f>'3M - LGS'!Q139</f>
        <v>2.2916778796452913E-3</v>
      </c>
      <c r="R139" s="456">
        <f>'3M - LGS'!R139</f>
        <v>2.4098895716046765E-3</v>
      </c>
      <c r="S139" s="456">
        <f>'3M - LGS'!S139</f>
        <v>2.6252680825910963E-3</v>
      </c>
      <c r="T139" s="485">
        <f>'3M - LGS'!T139</f>
        <v>1.3905808590912061E-2</v>
      </c>
      <c r="U139" s="485">
        <f>'3M - LGS'!U139</f>
        <v>1.2733394144960167E-2</v>
      </c>
      <c r="V139" s="485">
        <f>'3M - LGS'!V139</f>
        <v>1.3771233021844975E-2</v>
      </c>
      <c r="W139" s="485">
        <f>'3M - LGS'!W139</f>
        <v>1.2615887178745301E-2</v>
      </c>
      <c r="X139" s="485">
        <f>'3M - LGS'!X139</f>
        <v>4.2916490383023637E-3</v>
      </c>
      <c r="Y139" s="485">
        <f>'3M - LGS'!Y139</f>
        <v>4.1486568456622352E-3</v>
      </c>
      <c r="Z139" s="485">
        <f>'3M - LGS'!Z139</f>
        <v>3.3168646489375418E-3</v>
      </c>
      <c r="AA139" s="485">
        <f>'3M - LGS'!AA139</f>
        <v>2.8916306097664345E-3</v>
      </c>
      <c r="AB139" s="485">
        <f>'3M - LGS'!AB139</f>
        <v>2.7607482619397463E-3</v>
      </c>
      <c r="AC139" s="485">
        <f>'3M - LGS'!AC139</f>
        <v>2.7382703799216155E-3</v>
      </c>
      <c r="AD139" s="485">
        <f>'3M - LGS'!AD139</f>
        <v>3.9986736154283848E-3</v>
      </c>
      <c r="AE139" s="485">
        <f>'3M - LGS'!AE139</f>
        <v>4.3130714083659347E-3</v>
      </c>
      <c r="AF139" s="485">
        <f>'3M - LGS'!AF139</f>
        <v>1.3905808590912061E-2</v>
      </c>
      <c r="AG139" s="485">
        <f>'3M - LGS'!AG139</f>
        <v>1.2733394144960167E-2</v>
      </c>
      <c r="AH139" s="485">
        <f>'3M - LGS'!AH139</f>
        <v>1.3771233021844975E-2</v>
      </c>
      <c r="AI139" s="485">
        <f>'3M - LGS'!AI139</f>
        <v>1.2615887178745301E-2</v>
      </c>
      <c r="AJ139" s="485">
        <f>'3M - LGS'!AJ139</f>
        <v>4.2916490383023637E-3</v>
      </c>
      <c r="AK139" s="485">
        <f>'3M - LGS'!AK139</f>
        <v>4.1486568456622352E-3</v>
      </c>
      <c r="AL139" s="485">
        <f>'3M - LGS'!AL139</f>
        <v>3.3168646489375418E-3</v>
      </c>
      <c r="AM139" s="485">
        <f>'3M - LGS'!AM139</f>
        <v>2.8916306097664345E-3</v>
      </c>
      <c r="AN139" s="485">
        <f>'3M - LGS'!AN139</f>
        <v>2.7607482619397463E-3</v>
      </c>
      <c r="AO139" s="485">
        <f>'3M - LGS'!AO139</f>
        <v>2.7382703799216155E-3</v>
      </c>
      <c r="AP139" s="485">
        <f>'3M - LGS'!AP139</f>
        <v>3.9986736154283848E-3</v>
      </c>
      <c r="AQ139" s="485">
        <f>'3M - LGS'!AQ139</f>
        <v>4.3130714083659347E-3</v>
      </c>
      <c r="AR139" s="485">
        <f>'3M - LGS'!AR139</f>
        <v>1.3905808590912061E-2</v>
      </c>
      <c r="AS139" s="485">
        <f>'3M - LGS'!AS139</f>
        <v>1.2733394144960167E-2</v>
      </c>
      <c r="AT139" s="485">
        <f>'3M - LGS'!AT139</f>
        <v>1.3771233021844975E-2</v>
      </c>
      <c r="AU139" s="485">
        <f>'3M - LGS'!AU139</f>
        <v>1.2615887178745301E-2</v>
      </c>
      <c r="AV139" s="485">
        <f>'3M - LGS'!AV139</f>
        <v>4.2916490383023637E-3</v>
      </c>
      <c r="AW139" s="485">
        <f>'3M - LGS'!AW139</f>
        <v>4.1486568456622352E-3</v>
      </c>
      <c r="AX139" s="485">
        <f>'3M - LGS'!AX139</f>
        <v>3.3168646489375418E-3</v>
      </c>
      <c r="AY139" s="485">
        <f>'3M - LGS'!AY139</f>
        <v>2.8916306097664345E-3</v>
      </c>
      <c r="AZ139" s="485">
        <f>'3M - LGS'!AZ139</f>
        <v>2.7607482619397463E-3</v>
      </c>
      <c r="BA139" s="485">
        <f>'3M - LGS'!BA139</f>
        <v>2.7382703799216155E-3</v>
      </c>
      <c r="BB139" s="485">
        <f>'3M - LGS'!BB139</f>
        <v>3.9986736154283848E-3</v>
      </c>
      <c r="BC139" s="485">
        <f>'3M - LGS'!BC139</f>
        <v>4.3130714083659347E-3</v>
      </c>
      <c r="BD139" s="485">
        <f>'3M - LGS'!BD139</f>
        <v>1.3905808590912061E-2</v>
      </c>
      <c r="BE139" s="485">
        <f>'3M - LGS'!BE139</f>
        <v>1.2733394144960167E-2</v>
      </c>
      <c r="BF139" s="485">
        <f>'3M - LGS'!BF139</f>
        <v>1.3771233021844975E-2</v>
      </c>
      <c r="BG139" s="485">
        <f>'3M - LGS'!BG139</f>
        <v>1.2615887178745301E-2</v>
      </c>
      <c r="BH139" s="485">
        <f>'3M - LGS'!BH139</f>
        <v>4.2916490383023637E-3</v>
      </c>
      <c r="BI139" s="485">
        <f>'3M - LGS'!BI139</f>
        <v>4.1486568456622352E-3</v>
      </c>
      <c r="BJ139" s="485">
        <f>'3M - LGS'!BJ139</f>
        <v>3.3168646489375418E-3</v>
      </c>
      <c r="BK139" s="485">
        <f>'3M - LGS'!BK139</f>
        <v>2.8916306097664345E-3</v>
      </c>
      <c r="BL139" s="485">
        <f>'3M - LGS'!BL139</f>
        <v>2.7607482619397463E-3</v>
      </c>
      <c r="BM139" s="485">
        <f>'3M - LGS'!BM139</f>
        <v>2.7382703799216155E-3</v>
      </c>
      <c r="BN139" s="485">
        <f>'3M - LGS'!BN139</f>
        <v>3.9986736154283848E-3</v>
      </c>
      <c r="BO139" s="485">
        <f>'3M - LGS'!BO139</f>
        <v>4.3130714083659347E-3</v>
      </c>
      <c r="BP139" s="485">
        <f>'3M - LGS'!BP139</f>
        <v>1.3905808590912061E-2</v>
      </c>
      <c r="BQ139" s="485">
        <f>'3M - LGS'!BQ139</f>
        <v>1.2733394144960167E-2</v>
      </c>
      <c r="BR139" s="485">
        <f>'3M - LGS'!BR139</f>
        <v>1.3771233021844975E-2</v>
      </c>
      <c r="BS139" s="485">
        <f>'3M - LGS'!BS139</f>
        <v>1.2615887178745301E-2</v>
      </c>
      <c r="BT139" s="485">
        <f>'3M - LGS'!BT139</f>
        <v>4.2916490383023637E-3</v>
      </c>
      <c r="BU139" s="485">
        <f>'3M - LGS'!BU139</f>
        <v>4.1486568456622352E-3</v>
      </c>
      <c r="BV139" s="485">
        <f>'3M - LGS'!BV139</f>
        <v>3.3168646489375418E-3</v>
      </c>
      <c r="BW139" s="485">
        <f>'3M - LGS'!BW139</f>
        <v>2.8916306097664345E-3</v>
      </c>
      <c r="BX139" s="485">
        <f>'3M - LGS'!BX139</f>
        <v>2.7607482619397463E-3</v>
      </c>
      <c r="BY139" s="485">
        <f>'3M - LGS'!BY139</f>
        <v>2.7382703799216155E-3</v>
      </c>
      <c r="BZ139" s="485">
        <f>'3M - LGS'!BZ139</f>
        <v>3.9986736154283848E-3</v>
      </c>
      <c r="CA139" s="485">
        <f>'3M - LGS'!CA139</f>
        <v>4.3130714083659347E-3</v>
      </c>
      <c r="CB139" s="485">
        <f>'3M - LGS'!CB139</f>
        <v>1.3905808590912061E-2</v>
      </c>
      <c r="CC139" s="485">
        <f>'3M - LGS'!CC139</f>
        <v>1.2733394144960167E-2</v>
      </c>
      <c r="CD139" s="485">
        <f>'3M - LGS'!CD139</f>
        <v>1.3771233021844975E-2</v>
      </c>
      <c r="CE139" s="485">
        <f>'3M - LGS'!CE139</f>
        <v>1.2615887178745301E-2</v>
      </c>
      <c r="CF139" s="485">
        <f>'3M - LGS'!CF139</f>
        <v>4.2916490383023637E-3</v>
      </c>
      <c r="CG139" s="485">
        <f>'3M - LGS'!CG139</f>
        <v>4.1486568456622352E-3</v>
      </c>
      <c r="CH139" s="485">
        <f>'3M - LGS'!CH139</f>
        <v>3.3168646489375418E-3</v>
      </c>
    </row>
    <row r="140" spans="1:86" s="110" customFormat="1" hidden="1" x14ac:dyDescent="0.25">
      <c r="C140" s="112"/>
      <c r="D140" s="112"/>
      <c r="E140" s="112"/>
      <c r="F140" s="112"/>
      <c r="G140" s="112"/>
      <c r="H140" s="112"/>
      <c r="I140" s="112"/>
      <c r="J140" s="112"/>
      <c r="K140" s="112"/>
      <c r="L140" s="112"/>
      <c r="M140" s="112"/>
      <c r="N140" s="112"/>
    </row>
    <row r="141" spans="1:86" s="110" customFormat="1" ht="15.75" hidden="1" thickBot="1" x14ac:dyDescent="0.3">
      <c r="A141" s="110" t="s">
        <v>179</v>
      </c>
      <c r="C141" s="112"/>
      <c r="D141" s="112"/>
      <c r="E141" s="112"/>
      <c r="F141" s="112"/>
      <c r="G141" s="112"/>
      <c r="H141" s="112"/>
      <c r="I141" s="112"/>
      <c r="J141" s="112"/>
      <c r="K141" s="112"/>
      <c r="L141" s="112"/>
      <c r="M141" s="112"/>
      <c r="N141" s="112"/>
    </row>
    <row r="142" spans="1:86" s="110" customFormat="1" ht="15.75" hidden="1" customHeight="1" thickBot="1" x14ac:dyDescent="0.3">
      <c r="A142" s="670" t="s">
        <v>127</v>
      </c>
      <c r="B142" s="291" t="s">
        <v>124</v>
      </c>
      <c r="C142" s="162">
        <f>C$4</f>
        <v>45292</v>
      </c>
      <c r="D142" s="162">
        <f t="shared" ref="D142:BO142" si="110">D$4</f>
        <v>45323</v>
      </c>
      <c r="E142" s="162">
        <f t="shared" si="110"/>
        <v>45352</v>
      </c>
      <c r="F142" s="162">
        <f t="shared" si="110"/>
        <v>45383</v>
      </c>
      <c r="G142" s="162">
        <f t="shared" si="110"/>
        <v>45413</v>
      </c>
      <c r="H142" s="162">
        <f t="shared" si="110"/>
        <v>45444</v>
      </c>
      <c r="I142" s="162">
        <f t="shared" si="110"/>
        <v>45474</v>
      </c>
      <c r="J142" s="162">
        <f t="shared" si="110"/>
        <v>45505</v>
      </c>
      <c r="K142" s="162">
        <f t="shared" si="110"/>
        <v>45536</v>
      </c>
      <c r="L142" s="162">
        <f t="shared" si="110"/>
        <v>45566</v>
      </c>
      <c r="M142" s="162">
        <f t="shared" si="110"/>
        <v>45597</v>
      </c>
      <c r="N142" s="162">
        <f t="shared" si="110"/>
        <v>45627</v>
      </c>
      <c r="O142" s="162">
        <f t="shared" si="110"/>
        <v>45658</v>
      </c>
      <c r="P142" s="162">
        <f t="shared" si="110"/>
        <v>45689</v>
      </c>
      <c r="Q142" s="162">
        <f t="shared" si="110"/>
        <v>45717</v>
      </c>
      <c r="R142" s="162">
        <f t="shared" si="110"/>
        <v>45748</v>
      </c>
      <c r="S142" s="162">
        <f t="shared" si="110"/>
        <v>45778</v>
      </c>
      <c r="T142" s="162">
        <f t="shared" si="110"/>
        <v>45809</v>
      </c>
      <c r="U142" s="162">
        <f t="shared" si="110"/>
        <v>45839</v>
      </c>
      <c r="V142" s="162">
        <f t="shared" si="110"/>
        <v>45870</v>
      </c>
      <c r="W142" s="162">
        <f t="shared" si="110"/>
        <v>45901</v>
      </c>
      <c r="X142" s="162">
        <f t="shared" si="110"/>
        <v>45931</v>
      </c>
      <c r="Y142" s="162">
        <f t="shared" si="110"/>
        <v>45962</v>
      </c>
      <c r="Z142" s="162">
        <f t="shared" si="110"/>
        <v>45992</v>
      </c>
      <c r="AA142" s="162">
        <f t="shared" si="110"/>
        <v>46023</v>
      </c>
      <c r="AB142" s="162">
        <f t="shared" si="110"/>
        <v>46054</v>
      </c>
      <c r="AC142" s="162">
        <f t="shared" si="110"/>
        <v>46082</v>
      </c>
      <c r="AD142" s="162">
        <f t="shared" si="110"/>
        <v>46113</v>
      </c>
      <c r="AE142" s="162">
        <f t="shared" si="110"/>
        <v>46143</v>
      </c>
      <c r="AF142" s="162">
        <f t="shared" si="110"/>
        <v>46174</v>
      </c>
      <c r="AG142" s="162">
        <f t="shared" si="110"/>
        <v>46204</v>
      </c>
      <c r="AH142" s="162">
        <f t="shared" si="110"/>
        <v>46235</v>
      </c>
      <c r="AI142" s="162">
        <f t="shared" si="110"/>
        <v>46266</v>
      </c>
      <c r="AJ142" s="162">
        <f t="shared" si="110"/>
        <v>46296</v>
      </c>
      <c r="AK142" s="162">
        <f t="shared" si="110"/>
        <v>46327</v>
      </c>
      <c r="AL142" s="162">
        <f t="shared" si="110"/>
        <v>46357</v>
      </c>
      <c r="AM142" s="162">
        <f t="shared" si="110"/>
        <v>46388</v>
      </c>
      <c r="AN142" s="162">
        <f t="shared" si="110"/>
        <v>46419</v>
      </c>
      <c r="AO142" s="162">
        <f t="shared" si="110"/>
        <v>46447</v>
      </c>
      <c r="AP142" s="162">
        <f t="shared" si="110"/>
        <v>46478</v>
      </c>
      <c r="AQ142" s="162">
        <f t="shared" si="110"/>
        <v>46508</v>
      </c>
      <c r="AR142" s="162">
        <f t="shared" si="110"/>
        <v>46539</v>
      </c>
      <c r="AS142" s="162">
        <f t="shared" si="110"/>
        <v>46569</v>
      </c>
      <c r="AT142" s="162">
        <f t="shared" si="110"/>
        <v>46600</v>
      </c>
      <c r="AU142" s="162">
        <f t="shared" si="110"/>
        <v>46631</v>
      </c>
      <c r="AV142" s="162">
        <f t="shared" si="110"/>
        <v>46661</v>
      </c>
      <c r="AW142" s="162">
        <f t="shared" si="110"/>
        <v>46692</v>
      </c>
      <c r="AX142" s="162">
        <f t="shared" si="110"/>
        <v>46722</v>
      </c>
      <c r="AY142" s="162">
        <f t="shared" si="110"/>
        <v>46753</v>
      </c>
      <c r="AZ142" s="162">
        <f t="shared" si="110"/>
        <v>46784</v>
      </c>
      <c r="BA142" s="162">
        <f t="shared" si="110"/>
        <v>46813</v>
      </c>
      <c r="BB142" s="162">
        <f t="shared" si="110"/>
        <v>46844</v>
      </c>
      <c r="BC142" s="162">
        <f t="shared" si="110"/>
        <v>46874</v>
      </c>
      <c r="BD142" s="162">
        <f t="shared" si="110"/>
        <v>46905</v>
      </c>
      <c r="BE142" s="162">
        <f t="shared" si="110"/>
        <v>46935</v>
      </c>
      <c r="BF142" s="162">
        <f t="shared" si="110"/>
        <v>46966</v>
      </c>
      <c r="BG142" s="162">
        <f t="shared" si="110"/>
        <v>46997</v>
      </c>
      <c r="BH142" s="162">
        <f t="shared" si="110"/>
        <v>47027</v>
      </c>
      <c r="BI142" s="162">
        <f t="shared" si="110"/>
        <v>47058</v>
      </c>
      <c r="BJ142" s="162">
        <f t="shared" si="110"/>
        <v>47088</v>
      </c>
      <c r="BK142" s="162">
        <f t="shared" si="110"/>
        <v>47119</v>
      </c>
      <c r="BL142" s="162">
        <f t="shared" si="110"/>
        <v>47150</v>
      </c>
      <c r="BM142" s="162">
        <f t="shared" si="110"/>
        <v>47178</v>
      </c>
      <c r="BN142" s="162">
        <f t="shared" si="110"/>
        <v>47209</v>
      </c>
      <c r="BO142" s="162">
        <f t="shared" si="110"/>
        <v>47239</v>
      </c>
      <c r="BP142" s="162">
        <f t="shared" ref="BP142:CH142" si="111">BP$4</f>
        <v>47270</v>
      </c>
      <c r="BQ142" s="162">
        <f t="shared" si="111"/>
        <v>47300</v>
      </c>
      <c r="BR142" s="162">
        <f t="shared" si="111"/>
        <v>47331</v>
      </c>
      <c r="BS142" s="162">
        <f t="shared" si="111"/>
        <v>47362</v>
      </c>
      <c r="BT142" s="162">
        <f t="shared" si="111"/>
        <v>47392</v>
      </c>
      <c r="BU142" s="162">
        <f t="shared" si="111"/>
        <v>47423</v>
      </c>
      <c r="BV142" s="162">
        <f t="shared" si="111"/>
        <v>47453</v>
      </c>
      <c r="BW142" s="162">
        <f t="shared" si="111"/>
        <v>47484</v>
      </c>
      <c r="BX142" s="162">
        <f t="shared" si="111"/>
        <v>47515</v>
      </c>
      <c r="BY142" s="162">
        <f t="shared" si="111"/>
        <v>47543</v>
      </c>
      <c r="BZ142" s="162">
        <f t="shared" si="111"/>
        <v>47574</v>
      </c>
      <c r="CA142" s="162">
        <f t="shared" si="111"/>
        <v>47604</v>
      </c>
      <c r="CB142" s="162">
        <f t="shared" si="111"/>
        <v>47635</v>
      </c>
      <c r="CC142" s="162">
        <f t="shared" si="111"/>
        <v>47665</v>
      </c>
      <c r="CD142" s="162">
        <f t="shared" si="111"/>
        <v>47696</v>
      </c>
      <c r="CE142" s="162">
        <f t="shared" si="111"/>
        <v>47727</v>
      </c>
      <c r="CF142" s="162">
        <f t="shared" si="111"/>
        <v>47757</v>
      </c>
      <c r="CG142" s="162">
        <f t="shared" si="111"/>
        <v>47788</v>
      </c>
      <c r="CH142" s="163">
        <f t="shared" si="111"/>
        <v>47818</v>
      </c>
    </row>
    <row r="143" spans="1:86" s="110" customFormat="1" hidden="1" x14ac:dyDescent="0.25">
      <c r="A143" s="671"/>
      <c r="B143" s="270" t="s">
        <v>20</v>
      </c>
      <c r="C143" s="460">
        <f t="shared" ref="C143:C155" si="112">IF(C23=0,0,((C5*0.5)-C41)*C78*C110*C$2)</f>
        <v>0</v>
      </c>
      <c r="D143" s="460">
        <f t="shared" ref="D143:AI143" si="113">IF(D23=0,0,((D5*0.5)+C23-D41)*D78*D110*D$2)</f>
        <v>0</v>
      </c>
      <c r="E143" s="460">
        <f t="shared" si="113"/>
        <v>0</v>
      </c>
      <c r="F143" s="460">
        <f t="shared" si="113"/>
        <v>0</v>
      </c>
      <c r="G143" s="460">
        <f t="shared" si="113"/>
        <v>0</v>
      </c>
      <c r="H143" s="460">
        <f t="shared" si="113"/>
        <v>0</v>
      </c>
      <c r="I143" s="460">
        <f t="shared" si="113"/>
        <v>0</v>
      </c>
      <c r="J143" s="460">
        <f t="shared" si="113"/>
        <v>0</v>
      </c>
      <c r="K143" s="460">
        <f t="shared" si="113"/>
        <v>0</v>
      </c>
      <c r="L143" s="460">
        <f t="shared" si="113"/>
        <v>0</v>
      </c>
      <c r="M143" s="460">
        <f t="shared" si="113"/>
        <v>0</v>
      </c>
      <c r="N143" s="460">
        <f t="shared" si="113"/>
        <v>0</v>
      </c>
      <c r="O143" s="460">
        <f t="shared" si="113"/>
        <v>0</v>
      </c>
      <c r="P143" s="460">
        <f t="shared" si="113"/>
        <v>0</v>
      </c>
      <c r="Q143" s="460">
        <f t="shared" si="113"/>
        <v>0</v>
      </c>
      <c r="R143" s="460">
        <f t="shared" si="113"/>
        <v>0</v>
      </c>
      <c r="S143" s="460">
        <f t="shared" si="113"/>
        <v>0</v>
      </c>
      <c r="T143" s="460">
        <f t="shared" si="113"/>
        <v>0</v>
      </c>
      <c r="U143" s="460">
        <f t="shared" si="113"/>
        <v>0</v>
      </c>
      <c r="V143" s="460">
        <f t="shared" si="113"/>
        <v>0</v>
      </c>
      <c r="W143" s="460">
        <f t="shared" si="113"/>
        <v>0</v>
      </c>
      <c r="X143" s="460">
        <f t="shared" si="113"/>
        <v>0</v>
      </c>
      <c r="Y143" s="460">
        <f t="shared" si="113"/>
        <v>0</v>
      </c>
      <c r="Z143" s="460">
        <f t="shared" si="113"/>
        <v>0</v>
      </c>
      <c r="AA143" s="460">
        <f t="shared" si="113"/>
        <v>0</v>
      </c>
      <c r="AB143" s="460">
        <f t="shared" si="113"/>
        <v>0</v>
      </c>
      <c r="AC143" s="460">
        <f t="shared" si="113"/>
        <v>0</v>
      </c>
      <c r="AD143" s="460">
        <f t="shared" si="113"/>
        <v>0</v>
      </c>
      <c r="AE143" s="460">
        <f t="shared" si="113"/>
        <v>0</v>
      </c>
      <c r="AF143" s="460">
        <f t="shared" si="113"/>
        <v>0</v>
      </c>
      <c r="AG143" s="460">
        <f t="shared" si="113"/>
        <v>0</v>
      </c>
      <c r="AH143" s="460">
        <f t="shared" si="113"/>
        <v>0</v>
      </c>
      <c r="AI143" s="460">
        <f t="shared" si="113"/>
        <v>0</v>
      </c>
      <c r="AJ143" s="460">
        <f t="shared" ref="AJ143:BO143" si="114">IF(AJ23=0,0,((AJ5*0.5)+AI23-AJ41)*AJ78*AJ110*AJ$2)</f>
        <v>0</v>
      </c>
      <c r="AK143" s="460">
        <f t="shared" si="114"/>
        <v>0</v>
      </c>
      <c r="AL143" s="460">
        <f t="shared" si="114"/>
        <v>0</v>
      </c>
      <c r="AM143" s="460">
        <f t="shared" si="114"/>
        <v>0</v>
      </c>
      <c r="AN143" s="460">
        <f t="shared" si="114"/>
        <v>0</v>
      </c>
      <c r="AO143" s="460">
        <f t="shared" si="114"/>
        <v>0</v>
      </c>
      <c r="AP143" s="460">
        <f t="shared" si="114"/>
        <v>0</v>
      </c>
      <c r="AQ143" s="460">
        <f t="shared" si="114"/>
        <v>0</v>
      </c>
      <c r="AR143" s="460">
        <f t="shared" si="114"/>
        <v>0</v>
      </c>
      <c r="AS143" s="460">
        <f t="shared" si="114"/>
        <v>0</v>
      </c>
      <c r="AT143" s="460">
        <f t="shared" si="114"/>
        <v>0</v>
      </c>
      <c r="AU143" s="460">
        <f t="shared" si="114"/>
        <v>0</v>
      </c>
      <c r="AV143" s="460">
        <f t="shared" si="114"/>
        <v>0</v>
      </c>
      <c r="AW143" s="460">
        <f t="shared" si="114"/>
        <v>0</v>
      </c>
      <c r="AX143" s="460">
        <f t="shared" si="114"/>
        <v>0</v>
      </c>
      <c r="AY143" s="460">
        <f t="shared" si="114"/>
        <v>0</v>
      </c>
      <c r="AZ143" s="460">
        <f t="shared" si="114"/>
        <v>0</v>
      </c>
      <c r="BA143" s="460">
        <f t="shared" si="114"/>
        <v>0</v>
      </c>
      <c r="BB143" s="460">
        <f t="shared" si="114"/>
        <v>0</v>
      </c>
      <c r="BC143" s="460">
        <f t="shared" si="114"/>
        <v>0</v>
      </c>
      <c r="BD143" s="460">
        <f t="shared" si="114"/>
        <v>0</v>
      </c>
      <c r="BE143" s="460">
        <f t="shared" si="114"/>
        <v>0</v>
      </c>
      <c r="BF143" s="460">
        <f t="shared" si="114"/>
        <v>0</v>
      </c>
      <c r="BG143" s="460">
        <f t="shared" si="114"/>
        <v>0</v>
      </c>
      <c r="BH143" s="460">
        <f t="shared" si="114"/>
        <v>0</v>
      </c>
      <c r="BI143" s="460">
        <f t="shared" si="114"/>
        <v>0</v>
      </c>
      <c r="BJ143" s="460">
        <f t="shared" si="114"/>
        <v>0</v>
      </c>
      <c r="BK143" s="460">
        <f t="shared" si="114"/>
        <v>0</v>
      </c>
      <c r="BL143" s="460">
        <f t="shared" si="114"/>
        <v>0</v>
      </c>
      <c r="BM143" s="460">
        <f t="shared" si="114"/>
        <v>0</v>
      </c>
      <c r="BN143" s="460">
        <f t="shared" si="114"/>
        <v>0</v>
      </c>
      <c r="BO143" s="460">
        <f t="shared" si="114"/>
        <v>0</v>
      </c>
      <c r="BP143" s="460">
        <f t="shared" ref="BP143:CH143" si="115">IF(BP23=0,0,((BP5*0.5)+BO23-BP41)*BP78*BP110*BP$2)</f>
        <v>0</v>
      </c>
      <c r="BQ143" s="460">
        <f t="shared" si="115"/>
        <v>0</v>
      </c>
      <c r="BR143" s="460">
        <f t="shared" si="115"/>
        <v>0</v>
      </c>
      <c r="BS143" s="460">
        <f t="shared" si="115"/>
        <v>0</v>
      </c>
      <c r="BT143" s="460">
        <f t="shared" si="115"/>
        <v>0</v>
      </c>
      <c r="BU143" s="460">
        <f t="shared" si="115"/>
        <v>0</v>
      </c>
      <c r="BV143" s="460">
        <f t="shared" si="115"/>
        <v>0</v>
      </c>
      <c r="BW143" s="460">
        <f t="shared" si="115"/>
        <v>0</v>
      </c>
      <c r="BX143" s="460">
        <f t="shared" si="115"/>
        <v>0</v>
      </c>
      <c r="BY143" s="460">
        <f t="shared" si="115"/>
        <v>0</v>
      </c>
      <c r="BZ143" s="460">
        <f t="shared" si="115"/>
        <v>0</v>
      </c>
      <c r="CA143" s="460">
        <f t="shared" si="115"/>
        <v>0</v>
      </c>
      <c r="CB143" s="460">
        <f t="shared" si="115"/>
        <v>0</v>
      </c>
      <c r="CC143" s="460">
        <f t="shared" si="115"/>
        <v>0</v>
      </c>
      <c r="CD143" s="460">
        <f t="shared" si="115"/>
        <v>0</v>
      </c>
      <c r="CE143" s="460">
        <f t="shared" si="115"/>
        <v>0</v>
      </c>
      <c r="CF143" s="460">
        <f t="shared" si="115"/>
        <v>0</v>
      </c>
      <c r="CG143" s="460">
        <f t="shared" si="115"/>
        <v>0</v>
      </c>
      <c r="CH143" s="461">
        <f t="shared" si="115"/>
        <v>0</v>
      </c>
    </row>
    <row r="144" spans="1:86" s="110" customFormat="1" hidden="1" x14ac:dyDescent="0.25">
      <c r="A144" s="671"/>
      <c r="B144" s="270" t="s">
        <v>0</v>
      </c>
      <c r="C144" s="460">
        <f t="shared" si="112"/>
        <v>0</v>
      </c>
      <c r="D144" s="460">
        <f t="shared" ref="D144:AI144" si="116">IF(D24=0,0,((D6*0.5)+C24-D42)*D79*D111*D$2)</f>
        <v>0</v>
      </c>
      <c r="E144" s="460">
        <f t="shared" si="116"/>
        <v>0</v>
      </c>
      <c r="F144" s="460">
        <f t="shared" si="116"/>
        <v>0</v>
      </c>
      <c r="G144" s="460">
        <f t="shared" si="116"/>
        <v>0</v>
      </c>
      <c r="H144" s="460">
        <f t="shared" si="116"/>
        <v>0</v>
      </c>
      <c r="I144" s="460">
        <f t="shared" si="116"/>
        <v>0</v>
      </c>
      <c r="J144" s="460">
        <f t="shared" si="116"/>
        <v>0</v>
      </c>
      <c r="K144" s="460">
        <f t="shared" si="116"/>
        <v>0</v>
      </c>
      <c r="L144" s="460">
        <f t="shared" si="116"/>
        <v>0</v>
      </c>
      <c r="M144" s="460">
        <f t="shared" si="116"/>
        <v>0</v>
      </c>
      <c r="N144" s="460">
        <f t="shared" si="116"/>
        <v>0</v>
      </c>
      <c r="O144" s="460">
        <f t="shared" si="116"/>
        <v>0</v>
      </c>
      <c r="P144" s="460">
        <f t="shared" si="116"/>
        <v>0</v>
      </c>
      <c r="Q144" s="460">
        <f t="shared" si="116"/>
        <v>0</v>
      </c>
      <c r="R144" s="460">
        <f t="shared" si="116"/>
        <v>0</v>
      </c>
      <c r="S144" s="460">
        <f t="shared" si="116"/>
        <v>0</v>
      </c>
      <c r="T144" s="460">
        <f t="shared" si="116"/>
        <v>0</v>
      </c>
      <c r="U144" s="460">
        <f t="shared" si="116"/>
        <v>0</v>
      </c>
      <c r="V144" s="460">
        <f t="shared" si="116"/>
        <v>0</v>
      </c>
      <c r="W144" s="460">
        <f t="shared" si="116"/>
        <v>0</v>
      </c>
      <c r="X144" s="460">
        <f t="shared" si="116"/>
        <v>0</v>
      </c>
      <c r="Y144" s="460">
        <f t="shared" si="116"/>
        <v>0</v>
      </c>
      <c r="Z144" s="460">
        <f t="shared" si="116"/>
        <v>0</v>
      </c>
      <c r="AA144" s="460">
        <f t="shared" si="116"/>
        <v>0</v>
      </c>
      <c r="AB144" s="460">
        <f t="shared" si="116"/>
        <v>0</v>
      </c>
      <c r="AC144" s="460">
        <f t="shared" si="116"/>
        <v>0</v>
      </c>
      <c r="AD144" s="460">
        <f t="shared" si="116"/>
        <v>0</v>
      </c>
      <c r="AE144" s="460">
        <f t="shared" si="116"/>
        <v>0</v>
      </c>
      <c r="AF144" s="460">
        <f t="shared" si="116"/>
        <v>0</v>
      </c>
      <c r="AG144" s="460">
        <f t="shared" si="116"/>
        <v>0</v>
      </c>
      <c r="AH144" s="460">
        <f t="shared" si="116"/>
        <v>0</v>
      </c>
      <c r="AI144" s="460">
        <f t="shared" si="116"/>
        <v>0</v>
      </c>
      <c r="AJ144" s="460">
        <f t="shared" ref="AJ144:BO144" si="117">IF(AJ24=0,0,((AJ6*0.5)+AI24-AJ42)*AJ79*AJ111*AJ$2)</f>
        <v>0</v>
      </c>
      <c r="AK144" s="460">
        <f t="shared" si="117"/>
        <v>0</v>
      </c>
      <c r="AL144" s="460">
        <f t="shared" si="117"/>
        <v>0</v>
      </c>
      <c r="AM144" s="460">
        <f t="shared" si="117"/>
        <v>0</v>
      </c>
      <c r="AN144" s="460">
        <f t="shared" si="117"/>
        <v>0</v>
      </c>
      <c r="AO144" s="460">
        <f t="shared" si="117"/>
        <v>0</v>
      </c>
      <c r="AP144" s="460">
        <f t="shared" si="117"/>
        <v>0</v>
      </c>
      <c r="AQ144" s="460">
        <f t="shared" si="117"/>
        <v>0</v>
      </c>
      <c r="AR144" s="460">
        <f t="shared" si="117"/>
        <v>0</v>
      </c>
      <c r="AS144" s="460">
        <f t="shared" si="117"/>
        <v>0</v>
      </c>
      <c r="AT144" s="460">
        <f t="shared" si="117"/>
        <v>0</v>
      </c>
      <c r="AU144" s="460">
        <f t="shared" si="117"/>
        <v>0</v>
      </c>
      <c r="AV144" s="460">
        <f t="shared" si="117"/>
        <v>0</v>
      </c>
      <c r="AW144" s="460">
        <f t="shared" si="117"/>
        <v>0</v>
      </c>
      <c r="AX144" s="460">
        <f t="shared" si="117"/>
        <v>0</v>
      </c>
      <c r="AY144" s="460">
        <f t="shared" si="117"/>
        <v>0</v>
      </c>
      <c r="AZ144" s="460">
        <f t="shared" si="117"/>
        <v>0</v>
      </c>
      <c r="BA144" s="460">
        <f t="shared" si="117"/>
        <v>0</v>
      </c>
      <c r="BB144" s="460">
        <f t="shared" si="117"/>
        <v>0</v>
      </c>
      <c r="BC144" s="460">
        <f t="shared" si="117"/>
        <v>0</v>
      </c>
      <c r="BD144" s="460">
        <f t="shared" si="117"/>
        <v>0</v>
      </c>
      <c r="BE144" s="460">
        <f t="shared" si="117"/>
        <v>0</v>
      </c>
      <c r="BF144" s="460">
        <f t="shared" si="117"/>
        <v>0</v>
      </c>
      <c r="BG144" s="460">
        <f t="shared" si="117"/>
        <v>0</v>
      </c>
      <c r="BH144" s="460">
        <f t="shared" si="117"/>
        <v>0</v>
      </c>
      <c r="BI144" s="460">
        <f t="shared" si="117"/>
        <v>0</v>
      </c>
      <c r="BJ144" s="460">
        <f t="shared" si="117"/>
        <v>0</v>
      </c>
      <c r="BK144" s="460">
        <f t="shared" si="117"/>
        <v>0</v>
      </c>
      <c r="BL144" s="460">
        <f t="shared" si="117"/>
        <v>0</v>
      </c>
      <c r="BM144" s="460">
        <f t="shared" si="117"/>
        <v>0</v>
      </c>
      <c r="BN144" s="460">
        <f t="shared" si="117"/>
        <v>0</v>
      </c>
      <c r="BO144" s="460">
        <f t="shared" si="117"/>
        <v>0</v>
      </c>
      <c r="BP144" s="460">
        <f t="shared" ref="BP144:CH144" si="118">IF(BP24=0,0,((BP6*0.5)+BO24-BP42)*BP79*BP111*BP$2)</f>
        <v>0</v>
      </c>
      <c r="BQ144" s="460">
        <f t="shared" si="118"/>
        <v>0</v>
      </c>
      <c r="BR144" s="460">
        <f t="shared" si="118"/>
        <v>0</v>
      </c>
      <c r="BS144" s="460">
        <f t="shared" si="118"/>
        <v>0</v>
      </c>
      <c r="BT144" s="460">
        <f t="shared" si="118"/>
        <v>0</v>
      </c>
      <c r="BU144" s="460">
        <f t="shared" si="118"/>
        <v>0</v>
      </c>
      <c r="BV144" s="460">
        <f t="shared" si="118"/>
        <v>0</v>
      </c>
      <c r="BW144" s="460">
        <f t="shared" si="118"/>
        <v>0</v>
      </c>
      <c r="BX144" s="460">
        <f t="shared" si="118"/>
        <v>0</v>
      </c>
      <c r="BY144" s="460">
        <f t="shared" si="118"/>
        <v>0</v>
      </c>
      <c r="BZ144" s="460">
        <f t="shared" si="118"/>
        <v>0</v>
      </c>
      <c r="CA144" s="460">
        <f t="shared" si="118"/>
        <v>0</v>
      </c>
      <c r="CB144" s="460">
        <f t="shared" si="118"/>
        <v>0</v>
      </c>
      <c r="CC144" s="460">
        <f t="shared" si="118"/>
        <v>0</v>
      </c>
      <c r="CD144" s="460">
        <f t="shared" si="118"/>
        <v>0</v>
      </c>
      <c r="CE144" s="460">
        <f t="shared" si="118"/>
        <v>0</v>
      </c>
      <c r="CF144" s="460">
        <f t="shared" si="118"/>
        <v>0</v>
      </c>
      <c r="CG144" s="460">
        <f t="shared" si="118"/>
        <v>0</v>
      </c>
      <c r="CH144" s="461">
        <f t="shared" si="118"/>
        <v>0</v>
      </c>
    </row>
    <row r="145" spans="1:86" s="110" customFormat="1" hidden="1" x14ac:dyDescent="0.25">
      <c r="A145" s="671"/>
      <c r="B145" s="270" t="s">
        <v>21</v>
      </c>
      <c r="C145" s="460">
        <f t="shared" si="112"/>
        <v>0</v>
      </c>
      <c r="D145" s="460">
        <f t="shared" ref="D145:AI145" si="119">IF(D25=0,0,((D7*0.5)+C25-D43)*D80*D112*D$2)</f>
        <v>0</v>
      </c>
      <c r="E145" s="460">
        <f t="shared" si="119"/>
        <v>0</v>
      </c>
      <c r="F145" s="460">
        <f t="shared" si="119"/>
        <v>0</v>
      </c>
      <c r="G145" s="460">
        <f t="shared" si="119"/>
        <v>0</v>
      </c>
      <c r="H145" s="460">
        <f t="shared" si="119"/>
        <v>0</v>
      </c>
      <c r="I145" s="460">
        <f t="shared" si="119"/>
        <v>0</v>
      </c>
      <c r="J145" s="460">
        <f t="shared" si="119"/>
        <v>0</v>
      </c>
      <c r="K145" s="460">
        <f t="shared" si="119"/>
        <v>0</v>
      </c>
      <c r="L145" s="460">
        <f t="shared" si="119"/>
        <v>0</v>
      </c>
      <c r="M145" s="460">
        <f t="shared" si="119"/>
        <v>0</v>
      </c>
      <c r="N145" s="460">
        <f t="shared" si="119"/>
        <v>0</v>
      </c>
      <c r="O145" s="460">
        <f t="shared" si="119"/>
        <v>0</v>
      </c>
      <c r="P145" s="460">
        <f t="shared" si="119"/>
        <v>0</v>
      </c>
      <c r="Q145" s="460">
        <f t="shared" si="119"/>
        <v>0</v>
      </c>
      <c r="R145" s="460">
        <f t="shared" si="119"/>
        <v>0</v>
      </c>
      <c r="S145" s="460">
        <f t="shared" si="119"/>
        <v>0</v>
      </c>
      <c r="T145" s="460">
        <f t="shared" si="119"/>
        <v>0</v>
      </c>
      <c r="U145" s="460">
        <f t="shared" si="119"/>
        <v>0</v>
      </c>
      <c r="V145" s="460">
        <f t="shared" si="119"/>
        <v>0</v>
      </c>
      <c r="W145" s="460">
        <f t="shared" si="119"/>
        <v>0</v>
      </c>
      <c r="X145" s="460">
        <f t="shared" si="119"/>
        <v>0</v>
      </c>
      <c r="Y145" s="460">
        <f t="shared" si="119"/>
        <v>0</v>
      </c>
      <c r="Z145" s="460">
        <f t="shared" si="119"/>
        <v>0</v>
      </c>
      <c r="AA145" s="460">
        <f t="shared" si="119"/>
        <v>0</v>
      </c>
      <c r="AB145" s="460">
        <f t="shared" si="119"/>
        <v>0</v>
      </c>
      <c r="AC145" s="460">
        <f t="shared" si="119"/>
        <v>0</v>
      </c>
      <c r="AD145" s="460">
        <f t="shared" si="119"/>
        <v>0</v>
      </c>
      <c r="AE145" s="460">
        <f t="shared" si="119"/>
        <v>0</v>
      </c>
      <c r="AF145" s="460">
        <f t="shared" si="119"/>
        <v>0</v>
      </c>
      <c r="AG145" s="460">
        <f t="shared" si="119"/>
        <v>0</v>
      </c>
      <c r="AH145" s="460">
        <f t="shared" si="119"/>
        <v>0</v>
      </c>
      <c r="AI145" s="460">
        <f t="shared" si="119"/>
        <v>0</v>
      </c>
      <c r="AJ145" s="460">
        <f t="shared" ref="AJ145:BO145" si="120">IF(AJ25=0,0,((AJ7*0.5)+AI25-AJ43)*AJ80*AJ112*AJ$2)</f>
        <v>0</v>
      </c>
      <c r="AK145" s="460">
        <f t="shared" si="120"/>
        <v>0</v>
      </c>
      <c r="AL145" s="460">
        <f t="shared" si="120"/>
        <v>0</v>
      </c>
      <c r="AM145" s="460">
        <f t="shared" si="120"/>
        <v>0</v>
      </c>
      <c r="AN145" s="460">
        <f t="shared" si="120"/>
        <v>0</v>
      </c>
      <c r="AO145" s="460">
        <f t="shared" si="120"/>
        <v>0</v>
      </c>
      <c r="AP145" s="460">
        <f t="shared" si="120"/>
        <v>0</v>
      </c>
      <c r="AQ145" s="460">
        <f t="shared" si="120"/>
        <v>0</v>
      </c>
      <c r="AR145" s="460">
        <f t="shared" si="120"/>
        <v>0</v>
      </c>
      <c r="AS145" s="460">
        <f t="shared" si="120"/>
        <v>0</v>
      </c>
      <c r="AT145" s="460">
        <f t="shared" si="120"/>
        <v>0</v>
      </c>
      <c r="AU145" s="460">
        <f t="shared" si="120"/>
        <v>0</v>
      </c>
      <c r="AV145" s="460">
        <f t="shared" si="120"/>
        <v>0</v>
      </c>
      <c r="AW145" s="460">
        <f t="shared" si="120"/>
        <v>0</v>
      </c>
      <c r="AX145" s="460">
        <f t="shared" si="120"/>
        <v>0</v>
      </c>
      <c r="AY145" s="460">
        <f t="shared" si="120"/>
        <v>0</v>
      </c>
      <c r="AZ145" s="460">
        <f t="shared" si="120"/>
        <v>0</v>
      </c>
      <c r="BA145" s="460">
        <f t="shared" si="120"/>
        <v>0</v>
      </c>
      <c r="BB145" s="460">
        <f t="shared" si="120"/>
        <v>0</v>
      </c>
      <c r="BC145" s="460">
        <f t="shared" si="120"/>
        <v>0</v>
      </c>
      <c r="BD145" s="460">
        <f t="shared" si="120"/>
        <v>0</v>
      </c>
      <c r="BE145" s="460">
        <f t="shared" si="120"/>
        <v>0</v>
      </c>
      <c r="BF145" s="460">
        <f t="shared" si="120"/>
        <v>0</v>
      </c>
      <c r="BG145" s="460">
        <f t="shared" si="120"/>
        <v>0</v>
      </c>
      <c r="BH145" s="460">
        <f t="shared" si="120"/>
        <v>0</v>
      </c>
      <c r="BI145" s="460">
        <f t="shared" si="120"/>
        <v>0</v>
      </c>
      <c r="BJ145" s="460">
        <f t="shared" si="120"/>
        <v>0</v>
      </c>
      <c r="BK145" s="460">
        <f t="shared" si="120"/>
        <v>0</v>
      </c>
      <c r="BL145" s="460">
        <f t="shared" si="120"/>
        <v>0</v>
      </c>
      <c r="BM145" s="460">
        <f t="shared" si="120"/>
        <v>0</v>
      </c>
      <c r="BN145" s="460">
        <f t="shared" si="120"/>
        <v>0</v>
      </c>
      <c r="BO145" s="460">
        <f t="shared" si="120"/>
        <v>0</v>
      </c>
      <c r="BP145" s="460">
        <f t="shared" ref="BP145:CH145" si="121">IF(BP25=0,0,((BP7*0.5)+BO25-BP43)*BP80*BP112*BP$2)</f>
        <v>0</v>
      </c>
      <c r="BQ145" s="460">
        <f t="shared" si="121"/>
        <v>0</v>
      </c>
      <c r="BR145" s="460">
        <f t="shared" si="121"/>
        <v>0</v>
      </c>
      <c r="BS145" s="460">
        <f t="shared" si="121"/>
        <v>0</v>
      </c>
      <c r="BT145" s="460">
        <f t="shared" si="121"/>
        <v>0</v>
      </c>
      <c r="BU145" s="460">
        <f t="shared" si="121"/>
        <v>0</v>
      </c>
      <c r="BV145" s="460">
        <f t="shared" si="121"/>
        <v>0</v>
      </c>
      <c r="BW145" s="460">
        <f t="shared" si="121"/>
        <v>0</v>
      </c>
      <c r="BX145" s="460">
        <f t="shared" si="121"/>
        <v>0</v>
      </c>
      <c r="BY145" s="460">
        <f t="shared" si="121"/>
        <v>0</v>
      </c>
      <c r="BZ145" s="460">
        <f t="shared" si="121"/>
        <v>0</v>
      </c>
      <c r="CA145" s="460">
        <f t="shared" si="121"/>
        <v>0</v>
      </c>
      <c r="CB145" s="460">
        <f t="shared" si="121"/>
        <v>0</v>
      </c>
      <c r="CC145" s="460">
        <f t="shared" si="121"/>
        <v>0</v>
      </c>
      <c r="CD145" s="460">
        <f t="shared" si="121"/>
        <v>0</v>
      </c>
      <c r="CE145" s="460">
        <f t="shared" si="121"/>
        <v>0</v>
      </c>
      <c r="CF145" s="460">
        <f t="shared" si="121"/>
        <v>0</v>
      </c>
      <c r="CG145" s="460">
        <f t="shared" si="121"/>
        <v>0</v>
      </c>
      <c r="CH145" s="461">
        <f t="shared" si="121"/>
        <v>0</v>
      </c>
    </row>
    <row r="146" spans="1:86" s="110" customFormat="1" hidden="1" x14ac:dyDescent="0.25">
      <c r="A146" s="671"/>
      <c r="B146" s="270" t="s">
        <v>1</v>
      </c>
      <c r="C146" s="460">
        <f t="shared" si="112"/>
        <v>0</v>
      </c>
      <c r="D146" s="460">
        <f t="shared" ref="D146:AI146" si="122">IF(D26=0,0,((D8*0.5)+C26-D44)*D81*D113*D$2)</f>
        <v>0</v>
      </c>
      <c r="E146" s="460">
        <f t="shared" si="122"/>
        <v>0</v>
      </c>
      <c r="F146" s="460">
        <f t="shared" si="122"/>
        <v>0</v>
      </c>
      <c r="G146" s="460">
        <f t="shared" si="122"/>
        <v>0</v>
      </c>
      <c r="H146" s="460">
        <f t="shared" si="122"/>
        <v>0</v>
      </c>
      <c r="I146" s="460">
        <f t="shared" si="122"/>
        <v>0</v>
      </c>
      <c r="J146" s="460">
        <f t="shared" si="122"/>
        <v>0</v>
      </c>
      <c r="K146" s="460">
        <f t="shared" si="122"/>
        <v>0</v>
      </c>
      <c r="L146" s="460">
        <f t="shared" si="122"/>
        <v>0</v>
      </c>
      <c r="M146" s="460">
        <f t="shared" si="122"/>
        <v>0</v>
      </c>
      <c r="N146" s="460">
        <f t="shared" si="122"/>
        <v>0</v>
      </c>
      <c r="O146" s="460">
        <f t="shared" si="122"/>
        <v>0</v>
      </c>
      <c r="P146" s="460">
        <f t="shared" si="122"/>
        <v>0</v>
      </c>
      <c r="Q146" s="460">
        <f t="shared" si="122"/>
        <v>0</v>
      </c>
      <c r="R146" s="460">
        <f t="shared" si="122"/>
        <v>0</v>
      </c>
      <c r="S146" s="460">
        <f t="shared" si="122"/>
        <v>0</v>
      </c>
      <c r="T146" s="460">
        <f t="shared" si="122"/>
        <v>0</v>
      </c>
      <c r="U146" s="460">
        <f t="shared" si="122"/>
        <v>0</v>
      </c>
      <c r="V146" s="460">
        <f t="shared" si="122"/>
        <v>0</v>
      </c>
      <c r="W146" s="460">
        <f t="shared" si="122"/>
        <v>0</v>
      </c>
      <c r="X146" s="460">
        <f t="shared" si="122"/>
        <v>0</v>
      </c>
      <c r="Y146" s="460">
        <f t="shared" si="122"/>
        <v>0</v>
      </c>
      <c r="Z146" s="460">
        <f t="shared" si="122"/>
        <v>0</v>
      </c>
      <c r="AA146" s="460">
        <f t="shared" si="122"/>
        <v>0</v>
      </c>
      <c r="AB146" s="460">
        <f t="shared" si="122"/>
        <v>0</v>
      </c>
      <c r="AC146" s="460">
        <f t="shared" si="122"/>
        <v>0</v>
      </c>
      <c r="AD146" s="460">
        <f t="shared" si="122"/>
        <v>0</v>
      </c>
      <c r="AE146" s="460">
        <f t="shared" si="122"/>
        <v>0</v>
      </c>
      <c r="AF146" s="460">
        <f t="shared" si="122"/>
        <v>0</v>
      </c>
      <c r="AG146" s="460">
        <f t="shared" si="122"/>
        <v>0</v>
      </c>
      <c r="AH146" s="460">
        <f t="shared" si="122"/>
        <v>0</v>
      </c>
      <c r="AI146" s="460">
        <f t="shared" si="122"/>
        <v>0</v>
      </c>
      <c r="AJ146" s="460">
        <f t="shared" ref="AJ146:BO146" si="123">IF(AJ26=0,0,((AJ8*0.5)+AI26-AJ44)*AJ81*AJ113*AJ$2)</f>
        <v>0</v>
      </c>
      <c r="AK146" s="460">
        <f t="shared" si="123"/>
        <v>0</v>
      </c>
      <c r="AL146" s="460">
        <f t="shared" si="123"/>
        <v>0</v>
      </c>
      <c r="AM146" s="460">
        <f t="shared" si="123"/>
        <v>0</v>
      </c>
      <c r="AN146" s="460">
        <f t="shared" si="123"/>
        <v>0</v>
      </c>
      <c r="AO146" s="460">
        <f t="shared" si="123"/>
        <v>0</v>
      </c>
      <c r="AP146" s="460">
        <f t="shared" si="123"/>
        <v>0</v>
      </c>
      <c r="AQ146" s="460">
        <f t="shared" si="123"/>
        <v>0</v>
      </c>
      <c r="AR146" s="460">
        <f t="shared" si="123"/>
        <v>0</v>
      </c>
      <c r="AS146" s="460">
        <f t="shared" si="123"/>
        <v>0</v>
      </c>
      <c r="AT146" s="460">
        <f t="shared" si="123"/>
        <v>0</v>
      </c>
      <c r="AU146" s="460">
        <f t="shared" si="123"/>
        <v>0</v>
      </c>
      <c r="AV146" s="460">
        <f t="shared" si="123"/>
        <v>0</v>
      </c>
      <c r="AW146" s="460">
        <f t="shared" si="123"/>
        <v>0</v>
      </c>
      <c r="AX146" s="460">
        <f t="shared" si="123"/>
        <v>0</v>
      </c>
      <c r="AY146" s="460">
        <f t="shared" si="123"/>
        <v>0</v>
      </c>
      <c r="AZ146" s="460">
        <f t="shared" si="123"/>
        <v>0</v>
      </c>
      <c r="BA146" s="460">
        <f t="shared" si="123"/>
        <v>0</v>
      </c>
      <c r="BB146" s="460">
        <f t="shared" si="123"/>
        <v>0</v>
      </c>
      <c r="BC146" s="460">
        <f t="shared" si="123"/>
        <v>0</v>
      </c>
      <c r="BD146" s="460">
        <f t="shared" si="123"/>
        <v>0</v>
      </c>
      <c r="BE146" s="460">
        <f t="shared" si="123"/>
        <v>0</v>
      </c>
      <c r="BF146" s="460">
        <f t="shared" si="123"/>
        <v>0</v>
      </c>
      <c r="BG146" s="460">
        <f t="shared" si="123"/>
        <v>0</v>
      </c>
      <c r="BH146" s="460">
        <f t="shared" si="123"/>
        <v>0</v>
      </c>
      <c r="BI146" s="460">
        <f t="shared" si="123"/>
        <v>0</v>
      </c>
      <c r="BJ146" s="460">
        <f t="shared" si="123"/>
        <v>0</v>
      </c>
      <c r="BK146" s="460">
        <f t="shared" si="123"/>
        <v>0</v>
      </c>
      <c r="BL146" s="460">
        <f t="shared" si="123"/>
        <v>0</v>
      </c>
      <c r="BM146" s="460">
        <f t="shared" si="123"/>
        <v>0</v>
      </c>
      <c r="BN146" s="460">
        <f t="shared" si="123"/>
        <v>0</v>
      </c>
      <c r="BO146" s="460">
        <f t="shared" si="123"/>
        <v>0</v>
      </c>
      <c r="BP146" s="460">
        <f t="shared" ref="BP146:CH146" si="124">IF(BP26=0,0,((BP8*0.5)+BO26-BP44)*BP81*BP113*BP$2)</f>
        <v>0</v>
      </c>
      <c r="BQ146" s="460">
        <f t="shared" si="124"/>
        <v>0</v>
      </c>
      <c r="BR146" s="460">
        <f t="shared" si="124"/>
        <v>0</v>
      </c>
      <c r="BS146" s="460">
        <f t="shared" si="124"/>
        <v>0</v>
      </c>
      <c r="BT146" s="460">
        <f t="shared" si="124"/>
        <v>0</v>
      </c>
      <c r="BU146" s="460">
        <f t="shared" si="124"/>
        <v>0</v>
      </c>
      <c r="BV146" s="460">
        <f t="shared" si="124"/>
        <v>0</v>
      </c>
      <c r="BW146" s="460">
        <f t="shared" si="124"/>
        <v>0</v>
      </c>
      <c r="BX146" s="460">
        <f t="shared" si="124"/>
        <v>0</v>
      </c>
      <c r="BY146" s="460">
        <f t="shared" si="124"/>
        <v>0</v>
      </c>
      <c r="BZ146" s="460">
        <f t="shared" si="124"/>
        <v>0</v>
      </c>
      <c r="CA146" s="460">
        <f t="shared" si="124"/>
        <v>0</v>
      </c>
      <c r="CB146" s="460">
        <f t="shared" si="124"/>
        <v>0</v>
      </c>
      <c r="CC146" s="460">
        <f t="shared" si="124"/>
        <v>0</v>
      </c>
      <c r="CD146" s="460">
        <f t="shared" si="124"/>
        <v>0</v>
      </c>
      <c r="CE146" s="460">
        <f t="shared" si="124"/>
        <v>0</v>
      </c>
      <c r="CF146" s="460">
        <f t="shared" si="124"/>
        <v>0</v>
      </c>
      <c r="CG146" s="460">
        <f t="shared" si="124"/>
        <v>0</v>
      </c>
      <c r="CH146" s="461">
        <f t="shared" si="124"/>
        <v>0</v>
      </c>
    </row>
    <row r="147" spans="1:86" s="110" customFormat="1" hidden="1" x14ac:dyDescent="0.25">
      <c r="A147" s="671"/>
      <c r="B147" s="270" t="s">
        <v>22</v>
      </c>
      <c r="C147" s="460">
        <f t="shared" si="112"/>
        <v>0</v>
      </c>
      <c r="D147" s="460">
        <f t="shared" ref="D147:AI147" si="125">IF(D27=0,0,((D9*0.5)+C27-D45)*D82*D114*D$2)</f>
        <v>0</v>
      </c>
      <c r="E147" s="460">
        <f t="shared" si="125"/>
        <v>0</v>
      </c>
      <c r="F147" s="460">
        <f t="shared" si="125"/>
        <v>0</v>
      </c>
      <c r="G147" s="460">
        <f t="shared" si="125"/>
        <v>0</v>
      </c>
      <c r="H147" s="460">
        <f t="shared" si="125"/>
        <v>0</v>
      </c>
      <c r="I147" s="460">
        <f t="shared" si="125"/>
        <v>0</v>
      </c>
      <c r="J147" s="460">
        <f t="shared" si="125"/>
        <v>0</v>
      </c>
      <c r="K147" s="460">
        <f t="shared" si="125"/>
        <v>0</v>
      </c>
      <c r="L147" s="460">
        <f t="shared" si="125"/>
        <v>0</v>
      </c>
      <c r="M147" s="460">
        <f t="shared" si="125"/>
        <v>0</v>
      </c>
      <c r="N147" s="460">
        <f t="shared" si="125"/>
        <v>0</v>
      </c>
      <c r="O147" s="460">
        <f t="shared" si="125"/>
        <v>0</v>
      </c>
      <c r="P147" s="460">
        <f t="shared" si="125"/>
        <v>0</v>
      </c>
      <c r="Q147" s="460">
        <f t="shared" si="125"/>
        <v>0</v>
      </c>
      <c r="R147" s="460">
        <f t="shared" si="125"/>
        <v>0</v>
      </c>
      <c r="S147" s="460">
        <f t="shared" si="125"/>
        <v>0</v>
      </c>
      <c r="T147" s="460">
        <f t="shared" si="125"/>
        <v>0</v>
      </c>
      <c r="U147" s="460">
        <f t="shared" si="125"/>
        <v>0</v>
      </c>
      <c r="V147" s="460">
        <f t="shared" si="125"/>
        <v>0</v>
      </c>
      <c r="W147" s="460">
        <f t="shared" si="125"/>
        <v>0</v>
      </c>
      <c r="X147" s="460">
        <f t="shared" si="125"/>
        <v>0</v>
      </c>
      <c r="Y147" s="460">
        <f t="shared" si="125"/>
        <v>0</v>
      </c>
      <c r="Z147" s="460">
        <f t="shared" si="125"/>
        <v>0</v>
      </c>
      <c r="AA147" s="460">
        <f t="shared" si="125"/>
        <v>0</v>
      </c>
      <c r="AB147" s="460">
        <f t="shared" si="125"/>
        <v>0</v>
      </c>
      <c r="AC147" s="460">
        <f t="shared" si="125"/>
        <v>0</v>
      </c>
      <c r="AD147" s="460">
        <f t="shared" si="125"/>
        <v>0</v>
      </c>
      <c r="AE147" s="460">
        <f t="shared" si="125"/>
        <v>0</v>
      </c>
      <c r="AF147" s="460">
        <f t="shared" si="125"/>
        <v>0</v>
      </c>
      <c r="AG147" s="460">
        <f t="shared" si="125"/>
        <v>0</v>
      </c>
      <c r="AH147" s="460">
        <f t="shared" si="125"/>
        <v>0</v>
      </c>
      <c r="AI147" s="460">
        <f t="shared" si="125"/>
        <v>0</v>
      </c>
      <c r="AJ147" s="460">
        <f t="shared" ref="AJ147:BO147" si="126">IF(AJ27=0,0,((AJ9*0.5)+AI27-AJ45)*AJ82*AJ114*AJ$2)</f>
        <v>0</v>
      </c>
      <c r="AK147" s="460">
        <f t="shared" si="126"/>
        <v>0</v>
      </c>
      <c r="AL147" s="460">
        <f t="shared" si="126"/>
        <v>0</v>
      </c>
      <c r="AM147" s="460">
        <f t="shared" si="126"/>
        <v>0</v>
      </c>
      <c r="AN147" s="460">
        <f t="shared" si="126"/>
        <v>0</v>
      </c>
      <c r="AO147" s="460">
        <f t="shared" si="126"/>
        <v>0</v>
      </c>
      <c r="AP147" s="460">
        <f t="shared" si="126"/>
        <v>0</v>
      </c>
      <c r="AQ147" s="460">
        <f t="shared" si="126"/>
        <v>0</v>
      </c>
      <c r="AR147" s="460">
        <f t="shared" si="126"/>
        <v>0</v>
      </c>
      <c r="AS147" s="460">
        <f t="shared" si="126"/>
        <v>0</v>
      </c>
      <c r="AT147" s="460">
        <f t="shared" si="126"/>
        <v>0</v>
      </c>
      <c r="AU147" s="460">
        <f t="shared" si="126"/>
        <v>0</v>
      </c>
      <c r="AV147" s="460">
        <f t="shared" si="126"/>
        <v>0</v>
      </c>
      <c r="AW147" s="460">
        <f t="shared" si="126"/>
        <v>0</v>
      </c>
      <c r="AX147" s="460">
        <f t="shared" si="126"/>
        <v>0</v>
      </c>
      <c r="AY147" s="460">
        <f t="shared" si="126"/>
        <v>0</v>
      </c>
      <c r="AZ147" s="460">
        <f t="shared" si="126"/>
        <v>0</v>
      </c>
      <c r="BA147" s="460">
        <f t="shared" si="126"/>
        <v>0</v>
      </c>
      <c r="BB147" s="460">
        <f t="shared" si="126"/>
        <v>0</v>
      </c>
      <c r="BC147" s="460">
        <f t="shared" si="126"/>
        <v>0</v>
      </c>
      <c r="BD147" s="460">
        <f t="shared" si="126"/>
        <v>0</v>
      </c>
      <c r="BE147" s="460">
        <f t="shared" si="126"/>
        <v>0</v>
      </c>
      <c r="BF147" s="460">
        <f t="shared" si="126"/>
        <v>0</v>
      </c>
      <c r="BG147" s="460">
        <f t="shared" si="126"/>
        <v>0</v>
      </c>
      <c r="BH147" s="460">
        <f t="shared" si="126"/>
        <v>0</v>
      </c>
      <c r="BI147" s="460">
        <f t="shared" si="126"/>
        <v>0</v>
      </c>
      <c r="BJ147" s="460">
        <f t="shared" si="126"/>
        <v>0</v>
      </c>
      <c r="BK147" s="460">
        <f t="shared" si="126"/>
        <v>0</v>
      </c>
      <c r="BL147" s="460">
        <f t="shared" si="126"/>
        <v>0</v>
      </c>
      <c r="BM147" s="460">
        <f t="shared" si="126"/>
        <v>0</v>
      </c>
      <c r="BN147" s="460">
        <f t="shared" si="126"/>
        <v>0</v>
      </c>
      <c r="BO147" s="460">
        <f t="shared" si="126"/>
        <v>0</v>
      </c>
      <c r="BP147" s="460">
        <f t="shared" ref="BP147:CH147" si="127">IF(BP27=0,0,((BP9*0.5)+BO27-BP45)*BP82*BP114*BP$2)</f>
        <v>0</v>
      </c>
      <c r="BQ147" s="460">
        <f t="shared" si="127"/>
        <v>0</v>
      </c>
      <c r="BR147" s="460">
        <f t="shared" si="127"/>
        <v>0</v>
      </c>
      <c r="BS147" s="460">
        <f t="shared" si="127"/>
        <v>0</v>
      </c>
      <c r="BT147" s="460">
        <f t="shared" si="127"/>
        <v>0</v>
      </c>
      <c r="BU147" s="460">
        <f t="shared" si="127"/>
        <v>0</v>
      </c>
      <c r="BV147" s="460">
        <f t="shared" si="127"/>
        <v>0</v>
      </c>
      <c r="BW147" s="460">
        <f t="shared" si="127"/>
        <v>0</v>
      </c>
      <c r="BX147" s="460">
        <f t="shared" si="127"/>
        <v>0</v>
      </c>
      <c r="BY147" s="460">
        <f t="shared" si="127"/>
        <v>0</v>
      </c>
      <c r="BZ147" s="460">
        <f t="shared" si="127"/>
        <v>0</v>
      </c>
      <c r="CA147" s="460">
        <f t="shared" si="127"/>
        <v>0</v>
      </c>
      <c r="CB147" s="460">
        <f t="shared" si="127"/>
        <v>0</v>
      </c>
      <c r="CC147" s="460">
        <f t="shared" si="127"/>
        <v>0</v>
      </c>
      <c r="CD147" s="460">
        <f t="shared" si="127"/>
        <v>0</v>
      </c>
      <c r="CE147" s="460">
        <f t="shared" si="127"/>
        <v>0</v>
      </c>
      <c r="CF147" s="460">
        <f t="shared" si="127"/>
        <v>0</v>
      </c>
      <c r="CG147" s="460">
        <f t="shared" si="127"/>
        <v>0</v>
      </c>
      <c r="CH147" s="461">
        <f t="shared" si="127"/>
        <v>0</v>
      </c>
    </row>
    <row r="148" spans="1:86" s="110" customFormat="1" hidden="1" x14ac:dyDescent="0.25">
      <c r="A148" s="671"/>
      <c r="B148" s="89" t="s">
        <v>9</v>
      </c>
      <c r="C148" s="460">
        <f t="shared" si="112"/>
        <v>0</v>
      </c>
      <c r="D148" s="460">
        <f t="shared" ref="D148:AI148" si="128">IF(D28=0,0,((D10*0.5)+C28-D46)*D83*D115*D$2)</f>
        <v>0</v>
      </c>
      <c r="E148" s="460">
        <f t="shared" si="128"/>
        <v>0</v>
      </c>
      <c r="F148" s="460">
        <f t="shared" si="128"/>
        <v>0</v>
      </c>
      <c r="G148" s="460">
        <f t="shared" si="128"/>
        <v>0</v>
      </c>
      <c r="H148" s="460">
        <f t="shared" si="128"/>
        <v>0</v>
      </c>
      <c r="I148" s="460">
        <f t="shared" si="128"/>
        <v>0</v>
      </c>
      <c r="J148" s="460">
        <f t="shared" si="128"/>
        <v>0</v>
      </c>
      <c r="K148" s="460">
        <f t="shared" si="128"/>
        <v>0</v>
      </c>
      <c r="L148" s="460">
        <f t="shared" si="128"/>
        <v>0</v>
      </c>
      <c r="M148" s="460">
        <f t="shared" si="128"/>
        <v>0</v>
      </c>
      <c r="N148" s="460">
        <f t="shared" si="128"/>
        <v>0</v>
      </c>
      <c r="O148" s="460">
        <f t="shared" si="128"/>
        <v>0</v>
      </c>
      <c r="P148" s="460">
        <f t="shared" si="128"/>
        <v>0</v>
      </c>
      <c r="Q148" s="460">
        <f t="shared" si="128"/>
        <v>0</v>
      </c>
      <c r="R148" s="460">
        <f t="shared" si="128"/>
        <v>0</v>
      </c>
      <c r="S148" s="460">
        <f t="shared" si="128"/>
        <v>0</v>
      </c>
      <c r="T148" s="460">
        <f t="shared" si="128"/>
        <v>0</v>
      </c>
      <c r="U148" s="460">
        <f t="shared" si="128"/>
        <v>0</v>
      </c>
      <c r="V148" s="460">
        <f t="shared" si="128"/>
        <v>0</v>
      </c>
      <c r="W148" s="460">
        <f t="shared" si="128"/>
        <v>0</v>
      </c>
      <c r="X148" s="460">
        <f t="shared" si="128"/>
        <v>0</v>
      </c>
      <c r="Y148" s="460">
        <f t="shared" si="128"/>
        <v>0</v>
      </c>
      <c r="Z148" s="460">
        <f t="shared" si="128"/>
        <v>0</v>
      </c>
      <c r="AA148" s="460">
        <f t="shared" si="128"/>
        <v>0</v>
      </c>
      <c r="AB148" s="460">
        <f t="shared" si="128"/>
        <v>0</v>
      </c>
      <c r="AC148" s="460">
        <f t="shared" si="128"/>
        <v>0</v>
      </c>
      <c r="AD148" s="460">
        <f t="shared" si="128"/>
        <v>0</v>
      </c>
      <c r="AE148" s="460">
        <f t="shared" si="128"/>
        <v>0</v>
      </c>
      <c r="AF148" s="460">
        <f t="shared" si="128"/>
        <v>0</v>
      </c>
      <c r="AG148" s="460">
        <f t="shared" si="128"/>
        <v>0</v>
      </c>
      <c r="AH148" s="460">
        <f t="shared" si="128"/>
        <v>0</v>
      </c>
      <c r="AI148" s="460">
        <f t="shared" si="128"/>
        <v>0</v>
      </c>
      <c r="AJ148" s="460">
        <f t="shared" ref="AJ148:BO148" si="129">IF(AJ28=0,0,((AJ10*0.5)+AI28-AJ46)*AJ83*AJ115*AJ$2)</f>
        <v>0</v>
      </c>
      <c r="AK148" s="460">
        <f t="shared" si="129"/>
        <v>0</v>
      </c>
      <c r="AL148" s="460">
        <f t="shared" si="129"/>
        <v>0</v>
      </c>
      <c r="AM148" s="460">
        <f t="shared" si="129"/>
        <v>0</v>
      </c>
      <c r="AN148" s="460">
        <f t="shared" si="129"/>
        <v>0</v>
      </c>
      <c r="AO148" s="460">
        <f t="shared" si="129"/>
        <v>0</v>
      </c>
      <c r="AP148" s="460">
        <f t="shared" si="129"/>
        <v>0</v>
      </c>
      <c r="AQ148" s="460">
        <f t="shared" si="129"/>
        <v>0</v>
      </c>
      <c r="AR148" s="460">
        <f t="shared" si="129"/>
        <v>0</v>
      </c>
      <c r="AS148" s="460">
        <f t="shared" si="129"/>
        <v>0</v>
      </c>
      <c r="AT148" s="460">
        <f t="shared" si="129"/>
        <v>0</v>
      </c>
      <c r="AU148" s="460">
        <f t="shared" si="129"/>
        <v>0</v>
      </c>
      <c r="AV148" s="460">
        <f t="shared" si="129"/>
        <v>0</v>
      </c>
      <c r="AW148" s="460">
        <f t="shared" si="129"/>
        <v>0</v>
      </c>
      <c r="AX148" s="460">
        <f t="shared" si="129"/>
        <v>0</v>
      </c>
      <c r="AY148" s="460">
        <f t="shared" si="129"/>
        <v>0</v>
      </c>
      <c r="AZ148" s="460">
        <f t="shared" si="129"/>
        <v>0</v>
      </c>
      <c r="BA148" s="460">
        <f t="shared" si="129"/>
        <v>0</v>
      </c>
      <c r="BB148" s="460">
        <f t="shared" si="129"/>
        <v>0</v>
      </c>
      <c r="BC148" s="460">
        <f t="shared" si="129"/>
        <v>0</v>
      </c>
      <c r="BD148" s="460">
        <f t="shared" si="129"/>
        <v>0</v>
      </c>
      <c r="BE148" s="460">
        <f t="shared" si="129"/>
        <v>0</v>
      </c>
      <c r="BF148" s="460">
        <f t="shared" si="129"/>
        <v>0</v>
      </c>
      <c r="BG148" s="460">
        <f t="shared" si="129"/>
        <v>0</v>
      </c>
      <c r="BH148" s="460">
        <f t="shared" si="129"/>
        <v>0</v>
      </c>
      <c r="BI148" s="460">
        <f t="shared" si="129"/>
        <v>0</v>
      </c>
      <c r="BJ148" s="460">
        <f t="shared" si="129"/>
        <v>0</v>
      </c>
      <c r="BK148" s="460">
        <f t="shared" si="129"/>
        <v>0</v>
      </c>
      <c r="BL148" s="460">
        <f t="shared" si="129"/>
        <v>0</v>
      </c>
      <c r="BM148" s="460">
        <f t="shared" si="129"/>
        <v>0</v>
      </c>
      <c r="BN148" s="460">
        <f t="shared" si="129"/>
        <v>0</v>
      </c>
      <c r="BO148" s="460">
        <f t="shared" si="129"/>
        <v>0</v>
      </c>
      <c r="BP148" s="460">
        <f t="shared" ref="BP148:CH148" si="130">IF(BP28=0,0,((BP10*0.5)+BO28-BP46)*BP83*BP115*BP$2)</f>
        <v>0</v>
      </c>
      <c r="BQ148" s="460">
        <f t="shared" si="130"/>
        <v>0</v>
      </c>
      <c r="BR148" s="460">
        <f t="shared" si="130"/>
        <v>0</v>
      </c>
      <c r="BS148" s="460">
        <f t="shared" si="130"/>
        <v>0</v>
      </c>
      <c r="BT148" s="460">
        <f t="shared" si="130"/>
        <v>0</v>
      </c>
      <c r="BU148" s="460">
        <f t="shared" si="130"/>
        <v>0</v>
      </c>
      <c r="BV148" s="460">
        <f t="shared" si="130"/>
        <v>0</v>
      </c>
      <c r="BW148" s="460">
        <f t="shared" si="130"/>
        <v>0</v>
      </c>
      <c r="BX148" s="460">
        <f t="shared" si="130"/>
        <v>0</v>
      </c>
      <c r="BY148" s="460">
        <f t="shared" si="130"/>
        <v>0</v>
      </c>
      <c r="BZ148" s="460">
        <f t="shared" si="130"/>
        <v>0</v>
      </c>
      <c r="CA148" s="460">
        <f t="shared" si="130"/>
        <v>0</v>
      </c>
      <c r="CB148" s="460">
        <f t="shared" si="130"/>
        <v>0</v>
      </c>
      <c r="CC148" s="460">
        <f t="shared" si="130"/>
        <v>0</v>
      </c>
      <c r="CD148" s="460">
        <f t="shared" si="130"/>
        <v>0</v>
      </c>
      <c r="CE148" s="460">
        <f t="shared" si="130"/>
        <v>0</v>
      </c>
      <c r="CF148" s="460">
        <f t="shared" si="130"/>
        <v>0</v>
      </c>
      <c r="CG148" s="460">
        <f t="shared" si="130"/>
        <v>0</v>
      </c>
      <c r="CH148" s="461">
        <f t="shared" si="130"/>
        <v>0</v>
      </c>
    </row>
    <row r="149" spans="1:86" s="110" customFormat="1" hidden="1" x14ac:dyDescent="0.25">
      <c r="A149" s="671"/>
      <c r="B149" s="89" t="s">
        <v>3</v>
      </c>
      <c r="C149" s="460">
        <f t="shared" si="112"/>
        <v>0</v>
      </c>
      <c r="D149" s="460">
        <f t="shared" ref="D149:AI149" si="131">IF(D29=0,0,((D11*0.5)+C29-D47)*D84*D116*D$2)</f>
        <v>0</v>
      </c>
      <c r="E149" s="460">
        <f t="shared" si="131"/>
        <v>0</v>
      </c>
      <c r="F149" s="460">
        <f t="shared" si="131"/>
        <v>0</v>
      </c>
      <c r="G149" s="460">
        <f t="shared" si="131"/>
        <v>0</v>
      </c>
      <c r="H149" s="460">
        <f t="shared" si="131"/>
        <v>0</v>
      </c>
      <c r="I149" s="460">
        <f t="shared" si="131"/>
        <v>0</v>
      </c>
      <c r="J149" s="460">
        <f t="shared" si="131"/>
        <v>0</v>
      </c>
      <c r="K149" s="460">
        <f t="shared" si="131"/>
        <v>0</v>
      </c>
      <c r="L149" s="460">
        <f t="shared" si="131"/>
        <v>0</v>
      </c>
      <c r="M149" s="460">
        <f t="shared" si="131"/>
        <v>0</v>
      </c>
      <c r="N149" s="460">
        <f t="shared" si="131"/>
        <v>0</v>
      </c>
      <c r="O149" s="460">
        <f t="shared" si="131"/>
        <v>0</v>
      </c>
      <c r="P149" s="460">
        <f t="shared" si="131"/>
        <v>0</v>
      </c>
      <c r="Q149" s="460">
        <f t="shared" si="131"/>
        <v>0</v>
      </c>
      <c r="R149" s="460">
        <f t="shared" si="131"/>
        <v>0</v>
      </c>
      <c r="S149" s="460">
        <f t="shared" si="131"/>
        <v>0</v>
      </c>
      <c r="T149" s="460">
        <f t="shared" si="131"/>
        <v>0</v>
      </c>
      <c r="U149" s="460">
        <f t="shared" si="131"/>
        <v>0</v>
      </c>
      <c r="V149" s="460">
        <f t="shared" si="131"/>
        <v>0</v>
      </c>
      <c r="W149" s="460">
        <f t="shared" si="131"/>
        <v>0</v>
      </c>
      <c r="X149" s="460">
        <f t="shared" si="131"/>
        <v>0</v>
      </c>
      <c r="Y149" s="460">
        <f t="shared" si="131"/>
        <v>0</v>
      </c>
      <c r="Z149" s="460">
        <f t="shared" si="131"/>
        <v>0</v>
      </c>
      <c r="AA149" s="460">
        <f t="shared" si="131"/>
        <v>0</v>
      </c>
      <c r="AB149" s="460">
        <f t="shared" si="131"/>
        <v>0</v>
      </c>
      <c r="AC149" s="460">
        <f t="shared" si="131"/>
        <v>0</v>
      </c>
      <c r="AD149" s="460">
        <f t="shared" si="131"/>
        <v>0</v>
      </c>
      <c r="AE149" s="460">
        <f t="shared" si="131"/>
        <v>0</v>
      </c>
      <c r="AF149" s="460">
        <f t="shared" si="131"/>
        <v>0</v>
      </c>
      <c r="AG149" s="460">
        <f t="shared" si="131"/>
        <v>0</v>
      </c>
      <c r="AH149" s="460">
        <f t="shared" si="131"/>
        <v>0</v>
      </c>
      <c r="AI149" s="460">
        <f t="shared" si="131"/>
        <v>0</v>
      </c>
      <c r="AJ149" s="460">
        <f t="shared" ref="AJ149:BO149" si="132">IF(AJ29=0,0,((AJ11*0.5)+AI29-AJ47)*AJ84*AJ116*AJ$2)</f>
        <v>0</v>
      </c>
      <c r="AK149" s="460">
        <f t="shared" si="132"/>
        <v>0</v>
      </c>
      <c r="AL149" s="460">
        <f t="shared" si="132"/>
        <v>0</v>
      </c>
      <c r="AM149" s="460">
        <f t="shared" si="132"/>
        <v>0</v>
      </c>
      <c r="AN149" s="460">
        <f t="shared" si="132"/>
        <v>0</v>
      </c>
      <c r="AO149" s="460">
        <f t="shared" si="132"/>
        <v>0</v>
      </c>
      <c r="AP149" s="460">
        <f t="shared" si="132"/>
        <v>0</v>
      </c>
      <c r="AQ149" s="460">
        <f t="shared" si="132"/>
        <v>0</v>
      </c>
      <c r="AR149" s="460">
        <f t="shared" si="132"/>
        <v>0</v>
      </c>
      <c r="AS149" s="460">
        <f t="shared" si="132"/>
        <v>0</v>
      </c>
      <c r="AT149" s="460">
        <f t="shared" si="132"/>
        <v>0</v>
      </c>
      <c r="AU149" s="460">
        <f t="shared" si="132"/>
        <v>0</v>
      </c>
      <c r="AV149" s="460">
        <f t="shared" si="132"/>
        <v>0</v>
      </c>
      <c r="AW149" s="460">
        <f t="shared" si="132"/>
        <v>0</v>
      </c>
      <c r="AX149" s="460">
        <f t="shared" si="132"/>
        <v>0</v>
      </c>
      <c r="AY149" s="460">
        <f t="shared" si="132"/>
        <v>0</v>
      </c>
      <c r="AZ149" s="460">
        <f t="shared" si="132"/>
        <v>0</v>
      </c>
      <c r="BA149" s="460">
        <f t="shared" si="132"/>
        <v>0</v>
      </c>
      <c r="BB149" s="460">
        <f t="shared" si="132"/>
        <v>0</v>
      </c>
      <c r="BC149" s="460">
        <f t="shared" si="132"/>
        <v>0</v>
      </c>
      <c r="BD149" s="460">
        <f t="shared" si="132"/>
        <v>0</v>
      </c>
      <c r="BE149" s="460">
        <f t="shared" si="132"/>
        <v>0</v>
      </c>
      <c r="BF149" s="460">
        <f t="shared" si="132"/>
        <v>0</v>
      </c>
      <c r="BG149" s="460">
        <f t="shared" si="132"/>
        <v>0</v>
      </c>
      <c r="BH149" s="460">
        <f t="shared" si="132"/>
        <v>0</v>
      </c>
      <c r="BI149" s="460">
        <f t="shared" si="132"/>
        <v>0</v>
      </c>
      <c r="BJ149" s="460">
        <f t="shared" si="132"/>
        <v>0</v>
      </c>
      <c r="BK149" s="460">
        <f t="shared" si="132"/>
        <v>0</v>
      </c>
      <c r="BL149" s="460">
        <f t="shared" si="132"/>
        <v>0</v>
      </c>
      <c r="BM149" s="460">
        <f t="shared" si="132"/>
        <v>0</v>
      </c>
      <c r="BN149" s="460">
        <f t="shared" si="132"/>
        <v>0</v>
      </c>
      <c r="BO149" s="460">
        <f t="shared" si="132"/>
        <v>0</v>
      </c>
      <c r="BP149" s="460">
        <f t="shared" ref="BP149:CH149" si="133">IF(BP29=0,0,((BP11*0.5)+BO29-BP47)*BP84*BP116*BP$2)</f>
        <v>0</v>
      </c>
      <c r="BQ149" s="460">
        <f t="shared" si="133"/>
        <v>0</v>
      </c>
      <c r="BR149" s="460">
        <f t="shared" si="133"/>
        <v>0</v>
      </c>
      <c r="BS149" s="460">
        <f t="shared" si="133"/>
        <v>0</v>
      </c>
      <c r="BT149" s="460">
        <f t="shared" si="133"/>
        <v>0</v>
      </c>
      <c r="BU149" s="460">
        <f t="shared" si="133"/>
        <v>0</v>
      </c>
      <c r="BV149" s="460">
        <f t="shared" si="133"/>
        <v>0</v>
      </c>
      <c r="BW149" s="460">
        <f t="shared" si="133"/>
        <v>0</v>
      </c>
      <c r="BX149" s="460">
        <f t="shared" si="133"/>
        <v>0</v>
      </c>
      <c r="BY149" s="460">
        <f t="shared" si="133"/>
        <v>0</v>
      </c>
      <c r="BZ149" s="460">
        <f t="shared" si="133"/>
        <v>0</v>
      </c>
      <c r="CA149" s="460">
        <f t="shared" si="133"/>
        <v>0</v>
      </c>
      <c r="CB149" s="460">
        <f t="shared" si="133"/>
        <v>0</v>
      </c>
      <c r="CC149" s="460">
        <f t="shared" si="133"/>
        <v>0</v>
      </c>
      <c r="CD149" s="460">
        <f t="shared" si="133"/>
        <v>0</v>
      </c>
      <c r="CE149" s="460">
        <f t="shared" si="133"/>
        <v>0</v>
      </c>
      <c r="CF149" s="460">
        <f t="shared" si="133"/>
        <v>0</v>
      </c>
      <c r="CG149" s="460">
        <f t="shared" si="133"/>
        <v>0</v>
      </c>
      <c r="CH149" s="461">
        <f t="shared" si="133"/>
        <v>0</v>
      </c>
    </row>
    <row r="150" spans="1:86" s="110" customFormat="1" ht="15.75" hidden="1" customHeight="1" x14ac:dyDescent="0.25">
      <c r="A150" s="671"/>
      <c r="B150" s="89" t="s">
        <v>4</v>
      </c>
      <c r="C150" s="460">
        <f t="shared" si="112"/>
        <v>0</v>
      </c>
      <c r="D150" s="460">
        <f t="shared" ref="D150:AI150" si="134">IF(D30=0,0,((D12*0.5)+C30-D48)*D85*D117*D$2)</f>
        <v>78.21419746408155</v>
      </c>
      <c r="E150" s="460">
        <f t="shared" si="134"/>
        <v>2677.4973577696592</v>
      </c>
      <c r="F150" s="460">
        <f t="shared" si="134"/>
        <v>6337.6898974465494</v>
      </c>
      <c r="G150" s="460">
        <f t="shared" si="134"/>
        <v>10364.843469060106</v>
      </c>
      <c r="H150" s="460">
        <f t="shared" si="134"/>
        <v>19625.05342701371</v>
      </c>
      <c r="I150" s="460">
        <f t="shared" si="134"/>
        <v>31441.143893611523</v>
      </c>
      <c r="J150" s="460">
        <f t="shared" si="134"/>
        <v>29077.749051807823</v>
      </c>
      <c r="K150" s="460">
        <f t="shared" si="134"/>
        <v>30374.318207164561</v>
      </c>
      <c r="L150" s="460">
        <f t="shared" si="134"/>
        <v>19790.675296234822</v>
      </c>
      <c r="M150" s="460">
        <f t="shared" si="134"/>
        <v>16506.300491053873</v>
      </c>
      <c r="N150" s="460">
        <f t="shared" si="134"/>
        <v>17428.240274903841</v>
      </c>
      <c r="O150" s="460">
        <f t="shared" si="134"/>
        <v>18990.929604643192</v>
      </c>
      <c r="P150" s="460">
        <f t="shared" si="134"/>
        <v>14597.723171323614</v>
      </c>
      <c r="Q150" s="460">
        <f t="shared" si="134"/>
        <v>16287.908034047785</v>
      </c>
      <c r="R150" s="460">
        <f t="shared" si="134"/>
        <v>16456.087276857204</v>
      </c>
      <c r="S150" s="460">
        <f t="shared" si="134"/>
        <v>20561.758939808551</v>
      </c>
      <c r="T150" s="460">
        <f t="shared" si="134"/>
        <v>-517.16069330414598</v>
      </c>
      <c r="U150" s="460">
        <f t="shared" si="134"/>
        <v>-638.02084743625539</v>
      </c>
      <c r="V150" s="460">
        <f t="shared" si="134"/>
        <v>-521.21925899140729</v>
      </c>
      <c r="W150" s="460">
        <f t="shared" si="134"/>
        <v>-534.17213099847481</v>
      </c>
      <c r="X150" s="460">
        <f t="shared" si="134"/>
        <v>-355.17590643859211</v>
      </c>
      <c r="Y150" s="460">
        <f t="shared" si="134"/>
        <v>-292.50353039937505</v>
      </c>
      <c r="Z150" s="460">
        <f t="shared" si="134"/>
        <v>-305.59502481321556</v>
      </c>
      <c r="AA150" s="460">
        <f t="shared" si="134"/>
        <v>-331.51105695021266</v>
      </c>
      <c r="AB150" s="460">
        <f t="shared" si="134"/>
        <v>-257.22130062839472</v>
      </c>
      <c r="AC150" s="460">
        <f t="shared" si="134"/>
        <v>-292.12003886751501</v>
      </c>
      <c r="AD150" s="460">
        <f t="shared" si="134"/>
        <v>-289.4788350501583</v>
      </c>
      <c r="AE150" s="460">
        <f t="shared" si="134"/>
        <v>-368.55617502217075</v>
      </c>
      <c r="AF150" s="460">
        <f t="shared" si="134"/>
        <v>-517.16069330414598</v>
      </c>
      <c r="AG150" s="460">
        <f t="shared" si="134"/>
        <v>-638.02084743625539</v>
      </c>
      <c r="AH150" s="460">
        <f t="shared" si="134"/>
        <v>-521.21925899140729</v>
      </c>
      <c r="AI150" s="460">
        <f t="shared" si="134"/>
        <v>-534.17213099847481</v>
      </c>
      <c r="AJ150" s="460">
        <f t="shared" ref="AJ150:BO150" si="135">IF(AJ30=0,0,((AJ12*0.5)+AI30-AJ48)*AJ85*AJ117*AJ$2)</f>
        <v>-355.17590643859211</v>
      </c>
      <c r="AK150" s="460">
        <f t="shared" si="135"/>
        <v>-292.50353039937505</v>
      </c>
      <c r="AL150" s="460">
        <f t="shared" si="135"/>
        <v>-305.59502481321556</v>
      </c>
      <c r="AM150" s="460">
        <f t="shared" si="135"/>
        <v>-331.51105695021266</v>
      </c>
      <c r="AN150" s="460">
        <f t="shared" si="135"/>
        <v>-257.22130062839472</v>
      </c>
      <c r="AO150" s="460">
        <f t="shared" si="135"/>
        <v>-292.12003886751501</v>
      </c>
      <c r="AP150" s="460">
        <f t="shared" si="135"/>
        <v>-289.4788350501583</v>
      </c>
      <c r="AQ150" s="460">
        <f t="shared" si="135"/>
        <v>-368.55617502217075</v>
      </c>
      <c r="AR150" s="460">
        <f t="shared" si="135"/>
        <v>-517.16069330414598</v>
      </c>
      <c r="AS150" s="460">
        <f t="shared" si="135"/>
        <v>-638.02084743625539</v>
      </c>
      <c r="AT150" s="460">
        <f t="shared" si="135"/>
        <v>-521.21925899140729</v>
      </c>
      <c r="AU150" s="460">
        <f t="shared" si="135"/>
        <v>-534.17213099847481</v>
      </c>
      <c r="AV150" s="460">
        <f t="shared" si="135"/>
        <v>-355.17590643859211</v>
      </c>
      <c r="AW150" s="460">
        <f t="shared" si="135"/>
        <v>-292.50353039937505</v>
      </c>
      <c r="AX150" s="460">
        <f t="shared" si="135"/>
        <v>-305.59502481321556</v>
      </c>
      <c r="AY150" s="460">
        <f t="shared" si="135"/>
        <v>-331.51105695021266</v>
      </c>
      <c r="AZ150" s="460">
        <f t="shared" si="135"/>
        <v>-257.22130062839472</v>
      </c>
      <c r="BA150" s="460">
        <f t="shared" si="135"/>
        <v>-292.12003886751501</v>
      </c>
      <c r="BB150" s="460">
        <f t="shared" si="135"/>
        <v>-289.4788350501583</v>
      </c>
      <c r="BC150" s="460">
        <f t="shared" si="135"/>
        <v>-368.55617502217075</v>
      </c>
      <c r="BD150" s="460">
        <f t="shared" si="135"/>
        <v>-517.16069330414598</v>
      </c>
      <c r="BE150" s="460">
        <f t="shared" si="135"/>
        <v>-638.02084743625539</v>
      </c>
      <c r="BF150" s="460">
        <f t="shared" si="135"/>
        <v>-521.21925899140729</v>
      </c>
      <c r="BG150" s="460">
        <f t="shared" si="135"/>
        <v>-534.17213099847481</v>
      </c>
      <c r="BH150" s="460">
        <f t="shared" si="135"/>
        <v>-355.17590643859211</v>
      </c>
      <c r="BI150" s="460">
        <f t="shared" si="135"/>
        <v>-292.50353039937505</v>
      </c>
      <c r="BJ150" s="460">
        <f t="shared" si="135"/>
        <v>-305.59502481321556</v>
      </c>
      <c r="BK150" s="460">
        <f t="shared" si="135"/>
        <v>-331.51105695021266</v>
      </c>
      <c r="BL150" s="460">
        <f t="shared" si="135"/>
        <v>-257.22130062839472</v>
      </c>
      <c r="BM150" s="460">
        <f t="shared" si="135"/>
        <v>-292.12003886751501</v>
      </c>
      <c r="BN150" s="460">
        <f t="shared" si="135"/>
        <v>-289.4788350501583</v>
      </c>
      <c r="BO150" s="460">
        <f t="shared" si="135"/>
        <v>-368.55617502217075</v>
      </c>
      <c r="BP150" s="460">
        <f t="shared" ref="BP150:CH150" si="136">IF(BP30=0,0,((BP12*0.5)+BO30-BP48)*BP85*BP117*BP$2)</f>
        <v>-517.16069330414598</v>
      </c>
      <c r="BQ150" s="460">
        <f t="shared" si="136"/>
        <v>-638.02084743625539</v>
      </c>
      <c r="BR150" s="460">
        <f t="shared" si="136"/>
        <v>-521.21925899140729</v>
      </c>
      <c r="BS150" s="460">
        <f t="shared" si="136"/>
        <v>-534.17213099847481</v>
      </c>
      <c r="BT150" s="460">
        <f t="shared" si="136"/>
        <v>-355.17590643859211</v>
      </c>
      <c r="BU150" s="460">
        <f t="shared" si="136"/>
        <v>-292.50353039937505</v>
      </c>
      <c r="BV150" s="460">
        <f t="shared" si="136"/>
        <v>-305.59502481321556</v>
      </c>
      <c r="BW150" s="460">
        <f t="shared" si="136"/>
        <v>-331.51105695021266</v>
      </c>
      <c r="BX150" s="460">
        <f t="shared" si="136"/>
        <v>-257.22130062839472</v>
      </c>
      <c r="BY150" s="460">
        <f t="shared" si="136"/>
        <v>-292.12003886751501</v>
      </c>
      <c r="BZ150" s="460">
        <f t="shared" si="136"/>
        <v>-289.4788350501583</v>
      </c>
      <c r="CA150" s="460">
        <f t="shared" si="136"/>
        <v>-368.55617502217075</v>
      </c>
      <c r="CB150" s="460">
        <f t="shared" si="136"/>
        <v>-517.16069330414598</v>
      </c>
      <c r="CC150" s="460">
        <f t="shared" si="136"/>
        <v>-638.02084743625539</v>
      </c>
      <c r="CD150" s="460">
        <f t="shared" si="136"/>
        <v>-521.21925899140729</v>
      </c>
      <c r="CE150" s="460">
        <f t="shared" si="136"/>
        <v>-534.17213099847481</v>
      </c>
      <c r="CF150" s="460">
        <f t="shared" si="136"/>
        <v>-355.17590643859211</v>
      </c>
      <c r="CG150" s="460">
        <f t="shared" si="136"/>
        <v>-292.50353039937505</v>
      </c>
      <c r="CH150" s="461">
        <f t="shared" si="136"/>
        <v>-305.59502481321556</v>
      </c>
    </row>
    <row r="151" spans="1:86" s="110" customFormat="1" hidden="1" x14ac:dyDescent="0.25">
      <c r="A151" s="671"/>
      <c r="B151" s="89" t="s">
        <v>5</v>
      </c>
      <c r="C151" s="460">
        <f t="shared" si="112"/>
        <v>0</v>
      </c>
      <c r="D151" s="460">
        <f t="shared" ref="D151:AI151" si="137">IF(D31=0,0,((D13*0.5)+C31-D49)*D86*D118*D$2)</f>
        <v>0</v>
      </c>
      <c r="E151" s="460">
        <f t="shared" si="137"/>
        <v>0</v>
      </c>
      <c r="F151" s="460">
        <f t="shared" si="137"/>
        <v>0</v>
      </c>
      <c r="G151" s="460">
        <f t="shared" si="137"/>
        <v>0</v>
      </c>
      <c r="H151" s="460">
        <f t="shared" si="137"/>
        <v>0</v>
      </c>
      <c r="I151" s="460">
        <f t="shared" si="137"/>
        <v>0</v>
      </c>
      <c r="J151" s="460">
        <f t="shared" si="137"/>
        <v>0</v>
      </c>
      <c r="K151" s="460">
        <f t="shared" si="137"/>
        <v>0</v>
      </c>
      <c r="L151" s="460">
        <f t="shared" si="137"/>
        <v>0</v>
      </c>
      <c r="M151" s="460">
        <f t="shared" si="137"/>
        <v>0</v>
      </c>
      <c r="N151" s="460">
        <f t="shared" si="137"/>
        <v>0</v>
      </c>
      <c r="O151" s="460">
        <f t="shared" si="137"/>
        <v>0</v>
      </c>
      <c r="P151" s="460">
        <f t="shared" si="137"/>
        <v>0</v>
      </c>
      <c r="Q151" s="460">
        <f t="shared" si="137"/>
        <v>0</v>
      </c>
      <c r="R151" s="460">
        <f t="shared" si="137"/>
        <v>0</v>
      </c>
      <c r="S151" s="460">
        <f t="shared" si="137"/>
        <v>0</v>
      </c>
      <c r="T151" s="460">
        <f t="shared" si="137"/>
        <v>0</v>
      </c>
      <c r="U151" s="460">
        <f t="shared" si="137"/>
        <v>0</v>
      </c>
      <c r="V151" s="460">
        <f t="shared" si="137"/>
        <v>0</v>
      </c>
      <c r="W151" s="460">
        <f t="shared" si="137"/>
        <v>0</v>
      </c>
      <c r="X151" s="460">
        <f t="shared" si="137"/>
        <v>0</v>
      </c>
      <c r="Y151" s="460">
        <f t="shared" si="137"/>
        <v>0</v>
      </c>
      <c r="Z151" s="460">
        <f t="shared" si="137"/>
        <v>0</v>
      </c>
      <c r="AA151" s="460">
        <f t="shared" si="137"/>
        <v>0</v>
      </c>
      <c r="AB151" s="460">
        <f t="shared" si="137"/>
        <v>0</v>
      </c>
      <c r="AC151" s="460">
        <f t="shared" si="137"/>
        <v>0</v>
      </c>
      <c r="AD151" s="460">
        <f t="shared" si="137"/>
        <v>0</v>
      </c>
      <c r="AE151" s="460">
        <f t="shared" si="137"/>
        <v>0</v>
      </c>
      <c r="AF151" s="460">
        <f t="shared" si="137"/>
        <v>0</v>
      </c>
      <c r="AG151" s="460">
        <f t="shared" si="137"/>
        <v>0</v>
      </c>
      <c r="AH151" s="460">
        <f t="shared" si="137"/>
        <v>0</v>
      </c>
      <c r="AI151" s="460">
        <f t="shared" si="137"/>
        <v>0</v>
      </c>
      <c r="AJ151" s="460">
        <f t="shared" ref="AJ151:BO151" si="138">IF(AJ31=0,0,((AJ13*0.5)+AI31-AJ49)*AJ86*AJ118*AJ$2)</f>
        <v>0</v>
      </c>
      <c r="AK151" s="460">
        <f t="shared" si="138"/>
        <v>0</v>
      </c>
      <c r="AL151" s="460">
        <f t="shared" si="138"/>
        <v>0</v>
      </c>
      <c r="AM151" s="460">
        <f t="shared" si="138"/>
        <v>0</v>
      </c>
      <c r="AN151" s="460">
        <f t="shared" si="138"/>
        <v>0</v>
      </c>
      <c r="AO151" s="460">
        <f t="shared" si="138"/>
        <v>0</v>
      </c>
      <c r="AP151" s="460">
        <f t="shared" si="138"/>
        <v>0</v>
      </c>
      <c r="AQ151" s="460">
        <f t="shared" si="138"/>
        <v>0</v>
      </c>
      <c r="AR151" s="460">
        <f t="shared" si="138"/>
        <v>0</v>
      </c>
      <c r="AS151" s="460">
        <f t="shared" si="138"/>
        <v>0</v>
      </c>
      <c r="AT151" s="460">
        <f t="shared" si="138"/>
        <v>0</v>
      </c>
      <c r="AU151" s="460">
        <f t="shared" si="138"/>
        <v>0</v>
      </c>
      <c r="AV151" s="460">
        <f t="shared" si="138"/>
        <v>0</v>
      </c>
      <c r="AW151" s="460">
        <f t="shared" si="138"/>
        <v>0</v>
      </c>
      <c r="AX151" s="460">
        <f t="shared" si="138"/>
        <v>0</v>
      </c>
      <c r="AY151" s="460">
        <f t="shared" si="138"/>
        <v>0</v>
      </c>
      <c r="AZ151" s="460">
        <f t="shared" si="138"/>
        <v>0</v>
      </c>
      <c r="BA151" s="460">
        <f t="shared" si="138"/>
        <v>0</v>
      </c>
      <c r="BB151" s="460">
        <f t="shared" si="138"/>
        <v>0</v>
      </c>
      <c r="BC151" s="460">
        <f t="shared" si="138"/>
        <v>0</v>
      </c>
      <c r="BD151" s="460">
        <f t="shared" si="138"/>
        <v>0</v>
      </c>
      <c r="BE151" s="460">
        <f t="shared" si="138"/>
        <v>0</v>
      </c>
      <c r="BF151" s="460">
        <f t="shared" si="138"/>
        <v>0</v>
      </c>
      <c r="BG151" s="460">
        <f t="shared" si="138"/>
        <v>0</v>
      </c>
      <c r="BH151" s="460">
        <f t="shared" si="138"/>
        <v>0</v>
      </c>
      <c r="BI151" s="460">
        <f t="shared" si="138"/>
        <v>0</v>
      </c>
      <c r="BJ151" s="460">
        <f t="shared" si="138"/>
        <v>0</v>
      </c>
      <c r="BK151" s="460">
        <f t="shared" si="138"/>
        <v>0</v>
      </c>
      <c r="BL151" s="460">
        <f t="shared" si="138"/>
        <v>0</v>
      </c>
      <c r="BM151" s="460">
        <f t="shared" si="138"/>
        <v>0</v>
      </c>
      <c r="BN151" s="460">
        <f t="shared" si="138"/>
        <v>0</v>
      </c>
      <c r="BO151" s="460">
        <f t="shared" si="138"/>
        <v>0</v>
      </c>
      <c r="BP151" s="460">
        <f t="shared" ref="BP151:CH151" si="139">IF(BP31=0,0,((BP13*0.5)+BO31-BP49)*BP86*BP118*BP$2)</f>
        <v>0</v>
      </c>
      <c r="BQ151" s="460">
        <f t="shared" si="139"/>
        <v>0</v>
      </c>
      <c r="BR151" s="460">
        <f t="shared" si="139"/>
        <v>0</v>
      </c>
      <c r="BS151" s="460">
        <f t="shared" si="139"/>
        <v>0</v>
      </c>
      <c r="BT151" s="460">
        <f t="shared" si="139"/>
        <v>0</v>
      </c>
      <c r="BU151" s="460">
        <f t="shared" si="139"/>
        <v>0</v>
      </c>
      <c r="BV151" s="460">
        <f t="shared" si="139"/>
        <v>0</v>
      </c>
      <c r="BW151" s="460">
        <f t="shared" si="139"/>
        <v>0</v>
      </c>
      <c r="BX151" s="460">
        <f t="shared" si="139"/>
        <v>0</v>
      </c>
      <c r="BY151" s="460">
        <f t="shared" si="139"/>
        <v>0</v>
      </c>
      <c r="BZ151" s="460">
        <f t="shared" si="139"/>
        <v>0</v>
      </c>
      <c r="CA151" s="460">
        <f t="shared" si="139"/>
        <v>0</v>
      </c>
      <c r="CB151" s="460">
        <f t="shared" si="139"/>
        <v>0</v>
      </c>
      <c r="CC151" s="460">
        <f t="shared" si="139"/>
        <v>0</v>
      </c>
      <c r="CD151" s="460">
        <f t="shared" si="139"/>
        <v>0</v>
      </c>
      <c r="CE151" s="460">
        <f t="shared" si="139"/>
        <v>0</v>
      </c>
      <c r="CF151" s="460">
        <f t="shared" si="139"/>
        <v>0</v>
      </c>
      <c r="CG151" s="460">
        <f t="shared" si="139"/>
        <v>0</v>
      </c>
      <c r="CH151" s="461">
        <f t="shared" si="139"/>
        <v>0</v>
      </c>
    </row>
    <row r="152" spans="1:86" s="110" customFormat="1" hidden="1" x14ac:dyDescent="0.25">
      <c r="A152" s="671"/>
      <c r="B152" s="89" t="s">
        <v>23</v>
      </c>
      <c r="C152" s="460">
        <f t="shared" si="112"/>
        <v>0</v>
      </c>
      <c r="D152" s="460">
        <f t="shared" ref="D152:AI152" si="140">IF(D32=0,0,((D14*0.5)+C32-D50)*D87*D119*D$2)</f>
        <v>0</v>
      </c>
      <c r="E152" s="460">
        <f t="shared" si="140"/>
        <v>0</v>
      </c>
      <c r="F152" s="460">
        <f t="shared" si="140"/>
        <v>0</v>
      </c>
      <c r="G152" s="460">
        <f t="shared" si="140"/>
        <v>0</v>
      </c>
      <c r="H152" s="460">
        <f t="shared" si="140"/>
        <v>0</v>
      </c>
      <c r="I152" s="460">
        <f t="shared" si="140"/>
        <v>0</v>
      </c>
      <c r="J152" s="460">
        <f t="shared" si="140"/>
        <v>0</v>
      </c>
      <c r="K152" s="460">
        <f t="shared" si="140"/>
        <v>0</v>
      </c>
      <c r="L152" s="460">
        <f t="shared" si="140"/>
        <v>0</v>
      </c>
      <c r="M152" s="460">
        <f t="shared" si="140"/>
        <v>0</v>
      </c>
      <c r="N152" s="460">
        <f t="shared" si="140"/>
        <v>0</v>
      </c>
      <c r="O152" s="460">
        <f t="shared" si="140"/>
        <v>0</v>
      </c>
      <c r="P152" s="460">
        <f t="shared" si="140"/>
        <v>0</v>
      </c>
      <c r="Q152" s="460">
        <f t="shared" si="140"/>
        <v>0</v>
      </c>
      <c r="R152" s="460">
        <f t="shared" si="140"/>
        <v>0</v>
      </c>
      <c r="S152" s="460">
        <f t="shared" si="140"/>
        <v>0</v>
      </c>
      <c r="T152" s="460">
        <f t="shared" si="140"/>
        <v>0</v>
      </c>
      <c r="U152" s="460">
        <f t="shared" si="140"/>
        <v>0</v>
      </c>
      <c r="V152" s="460">
        <f t="shared" si="140"/>
        <v>0</v>
      </c>
      <c r="W152" s="460">
        <f t="shared" si="140"/>
        <v>0</v>
      </c>
      <c r="X152" s="460">
        <f t="shared" si="140"/>
        <v>0</v>
      </c>
      <c r="Y152" s="460">
        <f t="shared" si="140"/>
        <v>0</v>
      </c>
      <c r="Z152" s="460">
        <f t="shared" si="140"/>
        <v>0</v>
      </c>
      <c r="AA152" s="460">
        <f t="shared" si="140"/>
        <v>0</v>
      </c>
      <c r="AB152" s="460">
        <f t="shared" si="140"/>
        <v>0</v>
      </c>
      <c r="AC152" s="460">
        <f t="shared" si="140"/>
        <v>0</v>
      </c>
      <c r="AD152" s="460">
        <f t="shared" si="140"/>
        <v>0</v>
      </c>
      <c r="AE152" s="460">
        <f t="shared" si="140"/>
        <v>0</v>
      </c>
      <c r="AF152" s="460">
        <f t="shared" si="140"/>
        <v>0</v>
      </c>
      <c r="AG152" s="460">
        <f t="shared" si="140"/>
        <v>0</v>
      </c>
      <c r="AH152" s="460">
        <f t="shared" si="140"/>
        <v>0</v>
      </c>
      <c r="AI152" s="460">
        <f t="shared" si="140"/>
        <v>0</v>
      </c>
      <c r="AJ152" s="460">
        <f t="shared" ref="AJ152:BO152" si="141">IF(AJ32=0,0,((AJ14*0.5)+AI32-AJ50)*AJ87*AJ119*AJ$2)</f>
        <v>0</v>
      </c>
      <c r="AK152" s="460">
        <f t="shared" si="141"/>
        <v>0</v>
      </c>
      <c r="AL152" s="460">
        <f t="shared" si="141"/>
        <v>0</v>
      </c>
      <c r="AM152" s="460">
        <f t="shared" si="141"/>
        <v>0</v>
      </c>
      <c r="AN152" s="460">
        <f t="shared" si="141"/>
        <v>0</v>
      </c>
      <c r="AO152" s="460">
        <f t="shared" si="141"/>
        <v>0</v>
      </c>
      <c r="AP152" s="460">
        <f t="shared" si="141"/>
        <v>0</v>
      </c>
      <c r="AQ152" s="460">
        <f t="shared" si="141"/>
        <v>0</v>
      </c>
      <c r="AR152" s="460">
        <f t="shared" si="141"/>
        <v>0</v>
      </c>
      <c r="AS152" s="460">
        <f t="shared" si="141"/>
        <v>0</v>
      </c>
      <c r="AT152" s="460">
        <f t="shared" si="141"/>
        <v>0</v>
      </c>
      <c r="AU152" s="460">
        <f t="shared" si="141"/>
        <v>0</v>
      </c>
      <c r="AV152" s="460">
        <f t="shared" si="141"/>
        <v>0</v>
      </c>
      <c r="AW152" s="460">
        <f t="shared" si="141"/>
        <v>0</v>
      </c>
      <c r="AX152" s="460">
        <f t="shared" si="141"/>
        <v>0</v>
      </c>
      <c r="AY152" s="460">
        <f t="shared" si="141"/>
        <v>0</v>
      </c>
      <c r="AZ152" s="460">
        <f t="shared" si="141"/>
        <v>0</v>
      </c>
      <c r="BA152" s="460">
        <f t="shared" si="141"/>
        <v>0</v>
      </c>
      <c r="BB152" s="460">
        <f t="shared" si="141"/>
        <v>0</v>
      </c>
      <c r="BC152" s="460">
        <f t="shared" si="141"/>
        <v>0</v>
      </c>
      <c r="BD152" s="460">
        <f t="shared" si="141"/>
        <v>0</v>
      </c>
      <c r="BE152" s="460">
        <f t="shared" si="141"/>
        <v>0</v>
      </c>
      <c r="BF152" s="460">
        <f t="shared" si="141"/>
        <v>0</v>
      </c>
      <c r="BG152" s="460">
        <f t="shared" si="141"/>
        <v>0</v>
      </c>
      <c r="BH152" s="460">
        <f t="shared" si="141"/>
        <v>0</v>
      </c>
      <c r="BI152" s="460">
        <f t="shared" si="141"/>
        <v>0</v>
      </c>
      <c r="BJ152" s="460">
        <f t="shared" si="141"/>
        <v>0</v>
      </c>
      <c r="BK152" s="460">
        <f t="shared" si="141"/>
        <v>0</v>
      </c>
      <c r="BL152" s="460">
        <f t="shared" si="141"/>
        <v>0</v>
      </c>
      <c r="BM152" s="460">
        <f t="shared" si="141"/>
        <v>0</v>
      </c>
      <c r="BN152" s="460">
        <f t="shared" si="141"/>
        <v>0</v>
      </c>
      <c r="BO152" s="460">
        <f t="shared" si="141"/>
        <v>0</v>
      </c>
      <c r="BP152" s="460">
        <f t="shared" ref="BP152:CH152" si="142">IF(BP32=0,0,((BP14*0.5)+BO32-BP50)*BP87*BP119*BP$2)</f>
        <v>0</v>
      </c>
      <c r="BQ152" s="460">
        <f t="shared" si="142"/>
        <v>0</v>
      </c>
      <c r="BR152" s="460">
        <f t="shared" si="142"/>
        <v>0</v>
      </c>
      <c r="BS152" s="460">
        <f t="shared" si="142"/>
        <v>0</v>
      </c>
      <c r="BT152" s="460">
        <f t="shared" si="142"/>
        <v>0</v>
      </c>
      <c r="BU152" s="460">
        <f t="shared" si="142"/>
        <v>0</v>
      </c>
      <c r="BV152" s="460">
        <f t="shared" si="142"/>
        <v>0</v>
      </c>
      <c r="BW152" s="460">
        <f t="shared" si="142"/>
        <v>0</v>
      </c>
      <c r="BX152" s="460">
        <f t="shared" si="142"/>
        <v>0</v>
      </c>
      <c r="BY152" s="460">
        <f t="shared" si="142"/>
        <v>0</v>
      </c>
      <c r="BZ152" s="460">
        <f t="shared" si="142"/>
        <v>0</v>
      </c>
      <c r="CA152" s="460">
        <f t="shared" si="142"/>
        <v>0</v>
      </c>
      <c r="CB152" s="460">
        <f t="shared" si="142"/>
        <v>0</v>
      </c>
      <c r="CC152" s="460">
        <f t="shared" si="142"/>
        <v>0</v>
      </c>
      <c r="CD152" s="460">
        <f t="shared" si="142"/>
        <v>0</v>
      </c>
      <c r="CE152" s="460">
        <f t="shared" si="142"/>
        <v>0</v>
      </c>
      <c r="CF152" s="460">
        <f t="shared" si="142"/>
        <v>0</v>
      </c>
      <c r="CG152" s="460">
        <f t="shared" si="142"/>
        <v>0</v>
      </c>
      <c r="CH152" s="461">
        <f t="shared" si="142"/>
        <v>0</v>
      </c>
    </row>
    <row r="153" spans="1:86" s="110" customFormat="1" hidden="1" x14ac:dyDescent="0.25">
      <c r="A153" s="671"/>
      <c r="B153" s="89" t="s">
        <v>24</v>
      </c>
      <c r="C153" s="460">
        <f t="shared" si="112"/>
        <v>0</v>
      </c>
      <c r="D153" s="460">
        <f t="shared" ref="D153:AI153" si="143">IF(D33=0,0,((D15*0.5)+C33-D51)*D88*D120*D$2)</f>
        <v>0</v>
      </c>
      <c r="E153" s="460">
        <f t="shared" si="143"/>
        <v>0</v>
      </c>
      <c r="F153" s="460">
        <f t="shared" si="143"/>
        <v>0</v>
      </c>
      <c r="G153" s="460">
        <f t="shared" si="143"/>
        <v>0</v>
      </c>
      <c r="H153" s="460">
        <f t="shared" si="143"/>
        <v>0</v>
      </c>
      <c r="I153" s="460">
        <f t="shared" si="143"/>
        <v>0</v>
      </c>
      <c r="J153" s="460">
        <f t="shared" si="143"/>
        <v>0</v>
      </c>
      <c r="K153" s="460">
        <f t="shared" si="143"/>
        <v>0</v>
      </c>
      <c r="L153" s="460">
        <f t="shared" si="143"/>
        <v>0</v>
      </c>
      <c r="M153" s="460">
        <f t="shared" si="143"/>
        <v>0</v>
      </c>
      <c r="N153" s="460">
        <f t="shared" si="143"/>
        <v>0</v>
      </c>
      <c r="O153" s="460">
        <f t="shared" si="143"/>
        <v>0</v>
      </c>
      <c r="P153" s="460">
        <f t="shared" si="143"/>
        <v>0</v>
      </c>
      <c r="Q153" s="460">
        <f t="shared" si="143"/>
        <v>0</v>
      </c>
      <c r="R153" s="460">
        <f t="shared" si="143"/>
        <v>0</v>
      </c>
      <c r="S153" s="460">
        <f t="shared" si="143"/>
        <v>0</v>
      </c>
      <c r="T153" s="460">
        <f t="shared" si="143"/>
        <v>0</v>
      </c>
      <c r="U153" s="460">
        <f t="shared" si="143"/>
        <v>0</v>
      </c>
      <c r="V153" s="460">
        <f t="shared" si="143"/>
        <v>0</v>
      </c>
      <c r="W153" s="460">
        <f t="shared" si="143"/>
        <v>0</v>
      </c>
      <c r="X153" s="460">
        <f t="shared" si="143"/>
        <v>0</v>
      </c>
      <c r="Y153" s="460">
        <f t="shared" si="143"/>
        <v>0</v>
      </c>
      <c r="Z153" s="460">
        <f t="shared" si="143"/>
        <v>0</v>
      </c>
      <c r="AA153" s="460">
        <f t="shared" si="143"/>
        <v>0</v>
      </c>
      <c r="AB153" s="460">
        <f t="shared" si="143"/>
        <v>0</v>
      </c>
      <c r="AC153" s="460">
        <f t="shared" si="143"/>
        <v>0</v>
      </c>
      <c r="AD153" s="460">
        <f t="shared" si="143"/>
        <v>0</v>
      </c>
      <c r="AE153" s="460">
        <f t="shared" si="143"/>
        <v>0</v>
      </c>
      <c r="AF153" s="460">
        <f t="shared" si="143"/>
        <v>0</v>
      </c>
      <c r="AG153" s="460">
        <f t="shared" si="143"/>
        <v>0</v>
      </c>
      <c r="AH153" s="460">
        <f t="shared" si="143"/>
        <v>0</v>
      </c>
      <c r="AI153" s="460">
        <f t="shared" si="143"/>
        <v>0</v>
      </c>
      <c r="AJ153" s="460">
        <f t="shared" ref="AJ153:BO153" si="144">IF(AJ33=0,0,((AJ15*0.5)+AI33-AJ51)*AJ88*AJ120*AJ$2)</f>
        <v>0</v>
      </c>
      <c r="AK153" s="460">
        <f t="shared" si="144"/>
        <v>0</v>
      </c>
      <c r="AL153" s="460">
        <f t="shared" si="144"/>
        <v>0</v>
      </c>
      <c r="AM153" s="460">
        <f t="shared" si="144"/>
        <v>0</v>
      </c>
      <c r="AN153" s="460">
        <f t="shared" si="144"/>
        <v>0</v>
      </c>
      <c r="AO153" s="460">
        <f t="shared" si="144"/>
        <v>0</v>
      </c>
      <c r="AP153" s="460">
        <f t="shared" si="144"/>
        <v>0</v>
      </c>
      <c r="AQ153" s="460">
        <f t="shared" si="144"/>
        <v>0</v>
      </c>
      <c r="AR153" s="460">
        <f t="shared" si="144"/>
        <v>0</v>
      </c>
      <c r="AS153" s="460">
        <f t="shared" si="144"/>
        <v>0</v>
      </c>
      <c r="AT153" s="460">
        <f t="shared" si="144"/>
        <v>0</v>
      </c>
      <c r="AU153" s="460">
        <f t="shared" si="144"/>
        <v>0</v>
      </c>
      <c r="AV153" s="460">
        <f t="shared" si="144"/>
        <v>0</v>
      </c>
      <c r="AW153" s="460">
        <f t="shared" si="144"/>
        <v>0</v>
      </c>
      <c r="AX153" s="460">
        <f t="shared" si="144"/>
        <v>0</v>
      </c>
      <c r="AY153" s="460">
        <f t="shared" si="144"/>
        <v>0</v>
      </c>
      <c r="AZ153" s="460">
        <f t="shared" si="144"/>
        <v>0</v>
      </c>
      <c r="BA153" s="460">
        <f t="shared" si="144"/>
        <v>0</v>
      </c>
      <c r="BB153" s="460">
        <f t="shared" si="144"/>
        <v>0</v>
      </c>
      <c r="BC153" s="460">
        <f t="shared" si="144"/>
        <v>0</v>
      </c>
      <c r="BD153" s="460">
        <f t="shared" si="144"/>
        <v>0</v>
      </c>
      <c r="BE153" s="460">
        <f t="shared" si="144"/>
        <v>0</v>
      </c>
      <c r="BF153" s="460">
        <f t="shared" si="144"/>
        <v>0</v>
      </c>
      <c r="BG153" s="460">
        <f t="shared" si="144"/>
        <v>0</v>
      </c>
      <c r="BH153" s="460">
        <f t="shared" si="144"/>
        <v>0</v>
      </c>
      <c r="BI153" s="460">
        <f t="shared" si="144"/>
        <v>0</v>
      </c>
      <c r="BJ153" s="460">
        <f t="shared" si="144"/>
        <v>0</v>
      </c>
      <c r="BK153" s="460">
        <f t="shared" si="144"/>
        <v>0</v>
      </c>
      <c r="BL153" s="460">
        <f t="shared" si="144"/>
        <v>0</v>
      </c>
      <c r="BM153" s="460">
        <f t="shared" si="144"/>
        <v>0</v>
      </c>
      <c r="BN153" s="460">
        <f t="shared" si="144"/>
        <v>0</v>
      </c>
      <c r="BO153" s="460">
        <f t="shared" si="144"/>
        <v>0</v>
      </c>
      <c r="BP153" s="460">
        <f t="shared" ref="BP153:CH153" si="145">IF(BP33=0,0,((BP15*0.5)+BO33-BP51)*BP88*BP120*BP$2)</f>
        <v>0</v>
      </c>
      <c r="BQ153" s="460">
        <f t="shared" si="145"/>
        <v>0</v>
      </c>
      <c r="BR153" s="460">
        <f t="shared" si="145"/>
        <v>0</v>
      </c>
      <c r="BS153" s="460">
        <f t="shared" si="145"/>
        <v>0</v>
      </c>
      <c r="BT153" s="460">
        <f t="shared" si="145"/>
        <v>0</v>
      </c>
      <c r="BU153" s="460">
        <f t="shared" si="145"/>
        <v>0</v>
      </c>
      <c r="BV153" s="460">
        <f t="shared" si="145"/>
        <v>0</v>
      </c>
      <c r="BW153" s="460">
        <f t="shared" si="145"/>
        <v>0</v>
      </c>
      <c r="BX153" s="460">
        <f t="shared" si="145"/>
        <v>0</v>
      </c>
      <c r="BY153" s="460">
        <f t="shared" si="145"/>
        <v>0</v>
      </c>
      <c r="BZ153" s="460">
        <f t="shared" si="145"/>
        <v>0</v>
      </c>
      <c r="CA153" s="460">
        <f t="shared" si="145"/>
        <v>0</v>
      </c>
      <c r="CB153" s="460">
        <f t="shared" si="145"/>
        <v>0</v>
      </c>
      <c r="CC153" s="460">
        <f t="shared" si="145"/>
        <v>0</v>
      </c>
      <c r="CD153" s="460">
        <f t="shared" si="145"/>
        <v>0</v>
      </c>
      <c r="CE153" s="460">
        <f t="shared" si="145"/>
        <v>0</v>
      </c>
      <c r="CF153" s="460">
        <f t="shared" si="145"/>
        <v>0</v>
      </c>
      <c r="CG153" s="460">
        <f t="shared" si="145"/>
        <v>0</v>
      </c>
      <c r="CH153" s="461">
        <f t="shared" si="145"/>
        <v>0</v>
      </c>
    </row>
    <row r="154" spans="1:86" s="110" customFormat="1" ht="15.75" hidden="1" customHeight="1" x14ac:dyDescent="0.25">
      <c r="A154" s="671"/>
      <c r="B154" s="89" t="s">
        <v>7</v>
      </c>
      <c r="C154" s="460">
        <f t="shared" si="112"/>
        <v>0</v>
      </c>
      <c r="D154" s="460">
        <f t="shared" ref="D154:AI154" si="146">IF(D34=0,0,((D16*0.5)+C34-D52)*D89*D121*D$2)</f>
        <v>0</v>
      </c>
      <c r="E154" s="460">
        <f t="shared" si="146"/>
        <v>0</v>
      </c>
      <c r="F154" s="460">
        <f t="shared" si="146"/>
        <v>0</v>
      </c>
      <c r="G154" s="460">
        <f t="shared" si="146"/>
        <v>0</v>
      </c>
      <c r="H154" s="460">
        <f t="shared" si="146"/>
        <v>0</v>
      </c>
      <c r="I154" s="460">
        <f t="shared" si="146"/>
        <v>0</v>
      </c>
      <c r="J154" s="460">
        <f t="shared" si="146"/>
        <v>0</v>
      </c>
      <c r="K154" s="460">
        <f t="shared" si="146"/>
        <v>0</v>
      </c>
      <c r="L154" s="460">
        <f t="shared" si="146"/>
        <v>0</v>
      </c>
      <c r="M154" s="460">
        <f t="shared" si="146"/>
        <v>0</v>
      </c>
      <c r="N154" s="460">
        <f t="shared" si="146"/>
        <v>0</v>
      </c>
      <c r="O154" s="460">
        <f t="shared" si="146"/>
        <v>0</v>
      </c>
      <c r="P154" s="460">
        <f t="shared" si="146"/>
        <v>0</v>
      </c>
      <c r="Q154" s="460">
        <f t="shared" si="146"/>
        <v>0</v>
      </c>
      <c r="R154" s="460">
        <f t="shared" si="146"/>
        <v>0</v>
      </c>
      <c r="S154" s="460">
        <f t="shared" si="146"/>
        <v>0</v>
      </c>
      <c r="T154" s="460">
        <f t="shared" si="146"/>
        <v>0</v>
      </c>
      <c r="U154" s="460">
        <f t="shared" si="146"/>
        <v>0</v>
      </c>
      <c r="V154" s="460">
        <f t="shared" si="146"/>
        <v>0</v>
      </c>
      <c r="W154" s="460">
        <f t="shared" si="146"/>
        <v>0</v>
      </c>
      <c r="X154" s="460">
        <f t="shared" si="146"/>
        <v>0</v>
      </c>
      <c r="Y154" s="460">
        <f t="shared" si="146"/>
        <v>0</v>
      </c>
      <c r="Z154" s="460">
        <f t="shared" si="146"/>
        <v>0</v>
      </c>
      <c r="AA154" s="460">
        <f t="shared" si="146"/>
        <v>0</v>
      </c>
      <c r="AB154" s="460">
        <f t="shared" si="146"/>
        <v>0</v>
      </c>
      <c r="AC154" s="460">
        <f t="shared" si="146"/>
        <v>0</v>
      </c>
      <c r="AD154" s="460">
        <f t="shared" si="146"/>
        <v>0</v>
      </c>
      <c r="AE154" s="460">
        <f t="shared" si="146"/>
        <v>0</v>
      </c>
      <c r="AF154" s="460">
        <f t="shared" si="146"/>
        <v>0</v>
      </c>
      <c r="AG154" s="460">
        <f t="shared" si="146"/>
        <v>0</v>
      </c>
      <c r="AH154" s="460">
        <f t="shared" si="146"/>
        <v>0</v>
      </c>
      <c r="AI154" s="460">
        <f t="shared" si="146"/>
        <v>0</v>
      </c>
      <c r="AJ154" s="460">
        <f t="shared" ref="AJ154:BO154" si="147">IF(AJ34=0,0,((AJ16*0.5)+AI34-AJ52)*AJ89*AJ121*AJ$2)</f>
        <v>0</v>
      </c>
      <c r="AK154" s="460">
        <f t="shared" si="147"/>
        <v>0</v>
      </c>
      <c r="AL154" s="460">
        <f t="shared" si="147"/>
        <v>0</v>
      </c>
      <c r="AM154" s="460">
        <f t="shared" si="147"/>
        <v>0</v>
      </c>
      <c r="AN154" s="460">
        <f t="shared" si="147"/>
        <v>0</v>
      </c>
      <c r="AO154" s="460">
        <f t="shared" si="147"/>
        <v>0</v>
      </c>
      <c r="AP154" s="460">
        <f t="shared" si="147"/>
        <v>0</v>
      </c>
      <c r="AQ154" s="460">
        <f t="shared" si="147"/>
        <v>0</v>
      </c>
      <c r="AR154" s="460">
        <f t="shared" si="147"/>
        <v>0</v>
      </c>
      <c r="AS154" s="460">
        <f t="shared" si="147"/>
        <v>0</v>
      </c>
      <c r="AT154" s="460">
        <f t="shared" si="147"/>
        <v>0</v>
      </c>
      <c r="AU154" s="460">
        <f t="shared" si="147"/>
        <v>0</v>
      </c>
      <c r="AV154" s="460">
        <f t="shared" si="147"/>
        <v>0</v>
      </c>
      <c r="AW154" s="460">
        <f t="shared" si="147"/>
        <v>0</v>
      </c>
      <c r="AX154" s="460">
        <f t="shared" si="147"/>
        <v>0</v>
      </c>
      <c r="AY154" s="460">
        <f t="shared" si="147"/>
        <v>0</v>
      </c>
      <c r="AZ154" s="460">
        <f t="shared" si="147"/>
        <v>0</v>
      </c>
      <c r="BA154" s="460">
        <f t="shared" si="147"/>
        <v>0</v>
      </c>
      <c r="BB154" s="460">
        <f t="shared" si="147"/>
        <v>0</v>
      </c>
      <c r="BC154" s="460">
        <f t="shared" si="147"/>
        <v>0</v>
      </c>
      <c r="BD154" s="460">
        <f t="shared" si="147"/>
        <v>0</v>
      </c>
      <c r="BE154" s="460">
        <f t="shared" si="147"/>
        <v>0</v>
      </c>
      <c r="BF154" s="460">
        <f t="shared" si="147"/>
        <v>0</v>
      </c>
      <c r="BG154" s="460">
        <f t="shared" si="147"/>
        <v>0</v>
      </c>
      <c r="BH154" s="460">
        <f t="shared" si="147"/>
        <v>0</v>
      </c>
      <c r="BI154" s="460">
        <f t="shared" si="147"/>
        <v>0</v>
      </c>
      <c r="BJ154" s="460">
        <f t="shared" si="147"/>
        <v>0</v>
      </c>
      <c r="BK154" s="460">
        <f t="shared" si="147"/>
        <v>0</v>
      </c>
      <c r="BL154" s="460">
        <f t="shared" si="147"/>
        <v>0</v>
      </c>
      <c r="BM154" s="460">
        <f t="shared" si="147"/>
        <v>0</v>
      </c>
      <c r="BN154" s="460">
        <f t="shared" si="147"/>
        <v>0</v>
      </c>
      <c r="BO154" s="460">
        <f t="shared" si="147"/>
        <v>0</v>
      </c>
      <c r="BP154" s="460">
        <f t="shared" ref="BP154:CH154" si="148">IF(BP34=0,0,((BP16*0.5)+BO34-BP52)*BP89*BP121*BP$2)</f>
        <v>0</v>
      </c>
      <c r="BQ154" s="460">
        <f t="shared" si="148"/>
        <v>0</v>
      </c>
      <c r="BR154" s="460">
        <f t="shared" si="148"/>
        <v>0</v>
      </c>
      <c r="BS154" s="460">
        <f t="shared" si="148"/>
        <v>0</v>
      </c>
      <c r="BT154" s="460">
        <f t="shared" si="148"/>
        <v>0</v>
      </c>
      <c r="BU154" s="460">
        <f t="shared" si="148"/>
        <v>0</v>
      </c>
      <c r="BV154" s="460">
        <f t="shared" si="148"/>
        <v>0</v>
      </c>
      <c r="BW154" s="460">
        <f t="shared" si="148"/>
        <v>0</v>
      </c>
      <c r="BX154" s="460">
        <f t="shared" si="148"/>
        <v>0</v>
      </c>
      <c r="BY154" s="460">
        <f t="shared" si="148"/>
        <v>0</v>
      </c>
      <c r="BZ154" s="460">
        <f t="shared" si="148"/>
        <v>0</v>
      </c>
      <c r="CA154" s="460">
        <f t="shared" si="148"/>
        <v>0</v>
      </c>
      <c r="CB154" s="460">
        <f t="shared" si="148"/>
        <v>0</v>
      </c>
      <c r="CC154" s="460">
        <f t="shared" si="148"/>
        <v>0</v>
      </c>
      <c r="CD154" s="460">
        <f t="shared" si="148"/>
        <v>0</v>
      </c>
      <c r="CE154" s="460">
        <f t="shared" si="148"/>
        <v>0</v>
      </c>
      <c r="CF154" s="460">
        <f t="shared" si="148"/>
        <v>0</v>
      </c>
      <c r="CG154" s="460">
        <f t="shared" si="148"/>
        <v>0</v>
      </c>
      <c r="CH154" s="461">
        <f t="shared" si="148"/>
        <v>0</v>
      </c>
    </row>
    <row r="155" spans="1:86" s="110" customFormat="1" ht="15.75" hidden="1" customHeight="1" x14ac:dyDescent="0.25">
      <c r="A155" s="671"/>
      <c r="B155" s="89" t="s">
        <v>8</v>
      </c>
      <c r="C155" s="460">
        <f t="shared" si="112"/>
        <v>0</v>
      </c>
      <c r="D155" s="460">
        <f t="shared" ref="D155:AI155" si="149">IF(D35=0,0,((D17*0.5)+C35-D53)*D90*D122*D$2)</f>
        <v>0</v>
      </c>
      <c r="E155" s="460">
        <f t="shared" si="149"/>
        <v>0</v>
      </c>
      <c r="F155" s="460">
        <f t="shared" si="149"/>
        <v>0</v>
      </c>
      <c r="G155" s="460">
        <f t="shared" si="149"/>
        <v>0</v>
      </c>
      <c r="H155" s="460">
        <f t="shared" si="149"/>
        <v>0</v>
      </c>
      <c r="I155" s="460">
        <f t="shared" si="149"/>
        <v>0</v>
      </c>
      <c r="J155" s="460">
        <f t="shared" si="149"/>
        <v>0</v>
      </c>
      <c r="K155" s="460">
        <f t="shared" si="149"/>
        <v>0</v>
      </c>
      <c r="L155" s="460">
        <f t="shared" si="149"/>
        <v>0</v>
      </c>
      <c r="M155" s="460">
        <f t="shared" si="149"/>
        <v>0</v>
      </c>
      <c r="N155" s="460">
        <f t="shared" si="149"/>
        <v>0</v>
      </c>
      <c r="O155" s="460">
        <f t="shared" si="149"/>
        <v>0</v>
      </c>
      <c r="P155" s="460">
        <f t="shared" si="149"/>
        <v>0</v>
      </c>
      <c r="Q155" s="460">
        <f t="shared" si="149"/>
        <v>0</v>
      </c>
      <c r="R155" s="460">
        <f t="shared" si="149"/>
        <v>0</v>
      </c>
      <c r="S155" s="460">
        <f t="shared" si="149"/>
        <v>0</v>
      </c>
      <c r="T155" s="460">
        <f t="shared" si="149"/>
        <v>0</v>
      </c>
      <c r="U155" s="460">
        <f t="shared" si="149"/>
        <v>0</v>
      </c>
      <c r="V155" s="460">
        <f t="shared" si="149"/>
        <v>0</v>
      </c>
      <c r="W155" s="460">
        <f t="shared" si="149"/>
        <v>0</v>
      </c>
      <c r="X155" s="460">
        <f t="shared" si="149"/>
        <v>0</v>
      </c>
      <c r="Y155" s="460">
        <f t="shared" si="149"/>
        <v>0</v>
      </c>
      <c r="Z155" s="460">
        <f t="shared" si="149"/>
        <v>0</v>
      </c>
      <c r="AA155" s="460">
        <f t="shared" si="149"/>
        <v>0</v>
      </c>
      <c r="AB155" s="460">
        <f t="shared" si="149"/>
        <v>0</v>
      </c>
      <c r="AC155" s="460">
        <f t="shared" si="149"/>
        <v>0</v>
      </c>
      <c r="AD155" s="460">
        <f t="shared" si="149"/>
        <v>0</v>
      </c>
      <c r="AE155" s="460">
        <f t="shared" si="149"/>
        <v>0</v>
      </c>
      <c r="AF155" s="460">
        <f t="shared" si="149"/>
        <v>0</v>
      </c>
      <c r="AG155" s="460">
        <f t="shared" si="149"/>
        <v>0</v>
      </c>
      <c r="AH155" s="460">
        <f t="shared" si="149"/>
        <v>0</v>
      </c>
      <c r="AI155" s="460">
        <f t="shared" si="149"/>
        <v>0</v>
      </c>
      <c r="AJ155" s="460">
        <f t="shared" ref="AJ155:BO155" si="150">IF(AJ35=0,0,((AJ17*0.5)+AI35-AJ53)*AJ90*AJ122*AJ$2)</f>
        <v>0</v>
      </c>
      <c r="AK155" s="460">
        <f t="shared" si="150"/>
        <v>0</v>
      </c>
      <c r="AL155" s="460">
        <f t="shared" si="150"/>
        <v>0</v>
      </c>
      <c r="AM155" s="460">
        <f t="shared" si="150"/>
        <v>0</v>
      </c>
      <c r="AN155" s="460">
        <f t="shared" si="150"/>
        <v>0</v>
      </c>
      <c r="AO155" s="460">
        <f t="shared" si="150"/>
        <v>0</v>
      </c>
      <c r="AP155" s="460">
        <f t="shared" si="150"/>
        <v>0</v>
      </c>
      <c r="AQ155" s="460">
        <f t="shared" si="150"/>
        <v>0</v>
      </c>
      <c r="AR155" s="460">
        <f t="shared" si="150"/>
        <v>0</v>
      </c>
      <c r="AS155" s="460">
        <f t="shared" si="150"/>
        <v>0</v>
      </c>
      <c r="AT155" s="460">
        <f t="shared" si="150"/>
        <v>0</v>
      </c>
      <c r="AU155" s="460">
        <f t="shared" si="150"/>
        <v>0</v>
      </c>
      <c r="AV155" s="460">
        <f t="shared" si="150"/>
        <v>0</v>
      </c>
      <c r="AW155" s="460">
        <f t="shared" si="150"/>
        <v>0</v>
      </c>
      <c r="AX155" s="460">
        <f t="shared" si="150"/>
        <v>0</v>
      </c>
      <c r="AY155" s="460">
        <f t="shared" si="150"/>
        <v>0</v>
      </c>
      <c r="AZ155" s="460">
        <f t="shared" si="150"/>
        <v>0</v>
      </c>
      <c r="BA155" s="460">
        <f t="shared" si="150"/>
        <v>0</v>
      </c>
      <c r="BB155" s="460">
        <f t="shared" si="150"/>
        <v>0</v>
      </c>
      <c r="BC155" s="460">
        <f t="shared" si="150"/>
        <v>0</v>
      </c>
      <c r="BD155" s="460">
        <f t="shared" si="150"/>
        <v>0</v>
      </c>
      <c r="BE155" s="460">
        <f t="shared" si="150"/>
        <v>0</v>
      </c>
      <c r="BF155" s="460">
        <f t="shared" si="150"/>
        <v>0</v>
      </c>
      <c r="BG155" s="460">
        <f t="shared" si="150"/>
        <v>0</v>
      </c>
      <c r="BH155" s="460">
        <f t="shared" si="150"/>
        <v>0</v>
      </c>
      <c r="BI155" s="460">
        <f t="shared" si="150"/>
        <v>0</v>
      </c>
      <c r="BJ155" s="460">
        <f t="shared" si="150"/>
        <v>0</v>
      </c>
      <c r="BK155" s="460">
        <f t="shared" si="150"/>
        <v>0</v>
      </c>
      <c r="BL155" s="460">
        <f t="shared" si="150"/>
        <v>0</v>
      </c>
      <c r="BM155" s="460">
        <f t="shared" si="150"/>
        <v>0</v>
      </c>
      <c r="BN155" s="460">
        <f t="shared" si="150"/>
        <v>0</v>
      </c>
      <c r="BO155" s="460">
        <f t="shared" si="150"/>
        <v>0</v>
      </c>
      <c r="BP155" s="460">
        <f t="shared" ref="BP155:CH155" si="151">IF(BP35=0,0,((BP17*0.5)+BO35-BP53)*BP90*BP122*BP$2)</f>
        <v>0</v>
      </c>
      <c r="BQ155" s="460">
        <f t="shared" si="151"/>
        <v>0</v>
      </c>
      <c r="BR155" s="460">
        <f t="shared" si="151"/>
        <v>0</v>
      </c>
      <c r="BS155" s="460">
        <f t="shared" si="151"/>
        <v>0</v>
      </c>
      <c r="BT155" s="460">
        <f t="shared" si="151"/>
        <v>0</v>
      </c>
      <c r="BU155" s="460">
        <f t="shared" si="151"/>
        <v>0</v>
      </c>
      <c r="BV155" s="460">
        <f t="shared" si="151"/>
        <v>0</v>
      </c>
      <c r="BW155" s="460">
        <f t="shared" si="151"/>
        <v>0</v>
      </c>
      <c r="BX155" s="460">
        <f t="shared" si="151"/>
        <v>0</v>
      </c>
      <c r="BY155" s="460">
        <f t="shared" si="151"/>
        <v>0</v>
      </c>
      <c r="BZ155" s="460">
        <f t="shared" si="151"/>
        <v>0</v>
      </c>
      <c r="CA155" s="460">
        <f t="shared" si="151"/>
        <v>0</v>
      </c>
      <c r="CB155" s="460">
        <f t="shared" si="151"/>
        <v>0</v>
      </c>
      <c r="CC155" s="460">
        <f t="shared" si="151"/>
        <v>0</v>
      </c>
      <c r="CD155" s="460">
        <f t="shared" si="151"/>
        <v>0</v>
      </c>
      <c r="CE155" s="460">
        <f t="shared" si="151"/>
        <v>0</v>
      </c>
      <c r="CF155" s="460">
        <f t="shared" si="151"/>
        <v>0</v>
      </c>
      <c r="CG155" s="460">
        <f t="shared" si="151"/>
        <v>0</v>
      </c>
      <c r="CH155" s="461">
        <f t="shared" si="151"/>
        <v>0</v>
      </c>
    </row>
    <row r="156" spans="1:86" s="110" customFormat="1" ht="15.75" hidden="1" customHeight="1" x14ac:dyDescent="0.25">
      <c r="A156" s="671"/>
      <c r="B156" s="14"/>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c r="BT156" s="351"/>
      <c r="BU156" s="351"/>
      <c r="BV156" s="351"/>
      <c r="BW156" s="351"/>
      <c r="BX156" s="351"/>
      <c r="BY156" s="351"/>
      <c r="BZ156" s="351"/>
      <c r="CA156" s="351"/>
      <c r="CB156" s="351"/>
      <c r="CC156" s="351"/>
      <c r="CD156" s="351"/>
      <c r="CE156" s="351"/>
      <c r="CF156" s="351"/>
      <c r="CG156" s="351"/>
      <c r="CH156" s="468"/>
    </row>
    <row r="157" spans="1:86" s="110" customFormat="1" ht="15.75" hidden="1" customHeight="1" x14ac:dyDescent="0.25">
      <c r="A157" s="671"/>
      <c r="B157" s="269" t="s">
        <v>26</v>
      </c>
      <c r="C157" s="460">
        <f>SUM(C143:C156)</f>
        <v>0</v>
      </c>
      <c r="D157" s="460">
        <f>SUM(D143:D156)</f>
        <v>78.21419746408155</v>
      </c>
      <c r="E157" s="460">
        <f t="shared" ref="E157:BP157" si="152">SUM(E143:E156)</f>
        <v>2677.4973577696592</v>
      </c>
      <c r="F157" s="460">
        <f t="shared" si="152"/>
        <v>6337.6898974465494</v>
      </c>
      <c r="G157" s="460">
        <f t="shared" si="152"/>
        <v>10364.843469060106</v>
      </c>
      <c r="H157" s="460">
        <f t="shared" si="152"/>
        <v>19625.05342701371</v>
      </c>
      <c r="I157" s="460">
        <f t="shared" si="152"/>
        <v>31441.143893611523</v>
      </c>
      <c r="J157" s="460">
        <f t="shared" si="152"/>
        <v>29077.749051807823</v>
      </c>
      <c r="K157" s="460">
        <f t="shared" si="152"/>
        <v>30374.318207164561</v>
      </c>
      <c r="L157" s="469">
        <f t="shared" si="152"/>
        <v>19790.675296234822</v>
      </c>
      <c r="M157" s="460">
        <f t="shared" si="152"/>
        <v>16506.300491053873</v>
      </c>
      <c r="N157" s="460">
        <f t="shared" si="152"/>
        <v>17428.240274903841</v>
      </c>
      <c r="O157" s="460">
        <f t="shared" si="152"/>
        <v>18990.929604643192</v>
      </c>
      <c r="P157" s="460">
        <f t="shared" si="152"/>
        <v>14597.723171323614</v>
      </c>
      <c r="Q157" s="460">
        <f t="shared" si="152"/>
        <v>16287.908034047785</v>
      </c>
      <c r="R157" s="460">
        <f t="shared" si="152"/>
        <v>16456.087276857204</v>
      </c>
      <c r="S157" s="460">
        <f t="shared" si="152"/>
        <v>20561.758939808551</v>
      </c>
      <c r="T157" s="460">
        <f t="shared" si="152"/>
        <v>-517.16069330414598</v>
      </c>
      <c r="U157" s="460">
        <f t="shared" si="152"/>
        <v>-638.02084743625539</v>
      </c>
      <c r="V157" s="460">
        <f t="shared" si="152"/>
        <v>-521.21925899140729</v>
      </c>
      <c r="W157" s="460">
        <f t="shared" si="152"/>
        <v>-534.17213099847481</v>
      </c>
      <c r="X157" s="460">
        <f t="shared" si="152"/>
        <v>-355.17590643859211</v>
      </c>
      <c r="Y157" s="460">
        <f t="shared" si="152"/>
        <v>-292.50353039937505</v>
      </c>
      <c r="Z157" s="460">
        <f t="shared" si="152"/>
        <v>-305.59502481321556</v>
      </c>
      <c r="AA157" s="460">
        <f t="shared" si="152"/>
        <v>-331.51105695021266</v>
      </c>
      <c r="AB157" s="460">
        <f t="shared" si="152"/>
        <v>-257.22130062839472</v>
      </c>
      <c r="AC157" s="460">
        <f t="shared" si="152"/>
        <v>-292.12003886751501</v>
      </c>
      <c r="AD157" s="460">
        <f t="shared" si="152"/>
        <v>-289.4788350501583</v>
      </c>
      <c r="AE157" s="460">
        <f t="shared" si="152"/>
        <v>-368.55617502217075</v>
      </c>
      <c r="AF157" s="460">
        <f t="shared" si="152"/>
        <v>-517.16069330414598</v>
      </c>
      <c r="AG157" s="460">
        <f t="shared" si="152"/>
        <v>-638.02084743625539</v>
      </c>
      <c r="AH157" s="460">
        <f t="shared" si="152"/>
        <v>-521.21925899140729</v>
      </c>
      <c r="AI157" s="460">
        <f t="shared" si="152"/>
        <v>-534.17213099847481</v>
      </c>
      <c r="AJ157" s="460">
        <f t="shared" si="152"/>
        <v>-355.17590643859211</v>
      </c>
      <c r="AK157" s="460">
        <f t="shared" si="152"/>
        <v>-292.50353039937505</v>
      </c>
      <c r="AL157" s="460">
        <f t="shared" si="152"/>
        <v>-305.59502481321556</v>
      </c>
      <c r="AM157" s="460">
        <f t="shared" si="152"/>
        <v>-331.51105695021266</v>
      </c>
      <c r="AN157" s="460">
        <f t="shared" si="152"/>
        <v>-257.22130062839472</v>
      </c>
      <c r="AO157" s="460">
        <f t="shared" si="152"/>
        <v>-292.12003886751501</v>
      </c>
      <c r="AP157" s="460">
        <f t="shared" si="152"/>
        <v>-289.4788350501583</v>
      </c>
      <c r="AQ157" s="460">
        <f t="shared" si="152"/>
        <v>-368.55617502217075</v>
      </c>
      <c r="AR157" s="460">
        <f t="shared" si="152"/>
        <v>-517.16069330414598</v>
      </c>
      <c r="AS157" s="460">
        <f t="shared" si="152"/>
        <v>-638.02084743625539</v>
      </c>
      <c r="AT157" s="460">
        <f t="shared" si="152"/>
        <v>-521.21925899140729</v>
      </c>
      <c r="AU157" s="460">
        <f t="shared" si="152"/>
        <v>-534.17213099847481</v>
      </c>
      <c r="AV157" s="460">
        <f t="shared" si="152"/>
        <v>-355.17590643859211</v>
      </c>
      <c r="AW157" s="460">
        <f t="shared" si="152"/>
        <v>-292.50353039937505</v>
      </c>
      <c r="AX157" s="460">
        <f t="shared" si="152"/>
        <v>-305.59502481321556</v>
      </c>
      <c r="AY157" s="460">
        <f t="shared" si="152"/>
        <v>-331.51105695021266</v>
      </c>
      <c r="AZ157" s="460">
        <f t="shared" si="152"/>
        <v>-257.22130062839472</v>
      </c>
      <c r="BA157" s="460">
        <f t="shared" si="152"/>
        <v>-292.12003886751501</v>
      </c>
      <c r="BB157" s="460">
        <f t="shared" si="152"/>
        <v>-289.4788350501583</v>
      </c>
      <c r="BC157" s="460">
        <f t="shared" si="152"/>
        <v>-368.55617502217075</v>
      </c>
      <c r="BD157" s="460">
        <f t="shared" si="152"/>
        <v>-517.16069330414598</v>
      </c>
      <c r="BE157" s="460">
        <f t="shared" si="152"/>
        <v>-638.02084743625539</v>
      </c>
      <c r="BF157" s="460">
        <f t="shared" si="152"/>
        <v>-521.21925899140729</v>
      </c>
      <c r="BG157" s="460">
        <f t="shared" si="152"/>
        <v>-534.17213099847481</v>
      </c>
      <c r="BH157" s="460">
        <f t="shared" si="152"/>
        <v>-355.17590643859211</v>
      </c>
      <c r="BI157" s="460">
        <f t="shared" si="152"/>
        <v>-292.50353039937505</v>
      </c>
      <c r="BJ157" s="460">
        <f t="shared" si="152"/>
        <v>-305.59502481321556</v>
      </c>
      <c r="BK157" s="460">
        <f t="shared" si="152"/>
        <v>-331.51105695021266</v>
      </c>
      <c r="BL157" s="460">
        <f t="shared" si="152"/>
        <v>-257.22130062839472</v>
      </c>
      <c r="BM157" s="460">
        <f t="shared" si="152"/>
        <v>-292.12003886751501</v>
      </c>
      <c r="BN157" s="460">
        <f t="shared" si="152"/>
        <v>-289.4788350501583</v>
      </c>
      <c r="BO157" s="460">
        <f t="shared" si="152"/>
        <v>-368.55617502217075</v>
      </c>
      <c r="BP157" s="460">
        <f t="shared" si="152"/>
        <v>-517.16069330414598</v>
      </c>
      <c r="BQ157" s="460">
        <f t="shared" ref="BQ157:CH157" si="153">SUM(BQ143:BQ156)</f>
        <v>-638.02084743625539</v>
      </c>
      <c r="BR157" s="460">
        <f t="shared" si="153"/>
        <v>-521.21925899140729</v>
      </c>
      <c r="BS157" s="460">
        <f t="shared" si="153"/>
        <v>-534.17213099847481</v>
      </c>
      <c r="BT157" s="460">
        <f t="shared" si="153"/>
        <v>-355.17590643859211</v>
      </c>
      <c r="BU157" s="460">
        <f t="shared" si="153"/>
        <v>-292.50353039937505</v>
      </c>
      <c r="BV157" s="460">
        <f t="shared" si="153"/>
        <v>-305.59502481321556</v>
      </c>
      <c r="BW157" s="460">
        <f t="shared" si="153"/>
        <v>-331.51105695021266</v>
      </c>
      <c r="BX157" s="460">
        <f t="shared" si="153"/>
        <v>-257.22130062839472</v>
      </c>
      <c r="BY157" s="460">
        <f t="shared" si="153"/>
        <v>-292.12003886751501</v>
      </c>
      <c r="BZ157" s="460">
        <f t="shared" si="153"/>
        <v>-289.4788350501583</v>
      </c>
      <c r="CA157" s="460">
        <f t="shared" si="153"/>
        <v>-368.55617502217075</v>
      </c>
      <c r="CB157" s="460">
        <f t="shared" si="153"/>
        <v>-517.16069330414598</v>
      </c>
      <c r="CC157" s="460">
        <f t="shared" si="153"/>
        <v>-638.02084743625539</v>
      </c>
      <c r="CD157" s="460">
        <f t="shared" si="153"/>
        <v>-521.21925899140729</v>
      </c>
      <c r="CE157" s="460">
        <f t="shared" si="153"/>
        <v>-534.17213099847481</v>
      </c>
      <c r="CF157" s="460">
        <f t="shared" si="153"/>
        <v>-355.17590643859211</v>
      </c>
      <c r="CG157" s="460">
        <f t="shared" si="153"/>
        <v>-292.50353039937505</v>
      </c>
      <c r="CH157" s="461">
        <f t="shared" si="153"/>
        <v>-305.59502481321556</v>
      </c>
    </row>
    <row r="158" spans="1:86" s="110" customFormat="1" ht="16.5" hidden="1" customHeight="1" thickBot="1" x14ac:dyDescent="0.3">
      <c r="A158" s="672"/>
      <c r="B158" s="144" t="s">
        <v>27</v>
      </c>
      <c r="C158" s="470">
        <f>C157</f>
        <v>0</v>
      </c>
      <c r="D158" s="470">
        <f>C158+D157</f>
        <v>78.21419746408155</v>
      </c>
      <c r="E158" s="470">
        <f t="shared" ref="E158:BP158" si="154">D158+E157</f>
        <v>2755.7115552337409</v>
      </c>
      <c r="F158" s="470">
        <f t="shared" si="154"/>
        <v>9093.4014526802894</v>
      </c>
      <c r="G158" s="470">
        <f t="shared" si="154"/>
        <v>19458.244921740396</v>
      </c>
      <c r="H158" s="470">
        <f t="shared" si="154"/>
        <v>39083.298348754106</v>
      </c>
      <c r="I158" s="470">
        <f t="shared" si="154"/>
        <v>70524.442242365621</v>
      </c>
      <c r="J158" s="470">
        <f t="shared" si="154"/>
        <v>99602.191294173448</v>
      </c>
      <c r="K158" s="470">
        <f t="shared" si="154"/>
        <v>129976.50950133801</v>
      </c>
      <c r="L158" s="470">
        <f t="shared" si="154"/>
        <v>149767.18479757282</v>
      </c>
      <c r="M158" s="470">
        <f t="shared" si="154"/>
        <v>166273.48528862669</v>
      </c>
      <c r="N158" s="470">
        <f t="shared" si="154"/>
        <v>183701.72556353052</v>
      </c>
      <c r="O158" s="470">
        <f t="shared" si="154"/>
        <v>202692.65516817372</v>
      </c>
      <c r="P158" s="470">
        <f t="shared" si="154"/>
        <v>217290.37833949734</v>
      </c>
      <c r="Q158" s="470">
        <f t="shared" si="154"/>
        <v>233578.28637354512</v>
      </c>
      <c r="R158" s="470">
        <f t="shared" si="154"/>
        <v>250034.37365040233</v>
      </c>
      <c r="S158" s="470">
        <f t="shared" si="154"/>
        <v>270596.13259021088</v>
      </c>
      <c r="T158" s="470">
        <f t="shared" si="154"/>
        <v>270078.97189690673</v>
      </c>
      <c r="U158" s="470">
        <f t="shared" si="154"/>
        <v>269440.95104947046</v>
      </c>
      <c r="V158" s="470">
        <f t="shared" si="154"/>
        <v>268919.73179047904</v>
      </c>
      <c r="W158" s="470">
        <f t="shared" si="154"/>
        <v>268385.55965948058</v>
      </c>
      <c r="X158" s="470">
        <f t="shared" si="154"/>
        <v>268030.38375304197</v>
      </c>
      <c r="Y158" s="470">
        <f t="shared" si="154"/>
        <v>267737.88022264262</v>
      </c>
      <c r="Z158" s="470">
        <f t="shared" si="154"/>
        <v>267432.28519782942</v>
      </c>
      <c r="AA158" s="470">
        <f t="shared" si="154"/>
        <v>267100.77414087922</v>
      </c>
      <c r="AB158" s="470">
        <f t="shared" si="154"/>
        <v>266843.55284025084</v>
      </c>
      <c r="AC158" s="470">
        <f t="shared" si="154"/>
        <v>266551.43280138331</v>
      </c>
      <c r="AD158" s="470">
        <f t="shared" si="154"/>
        <v>266261.95396633318</v>
      </c>
      <c r="AE158" s="470">
        <f t="shared" si="154"/>
        <v>265893.39779131103</v>
      </c>
      <c r="AF158" s="470">
        <f t="shared" si="154"/>
        <v>265376.23709800688</v>
      </c>
      <c r="AG158" s="470">
        <f t="shared" si="154"/>
        <v>264738.21625057061</v>
      </c>
      <c r="AH158" s="470">
        <f t="shared" si="154"/>
        <v>264216.99699157919</v>
      </c>
      <c r="AI158" s="470">
        <f t="shared" si="154"/>
        <v>263682.82486058073</v>
      </c>
      <c r="AJ158" s="470">
        <f t="shared" si="154"/>
        <v>263327.64895414212</v>
      </c>
      <c r="AK158" s="470">
        <f t="shared" si="154"/>
        <v>263035.14542374277</v>
      </c>
      <c r="AL158" s="470">
        <f t="shared" si="154"/>
        <v>262729.55039892957</v>
      </c>
      <c r="AM158" s="470">
        <f t="shared" si="154"/>
        <v>262398.03934197937</v>
      </c>
      <c r="AN158" s="470">
        <f t="shared" si="154"/>
        <v>262140.81804135098</v>
      </c>
      <c r="AO158" s="470">
        <f t="shared" si="154"/>
        <v>261848.69800248346</v>
      </c>
      <c r="AP158" s="470">
        <f t="shared" si="154"/>
        <v>261559.2191674333</v>
      </c>
      <c r="AQ158" s="470">
        <f t="shared" si="154"/>
        <v>261190.66299241112</v>
      </c>
      <c r="AR158" s="470">
        <f t="shared" si="154"/>
        <v>260673.50229910697</v>
      </c>
      <c r="AS158" s="470">
        <f t="shared" si="154"/>
        <v>260035.48145167073</v>
      </c>
      <c r="AT158" s="470">
        <f t="shared" si="154"/>
        <v>259514.26219267931</v>
      </c>
      <c r="AU158" s="470">
        <f t="shared" si="154"/>
        <v>258980.09006168082</v>
      </c>
      <c r="AV158" s="470">
        <f t="shared" si="154"/>
        <v>258624.91415524224</v>
      </c>
      <c r="AW158" s="470">
        <f t="shared" si="154"/>
        <v>258332.41062484286</v>
      </c>
      <c r="AX158" s="470">
        <f t="shared" si="154"/>
        <v>258026.81560002963</v>
      </c>
      <c r="AY158" s="470">
        <f t="shared" si="154"/>
        <v>257695.30454307943</v>
      </c>
      <c r="AZ158" s="470">
        <f t="shared" si="154"/>
        <v>257438.08324245104</v>
      </c>
      <c r="BA158" s="470">
        <f t="shared" si="154"/>
        <v>257145.96320358352</v>
      </c>
      <c r="BB158" s="470">
        <f t="shared" si="154"/>
        <v>256856.48436853336</v>
      </c>
      <c r="BC158" s="470">
        <f t="shared" si="154"/>
        <v>256487.92819351118</v>
      </c>
      <c r="BD158" s="470">
        <f t="shared" si="154"/>
        <v>255970.76750020703</v>
      </c>
      <c r="BE158" s="470">
        <f t="shared" si="154"/>
        <v>255332.74665277079</v>
      </c>
      <c r="BF158" s="470">
        <f t="shared" si="154"/>
        <v>254811.52739377937</v>
      </c>
      <c r="BG158" s="470">
        <f t="shared" si="154"/>
        <v>254277.35526278088</v>
      </c>
      <c r="BH158" s="470">
        <f t="shared" si="154"/>
        <v>253922.1793563423</v>
      </c>
      <c r="BI158" s="470">
        <f t="shared" si="154"/>
        <v>253629.67582594292</v>
      </c>
      <c r="BJ158" s="470">
        <f t="shared" si="154"/>
        <v>253324.08080112969</v>
      </c>
      <c r="BK158" s="470">
        <f t="shared" si="154"/>
        <v>252992.56974417949</v>
      </c>
      <c r="BL158" s="470">
        <f t="shared" si="154"/>
        <v>252735.34844355111</v>
      </c>
      <c r="BM158" s="470">
        <f t="shared" si="154"/>
        <v>252443.22840468358</v>
      </c>
      <c r="BN158" s="470">
        <f t="shared" si="154"/>
        <v>252153.74956963342</v>
      </c>
      <c r="BO158" s="470">
        <f t="shared" si="154"/>
        <v>251785.19339461124</v>
      </c>
      <c r="BP158" s="470">
        <f t="shared" si="154"/>
        <v>251268.03270130709</v>
      </c>
      <c r="BQ158" s="470">
        <f t="shared" ref="BQ158:CH158" si="155">BP158+BQ157</f>
        <v>250630.01185387085</v>
      </c>
      <c r="BR158" s="470">
        <f t="shared" si="155"/>
        <v>250108.79259487943</v>
      </c>
      <c r="BS158" s="470">
        <f t="shared" si="155"/>
        <v>249574.62046388094</v>
      </c>
      <c r="BT158" s="470">
        <f t="shared" si="155"/>
        <v>249219.44455744236</v>
      </c>
      <c r="BU158" s="470">
        <f t="shared" si="155"/>
        <v>248926.94102704298</v>
      </c>
      <c r="BV158" s="470">
        <f t="shared" si="155"/>
        <v>248621.34600222975</v>
      </c>
      <c r="BW158" s="470">
        <f t="shared" si="155"/>
        <v>248289.83494527955</v>
      </c>
      <c r="BX158" s="470">
        <f t="shared" si="155"/>
        <v>248032.61364465117</v>
      </c>
      <c r="BY158" s="470">
        <f t="shared" si="155"/>
        <v>247740.49360578365</v>
      </c>
      <c r="BZ158" s="470">
        <f t="shared" si="155"/>
        <v>247451.01477073348</v>
      </c>
      <c r="CA158" s="470">
        <f t="shared" si="155"/>
        <v>247082.4585957113</v>
      </c>
      <c r="CB158" s="470">
        <f t="shared" si="155"/>
        <v>246565.29790240715</v>
      </c>
      <c r="CC158" s="470">
        <f t="shared" si="155"/>
        <v>245927.27705497091</v>
      </c>
      <c r="CD158" s="470">
        <f t="shared" si="155"/>
        <v>245406.05779597949</v>
      </c>
      <c r="CE158" s="470">
        <f t="shared" si="155"/>
        <v>244871.885664981</v>
      </c>
      <c r="CF158" s="470">
        <f t="shared" si="155"/>
        <v>244516.70975854242</v>
      </c>
      <c r="CG158" s="470">
        <f t="shared" si="155"/>
        <v>244224.20622814304</v>
      </c>
      <c r="CH158" s="471">
        <f t="shared" si="155"/>
        <v>243918.61120332981</v>
      </c>
    </row>
    <row r="159" spans="1:86" s="110" customFormat="1" hidden="1" x14ac:dyDescent="0.25">
      <c r="C159" s="112"/>
      <c r="D159" s="112"/>
      <c r="E159" s="112"/>
      <c r="F159" s="112"/>
      <c r="G159" s="112"/>
      <c r="H159" s="112"/>
      <c r="I159" s="112"/>
      <c r="J159" s="112"/>
      <c r="K159" s="112"/>
      <c r="L159" s="112"/>
      <c r="M159" s="112"/>
      <c r="N159" s="112"/>
    </row>
    <row r="160" spans="1:86" s="110" customFormat="1" ht="15.75" hidden="1" thickBot="1" x14ac:dyDescent="0.3">
      <c r="C160" s="112"/>
      <c r="D160" s="112"/>
      <c r="E160" s="112"/>
      <c r="F160" s="112"/>
      <c r="G160" s="112"/>
      <c r="H160" s="112"/>
      <c r="I160" s="112"/>
      <c r="J160" s="112"/>
      <c r="K160" s="112"/>
      <c r="L160" s="112"/>
      <c r="M160" s="112"/>
      <c r="N160" s="112"/>
    </row>
    <row r="161" spans="1:86" s="110" customFormat="1" ht="15.75" hidden="1" customHeight="1" thickBot="1" x14ac:dyDescent="0.3">
      <c r="A161" s="670" t="s">
        <v>128</v>
      </c>
      <c r="B161" s="291" t="s">
        <v>124</v>
      </c>
      <c r="C161" s="162">
        <f>C$4</f>
        <v>45292</v>
      </c>
      <c r="D161" s="162">
        <f t="shared" ref="D161:BO161" si="156">D$4</f>
        <v>45323</v>
      </c>
      <c r="E161" s="162">
        <f t="shared" si="156"/>
        <v>45352</v>
      </c>
      <c r="F161" s="162">
        <f t="shared" si="156"/>
        <v>45383</v>
      </c>
      <c r="G161" s="162">
        <f t="shared" si="156"/>
        <v>45413</v>
      </c>
      <c r="H161" s="162">
        <f t="shared" si="156"/>
        <v>45444</v>
      </c>
      <c r="I161" s="162">
        <f t="shared" si="156"/>
        <v>45474</v>
      </c>
      <c r="J161" s="162">
        <f t="shared" si="156"/>
        <v>45505</v>
      </c>
      <c r="K161" s="162">
        <f t="shared" si="156"/>
        <v>45536</v>
      </c>
      <c r="L161" s="162">
        <f t="shared" si="156"/>
        <v>45566</v>
      </c>
      <c r="M161" s="162">
        <f t="shared" si="156"/>
        <v>45597</v>
      </c>
      <c r="N161" s="162">
        <f t="shared" si="156"/>
        <v>45627</v>
      </c>
      <c r="O161" s="162">
        <f t="shared" si="156"/>
        <v>45658</v>
      </c>
      <c r="P161" s="162">
        <f t="shared" si="156"/>
        <v>45689</v>
      </c>
      <c r="Q161" s="162">
        <f t="shared" si="156"/>
        <v>45717</v>
      </c>
      <c r="R161" s="162">
        <f t="shared" si="156"/>
        <v>45748</v>
      </c>
      <c r="S161" s="162">
        <f t="shared" si="156"/>
        <v>45778</v>
      </c>
      <c r="T161" s="162">
        <f t="shared" si="156"/>
        <v>45809</v>
      </c>
      <c r="U161" s="162">
        <f t="shared" si="156"/>
        <v>45839</v>
      </c>
      <c r="V161" s="162">
        <f t="shared" si="156"/>
        <v>45870</v>
      </c>
      <c r="W161" s="162">
        <f t="shared" si="156"/>
        <v>45901</v>
      </c>
      <c r="X161" s="162">
        <f t="shared" si="156"/>
        <v>45931</v>
      </c>
      <c r="Y161" s="162">
        <f t="shared" si="156"/>
        <v>45962</v>
      </c>
      <c r="Z161" s="162">
        <f t="shared" si="156"/>
        <v>45992</v>
      </c>
      <c r="AA161" s="162">
        <f t="shared" si="156"/>
        <v>46023</v>
      </c>
      <c r="AB161" s="162">
        <f t="shared" si="156"/>
        <v>46054</v>
      </c>
      <c r="AC161" s="162">
        <f t="shared" si="156"/>
        <v>46082</v>
      </c>
      <c r="AD161" s="162">
        <f t="shared" si="156"/>
        <v>46113</v>
      </c>
      <c r="AE161" s="162">
        <f t="shared" si="156"/>
        <v>46143</v>
      </c>
      <c r="AF161" s="162">
        <f t="shared" si="156"/>
        <v>46174</v>
      </c>
      <c r="AG161" s="162">
        <f t="shared" si="156"/>
        <v>46204</v>
      </c>
      <c r="AH161" s="162">
        <f t="shared" si="156"/>
        <v>46235</v>
      </c>
      <c r="AI161" s="162">
        <f t="shared" si="156"/>
        <v>46266</v>
      </c>
      <c r="AJ161" s="162">
        <f t="shared" si="156"/>
        <v>46296</v>
      </c>
      <c r="AK161" s="162">
        <f t="shared" si="156"/>
        <v>46327</v>
      </c>
      <c r="AL161" s="162">
        <f t="shared" si="156"/>
        <v>46357</v>
      </c>
      <c r="AM161" s="162">
        <f t="shared" si="156"/>
        <v>46388</v>
      </c>
      <c r="AN161" s="162">
        <f t="shared" si="156"/>
        <v>46419</v>
      </c>
      <c r="AO161" s="162">
        <f t="shared" si="156"/>
        <v>46447</v>
      </c>
      <c r="AP161" s="162">
        <f t="shared" si="156"/>
        <v>46478</v>
      </c>
      <c r="AQ161" s="162">
        <f t="shared" si="156"/>
        <v>46508</v>
      </c>
      <c r="AR161" s="162">
        <f t="shared" si="156"/>
        <v>46539</v>
      </c>
      <c r="AS161" s="162">
        <f t="shared" si="156"/>
        <v>46569</v>
      </c>
      <c r="AT161" s="162">
        <f t="shared" si="156"/>
        <v>46600</v>
      </c>
      <c r="AU161" s="162">
        <f t="shared" si="156"/>
        <v>46631</v>
      </c>
      <c r="AV161" s="162">
        <f t="shared" si="156"/>
        <v>46661</v>
      </c>
      <c r="AW161" s="162">
        <f t="shared" si="156"/>
        <v>46692</v>
      </c>
      <c r="AX161" s="162">
        <f t="shared" si="156"/>
        <v>46722</v>
      </c>
      <c r="AY161" s="162">
        <f t="shared" si="156"/>
        <v>46753</v>
      </c>
      <c r="AZ161" s="162">
        <f t="shared" si="156"/>
        <v>46784</v>
      </c>
      <c r="BA161" s="162">
        <f t="shared" si="156"/>
        <v>46813</v>
      </c>
      <c r="BB161" s="162">
        <f t="shared" si="156"/>
        <v>46844</v>
      </c>
      <c r="BC161" s="162">
        <f t="shared" si="156"/>
        <v>46874</v>
      </c>
      <c r="BD161" s="162">
        <f t="shared" si="156"/>
        <v>46905</v>
      </c>
      <c r="BE161" s="162">
        <f t="shared" si="156"/>
        <v>46935</v>
      </c>
      <c r="BF161" s="162">
        <f t="shared" si="156"/>
        <v>46966</v>
      </c>
      <c r="BG161" s="162">
        <f t="shared" si="156"/>
        <v>46997</v>
      </c>
      <c r="BH161" s="162">
        <f t="shared" si="156"/>
        <v>47027</v>
      </c>
      <c r="BI161" s="162">
        <f t="shared" si="156"/>
        <v>47058</v>
      </c>
      <c r="BJ161" s="162">
        <f t="shared" si="156"/>
        <v>47088</v>
      </c>
      <c r="BK161" s="162">
        <f t="shared" si="156"/>
        <v>47119</v>
      </c>
      <c r="BL161" s="162">
        <f t="shared" si="156"/>
        <v>47150</v>
      </c>
      <c r="BM161" s="162">
        <f t="shared" si="156"/>
        <v>47178</v>
      </c>
      <c r="BN161" s="162">
        <f t="shared" si="156"/>
        <v>47209</v>
      </c>
      <c r="BO161" s="162">
        <f t="shared" si="156"/>
        <v>47239</v>
      </c>
      <c r="BP161" s="162">
        <f t="shared" ref="BP161:CH161" si="157">BP$4</f>
        <v>47270</v>
      </c>
      <c r="BQ161" s="162">
        <f t="shared" si="157"/>
        <v>47300</v>
      </c>
      <c r="BR161" s="162">
        <f t="shared" si="157"/>
        <v>47331</v>
      </c>
      <c r="BS161" s="162">
        <f t="shared" si="157"/>
        <v>47362</v>
      </c>
      <c r="BT161" s="162">
        <f t="shared" si="157"/>
        <v>47392</v>
      </c>
      <c r="BU161" s="162">
        <f t="shared" si="157"/>
        <v>47423</v>
      </c>
      <c r="BV161" s="162">
        <f t="shared" si="157"/>
        <v>47453</v>
      </c>
      <c r="BW161" s="162">
        <f t="shared" si="157"/>
        <v>47484</v>
      </c>
      <c r="BX161" s="162">
        <f t="shared" si="157"/>
        <v>47515</v>
      </c>
      <c r="BY161" s="162">
        <f t="shared" si="157"/>
        <v>47543</v>
      </c>
      <c r="BZ161" s="162">
        <f t="shared" si="157"/>
        <v>47574</v>
      </c>
      <c r="CA161" s="162">
        <f t="shared" si="157"/>
        <v>47604</v>
      </c>
      <c r="CB161" s="162">
        <f t="shared" si="157"/>
        <v>47635</v>
      </c>
      <c r="CC161" s="162">
        <f t="shared" si="157"/>
        <v>47665</v>
      </c>
      <c r="CD161" s="162">
        <f t="shared" si="157"/>
        <v>47696</v>
      </c>
      <c r="CE161" s="162">
        <f t="shared" si="157"/>
        <v>47727</v>
      </c>
      <c r="CF161" s="162">
        <f t="shared" si="157"/>
        <v>47757</v>
      </c>
      <c r="CG161" s="162">
        <f t="shared" si="157"/>
        <v>47788</v>
      </c>
      <c r="CH161" s="163">
        <f t="shared" si="157"/>
        <v>47818</v>
      </c>
    </row>
    <row r="162" spans="1:86" s="110" customFormat="1" hidden="1" x14ac:dyDescent="0.25">
      <c r="A162" s="671"/>
      <c r="B162" s="270" t="s">
        <v>20</v>
      </c>
      <c r="C162" s="460">
        <f t="shared" ref="C162:C174" si="158">IF(C23=0,0,((C5*0.5)-C41)*C78*C127*C$2)</f>
        <v>0</v>
      </c>
      <c r="D162" s="460">
        <f t="shared" ref="D162:AI162" si="159">IF(D23=0,0,((D5*0.5)+C23-D41)*D78*D127*D$2)</f>
        <v>0</v>
      </c>
      <c r="E162" s="460">
        <f t="shared" si="159"/>
        <v>0</v>
      </c>
      <c r="F162" s="460">
        <f t="shared" si="159"/>
        <v>0</v>
      </c>
      <c r="G162" s="460">
        <f t="shared" si="159"/>
        <v>0</v>
      </c>
      <c r="H162" s="460">
        <f t="shared" si="159"/>
        <v>0</v>
      </c>
      <c r="I162" s="460">
        <f t="shared" si="159"/>
        <v>0</v>
      </c>
      <c r="J162" s="460">
        <f t="shared" si="159"/>
        <v>0</v>
      </c>
      <c r="K162" s="460">
        <f t="shared" si="159"/>
        <v>0</v>
      </c>
      <c r="L162" s="460">
        <f t="shared" si="159"/>
        <v>0</v>
      </c>
      <c r="M162" s="460">
        <f t="shared" si="159"/>
        <v>0</v>
      </c>
      <c r="N162" s="460">
        <f t="shared" si="159"/>
        <v>0</v>
      </c>
      <c r="O162" s="460">
        <f t="shared" si="159"/>
        <v>0</v>
      </c>
      <c r="P162" s="460">
        <f t="shared" si="159"/>
        <v>0</v>
      </c>
      <c r="Q162" s="460">
        <f t="shared" si="159"/>
        <v>0</v>
      </c>
      <c r="R162" s="460">
        <f t="shared" si="159"/>
        <v>0</v>
      </c>
      <c r="S162" s="460">
        <f t="shared" si="159"/>
        <v>0</v>
      </c>
      <c r="T162" s="460">
        <f t="shared" si="159"/>
        <v>0</v>
      </c>
      <c r="U162" s="460">
        <f t="shared" si="159"/>
        <v>0</v>
      </c>
      <c r="V162" s="460">
        <f t="shared" si="159"/>
        <v>0</v>
      </c>
      <c r="W162" s="460">
        <f t="shared" si="159"/>
        <v>0</v>
      </c>
      <c r="X162" s="460">
        <f t="shared" si="159"/>
        <v>0</v>
      </c>
      <c r="Y162" s="460">
        <f t="shared" si="159"/>
        <v>0</v>
      </c>
      <c r="Z162" s="460">
        <f t="shared" si="159"/>
        <v>0</v>
      </c>
      <c r="AA162" s="460">
        <f t="shared" si="159"/>
        <v>0</v>
      </c>
      <c r="AB162" s="460">
        <f t="shared" si="159"/>
        <v>0</v>
      </c>
      <c r="AC162" s="460">
        <f t="shared" si="159"/>
        <v>0</v>
      </c>
      <c r="AD162" s="460">
        <f t="shared" si="159"/>
        <v>0</v>
      </c>
      <c r="AE162" s="460">
        <f t="shared" si="159"/>
        <v>0</v>
      </c>
      <c r="AF162" s="460">
        <f t="shared" si="159"/>
        <v>0</v>
      </c>
      <c r="AG162" s="460">
        <f t="shared" si="159"/>
        <v>0</v>
      </c>
      <c r="AH162" s="460">
        <f t="shared" si="159"/>
        <v>0</v>
      </c>
      <c r="AI162" s="460">
        <f t="shared" si="159"/>
        <v>0</v>
      </c>
      <c r="AJ162" s="460">
        <f t="shared" ref="AJ162:BO162" si="160">IF(AJ23=0,0,((AJ5*0.5)+AI23-AJ41)*AJ78*AJ127*AJ$2)</f>
        <v>0</v>
      </c>
      <c r="AK162" s="460">
        <f t="shared" si="160"/>
        <v>0</v>
      </c>
      <c r="AL162" s="460">
        <f t="shared" si="160"/>
        <v>0</v>
      </c>
      <c r="AM162" s="460">
        <f t="shared" si="160"/>
        <v>0</v>
      </c>
      <c r="AN162" s="460">
        <f t="shared" si="160"/>
        <v>0</v>
      </c>
      <c r="AO162" s="460">
        <f t="shared" si="160"/>
        <v>0</v>
      </c>
      <c r="AP162" s="460">
        <f t="shared" si="160"/>
        <v>0</v>
      </c>
      <c r="AQ162" s="460">
        <f t="shared" si="160"/>
        <v>0</v>
      </c>
      <c r="AR162" s="460">
        <f t="shared" si="160"/>
        <v>0</v>
      </c>
      <c r="AS162" s="460">
        <f t="shared" si="160"/>
        <v>0</v>
      </c>
      <c r="AT162" s="460">
        <f t="shared" si="160"/>
        <v>0</v>
      </c>
      <c r="AU162" s="460">
        <f t="shared" si="160"/>
        <v>0</v>
      </c>
      <c r="AV162" s="460">
        <f t="shared" si="160"/>
        <v>0</v>
      </c>
      <c r="AW162" s="460">
        <f t="shared" si="160"/>
        <v>0</v>
      </c>
      <c r="AX162" s="460">
        <f t="shared" si="160"/>
        <v>0</v>
      </c>
      <c r="AY162" s="460">
        <f t="shared" si="160"/>
        <v>0</v>
      </c>
      <c r="AZ162" s="460">
        <f t="shared" si="160"/>
        <v>0</v>
      </c>
      <c r="BA162" s="460">
        <f t="shared" si="160"/>
        <v>0</v>
      </c>
      <c r="BB162" s="460">
        <f t="shared" si="160"/>
        <v>0</v>
      </c>
      <c r="BC162" s="460">
        <f t="shared" si="160"/>
        <v>0</v>
      </c>
      <c r="BD162" s="460">
        <f t="shared" si="160"/>
        <v>0</v>
      </c>
      <c r="BE162" s="460">
        <f t="shared" si="160"/>
        <v>0</v>
      </c>
      <c r="BF162" s="460">
        <f t="shared" si="160"/>
        <v>0</v>
      </c>
      <c r="BG162" s="460">
        <f t="shared" si="160"/>
        <v>0</v>
      </c>
      <c r="BH162" s="460">
        <f t="shared" si="160"/>
        <v>0</v>
      </c>
      <c r="BI162" s="460">
        <f t="shared" si="160"/>
        <v>0</v>
      </c>
      <c r="BJ162" s="460">
        <f t="shared" si="160"/>
        <v>0</v>
      </c>
      <c r="BK162" s="460">
        <f t="shared" si="160"/>
        <v>0</v>
      </c>
      <c r="BL162" s="460">
        <f t="shared" si="160"/>
        <v>0</v>
      </c>
      <c r="BM162" s="460">
        <f t="shared" si="160"/>
        <v>0</v>
      </c>
      <c r="BN162" s="460">
        <f t="shared" si="160"/>
        <v>0</v>
      </c>
      <c r="BO162" s="460">
        <f t="shared" si="160"/>
        <v>0</v>
      </c>
      <c r="BP162" s="460">
        <f t="shared" ref="BP162:CH162" si="161">IF(BP23=0,0,((BP5*0.5)+BO23-BP41)*BP78*BP127*BP$2)</f>
        <v>0</v>
      </c>
      <c r="BQ162" s="460">
        <f t="shared" si="161"/>
        <v>0</v>
      </c>
      <c r="BR162" s="460">
        <f t="shared" si="161"/>
        <v>0</v>
      </c>
      <c r="BS162" s="460">
        <f t="shared" si="161"/>
        <v>0</v>
      </c>
      <c r="BT162" s="460">
        <f t="shared" si="161"/>
        <v>0</v>
      </c>
      <c r="BU162" s="460">
        <f t="shared" si="161"/>
        <v>0</v>
      </c>
      <c r="BV162" s="460">
        <f t="shared" si="161"/>
        <v>0</v>
      </c>
      <c r="BW162" s="460">
        <f t="shared" si="161"/>
        <v>0</v>
      </c>
      <c r="BX162" s="460">
        <f t="shared" si="161"/>
        <v>0</v>
      </c>
      <c r="BY162" s="460">
        <f t="shared" si="161"/>
        <v>0</v>
      </c>
      <c r="BZ162" s="460">
        <f t="shared" si="161"/>
        <v>0</v>
      </c>
      <c r="CA162" s="460">
        <f t="shared" si="161"/>
        <v>0</v>
      </c>
      <c r="CB162" s="460">
        <f t="shared" si="161"/>
        <v>0</v>
      </c>
      <c r="CC162" s="460">
        <f t="shared" si="161"/>
        <v>0</v>
      </c>
      <c r="CD162" s="460">
        <f t="shared" si="161"/>
        <v>0</v>
      </c>
      <c r="CE162" s="460">
        <f t="shared" si="161"/>
        <v>0</v>
      </c>
      <c r="CF162" s="460">
        <f t="shared" si="161"/>
        <v>0</v>
      </c>
      <c r="CG162" s="460">
        <f t="shared" si="161"/>
        <v>0</v>
      </c>
      <c r="CH162" s="461">
        <f t="shared" si="161"/>
        <v>0</v>
      </c>
    </row>
    <row r="163" spans="1:86" s="110" customFormat="1" hidden="1" x14ac:dyDescent="0.25">
      <c r="A163" s="671"/>
      <c r="B163" s="270" t="s">
        <v>0</v>
      </c>
      <c r="C163" s="460">
        <f t="shared" si="158"/>
        <v>0</v>
      </c>
      <c r="D163" s="460">
        <f t="shared" ref="D163:AI163" si="162">IF(D24=0,0,((D6*0.5)+C24-D42)*D79*D128*D$2)</f>
        <v>0</v>
      </c>
      <c r="E163" s="460">
        <f t="shared" si="162"/>
        <v>0</v>
      </c>
      <c r="F163" s="460">
        <f t="shared" si="162"/>
        <v>0</v>
      </c>
      <c r="G163" s="460">
        <f t="shared" si="162"/>
        <v>0</v>
      </c>
      <c r="H163" s="460">
        <f t="shared" si="162"/>
        <v>0</v>
      </c>
      <c r="I163" s="460">
        <f t="shared" si="162"/>
        <v>0</v>
      </c>
      <c r="J163" s="460">
        <f t="shared" si="162"/>
        <v>0</v>
      </c>
      <c r="K163" s="460">
        <f t="shared" si="162"/>
        <v>0</v>
      </c>
      <c r="L163" s="460">
        <f t="shared" si="162"/>
        <v>0</v>
      </c>
      <c r="M163" s="460">
        <f t="shared" si="162"/>
        <v>0</v>
      </c>
      <c r="N163" s="460">
        <f t="shared" si="162"/>
        <v>0</v>
      </c>
      <c r="O163" s="460">
        <f t="shared" si="162"/>
        <v>0</v>
      </c>
      <c r="P163" s="460">
        <f t="shared" si="162"/>
        <v>0</v>
      </c>
      <c r="Q163" s="460">
        <f t="shared" si="162"/>
        <v>0</v>
      </c>
      <c r="R163" s="460">
        <f t="shared" si="162"/>
        <v>0</v>
      </c>
      <c r="S163" s="460">
        <f t="shared" si="162"/>
        <v>0</v>
      </c>
      <c r="T163" s="460">
        <f t="shared" si="162"/>
        <v>0</v>
      </c>
      <c r="U163" s="460">
        <f t="shared" si="162"/>
        <v>0</v>
      </c>
      <c r="V163" s="460">
        <f t="shared" si="162"/>
        <v>0</v>
      </c>
      <c r="W163" s="460">
        <f t="shared" si="162"/>
        <v>0</v>
      </c>
      <c r="X163" s="460">
        <f t="shared" si="162"/>
        <v>0</v>
      </c>
      <c r="Y163" s="460">
        <f t="shared" si="162"/>
        <v>0</v>
      </c>
      <c r="Z163" s="460">
        <f t="shared" si="162"/>
        <v>0</v>
      </c>
      <c r="AA163" s="460">
        <f t="shared" si="162"/>
        <v>0</v>
      </c>
      <c r="AB163" s="460">
        <f t="shared" si="162"/>
        <v>0</v>
      </c>
      <c r="AC163" s="460">
        <f t="shared" si="162"/>
        <v>0</v>
      </c>
      <c r="AD163" s="460">
        <f t="shared" si="162"/>
        <v>0</v>
      </c>
      <c r="AE163" s="460">
        <f t="shared" si="162"/>
        <v>0</v>
      </c>
      <c r="AF163" s="460">
        <f t="shared" si="162"/>
        <v>0</v>
      </c>
      <c r="AG163" s="460">
        <f t="shared" si="162"/>
        <v>0</v>
      </c>
      <c r="AH163" s="460">
        <f t="shared" si="162"/>
        <v>0</v>
      </c>
      <c r="AI163" s="460">
        <f t="shared" si="162"/>
        <v>0</v>
      </c>
      <c r="AJ163" s="460">
        <f t="shared" ref="AJ163:BO163" si="163">IF(AJ24=0,0,((AJ6*0.5)+AI24-AJ42)*AJ79*AJ128*AJ$2)</f>
        <v>0</v>
      </c>
      <c r="AK163" s="460">
        <f t="shared" si="163"/>
        <v>0</v>
      </c>
      <c r="AL163" s="460">
        <f t="shared" si="163"/>
        <v>0</v>
      </c>
      <c r="AM163" s="460">
        <f t="shared" si="163"/>
        <v>0</v>
      </c>
      <c r="AN163" s="460">
        <f t="shared" si="163"/>
        <v>0</v>
      </c>
      <c r="AO163" s="460">
        <f t="shared" si="163"/>
        <v>0</v>
      </c>
      <c r="AP163" s="460">
        <f t="shared" si="163"/>
        <v>0</v>
      </c>
      <c r="AQ163" s="460">
        <f t="shared" si="163"/>
        <v>0</v>
      </c>
      <c r="AR163" s="460">
        <f t="shared" si="163"/>
        <v>0</v>
      </c>
      <c r="AS163" s="460">
        <f t="shared" si="163"/>
        <v>0</v>
      </c>
      <c r="AT163" s="460">
        <f t="shared" si="163"/>
        <v>0</v>
      </c>
      <c r="AU163" s="460">
        <f t="shared" si="163"/>
        <v>0</v>
      </c>
      <c r="AV163" s="460">
        <f t="shared" si="163"/>
        <v>0</v>
      </c>
      <c r="AW163" s="460">
        <f t="shared" si="163"/>
        <v>0</v>
      </c>
      <c r="AX163" s="460">
        <f t="shared" si="163"/>
        <v>0</v>
      </c>
      <c r="AY163" s="460">
        <f t="shared" si="163"/>
        <v>0</v>
      </c>
      <c r="AZ163" s="460">
        <f t="shared" si="163"/>
        <v>0</v>
      </c>
      <c r="BA163" s="460">
        <f t="shared" si="163"/>
        <v>0</v>
      </c>
      <c r="BB163" s="460">
        <f t="shared" si="163"/>
        <v>0</v>
      </c>
      <c r="BC163" s="460">
        <f t="shared" si="163"/>
        <v>0</v>
      </c>
      <c r="BD163" s="460">
        <f t="shared" si="163"/>
        <v>0</v>
      </c>
      <c r="BE163" s="460">
        <f t="shared" si="163"/>
        <v>0</v>
      </c>
      <c r="BF163" s="460">
        <f t="shared" si="163"/>
        <v>0</v>
      </c>
      <c r="BG163" s="460">
        <f t="shared" si="163"/>
        <v>0</v>
      </c>
      <c r="BH163" s="460">
        <f t="shared" si="163"/>
        <v>0</v>
      </c>
      <c r="BI163" s="460">
        <f t="shared" si="163"/>
        <v>0</v>
      </c>
      <c r="BJ163" s="460">
        <f t="shared" si="163"/>
        <v>0</v>
      </c>
      <c r="BK163" s="460">
        <f t="shared" si="163"/>
        <v>0</v>
      </c>
      <c r="BL163" s="460">
        <f t="shared" si="163"/>
        <v>0</v>
      </c>
      <c r="BM163" s="460">
        <f t="shared" si="163"/>
        <v>0</v>
      </c>
      <c r="BN163" s="460">
        <f t="shared" si="163"/>
        <v>0</v>
      </c>
      <c r="BO163" s="460">
        <f t="shared" si="163"/>
        <v>0</v>
      </c>
      <c r="BP163" s="460">
        <f t="shared" ref="BP163:CH163" si="164">IF(BP24=0,0,((BP6*0.5)+BO24-BP42)*BP79*BP128*BP$2)</f>
        <v>0</v>
      </c>
      <c r="BQ163" s="460">
        <f t="shared" si="164"/>
        <v>0</v>
      </c>
      <c r="BR163" s="460">
        <f t="shared" si="164"/>
        <v>0</v>
      </c>
      <c r="BS163" s="460">
        <f t="shared" si="164"/>
        <v>0</v>
      </c>
      <c r="BT163" s="460">
        <f t="shared" si="164"/>
        <v>0</v>
      </c>
      <c r="BU163" s="460">
        <f t="shared" si="164"/>
        <v>0</v>
      </c>
      <c r="BV163" s="460">
        <f t="shared" si="164"/>
        <v>0</v>
      </c>
      <c r="BW163" s="460">
        <f t="shared" si="164"/>
        <v>0</v>
      </c>
      <c r="BX163" s="460">
        <f t="shared" si="164"/>
        <v>0</v>
      </c>
      <c r="BY163" s="460">
        <f t="shared" si="164"/>
        <v>0</v>
      </c>
      <c r="BZ163" s="460">
        <f t="shared" si="164"/>
        <v>0</v>
      </c>
      <c r="CA163" s="460">
        <f t="shared" si="164"/>
        <v>0</v>
      </c>
      <c r="CB163" s="460">
        <f t="shared" si="164"/>
        <v>0</v>
      </c>
      <c r="CC163" s="460">
        <f t="shared" si="164"/>
        <v>0</v>
      </c>
      <c r="CD163" s="460">
        <f t="shared" si="164"/>
        <v>0</v>
      </c>
      <c r="CE163" s="460">
        <f t="shared" si="164"/>
        <v>0</v>
      </c>
      <c r="CF163" s="460">
        <f t="shared" si="164"/>
        <v>0</v>
      </c>
      <c r="CG163" s="460">
        <f t="shared" si="164"/>
        <v>0</v>
      </c>
      <c r="CH163" s="461">
        <f t="shared" si="164"/>
        <v>0</v>
      </c>
    </row>
    <row r="164" spans="1:86" s="110" customFormat="1" hidden="1" x14ac:dyDescent="0.25">
      <c r="A164" s="671"/>
      <c r="B164" s="270" t="s">
        <v>21</v>
      </c>
      <c r="C164" s="460">
        <f t="shared" si="158"/>
        <v>0</v>
      </c>
      <c r="D164" s="460">
        <f t="shared" ref="D164:AI164" si="165">IF(D25=0,0,((D7*0.5)+C25-D43)*D80*D129*D$2)</f>
        <v>0</v>
      </c>
      <c r="E164" s="460">
        <f t="shared" si="165"/>
        <v>0</v>
      </c>
      <c r="F164" s="460">
        <f t="shared" si="165"/>
        <v>0</v>
      </c>
      <c r="G164" s="460">
        <f t="shared" si="165"/>
        <v>0</v>
      </c>
      <c r="H164" s="460">
        <f t="shared" si="165"/>
        <v>0</v>
      </c>
      <c r="I164" s="460">
        <f t="shared" si="165"/>
        <v>0</v>
      </c>
      <c r="J164" s="460">
        <f t="shared" si="165"/>
        <v>0</v>
      </c>
      <c r="K164" s="460">
        <f t="shared" si="165"/>
        <v>0</v>
      </c>
      <c r="L164" s="460">
        <f t="shared" si="165"/>
        <v>0</v>
      </c>
      <c r="M164" s="460">
        <f t="shared" si="165"/>
        <v>0</v>
      </c>
      <c r="N164" s="460">
        <f t="shared" si="165"/>
        <v>0</v>
      </c>
      <c r="O164" s="460">
        <f t="shared" si="165"/>
        <v>0</v>
      </c>
      <c r="P164" s="460">
        <f t="shared" si="165"/>
        <v>0</v>
      </c>
      <c r="Q164" s="460">
        <f t="shared" si="165"/>
        <v>0</v>
      </c>
      <c r="R164" s="460">
        <f t="shared" si="165"/>
        <v>0</v>
      </c>
      <c r="S164" s="460">
        <f t="shared" si="165"/>
        <v>0</v>
      </c>
      <c r="T164" s="460">
        <f t="shared" si="165"/>
        <v>0</v>
      </c>
      <c r="U164" s="460">
        <f t="shared" si="165"/>
        <v>0</v>
      </c>
      <c r="V164" s="460">
        <f t="shared" si="165"/>
        <v>0</v>
      </c>
      <c r="W164" s="460">
        <f t="shared" si="165"/>
        <v>0</v>
      </c>
      <c r="X164" s="460">
        <f t="shared" si="165"/>
        <v>0</v>
      </c>
      <c r="Y164" s="460">
        <f t="shared" si="165"/>
        <v>0</v>
      </c>
      <c r="Z164" s="460">
        <f t="shared" si="165"/>
        <v>0</v>
      </c>
      <c r="AA164" s="460">
        <f t="shared" si="165"/>
        <v>0</v>
      </c>
      <c r="AB164" s="460">
        <f t="shared" si="165"/>
        <v>0</v>
      </c>
      <c r="AC164" s="460">
        <f t="shared" si="165"/>
        <v>0</v>
      </c>
      <c r="AD164" s="460">
        <f t="shared" si="165"/>
        <v>0</v>
      </c>
      <c r="AE164" s="460">
        <f t="shared" si="165"/>
        <v>0</v>
      </c>
      <c r="AF164" s="460">
        <f t="shared" si="165"/>
        <v>0</v>
      </c>
      <c r="AG164" s="460">
        <f t="shared" si="165"/>
        <v>0</v>
      </c>
      <c r="AH164" s="460">
        <f t="shared" si="165"/>
        <v>0</v>
      </c>
      <c r="AI164" s="460">
        <f t="shared" si="165"/>
        <v>0</v>
      </c>
      <c r="AJ164" s="460">
        <f t="shared" ref="AJ164:BO164" si="166">IF(AJ25=0,0,((AJ7*0.5)+AI25-AJ43)*AJ80*AJ129*AJ$2)</f>
        <v>0</v>
      </c>
      <c r="AK164" s="460">
        <f t="shared" si="166"/>
        <v>0</v>
      </c>
      <c r="AL164" s="460">
        <f t="shared" si="166"/>
        <v>0</v>
      </c>
      <c r="AM164" s="460">
        <f t="shared" si="166"/>
        <v>0</v>
      </c>
      <c r="AN164" s="460">
        <f t="shared" si="166"/>
        <v>0</v>
      </c>
      <c r="AO164" s="460">
        <f t="shared" si="166"/>
        <v>0</v>
      </c>
      <c r="AP164" s="460">
        <f t="shared" si="166"/>
        <v>0</v>
      </c>
      <c r="AQ164" s="460">
        <f t="shared" si="166"/>
        <v>0</v>
      </c>
      <c r="AR164" s="460">
        <f t="shared" si="166"/>
        <v>0</v>
      </c>
      <c r="AS164" s="460">
        <f t="shared" si="166"/>
        <v>0</v>
      </c>
      <c r="AT164" s="460">
        <f t="shared" si="166"/>
        <v>0</v>
      </c>
      <c r="AU164" s="460">
        <f t="shared" si="166"/>
        <v>0</v>
      </c>
      <c r="AV164" s="460">
        <f t="shared" si="166"/>
        <v>0</v>
      </c>
      <c r="AW164" s="460">
        <f t="shared" si="166"/>
        <v>0</v>
      </c>
      <c r="AX164" s="460">
        <f t="shared" si="166"/>
        <v>0</v>
      </c>
      <c r="AY164" s="460">
        <f t="shared" si="166"/>
        <v>0</v>
      </c>
      <c r="AZ164" s="460">
        <f t="shared" si="166"/>
        <v>0</v>
      </c>
      <c r="BA164" s="460">
        <f t="shared" si="166"/>
        <v>0</v>
      </c>
      <c r="BB164" s="460">
        <f t="shared" si="166"/>
        <v>0</v>
      </c>
      <c r="BC164" s="460">
        <f t="shared" si="166"/>
        <v>0</v>
      </c>
      <c r="BD164" s="460">
        <f t="shared" si="166"/>
        <v>0</v>
      </c>
      <c r="BE164" s="460">
        <f t="shared" si="166"/>
        <v>0</v>
      </c>
      <c r="BF164" s="460">
        <f t="shared" si="166"/>
        <v>0</v>
      </c>
      <c r="BG164" s="460">
        <f t="shared" si="166"/>
        <v>0</v>
      </c>
      <c r="BH164" s="460">
        <f t="shared" si="166"/>
        <v>0</v>
      </c>
      <c r="BI164" s="460">
        <f t="shared" si="166"/>
        <v>0</v>
      </c>
      <c r="BJ164" s="460">
        <f t="shared" si="166"/>
        <v>0</v>
      </c>
      <c r="BK164" s="460">
        <f t="shared" si="166"/>
        <v>0</v>
      </c>
      <c r="BL164" s="460">
        <f t="shared" si="166"/>
        <v>0</v>
      </c>
      <c r="BM164" s="460">
        <f t="shared" si="166"/>
        <v>0</v>
      </c>
      <c r="BN164" s="460">
        <f t="shared" si="166"/>
        <v>0</v>
      </c>
      <c r="BO164" s="460">
        <f t="shared" si="166"/>
        <v>0</v>
      </c>
      <c r="BP164" s="460">
        <f t="shared" ref="BP164:CH164" si="167">IF(BP25=0,0,((BP7*0.5)+BO25-BP43)*BP80*BP129*BP$2)</f>
        <v>0</v>
      </c>
      <c r="BQ164" s="460">
        <f t="shared" si="167"/>
        <v>0</v>
      </c>
      <c r="BR164" s="460">
        <f t="shared" si="167"/>
        <v>0</v>
      </c>
      <c r="BS164" s="460">
        <f t="shared" si="167"/>
        <v>0</v>
      </c>
      <c r="BT164" s="460">
        <f t="shared" si="167"/>
        <v>0</v>
      </c>
      <c r="BU164" s="460">
        <f t="shared" si="167"/>
        <v>0</v>
      </c>
      <c r="BV164" s="460">
        <f t="shared" si="167"/>
        <v>0</v>
      </c>
      <c r="BW164" s="460">
        <f t="shared" si="167"/>
        <v>0</v>
      </c>
      <c r="BX164" s="460">
        <f t="shared" si="167"/>
        <v>0</v>
      </c>
      <c r="BY164" s="460">
        <f t="shared" si="167"/>
        <v>0</v>
      </c>
      <c r="BZ164" s="460">
        <f t="shared" si="167"/>
        <v>0</v>
      </c>
      <c r="CA164" s="460">
        <f t="shared" si="167"/>
        <v>0</v>
      </c>
      <c r="CB164" s="460">
        <f t="shared" si="167"/>
        <v>0</v>
      </c>
      <c r="CC164" s="460">
        <f t="shared" si="167"/>
        <v>0</v>
      </c>
      <c r="CD164" s="460">
        <f t="shared" si="167"/>
        <v>0</v>
      </c>
      <c r="CE164" s="460">
        <f t="shared" si="167"/>
        <v>0</v>
      </c>
      <c r="CF164" s="460">
        <f t="shared" si="167"/>
        <v>0</v>
      </c>
      <c r="CG164" s="460">
        <f t="shared" si="167"/>
        <v>0</v>
      </c>
      <c r="CH164" s="461">
        <f t="shared" si="167"/>
        <v>0</v>
      </c>
    </row>
    <row r="165" spans="1:86" s="110" customFormat="1" hidden="1" x14ac:dyDescent="0.25">
      <c r="A165" s="671"/>
      <c r="B165" s="270" t="s">
        <v>1</v>
      </c>
      <c r="C165" s="460">
        <f t="shared" si="158"/>
        <v>0</v>
      </c>
      <c r="D165" s="460">
        <f t="shared" ref="D165:AI165" si="168">IF(D26=0,0,((D8*0.5)+C26-D44)*D81*D130*D$2)</f>
        <v>0</v>
      </c>
      <c r="E165" s="460">
        <f t="shared" si="168"/>
        <v>0</v>
      </c>
      <c r="F165" s="460">
        <f t="shared" si="168"/>
        <v>0</v>
      </c>
      <c r="G165" s="460">
        <f t="shared" si="168"/>
        <v>0</v>
      </c>
      <c r="H165" s="460">
        <f t="shared" si="168"/>
        <v>0</v>
      </c>
      <c r="I165" s="460">
        <f t="shared" si="168"/>
        <v>0</v>
      </c>
      <c r="J165" s="460">
        <f t="shared" si="168"/>
        <v>0</v>
      </c>
      <c r="K165" s="460">
        <f t="shared" si="168"/>
        <v>0</v>
      </c>
      <c r="L165" s="460">
        <f t="shared" si="168"/>
        <v>0</v>
      </c>
      <c r="M165" s="460">
        <f t="shared" si="168"/>
        <v>0</v>
      </c>
      <c r="N165" s="460">
        <f t="shared" si="168"/>
        <v>0</v>
      </c>
      <c r="O165" s="460">
        <f t="shared" si="168"/>
        <v>0</v>
      </c>
      <c r="P165" s="460">
        <f t="shared" si="168"/>
        <v>0</v>
      </c>
      <c r="Q165" s="460">
        <f t="shared" si="168"/>
        <v>0</v>
      </c>
      <c r="R165" s="460">
        <f t="shared" si="168"/>
        <v>0</v>
      </c>
      <c r="S165" s="460">
        <f t="shared" si="168"/>
        <v>0</v>
      </c>
      <c r="T165" s="460">
        <f t="shared" si="168"/>
        <v>0</v>
      </c>
      <c r="U165" s="460">
        <f t="shared" si="168"/>
        <v>0</v>
      </c>
      <c r="V165" s="460">
        <f t="shared" si="168"/>
        <v>0</v>
      </c>
      <c r="W165" s="460">
        <f t="shared" si="168"/>
        <v>0</v>
      </c>
      <c r="X165" s="460">
        <f t="shared" si="168"/>
        <v>0</v>
      </c>
      <c r="Y165" s="460">
        <f t="shared" si="168"/>
        <v>0</v>
      </c>
      <c r="Z165" s="460">
        <f t="shared" si="168"/>
        <v>0</v>
      </c>
      <c r="AA165" s="460">
        <f t="shared" si="168"/>
        <v>0</v>
      </c>
      <c r="AB165" s="460">
        <f t="shared" si="168"/>
        <v>0</v>
      </c>
      <c r="AC165" s="460">
        <f t="shared" si="168"/>
        <v>0</v>
      </c>
      <c r="AD165" s="460">
        <f t="shared" si="168"/>
        <v>0</v>
      </c>
      <c r="AE165" s="460">
        <f t="shared" si="168"/>
        <v>0</v>
      </c>
      <c r="AF165" s="460">
        <f t="shared" si="168"/>
        <v>0</v>
      </c>
      <c r="AG165" s="460">
        <f t="shared" si="168"/>
        <v>0</v>
      </c>
      <c r="AH165" s="460">
        <f t="shared" si="168"/>
        <v>0</v>
      </c>
      <c r="AI165" s="460">
        <f t="shared" si="168"/>
        <v>0</v>
      </c>
      <c r="AJ165" s="460">
        <f t="shared" ref="AJ165:BO165" si="169">IF(AJ26=0,0,((AJ8*0.5)+AI26-AJ44)*AJ81*AJ130*AJ$2)</f>
        <v>0</v>
      </c>
      <c r="AK165" s="460">
        <f t="shared" si="169"/>
        <v>0</v>
      </c>
      <c r="AL165" s="460">
        <f t="shared" si="169"/>
        <v>0</v>
      </c>
      <c r="AM165" s="460">
        <f t="shared" si="169"/>
        <v>0</v>
      </c>
      <c r="AN165" s="460">
        <f t="shared" si="169"/>
        <v>0</v>
      </c>
      <c r="AO165" s="460">
        <f t="shared" si="169"/>
        <v>0</v>
      </c>
      <c r="AP165" s="460">
        <f t="shared" si="169"/>
        <v>0</v>
      </c>
      <c r="AQ165" s="460">
        <f t="shared" si="169"/>
        <v>0</v>
      </c>
      <c r="AR165" s="460">
        <f t="shared" si="169"/>
        <v>0</v>
      </c>
      <c r="AS165" s="460">
        <f t="shared" si="169"/>
        <v>0</v>
      </c>
      <c r="AT165" s="460">
        <f t="shared" si="169"/>
        <v>0</v>
      </c>
      <c r="AU165" s="460">
        <f t="shared" si="169"/>
        <v>0</v>
      </c>
      <c r="AV165" s="460">
        <f t="shared" si="169"/>
        <v>0</v>
      </c>
      <c r="AW165" s="460">
        <f t="shared" si="169"/>
        <v>0</v>
      </c>
      <c r="AX165" s="460">
        <f t="shared" si="169"/>
        <v>0</v>
      </c>
      <c r="AY165" s="460">
        <f t="shared" si="169"/>
        <v>0</v>
      </c>
      <c r="AZ165" s="460">
        <f t="shared" si="169"/>
        <v>0</v>
      </c>
      <c r="BA165" s="460">
        <f t="shared" si="169"/>
        <v>0</v>
      </c>
      <c r="BB165" s="460">
        <f t="shared" si="169"/>
        <v>0</v>
      </c>
      <c r="BC165" s="460">
        <f t="shared" si="169"/>
        <v>0</v>
      </c>
      <c r="BD165" s="460">
        <f t="shared" si="169"/>
        <v>0</v>
      </c>
      <c r="BE165" s="460">
        <f t="shared" si="169"/>
        <v>0</v>
      </c>
      <c r="BF165" s="460">
        <f t="shared" si="169"/>
        <v>0</v>
      </c>
      <c r="BG165" s="460">
        <f t="shared" si="169"/>
        <v>0</v>
      </c>
      <c r="BH165" s="460">
        <f t="shared" si="169"/>
        <v>0</v>
      </c>
      <c r="BI165" s="460">
        <f t="shared" si="169"/>
        <v>0</v>
      </c>
      <c r="BJ165" s="460">
        <f t="shared" si="169"/>
        <v>0</v>
      </c>
      <c r="BK165" s="460">
        <f t="shared" si="169"/>
        <v>0</v>
      </c>
      <c r="BL165" s="460">
        <f t="shared" si="169"/>
        <v>0</v>
      </c>
      <c r="BM165" s="460">
        <f t="shared" si="169"/>
        <v>0</v>
      </c>
      <c r="BN165" s="460">
        <f t="shared" si="169"/>
        <v>0</v>
      </c>
      <c r="BO165" s="460">
        <f t="shared" si="169"/>
        <v>0</v>
      </c>
      <c r="BP165" s="460">
        <f t="shared" ref="BP165:CH165" si="170">IF(BP26=0,0,((BP8*0.5)+BO26-BP44)*BP81*BP130*BP$2)</f>
        <v>0</v>
      </c>
      <c r="BQ165" s="460">
        <f t="shared" si="170"/>
        <v>0</v>
      </c>
      <c r="BR165" s="460">
        <f t="shared" si="170"/>
        <v>0</v>
      </c>
      <c r="BS165" s="460">
        <f t="shared" si="170"/>
        <v>0</v>
      </c>
      <c r="BT165" s="460">
        <f t="shared" si="170"/>
        <v>0</v>
      </c>
      <c r="BU165" s="460">
        <f t="shared" si="170"/>
        <v>0</v>
      </c>
      <c r="BV165" s="460">
        <f t="shared" si="170"/>
        <v>0</v>
      </c>
      <c r="BW165" s="460">
        <f t="shared" si="170"/>
        <v>0</v>
      </c>
      <c r="BX165" s="460">
        <f t="shared" si="170"/>
        <v>0</v>
      </c>
      <c r="BY165" s="460">
        <f t="shared" si="170"/>
        <v>0</v>
      </c>
      <c r="BZ165" s="460">
        <f t="shared" si="170"/>
        <v>0</v>
      </c>
      <c r="CA165" s="460">
        <f t="shared" si="170"/>
        <v>0</v>
      </c>
      <c r="CB165" s="460">
        <f t="shared" si="170"/>
        <v>0</v>
      </c>
      <c r="CC165" s="460">
        <f t="shared" si="170"/>
        <v>0</v>
      </c>
      <c r="CD165" s="460">
        <f t="shared" si="170"/>
        <v>0</v>
      </c>
      <c r="CE165" s="460">
        <f t="shared" si="170"/>
        <v>0</v>
      </c>
      <c r="CF165" s="460">
        <f t="shared" si="170"/>
        <v>0</v>
      </c>
      <c r="CG165" s="460">
        <f t="shared" si="170"/>
        <v>0</v>
      </c>
      <c r="CH165" s="461">
        <f t="shared" si="170"/>
        <v>0</v>
      </c>
    </row>
    <row r="166" spans="1:86" s="110" customFormat="1" hidden="1" x14ac:dyDescent="0.25">
      <c r="A166" s="671"/>
      <c r="B166" s="270" t="s">
        <v>22</v>
      </c>
      <c r="C166" s="460">
        <f t="shared" si="158"/>
        <v>0</v>
      </c>
      <c r="D166" s="460">
        <f t="shared" ref="D166:AI166" si="171">IF(D27=0,0,((D9*0.5)+C27-D45)*D82*D131*D$2)</f>
        <v>0</v>
      </c>
      <c r="E166" s="460">
        <f t="shared" si="171"/>
        <v>0</v>
      </c>
      <c r="F166" s="460">
        <f t="shared" si="171"/>
        <v>0</v>
      </c>
      <c r="G166" s="460">
        <f t="shared" si="171"/>
        <v>0</v>
      </c>
      <c r="H166" s="460">
        <f t="shared" si="171"/>
        <v>0</v>
      </c>
      <c r="I166" s="460">
        <f t="shared" si="171"/>
        <v>0</v>
      </c>
      <c r="J166" s="460">
        <f t="shared" si="171"/>
        <v>0</v>
      </c>
      <c r="K166" s="460">
        <f t="shared" si="171"/>
        <v>0</v>
      </c>
      <c r="L166" s="460">
        <f t="shared" si="171"/>
        <v>0</v>
      </c>
      <c r="M166" s="460">
        <f t="shared" si="171"/>
        <v>0</v>
      </c>
      <c r="N166" s="460">
        <f t="shared" si="171"/>
        <v>0</v>
      </c>
      <c r="O166" s="460">
        <f t="shared" si="171"/>
        <v>0</v>
      </c>
      <c r="P166" s="460">
        <f t="shared" si="171"/>
        <v>0</v>
      </c>
      <c r="Q166" s="460">
        <f t="shared" si="171"/>
        <v>0</v>
      </c>
      <c r="R166" s="460">
        <f t="shared" si="171"/>
        <v>0</v>
      </c>
      <c r="S166" s="460">
        <f t="shared" si="171"/>
        <v>0</v>
      </c>
      <c r="T166" s="460">
        <f t="shared" si="171"/>
        <v>0</v>
      </c>
      <c r="U166" s="460">
        <f t="shared" si="171"/>
        <v>0</v>
      </c>
      <c r="V166" s="460">
        <f t="shared" si="171"/>
        <v>0</v>
      </c>
      <c r="W166" s="460">
        <f t="shared" si="171"/>
        <v>0</v>
      </c>
      <c r="X166" s="460">
        <f t="shared" si="171"/>
        <v>0</v>
      </c>
      <c r="Y166" s="460">
        <f t="shared" si="171"/>
        <v>0</v>
      </c>
      <c r="Z166" s="460">
        <f t="shared" si="171"/>
        <v>0</v>
      </c>
      <c r="AA166" s="460">
        <f t="shared" si="171"/>
        <v>0</v>
      </c>
      <c r="AB166" s="460">
        <f t="shared" si="171"/>
        <v>0</v>
      </c>
      <c r="AC166" s="460">
        <f t="shared" si="171"/>
        <v>0</v>
      </c>
      <c r="AD166" s="460">
        <f t="shared" si="171"/>
        <v>0</v>
      </c>
      <c r="AE166" s="460">
        <f t="shared" si="171"/>
        <v>0</v>
      </c>
      <c r="AF166" s="460">
        <f t="shared" si="171"/>
        <v>0</v>
      </c>
      <c r="AG166" s="460">
        <f t="shared" si="171"/>
        <v>0</v>
      </c>
      <c r="AH166" s="460">
        <f t="shared" si="171"/>
        <v>0</v>
      </c>
      <c r="AI166" s="460">
        <f t="shared" si="171"/>
        <v>0</v>
      </c>
      <c r="AJ166" s="460">
        <f t="shared" ref="AJ166:BO166" si="172">IF(AJ27=0,0,((AJ9*0.5)+AI27-AJ45)*AJ82*AJ131*AJ$2)</f>
        <v>0</v>
      </c>
      <c r="AK166" s="460">
        <f t="shared" si="172"/>
        <v>0</v>
      </c>
      <c r="AL166" s="460">
        <f t="shared" si="172"/>
        <v>0</v>
      </c>
      <c r="AM166" s="460">
        <f t="shared" si="172"/>
        <v>0</v>
      </c>
      <c r="AN166" s="460">
        <f t="shared" si="172"/>
        <v>0</v>
      </c>
      <c r="AO166" s="460">
        <f t="shared" si="172"/>
        <v>0</v>
      </c>
      <c r="AP166" s="460">
        <f t="shared" si="172"/>
        <v>0</v>
      </c>
      <c r="AQ166" s="460">
        <f t="shared" si="172"/>
        <v>0</v>
      </c>
      <c r="AR166" s="460">
        <f t="shared" si="172"/>
        <v>0</v>
      </c>
      <c r="AS166" s="460">
        <f t="shared" si="172"/>
        <v>0</v>
      </c>
      <c r="AT166" s="460">
        <f t="shared" si="172"/>
        <v>0</v>
      </c>
      <c r="AU166" s="460">
        <f t="shared" si="172"/>
        <v>0</v>
      </c>
      <c r="AV166" s="460">
        <f t="shared" si="172"/>
        <v>0</v>
      </c>
      <c r="AW166" s="460">
        <f t="shared" si="172"/>
        <v>0</v>
      </c>
      <c r="AX166" s="460">
        <f t="shared" si="172"/>
        <v>0</v>
      </c>
      <c r="AY166" s="460">
        <f t="shared" si="172"/>
        <v>0</v>
      </c>
      <c r="AZ166" s="460">
        <f t="shared" si="172"/>
        <v>0</v>
      </c>
      <c r="BA166" s="460">
        <f t="shared" si="172"/>
        <v>0</v>
      </c>
      <c r="BB166" s="460">
        <f t="shared" si="172"/>
        <v>0</v>
      </c>
      <c r="BC166" s="460">
        <f t="shared" si="172"/>
        <v>0</v>
      </c>
      <c r="BD166" s="460">
        <f t="shared" si="172"/>
        <v>0</v>
      </c>
      <c r="BE166" s="460">
        <f t="shared" si="172"/>
        <v>0</v>
      </c>
      <c r="BF166" s="460">
        <f t="shared" si="172"/>
        <v>0</v>
      </c>
      <c r="BG166" s="460">
        <f t="shared" si="172"/>
        <v>0</v>
      </c>
      <c r="BH166" s="460">
        <f t="shared" si="172"/>
        <v>0</v>
      </c>
      <c r="BI166" s="460">
        <f t="shared" si="172"/>
        <v>0</v>
      </c>
      <c r="BJ166" s="460">
        <f t="shared" si="172"/>
        <v>0</v>
      </c>
      <c r="BK166" s="460">
        <f t="shared" si="172"/>
        <v>0</v>
      </c>
      <c r="BL166" s="460">
        <f t="shared" si="172"/>
        <v>0</v>
      </c>
      <c r="BM166" s="460">
        <f t="shared" si="172"/>
        <v>0</v>
      </c>
      <c r="BN166" s="460">
        <f t="shared" si="172"/>
        <v>0</v>
      </c>
      <c r="BO166" s="460">
        <f t="shared" si="172"/>
        <v>0</v>
      </c>
      <c r="BP166" s="460">
        <f t="shared" ref="BP166:CH166" si="173">IF(BP27=0,0,((BP9*0.5)+BO27-BP45)*BP82*BP131*BP$2)</f>
        <v>0</v>
      </c>
      <c r="BQ166" s="460">
        <f t="shared" si="173"/>
        <v>0</v>
      </c>
      <c r="BR166" s="460">
        <f t="shared" si="173"/>
        <v>0</v>
      </c>
      <c r="BS166" s="460">
        <f t="shared" si="173"/>
        <v>0</v>
      </c>
      <c r="BT166" s="460">
        <f t="shared" si="173"/>
        <v>0</v>
      </c>
      <c r="BU166" s="460">
        <f t="shared" si="173"/>
        <v>0</v>
      </c>
      <c r="BV166" s="460">
        <f t="shared" si="173"/>
        <v>0</v>
      </c>
      <c r="BW166" s="460">
        <f t="shared" si="173"/>
        <v>0</v>
      </c>
      <c r="BX166" s="460">
        <f t="shared" si="173"/>
        <v>0</v>
      </c>
      <c r="BY166" s="460">
        <f t="shared" si="173"/>
        <v>0</v>
      </c>
      <c r="BZ166" s="460">
        <f t="shared" si="173"/>
        <v>0</v>
      </c>
      <c r="CA166" s="460">
        <f t="shared" si="173"/>
        <v>0</v>
      </c>
      <c r="CB166" s="460">
        <f t="shared" si="173"/>
        <v>0</v>
      </c>
      <c r="CC166" s="460">
        <f t="shared" si="173"/>
        <v>0</v>
      </c>
      <c r="CD166" s="460">
        <f t="shared" si="173"/>
        <v>0</v>
      </c>
      <c r="CE166" s="460">
        <f t="shared" si="173"/>
        <v>0</v>
      </c>
      <c r="CF166" s="460">
        <f t="shared" si="173"/>
        <v>0</v>
      </c>
      <c r="CG166" s="460">
        <f t="shared" si="173"/>
        <v>0</v>
      </c>
      <c r="CH166" s="461">
        <f t="shared" si="173"/>
        <v>0</v>
      </c>
    </row>
    <row r="167" spans="1:86" s="110" customFormat="1" hidden="1" x14ac:dyDescent="0.25">
      <c r="A167" s="671"/>
      <c r="B167" s="89" t="s">
        <v>9</v>
      </c>
      <c r="C167" s="460">
        <f t="shared" si="158"/>
        <v>0</v>
      </c>
      <c r="D167" s="460">
        <f t="shared" ref="D167:AI167" si="174">IF(D28=0,0,((D10*0.5)+C28-D46)*D83*D132*D$2)</f>
        <v>0</v>
      </c>
      <c r="E167" s="460">
        <f t="shared" si="174"/>
        <v>0</v>
      </c>
      <c r="F167" s="460">
        <f t="shared" si="174"/>
        <v>0</v>
      </c>
      <c r="G167" s="460">
        <f t="shared" si="174"/>
        <v>0</v>
      </c>
      <c r="H167" s="460">
        <f t="shared" si="174"/>
        <v>0</v>
      </c>
      <c r="I167" s="460">
        <f t="shared" si="174"/>
        <v>0</v>
      </c>
      <c r="J167" s="460">
        <f t="shared" si="174"/>
        <v>0</v>
      </c>
      <c r="K167" s="460">
        <f t="shared" si="174"/>
        <v>0</v>
      </c>
      <c r="L167" s="460">
        <f t="shared" si="174"/>
        <v>0</v>
      </c>
      <c r="M167" s="460">
        <f t="shared" si="174"/>
        <v>0</v>
      </c>
      <c r="N167" s="460">
        <f t="shared" si="174"/>
        <v>0</v>
      </c>
      <c r="O167" s="460">
        <f t="shared" si="174"/>
        <v>0</v>
      </c>
      <c r="P167" s="460">
        <f t="shared" si="174"/>
        <v>0</v>
      </c>
      <c r="Q167" s="460">
        <f t="shared" si="174"/>
        <v>0</v>
      </c>
      <c r="R167" s="460">
        <f t="shared" si="174"/>
        <v>0</v>
      </c>
      <c r="S167" s="460">
        <f t="shared" si="174"/>
        <v>0</v>
      </c>
      <c r="T167" s="460">
        <f t="shared" si="174"/>
        <v>0</v>
      </c>
      <c r="U167" s="460">
        <f t="shared" si="174"/>
        <v>0</v>
      </c>
      <c r="V167" s="460">
        <f t="shared" si="174"/>
        <v>0</v>
      </c>
      <c r="W167" s="460">
        <f t="shared" si="174"/>
        <v>0</v>
      </c>
      <c r="X167" s="460">
        <f t="shared" si="174"/>
        <v>0</v>
      </c>
      <c r="Y167" s="460">
        <f t="shared" si="174"/>
        <v>0</v>
      </c>
      <c r="Z167" s="460">
        <f t="shared" si="174"/>
        <v>0</v>
      </c>
      <c r="AA167" s="460">
        <f t="shared" si="174"/>
        <v>0</v>
      </c>
      <c r="AB167" s="460">
        <f t="shared" si="174"/>
        <v>0</v>
      </c>
      <c r="AC167" s="460">
        <f t="shared" si="174"/>
        <v>0</v>
      </c>
      <c r="AD167" s="460">
        <f t="shared" si="174"/>
        <v>0</v>
      </c>
      <c r="AE167" s="460">
        <f t="shared" si="174"/>
        <v>0</v>
      </c>
      <c r="AF167" s="460">
        <f t="shared" si="174"/>
        <v>0</v>
      </c>
      <c r="AG167" s="460">
        <f t="shared" si="174"/>
        <v>0</v>
      </c>
      <c r="AH167" s="460">
        <f t="shared" si="174"/>
        <v>0</v>
      </c>
      <c r="AI167" s="460">
        <f t="shared" si="174"/>
        <v>0</v>
      </c>
      <c r="AJ167" s="460">
        <f t="shared" ref="AJ167:BO167" si="175">IF(AJ28=0,0,((AJ10*0.5)+AI28-AJ46)*AJ83*AJ132*AJ$2)</f>
        <v>0</v>
      </c>
      <c r="AK167" s="460">
        <f t="shared" si="175"/>
        <v>0</v>
      </c>
      <c r="AL167" s="460">
        <f t="shared" si="175"/>
        <v>0</v>
      </c>
      <c r="AM167" s="460">
        <f t="shared" si="175"/>
        <v>0</v>
      </c>
      <c r="AN167" s="460">
        <f t="shared" si="175"/>
        <v>0</v>
      </c>
      <c r="AO167" s="460">
        <f t="shared" si="175"/>
        <v>0</v>
      </c>
      <c r="AP167" s="460">
        <f t="shared" si="175"/>
        <v>0</v>
      </c>
      <c r="AQ167" s="460">
        <f t="shared" si="175"/>
        <v>0</v>
      </c>
      <c r="AR167" s="460">
        <f t="shared" si="175"/>
        <v>0</v>
      </c>
      <c r="AS167" s="460">
        <f t="shared" si="175"/>
        <v>0</v>
      </c>
      <c r="AT167" s="460">
        <f t="shared" si="175"/>
        <v>0</v>
      </c>
      <c r="AU167" s="460">
        <f t="shared" si="175"/>
        <v>0</v>
      </c>
      <c r="AV167" s="460">
        <f t="shared" si="175"/>
        <v>0</v>
      </c>
      <c r="AW167" s="460">
        <f t="shared" si="175"/>
        <v>0</v>
      </c>
      <c r="AX167" s="460">
        <f t="shared" si="175"/>
        <v>0</v>
      </c>
      <c r="AY167" s="460">
        <f t="shared" si="175"/>
        <v>0</v>
      </c>
      <c r="AZ167" s="460">
        <f t="shared" si="175"/>
        <v>0</v>
      </c>
      <c r="BA167" s="460">
        <f t="shared" si="175"/>
        <v>0</v>
      </c>
      <c r="BB167" s="460">
        <f t="shared" si="175"/>
        <v>0</v>
      </c>
      <c r="BC167" s="460">
        <f t="shared" si="175"/>
        <v>0</v>
      </c>
      <c r="BD167" s="460">
        <f t="shared" si="175"/>
        <v>0</v>
      </c>
      <c r="BE167" s="460">
        <f t="shared" si="175"/>
        <v>0</v>
      </c>
      <c r="BF167" s="460">
        <f t="shared" si="175"/>
        <v>0</v>
      </c>
      <c r="BG167" s="460">
        <f t="shared" si="175"/>
        <v>0</v>
      </c>
      <c r="BH167" s="460">
        <f t="shared" si="175"/>
        <v>0</v>
      </c>
      <c r="BI167" s="460">
        <f t="shared" si="175"/>
        <v>0</v>
      </c>
      <c r="BJ167" s="460">
        <f t="shared" si="175"/>
        <v>0</v>
      </c>
      <c r="BK167" s="460">
        <f t="shared" si="175"/>
        <v>0</v>
      </c>
      <c r="BL167" s="460">
        <f t="shared" si="175"/>
        <v>0</v>
      </c>
      <c r="BM167" s="460">
        <f t="shared" si="175"/>
        <v>0</v>
      </c>
      <c r="BN167" s="460">
        <f t="shared" si="175"/>
        <v>0</v>
      </c>
      <c r="BO167" s="460">
        <f t="shared" si="175"/>
        <v>0</v>
      </c>
      <c r="BP167" s="460">
        <f t="shared" ref="BP167:CH167" si="176">IF(BP28=0,0,((BP10*0.5)+BO28-BP46)*BP83*BP132*BP$2)</f>
        <v>0</v>
      </c>
      <c r="BQ167" s="460">
        <f t="shared" si="176"/>
        <v>0</v>
      </c>
      <c r="BR167" s="460">
        <f t="shared" si="176"/>
        <v>0</v>
      </c>
      <c r="BS167" s="460">
        <f t="shared" si="176"/>
        <v>0</v>
      </c>
      <c r="BT167" s="460">
        <f t="shared" si="176"/>
        <v>0</v>
      </c>
      <c r="BU167" s="460">
        <f t="shared" si="176"/>
        <v>0</v>
      </c>
      <c r="BV167" s="460">
        <f t="shared" si="176"/>
        <v>0</v>
      </c>
      <c r="BW167" s="460">
        <f t="shared" si="176"/>
        <v>0</v>
      </c>
      <c r="BX167" s="460">
        <f t="shared" si="176"/>
        <v>0</v>
      </c>
      <c r="BY167" s="460">
        <f t="shared" si="176"/>
        <v>0</v>
      </c>
      <c r="BZ167" s="460">
        <f t="shared" si="176"/>
        <v>0</v>
      </c>
      <c r="CA167" s="460">
        <f t="shared" si="176"/>
        <v>0</v>
      </c>
      <c r="CB167" s="460">
        <f t="shared" si="176"/>
        <v>0</v>
      </c>
      <c r="CC167" s="460">
        <f t="shared" si="176"/>
        <v>0</v>
      </c>
      <c r="CD167" s="460">
        <f t="shared" si="176"/>
        <v>0</v>
      </c>
      <c r="CE167" s="460">
        <f t="shared" si="176"/>
        <v>0</v>
      </c>
      <c r="CF167" s="460">
        <f t="shared" si="176"/>
        <v>0</v>
      </c>
      <c r="CG167" s="460">
        <f t="shared" si="176"/>
        <v>0</v>
      </c>
      <c r="CH167" s="461">
        <f t="shared" si="176"/>
        <v>0</v>
      </c>
    </row>
    <row r="168" spans="1:86" s="110" customFormat="1" hidden="1" x14ac:dyDescent="0.25">
      <c r="A168" s="671"/>
      <c r="B168" s="89" t="s">
        <v>3</v>
      </c>
      <c r="C168" s="460">
        <f t="shared" si="158"/>
        <v>0</v>
      </c>
      <c r="D168" s="460">
        <f t="shared" ref="D168:AI168" si="177">IF(D29=0,0,((D11*0.5)+C29-D47)*D84*D133*D$2)</f>
        <v>0</v>
      </c>
      <c r="E168" s="460">
        <f t="shared" si="177"/>
        <v>0</v>
      </c>
      <c r="F168" s="460">
        <f t="shared" si="177"/>
        <v>0</v>
      </c>
      <c r="G168" s="460">
        <f t="shared" si="177"/>
        <v>0</v>
      </c>
      <c r="H168" s="460">
        <f t="shared" si="177"/>
        <v>0</v>
      </c>
      <c r="I168" s="460">
        <f t="shared" si="177"/>
        <v>0</v>
      </c>
      <c r="J168" s="460">
        <f t="shared" si="177"/>
        <v>0</v>
      </c>
      <c r="K168" s="460">
        <f t="shared" si="177"/>
        <v>0</v>
      </c>
      <c r="L168" s="460">
        <f t="shared" si="177"/>
        <v>0</v>
      </c>
      <c r="M168" s="460">
        <f t="shared" si="177"/>
        <v>0</v>
      </c>
      <c r="N168" s="460">
        <f t="shared" si="177"/>
        <v>0</v>
      </c>
      <c r="O168" s="460">
        <f t="shared" si="177"/>
        <v>0</v>
      </c>
      <c r="P168" s="460">
        <f t="shared" si="177"/>
        <v>0</v>
      </c>
      <c r="Q168" s="460">
        <f t="shared" si="177"/>
        <v>0</v>
      </c>
      <c r="R168" s="460">
        <f t="shared" si="177"/>
        <v>0</v>
      </c>
      <c r="S168" s="460">
        <f t="shared" si="177"/>
        <v>0</v>
      </c>
      <c r="T168" s="460">
        <f t="shared" si="177"/>
        <v>0</v>
      </c>
      <c r="U168" s="460">
        <f t="shared" si="177"/>
        <v>0</v>
      </c>
      <c r="V168" s="460">
        <f t="shared" si="177"/>
        <v>0</v>
      </c>
      <c r="W168" s="460">
        <f t="shared" si="177"/>
        <v>0</v>
      </c>
      <c r="X168" s="460">
        <f t="shared" si="177"/>
        <v>0</v>
      </c>
      <c r="Y168" s="460">
        <f t="shared" si="177"/>
        <v>0</v>
      </c>
      <c r="Z168" s="460">
        <f t="shared" si="177"/>
        <v>0</v>
      </c>
      <c r="AA168" s="460">
        <f t="shared" si="177"/>
        <v>0</v>
      </c>
      <c r="AB168" s="460">
        <f t="shared" si="177"/>
        <v>0</v>
      </c>
      <c r="AC168" s="460">
        <f t="shared" si="177"/>
        <v>0</v>
      </c>
      <c r="AD168" s="460">
        <f t="shared" si="177"/>
        <v>0</v>
      </c>
      <c r="AE168" s="460">
        <f t="shared" si="177"/>
        <v>0</v>
      </c>
      <c r="AF168" s="460">
        <f t="shared" si="177"/>
        <v>0</v>
      </c>
      <c r="AG168" s="460">
        <f t="shared" si="177"/>
        <v>0</v>
      </c>
      <c r="AH168" s="460">
        <f t="shared" si="177"/>
        <v>0</v>
      </c>
      <c r="AI168" s="460">
        <f t="shared" si="177"/>
        <v>0</v>
      </c>
      <c r="AJ168" s="460">
        <f t="shared" ref="AJ168:BO168" si="178">IF(AJ29=0,0,((AJ11*0.5)+AI29-AJ47)*AJ84*AJ133*AJ$2)</f>
        <v>0</v>
      </c>
      <c r="AK168" s="460">
        <f t="shared" si="178"/>
        <v>0</v>
      </c>
      <c r="AL168" s="460">
        <f t="shared" si="178"/>
        <v>0</v>
      </c>
      <c r="AM168" s="460">
        <f t="shared" si="178"/>
        <v>0</v>
      </c>
      <c r="AN168" s="460">
        <f t="shared" si="178"/>
        <v>0</v>
      </c>
      <c r="AO168" s="460">
        <f t="shared" si="178"/>
        <v>0</v>
      </c>
      <c r="AP168" s="460">
        <f t="shared" si="178"/>
        <v>0</v>
      </c>
      <c r="AQ168" s="460">
        <f t="shared" si="178"/>
        <v>0</v>
      </c>
      <c r="AR168" s="460">
        <f t="shared" si="178"/>
        <v>0</v>
      </c>
      <c r="AS168" s="460">
        <f t="shared" si="178"/>
        <v>0</v>
      </c>
      <c r="AT168" s="460">
        <f t="shared" si="178"/>
        <v>0</v>
      </c>
      <c r="AU168" s="460">
        <f t="shared" si="178"/>
        <v>0</v>
      </c>
      <c r="AV168" s="460">
        <f t="shared" si="178"/>
        <v>0</v>
      </c>
      <c r="AW168" s="460">
        <f t="shared" si="178"/>
        <v>0</v>
      </c>
      <c r="AX168" s="460">
        <f t="shared" si="178"/>
        <v>0</v>
      </c>
      <c r="AY168" s="460">
        <f t="shared" si="178"/>
        <v>0</v>
      </c>
      <c r="AZ168" s="460">
        <f t="shared" si="178"/>
        <v>0</v>
      </c>
      <c r="BA168" s="460">
        <f t="shared" si="178"/>
        <v>0</v>
      </c>
      <c r="BB168" s="460">
        <f t="shared" si="178"/>
        <v>0</v>
      </c>
      <c r="BC168" s="460">
        <f t="shared" si="178"/>
        <v>0</v>
      </c>
      <c r="BD168" s="460">
        <f t="shared" si="178"/>
        <v>0</v>
      </c>
      <c r="BE168" s="460">
        <f t="shared" si="178"/>
        <v>0</v>
      </c>
      <c r="BF168" s="460">
        <f t="shared" si="178"/>
        <v>0</v>
      </c>
      <c r="BG168" s="460">
        <f t="shared" si="178"/>
        <v>0</v>
      </c>
      <c r="BH168" s="460">
        <f t="shared" si="178"/>
        <v>0</v>
      </c>
      <c r="BI168" s="460">
        <f t="shared" si="178"/>
        <v>0</v>
      </c>
      <c r="BJ168" s="460">
        <f t="shared" si="178"/>
        <v>0</v>
      </c>
      <c r="BK168" s="460">
        <f t="shared" si="178"/>
        <v>0</v>
      </c>
      <c r="BL168" s="460">
        <f t="shared" si="178"/>
        <v>0</v>
      </c>
      <c r="BM168" s="460">
        <f t="shared" si="178"/>
        <v>0</v>
      </c>
      <c r="BN168" s="460">
        <f t="shared" si="178"/>
        <v>0</v>
      </c>
      <c r="BO168" s="460">
        <f t="shared" si="178"/>
        <v>0</v>
      </c>
      <c r="BP168" s="460">
        <f t="shared" ref="BP168:CH168" si="179">IF(BP29=0,0,((BP11*0.5)+BO29-BP47)*BP84*BP133*BP$2)</f>
        <v>0</v>
      </c>
      <c r="BQ168" s="460">
        <f t="shared" si="179"/>
        <v>0</v>
      </c>
      <c r="BR168" s="460">
        <f t="shared" si="179"/>
        <v>0</v>
      </c>
      <c r="BS168" s="460">
        <f t="shared" si="179"/>
        <v>0</v>
      </c>
      <c r="BT168" s="460">
        <f t="shared" si="179"/>
        <v>0</v>
      </c>
      <c r="BU168" s="460">
        <f t="shared" si="179"/>
        <v>0</v>
      </c>
      <c r="BV168" s="460">
        <f t="shared" si="179"/>
        <v>0</v>
      </c>
      <c r="BW168" s="460">
        <f t="shared" si="179"/>
        <v>0</v>
      </c>
      <c r="BX168" s="460">
        <f t="shared" si="179"/>
        <v>0</v>
      </c>
      <c r="BY168" s="460">
        <f t="shared" si="179"/>
        <v>0</v>
      </c>
      <c r="BZ168" s="460">
        <f t="shared" si="179"/>
        <v>0</v>
      </c>
      <c r="CA168" s="460">
        <f t="shared" si="179"/>
        <v>0</v>
      </c>
      <c r="CB168" s="460">
        <f t="shared" si="179"/>
        <v>0</v>
      </c>
      <c r="CC168" s="460">
        <f t="shared" si="179"/>
        <v>0</v>
      </c>
      <c r="CD168" s="460">
        <f t="shared" si="179"/>
        <v>0</v>
      </c>
      <c r="CE168" s="460">
        <f t="shared" si="179"/>
        <v>0</v>
      </c>
      <c r="CF168" s="460">
        <f t="shared" si="179"/>
        <v>0</v>
      </c>
      <c r="CG168" s="460">
        <f t="shared" si="179"/>
        <v>0</v>
      </c>
      <c r="CH168" s="461">
        <f t="shared" si="179"/>
        <v>0</v>
      </c>
    </row>
    <row r="169" spans="1:86" s="110" customFormat="1" ht="15.75" hidden="1" customHeight="1" x14ac:dyDescent="0.25">
      <c r="A169" s="671"/>
      <c r="B169" s="89" t="s">
        <v>4</v>
      </c>
      <c r="C169" s="460">
        <f t="shared" si="158"/>
        <v>0</v>
      </c>
      <c r="D169" s="460">
        <f t="shared" ref="D169:AI169" si="180">IF(D30=0,0,((D12*0.5)+C30-D48)*D85*D134*D$2)</f>
        <v>5.6104198193524564</v>
      </c>
      <c r="E169" s="460">
        <f t="shared" si="180"/>
        <v>210.16586677245428</v>
      </c>
      <c r="F169" s="460">
        <f t="shared" si="180"/>
        <v>369.57102268562687</v>
      </c>
      <c r="G169" s="460">
        <f t="shared" si="180"/>
        <v>687.42101056192075</v>
      </c>
      <c r="H169" s="460">
        <f t="shared" si="180"/>
        <v>2949.3116833777704</v>
      </c>
      <c r="I169" s="460">
        <f t="shared" si="180"/>
        <v>4300.5782893539772</v>
      </c>
      <c r="J169" s="460">
        <f t="shared" si="180"/>
        <v>4129.5364668529128</v>
      </c>
      <c r="K169" s="460">
        <f t="shared" si="180"/>
        <v>3916.7901142566479</v>
      </c>
      <c r="L169" s="460">
        <f t="shared" si="180"/>
        <v>1869.4406519396198</v>
      </c>
      <c r="M169" s="460">
        <f t="shared" si="180"/>
        <v>1393.0463617199086</v>
      </c>
      <c r="N169" s="460">
        <f t="shared" si="180"/>
        <v>1162.2369438788023</v>
      </c>
      <c r="O169" s="460">
        <f t="shared" si="180"/>
        <v>1445.9592392693351</v>
      </c>
      <c r="P169" s="460">
        <f t="shared" si="180"/>
        <v>1047.1162276570744</v>
      </c>
      <c r="Q169" s="460">
        <f t="shared" si="180"/>
        <v>1278.49325413981</v>
      </c>
      <c r="R169" s="460">
        <f t="shared" si="180"/>
        <v>959.60722325059794</v>
      </c>
      <c r="S169" s="460">
        <f t="shared" si="180"/>
        <v>1363.7046378487703</v>
      </c>
      <c r="T169" s="460">
        <f t="shared" si="180"/>
        <v>-80.813438701286017</v>
      </c>
      <c r="U169" s="460">
        <f t="shared" si="180"/>
        <v>-94.372175052144641</v>
      </c>
      <c r="V169" s="460">
        <f t="shared" si="180"/>
        <v>-81.274883288804645</v>
      </c>
      <c r="W169" s="460">
        <f t="shared" si="180"/>
        <v>-77.101770178009176</v>
      </c>
      <c r="X169" s="460">
        <f t="shared" si="180"/>
        <v>-34.430241196111929</v>
      </c>
      <c r="Y169" s="460">
        <f t="shared" si="180"/>
        <v>-26.196920251206929</v>
      </c>
      <c r="Z169" s="460">
        <f t="shared" si="180"/>
        <v>-21.622751086344369</v>
      </c>
      <c r="AA169" s="460">
        <f t="shared" si="180"/>
        <v>-25.332112096515356</v>
      </c>
      <c r="AB169" s="460">
        <f t="shared" si="180"/>
        <v>-19.776104205209315</v>
      </c>
      <c r="AC169" s="460">
        <f t="shared" si="180"/>
        <v>-23.435460778052992</v>
      </c>
      <c r="AD169" s="460">
        <f t="shared" si="180"/>
        <v>-24.369728793201705</v>
      </c>
      <c r="AE169" s="460">
        <f t="shared" si="180"/>
        <v>-34.307794040839262</v>
      </c>
      <c r="AF169" s="460">
        <f t="shared" si="180"/>
        <v>-80.813438701286017</v>
      </c>
      <c r="AG169" s="460">
        <f t="shared" si="180"/>
        <v>-94.372175052144641</v>
      </c>
      <c r="AH169" s="460">
        <f t="shared" si="180"/>
        <v>-81.274883288804645</v>
      </c>
      <c r="AI169" s="460">
        <f t="shared" si="180"/>
        <v>-77.101770178009176</v>
      </c>
      <c r="AJ169" s="460">
        <f t="shared" ref="AJ169:BO169" si="181">IF(AJ30=0,0,((AJ12*0.5)+AI30-AJ48)*AJ85*AJ134*AJ$2)</f>
        <v>-34.430241196111929</v>
      </c>
      <c r="AK169" s="460">
        <f t="shared" si="181"/>
        <v>-26.196920251206929</v>
      </c>
      <c r="AL169" s="460">
        <f t="shared" si="181"/>
        <v>-21.622751086344369</v>
      </c>
      <c r="AM169" s="460">
        <f t="shared" si="181"/>
        <v>-25.332112096515356</v>
      </c>
      <c r="AN169" s="460">
        <f t="shared" si="181"/>
        <v>-19.776104205209315</v>
      </c>
      <c r="AO169" s="460">
        <f t="shared" si="181"/>
        <v>-23.435460778052992</v>
      </c>
      <c r="AP169" s="460">
        <f t="shared" si="181"/>
        <v>-24.369728793201705</v>
      </c>
      <c r="AQ169" s="460">
        <f t="shared" si="181"/>
        <v>-34.307794040839262</v>
      </c>
      <c r="AR169" s="460">
        <f t="shared" si="181"/>
        <v>-80.813438701286017</v>
      </c>
      <c r="AS169" s="460">
        <f t="shared" si="181"/>
        <v>-94.372175052144641</v>
      </c>
      <c r="AT169" s="460">
        <f t="shared" si="181"/>
        <v>-81.274883288804645</v>
      </c>
      <c r="AU169" s="460">
        <f t="shared" si="181"/>
        <v>-77.101770178009176</v>
      </c>
      <c r="AV169" s="460">
        <f t="shared" si="181"/>
        <v>-34.430241196111929</v>
      </c>
      <c r="AW169" s="460">
        <f t="shared" si="181"/>
        <v>-26.196920251206929</v>
      </c>
      <c r="AX169" s="460">
        <f t="shared" si="181"/>
        <v>-21.622751086344369</v>
      </c>
      <c r="AY169" s="460">
        <f t="shared" si="181"/>
        <v>-25.332112096515356</v>
      </c>
      <c r="AZ169" s="460">
        <f t="shared" si="181"/>
        <v>-19.776104205209315</v>
      </c>
      <c r="BA169" s="460">
        <f t="shared" si="181"/>
        <v>-23.435460778052992</v>
      </c>
      <c r="BB169" s="460">
        <f t="shared" si="181"/>
        <v>-24.369728793201705</v>
      </c>
      <c r="BC169" s="460">
        <f t="shared" si="181"/>
        <v>-34.307794040839262</v>
      </c>
      <c r="BD169" s="460">
        <f t="shared" si="181"/>
        <v>-80.813438701286017</v>
      </c>
      <c r="BE169" s="460">
        <f t="shared" si="181"/>
        <v>-94.372175052144641</v>
      </c>
      <c r="BF169" s="460">
        <f t="shared" si="181"/>
        <v>-81.274883288804645</v>
      </c>
      <c r="BG169" s="460">
        <f t="shared" si="181"/>
        <v>-77.101770178009176</v>
      </c>
      <c r="BH169" s="460">
        <f t="shared" si="181"/>
        <v>-34.430241196111929</v>
      </c>
      <c r="BI169" s="460">
        <f t="shared" si="181"/>
        <v>-26.196920251206929</v>
      </c>
      <c r="BJ169" s="460">
        <f t="shared" si="181"/>
        <v>-21.622751086344369</v>
      </c>
      <c r="BK169" s="460">
        <f t="shared" si="181"/>
        <v>-25.332112096515356</v>
      </c>
      <c r="BL169" s="460">
        <f t="shared" si="181"/>
        <v>-19.776104205209315</v>
      </c>
      <c r="BM169" s="460">
        <f t="shared" si="181"/>
        <v>-23.435460778052992</v>
      </c>
      <c r="BN169" s="460">
        <f t="shared" si="181"/>
        <v>-24.369728793201705</v>
      </c>
      <c r="BO169" s="460">
        <f t="shared" si="181"/>
        <v>-34.307794040839262</v>
      </c>
      <c r="BP169" s="460">
        <f t="shared" ref="BP169:CH169" si="182">IF(BP30=0,0,((BP12*0.5)+BO30-BP48)*BP85*BP134*BP$2)</f>
        <v>-80.813438701286017</v>
      </c>
      <c r="BQ169" s="460">
        <f t="shared" si="182"/>
        <v>-94.372175052144641</v>
      </c>
      <c r="BR169" s="460">
        <f t="shared" si="182"/>
        <v>-81.274883288804645</v>
      </c>
      <c r="BS169" s="460">
        <f t="shared" si="182"/>
        <v>-77.101770178009176</v>
      </c>
      <c r="BT169" s="460">
        <f t="shared" si="182"/>
        <v>-34.430241196111929</v>
      </c>
      <c r="BU169" s="460">
        <f t="shared" si="182"/>
        <v>-26.196920251206929</v>
      </c>
      <c r="BV169" s="460">
        <f t="shared" si="182"/>
        <v>-21.622751086344369</v>
      </c>
      <c r="BW169" s="460">
        <f t="shared" si="182"/>
        <v>-25.332112096515356</v>
      </c>
      <c r="BX169" s="460">
        <f t="shared" si="182"/>
        <v>-19.776104205209315</v>
      </c>
      <c r="BY169" s="460">
        <f t="shared" si="182"/>
        <v>-23.435460778052992</v>
      </c>
      <c r="BZ169" s="460">
        <f t="shared" si="182"/>
        <v>-24.369728793201705</v>
      </c>
      <c r="CA169" s="460">
        <f t="shared" si="182"/>
        <v>-34.307794040839262</v>
      </c>
      <c r="CB169" s="460">
        <f t="shared" si="182"/>
        <v>-80.813438701286017</v>
      </c>
      <c r="CC169" s="460">
        <f t="shared" si="182"/>
        <v>-94.372175052144641</v>
      </c>
      <c r="CD169" s="460">
        <f t="shared" si="182"/>
        <v>-81.274883288804645</v>
      </c>
      <c r="CE169" s="460">
        <f t="shared" si="182"/>
        <v>-77.101770178009176</v>
      </c>
      <c r="CF169" s="460">
        <f t="shared" si="182"/>
        <v>-34.430241196111929</v>
      </c>
      <c r="CG169" s="460">
        <f t="shared" si="182"/>
        <v>-26.196920251206929</v>
      </c>
      <c r="CH169" s="461">
        <f t="shared" si="182"/>
        <v>-21.622751086344369</v>
      </c>
    </row>
    <row r="170" spans="1:86" s="110" customFormat="1" hidden="1" x14ac:dyDescent="0.25">
      <c r="A170" s="671"/>
      <c r="B170" s="89" t="s">
        <v>5</v>
      </c>
      <c r="C170" s="460">
        <f t="shared" si="158"/>
        <v>0</v>
      </c>
      <c r="D170" s="460">
        <f t="shared" ref="D170:AI170" si="183">IF(D31=0,0,((D13*0.5)+C31-D49)*D86*D135*D$2)</f>
        <v>0</v>
      </c>
      <c r="E170" s="460">
        <f t="shared" si="183"/>
        <v>0</v>
      </c>
      <c r="F170" s="460">
        <f t="shared" si="183"/>
        <v>0</v>
      </c>
      <c r="G170" s="460">
        <f t="shared" si="183"/>
        <v>0</v>
      </c>
      <c r="H170" s="460">
        <f t="shared" si="183"/>
        <v>0</v>
      </c>
      <c r="I170" s="460">
        <f t="shared" si="183"/>
        <v>0</v>
      </c>
      <c r="J170" s="460">
        <f t="shared" si="183"/>
        <v>0</v>
      </c>
      <c r="K170" s="460">
        <f t="shared" si="183"/>
        <v>0</v>
      </c>
      <c r="L170" s="460">
        <f t="shared" si="183"/>
        <v>0</v>
      </c>
      <c r="M170" s="460">
        <f t="shared" si="183"/>
        <v>0</v>
      </c>
      <c r="N170" s="460">
        <f t="shared" si="183"/>
        <v>0</v>
      </c>
      <c r="O170" s="460">
        <f t="shared" si="183"/>
        <v>0</v>
      </c>
      <c r="P170" s="460">
        <f t="shared" si="183"/>
        <v>0</v>
      </c>
      <c r="Q170" s="460">
        <f t="shared" si="183"/>
        <v>0</v>
      </c>
      <c r="R170" s="460">
        <f t="shared" si="183"/>
        <v>0</v>
      </c>
      <c r="S170" s="460">
        <f t="shared" si="183"/>
        <v>0</v>
      </c>
      <c r="T170" s="460">
        <f t="shared" si="183"/>
        <v>0</v>
      </c>
      <c r="U170" s="460">
        <f t="shared" si="183"/>
        <v>0</v>
      </c>
      <c r="V170" s="460">
        <f t="shared" si="183"/>
        <v>0</v>
      </c>
      <c r="W170" s="460">
        <f t="shared" si="183"/>
        <v>0</v>
      </c>
      <c r="X170" s="460">
        <f t="shared" si="183"/>
        <v>0</v>
      </c>
      <c r="Y170" s="460">
        <f t="shared" si="183"/>
        <v>0</v>
      </c>
      <c r="Z170" s="460">
        <f t="shared" si="183"/>
        <v>0</v>
      </c>
      <c r="AA170" s="460">
        <f t="shared" si="183"/>
        <v>0</v>
      </c>
      <c r="AB170" s="460">
        <f t="shared" si="183"/>
        <v>0</v>
      </c>
      <c r="AC170" s="460">
        <f t="shared" si="183"/>
        <v>0</v>
      </c>
      <c r="AD170" s="460">
        <f t="shared" si="183"/>
        <v>0</v>
      </c>
      <c r="AE170" s="460">
        <f t="shared" si="183"/>
        <v>0</v>
      </c>
      <c r="AF170" s="460">
        <f t="shared" si="183"/>
        <v>0</v>
      </c>
      <c r="AG170" s="460">
        <f t="shared" si="183"/>
        <v>0</v>
      </c>
      <c r="AH170" s="460">
        <f t="shared" si="183"/>
        <v>0</v>
      </c>
      <c r="AI170" s="460">
        <f t="shared" si="183"/>
        <v>0</v>
      </c>
      <c r="AJ170" s="460">
        <f t="shared" ref="AJ170:BO170" si="184">IF(AJ31=0,0,((AJ13*0.5)+AI31-AJ49)*AJ86*AJ135*AJ$2)</f>
        <v>0</v>
      </c>
      <c r="AK170" s="460">
        <f t="shared" si="184"/>
        <v>0</v>
      </c>
      <c r="AL170" s="460">
        <f t="shared" si="184"/>
        <v>0</v>
      </c>
      <c r="AM170" s="460">
        <f t="shared" si="184"/>
        <v>0</v>
      </c>
      <c r="AN170" s="460">
        <f t="shared" si="184"/>
        <v>0</v>
      </c>
      <c r="AO170" s="460">
        <f t="shared" si="184"/>
        <v>0</v>
      </c>
      <c r="AP170" s="460">
        <f t="shared" si="184"/>
        <v>0</v>
      </c>
      <c r="AQ170" s="460">
        <f t="shared" si="184"/>
        <v>0</v>
      </c>
      <c r="AR170" s="460">
        <f t="shared" si="184"/>
        <v>0</v>
      </c>
      <c r="AS170" s="460">
        <f t="shared" si="184"/>
        <v>0</v>
      </c>
      <c r="AT170" s="460">
        <f t="shared" si="184"/>
        <v>0</v>
      </c>
      <c r="AU170" s="460">
        <f t="shared" si="184"/>
        <v>0</v>
      </c>
      <c r="AV170" s="460">
        <f t="shared" si="184"/>
        <v>0</v>
      </c>
      <c r="AW170" s="460">
        <f t="shared" si="184"/>
        <v>0</v>
      </c>
      <c r="AX170" s="460">
        <f t="shared" si="184"/>
        <v>0</v>
      </c>
      <c r="AY170" s="460">
        <f t="shared" si="184"/>
        <v>0</v>
      </c>
      <c r="AZ170" s="460">
        <f t="shared" si="184"/>
        <v>0</v>
      </c>
      <c r="BA170" s="460">
        <f t="shared" si="184"/>
        <v>0</v>
      </c>
      <c r="BB170" s="460">
        <f t="shared" si="184"/>
        <v>0</v>
      </c>
      <c r="BC170" s="460">
        <f t="shared" si="184"/>
        <v>0</v>
      </c>
      <c r="BD170" s="460">
        <f t="shared" si="184"/>
        <v>0</v>
      </c>
      <c r="BE170" s="460">
        <f t="shared" si="184"/>
        <v>0</v>
      </c>
      <c r="BF170" s="460">
        <f t="shared" si="184"/>
        <v>0</v>
      </c>
      <c r="BG170" s="460">
        <f t="shared" si="184"/>
        <v>0</v>
      </c>
      <c r="BH170" s="460">
        <f t="shared" si="184"/>
        <v>0</v>
      </c>
      <c r="BI170" s="460">
        <f t="shared" si="184"/>
        <v>0</v>
      </c>
      <c r="BJ170" s="460">
        <f t="shared" si="184"/>
        <v>0</v>
      </c>
      <c r="BK170" s="460">
        <f t="shared" si="184"/>
        <v>0</v>
      </c>
      <c r="BL170" s="460">
        <f t="shared" si="184"/>
        <v>0</v>
      </c>
      <c r="BM170" s="460">
        <f t="shared" si="184"/>
        <v>0</v>
      </c>
      <c r="BN170" s="460">
        <f t="shared" si="184"/>
        <v>0</v>
      </c>
      <c r="BO170" s="460">
        <f t="shared" si="184"/>
        <v>0</v>
      </c>
      <c r="BP170" s="460">
        <f t="shared" ref="BP170:CH170" si="185">IF(BP31=0,0,((BP13*0.5)+BO31-BP49)*BP86*BP135*BP$2)</f>
        <v>0</v>
      </c>
      <c r="BQ170" s="460">
        <f t="shared" si="185"/>
        <v>0</v>
      </c>
      <c r="BR170" s="460">
        <f t="shared" si="185"/>
        <v>0</v>
      </c>
      <c r="BS170" s="460">
        <f t="shared" si="185"/>
        <v>0</v>
      </c>
      <c r="BT170" s="460">
        <f t="shared" si="185"/>
        <v>0</v>
      </c>
      <c r="BU170" s="460">
        <f t="shared" si="185"/>
        <v>0</v>
      </c>
      <c r="BV170" s="460">
        <f t="shared" si="185"/>
        <v>0</v>
      </c>
      <c r="BW170" s="460">
        <f t="shared" si="185"/>
        <v>0</v>
      </c>
      <c r="BX170" s="460">
        <f t="shared" si="185"/>
        <v>0</v>
      </c>
      <c r="BY170" s="460">
        <f t="shared" si="185"/>
        <v>0</v>
      </c>
      <c r="BZ170" s="460">
        <f t="shared" si="185"/>
        <v>0</v>
      </c>
      <c r="CA170" s="460">
        <f t="shared" si="185"/>
        <v>0</v>
      </c>
      <c r="CB170" s="460">
        <f t="shared" si="185"/>
        <v>0</v>
      </c>
      <c r="CC170" s="460">
        <f t="shared" si="185"/>
        <v>0</v>
      </c>
      <c r="CD170" s="460">
        <f t="shared" si="185"/>
        <v>0</v>
      </c>
      <c r="CE170" s="460">
        <f t="shared" si="185"/>
        <v>0</v>
      </c>
      <c r="CF170" s="460">
        <f t="shared" si="185"/>
        <v>0</v>
      </c>
      <c r="CG170" s="460">
        <f t="shared" si="185"/>
        <v>0</v>
      </c>
      <c r="CH170" s="461">
        <f t="shared" si="185"/>
        <v>0</v>
      </c>
    </row>
    <row r="171" spans="1:86" s="110" customFormat="1" hidden="1" x14ac:dyDescent="0.25">
      <c r="A171" s="671"/>
      <c r="B171" s="89" t="s">
        <v>23</v>
      </c>
      <c r="C171" s="460">
        <f t="shared" si="158"/>
        <v>0</v>
      </c>
      <c r="D171" s="460">
        <f t="shared" ref="D171:AI171" si="186">IF(D32=0,0,((D14*0.5)+C32-D50)*D87*D136*D$2)</f>
        <v>0</v>
      </c>
      <c r="E171" s="460">
        <f t="shared" si="186"/>
        <v>0</v>
      </c>
      <c r="F171" s="460">
        <f t="shared" si="186"/>
        <v>0</v>
      </c>
      <c r="G171" s="460">
        <f t="shared" si="186"/>
        <v>0</v>
      </c>
      <c r="H171" s="460">
        <f t="shared" si="186"/>
        <v>0</v>
      </c>
      <c r="I171" s="460">
        <f t="shared" si="186"/>
        <v>0</v>
      </c>
      <c r="J171" s="460">
        <f t="shared" si="186"/>
        <v>0</v>
      </c>
      <c r="K171" s="460">
        <f t="shared" si="186"/>
        <v>0</v>
      </c>
      <c r="L171" s="460">
        <f t="shared" si="186"/>
        <v>0</v>
      </c>
      <c r="M171" s="460">
        <f t="shared" si="186"/>
        <v>0</v>
      </c>
      <c r="N171" s="460">
        <f t="shared" si="186"/>
        <v>0</v>
      </c>
      <c r="O171" s="460">
        <f t="shared" si="186"/>
        <v>0</v>
      </c>
      <c r="P171" s="460">
        <f t="shared" si="186"/>
        <v>0</v>
      </c>
      <c r="Q171" s="460">
        <f t="shared" si="186"/>
        <v>0</v>
      </c>
      <c r="R171" s="460">
        <f t="shared" si="186"/>
        <v>0</v>
      </c>
      <c r="S171" s="460">
        <f t="shared" si="186"/>
        <v>0</v>
      </c>
      <c r="T171" s="460">
        <f t="shared" si="186"/>
        <v>0</v>
      </c>
      <c r="U171" s="460">
        <f t="shared" si="186"/>
        <v>0</v>
      </c>
      <c r="V171" s="460">
        <f t="shared" si="186"/>
        <v>0</v>
      </c>
      <c r="W171" s="460">
        <f t="shared" si="186"/>
        <v>0</v>
      </c>
      <c r="X171" s="460">
        <f t="shared" si="186"/>
        <v>0</v>
      </c>
      <c r="Y171" s="460">
        <f t="shared" si="186"/>
        <v>0</v>
      </c>
      <c r="Z171" s="460">
        <f t="shared" si="186"/>
        <v>0</v>
      </c>
      <c r="AA171" s="460">
        <f t="shared" si="186"/>
        <v>0</v>
      </c>
      <c r="AB171" s="460">
        <f t="shared" si="186"/>
        <v>0</v>
      </c>
      <c r="AC171" s="460">
        <f t="shared" si="186"/>
        <v>0</v>
      </c>
      <c r="AD171" s="460">
        <f t="shared" si="186"/>
        <v>0</v>
      </c>
      <c r="AE171" s="460">
        <f t="shared" si="186"/>
        <v>0</v>
      </c>
      <c r="AF171" s="460">
        <f t="shared" si="186"/>
        <v>0</v>
      </c>
      <c r="AG171" s="460">
        <f t="shared" si="186"/>
        <v>0</v>
      </c>
      <c r="AH171" s="460">
        <f t="shared" si="186"/>
        <v>0</v>
      </c>
      <c r="AI171" s="460">
        <f t="shared" si="186"/>
        <v>0</v>
      </c>
      <c r="AJ171" s="460">
        <f t="shared" ref="AJ171:BO171" si="187">IF(AJ32=0,0,((AJ14*0.5)+AI32-AJ50)*AJ87*AJ136*AJ$2)</f>
        <v>0</v>
      </c>
      <c r="AK171" s="460">
        <f t="shared" si="187"/>
        <v>0</v>
      </c>
      <c r="AL171" s="460">
        <f t="shared" si="187"/>
        <v>0</v>
      </c>
      <c r="AM171" s="460">
        <f t="shared" si="187"/>
        <v>0</v>
      </c>
      <c r="AN171" s="460">
        <f t="shared" si="187"/>
        <v>0</v>
      </c>
      <c r="AO171" s="460">
        <f t="shared" si="187"/>
        <v>0</v>
      </c>
      <c r="AP171" s="460">
        <f t="shared" si="187"/>
        <v>0</v>
      </c>
      <c r="AQ171" s="460">
        <f t="shared" si="187"/>
        <v>0</v>
      </c>
      <c r="AR171" s="460">
        <f t="shared" si="187"/>
        <v>0</v>
      </c>
      <c r="AS171" s="460">
        <f t="shared" si="187"/>
        <v>0</v>
      </c>
      <c r="AT171" s="460">
        <f t="shared" si="187"/>
        <v>0</v>
      </c>
      <c r="AU171" s="460">
        <f t="shared" si="187"/>
        <v>0</v>
      </c>
      <c r="AV171" s="460">
        <f t="shared" si="187"/>
        <v>0</v>
      </c>
      <c r="AW171" s="460">
        <f t="shared" si="187"/>
        <v>0</v>
      </c>
      <c r="AX171" s="460">
        <f t="shared" si="187"/>
        <v>0</v>
      </c>
      <c r="AY171" s="460">
        <f t="shared" si="187"/>
        <v>0</v>
      </c>
      <c r="AZ171" s="460">
        <f t="shared" si="187"/>
        <v>0</v>
      </c>
      <c r="BA171" s="460">
        <f t="shared" si="187"/>
        <v>0</v>
      </c>
      <c r="BB171" s="460">
        <f t="shared" si="187"/>
        <v>0</v>
      </c>
      <c r="BC171" s="460">
        <f t="shared" si="187"/>
        <v>0</v>
      </c>
      <c r="BD171" s="460">
        <f t="shared" si="187"/>
        <v>0</v>
      </c>
      <c r="BE171" s="460">
        <f t="shared" si="187"/>
        <v>0</v>
      </c>
      <c r="BF171" s="460">
        <f t="shared" si="187"/>
        <v>0</v>
      </c>
      <c r="BG171" s="460">
        <f t="shared" si="187"/>
        <v>0</v>
      </c>
      <c r="BH171" s="460">
        <f t="shared" si="187"/>
        <v>0</v>
      </c>
      <c r="BI171" s="460">
        <f t="shared" si="187"/>
        <v>0</v>
      </c>
      <c r="BJ171" s="460">
        <f t="shared" si="187"/>
        <v>0</v>
      </c>
      <c r="BK171" s="460">
        <f t="shared" si="187"/>
        <v>0</v>
      </c>
      <c r="BL171" s="460">
        <f t="shared" si="187"/>
        <v>0</v>
      </c>
      <c r="BM171" s="460">
        <f t="shared" si="187"/>
        <v>0</v>
      </c>
      <c r="BN171" s="460">
        <f t="shared" si="187"/>
        <v>0</v>
      </c>
      <c r="BO171" s="460">
        <f t="shared" si="187"/>
        <v>0</v>
      </c>
      <c r="BP171" s="460">
        <f t="shared" ref="BP171:CH171" si="188">IF(BP32=0,0,((BP14*0.5)+BO32-BP50)*BP87*BP136*BP$2)</f>
        <v>0</v>
      </c>
      <c r="BQ171" s="460">
        <f t="shared" si="188"/>
        <v>0</v>
      </c>
      <c r="BR171" s="460">
        <f t="shared" si="188"/>
        <v>0</v>
      </c>
      <c r="BS171" s="460">
        <f t="shared" si="188"/>
        <v>0</v>
      </c>
      <c r="BT171" s="460">
        <f t="shared" si="188"/>
        <v>0</v>
      </c>
      <c r="BU171" s="460">
        <f t="shared" si="188"/>
        <v>0</v>
      </c>
      <c r="BV171" s="460">
        <f t="shared" si="188"/>
        <v>0</v>
      </c>
      <c r="BW171" s="460">
        <f t="shared" si="188"/>
        <v>0</v>
      </c>
      <c r="BX171" s="460">
        <f t="shared" si="188"/>
        <v>0</v>
      </c>
      <c r="BY171" s="460">
        <f t="shared" si="188"/>
        <v>0</v>
      </c>
      <c r="BZ171" s="460">
        <f t="shared" si="188"/>
        <v>0</v>
      </c>
      <c r="CA171" s="460">
        <f t="shared" si="188"/>
        <v>0</v>
      </c>
      <c r="CB171" s="460">
        <f t="shared" si="188"/>
        <v>0</v>
      </c>
      <c r="CC171" s="460">
        <f t="shared" si="188"/>
        <v>0</v>
      </c>
      <c r="CD171" s="460">
        <f t="shared" si="188"/>
        <v>0</v>
      </c>
      <c r="CE171" s="460">
        <f t="shared" si="188"/>
        <v>0</v>
      </c>
      <c r="CF171" s="460">
        <f t="shared" si="188"/>
        <v>0</v>
      </c>
      <c r="CG171" s="460">
        <f t="shared" si="188"/>
        <v>0</v>
      </c>
      <c r="CH171" s="461">
        <f t="shared" si="188"/>
        <v>0</v>
      </c>
    </row>
    <row r="172" spans="1:86" s="110" customFormat="1" hidden="1" x14ac:dyDescent="0.25">
      <c r="A172" s="671"/>
      <c r="B172" s="89" t="s">
        <v>24</v>
      </c>
      <c r="C172" s="460">
        <f t="shared" si="158"/>
        <v>0</v>
      </c>
      <c r="D172" s="460">
        <f t="shared" ref="D172:AI172" si="189">IF(D33=0,0,((D15*0.5)+C33-D51)*D88*D137*D$2)</f>
        <v>0</v>
      </c>
      <c r="E172" s="460">
        <f t="shared" si="189"/>
        <v>0</v>
      </c>
      <c r="F172" s="460">
        <f t="shared" si="189"/>
        <v>0</v>
      </c>
      <c r="G172" s="460">
        <f t="shared" si="189"/>
        <v>0</v>
      </c>
      <c r="H172" s="460">
        <f t="shared" si="189"/>
        <v>0</v>
      </c>
      <c r="I172" s="460">
        <f t="shared" si="189"/>
        <v>0</v>
      </c>
      <c r="J172" s="460">
        <f t="shared" si="189"/>
        <v>0</v>
      </c>
      <c r="K172" s="460">
        <f t="shared" si="189"/>
        <v>0</v>
      </c>
      <c r="L172" s="460">
        <f t="shared" si="189"/>
        <v>0</v>
      </c>
      <c r="M172" s="460">
        <f t="shared" si="189"/>
        <v>0</v>
      </c>
      <c r="N172" s="460">
        <f t="shared" si="189"/>
        <v>0</v>
      </c>
      <c r="O172" s="460">
        <f t="shared" si="189"/>
        <v>0</v>
      </c>
      <c r="P172" s="460">
        <f t="shared" si="189"/>
        <v>0</v>
      </c>
      <c r="Q172" s="460">
        <f t="shared" si="189"/>
        <v>0</v>
      </c>
      <c r="R172" s="460">
        <f t="shared" si="189"/>
        <v>0</v>
      </c>
      <c r="S172" s="460">
        <f t="shared" si="189"/>
        <v>0</v>
      </c>
      <c r="T172" s="460">
        <f t="shared" si="189"/>
        <v>0</v>
      </c>
      <c r="U172" s="460">
        <f t="shared" si="189"/>
        <v>0</v>
      </c>
      <c r="V172" s="460">
        <f t="shared" si="189"/>
        <v>0</v>
      </c>
      <c r="W172" s="460">
        <f t="shared" si="189"/>
        <v>0</v>
      </c>
      <c r="X172" s="460">
        <f t="shared" si="189"/>
        <v>0</v>
      </c>
      <c r="Y172" s="460">
        <f t="shared" si="189"/>
        <v>0</v>
      </c>
      <c r="Z172" s="460">
        <f t="shared" si="189"/>
        <v>0</v>
      </c>
      <c r="AA172" s="460">
        <f t="shared" si="189"/>
        <v>0</v>
      </c>
      <c r="AB172" s="460">
        <f t="shared" si="189"/>
        <v>0</v>
      </c>
      <c r="AC172" s="460">
        <f t="shared" si="189"/>
        <v>0</v>
      </c>
      <c r="AD172" s="460">
        <f t="shared" si="189"/>
        <v>0</v>
      </c>
      <c r="AE172" s="460">
        <f t="shared" si="189"/>
        <v>0</v>
      </c>
      <c r="AF172" s="460">
        <f t="shared" si="189"/>
        <v>0</v>
      </c>
      <c r="AG172" s="460">
        <f t="shared" si="189"/>
        <v>0</v>
      </c>
      <c r="AH172" s="460">
        <f t="shared" si="189"/>
        <v>0</v>
      </c>
      <c r="AI172" s="460">
        <f t="shared" si="189"/>
        <v>0</v>
      </c>
      <c r="AJ172" s="460">
        <f t="shared" ref="AJ172:BO172" si="190">IF(AJ33=0,0,((AJ15*0.5)+AI33-AJ51)*AJ88*AJ137*AJ$2)</f>
        <v>0</v>
      </c>
      <c r="AK172" s="460">
        <f t="shared" si="190"/>
        <v>0</v>
      </c>
      <c r="AL172" s="460">
        <f t="shared" si="190"/>
        <v>0</v>
      </c>
      <c r="AM172" s="460">
        <f t="shared" si="190"/>
        <v>0</v>
      </c>
      <c r="AN172" s="460">
        <f t="shared" si="190"/>
        <v>0</v>
      </c>
      <c r="AO172" s="460">
        <f t="shared" si="190"/>
        <v>0</v>
      </c>
      <c r="AP172" s="460">
        <f t="shared" si="190"/>
        <v>0</v>
      </c>
      <c r="AQ172" s="460">
        <f t="shared" si="190"/>
        <v>0</v>
      </c>
      <c r="AR172" s="460">
        <f t="shared" si="190"/>
        <v>0</v>
      </c>
      <c r="AS172" s="460">
        <f t="shared" si="190"/>
        <v>0</v>
      </c>
      <c r="AT172" s="460">
        <f t="shared" si="190"/>
        <v>0</v>
      </c>
      <c r="AU172" s="460">
        <f t="shared" si="190"/>
        <v>0</v>
      </c>
      <c r="AV172" s="460">
        <f t="shared" si="190"/>
        <v>0</v>
      </c>
      <c r="AW172" s="460">
        <f t="shared" si="190"/>
        <v>0</v>
      </c>
      <c r="AX172" s="460">
        <f t="shared" si="190"/>
        <v>0</v>
      </c>
      <c r="AY172" s="460">
        <f t="shared" si="190"/>
        <v>0</v>
      </c>
      <c r="AZ172" s="460">
        <f t="shared" si="190"/>
        <v>0</v>
      </c>
      <c r="BA172" s="460">
        <f t="shared" si="190"/>
        <v>0</v>
      </c>
      <c r="BB172" s="460">
        <f t="shared" si="190"/>
        <v>0</v>
      </c>
      <c r="BC172" s="460">
        <f t="shared" si="190"/>
        <v>0</v>
      </c>
      <c r="BD172" s="460">
        <f t="shared" si="190"/>
        <v>0</v>
      </c>
      <c r="BE172" s="460">
        <f t="shared" si="190"/>
        <v>0</v>
      </c>
      <c r="BF172" s="460">
        <f t="shared" si="190"/>
        <v>0</v>
      </c>
      <c r="BG172" s="460">
        <f t="shared" si="190"/>
        <v>0</v>
      </c>
      <c r="BH172" s="460">
        <f t="shared" si="190"/>
        <v>0</v>
      </c>
      <c r="BI172" s="460">
        <f t="shared" si="190"/>
        <v>0</v>
      </c>
      <c r="BJ172" s="460">
        <f t="shared" si="190"/>
        <v>0</v>
      </c>
      <c r="BK172" s="460">
        <f t="shared" si="190"/>
        <v>0</v>
      </c>
      <c r="BL172" s="460">
        <f t="shared" si="190"/>
        <v>0</v>
      </c>
      <c r="BM172" s="460">
        <f t="shared" si="190"/>
        <v>0</v>
      </c>
      <c r="BN172" s="460">
        <f t="shared" si="190"/>
        <v>0</v>
      </c>
      <c r="BO172" s="460">
        <f t="shared" si="190"/>
        <v>0</v>
      </c>
      <c r="BP172" s="460">
        <f t="shared" ref="BP172:CH172" si="191">IF(BP33=0,0,((BP15*0.5)+BO33-BP51)*BP88*BP137*BP$2)</f>
        <v>0</v>
      </c>
      <c r="BQ172" s="460">
        <f t="shared" si="191"/>
        <v>0</v>
      </c>
      <c r="BR172" s="460">
        <f t="shared" si="191"/>
        <v>0</v>
      </c>
      <c r="BS172" s="460">
        <f t="shared" si="191"/>
        <v>0</v>
      </c>
      <c r="BT172" s="460">
        <f t="shared" si="191"/>
        <v>0</v>
      </c>
      <c r="BU172" s="460">
        <f t="shared" si="191"/>
        <v>0</v>
      </c>
      <c r="BV172" s="460">
        <f t="shared" si="191"/>
        <v>0</v>
      </c>
      <c r="BW172" s="460">
        <f t="shared" si="191"/>
        <v>0</v>
      </c>
      <c r="BX172" s="460">
        <f t="shared" si="191"/>
        <v>0</v>
      </c>
      <c r="BY172" s="460">
        <f t="shared" si="191"/>
        <v>0</v>
      </c>
      <c r="BZ172" s="460">
        <f t="shared" si="191"/>
        <v>0</v>
      </c>
      <c r="CA172" s="460">
        <f t="shared" si="191"/>
        <v>0</v>
      </c>
      <c r="CB172" s="460">
        <f t="shared" si="191"/>
        <v>0</v>
      </c>
      <c r="CC172" s="460">
        <f t="shared" si="191"/>
        <v>0</v>
      </c>
      <c r="CD172" s="460">
        <f t="shared" si="191"/>
        <v>0</v>
      </c>
      <c r="CE172" s="460">
        <f t="shared" si="191"/>
        <v>0</v>
      </c>
      <c r="CF172" s="460">
        <f t="shared" si="191"/>
        <v>0</v>
      </c>
      <c r="CG172" s="460">
        <f t="shared" si="191"/>
        <v>0</v>
      </c>
      <c r="CH172" s="461">
        <f t="shared" si="191"/>
        <v>0</v>
      </c>
    </row>
    <row r="173" spans="1:86" s="110" customFormat="1" ht="15.75" hidden="1" customHeight="1" x14ac:dyDescent="0.25">
      <c r="A173" s="671"/>
      <c r="B173" s="89" t="s">
        <v>7</v>
      </c>
      <c r="C173" s="460">
        <f t="shared" si="158"/>
        <v>0</v>
      </c>
      <c r="D173" s="460">
        <f t="shared" ref="D173:AI173" si="192">IF(D34=0,0,((D16*0.5)+C34-D52)*D89*D138*D$2)</f>
        <v>0</v>
      </c>
      <c r="E173" s="460">
        <f t="shared" si="192"/>
        <v>0</v>
      </c>
      <c r="F173" s="460">
        <f t="shared" si="192"/>
        <v>0</v>
      </c>
      <c r="G173" s="460">
        <f t="shared" si="192"/>
        <v>0</v>
      </c>
      <c r="H173" s="460">
        <f t="shared" si="192"/>
        <v>0</v>
      </c>
      <c r="I173" s="460">
        <f t="shared" si="192"/>
        <v>0</v>
      </c>
      <c r="J173" s="460">
        <f t="shared" si="192"/>
        <v>0</v>
      </c>
      <c r="K173" s="460">
        <f t="shared" si="192"/>
        <v>0</v>
      </c>
      <c r="L173" s="460">
        <f t="shared" si="192"/>
        <v>0</v>
      </c>
      <c r="M173" s="460">
        <f t="shared" si="192"/>
        <v>0</v>
      </c>
      <c r="N173" s="460">
        <f t="shared" si="192"/>
        <v>0</v>
      </c>
      <c r="O173" s="460">
        <f t="shared" si="192"/>
        <v>0</v>
      </c>
      <c r="P173" s="460">
        <f t="shared" si="192"/>
        <v>0</v>
      </c>
      <c r="Q173" s="460">
        <f t="shared" si="192"/>
        <v>0</v>
      </c>
      <c r="R173" s="460">
        <f t="shared" si="192"/>
        <v>0</v>
      </c>
      <c r="S173" s="460">
        <f t="shared" si="192"/>
        <v>0</v>
      </c>
      <c r="T173" s="460">
        <f t="shared" si="192"/>
        <v>0</v>
      </c>
      <c r="U173" s="460">
        <f t="shared" si="192"/>
        <v>0</v>
      </c>
      <c r="V173" s="460">
        <f t="shared" si="192"/>
        <v>0</v>
      </c>
      <c r="W173" s="460">
        <f t="shared" si="192"/>
        <v>0</v>
      </c>
      <c r="X173" s="460">
        <f t="shared" si="192"/>
        <v>0</v>
      </c>
      <c r="Y173" s="460">
        <f t="shared" si="192"/>
        <v>0</v>
      </c>
      <c r="Z173" s="460">
        <f t="shared" si="192"/>
        <v>0</v>
      </c>
      <c r="AA173" s="460">
        <f t="shared" si="192"/>
        <v>0</v>
      </c>
      <c r="AB173" s="460">
        <f t="shared" si="192"/>
        <v>0</v>
      </c>
      <c r="AC173" s="460">
        <f t="shared" si="192"/>
        <v>0</v>
      </c>
      <c r="AD173" s="460">
        <f t="shared" si="192"/>
        <v>0</v>
      </c>
      <c r="AE173" s="460">
        <f t="shared" si="192"/>
        <v>0</v>
      </c>
      <c r="AF173" s="460">
        <f t="shared" si="192"/>
        <v>0</v>
      </c>
      <c r="AG173" s="460">
        <f t="shared" si="192"/>
        <v>0</v>
      </c>
      <c r="AH173" s="460">
        <f t="shared" si="192"/>
        <v>0</v>
      </c>
      <c r="AI173" s="460">
        <f t="shared" si="192"/>
        <v>0</v>
      </c>
      <c r="AJ173" s="460">
        <f t="shared" ref="AJ173:BO173" si="193">IF(AJ34=0,0,((AJ16*0.5)+AI34-AJ52)*AJ89*AJ138*AJ$2)</f>
        <v>0</v>
      </c>
      <c r="AK173" s="460">
        <f t="shared" si="193"/>
        <v>0</v>
      </c>
      <c r="AL173" s="460">
        <f t="shared" si="193"/>
        <v>0</v>
      </c>
      <c r="AM173" s="460">
        <f t="shared" si="193"/>
        <v>0</v>
      </c>
      <c r="AN173" s="460">
        <f t="shared" si="193"/>
        <v>0</v>
      </c>
      <c r="AO173" s="460">
        <f t="shared" si="193"/>
        <v>0</v>
      </c>
      <c r="AP173" s="460">
        <f t="shared" si="193"/>
        <v>0</v>
      </c>
      <c r="AQ173" s="460">
        <f t="shared" si="193"/>
        <v>0</v>
      </c>
      <c r="AR173" s="460">
        <f t="shared" si="193"/>
        <v>0</v>
      </c>
      <c r="AS173" s="460">
        <f t="shared" si="193"/>
        <v>0</v>
      </c>
      <c r="AT173" s="460">
        <f t="shared" si="193"/>
        <v>0</v>
      </c>
      <c r="AU173" s="460">
        <f t="shared" si="193"/>
        <v>0</v>
      </c>
      <c r="AV173" s="460">
        <f t="shared" si="193"/>
        <v>0</v>
      </c>
      <c r="AW173" s="460">
        <f t="shared" si="193"/>
        <v>0</v>
      </c>
      <c r="AX173" s="460">
        <f t="shared" si="193"/>
        <v>0</v>
      </c>
      <c r="AY173" s="460">
        <f t="shared" si="193"/>
        <v>0</v>
      </c>
      <c r="AZ173" s="460">
        <f t="shared" si="193"/>
        <v>0</v>
      </c>
      <c r="BA173" s="460">
        <f t="shared" si="193"/>
        <v>0</v>
      </c>
      <c r="BB173" s="460">
        <f t="shared" si="193"/>
        <v>0</v>
      </c>
      <c r="BC173" s="460">
        <f t="shared" si="193"/>
        <v>0</v>
      </c>
      <c r="BD173" s="460">
        <f t="shared" si="193"/>
        <v>0</v>
      </c>
      <c r="BE173" s="460">
        <f t="shared" si="193"/>
        <v>0</v>
      </c>
      <c r="BF173" s="460">
        <f t="shared" si="193"/>
        <v>0</v>
      </c>
      <c r="BG173" s="460">
        <f t="shared" si="193"/>
        <v>0</v>
      </c>
      <c r="BH173" s="460">
        <f t="shared" si="193"/>
        <v>0</v>
      </c>
      <c r="BI173" s="460">
        <f t="shared" si="193"/>
        <v>0</v>
      </c>
      <c r="BJ173" s="460">
        <f t="shared" si="193"/>
        <v>0</v>
      </c>
      <c r="BK173" s="460">
        <f t="shared" si="193"/>
        <v>0</v>
      </c>
      <c r="BL173" s="460">
        <f t="shared" si="193"/>
        <v>0</v>
      </c>
      <c r="BM173" s="460">
        <f t="shared" si="193"/>
        <v>0</v>
      </c>
      <c r="BN173" s="460">
        <f t="shared" si="193"/>
        <v>0</v>
      </c>
      <c r="BO173" s="460">
        <f t="shared" si="193"/>
        <v>0</v>
      </c>
      <c r="BP173" s="460">
        <f t="shared" ref="BP173:CH173" si="194">IF(BP34=0,0,((BP16*0.5)+BO34-BP52)*BP89*BP138*BP$2)</f>
        <v>0</v>
      </c>
      <c r="BQ173" s="460">
        <f t="shared" si="194"/>
        <v>0</v>
      </c>
      <c r="BR173" s="460">
        <f t="shared" si="194"/>
        <v>0</v>
      </c>
      <c r="BS173" s="460">
        <f t="shared" si="194"/>
        <v>0</v>
      </c>
      <c r="BT173" s="460">
        <f t="shared" si="194"/>
        <v>0</v>
      </c>
      <c r="BU173" s="460">
        <f t="shared" si="194"/>
        <v>0</v>
      </c>
      <c r="BV173" s="460">
        <f t="shared" si="194"/>
        <v>0</v>
      </c>
      <c r="BW173" s="460">
        <f t="shared" si="194"/>
        <v>0</v>
      </c>
      <c r="BX173" s="460">
        <f t="shared" si="194"/>
        <v>0</v>
      </c>
      <c r="BY173" s="460">
        <f t="shared" si="194"/>
        <v>0</v>
      </c>
      <c r="BZ173" s="460">
        <f t="shared" si="194"/>
        <v>0</v>
      </c>
      <c r="CA173" s="460">
        <f t="shared" si="194"/>
        <v>0</v>
      </c>
      <c r="CB173" s="460">
        <f t="shared" si="194"/>
        <v>0</v>
      </c>
      <c r="CC173" s="460">
        <f t="shared" si="194"/>
        <v>0</v>
      </c>
      <c r="CD173" s="460">
        <f t="shared" si="194"/>
        <v>0</v>
      </c>
      <c r="CE173" s="460">
        <f t="shared" si="194"/>
        <v>0</v>
      </c>
      <c r="CF173" s="460">
        <f t="shared" si="194"/>
        <v>0</v>
      </c>
      <c r="CG173" s="460">
        <f t="shared" si="194"/>
        <v>0</v>
      </c>
      <c r="CH173" s="461">
        <f t="shared" si="194"/>
        <v>0</v>
      </c>
    </row>
    <row r="174" spans="1:86" s="110" customFormat="1" ht="15.75" hidden="1" customHeight="1" x14ac:dyDescent="0.25">
      <c r="A174" s="671"/>
      <c r="B174" s="89" t="s">
        <v>8</v>
      </c>
      <c r="C174" s="460">
        <f t="shared" si="158"/>
        <v>0</v>
      </c>
      <c r="D174" s="460">
        <f t="shared" ref="D174:AI174" si="195">IF(D35=0,0,((D17*0.5)+C35-D53)*D90*D139*D$2)</f>
        <v>0</v>
      </c>
      <c r="E174" s="460">
        <f t="shared" si="195"/>
        <v>0</v>
      </c>
      <c r="F174" s="460">
        <f t="shared" si="195"/>
        <v>0</v>
      </c>
      <c r="G174" s="460">
        <f t="shared" si="195"/>
        <v>0</v>
      </c>
      <c r="H174" s="460">
        <f t="shared" si="195"/>
        <v>0</v>
      </c>
      <c r="I174" s="460">
        <f t="shared" si="195"/>
        <v>0</v>
      </c>
      <c r="J174" s="460">
        <f t="shared" si="195"/>
        <v>0</v>
      </c>
      <c r="K174" s="460">
        <f t="shared" si="195"/>
        <v>0</v>
      </c>
      <c r="L174" s="460">
        <f t="shared" si="195"/>
        <v>0</v>
      </c>
      <c r="M174" s="460">
        <f t="shared" si="195"/>
        <v>0</v>
      </c>
      <c r="N174" s="460">
        <f t="shared" si="195"/>
        <v>0</v>
      </c>
      <c r="O174" s="460">
        <f t="shared" si="195"/>
        <v>0</v>
      </c>
      <c r="P174" s="460">
        <f t="shared" si="195"/>
        <v>0</v>
      </c>
      <c r="Q174" s="460">
        <f t="shared" si="195"/>
        <v>0</v>
      </c>
      <c r="R174" s="460">
        <f t="shared" si="195"/>
        <v>0</v>
      </c>
      <c r="S174" s="460">
        <f t="shared" si="195"/>
        <v>0</v>
      </c>
      <c r="T174" s="460">
        <f t="shared" si="195"/>
        <v>0</v>
      </c>
      <c r="U174" s="460">
        <f t="shared" si="195"/>
        <v>0</v>
      </c>
      <c r="V174" s="460">
        <f t="shared" si="195"/>
        <v>0</v>
      </c>
      <c r="W174" s="460">
        <f t="shared" si="195"/>
        <v>0</v>
      </c>
      <c r="X174" s="460">
        <f t="shared" si="195"/>
        <v>0</v>
      </c>
      <c r="Y174" s="460">
        <f t="shared" si="195"/>
        <v>0</v>
      </c>
      <c r="Z174" s="460">
        <f t="shared" si="195"/>
        <v>0</v>
      </c>
      <c r="AA174" s="460">
        <f t="shared" si="195"/>
        <v>0</v>
      </c>
      <c r="AB174" s="460">
        <f t="shared" si="195"/>
        <v>0</v>
      </c>
      <c r="AC174" s="460">
        <f t="shared" si="195"/>
        <v>0</v>
      </c>
      <c r="AD174" s="460">
        <f t="shared" si="195"/>
        <v>0</v>
      </c>
      <c r="AE174" s="460">
        <f t="shared" si="195"/>
        <v>0</v>
      </c>
      <c r="AF174" s="460">
        <f t="shared" si="195"/>
        <v>0</v>
      </c>
      <c r="AG174" s="460">
        <f t="shared" si="195"/>
        <v>0</v>
      </c>
      <c r="AH174" s="460">
        <f t="shared" si="195"/>
        <v>0</v>
      </c>
      <c r="AI174" s="460">
        <f t="shared" si="195"/>
        <v>0</v>
      </c>
      <c r="AJ174" s="460">
        <f t="shared" ref="AJ174:BO174" si="196">IF(AJ35=0,0,((AJ17*0.5)+AI35-AJ53)*AJ90*AJ139*AJ$2)</f>
        <v>0</v>
      </c>
      <c r="AK174" s="460">
        <f t="shared" si="196"/>
        <v>0</v>
      </c>
      <c r="AL174" s="460">
        <f t="shared" si="196"/>
        <v>0</v>
      </c>
      <c r="AM174" s="460">
        <f t="shared" si="196"/>
        <v>0</v>
      </c>
      <c r="AN174" s="460">
        <f t="shared" si="196"/>
        <v>0</v>
      </c>
      <c r="AO174" s="460">
        <f t="shared" si="196"/>
        <v>0</v>
      </c>
      <c r="AP174" s="460">
        <f t="shared" si="196"/>
        <v>0</v>
      </c>
      <c r="AQ174" s="460">
        <f t="shared" si="196"/>
        <v>0</v>
      </c>
      <c r="AR174" s="460">
        <f t="shared" si="196"/>
        <v>0</v>
      </c>
      <c r="AS174" s="460">
        <f t="shared" si="196"/>
        <v>0</v>
      </c>
      <c r="AT174" s="460">
        <f t="shared" si="196"/>
        <v>0</v>
      </c>
      <c r="AU174" s="460">
        <f t="shared" si="196"/>
        <v>0</v>
      </c>
      <c r="AV174" s="460">
        <f t="shared" si="196"/>
        <v>0</v>
      </c>
      <c r="AW174" s="460">
        <f t="shared" si="196"/>
        <v>0</v>
      </c>
      <c r="AX174" s="460">
        <f t="shared" si="196"/>
        <v>0</v>
      </c>
      <c r="AY174" s="460">
        <f t="shared" si="196"/>
        <v>0</v>
      </c>
      <c r="AZ174" s="460">
        <f t="shared" si="196"/>
        <v>0</v>
      </c>
      <c r="BA174" s="460">
        <f t="shared" si="196"/>
        <v>0</v>
      </c>
      <c r="BB174" s="460">
        <f t="shared" si="196"/>
        <v>0</v>
      </c>
      <c r="BC174" s="460">
        <f t="shared" si="196"/>
        <v>0</v>
      </c>
      <c r="BD174" s="460">
        <f t="shared" si="196"/>
        <v>0</v>
      </c>
      <c r="BE174" s="460">
        <f t="shared" si="196"/>
        <v>0</v>
      </c>
      <c r="BF174" s="460">
        <f t="shared" si="196"/>
        <v>0</v>
      </c>
      <c r="BG174" s="460">
        <f t="shared" si="196"/>
        <v>0</v>
      </c>
      <c r="BH174" s="460">
        <f t="shared" si="196"/>
        <v>0</v>
      </c>
      <c r="BI174" s="460">
        <f t="shared" si="196"/>
        <v>0</v>
      </c>
      <c r="BJ174" s="460">
        <f t="shared" si="196"/>
        <v>0</v>
      </c>
      <c r="BK174" s="460">
        <f t="shared" si="196"/>
        <v>0</v>
      </c>
      <c r="BL174" s="460">
        <f t="shared" si="196"/>
        <v>0</v>
      </c>
      <c r="BM174" s="460">
        <f t="shared" si="196"/>
        <v>0</v>
      </c>
      <c r="BN174" s="460">
        <f t="shared" si="196"/>
        <v>0</v>
      </c>
      <c r="BO174" s="460">
        <f t="shared" si="196"/>
        <v>0</v>
      </c>
      <c r="BP174" s="460">
        <f t="shared" ref="BP174:CH174" si="197">IF(BP35=0,0,((BP17*0.5)+BO35-BP53)*BP90*BP139*BP$2)</f>
        <v>0</v>
      </c>
      <c r="BQ174" s="460">
        <f t="shared" si="197"/>
        <v>0</v>
      </c>
      <c r="BR174" s="460">
        <f t="shared" si="197"/>
        <v>0</v>
      </c>
      <c r="BS174" s="460">
        <f t="shared" si="197"/>
        <v>0</v>
      </c>
      <c r="BT174" s="460">
        <f t="shared" si="197"/>
        <v>0</v>
      </c>
      <c r="BU174" s="460">
        <f t="shared" si="197"/>
        <v>0</v>
      </c>
      <c r="BV174" s="460">
        <f t="shared" si="197"/>
        <v>0</v>
      </c>
      <c r="BW174" s="460">
        <f t="shared" si="197"/>
        <v>0</v>
      </c>
      <c r="BX174" s="460">
        <f t="shared" si="197"/>
        <v>0</v>
      </c>
      <c r="BY174" s="460">
        <f t="shared" si="197"/>
        <v>0</v>
      </c>
      <c r="BZ174" s="460">
        <f t="shared" si="197"/>
        <v>0</v>
      </c>
      <c r="CA174" s="460">
        <f t="shared" si="197"/>
        <v>0</v>
      </c>
      <c r="CB174" s="460">
        <f t="shared" si="197"/>
        <v>0</v>
      </c>
      <c r="CC174" s="460">
        <f t="shared" si="197"/>
        <v>0</v>
      </c>
      <c r="CD174" s="460">
        <f t="shared" si="197"/>
        <v>0</v>
      </c>
      <c r="CE174" s="460">
        <f t="shared" si="197"/>
        <v>0</v>
      </c>
      <c r="CF174" s="460">
        <f t="shared" si="197"/>
        <v>0</v>
      </c>
      <c r="CG174" s="460">
        <f t="shared" si="197"/>
        <v>0</v>
      </c>
      <c r="CH174" s="461">
        <f t="shared" si="197"/>
        <v>0</v>
      </c>
    </row>
    <row r="175" spans="1:86" s="110" customFormat="1" ht="15.75" hidden="1" customHeight="1" x14ac:dyDescent="0.25">
      <c r="A175" s="671"/>
      <c r="B175" s="14"/>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c r="BT175" s="351"/>
      <c r="BU175" s="351"/>
      <c r="BV175" s="351"/>
      <c r="BW175" s="351"/>
      <c r="BX175" s="351"/>
      <c r="BY175" s="351"/>
      <c r="BZ175" s="351"/>
      <c r="CA175" s="351"/>
      <c r="CB175" s="351"/>
      <c r="CC175" s="351"/>
      <c r="CD175" s="351"/>
      <c r="CE175" s="351"/>
      <c r="CF175" s="351"/>
      <c r="CG175" s="351"/>
      <c r="CH175" s="468"/>
    </row>
    <row r="176" spans="1:86" s="110" customFormat="1" ht="15.75" hidden="1" customHeight="1" x14ac:dyDescent="0.25">
      <c r="A176" s="671"/>
      <c r="B176" s="269" t="s">
        <v>26</v>
      </c>
      <c r="C176" s="460">
        <f>SUM(C162:C175)</f>
        <v>0</v>
      </c>
      <c r="D176" s="460">
        <f>SUM(D162:D175)</f>
        <v>5.6104198193524564</v>
      </c>
      <c r="E176" s="460">
        <f t="shared" ref="E176:BP176" si="198">SUM(E162:E175)</f>
        <v>210.16586677245428</v>
      </c>
      <c r="F176" s="460">
        <f t="shared" si="198"/>
        <v>369.57102268562687</v>
      </c>
      <c r="G176" s="460">
        <f t="shared" si="198"/>
        <v>687.42101056192075</v>
      </c>
      <c r="H176" s="460">
        <f t="shared" si="198"/>
        <v>2949.3116833777704</v>
      </c>
      <c r="I176" s="460">
        <f t="shared" si="198"/>
        <v>4300.5782893539772</v>
      </c>
      <c r="J176" s="460">
        <f t="shared" si="198"/>
        <v>4129.5364668529128</v>
      </c>
      <c r="K176" s="460">
        <f t="shared" si="198"/>
        <v>3916.7901142566479</v>
      </c>
      <c r="L176" s="460">
        <f t="shared" si="198"/>
        <v>1869.4406519396198</v>
      </c>
      <c r="M176" s="460">
        <f t="shared" si="198"/>
        <v>1393.0463617199086</v>
      </c>
      <c r="N176" s="460">
        <f t="shared" si="198"/>
        <v>1162.2369438788023</v>
      </c>
      <c r="O176" s="460">
        <f t="shared" si="198"/>
        <v>1445.9592392693351</v>
      </c>
      <c r="P176" s="460">
        <f t="shared" si="198"/>
        <v>1047.1162276570744</v>
      </c>
      <c r="Q176" s="460">
        <f t="shared" si="198"/>
        <v>1278.49325413981</v>
      </c>
      <c r="R176" s="460">
        <f t="shared" si="198"/>
        <v>959.60722325059794</v>
      </c>
      <c r="S176" s="460">
        <f t="shared" si="198"/>
        <v>1363.7046378487703</v>
      </c>
      <c r="T176" s="460">
        <f t="shared" si="198"/>
        <v>-80.813438701286017</v>
      </c>
      <c r="U176" s="460">
        <f t="shared" si="198"/>
        <v>-94.372175052144641</v>
      </c>
      <c r="V176" s="460">
        <f t="shared" si="198"/>
        <v>-81.274883288804645</v>
      </c>
      <c r="W176" s="460">
        <f t="shared" si="198"/>
        <v>-77.101770178009176</v>
      </c>
      <c r="X176" s="460">
        <f t="shared" si="198"/>
        <v>-34.430241196111929</v>
      </c>
      <c r="Y176" s="460">
        <f t="shared" si="198"/>
        <v>-26.196920251206929</v>
      </c>
      <c r="Z176" s="460">
        <f t="shared" si="198"/>
        <v>-21.622751086344369</v>
      </c>
      <c r="AA176" s="460">
        <f t="shared" si="198"/>
        <v>-25.332112096515356</v>
      </c>
      <c r="AB176" s="460">
        <f t="shared" si="198"/>
        <v>-19.776104205209315</v>
      </c>
      <c r="AC176" s="460">
        <f t="shared" si="198"/>
        <v>-23.435460778052992</v>
      </c>
      <c r="AD176" s="460">
        <f t="shared" si="198"/>
        <v>-24.369728793201705</v>
      </c>
      <c r="AE176" s="460">
        <f t="shared" si="198"/>
        <v>-34.307794040839262</v>
      </c>
      <c r="AF176" s="460">
        <f t="shared" si="198"/>
        <v>-80.813438701286017</v>
      </c>
      <c r="AG176" s="460">
        <f t="shared" si="198"/>
        <v>-94.372175052144641</v>
      </c>
      <c r="AH176" s="460">
        <f t="shared" si="198"/>
        <v>-81.274883288804645</v>
      </c>
      <c r="AI176" s="460">
        <f t="shared" si="198"/>
        <v>-77.101770178009176</v>
      </c>
      <c r="AJ176" s="460">
        <f t="shared" si="198"/>
        <v>-34.430241196111929</v>
      </c>
      <c r="AK176" s="460">
        <f t="shared" si="198"/>
        <v>-26.196920251206929</v>
      </c>
      <c r="AL176" s="460">
        <f t="shared" si="198"/>
        <v>-21.622751086344369</v>
      </c>
      <c r="AM176" s="460">
        <f t="shared" si="198"/>
        <v>-25.332112096515356</v>
      </c>
      <c r="AN176" s="460">
        <f t="shared" si="198"/>
        <v>-19.776104205209315</v>
      </c>
      <c r="AO176" s="460">
        <f t="shared" si="198"/>
        <v>-23.435460778052992</v>
      </c>
      <c r="AP176" s="460">
        <f t="shared" si="198"/>
        <v>-24.369728793201705</v>
      </c>
      <c r="AQ176" s="460">
        <f t="shared" si="198"/>
        <v>-34.307794040839262</v>
      </c>
      <c r="AR176" s="460">
        <f t="shared" si="198"/>
        <v>-80.813438701286017</v>
      </c>
      <c r="AS176" s="460">
        <f t="shared" si="198"/>
        <v>-94.372175052144641</v>
      </c>
      <c r="AT176" s="460">
        <f t="shared" si="198"/>
        <v>-81.274883288804645</v>
      </c>
      <c r="AU176" s="460">
        <f t="shared" si="198"/>
        <v>-77.101770178009176</v>
      </c>
      <c r="AV176" s="460">
        <f t="shared" si="198"/>
        <v>-34.430241196111929</v>
      </c>
      <c r="AW176" s="460">
        <f t="shared" si="198"/>
        <v>-26.196920251206929</v>
      </c>
      <c r="AX176" s="460">
        <f t="shared" si="198"/>
        <v>-21.622751086344369</v>
      </c>
      <c r="AY176" s="460">
        <f t="shared" si="198"/>
        <v>-25.332112096515356</v>
      </c>
      <c r="AZ176" s="460">
        <f t="shared" si="198"/>
        <v>-19.776104205209315</v>
      </c>
      <c r="BA176" s="460">
        <f t="shared" si="198"/>
        <v>-23.435460778052992</v>
      </c>
      <c r="BB176" s="460">
        <f t="shared" si="198"/>
        <v>-24.369728793201705</v>
      </c>
      <c r="BC176" s="460">
        <f t="shared" si="198"/>
        <v>-34.307794040839262</v>
      </c>
      <c r="BD176" s="460">
        <f t="shared" si="198"/>
        <v>-80.813438701286017</v>
      </c>
      <c r="BE176" s="460">
        <f t="shared" si="198"/>
        <v>-94.372175052144641</v>
      </c>
      <c r="BF176" s="460">
        <f t="shared" si="198"/>
        <v>-81.274883288804645</v>
      </c>
      <c r="BG176" s="460">
        <f t="shared" si="198"/>
        <v>-77.101770178009176</v>
      </c>
      <c r="BH176" s="460">
        <f t="shared" si="198"/>
        <v>-34.430241196111929</v>
      </c>
      <c r="BI176" s="460">
        <f t="shared" si="198"/>
        <v>-26.196920251206929</v>
      </c>
      <c r="BJ176" s="460">
        <f t="shared" si="198"/>
        <v>-21.622751086344369</v>
      </c>
      <c r="BK176" s="460">
        <f t="shared" si="198"/>
        <v>-25.332112096515356</v>
      </c>
      <c r="BL176" s="460">
        <f t="shared" si="198"/>
        <v>-19.776104205209315</v>
      </c>
      <c r="BM176" s="460">
        <f t="shared" si="198"/>
        <v>-23.435460778052992</v>
      </c>
      <c r="BN176" s="460">
        <f t="shared" si="198"/>
        <v>-24.369728793201705</v>
      </c>
      <c r="BO176" s="460">
        <f t="shared" si="198"/>
        <v>-34.307794040839262</v>
      </c>
      <c r="BP176" s="460">
        <f t="shared" si="198"/>
        <v>-80.813438701286017</v>
      </c>
      <c r="BQ176" s="460">
        <f t="shared" ref="BQ176:CH176" si="199">SUM(BQ162:BQ175)</f>
        <v>-94.372175052144641</v>
      </c>
      <c r="BR176" s="460">
        <f t="shared" si="199"/>
        <v>-81.274883288804645</v>
      </c>
      <c r="BS176" s="460">
        <f t="shared" si="199"/>
        <v>-77.101770178009176</v>
      </c>
      <c r="BT176" s="460">
        <f t="shared" si="199"/>
        <v>-34.430241196111929</v>
      </c>
      <c r="BU176" s="460">
        <f t="shared" si="199"/>
        <v>-26.196920251206929</v>
      </c>
      <c r="BV176" s="460">
        <f t="shared" si="199"/>
        <v>-21.622751086344369</v>
      </c>
      <c r="BW176" s="460">
        <f t="shared" si="199"/>
        <v>-25.332112096515356</v>
      </c>
      <c r="BX176" s="460">
        <f t="shared" si="199"/>
        <v>-19.776104205209315</v>
      </c>
      <c r="BY176" s="460">
        <f t="shared" si="199"/>
        <v>-23.435460778052992</v>
      </c>
      <c r="BZ176" s="460">
        <f t="shared" si="199"/>
        <v>-24.369728793201705</v>
      </c>
      <c r="CA176" s="460">
        <f t="shared" si="199"/>
        <v>-34.307794040839262</v>
      </c>
      <c r="CB176" s="460">
        <f t="shared" si="199"/>
        <v>-80.813438701286017</v>
      </c>
      <c r="CC176" s="460">
        <f t="shared" si="199"/>
        <v>-94.372175052144641</v>
      </c>
      <c r="CD176" s="460">
        <f t="shared" si="199"/>
        <v>-81.274883288804645</v>
      </c>
      <c r="CE176" s="460">
        <f t="shared" si="199"/>
        <v>-77.101770178009176</v>
      </c>
      <c r="CF176" s="460">
        <f t="shared" si="199"/>
        <v>-34.430241196111929</v>
      </c>
      <c r="CG176" s="460">
        <f t="shared" si="199"/>
        <v>-26.196920251206929</v>
      </c>
      <c r="CH176" s="461">
        <f t="shared" si="199"/>
        <v>-21.622751086344369</v>
      </c>
    </row>
    <row r="177" spans="1:86" s="110" customFormat="1" ht="16.5" hidden="1" customHeight="1" thickBot="1" x14ac:dyDescent="0.3">
      <c r="A177" s="672"/>
      <c r="B177" s="144" t="s">
        <v>27</v>
      </c>
      <c r="C177" s="470">
        <f>C176</f>
        <v>0</v>
      </c>
      <c r="D177" s="470">
        <f>C177+D176</f>
        <v>5.6104198193524564</v>
      </c>
      <c r="E177" s="470">
        <f t="shared" ref="E177:BP177" si="200">D177+E176</f>
        <v>215.77628659180672</v>
      </c>
      <c r="F177" s="470">
        <f t="shared" si="200"/>
        <v>585.34730927743362</v>
      </c>
      <c r="G177" s="470">
        <f t="shared" si="200"/>
        <v>1272.7683198393543</v>
      </c>
      <c r="H177" s="470">
        <f t="shared" si="200"/>
        <v>4222.0800032171246</v>
      </c>
      <c r="I177" s="470">
        <f t="shared" si="200"/>
        <v>8522.6582925711009</v>
      </c>
      <c r="J177" s="470">
        <f t="shared" si="200"/>
        <v>12652.194759424014</v>
      </c>
      <c r="K177" s="470">
        <f t="shared" si="200"/>
        <v>16568.98487368066</v>
      </c>
      <c r="L177" s="470">
        <f t="shared" si="200"/>
        <v>18438.425525620281</v>
      </c>
      <c r="M177" s="470">
        <f t="shared" si="200"/>
        <v>19831.471887340191</v>
      </c>
      <c r="N177" s="470">
        <f t="shared" si="200"/>
        <v>20993.708831218992</v>
      </c>
      <c r="O177" s="470">
        <f t="shared" si="200"/>
        <v>22439.668070488326</v>
      </c>
      <c r="P177" s="470">
        <f t="shared" si="200"/>
        <v>23486.784298145401</v>
      </c>
      <c r="Q177" s="470">
        <f t="shared" si="200"/>
        <v>24765.27755228521</v>
      </c>
      <c r="R177" s="470">
        <f t="shared" si="200"/>
        <v>25724.884775535807</v>
      </c>
      <c r="S177" s="470">
        <f t="shared" si="200"/>
        <v>27088.58941338458</v>
      </c>
      <c r="T177" s="470">
        <f t="shared" si="200"/>
        <v>27007.775974683293</v>
      </c>
      <c r="U177" s="470">
        <f t="shared" si="200"/>
        <v>26913.403799631149</v>
      </c>
      <c r="V177" s="470">
        <f t="shared" si="200"/>
        <v>26832.128916342343</v>
      </c>
      <c r="W177" s="470">
        <f t="shared" si="200"/>
        <v>26755.027146164335</v>
      </c>
      <c r="X177" s="470">
        <f t="shared" si="200"/>
        <v>26720.596904968224</v>
      </c>
      <c r="Y177" s="470">
        <f t="shared" si="200"/>
        <v>26694.399984717016</v>
      </c>
      <c r="Z177" s="470">
        <f t="shared" si="200"/>
        <v>26672.777233630673</v>
      </c>
      <c r="AA177" s="470">
        <f t="shared" si="200"/>
        <v>26647.445121534158</v>
      </c>
      <c r="AB177" s="470">
        <f t="shared" si="200"/>
        <v>26627.66901732895</v>
      </c>
      <c r="AC177" s="470">
        <f t="shared" si="200"/>
        <v>26604.233556550898</v>
      </c>
      <c r="AD177" s="470">
        <f t="shared" si="200"/>
        <v>26579.863827757697</v>
      </c>
      <c r="AE177" s="470">
        <f t="shared" si="200"/>
        <v>26545.556033716857</v>
      </c>
      <c r="AF177" s="470">
        <f t="shared" si="200"/>
        <v>26464.74259501557</v>
      </c>
      <c r="AG177" s="470">
        <f t="shared" si="200"/>
        <v>26370.370419963427</v>
      </c>
      <c r="AH177" s="470">
        <f t="shared" si="200"/>
        <v>26289.09553667462</v>
      </c>
      <c r="AI177" s="470">
        <f t="shared" si="200"/>
        <v>26211.993766496613</v>
      </c>
      <c r="AJ177" s="470">
        <f t="shared" si="200"/>
        <v>26177.563525300502</v>
      </c>
      <c r="AK177" s="470">
        <f t="shared" si="200"/>
        <v>26151.366605049294</v>
      </c>
      <c r="AL177" s="470">
        <f t="shared" si="200"/>
        <v>26129.743853962951</v>
      </c>
      <c r="AM177" s="470">
        <f t="shared" si="200"/>
        <v>26104.411741866435</v>
      </c>
      <c r="AN177" s="470">
        <f t="shared" si="200"/>
        <v>26084.635637661228</v>
      </c>
      <c r="AO177" s="470">
        <f t="shared" si="200"/>
        <v>26061.200176883176</v>
      </c>
      <c r="AP177" s="470">
        <f t="shared" si="200"/>
        <v>26036.830448089975</v>
      </c>
      <c r="AQ177" s="470">
        <f t="shared" si="200"/>
        <v>26002.522654049135</v>
      </c>
      <c r="AR177" s="470">
        <f t="shared" si="200"/>
        <v>25921.709215347848</v>
      </c>
      <c r="AS177" s="470">
        <f t="shared" si="200"/>
        <v>25827.337040295704</v>
      </c>
      <c r="AT177" s="470">
        <f t="shared" si="200"/>
        <v>25746.062157006898</v>
      </c>
      <c r="AU177" s="470">
        <f t="shared" si="200"/>
        <v>25668.96038682889</v>
      </c>
      <c r="AV177" s="470">
        <f t="shared" si="200"/>
        <v>25634.53014563278</v>
      </c>
      <c r="AW177" s="470">
        <f t="shared" si="200"/>
        <v>25608.333225381572</v>
      </c>
      <c r="AX177" s="470">
        <f t="shared" si="200"/>
        <v>25586.710474295229</v>
      </c>
      <c r="AY177" s="470">
        <f t="shared" si="200"/>
        <v>25561.378362198713</v>
      </c>
      <c r="AZ177" s="470">
        <f t="shared" si="200"/>
        <v>25541.602257993505</v>
      </c>
      <c r="BA177" s="470">
        <f t="shared" si="200"/>
        <v>25518.166797215454</v>
      </c>
      <c r="BB177" s="470">
        <f t="shared" si="200"/>
        <v>25493.797068422253</v>
      </c>
      <c r="BC177" s="470">
        <f t="shared" si="200"/>
        <v>25459.489274381413</v>
      </c>
      <c r="BD177" s="470">
        <f t="shared" si="200"/>
        <v>25378.675835680126</v>
      </c>
      <c r="BE177" s="470">
        <f t="shared" si="200"/>
        <v>25284.303660627982</v>
      </c>
      <c r="BF177" s="470">
        <f t="shared" si="200"/>
        <v>25203.028777339176</v>
      </c>
      <c r="BG177" s="470">
        <f t="shared" si="200"/>
        <v>25125.927007161168</v>
      </c>
      <c r="BH177" s="470">
        <f t="shared" si="200"/>
        <v>25091.496765965057</v>
      </c>
      <c r="BI177" s="470">
        <f t="shared" si="200"/>
        <v>25065.299845713849</v>
      </c>
      <c r="BJ177" s="470">
        <f t="shared" si="200"/>
        <v>25043.677094627506</v>
      </c>
      <c r="BK177" s="470">
        <f t="shared" si="200"/>
        <v>25018.344982530991</v>
      </c>
      <c r="BL177" s="470">
        <f t="shared" si="200"/>
        <v>24998.568878325783</v>
      </c>
      <c r="BM177" s="470">
        <f t="shared" si="200"/>
        <v>24975.133417547731</v>
      </c>
      <c r="BN177" s="470">
        <f t="shared" si="200"/>
        <v>24950.76368875453</v>
      </c>
      <c r="BO177" s="470">
        <f t="shared" si="200"/>
        <v>24916.45589471369</v>
      </c>
      <c r="BP177" s="470">
        <f t="shared" si="200"/>
        <v>24835.642456012403</v>
      </c>
      <c r="BQ177" s="470">
        <f t="shared" ref="BQ177:CH177" si="201">BP177+BQ176</f>
        <v>24741.27028096026</v>
      </c>
      <c r="BR177" s="470">
        <f t="shared" si="201"/>
        <v>24659.995397671453</v>
      </c>
      <c r="BS177" s="470">
        <f t="shared" si="201"/>
        <v>24582.893627493446</v>
      </c>
      <c r="BT177" s="470">
        <f t="shared" si="201"/>
        <v>24548.463386297335</v>
      </c>
      <c r="BU177" s="470">
        <f t="shared" si="201"/>
        <v>24522.266466046127</v>
      </c>
      <c r="BV177" s="470">
        <f t="shared" si="201"/>
        <v>24500.643714959784</v>
      </c>
      <c r="BW177" s="470">
        <f t="shared" si="201"/>
        <v>24475.311602863268</v>
      </c>
      <c r="BX177" s="470">
        <f t="shared" si="201"/>
        <v>24455.535498658061</v>
      </c>
      <c r="BY177" s="470">
        <f t="shared" si="201"/>
        <v>24432.100037880009</v>
      </c>
      <c r="BZ177" s="470">
        <f t="shared" si="201"/>
        <v>24407.730309086808</v>
      </c>
      <c r="CA177" s="470">
        <f t="shared" si="201"/>
        <v>24373.422515045968</v>
      </c>
      <c r="CB177" s="470">
        <f t="shared" si="201"/>
        <v>24292.609076344681</v>
      </c>
      <c r="CC177" s="470">
        <f t="shared" si="201"/>
        <v>24198.236901292537</v>
      </c>
      <c r="CD177" s="470">
        <f t="shared" si="201"/>
        <v>24116.962018003731</v>
      </c>
      <c r="CE177" s="470">
        <f t="shared" si="201"/>
        <v>24039.860247825723</v>
      </c>
      <c r="CF177" s="470">
        <f t="shared" si="201"/>
        <v>24005.430006629613</v>
      </c>
      <c r="CG177" s="470">
        <f t="shared" si="201"/>
        <v>23979.233086378405</v>
      </c>
      <c r="CH177" s="471">
        <f t="shared" si="201"/>
        <v>23957.610335292062</v>
      </c>
    </row>
    <row r="178" spans="1:86" hidden="1" x14ac:dyDescent="0.25">
      <c r="A178" s="110"/>
      <c r="B178" s="110" t="s">
        <v>129</v>
      </c>
      <c r="C178" s="114">
        <f>C157+C176</f>
        <v>0</v>
      </c>
      <c r="D178" s="114"/>
      <c r="E178" s="114">
        <f>E157+E176</f>
        <v>2887.6632245421133</v>
      </c>
      <c r="F178" s="114">
        <f t="shared" ref="F178:N178" si="202">F157+F176</f>
        <v>6707.2609201321766</v>
      </c>
      <c r="G178" s="114">
        <f t="shared" si="202"/>
        <v>11052.264479622027</v>
      </c>
      <c r="H178" s="114">
        <f t="shared" si="202"/>
        <v>22574.365110391482</v>
      </c>
      <c r="I178" s="114">
        <f t="shared" si="202"/>
        <v>35741.722182965503</v>
      </c>
      <c r="J178" s="114">
        <f t="shared" si="202"/>
        <v>33207.285518660734</v>
      </c>
      <c r="K178" s="114">
        <f t="shared" si="202"/>
        <v>34291.108321421212</v>
      </c>
      <c r="L178" s="114">
        <f t="shared" si="202"/>
        <v>21660.11594817444</v>
      </c>
      <c r="M178" s="114">
        <f t="shared" si="202"/>
        <v>17899.346852773782</v>
      </c>
      <c r="N178" s="114">
        <f t="shared" si="202"/>
        <v>18590.477218782642</v>
      </c>
    </row>
    <row r="179" spans="1:86" hidden="1" x14ac:dyDescent="0.25">
      <c r="A179" s="110"/>
      <c r="B179" s="110" t="s">
        <v>183</v>
      </c>
      <c r="C179" s="112">
        <f>C178-C73</f>
        <v>0</v>
      </c>
      <c r="D179" s="112">
        <f t="shared" ref="D179:BO179" si="203">D178-D73</f>
        <v>-83.824617283434009</v>
      </c>
      <c r="E179" s="112">
        <f t="shared" si="203"/>
        <v>0</v>
      </c>
      <c r="F179" s="112">
        <f t="shared" si="203"/>
        <v>0</v>
      </c>
      <c r="G179" s="112">
        <f t="shared" si="203"/>
        <v>0</v>
      </c>
      <c r="H179" s="112">
        <f t="shared" si="203"/>
        <v>0</v>
      </c>
      <c r="I179" s="112">
        <f t="shared" si="203"/>
        <v>0</v>
      </c>
      <c r="J179" s="112">
        <f t="shared" si="203"/>
        <v>0</v>
      </c>
      <c r="K179" s="112">
        <f t="shared" si="203"/>
        <v>0</v>
      </c>
      <c r="L179" s="112">
        <f t="shared" si="203"/>
        <v>0</v>
      </c>
      <c r="M179" s="112">
        <f t="shared" si="203"/>
        <v>0</v>
      </c>
      <c r="N179" s="112">
        <f t="shared" si="203"/>
        <v>0</v>
      </c>
      <c r="O179" s="112">
        <f t="shared" si="203"/>
        <v>-20436.888843912529</v>
      </c>
      <c r="P179" s="112">
        <f t="shared" si="203"/>
        <v>-15644.839398980688</v>
      </c>
      <c r="Q179" s="112">
        <f t="shared" si="203"/>
        <v>-17566.401288187597</v>
      </c>
      <c r="R179" s="112">
        <f t="shared" si="203"/>
        <v>-17415.694500107802</v>
      </c>
      <c r="S179" s="112">
        <f t="shared" si="203"/>
        <v>-21925.463577657327</v>
      </c>
      <c r="T179" s="112">
        <f t="shared" si="203"/>
        <v>597.97413200543201</v>
      </c>
      <c r="U179" s="112">
        <f t="shared" si="203"/>
        <v>732.39302248839999</v>
      </c>
      <c r="V179" s="112">
        <f t="shared" si="203"/>
        <v>602.49414228021192</v>
      </c>
      <c r="W179" s="112">
        <f t="shared" si="203"/>
        <v>611.27390117648406</v>
      </c>
      <c r="X179" s="112">
        <f t="shared" si="203"/>
        <v>389.60614763470403</v>
      </c>
      <c r="Y179" s="112">
        <f t="shared" si="203"/>
        <v>318.70045065058201</v>
      </c>
      <c r="Z179" s="112">
        <f t="shared" si="203"/>
        <v>327.21777589955997</v>
      </c>
      <c r="AA179" s="112">
        <f t="shared" si="203"/>
        <v>356.84316904672801</v>
      </c>
      <c r="AB179" s="112">
        <f t="shared" si="203"/>
        <v>276.99740483360404</v>
      </c>
      <c r="AC179" s="112">
        <f t="shared" si="203"/>
        <v>315.55549964556803</v>
      </c>
      <c r="AD179" s="112">
        <f t="shared" si="203"/>
        <v>313.84856384336001</v>
      </c>
      <c r="AE179" s="112">
        <f t="shared" si="203"/>
        <v>402.86396906300996</v>
      </c>
      <c r="AF179" s="112">
        <f t="shared" si="203"/>
        <v>597.97413200543201</v>
      </c>
      <c r="AG179" s="112">
        <f t="shared" si="203"/>
        <v>732.39302248839999</v>
      </c>
      <c r="AH179" s="112">
        <f t="shared" si="203"/>
        <v>602.49414228021192</v>
      </c>
      <c r="AI179" s="112">
        <f t="shared" si="203"/>
        <v>611.27390117648406</v>
      </c>
      <c r="AJ179" s="112">
        <f t="shared" si="203"/>
        <v>389.60614763470403</v>
      </c>
      <c r="AK179" s="112">
        <f t="shared" si="203"/>
        <v>318.70045065058201</v>
      </c>
      <c r="AL179" s="112">
        <f t="shared" si="203"/>
        <v>327.21777589955997</v>
      </c>
      <c r="AM179" s="112">
        <f t="shared" si="203"/>
        <v>356.84316904672801</v>
      </c>
      <c r="AN179" s="112">
        <f t="shared" si="203"/>
        <v>276.99740483360404</v>
      </c>
      <c r="AO179" s="112">
        <f t="shared" si="203"/>
        <v>315.55549964556803</v>
      </c>
      <c r="AP179" s="112">
        <f t="shared" si="203"/>
        <v>313.84856384336001</v>
      </c>
      <c r="AQ179" s="112">
        <f t="shared" si="203"/>
        <v>402.86396906300996</v>
      </c>
      <c r="AR179" s="112">
        <f t="shared" si="203"/>
        <v>597.97413200543201</v>
      </c>
      <c r="AS179" s="112">
        <f t="shared" si="203"/>
        <v>732.39302248839999</v>
      </c>
      <c r="AT179" s="112">
        <f t="shared" si="203"/>
        <v>602.49414228021192</v>
      </c>
      <c r="AU179" s="112">
        <f t="shared" si="203"/>
        <v>611.27390117648406</v>
      </c>
      <c r="AV179" s="112">
        <f t="shared" si="203"/>
        <v>389.60614763470403</v>
      </c>
      <c r="AW179" s="112">
        <f t="shared" si="203"/>
        <v>318.70045065058201</v>
      </c>
      <c r="AX179" s="112">
        <f t="shared" si="203"/>
        <v>327.21777589955997</v>
      </c>
      <c r="AY179" s="112">
        <f t="shared" si="203"/>
        <v>356.84316904672801</v>
      </c>
      <c r="AZ179" s="112">
        <f t="shared" si="203"/>
        <v>276.99740483360404</v>
      </c>
      <c r="BA179" s="112">
        <f t="shared" si="203"/>
        <v>315.55549964556803</v>
      </c>
      <c r="BB179" s="112">
        <f t="shared" si="203"/>
        <v>313.84856384336001</v>
      </c>
      <c r="BC179" s="112">
        <f t="shared" si="203"/>
        <v>402.86396906300996</v>
      </c>
      <c r="BD179" s="112">
        <f t="shared" si="203"/>
        <v>597.97413200543201</v>
      </c>
      <c r="BE179" s="112">
        <f t="shared" si="203"/>
        <v>732.39302248839999</v>
      </c>
      <c r="BF179" s="112">
        <f t="shared" si="203"/>
        <v>602.49414228021192</v>
      </c>
      <c r="BG179" s="112">
        <f t="shared" si="203"/>
        <v>611.27390117648406</v>
      </c>
      <c r="BH179" s="112">
        <f t="shared" si="203"/>
        <v>389.60614763470403</v>
      </c>
      <c r="BI179" s="112">
        <f t="shared" si="203"/>
        <v>318.70045065058201</v>
      </c>
      <c r="BJ179" s="112">
        <f t="shared" si="203"/>
        <v>327.21777589955997</v>
      </c>
      <c r="BK179" s="112">
        <f t="shared" si="203"/>
        <v>356.84316904672801</v>
      </c>
      <c r="BL179" s="112">
        <f t="shared" si="203"/>
        <v>276.99740483360404</v>
      </c>
      <c r="BM179" s="112">
        <f t="shared" si="203"/>
        <v>315.55549964556803</v>
      </c>
      <c r="BN179" s="112">
        <f t="shared" si="203"/>
        <v>313.84856384336001</v>
      </c>
      <c r="BO179" s="112">
        <f t="shared" si="203"/>
        <v>402.86396906300996</v>
      </c>
      <c r="BP179" s="112">
        <f t="shared" ref="BP179:CH179" si="204">BP178-BP73</f>
        <v>597.97413200543201</v>
      </c>
      <c r="BQ179" s="112">
        <f t="shared" si="204"/>
        <v>732.39302248839999</v>
      </c>
      <c r="BR179" s="112">
        <f t="shared" si="204"/>
        <v>602.49414228021192</v>
      </c>
      <c r="BS179" s="112">
        <f t="shared" si="204"/>
        <v>611.27390117648406</v>
      </c>
      <c r="BT179" s="112">
        <f t="shared" si="204"/>
        <v>389.60614763470403</v>
      </c>
      <c r="BU179" s="112">
        <f t="shared" si="204"/>
        <v>318.70045065058201</v>
      </c>
      <c r="BV179" s="112">
        <f t="shared" si="204"/>
        <v>327.21777589955997</v>
      </c>
      <c r="BW179" s="112">
        <f t="shared" si="204"/>
        <v>356.84316904672801</v>
      </c>
      <c r="BX179" s="112">
        <f t="shared" si="204"/>
        <v>276.99740483360404</v>
      </c>
      <c r="BY179" s="112">
        <f t="shared" si="204"/>
        <v>315.55549964556803</v>
      </c>
      <c r="BZ179" s="112">
        <f t="shared" si="204"/>
        <v>313.84856384336001</v>
      </c>
      <c r="CA179" s="112">
        <f t="shared" si="204"/>
        <v>402.86396906300996</v>
      </c>
      <c r="CB179" s="112">
        <f t="shared" si="204"/>
        <v>597.97413200543201</v>
      </c>
      <c r="CC179" s="112">
        <f t="shared" si="204"/>
        <v>732.39302248839999</v>
      </c>
      <c r="CD179" s="112">
        <f t="shared" si="204"/>
        <v>602.49414228021192</v>
      </c>
      <c r="CE179" s="112">
        <f t="shared" si="204"/>
        <v>611.27390117648406</v>
      </c>
      <c r="CF179" s="112">
        <f t="shared" si="204"/>
        <v>389.60614763470403</v>
      </c>
      <c r="CG179" s="112">
        <f t="shared" si="204"/>
        <v>318.70045065058201</v>
      </c>
      <c r="CH179" s="112">
        <f t="shared" si="204"/>
        <v>327.21777589955997</v>
      </c>
    </row>
    <row r="180" spans="1:86" ht="15.75" hidden="1" thickBot="1" x14ac:dyDescent="0.3">
      <c r="A180" s="110"/>
      <c r="B180" s="110"/>
      <c r="C180" s="112"/>
      <c r="D180" s="112"/>
      <c r="E180" s="112"/>
      <c r="F180" s="112"/>
      <c r="G180" s="112"/>
      <c r="H180" s="112"/>
      <c r="I180" s="112"/>
      <c r="J180" s="112"/>
      <c r="K180" s="112"/>
      <c r="L180" s="112"/>
      <c r="M180" s="112"/>
      <c r="N180" s="112"/>
    </row>
    <row r="181" spans="1:86" ht="15.75" hidden="1" thickBot="1" x14ac:dyDescent="0.3">
      <c r="A181" s="110"/>
      <c r="B181" s="287" t="s">
        <v>39</v>
      </c>
      <c r="C181" s="162">
        <f>C$4</f>
        <v>45292</v>
      </c>
      <c r="D181" s="162">
        <f t="shared" ref="D181:BO181" si="205">D$4</f>
        <v>45323</v>
      </c>
      <c r="E181" s="162">
        <f t="shared" si="205"/>
        <v>45352</v>
      </c>
      <c r="F181" s="162">
        <f t="shared" si="205"/>
        <v>45383</v>
      </c>
      <c r="G181" s="162">
        <f t="shared" si="205"/>
        <v>45413</v>
      </c>
      <c r="H181" s="162">
        <f t="shared" si="205"/>
        <v>45444</v>
      </c>
      <c r="I181" s="162">
        <f t="shared" si="205"/>
        <v>45474</v>
      </c>
      <c r="J181" s="162">
        <f t="shared" si="205"/>
        <v>45505</v>
      </c>
      <c r="K181" s="162">
        <f t="shared" si="205"/>
        <v>45536</v>
      </c>
      <c r="L181" s="162">
        <f t="shared" si="205"/>
        <v>45566</v>
      </c>
      <c r="M181" s="162">
        <f t="shared" si="205"/>
        <v>45597</v>
      </c>
      <c r="N181" s="162">
        <f t="shared" si="205"/>
        <v>45627</v>
      </c>
      <c r="O181" s="162">
        <f t="shared" si="205"/>
        <v>45658</v>
      </c>
      <c r="P181" s="162">
        <f t="shared" si="205"/>
        <v>45689</v>
      </c>
      <c r="Q181" s="162">
        <f t="shared" si="205"/>
        <v>45717</v>
      </c>
      <c r="R181" s="162">
        <f t="shared" si="205"/>
        <v>45748</v>
      </c>
      <c r="S181" s="162">
        <f t="shared" si="205"/>
        <v>45778</v>
      </c>
      <c r="T181" s="162">
        <f t="shared" si="205"/>
        <v>45809</v>
      </c>
      <c r="U181" s="162">
        <f t="shared" si="205"/>
        <v>45839</v>
      </c>
      <c r="V181" s="162">
        <f t="shared" si="205"/>
        <v>45870</v>
      </c>
      <c r="W181" s="162">
        <f t="shared" si="205"/>
        <v>45901</v>
      </c>
      <c r="X181" s="162">
        <f t="shared" si="205"/>
        <v>45931</v>
      </c>
      <c r="Y181" s="162">
        <f t="shared" si="205"/>
        <v>45962</v>
      </c>
      <c r="Z181" s="162">
        <f t="shared" si="205"/>
        <v>45992</v>
      </c>
      <c r="AA181" s="162">
        <f t="shared" si="205"/>
        <v>46023</v>
      </c>
      <c r="AB181" s="162">
        <f t="shared" si="205"/>
        <v>46054</v>
      </c>
      <c r="AC181" s="162">
        <f t="shared" si="205"/>
        <v>46082</v>
      </c>
      <c r="AD181" s="162">
        <f t="shared" si="205"/>
        <v>46113</v>
      </c>
      <c r="AE181" s="162">
        <f t="shared" si="205"/>
        <v>46143</v>
      </c>
      <c r="AF181" s="162">
        <f t="shared" si="205"/>
        <v>46174</v>
      </c>
      <c r="AG181" s="162">
        <f t="shared" si="205"/>
        <v>46204</v>
      </c>
      <c r="AH181" s="162">
        <f t="shared" si="205"/>
        <v>46235</v>
      </c>
      <c r="AI181" s="162">
        <f t="shared" si="205"/>
        <v>46266</v>
      </c>
      <c r="AJ181" s="162">
        <f t="shared" si="205"/>
        <v>46296</v>
      </c>
      <c r="AK181" s="162">
        <f t="shared" si="205"/>
        <v>46327</v>
      </c>
      <c r="AL181" s="162">
        <f t="shared" si="205"/>
        <v>46357</v>
      </c>
      <c r="AM181" s="162">
        <f t="shared" si="205"/>
        <v>46388</v>
      </c>
      <c r="AN181" s="162">
        <f t="shared" si="205"/>
        <v>46419</v>
      </c>
      <c r="AO181" s="162">
        <f t="shared" si="205"/>
        <v>46447</v>
      </c>
      <c r="AP181" s="162">
        <f t="shared" si="205"/>
        <v>46478</v>
      </c>
      <c r="AQ181" s="162">
        <f t="shared" si="205"/>
        <v>46508</v>
      </c>
      <c r="AR181" s="162">
        <f t="shared" si="205"/>
        <v>46539</v>
      </c>
      <c r="AS181" s="162">
        <f t="shared" si="205"/>
        <v>46569</v>
      </c>
      <c r="AT181" s="162">
        <f t="shared" si="205"/>
        <v>46600</v>
      </c>
      <c r="AU181" s="162">
        <f t="shared" si="205"/>
        <v>46631</v>
      </c>
      <c r="AV181" s="162">
        <f t="shared" si="205"/>
        <v>46661</v>
      </c>
      <c r="AW181" s="162">
        <f t="shared" si="205"/>
        <v>46692</v>
      </c>
      <c r="AX181" s="162">
        <f t="shared" si="205"/>
        <v>46722</v>
      </c>
      <c r="AY181" s="162">
        <f t="shared" si="205"/>
        <v>46753</v>
      </c>
      <c r="AZ181" s="162">
        <f t="shared" si="205"/>
        <v>46784</v>
      </c>
      <c r="BA181" s="162">
        <f t="shared" si="205"/>
        <v>46813</v>
      </c>
      <c r="BB181" s="162">
        <f t="shared" si="205"/>
        <v>46844</v>
      </c>
      <c r="BC181" s="162">
        <f t="shared" si="205"/>
        <v>46874</v>
      </c>
      <c r="BD181" s="162">
        <f t="shared" si="205"/>
        <v>46905</v>
      </c>
      <c r="BE181" s="162">
        <f t="shared" si="205"/>
        <v>46935</v>
      </c>
      <c r="BF181" s="162">
        <f t="shared" si="205"/>
        <v>46966</v>
      </c>
      <c r="BG181" s="162">
        <f t="shared" si="205"/>
        <v>46997</v>
      </c>
      <c r="BH181" s="162">
        <f t="shared" si="205"/>
        <v>47027</v>
      </c>
      <c r="BI181" s="162">
        <f t="shared" si="205"/>
        <v>47058</v>
      </c>
      <c r="BJ181" s="162">
        <f t="shared" si="205"/>
        <v>47088</v>
      </c>
      <c r="BK181" s="162">
        <f t="shared" si="205"/>
        <v>47119</v>
      </c>
      <c r="BL181" s="162">
        <f t="shared" si="205"/>
        <v>47150</v>
      </c>
      <c r="BM181" s="162">
        <f t="shared" si="205"/>
        <v>47178</v>
      </c>
      <c r="BN181" s="162">
        <f t="shared" si="205"/>
        <v>47209</v>
      </c>
      <c r="BO181" s="162">
        <f t="shared" si="205"/>
        <v>47239</v>
      </c>
      <c r="BP181" s="162">
        <f t="shared" ref="BP181:CH181" si="206">BP$4</f>
        <v>47270</v>
      </c>
      <c r="BQ181" s="162">
        <f t="shared" si="206"/>
        <v>47300</v>
      </c>
      <c r="BR181" s="162">
        <f t="shared" si="206"/>
        <v>47331</v>
      </c>
      <c r="BS181" s="162">
        <f t="shared" si="206"/>
        <v>47362</v>
      </c>
      <c r="BT181" s="162">
        <f t="shared" si="206"/>
        <v>47392</v>
      </c>
      <c r="BU181" s="162">
        <f t="shared" si="206"/>
        <v>47423</v>
      </c>
      <c r="BV181" s="162">
        <f t="shared" si="206"/>
        <v>47453</v>
      </c>
      <c r="BW181" s="162">
        <f t="shared" si="206"/>
        <v>47484</v>
      </c>
      <c r="BX181" s="162">
        <f t="shared" si="206"/>
        <v>47515</v>
      </c>
      <c r="BY181" s="162">
        <f t="shared" si="206"/>
        <v>47543</v>
      </c>
      <c r="BZ181" s="162">
        <f t="shared" si="206"/>
        <v>47574</v>
      </c>
      <c r="CA181" s="162">
        <f t="shared" si="206"/>
        <v>47604</v>
      </c>
      <c r="CB181" s="162">
        <f t="shared" si="206"/>
        <v>47635</v>
      </c>
      <c r="CC181" s="162">
        <f t="shared" si="206"/>
        <v>47665</v>
      </c>
      <c r="CD181" s="162">
        <f t="shared" si="206"/>
        <v>47696</v>
      </c>
      <c r="CE181" s="162">
        <f t="shared" si="206"/>
        <v>47727</v>
      </c>
      <c r="CF181" s="162">
        <f t="shared" si="206"/>
        <v>47757</v>
      </c>
      <c r="CG181" s="162">
        <f t="shared" si="206"/>
        <v>47788</v>
      </c>
      <c r="CH181" s="163">
        <f t="shared" si="206"/>
        <v>47818</v>
      </c>
    </row>
    <row r="182" spans="1:86" hidden="1" x14ac:dyDescent="0.25">
      <c r="A182" s="110"/>
      <c r="B182" s="281" t="s">
        <v>130</v>
      </c>
      <c r="C182" s="122">
        <f>C157*'YTD PROGRAM SUMMARY'!C39</f>
        <v>0</v>
      </c>
      <c r="D182" s="122">
        <f>D157*'YTD PROGRAM SUMMARY'!D39</f>
        <v>78.21419746408155</v>
      </c>
      <c r="E182" s="122">
        <f>E157*'YTD PROGRAM SUMMARY'!E39</f>
        <v>2677.4973577696592</v>
      </c>
      <c r="F182" s="122">
        <f>F157*'YTD PROGRAM SUMMARY'!F39</f>
        <v>6337.6898974465494</v>
      </c>
      <c r="G182" s="122">
        <f>G157*'YTD PROGRAM SUMMARY'!G39</f>
        <v>10364.843469060106</v>
      </c>
      <c r="H182" s="122">
        <f>H157*'YTD PROGRAM SUMMARY'!H39</f>
        <v>19625.05342701371</v>
      </c>
      <c r="I182" s="122">
        <f>I157*'YTD PROGRAM SUMMARY'!I39</f>
        <v>31441.143893611523</v>
      </c>
      <c r="J182" s="122">
        <f>J157*'YTD PROGRAM SUMMARY'!J39</f>
        <v>29077.749051807823</v>
      </c>
      <c r="K182" s="122">
        <f>K157*'YTD PROGRAM SUMMARY'!K39</f>
        <v>30374.318207164561</v>
      </c>
      <c r="L182" s="122">
        <f>L157*'YTD PROGRAM SUMMARY'!L39</f>
        <v>19790.675296234822</v>
      </c>
      <c r="M182" s="122">
        <f>M157*'YTD PROGRAM SUMMARY'!M39</f>
        <v>16506.300491053873</v>
      </c>
      <c r="N182" s="122">
        <f>N157*'YTD PROGRAM SUMMARY'!N39</f>
        <v>17262.799197688175</v>
      </c>
      <c r="O182" s="246">
        <f>O157*'YTD PROGRAM SUMMARY'!O39</f>
        <v>0</v>
      </c>
      <c r="P182" s="246">
        <f>P157*'YTD PROGRAM SUMMARY'!P39</f>
        <v>0</v>
      </c>
      <c r="Q182" s="246">
        <f>Q157*'YTD PROGRAM SUMMARY'!Q39</f>
        <v>0</v>
      </c>
      <c r="R182" s="246">
        <f>R157*'YTD PROGRAM SUMMARY'!R39</f>
        <v>0</v>
      </c>
      <c r="S182" s="246">
        <f>S157*'YTD PROGRAM SUMMARY'!S39</f>
        <v>0</v>
      </c>
      <c r="T182" s="246">
        <f>T157*'YTD PROGRAM SUMMARY'!T39</f>
        <v>0</v>
      </c>
      <c r="U182" s="246">
        <f>U157*'YTD PROGRAM SUMMARY'!U39</f>
        <v>0</v>
      </c>
      <c r="V182" s="246">
        <f>V157*'YTD PROGRAM SUMMARY'!V39</f>
        <v>0</v>
      </c>
      <c r="W182" s="246">
        <f>W157*'YTD PROGRAM SUMMARY'!W39</f>
        <v>0</v>
      </c>
      <c r="X182" s="246">
        <f>X157*'YTD PROGRAM SUMMARY'!X39</f>
        <v>0</v>
      </c>
      <c r="Y182" s="246">
        <f>Y157*'YTD PROGRAM SUMMARY'!Y39</f>
        <v>0</v>
      </c>
      <c r="Z182" s="246">
        <f>Z157*'YTD PROGRAM SUMMARY'!Z39</f>
        <v>0</v>
      </c>
      <c r="AA182" s="246">
        <f>AA157*'YTD PROGRAM SUMMARY'!AA39</f>
        <v>0</v>
      </c>
      <c r="AB182" s="246">
        <f>AB157*'YTD PROGRAM SUMMARY'!AB39</f>
        <v>0</v>
      </c>
      <c r="AC182" s="246">
        <f>AC157*'YTD PROGRAM SUMMARY'!AC39</f>
        <v>0</v>
      </c>
      <c r="AD182" s="246">
        <f>AD157*'YTD PROGRAM SUMMARY'!AD39</f>
        <v>0</v>
      </c>
      <c r="AE182" s="246">
        <f>AE157*'YTD PROGRAM SUMMARY'!AE39</f>
        <v>0</v>
      </c>
      <c r="AF182" s="246">
        <f>AF157*'YTD PROGRAM SUMMARY'!AF39</f>
        <v>0</v>
      </c>
      <c r="AG182" s="246">
        <f>AG157*'YTD PROGRAM SUMMARY'!AG39</f>
        <v>0</v>
      </c>
      <c r="AH182" s="246">
        <f>AH157*'YTD PROGRAM SUMMARY'!AH39</f>
        <v>0</v>
      </c>
      <c r="AI182" s="246">
        <f>AI157*'YTD PROGRAM SUMMARY'!AI39</f>
        <v>0</v>
      </c>
      <c r="AJ182" s="246">
        <f>AJ157*'YTD PROGRAM SUMMARY'!AJ39</f>
        <v>0</v>
      </c>
      <c r="AK182" s="246">
        <f>AK157*'YTD PROGRAM SUMMARY'!AK39</f>
        <v>0</v>
      </c>
      <c r="AL182" s="246">
        <f>AL157*'YTD PROGRAM SUMMARY'!AL39</f>
        <v>0</v>
      </c>
      <c r="AM182" s="246">
        <f>AM157*'YTD PROGRAM SUMMARY'!AM39</f>
        <v>0</v>
      </c>
      <c r="AN182" s="246">
        <f>AN157*'YTD PROGRAM SUMMARY'!AN39</f>
        <v>0</v>
      </c>
      <c r="AO182" s="246">
        <f>AO157*'YTD PROGRAM SUMMARY'!AO39</f>
        <v>0</v>
      </c>
      <c r="AP182" s="246">
        <f>AP157*'YTD PROGRAM SUMMARY'!AP39</f>
        <v>0</v>
      </c>
      <c r="AQ182" s="246">
        <f>AQ157*'YTD PROGRAM SUMMARY'!AQ39</f>
        <v>0</v>
      </c>
      <c r="AR182" s="246">
        <f>AR157*'YTD PROGRAM SUMMARY'!AR39</f>
        <v>0</v>
      </c>
      <c r="AS182" s="246">
        <f>AS157*'YTD PROGRAM SUMMARY'!AS39</f>
        <v>0</v>
      </c>
      <c r="AT182" s="246">
        <f>AT157*'YTD PROGRAM SUMMARY'!AT39</f>
        <v>0</v>
      </c>
      <c r="AU182" s="246">
        <f>AU157*'YTD PROGRAM SUMMARY'!AU39</f>
        <v>0</v>
      </c>
      <c r="AV182" s="246">
        <f>AV157*'YTD PROGRAM SUMMARY'!AV39</f>
        <v>0</v>
      </c>
      <c r="AW182" s="246">
        <f>AW157*'YTD PROGRAM SUMMARY'!AW39</f>
        <v>0</v>
      </c>
      <c r="AX182" s="246">
        <f>AX157*'YTD PROGRAM SUMMARY'!AX39</f>
        <v>0</v>
      </c>
      <c r="AY182" s="246">
        <f>AY157*'YTD PROGRAM SUMMARY'!AY39</f>
        <v>0</v>
      </c>
      <c r="AZ182" s="246">
        <f>AZ157*'YTD PROGRAM SUMMARY'!AZ39</f>
        <v>0</v>
      </c>
      <c r="BA182" s="246">
        <f>BA157*'YTD PROGRAM SUMMARY'!BA39</f>
        <v>0</v>
      </c>
      <c r="BB182" s="246">
        <f>BB157*'YTD PROGRAM SUMMARY'!BB39</f>
        <v>0</v>
      </c>
      <c r="BC182" s="246">
        <f>BC157*'YTD PROGRAM SUMMARY'!BC39</f>
        <v>0</v>
      </c>
      <c r="BD182" s="246">
        <f>BD157*'YTD PROGRAM SUMMARY'!BD39</f>
        <v>0</v>
      </c>
      <c r="BE182" s="246">
        <f>BE157*'YTD PROGRAM SUMMARY'!BE39</f>
        <v>0</v>
      </c>
      <c r="BF182" s="246">
        <f>BF157*'YTD PROGRAM SUMMARY'!BF39</f>
        <v>0</v>
      </c>
      <c r="BG182" s="246">
        <f>BG157*'YTD PROGRAM SUMMARY'!BG39</f>
        <v>0</v>
      </c>
      <c r="BH182" s="246">
        <f>BH157*'YTD PROGRAM SUMMARY'!BH39</f>
        <v>0</v>
      </c>
      <c r="BI182" s="246">
        <f>BI157*'YTD PROGRAM SUMMARY'!BI39</f>
        <v>0</v>
      </c>
      <c r="BJ182" s="246">
        <f>BJ157*'YTD PROGRAM SUMMARY'!BJ39</f>
        <v>0</v>
      </c>
      <c r="BK182" s="246">
        <f>BK157*'YTD PROGRAM SUMMARY'!BK39</f>
        <v>0</v>
      </c>
      <c r="BL182" s="246">
        <f>BL157*'YTD PROGRAM SUMMARY'!BL39</f>
        <v>0</v>
      </c>
      <c r="BM182" s="246">
        <f>BM157*'YTD PROGRAM SUMMARY'!BM39</f>
        <v>0</v>
      </c>
      <c r="BN182" s="246">
        <f>BN157*'YTD PROGRAM SUMMARY'!BN39</f>
        <v>0</v>
      </c>
      <c r="BO182" s="246">
        <f>BO157*'YTD PROGRAM SUMMARY'!BO39</f>
        <v>0</v>
      </c>
      <c r="BP182" s="246">
        <f>BP157*'YTD PROGRAM SUMMARY'!BP39</f>
        <v>0</v>
      </c>
      <c r="BQ182" s="246">
        <f>BQ157*'YTD PROGRAM SUMMARY'!BQ39</f>
        <v>0</v>
      </c>
      <c r="BR182" s="246">
        <f>BR157*'YTD PROGRAM SUMMARY'!BR39</f>
        <v>0</v>
      </c>
      <c r="BS182" s="246">
        <f>BS157*'YTD PROGRAM SUMMARY'!BS39</f>
        <v>0</v>
      </c>
      <c r="BT182" s="246">
        <f>BT157*'YTD PROGRAM SUMMARY'!BT39</f>
        <v>0</v>
      </c>
      <c r="BU182" s="246">
        <f>BU157*'YTD PROGRAM SUMMARY'!BU39</f>
        <v>0</v>
      </c>
      <c r="BV182" s="246">
        <f>BV157*'YTD PROGRAM SUMMARY'!BV39</f>
        <v>0</v>
      </c>
      <c r="BW182" s="246">
        <f>BW157*'YTD PROGRAM SUMMARY'!BW39</f>
        <v>0</v>
      </c>
      <c r="BX182" s="246">
        <f>BX157*'YTD PROGRAM SUMMARY'!BX39</f>
        <v>0</v>
      </c>
      <c r="BY182" s="246">
        <f>BY157*'YTD PROGRAM SUMMARY'!BY39</f>
        <v>0</v>
      </c>
      <c r="BZ182" s="246">
        <f>BZ157*'YTD PROGRAM SUMMARY'!BZ39</f>
        <v>0</v>
      </c>
      <c r="CA182" s="246">
        <f>CA157*'YTD PROGRAM SUMMARY'!CA39</f>
        <v>0</v>
      </c>
      <c r="CB182" s="246">
        <f>CB157*'YTD PROGRAM SUMMARY'!CB39</f>
        <v>0</v>
      </c>
      <c r="CC182" s="246">
        <f>CC157*'YTD PROGRAM SUMMARY'!CC39</f>
        <v>0</v>
      </c>
      <c r="CD182" s="246">
        <f>CD157*'YTD PROGRAM SUMMARY'!CD39</f>
        <v>0</v>
      </c>
      <c r="CE182" s="246">
        <f>CE157*'YTD PROGRAM SUMMARY'!CE39</f>
        <v>0</v>
      </c>
      <c r="CF182" s="246">
        <f>CF157*'YTD PROGRAM SUMMARY'!CF39</f>
        <v>0</v>
      </c>
      <c r="CG182" s="246">
        <f>CG157*'YTD PROGRAM SUMMARY'!CG39</f>
        <v>0</v>
      </c>
      <c r="CH182" s="247">
        <f>CH157*'YTD PROGRAM SUMMARY'!CH39</f>
        <v>0</v>
      </c>
    </row>
    <row r="183" spans="1:86" ht="15.75" hidden="1" thickBot="1" x14ac:dyDescent="0.3">
      <c r="A183" s="110"/>
      <c r="B183" s="91" t="s">
        <v>131</v>
      </c>
      <c r="C183" s="115">
        <f>C176*'YTD PROGRAM SUMMARY'!C39</f>
        <v>0</v>
      </c>
      <c r="D183" s="115">
        <f>D176*'YTD PROGRAM SUMMARY'!D39</f>
        <v>5.6104198193524564</v>
      </c>
      <c r="E183" s="115">
        <f>E176*'YTD PROGRAM SUMMARY'!E39</f>
        <v>210.16586677245428</v>
      </c>
      <c r="F183" s="115">
        <f>F176*'YTD PROGRAM SUMMARY'!F39</f>
        <v>369.57102268562687</v>
      </c>
      <c r="G183" s="115">
        <f>G176*'YTD PROGRAM SUMMARY'!G39</f>
        <v>687.42101056192075</v>
      </c>
      <c r="H183" s="115">
        <f>H176*'YTD PROGRAM SUMMARY'!H39</f>
        <v>2949.3116833777704</v>
      </c>
      <c r="I183" s="115">
        <f>I176*'YTD PROGRAM SUMMARY'!I39</f>
        <v>4300.5782893539772</v>
      </c>
      <c r="J183" s="115">
        <f>J176*'YTD PROGRAM SUMMARY'!J39</f>
        <v>4129.5364668529128</v>
      </c>
      <c r="K183" s="115">
        <f>K176*'YTD PROGRAM SUMMARY'!K39</f>
        <v>3916.7901142566479</v>
      </c>
      <c r="L183" s="115">
        <f>L176*'YTD PROGRAM SUMMARY'!L39</f>
        <v>1869.4406519396198</v>
      </c>
      <c r="M183" s="115">
        <f>M176*'YTD PROGRAM SUMMARY'!M39</f>
        <v>1393.0463617199086</v>
      </c>
      <c r="N183" s="115">
        <f>N176*'YTD PROGRAM SUMMARY'!N39</f>
        <v>1151.2041758573496</v>
      </c>
      <c r="O183" s="238">
        <f>O176*'YTD PROGRAM SUMMARY'!O39</f>
        <v>0</v>
      </c>
      <c r="P183" s="238">
        <f>P176*'YTD PROGRAM SUMMARY'!P39</f>
        <v>0</v>
      </c>
      <c r="Q183" s="238">
        <f>Q176*'YTD PROGRAM SUMMARY'!Q39</f>
        <v>0</v>
      </c>
      <c r="R183" s="238">
        <f>R176*'YTD PROGRAM SUMMARY'!R39</f>
        <v>0</v>
      </c>
      <c r="S183" s="238">
        <f>S176*'YTD PROGRAM SUMMARY'!S39</f>
        <v>0</v>
      </c>
      <c r="T183" s="238">
        <f>T176*'YTD PROGRAM SUMMARY'!T39</f>
        <v>0</v>
      </c>
      <c r="U183" s="238">
        <f>U176*'YTD PROGRAM SUMMARY'!U39</f>
        <v>0</v>
      </c>
      <c r="V183" s="238">
        <f>V176*'YTD PROGRAM SUMMARY'!V39</f>
        <v>0</v>
      </c>
      <c r="W183" s="238">
        <f>W176*'YTD PROGRAM SUMMARY'!W39</f>
        <v>0</v>
      </c>
      <c r="X183" s="238">
        <f>X176*'YTD PROGRAM SUMMARY'!X39</f>
        <v>0</v>
      </c>
      <c r="Y183" s="238">
        <f>Y176*'YTD PROGRAM SUMMARY'!Y39</f>
        <v>0</v>
      </c>
      <c r="Z183" s="238">
        <f>Z176*'YTD PROGRAM SUMMARY'!Z39</f>
        <v>0</v>
      </c>
      <c r="AA183" s="238">
        <f>AA176*'YTD PROGRAM SUMMARY'!AA39</f>
        <v>0</v>
      </c>
      <c r="AB183" s="238">
        <f>AB176*'YTD PROGRAM SUMMARY'!AB39</f>
        <v>0</v>
      </c>
      <c r="AC183" s="238">
        <f>AC176*'YTD PROGRAM SUMMARY'!AC39</f>
        <v>0</v>
      </c>
      <c r="AD183" s="238">
        <f>AD176*'YTD PROGRAM SUMMARY'!AD39</f>
        <v>0</v>
      </c>
      <c r="AE183" s="238">
        <f>AE176*'YTD PROGRAM SUMMARY'!AE39</f>
        <v>0</v>
      </c>
      <c r="AF183" s="238">
        <f>AF176*'YTD PROGRAM SUMMARY'!AF39</f>
        <v>0</v>
      </c>
      <c r="AG183" s="238">
        <f>AG176*'YTD PROGRAM SUMMARY'!AG39</f>
        <v>0</v>
      </c>
      <c r="AH183" s="238">
        <f>AH176*'YTD PROGRAM SUMMARY'!AH39</f>
        <v>0</v>
      </c>
      <c r="AI183" s="238">
        <f>AI176*'YTD PROGRAM SUMMARY'!AI39</f>
        <v>0</v>
      </c>
      <c r="AJ183" s="238">
        <f>AJ176*'YTD PROGRAM SUMMARY'!AJ39</f>
        <v>0</v>
      </c>
      <c r="AK183" s="238">
        <f>AK176*'YTD PROGRAM SUMMARY'!AK39</f>
        <v>0</v>
      </c>
      <c r="AL183" s="238">
        <f>AL176*'YTD PROGRAM SUMMARY'!AL39</f>
        <v>0</v>
      </c>
      <c r="AM183" s="238">
        <f>AM176*'YTD PROGRAM SUMMARY'!AM39</f>
        <v>0</v>
      </c>
      <c r="AN183" s="238">
        <f>AN176*'YTD PROGRAM SUMMARY'!AN39</f>
        <v>0</v>
      </c>
      <c r="AO183" s="238">
        <f>AO176*'YTD PROGRAM SUMMARY'!AO39</f>
        <v>0</v>
      </c>
      <c r="AP183" s="238">
        <f>AP176*'YTD PROGRAM SUMMARY'!AP39</f>
        <v>0</v>
      </c>
      <c r="AQ183" s="238">
        <f>AQ176*'YTD PROGRAM SUMMARY'!AQ39</f>
        <v>0</v>
      </c>
      <c r="AR183" s="238">
        <f>AR176*'YTD PROGRAM SUMMARY'!AR39</f>
        <v>0</v>
      </c>
      <c r="AS183" s="238">
        <f>AS176*'YTD PROGRAM SUMMARY'!AS39</f>
        <v>0</v>
      </c>
      <c r="AT183" s="238">
        <f>AT176*'YTD PROGRAM SUMMARY'!AT39</f>
        <v>0</v>
      </c>
      <c r="AU183" s="238">
        <f>AU176*'YTD PROGRAM SUMMARY'!AU39</f>
        <v>0</v>
      </c>
      <c r="AV183" s="238">
        <f>AV176*'YTD PROGRAM SUMMARY'!AV39</f>
        <v>0</v>
      </c>
      <c r="AW183" s="238">
        <f>AW176*'YTD PROGRAM SUMMARY'!AW39</f>
        <v>0</v>
      </c>
      <c r="AX183" s="238">
        <f>AX176*'YTD PROGRAM SUMMARY'!AX39</f>
        <v>0</v>
      </c>
      <c r="AY183" s="238">
        <f>AY176*'YTD PROGRAM SUMMARY'!AY39</f>
        <v>0</v>
      </c>
      <c r="AZ183" s="238">
        <f>AZ176*'YTD PROGRAM SUMMARY'!AZ39</f>
        <v>0</v>
      </c>
      <c r="BA183" s="238">
        <f>BA176*'YTD PROGRAM SUMMARY'!BA39</f>
        <v>0</v>
      </c>
      <c r="BB183" s="238">
        <f>BB176*'YTD PROGRAM SUMMARY'!BB39</f>
        <v>0</v>
      </c>
      <c r="BC183" s="238">
        <f>BC176*'YTD PROGRAM SUMMARY'!BC39</f>
        <v>0</v>
      </c>
      <c r="BD183" s="238">
        <f>BD176*'YTD PROGRAM SUMMARY'!BD39</f>
        <v>0</v>
      </c>
      <c r="BE183" s="238">
        <f>BE176*'YTD PROGRAM SUMMARY'!BE39</f>
        <v>0</v>
      </c>
      <c r="BF183" s="238">
        <f>BF176*'YTD PROGRAM SUMMARY'!BF39</f>
        <v>0</v>
      </c>
      <c r="BG183" s="238">
        <f>BG176*'YTD PROGRAM SUMMARY'!BG39</f>
        <v>0</v>
      </c>
      <c r="BH183" s="238">
        <f>BH176*'YTD PROGRAM SUMMARY'!BH39</f>
        <v>0</v>
      </c>
      <c r="BI183" s="238">
        <f>BI176*'YTD PROGRAM SUMMARY'!BI39</f>
        <v>0</v>
      </c>
      <c r="BJ183" s="238">
        <f>BJ176*'YTD PROGRAM SUMMARY'!BJ39</f>
        <v>0</v>
      </c>
      <c r="BK183" s="238">
        <f>BK176*'YTD PROGRAM SUMMARY'!BK39</f>
        <v>0</v>
      </c>
      <c r="BL183" s="238">
        <f>BL176*'YTD PROGRAM SUMMARY'!BL39</f>
        <v>0</v>
      </c>
      <c r="BM183" s="238">
        <f>BM176*'YTD PROGRAM SUMMARY'!BM39</f>
        <v>0</v>
      </c>
      <c r="BN183" s="238">
        <f>BN176*'YTD PROGRAM SUMMARY'!BN39</f>
        <v>0</v>
      </c>
      <c r="BO183" s="238">
        <f>BO176*'YTD PROGRAM SUMMARY'!BO39</f>
        <v>0</v>
      </c>
      <c r="BP183" s="238">
        <f>BP176*'YTD PROGRAM SUMMARY'!BP39</f>
        <v>0</v>
      </c>
      <c r="BQ183" s="238">
        <f>BQ176*'YTD PROGRAM SUMMARY'!BQ39</f>
        <v>0</v>
      </c>
      <c r="BR183" s="238">
        <f>BR176*'YTD PROGRAM SUMMARY'!BR39</f>
        <v>0</v>
      </c>
      <c r="BS183" s="238">
        <f>BS176*'YTD PROGRAM SUMMARY'!BS39</f>
        <v>0</v>
      </c>
      <c r="BT183" s="238">
        <f>BT176*'YTD PROGRAM SUMMARY'!BT39</f>
        <v>0</v>
      </c>
      <c r="BU183" s="238">
        <f>BU176*'YTD PROGRAM SUMMARY'!BU39</f>
        <v>0</v>
      </c>
      <c r="BV183" s="238">
        <f>BV176*'YTD PROGRAM SUMMARY'!BV39</f>
        <v>0</v>
      </c>
      <c r="BW183" s="238">
        <f>BW176*'YTD PROGRAM SUMMARY'!BW39</f>
        <v>0</v>
      </c>
      <c r="BX183" s="238">
        <f>BX176*'YTD PROGRAM SUMMARY'!BX39</f>
        <v>0</v>
      </c>
      <c r="BY183" s="238">
        <f>BY176*'YTD PROGRAM SUMMARY'!BY39</f>
        <v>0</v>
      </c>
      <c r="BZ183" s="238">
        <f>BZ176*'YTD PROGRAM SUMMARY'!BZ39</f>
        <v>0</v>
      </c>
      <c r="CA183" s="238">
        <f>CA176*'YTD PROGRAM SUMMARY'!CA39</f>
        <v>0</v>
      </c>
      <c r="CB183" s="238">
        <f>CB176*'YTD PROGRAM SUMMARY'!CB39</f>
        <v>0</v>
      </c>
      <c r="CC183" s="238">
        <f>CC176*'YTD PROGRAM SUMMARY'!CC39</f>
        <v>0</v>
      </c>
      <c r="CD183" s="238">
        <f>CD176*'YTD PROGRAM SUMMARY'!CD39</f>
        <v>0</v>
      </c>
      <c r="CE183" s="238">
        <f>CE176*'YTD PROGRAM SUMMARY'!CE39</f>
        <v>0</v>
      </c>
      <c r="CF183" s="238">
        <f>CF176*'YTD PROGRAM SUMMARY'!CF39</f>
        <v>0</v>
      </c>
      <c r="CG183" s="238">
        <f>CG176*'YTD PROGRAM SUMMARY'!CG39</f>
        <v>0</v>
      </c>
      <c r="CH183" s="239">
        <f>CH176*'YTD PROGRAM SUMMARY'!CH39</f>
        <v>0</v>
      </c>
    </row>
    <row r="184" spans="1:86" hidden="1" x14ac:dyDescent="0.25">
      <c r="A184" s="110"/>
      <c r="B184" s="281" t="s">
        <v>132</v>
      </c>
      <c r="C184" s="116">
        <f>IFERROR(C182/C73,0)</f>
        <v>0</v>
      </c>
      <c r="D184" s="116">
        <f t="shared" ref="D184:BO184" si="207">IFERROR(D182/D73,0)</f>
        <v>0.93306954447066437</v>
      </c>
      <c r="E184" s="116">
        <f t="shared" si="207"/>
        <v>0.92721939837503753</v>
      </c>
      <c r="F184" s="116">
        <f t="shared" si="207"/>
        <v>0.94489985896085527</v>
      </c>
      <c r="G184" s="116">
        <f t="shared" si="207"/>
        <v>0.93780269990558263</v>
      </c>
      <c r="H184" s="116">
        <f t="shared" si="207"/>
        <v>0.86935128988322541</v>
      </c>
      <c r="I184" s="116">
        <f t="shared" si="207"/>
        <v>0.87967624314970383</v>
      </c>
      <c r="J184" s="116">
        <f t="shared" si="207"/>
        <v>0.87564366064993993</v>
      </c>
      <c r="K184" s="116">
        <f t="shared" si="207"/>
        <v>0.88577825838863644</v>
      </c>
      <c r="L184" s="116">
        <f t="shared" si="207"/>
        <v>0.91369202933111804</v>
      </c>
      <c r="M184" s="116">
        <f t="shared" si="207"/>
        <v>0.92217334111808469</v>
      </c>
      <c r="N184" s="116">
        <f t="shared" si="207"/>
        <v>0.92858289728285892</v>
      </c>
      <c r="O184" s="240">
        <f t="shared" si="207"/>
        <v>0</v>
      </c>
      <c r="P184" s="240">
        <f t="shared" si="207"/>
        <v>0</v>
      </c>
      <c r="Q184" s="240">
        <f t="shared" si="207"/>
        <v>0</v>
      </c>
      <c r="R184" s="240">
        <f t="shared" si="207"/>
        <v>0</v>
      </c>
      <c r="S184" s="240">
        <f t="shared" si="207"/>
        <v>0</v>
      </c>
      <c r="T184" s="240">
        <f t="shared" si="207"/>
        <v>0</v>
      </c>
      <c r="U184" s="240">
        <f t="shared" si="207"/>
        <v>0</v>
      </c>
      <c r="V184" s="240">
        <f t="shared" si="207"/>
        <v>0</v>
      </c>
      <c r="W184" s="240">
        <f t="shared" si="207"/>
        <v>0</v>
      </c>
      <c r="X184" s="240">
        <f t="shared" si="207"/>
        <v>0</v>
      </c>
      <c r="Y184" s="240">
        <f t="shared" si="207"/>
        <v>0</v>
      </c>
      <c r="Z184" s="240">
        <f t="shared" si="207"/>
        <v>0</v>
      </c>
      <c r="AA184" s="240">
        <f t="shared" si="207"/>
        <v>0</v>
      </c>
      <c r="AB184" s="240">
        <f t="shared" si="207"/>
        <v>0</v>
      </c>
      <c r="AC184" s="240">
        <f t="shared" si="207"/>
        <v>0</v>
      </c>
      <c r="AD184" s="240">
        <f t="shared" si="207"/>
        <v>0</v>
      </c>
      <c r="AE184" s="240">
        <f t="shared" si="207"/>
        <v>0</v>
      </c>
      <c r="AF184" s="240">
        <f t="shared" si="207"/>
        <v>0</v>
      </c>
      <c r="AG184" s="240">
        <f t="shared" si="207"/>
        <v>0</v>
      </c>
      <c r="AH184" s="240">
        <f t="shared" si="207"/>
        <v>0</v>
      </c>
      <c r="AI184" s="240">
        <f t="shared" si="207"/>
        <v>0</v>
      </c>
      <c r="AJ184" s="240">
        <f t="shared" si="207"/>
        <v>0</v>
      </c>
      <c r="AK184" s="240">
        <f t="shared" si="207"/>
        <v>0</v>
      </c>
      <c r="AL184" s="240">
        <f t="shared" si="207"/>
        <v>0</v>
      </c>
      <c r="AM184" s="240">
        <f t="shared" si="207"/>
        <v>0</v>
      </c>
      <c r="AN184" s="240">
        <f t="shared" si="207"/>
        <v>0</v>
      </c>
      <c r="AO184" s="240">
        <f t="shared" si="207"/>
        <v>0</v>
      </c>
      <c r="AP184" s="240">
        <f t="shared" si="207"/>
        <v>0</v>
      </c>
      <c r="AQ184" s="240">
        <f t="shared" si="207"/>
        <v>0</v>
      </c>
      <c r="AR184" s="240">
        <f t="shared" si="207"/>
        <v>0</v>
      </c>
      <c r="AS184" s="240">
        <f t="shared" si="207"/>
        <v>0</v>
      </c>
      <c r="AT184" s="240">
        <f t="shared" si="207"/>
        <v>0</v>
      </c>
      <c r="AU184" s="240">
        <f t="shared" si="207"/>
        <v>0</v>
      </c>
      <c r="AV184" s="240">
        <f t="shared" si="207"/>
        <v>0</v>
      </c>
      <c r="AW184" s="240">
        <f t="shared" si="207"/>
        <v>0</v>
      </c>
      <c r="AX184" s="240">
        <f t="shared" si="207"/>
        <v>0</v>
      </c>
      <c r="AY184" s="240">
        <f t="shared" si="207"/>
        <v>0</v>
      </c>
      <c r="AZ184" s="240">
        <f t="shared" si="207"/>
        <v>0</v>
      </c>
      <c r="BA184" s="240">
        <f t="shared" si="207"/>
        <v>0</v>
      </c>
      <c r="BB184" s="240">
        <f t="shared" si="207"/>
        <v>0</v>
      </c>
      <c r="BC184" s="240">
        <f t="shared" si="207"/>
        <v>0</v>
      </c>
      <c r="BD184" s="240">
        <f t="shared" si="207"/>
        <v>0</v>
      </c>
      <c r="BE184" s="240">
        <f t="shared" si="207"/>
        <v>0</v>
      </c>
      <c r="BF184" s="240">
        <f t="shared" si="207"/>
        <v>0</v>
      </c>
      <c r="BG184" s="240">
        <f t="shared" si="207"/>
        <v>0</v>
      </c>
      <c r="BH184" s="240">
        <f t="shared" si="207"/>
        <v>0</v>
      </c>
      <c r="BI184" s="240">
        <f t="shared" si="207"/>
        <v>0</v>
      </c>
      <c r="BJ184" s="240">
        <f t="shared" si="207"/>
        <v>0</v>
      </c>
      <c r="BK184" s="240">
        <f t="shared" si="207"/>
        <v>0</v>
      </c>
      <c r="BL184" s="240">
        <f t="shared" si="207"/>
        <v>0</v>
      </c>
      <c r="BM184" s="240">
        <f t="shared" si="207"/>
        <v>0</v>
      </c>
      <c r="BN184" s="240">
        <f t="shared" si="207"/>
        <v>0</v>
      </c>
      <c r="BO184" s="240">
        <f t="shared" si="207"/>
        <v>0</v>
      </c>
      <c r="BP184" s="240">
        <f t="shared" ref="BP184:CH184" si="208">IFERROR(BP182/BP73,0)</f>
        <v>0</v>
      </c>
      <c r="BQ184" s="240">
        <f t="shared" si="208"/>
        <v>0</v>
      </c>
      <c r="BR184" s="240">
        <f t="shared" si="208"/>
        <v>0</v>
      </c>
      <c r="BS184" s="240">
        <f t="shared" si="208"/>
        <v>0</v>
      </c>
      <c r="BT184" s="240">
        <f t="shared" si="208"/>
        <v>0</v>
      </c>
      <c r="BU184" s="240">
        <f t="shared" si="208"/>
        <v>0</v>
      </c>
      <c r="BV184" s="240">
        <f t="shared" si="208"/>
        <v>0</v>
      </c>
      <c r="BW184" s="240">
        <f t="shared" si="208"/>
        <v>0</v>
      </c>
      <c r="BX184" s="240">
        <f t="shared" si="208"/>
        <v>0</v>
      </c>
      <c r="BY184" s="240">
        <f t="shared" si="208"/>
        <v>0</v>
      </c>
      <c r="BZ184" s="240">
        <f t="shared" si="208"/>
        <v>0</v>
      </c>
      <c r="CA184" s="240">
        <f t="shared" si="208"/>
        <v>0</v>
      </c>
      <c r="CB184" s="240">
        <f t="shared" si="208"/>
        <v>0</v>
      </c>
      <c r="CC184" s="240">
        <f t="shared" si="208"/>
        <v>0</v>
      </c>
      <c r="CD184" s="240">
        <f t="shared" si="208"/>
        <v>0</v>
      </c>
      <c r="CE184" s="240">
        <f t="shared" si="208"/>
        <v>0</v>
      </c>
      <c r="CF184" s="240">
        <f t="shared" si="208"/>
        <v>0</v>
      </c>
      <c r="CG184" s="240">
        <f t="shared" si="208"/>
        <v>0</v>
      </c>
      <c r="CH184" s="248">
        <f t="shared" si="208"/>
        <v>0</v>
      </c>
    </row>
    <row r="185" spans="1:86" ht="15.75" hidden="1" thickBot="1" x14ac:dyDescent="0.3">
      <c r="A185" s="110"/>
      <c r="B185" s="91" t="s">
        <v>133</v>
      </c>
      <c r="C185" s="117">
        <f>IFERROR(C183/C73,0)</f>
        <v>0</v>
      </c>
      <c r="D185" s="117">
        <f t="shared" ref="D185:BO185" si="209">IFERROR(D183/D73,0)</f>
        <v>6.6930455529335603E-2</v>
      </c>
      <c r="E185" s="117">
        <f t="shared" si="209"/>
        <v>7.2780601624962526E-2</v>
      </c>
      <c r="F185" s="117">
        <f t="shared" si="209"/>
        <v>5.5100141039144783E-2</v>
      </c>
      <c r="G185" s="117">
        <f t="shared" si="209"/>
        <v>6.2197300094417367E-2</v>
      </c>
      <c r="H185" s="117">
        <f t="shared" si="209"/>
        <v>0.13064871011677476</v>
      </c>
      <c r="I185" s="117">
        <f t="shared" si="209"/>
        <v>0.12032375685029614</v>
      </c>
      <c r="J185" s="117">
        <f t="shared" si="209"/>
        <v>0.12435633935006016</v>
      </c>
      <c r="K185" s="117">
        <f t="shared" si="209"/>
        <v>0.11422174161136342</v>
      </c>
      <c r="L185" s="117">
        <f t="shared" si="209"/>
        <v>8.630797066888185E-2</v>
      </c>
      <c r="M185" s="117">
        <f t="shared" si="209"/>
        <v>7.7826658881915256E-2</v>
      </c>
      <c r="N185" s="117">
        <f t="shared" si="209"/>
        <v>6.1924401526080537E-2</v>
      </c>
      <c r="O185" s="241">
        <f t="shared" si="209"/>
        <v>0</v>
      </c>
      <c r="P185" s="241">
        <f t="shared" si="209"/>
        <v>0</v>
      </c>
      <c r="Q185" s="241">
        <f t="shared" si="209"/>
        <v>0</v>
      </c>
      <c r="R185" s="241">
        <f t="shared" si="209"/>
        <v>0</v>
      </c>
      <c r="S185" s="241">
        <f t="shared" si="209"/>
        <v>0</v>
      </c>
      <c r="T185" s="241">
        <f t="shared" si="209"/>
        <v>0</v>
      </c>
      <c r="U185" s="241">
        <f t="shared" si="209"/>
        <v>0</v>
      </c>
      <c r="V185" s="241">
        <f t="shared" si="209"/>
        <v>0</v>
      </c>
      <c r="W185" s="241">
        <f t="shared" si="209"/>
        <v>0</v>
      </c>
      <c r="X185" s="241">
        <f t="shared" si="209"/>
        <v>0</v>
      </c>
      <c r="Y185" s="241">
        <f t="shared" si="209"/>
        <v>0</v>
      </c>
      <c r="Z185" s="241">
        <f t="shared" si="209"/>
        <v>0</v>
      </c>
      <c r="AA185" s="241">
        <f t="shared" si="209"/>
        <v>0</v>
      </c>
      <c r="AB185" s="241">
        <f t="shared" si="209"/>
        <v>0</v>
      </c>
      <c r="AC185" s="241">
        <f t="shared" si="209"/>
        <v>0</v>
      </c>
      <c r="AD185" s="241">
        <f t="shared" si="209"/>
        <v>0</v>
      </c>
      <c r="AE185" s="241">
        <f t="shared" si="209"/>
        <v>0</v>
      </c>
      <c r="AF185" s="241">
        <f t="shared" si="209"/>
        <v>0</v>
      </c>
      <c r="AG185" s="241">
        <f t="shared" si="209"/>
        <v>0</v>
      </c>
      <c r="AH185" s="241">
        <f t="shared" si="209"/>
        <v>0</v>
      </c>
      <c r="AI185" s="241">
        <f t="shared" si="209"/>
        <v>0</v>
      </c>
      <c r="AJ185" s="241">
        <f t="shared" si="209"/>
        <v>0</v>
      </c>
      <c r="AK185" s="241">
        <f t="shared" si="209"/>
        <v>0</v>
      </c>
      <c r="AL185" s="241">
        <f t="shared" si="209"/>
        <v>0</v>
      </c>
      <c r="AM185" s="241">
        <f t="shared" si="209"/>
        <v>0</v>
      </c>
      <c r="AN185" s="241">
        <f t="shared" si="209"/>
        <v>0</v>
      </c>
      <c r="AO185" s="241">
        <f t="shared" si="209"/>
        <v>0</v>
      </c>
      <c r="AP185" s="241">
        <f t="shared" si="209"/>
        <v>0</v>
      </c>
      <c r="AQ185" s="241">
        <f t="shared" si="209"/>
        <v>0</v>
      </c>
      <c r="AR185" s="241">
        <f t="shared" si="209"/>
        <v>0</v>
      </c>
      <c r="AS185" s="241">
        <f t="shared" si="209"/>
        <v>0</v>
      </c>
      <c r="AT185" s="241">
        <f t="shared" si="209"/>
        <v>0</v>
      </c>
      <c r="AU185" s="241">
        <f t="shared" si="209"/>
        <v>0</v>
      </c>
      <c r="AV185" s="241">
        <f t="shared" si="209"/>
        <v>0</v>
      </c>
      <c r="AW185" s="241">
        <f t="shared" si="209"/>
        <v>0</v>
      </c>
      <c r="AX185" s="241">
        <f t="shared" si="209"/>
        <v>0</v>
      </c>
      <c r="AY185" s="241">
        <f t="shared" si="209"/>
        <v>0</v>
      </c>
      <c r="AZ185" s="241">
        <f t="shared" si="209"/>
        <v>0</v>
      </c>
      <c r="BA185" s="241">
        <f t="shared" si="209"/>
        <v>0</v>
      </c>
      <c r="BB185" s="241">
        <f t="shared" si="209"/>
        <v>0</v>
      </c>
      <c r="BC185" s="241">
        <f t="shared" si="209"/>
        <v>0</v>
      </c>
      <c r="BD185" s="241">
        <f t="shared" si="209"/>
        <v>0</v>
      </c>
      <c r="BE185" s="241">
        <f t="shared" si="209"/>
        <v>0</v>
      </c>
      <c r="BF185" s="241">
        <f t="shared" si="209"/>
        <v>0</v>
      </c>
      <c r="BG185" s="241">
        <f t="shared" si="209"/>
        <v>0</v>
      </c>
      <c r="BH185" s="241">
        <f t="shared" si="209"/>
        <v>0</v>
      </c>
      <c r="BI185" s="241">
        <f t="shared" si="209"/>
        <v>0</v>
      </c>
      <c r="BJ185" s="241">
        <f t="shared" si="209"/>
        <v>0</v>
      </c>
      <c r="BK185" s="241">
        <f t="shared" si="209"/>
        <v>0</v>
      </c>
      <c r="BL185" s="241">
        <f t="shared" si="209"/>
        <v>0</v>
      </c>
      <c r="BM185" s="241">
        <f t="shared" si="209"/>
        <v>0</v>
      </c>
      <c r="BN185" s="241">
        <f t="shared" si="209"/>
        <v>0</v>
      </c>
      <c r="BO185" s="241">
        <f t="shared" si="209"/>
        <v>0</v>
      </c>
      <c r="BP185" s="241">
        <f t="shared" ref="BP185:CH185" si="210">IFERROR(BP183/BP73,0)</f>
        <v>0</v>
      </c>
      <c r="BQ185" s="241">
        <f t="shared" si="210"/>
        <v>0</v>
      </c>
      <c r="BR185" s="241">
        <f t="shared" si="210"/>
        <v>0</v>
      </c>
      <c r="BS185" s="241">
        <f t="shared" si="210"/>
        <v>0</v>
      </c>
      <c r="BT185" s="241">
        <f t="shared" si="210"/>
        <v>0</v>
      </c>
      <c r="BU185" s="241">
        <f t="shared" si="210"/>
        <v>0</v>
      </c>
      <c r="BV185" s="241">
        <f t="shared" si="210"/>
        <v>0</v>
      </c>
      <c r="BW185" s="241">
        <f t="shared" si="210"/>
        <v>0</v>
      </c>
      <c r="BX185" s="241">
        <f t="shared" si="210"/>
        <v>0</v>
      </c>
      <c r="BY185" s="241">
        <f t="shared" si="210"/>
        <v>0</v>
      </c>
      <c r="BZ185" s="241">
        <f t="shared" si="210"/>
        <v>0</v>
      </c>
      <c r="CA185" s="241">
        <f t="shared" si="210"/>
        <v>0</v>
      </c>
      <c r="CB185" s="241">
        <f t="shared" si="210"/>
        <v>0</v>
      </c>
      <c r="CC185" s="241">
        <f t="shared" si="210"/>
        <v>0</v>
      </c>
      <c r="CD185" s="241">
        <f t="shared" si="210"/>
        <v>0</v>
      </c>
      <c r="CE185" s="241">
        <f t="shared" si="210"/>
        <v>0</v>
      </c>
      <c r="CF185" s="241">
        <f t="shared" si="210"/>
        <v>0</v>
      </c>
      <c r="CG185" s="241">
        <f t="shared" si="210"/>
        <v>0</v>
      </c>
      <c r="CH185" s="242">
        <f t="shared" si="210"/>
        <v>0</v>
      </c>
    </row>
    <row r="186" spans="1:86" ht="15.75" hidden="1" thickBot="1" x14ac:dyDescent="0.3">
      <c r="A186" s="110"/>
      <c r="B186" s="288" t="s">
        <v>134</v>
      </c>
      <c r="C186" s="119">
        <f>C184+C185</f>
        <v>0</v>
      </c>
      <c r="D186" s="119">
        <f t="shared" ref="D186:BO186" si="211">D184+D185</f>
        <v>1</v>
      </c>
      <c r="E186" s="120">
        <f t="shared" si="211"/>
        <v>1</v>
      </c>
      <c r="F186" s="120">
        <f t="shared" si="211"/>
        <v>1</v>
      </c>
      <c r="G186" s="120">
        <f t="shared" si="211"/>
        <v>1</v>
      </c>
      <c r="H186" s="120">
        <f t="shared" si="211"/>
        <v>1.0000000000000002</v>
      </c>
      <c r="I186" s="120">
        <f t="shared" si="211"/>
        <v>1</v>
      </c>
      <c r="J186" s="120">
        <f t="shared" si="211"/>
        <v>1</v>
      </c>
      <c r="K186" s="120">
        <f t="shared" si="211"/>
        <v>0.99999999999999989</v>
      </c>
      <c r="L186" s="120">
        <f t="shared" si="211"/>
        <v>0.99999999999999989</v>
      </c>
      <c r="M186" s="120">
        <f t="shared" si="211"/>
        <v>1</v>
      </c>
      <c r="N186" s="120">
        <f t="shared" si="211"/>
        <v>0.99050729880893951</v>
      </c>
      <c r="O186" s="243">
        <f t="shared" si="211"/>
        <v>0</v>
      </c>
      <c r="P186" s="243">
        <f t="shared" si="211"/>
        <v>0</v>
      </c>
      <c r="Q186" s="244">
        <f t="shared" si="211"/>
        <v>0</v>
      </c>
      <c r="R186" s="244">
        <f t="shared" si="211"/>
        <v>0</v>
      </c>
      <c r="S186" s="244">
        <f t="shared" si="211"/>
        <v>0</v>
      </c>
      <c r="T186" s="244">
        <f t="shared" si="211"/>
        <v>0</v>
      </c>
      <c r="U186" s="244">
        <f t="shared" si="211"/>
        <v>0</v>
      </c>
      <c r="V186" s="244">
        <f t="shared" si="211"/>
        <v>0</v>
      </c>
      <c r="W186" s="244">
        <f t="shared" si="211"/>
        <v>0</v>
      </c>
      <c r="X186" s="244">
        <f t="shared" si="211"/>
        <v>0</v>
      </c>
      <c r="Y186" s="245">
        <f t="shared" si="211"/>
        <v>0</v>
      </c>
      <c r="Z186" s="245">
        <f t="shared" si="211"/>
        <v>0</v>
      </c>
      <c r="AA186" s="243">
        <f t="shared" si="211"/>
        <v>0</v>
      </c>
      <c r="AB186" s="243">
        <f t="shared" si="211"/>
        <v>0</v>
      </c>
      <c r="AC186" s="244">
        <f t="shared" si="211"/>
        <v>0</v>
      </c>
      <c r="AD186" s="244">
        <f t="shared" si="211"/>
        <v>0</v>
      </c>
      <c r="AE186" s="244">
        <f t="shared" si="211"/>
        <v>0</v>
      </c>
      <c r="AF186" s="244">
        <f t="shared" si="211"/>
        <v>0</v>
      </c>
      <c r="AG186" s="244">
        <f t="shared" si="211"/>
        <v>0</v>
      </c>
      <c r="AH186" s="244">
        <f t="shared" si="211"/>
        <v>0</v>
      </c>
      <c r="AI186" s="244">
        <f t="shared" si="211"/>
        <v>0</v>
      </c>
      <c r="AJ186" s="244">
        <f t="shared" si="211"/>
        <v>0</v>
      </c>
      <c r="AK186" s="245">
        <f t="shared" si="211"/>
        <v>0</v>
      </c>
      <c r="AL186" s="245">
        <f t="shared" si="211"/>
        <v>0</v>
      </c>
      <c r="AM186" s="243">
        <f t="shared" si="211"/>
        <v>0</v>
      </c>
      <c r="AN186" s="243">
        <f t="shared" si="211"/>
        <v>0</v>
      </c>
      <c r="AO186" s="244">
        <f t="shared" si="211"/>
        <v>0</v>
      </c>
      <c r="AP186" s="244">
        <f t="shared" si="211"/>
        <v>0</v>
      </c>
      <c r="AQ186" s="244">
        <f t="shared" si="211"/>
        <v>0</v>
      </c>
      <c r="AR186" s="244">
        <f t="shared" si="211"/>
        <v>0</v>
      </c>
      <c r="AS186" s="244">
        <f t="shared" si="211"/>
        <v>0</v>
      </c>
      <c r="AT186" s="244">
        <f t="shared" si="211"/>
        <v>0</v>
      </c>
      <c r="AU186" s="244">
        <f t="shared" si="211"/>
        <v>0</v>
      </c>
      <c r="AV186" s="244">
        <f t="shared" si="211"/>
        <v>0</v>
      </c>
      <c r="AW186" s="245">
        <f t="shared" si="211"/>
        <v>0</v>
      </c>
      <c r="AX186" s="245">
        <f t="shared" si="211"/>
        <v>0</v>
      </c>
      <c r="AY186" s="243">
        <f t="shared" si="211"/>
        <v>0</v>
      </c>
      <c r="AZ186" s="243">
        <f t="shared" si="211"/>
        <v>0</v>
      </c>
      <c r="BA186" s="244">
        <f t="shared" si="211"/>
        <v>0</v>
      </c>
      <c r="BB186" s="244">
        <f t="shared" si="211"/>
        <v>0</v>
      </c>
      <c r="BC186" s="244">
        <f t="shared" si="211"/>
        <v>0</v>
      </c>
      <c r="BD186" s="244">
        <f t="shared" si="211"/>
        <v>0</v>
      </c>
      <c r="BE186" s="244">
        <f t="shared" si="211"/>
        <v>0</v>
      </c>
      <c r="BF186" s="244">
        <f t="shared" si="211"/>
        <v>0</v>
      </c>
      <c r="BG186" s="244">
        <f t="shared" si="211"/>
        <v>0</v>
      </c>
      <c r="BH186" s="244">
        <f t="shared" si="211"/>
        <v>0</v>
      </c>
      <c r="BI186" s="245">
        <f t="shared" si="211"/>
        <v>0</v>
      </c>
      <c r="BJ186" s="245">
        <f t="shared" si="211"/>
        <v>0</v>
      </c>
      <c r="BK186" s="243">
        <f t="shared" si="211"/>
        <v>0</v>
      </c>
      <c r="BL186" s="243">
        <f t="shared" si="211"/>
        <v>0</v>
      </c>
      <c r="BM186" s="244">
        <f t="shared" si="211"/>
        <v>0</v>
      </c>
      <c r="BN186" s="244">
        <f t="shared" si="211"/>
        <v>0</v>
      </c>
      <c r="BO186" s="244">
        <f t="shared" si="211"/>
        <v>0</v>
      </c>
      <c r="BP186" s="244">
        <f t="shared" ref="BP186:CH186" si="212">BP184+BP185</f>
        <v>0</v>
      </c>
      <c r="BQ186" s="244">
        <f t="shared" si="212"/>
        <v>0</v>
      </c>
      <c r="BR186" s="244">
        <f t="shared" si="212"/>
        <v>0</v>
      </c>
      <c r="BS186" s="244">
        <f t="shared" si="212"/>
        <v>0</v>
      </c>
      <c r="BT186" s="244">
        <f t="shared" si="212"/>
        <v>0</v>
      </c>
      <c r="BU186" s="245">
        <f t="shared" si="212"/>
        <v>0</v>
      </c>
      <c r="BV186" s="245">
        <f t="shared" si="212"/>
        <v>0</v>
      </c>
      <c r="BW186" s="243">
        <f t="shared" si="212"/>
        <v>0</v>
      </c>
      <c r="BX186" s="243">
        <f t="shared" si="212"/>
        <v>0</v>
      </c>
      <c r="BY186" s="244">
        <f t="shared" si="212"/>
        <v>0</v>
      </c>
      <c r="BZ186" s="244">
        <f t="shared" si="212"/>
        <v>0</v>
      </c>
      <c r="CA186" s="244">
        <f t="shared" si="212"/>
        <v>0</v>
      </c>
      <c r="CB186" s="244">
        <f t="shared" si="212"/>
        <v>0</v>
      </c>
      <c r="CC186" s="244">
        <f t="shared" si="212"/>
        <v>0</v>
      </c>
      <c r="CD186" s="244">
        <f t="shared" si="212"/>
        <v>0</v>
      </c>
      <c r="CE186" s="244">
        <f t="shared" si="212"/>
        <v>0</v>
      </c>
      <c r="CF186" s="244">
        <f t="shared" si="212"/>
        <v>0</v>
      </c>
      <c r="CG186" s="245">
        <f t="shared" si="212"/>
        <v>0</v>
      </c>
      <c r="CH186" s="249">
        <f t="shared" si="212"/>
        <v>0</v>
      </c>
    </row>
    <row r="187" spans="1:86" ht="15.75" hidden="1" thickBot="1" x14ac:dyDescent="0.3">
      <c r="A187" s="110"/>
      <c r="B187" s="110"/>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row>
    <row r="188" spans="1:86" ht="15.75" hidden="1" thickBot="1" x14ac:dyDescent="0.3">
      <c r="A188" s="110"/>
      <c r="B188" s="287" t="s">
        <v>37</v>
      </c>
      <c r="C188" s="162">
        <f>C$4</f>
        <v>45292</v>
      </c>
      <c r="D188" s="162">
        <f t="shared" ref="D188:BO188" si="213">D$4</f>
        <v>45323</v>
      </c>
      <c r="E188" s="162">
        <f t="shared" si="213"/>
        <v>45352</v>
      </c>
      <c r="F188" s="162">
        <f t="shared" si="213"/>
        <v>45383</v>
      </c>
      <c r="G188" s="162">
        <f t="shared" si="213"/>
        <v>45413</v>
      </c>
      <c r="H188" s="162">
        <f t="shared" si="213"/>
        <v>45444</v>
      </c>
      <c r="I188" s="162">
        <f t="shared" si="213"/>
        <v>45474</v>
      </c>
      <c r="J188" s="162">
        <f t="shared" si="213"/>
        <v>45505</v>
      </c>
      <c r="K188" s="162">
        <f t="shared" si="213"/>
        <v>45536</v>
      </c>
      <c r="L188" s="162">
        <f t="shared" si="213"/>
        <v>45566</v>
      </c>
      <c r="M188" s="162">
        <f t="shared" si="213"/>
        <v>45597</v>
      </c>
      <c r="N188" s="162">
        <f t="shared" si="213"/>
        <v>45627</v>
      </c>
      <c r="O188" s="162">
        <f t="shared" si="213"/>
        <v>45658</v>
      </c>
      <c r="P188" s="162">
        <f t="shared" si="213"/>
        <v>45689</v>
      </c>
      <c r="Q188" s="162">
        <f t="shared" si="213"/>
        <v>45717</v>
      </c>
      <c r="R188" s="162">
        <f t="shared" si="213"/>
        <v>45748</v>
      </c>
      <c r="S188" s="162">
        <f t="shared" si="213"/>
        <v>45778</v>
      </c>
      <c r="T188" s="162">
        <f t="shared" si="213"/>
        <v>45809</v>
      </c>
      <c r="U188" s="162">
        <f t="shared" si="213"/>
        <v>45839</v>
      </c>
      <c r="V188" s="162">
        <f t="shared" si="213"/>
        <v>45870</v>
      </c>
      <c r="W188" s="162">
        <f t="shared" si="213"/>
        <v>45901</v>
      </c>
      <c r="X188" s="162">
        <f t="shared" si="213"/>
        <v>45931</v>
      </c>
      <c r="Y188" s="162">
        <f t="shared" si="213"/>
        <v>45962</v>
      </c>
      <c r="Z188" s="162">
        <f t="shared" si="213"/>
        <v>45992</v>
      </c>
      <c r="AA188" s="162">
        <f t="shared" si="213"/>
        <v>46023</v>
      </c>
      <c r="AB188" s="162">
        <f t="shared" si="213"/>
        <v>46054</v>
      </c>
      <c r="AC188" s="162">
        <f t="shared" si="213"/>
        <v>46082</v>
      </c>
      <c r="AD188" s="162">
        <f t="shared" si="213"/>
        <v>46113</v>
      </c>
      <c r="AE188" s="162">
        <f t="shared" si="213"/>
        <v>46143</v>
      </c>
      <c r="AF188" s="162">
        <f t="shared" si="213"/>
        <v>46174</v>
      </c>
      <c r="AG188" s="162">
        <f t="shared" si="213"/>
        <v>46204</v>
      </c>
      <c r="AH188" s="162">
        <f t="shared" si="213"/>
        <v>46235</v>
      </c>
      <c r="AI188" s="162">
        <f t="shared" si="213"/>
        <v>46266</v>
      </c>
      <c r="AJ188" s="162">
        <f t="shared" si="213"/>
        <v>46296</v>
      </c>
      <c r="AK188" s="162">
        <f t="shared" si="213"/>
        <v>46327</v>
      </c>
      <c r="AL188" s="162">
        <f t="shared" si="213"/>
        <v>46357</v>
      </c>
      <c r="AM188" s="162">
        <f t="shared" si="213"/>
        <v>46388</v>
      </c>
      <c r="AN188" s="162">
        <f t="shared" si="213"/>
        <v>46419</v>
      </c>
      <c r="AO188" s="162">
        <f t="shared" si="213"/>
        <v>46447</v>
      </c>
      <c r="AP188" s="162">
        <f t="shared" si="213"/>
        <v>46478</v>
      </c>
      <c r="AQ188" s="162">
        <f t="shared" si="213"/>
        <v>46508</v>
      </c>
      <c r="AR188" s="162">
        <f t="shared" si="213"/>
        <v>46539</v>
      </c>
      <c r="AS188" s="162">
        <f t="shared" si="213"/>
        <v>46569</v>
      </c>
      <c r="AT188" s="162">
        <f t="shared" si="213"/>
        <v>46600</v>
      </c>
      <c r="AU188" s="162">
        <f t="shared" si="213"/>
        <v>46631</v>
      </c>
      <c r="AV188" s="162">
        <f t="shared" si="213"/>
        <v>46661</v>
      </c>
      <c r="AW188" s="162">
        <f t="shared" si="213"/>
        <v>46692</v>
      </c>
      <c r="AX188" s="162">
        <f t="shared" si="213"/>
        <v>46722</v>
      </c>
      <c r="AY188" s="162">
        <f t="shared" si="213"/>
        <v>46753</v>
      </c>
      <c r="AZ188" s="162">
        <f t="shared" si="213"/>
        <v>46784</v>
      </c>
      <c r="BA188" s="162">
        <f t="shared" si="213"/>
        <v>46813</v>
      </c>
      <c r="BB188" s="162">
        <f t="shared" si="213"/>
        <v>46844</v>
      </c>
      <c r="BC188" s="162">
        <f t="shared" si="213"/>
        <v>46874</v>
      </c>
      <c r="BD188" s="162">
        <f t="shared" si="213"/>
        <v>46905</v>
      </c>
      <c r="BE188" s="162">
        <f t="shared" si="213"/>
        <v>46935</v>
      </c>
      <c r="BF188" s="162">
        <f t="shared" si="213"/>
        <v>46966</v>
      </c>
      <c r="BG188" s="162">
        <f t="shared" si="213"/>
        <v>46997</v>
      </c>
      <c r="BH188" s="162">
        <f t="shared" si="213"/>
        <v>47027</v>
      </c>
      <c r="BI188" s="162">
        <f t="shared" si="213"/>
        <v>47058</v>
      </c>
      <c r="BJ188" s="162">
        <f t="shared" si="213"/>
        <v>47088</v>
      </c>
      <c r="BK188" s="162">
        <f t="shared" si="213"/>
        <v>47119</v>
      </c>
      <c r="BL188" s="162">
        <f t="shared" si="213"/>
        <v>47150</v>
      </c>
      <c r="BM188" s="162">
        <f t="shared" si="213"/>
        <v>47178</v>
      </c>
      <c r="BN188" s="162">
        <f t="shared" si="213"/>
        <v>47209</v>
      </c>
      <c r="BO188" s="162">
        <f t="shared" si="213"/>
        <v>47239</v>
      </c>
      <c r="BP188" s="162">
        <f t="shared" ref="BP188:CH188" si="214">BP$4</f>
        <v>47270</v>
      </c>
      <c r="BQ188" s="162">
        <f t="shared" si="214"/>
        <v>47300</v>
      </c>
      <c r="BR188" s="162">
        <f t="shared" si="214"/>
        <v>47331</v>
      </c>
      <c r="BS188" s="162">
        <f t="shared" si="214"/>
        <v>47362</v>
      </c>
      <c r="BT188" s="162">
        <f t="shared" si="214"/>
        <v>47392</v>
      </c>
      <c r="BU188" s="162">
        <f t="shared" si="214"/>
        <v>47423</v>
      </c>
      <c r="BV188" s="162">
        <f t="shared" si="214"/>
        <v>47453</v>
      </c>
      <c r="BW188" s="162">
        <f t="shared" si="214"/>
        <v>47484</v>
      </c>
      <c r="BX188" s="162">
        <f t="shared" si="214"/>
        <v>47515</v>
      </c>
      <c r="BY188" s="162">
        <f t="shared" si="214"/>
        <v>47543</v>
      </c>
      <c r="BZ188" s="162">
        <f t="shared" si="214"/>
        <v>47574</v>
      </c>
      <c r="CA188" s="162">
        <f t="shared" si="214"/>
        <v>47604</v>
      </c>
      <c r="CB188" s="162">
        <f t="shared" si="214"/>
        <v>47635</v>
      </c>
      <c r="CC188" s="162">
        <f t="shared" si="214"/>
        <v>47665</v>
      </c>
      <c r="CD188" s="162">
        <f t="shared" si="214"/>
        <v>47696</v>
      </c>
      <c r="CE188" s="162">
        <f t="shared" si="214"/>
        <v>47727</v>
      </c>
      <c r="CF188" s="162">
        <f t="shared" si="214"/>
        <v>47757</v>
      </c>
      <c r="CG188" s="162">
        <f t="shared" si="214"/>
        <v>47788</v>
      </c>
      <c r="CH188" s="163">
        <f t="shared" si="214"/>
        <v>47818</v>
      </c>
    </row>
    <row r="189" spans="1:86" hidden="1" x14ac:dyDescent="0.25">
      <c r="A189" s="110"/>
      <c r="B189" s="281" t="s">
        <v>135</v>
      </c>
      <c r="C189" s="122">
        <f>C157*'YTD PROGRAM SUMMARY'!C40</f>
        <v>0</v>
      </c>
      <c r="D189" s="122">
        <f>D157*'YTD PROGRAM SUMMARY'!D40</f>
        <v>0</v>
      </c>
      <c r="E189" s="122">
        <f>E157*'YTD PROGRAM SUMMARY'!E40</f>
        <v>0</v>
      </c>
      <c r="F189" s="122">
        <f>F157*'YTD PROGRAM SUMMARY'!F40</f>
        <v>0</v>
      </c>
      <c r="G189" s="122">
        <f>G157*'YTD PROGRAM SUMMARY'!G40</f>
        <v>0</v>
      </c>
      <c r="H189" s="122">
        <f>H157*'YTD PROGRAM SUMMARY'!H40</f>
        <v>0</v>
      </c>
      <c r="I189" s="122">
        <f>I157*'YTD PROGRAM SUMMARY'!I40</f>
        <v>0</v>
      </c>
      <c r="J189" s="122">
        <f>J157*'YTD PROGRAM SUMMARY'!J40</f>
        <v>0</v>
      </c>
      <c r="K189" s="122">
        <f>K157*'YTD PROGRAM SUMMARY'!K40</f>
        <v>0</v>
      </c>
      <c r="L189" s="122">
        <f>L157*'YTD PROGRAM SUMMARY'!L40</f>
        <v>0</v>
      </c>
      <c r="M189" s="122">
        <f>M157*'YTD PROGRAM SUMMARY'!M40</f>
        <v>0</v>
      </c>
      <c r="N189" s="122">
        <f>N157*'YTD PROGRAM SUMMARY'!N40</f>
        <v>165.44107721566601</v>
      </c>
      <c r="O189" s="246">
        <f>O157*'YTD PROGRAM SUMMARY'!O40</f>
        <v>0</v>
      </c>
      <c r="P189" s="246">
        <f>P157*'YTD PROGRAM SUMMARY'!P40</f>
        <v>0</v>
      </c>
      <c r="Q189" s="246">
        <f>Q157*'YTD PROGRAM SUMMARY'!Q40</f>
        <v>0</v>
      </c>
      <c r="R189" s="246">
        <f>R157*'YTD PROGRAM SUMMARY'!R40</f>
        <v>0</v>
      </c>
      <c r="S189" s="246">
        <f>S157*'YTD PROGRAM SUMMARY'!S40</f>
        <v>0</v>
      </c>
      <c r="T189" s="246">
        <f>T157*'YTD PROGRAM SUMMARY'!T40</f>
        <v>0</v>
      </c>
      <c r="U189" s="246">
        <f>U157*'YTD PROGRAM SUMMARY'!U40</f>
        <v>0</v>
      </c>
      <c r="V189" s="246">
        <f>V157*'YTD PROGRAM SUMMARY'!V40</f>
        <v>0</v>
      </c>
      <c r="W189" s="246">
        <f>W157*'YTD PROGRAM SUMMARY'!W40</f>
        <v>0</v>
      </c>
      <c r="X189" s="246">
        <f>X157*'YTD PROGRAM SUMMARY'!X40</f>
        <v>0</v>
      </c>
      <c r="Y189" s="246">
        <f>Y157*'YTD PROGRAM SUMMARY'!Y40</f>
        <v>0</v>
      </c>
      <c r="Z189" s="246">
        <f>Z157*'YTD PROGRAM SUMMARY'!Z40</f>
        <v>0</v>
      </c>
      <c r="AA189" s="246">
        <f>AA157*'YTD PROGRAM SUMMARY'!AA40</f>
        <v>0</v>
      </c>
      <c r="AB189" s="246">
        <f>AB157*'YTD PROGRAM SUMMARY'!AB40</f>
        <v>0</v>
      </c>
      <c r="AC189" s="246">
        <f>AC157*'YTD PROGRAM SUMMARY'!AC40</f>
        <v>0</v>
      </c>
      <c r="AD189" s="246">
        <f>AD157*'YTD PROGRAM SUMMARY'!AD40</f>
        <v>0</v>
      </c>
      <c r="AE189" s="246">
        <f>AE157*'YTD PROGRAM SUMMARY'!AE40</f>
        <v>0</v>
      </c>
      <c r="AF189" s="246">
        <f>AF157*'YTD PROGRAM SUMMARY'!AF40</f>
        <v>0</v>
      </c>
      <c r="AG189" s="246">
        <f>AG157*'YTD PROGRAM SUMMARY'!AG40</f>
        <v>0</v>
      </c>
      <c r="AH189" s="246">
        <f>AH157*'YTD PROGRAM SUMMARY'!AH40</f>
        <v>0</v>
      </c>
      <c r="AI189" s="246">
        <f>AI157*'YTD PROGRAM SUMMARY'!AI40</f>
        <v>0</v>
      </c>
      <c r="AJ189" s="246">
        <f>AJ157*'YTD PROGRAM SUMMARY'!AJ40</f>
        <v>0</v>
      </c>
      <c r="AK189" s="246">
        <f>AK157*'YTD PROGRAM SUMMARY'!AK40</f>
        <v>0</v>
      </c>
      <c r="AL189" s="246">
        <f>AL157*'YTD PROGRAM SUMMARY'!AL40</f>
        <v>0</v>
      </c>
      <c r="AM189" s="246">
        <f>AM157*'YTD PROGRAM SUMMARY'!AM40</f>
        <v>0</v>
      </c>
      <c r="AN189" s="246">
        <f>AN157*'YTD PROGRAM SUMMARY'!AN40</f>
        <v>0</v>
      </c>
      <c r="AO189" s="246">
        <f>AO157*'YTD PROGRAM SUMMARY'!AO40</f>
        <v>0</v>
      </c>
      <c r="AP189" s="246">
        <f>AP157*'YTD PROGRAM SUMMARY'!AP40</f>
        <v>0</v>
      </c>
      <c r="AQ189" s="246">
        <f>AQ157*'YTD PROGRAM SUMMARY'!AQ40</f>
        <v>0</v>
      </c>
      <c r="AR189" s="246">
        <f>AR157*'YTD PROGRAM SUMMARY'!AR40</f>
        <v>0</v>
      </c>
      <c r="AS189" s="246">
        <f>AS157*'YTD PROGRAM SUMMARY'!AS40</f>
        <v>0</v>
      </c>
      <c r="AT189" s="246">
        <f>AT157*'YTD PROGRAM SUMMARY'!AT40</f>
        <v>0</v>
      </c>
      <c r="AU189" s="246">
        <f>AU157*'YTD PROGRAM SUMMARY'!AU40</f>
        <v>0</v>
      </c>
      <c r="AV189" s="246">
        <f>AV157*'YTD PROGRAM SUMMARY'!AV40</f>
        <v>0</v>
      </c>
      <c r="AW189" s="246">
        <f>AW157*'YTD PROGRAM SUMMARY'!AW40</f>
        <v>0</v>
      </c>
      <c r="AX189" s="246">
        <f>AX157*'YTD PROGRAM SUMMARY'!AX40</f>
        <v>0</v>
      </c>
      <c r="AY189" s="246">
        <f>AY157*'YTD PROGRAM SUMMARY'!AY40</f>
        <v>0</v>
      </c>
      <c r="AZ189" s="246">
        <f>AZ157*'YTD PROGRAM SUMMARY'!AZ40</f>
        <v>0</v>
      </c>
      <c r="BA189" s="246">
        <f>BA157*'YTD PROGRAM SUMMARY'!BA40</f>
        <v>0</v>
      </c>
      <c r="BB189" s="246">
        <f>BB157*'YTD PROGRAM SUMMARY'!BB40</f>
        <v>0</v>
      </c>
      <c r="BC189" s="246">
        <f>BC157*'YTD PROGRAM SUMMARY'!BC40</f>
        <v>0</v>
      </c>
      <c r="BD189" s="246">
        <f>BD157*'YTD PROGRAM SUMMARY'!BD40</f>
        <v>0</v>
      </c>
      <c r="BE189" s="246">
        <f>BE157*'YTD PROGRAM SUMMARY'!BE40</f>
        <v>0</v>
      </c>
      <c r="BF189" s="246">
        <f>BF157*'YTD PROGRAM SUMMARY'!BF40</f>
        <v>0</v>
      </c>
      <c r="BG189" s="246">
        <f>BG157*'YTD PROGRAM SUMMARY'!BG40</f>
        <v>0</v>
      </c>
      <c r="BH189" s="246">
        <f>BH157*'YTD PROGRAM SUMMARY'!BH40</f>
        <v>0</v>
      </c>
      <c r="BI189" s="246">
        <f>BI157*'YTD PROGRAM SUMMARY'!BI40</f>
        <v>0</v>
      </c>
      <c r="BJ189" s="246">
        <f>BJ157*'YTD PROGRAM SUMMARY'!BJ40</f>
        <v>0</v>
      </c>
      <c r="BK189" s="246">
        <f>BK157*'YTD PROGRAM SUMMARY'!BK40</f>
        <v>0</v>
      </c>
      <c r="BL189" s="246">
        <f>BL157*'YTD PROGRAM SUMMARY'!BL40</f>
        <v>0</v>
      </c>
      <c r="BM189" s="246">
        <f>BM157*'YTD PROGRAM SUMMARY'!BM40</f>
        <v>0</v>
      </c>
      <c r="BN189" s="246">
        <f>BN157*'YTD PROGRAM SUMMARY'!BN40</f>
        <v>0</v>
      </c>
      <c r="BO189" s="246">
        <f>BO157*'YTD PROGRAM SUMMARY'!BO40</f>
        <v>0</v>
      </c>
      <c r="BP189" s="246">
        <f>BP157*'YTD PROGRAM SUMMARY'!BP40</f>
        <v>0</v>
      </c>
      <c r="BQ189" s="246">
        <f>BQ157*'YTD PROGRAM SUMMARY'!BQ40</f>
        <v>0</v>
      </c>
      <c r="BR189" s="246">
        <f>BR157*'YTD PROGRAM SUMMARY'!BR40</f>
        <v>0</v>
      </c>
      <c r="BS189" s="246">
        <f>BS157*'YTD PROGRAM SUMMARY'!BS40</f>
        <v>0</v>
      </c>
      <c r="BT189" s="246">
        <f>BT157*'YTD PROGRAM SUMMARY'!BT40</f>
        <v>0</v>
      </c>
      <c r="BU189" s="246">
        <f>BU157*'YTD PROGRAM SUMMARY'!BU40</f>
        <v>0</v>
      </c>
      <c r="BV189" s="246">
        <f>BV157*'YTD PROGRAM SUMMARY'!BV40</f>
        <v>0</v>
      </c>
      <c r="BW189" s="246">
        <f>BW157*'YTD PROGRAM SUMMARY'!BW40</f>
        <v>0</v>
      </c>
      <c r="BX189" s="246">
        <f>BX157*'YTD PROGRAM SUMMARY'!BX40</f>
        <v>0</v>
      </c>
      <c r="BY189" s="246">
        <f>BY157*'YTD PROGRAM SUMMARY'!BY40</f>
        <v>0</v>
      </c>
      <c r="BZ189" s="246">
        <f>BZ157*'YTD PROGRAM SUMMARY'!BZ40</f>
        <v>0</v>
      </c>
      <c r="CA189" s="246">
        <f>CA157*'YTD PROGRAM SUMMARY'!CA40</f>
        <v>0</v>
      </c>
      <c r="CB189" s="246">
        <f>CB157*'YTD PROGRAM SUMMARY'!CB40</f>
        <v>0</v>
      </c>
      <c r="CC189" s="246">
        <f>CC157*'YTD PROGRAM SUMMARY'!CC40</f>
        <v>0</v>
      </c>
      <c r="CD189" s="246">
        <f>CD157*'YTD PROGRAM SUMMARY'!CD40</f>
        <v>0</v>
      </c>
      <c r="CE189" s="246">
        <f>CE157*'YTD PROGRAM SUMMARY'!CE40</f>
        <v>0</v>
      </c>
      <c r="CF189" s="246">
        <f>CF157*'YTD PROGRAM SUMMARY'!CF40</f>
        <v>0</v>
      </c>
      <c r="CG189" s="246">
        <f>CG157*'YTD PROGRAM SUMMARY'!CG40</f>
        <v>0</v>
      </c>
      <c r="CH189" s="247">
        <f>CH157*'YTD PROGRAM SUMMARY'!CH40</f>
        <v>0</v>
      </c>
    </row>
    <row r="190" spans="1:86" ht="15.75" hidden="1" thickBot="1" x14ac:dyDescent="0.3">
      <c r="A190" s="110"/>
      <c r="B190" s="91" t="s">
        <v>136</v>
      </c>
      <c r="C190" s="115">
        <f>C176*'YTD PROGRAM SUMMARY'!C40</f>
        <v>0</v>
      </c>
      <c r="D190" s="115">
        <f>D176*'YTD PROGRAM SUMMARY'!D40</f>
        <v>0</v>
      </c>
      <c r="E190" s="115">
        <f>E176*'YTD PROGRAM SUMMARY'!E40</f>
        <v>0</v>
      </c>
      <c r="F190" s="115">
        <f>F176*'YTD PROGRAM SUMMARY'!F40</f>
        <v>0</v>
      </c>
      <c r="G190" s="115">
        <f>G176*'YTD PROGRAM SUMMARY'!G40</f>
        <v>0</v>
      </c>
      <c r="H190" s="115">
        <f>H176*'YTD PROGRAM SUMMARY'!H40</f>
        <v>0</v>
      </c>
      <c r="I190" s="115">
        <f>I176*'YTD PROGRAM SUMMARY'!I40</f>
        <v>0</v>
      </c>
      <c r="J190" s="115">
        <f>J176*'YTD PROGRAM SUMMARY'!J40</f>
        <v>0</v>
      </c>
      <c r="K190" s="115">
        <f>K176*'YTD PROGRAM SUMMARY'!K40</f>
        <v>0</v>
      </c>
      <c r="L190" s="115">
        <f>L176*'YTD PROGRAM SUMMARY'!L40</f>
        <v>0</v>
      </c>
      <c r="M190" s="115">
        <f>M176*'YTD PROGRAM SUMMARY'!M40</f>
        <v>0</v>
      </c>
      <c r="N190" s="115">
        <f>N176*'YTD PROGRAM SUMMARY'!N40</f>
        <v>11.032768021452672</v>
      </c>
      <c r="O190" s="238">
        <f>O176*'YTD PROGRAM SUMMARY'!O40</f>
        <v>0</v>
      </c>
      <c r="P190" s="238">
        <f>P176*'YTD PROGRAM SUMMARY'!P40</f>
        <v>0</v>
      </c>
      <c r="Q190" s="238">
        <f>Q176*'YTD PROGRAM SUMMARY'!Q40</f>
        <v>0</v>
      </c>
      <c r="R190" s="238">
        <f>R176*'YTD PROGRAM SUMMARY'!R40</f>
        <v>0</v>
      </c>
      <c r="S190" s="238">
        <f>S176*'YTD PROGRAM SUMMARY'!S40</f>
        <v>0</v>
      </c>
      <c r="T190" s="238">
        <f>T176*'YTD PROGRAM SUMMARY'!T40</f>
        <v>0</v>
      </c>
      <c r="U190" s="238">
        <f>U176*'YTD PROGRAM SUMMARY'!U40</f>
        <v>0</v>
      </c>
      <c r="V190" s="238">
        <f>V176*'YTD PROGRAM SUMMARY'!V40</f>
        <v>0</v>
      </c>
      <c r="W190" s="238">
        <f>W176*'YTD PROGRAM SUMMARY'!W40</f>
        <v>0</v>
      </c>
      <c r="X190" s="238">
        <f>X176*'YTD PROGRAM SUMMARY'!X40</f>
        <v>0</v>
      </c>
      <c r="Y190" s="238">
        <f>Y176*'YTD PROGRAM SUMMARY'!Y40</f>
        <v>0</v>
      </c>
      <c r="Z190" s="238">
        <f>Z176*'YTD PROGRAM SUMMARY'!Z40</f>
        <v>0</v>
      </c>
      <c r="AA190" s="238">
        <f>AA176*'YTD PROGRAM SUMMARY'!AA40</f>
        <v>0</v>
      </c>
      <c r="AB190" s="238">
        <f>AB176*'YTD PROGRAM SUMMARY'!AB40</f>
        <v>0</v>
      </c>
      <c r="AC190" s="238">
        <f>AC176*'YTD PROGRAM SUMMARY'!AC40</f>
        <v>0</v>
      </c>
      <c r="AD190" s="238">
        <f>AD176*'YTD PROGRAM SUMMARY'!AD40</f>
        <v>0</v>
      </c>
      <c r="AE190" s="238">
        <f>AE176*'YTD PROGRAM SUMMARY'!AE40</f>
        <v>0</v>
      </c>
      <c r="AF190" s="238">
        <f>AF176*'YTD PROGRAM SUMMARY'!AF40</f>
        <v>0</v>
      </c>
      <c r="AG190" s="238">
        <f>AG176*'YTD PROGRAM SUMMARY'!AG40</f>
        <v>0</v>
      </c>
      <c r="AH190" s="238">
        <f>AH176*'YTD PROGRAM SUMMARY'!AH40</f>
        <v>0</v>
      </c>
      <c r="AI190" s="238">
        <f>AI176*'YTD PROGRAM SUMMARY'!AI40</f>
        <v>0</v>
      </c>
      <c r="AJ190" s="238">
        <f>AJ176*'YTD PROGRAM SUMMARY'!AJ40</f>
        <v>0</v>
      </c>
      <c r="AK190" s="238">
        <f>AK176*'YTD PROGRAM SUMMARY'!AK40</f>
        <v>0</v>
      </c>
      <c r="AL190" s="238">
        <f>AL176*'YTD PROGRAM SUMMARY'!AL40</f>
        <v>0</v>
      </c>
      <c r="AM190" s="238">
        <f>AM176*'YTD PROGRAM SUMMARY'!AM40</f>
        <v>0</v>
      </c>
      <c r="AN190" s="238">
        <f>AN176*'YTD PROGRAM SUMMARY'!AN40</f>
        <v>0</v>
      </c>
      <c r="AO190" s="238">
        <f>AO176*'YTD PROGRAM SUMMARY'!AO40</f>
        <v>0</v>
      </c>
      <c r="AP190" s="238">
        <f>AP176*'YTD PROGRAM SUMMARY'!AP40</f>
        <v>0</v>
      </c>
      <c r="AQ190" s="238">
        <f>AQ176*'YTD PROGRAM SUMMARY'!AQ40</f>
        <v>0</v>
      </c>
      <c r="AR190" s="238">
        <f>AR176*'YTD PROGRAM SUMMARY'!AR40</f>
        <v>0</v>
      </c>
      <c r="AS190" s="238">
        <f>AS176*'YTD PROGRAM SUMMARY'!AS40</f>
        <v>0</v>
      </c>
      <c r="AT190" s="238">
        <f>AT176*'YTD PROGRAM SUMMARY'!AT40</f>
        <v>0</v>
      </c>
      <c r="AU190" s="238">
        <f>AU176*'YTD PROGRAM SUMMARY'!AU40</f>
        <v>0</v>
      </c>
      <c r="AV190" s="238">
        <f>AV176*'YTD PROGRAM SUMMARY'!AV40</f>
        <v>0</v>
      </c>
      <c r="AW190" s="238">
        <f>AW176*'YTD PROGRAM SUMMARY'!AW40</f>
        <v>0</v>
      </c>
      <c r="AX190" s="238">
        <f>AX176*'YTD PROGRAM SUMMARY'!AX40</f>
        <v>0</v>
      </c>
      <c r="AY190" s="238">
        <f>AY176*'YTD PROGRAM SUMMARY'!AY40</f>
        <v>0</v>
      </c>
      <c r="AZ190" s="238">
        <f>AZ176*'YTD PROGRAM SUMMARY'!AZ40</f>
        <v>0</v>
      </c>
      <c r="BA190" s="238">
        <f>BA176*'YTD PROGRAM SUMMARY'!BA40</f>
        <v>0</v>
      </c>
      <c r="BB190" s="238">
        <f>BB176*'YTD PROGRAM SUMMARY'!BB40</f>
        <v>0</v>
      </c>
      <c r="BC190" s="238">
        <f>BC176*'YTD PROGRAM SUMMARY'!BC40</f>
        <v>0</v>
      </c>
      <c r="BD190" s="238">
        <f>BD176*'YTD PROGRAM SUMMARY'!BD40</f>
        <v>0</v>
      </c>
      <c r="BE190" s="238">
        <f>BE176*'YTD PROGRAM SUMMARY'!BE40</f>
        <v>0</v>
      </c>
      <c r="BF190" s="238">
        <f>BF176*'YTD PROGRAM SUMMARY'!BF40</f>
        <v>0</v>
      </c>
      <c r="BG190" s="238">
        <f>BG176*'YTD PROGRAM SUMMARY'!BG40</f>
        <v>0</v>
      </c>
      <c r="BH190" s="238">
        <f>BH176*'YTD PROGRAM SUMMARY'!BH40</f>
        <v>0</v>
      </c>
      <c r="BI190" s="238">
        <f>BI176*'YTD PROGRAM SUMMARY'!BI40</f>
        <v>0</v>
      </c>
      <c r="BJ190" s="238">
        <f>BJ176*'YTD PROGRAM SUMMARY'!BJ40</f>
        <v>0</v>
      </c>
      <c r="BK190" s="238">
        <f>BK176*'YTD PROGRAM SUMMARY'!BK40</f>
        <v>0</v>
      </c>
      <c r="BL190" s="238">
        <f>BL176*'YTD PROGRAM SUMMARY'!BL40</f>
        <v>0</v>
      </c>
      <c r="BM190" s="238">
        <f>BM176*'YTD PROGRAM SUMMARY'!BM40</f>
        <v>0</v>
      </c>
      <c r="BN190" s="238">
        <f>BN176*'YTD PROGRAM SUMMARY'!BN40</f>
        <v>0</v>
      </c>
      <c r="BO190" s="238">
        <f>BO176*'YTD PROGRAM SUMMARY'!BO40</f>
        <v>0</v>
      </c>
      <c r="BP190" s="238">
        <f>BP176*'YTD PROGRAM SUMMARY'!BP40</f>
        <v>0</v>
      </c>
      <c r="BQ190" s="238">
        <f>BQ176*'YTD PROGRAM SUMMARY'!BQ40</f>
        <v>0</v>
      </c>
      <c r="BR190" s="238">
        <f>BR176*'YTD PROGRAM SUMMARY'!BR40</f>
        <v>0</v>
      </c>
      <c r="BS190" s="238">
        <f>BS176*'YTD PROGRAM SUMMARY'!BS40</f>
        <v>0</v>
      </c>
      <c r="BT190" s="238">
        <f>BT176*'YTD PROGRAM SUMMARY'!BT40</f>
        <v>0</v>
      </c>
      <c r="BU190" s="238">
        <f>BU176*'YTD PROGRAM SUMMARY'!BU40</f>
        <v>0</v>
      </c>
      <c r="BV190" s="238">
        <f>BV176*'YTD PROGRAM SUMMARY'!BV40</f>
        <v>0</v>
      </c>
      <c r="BW190" s="238">
        <f>BW176*'YTD PROGRAM SUMMARY'!BW40</f>
        <v>0</v>
      </c>
      <c r="BX190" s="238">
        <f>BX176*'YTD PROGRAM SUMMARY'!BX40</f>
        <v>0</v>
      </c>
      <c r="BY190" s="238">
        <f>BY176*'YTD PROGRAM SUMMARY'!BY40</f>
        <v>0</v>
      </c>
      <c r="BZ190" s="238">
        <f>BZ176*'YTD PROGRAM SUMMARY'!BZ40</f>
        <v>0</v>
      </c>
      <c r="CA190" s="238">
        <f>CA176*'YTD PROGRAM SUMMARY'!CA40</f>
        <v>0</v>
      </c>
      <c r="CB190" s="238">
        <f>CB176*'YTD PROGRAM SUMMARY'!CB40</f>
        <v>0</v>
      </c>
      <c r="CC190" s="238">
        <f>CC176*'YTD PROGRAM SUMMARY'!CC40</f>
        <v>0</v>
      </c>
      <c r="CD190" s="238">
        <f>CD176*'YTD PROGRAM SUMMARY'!CD40</f>
        <v>0</v>
      </c>
      <c r="CE190" s="238">
        <f>CE176*'YTD PROGRAM SUMMARY'!CE40</f>
        <v>0</v>
      </c>
      <c r="CF190" s="238">
        <f>CF176*'YTD PROGRAM SUMMARY'!CF40</f>
        <v>0</v>
      </c>
      <c r="CG190" s="238">
        <f>CG176*'YTD PROGRAM SUMMARY'!CG40</f>
        <v>0</v>
      </c>
      <c r="CH190" s="239">
        <f>CH176*'YTD PROGRAM SUMMARY'!CH40</f>
        <v>0</v>
      </c>
    </row>
    <row r="191" spans="1:86" hidden="1" x14ac:dyDescent="0.25">
      <c r="A191" s="110"/>
      <c r="B191" s="281" t="s">
        <v>137</v>
      </c>
      <c r="C191" s="116">
        <f>IFERROR(C189/C73,0)</f>
        <v>0</v>
      </c>
      <c r="D191" s="116">
        <f t="shared" ref="D191:BO191" si="215">IFERROR(D189/D73,0)</f>
        <v>0</v>
      </c>
      <c r="E191" s="116">
        <f t="shared" si="215"/>
        <v>0</v>
      </c>
      <c r="F191" s="116">
        <f t="shared" si="215"/>
        <v>0</v>
      </c>
      <c r="G191" s="116">
        <f t="shared" si="215"/>
        <v>0</v>
      </c>
      <c r="H191" s="116">
        <f t="shared" si="215"/>
        <v>0</v>
      </c>
      <c r="I191" s="116">
        <f t="shared" si="215"/>
        <v>0</v>
      </c>
      <c r="J191" s="116">
        <f t="shared" si="215"/>
        <v>0</v>
      </c>
      <c r="K191" s="116">
        <f t="shared" si="215"/>
        <v>0</v>
      </c>
      <c r="L191" s="116">
        <f t="shared" si="215"/>
        <v>0</v>
      </c>
      <c r="M191" s="116">
        <f t="shared" si="215"/>
        <v>0</v>
      </c>
      <c r="N191" s="116">
        <f t="shared" si="215"/>
        <v>8.8992377801100659E-3</v>
      </c>
      <c r="O191" s="240">
        <f t="shared" si="215"/>
        <v>0</v>
      </c>
      <c r="P191" s="240">
        <f t="shared" si="215"/>
        <v>0</v>
      </c>
      <c r="Q191" s="240">
        <f t="shared" si="215"/>
        <v>0</v>
      </c>
      <c r="R191" s="240">
        <f t="shared" si="215"/>
        <v>0</v>
      </c>
      <c r="S191" s="240">
        <f t="shared" si="215"/>
        <v>0</v>
      </c>
      <c r="T191" s="240">
        <f t="shared" si="215"/>
        <v>0</v>
      </c>
      <c r="U191" s="240">
        <f t="shared" si="215"/>
        <v>0</v>
      </c>
      <c r="V191" s="240">
        <f t="shared" si="215"/>
        <v>0</v>
      </c>
      <c r="W191" s="240">
        <f t="shared" si="215"/>
        <v>0</v>
      </c>
      <c r="X191" s="240">
        <f t="shared" si="215"/>
        <v>0</v>
      </c>
      <c r="Y191" s="240">
        <f t="shared" si="215"/>
        <v>0</v>
      </c>
      <c r="Z191" s="240">
        <f t="shared" si="215"/>
        <v>0</v>
      </c>
      <c r="AA191" s="240">
        <f t="shared" si="215"/>
        <v>0</v>
      </c>
      <c r="AB191" s="240">
        <f t="shared" si="215"/>
        <v>0</v>
      </c>
      <c r="AC191" s="240">
        <f t="shared" si="215"/>
        <v>0</v>
      </c>
      <c r="AD191" s="240">
        <f t="shared" si="215"/>
        <v>0</v>
      </c>
      <c r="AE191" s="240">
        <f t="shared" si="215"/>
        <v>0</v>
      </c>
      <c r="AF191" s="240">
        <f t="shared" si="215"/>
        <v>0</v>
      </c>
      <c r="AG191" s="240">
        <f t="shared" si="215"/>
        <v>0</v>
      </c>
      <c r="AH191" s="240">
        <f t="shared" si="215"/>
        <v>0</v>
      </c>
      <c r="AI191" s="240">
        <f t="shared" si="215"/>
        <v>0</v>
      </c>
      <c r="AJ191" s="240">
        <f t="shared" si="215"/>
        <v>0</v>
      </c>
      <c r="AK191" s="240">
        <f t="shared" si="215"/>
        <v>0</v>
      </c>
      <c r="AL191" s="240">
        <f t="shared" si="215"/>
        <v>0</v>
      </c>
      <c r="AM191" s="240">
        <f t="shared" si="215"/>
        <v>0</v>
      </c>
      <c r="AN191" s="240">
        <f t="shared" si="215"/>
        <v>0</v>
      </c>
      <c r="AO191" s="240">
        <f t="shared" si="215"/>
        <v>0</v>
      </c>
      <c r="AP191" s="240">
        <f t="shared" si="215"/>
        <v>0</v>
      </c>
      <c r="AQ191" s="240">
        <f t="shared" si="215"/>
        <v>0</v>
      </c>
      <c r="AR191" s="240">
        <f t="shared" si="215"/>
        <v>0</v>
      </c>
      <c r="AS191" s="240">
        <f t="shared" si="215"/>
        <v>0</v>
      </c>
      <c r="AT191" s="240">
        <f t="shared" si="215"/>
        <v>0</v>
      </c>
      <c r="AU191" s="240">
        <f t="shared" si="215"/>
        <v>0</v>
      </c>
      <c r="AV191" s="240">
        <f t="shared" si="215"/>
        <v>0</v>
      </c>
      <c r="AW191" s="240">
        <f t="shared" si="215"/>
        <v>0</v>
      </c>
      <c r="AX191" s="240">
        <f t="shared" si="215"/>
        <v>0</v>
      </c>
      <c r="AY191" s="240">
        <f t="shared" si="215"/>
        <v>0</v>
      </c>
      <c r="AZ191" s="240">
        <f t="shared" si="215"/>
        <v>0</v>
      </c>
      <c r="BA191" s="240">
        <f t="shared" si="215"/>
        <v>0</v>
      </c>
      <c r="BB191" s="240">
        <f t="shared" si="215"/>
        <v>0</v>
      </c>
      <c r="BC191" s="240">
        <f t="shared" si="215"/>
        <v>0</v>
      </c>
      <c r="BD191" s="240">
        <f t="shared" si="215"/>
        <v>0</v>
      </c>
      <c r="BE191" s="240">
        <f t="shared" si="215"/>
        <v>0</v>
      </c>
      <c r="BF191" s="240">
        <f t="shared" si="215"/>
        <v>0</v>
      </c>
      <c r="BG191" s="240">
        <f t="shared" si="215"/>
        <v>0</v>
      </c>
      <c r="BH191" s="240">
        <f t="shared" si="215"/>
        <v>0</v>
      </c>
      <c r="BI191" s="240">
        <f t="shared" si="215"/>
        <v>0</v>
      </c>
      <c r="BJ191" s="240">
        <f t="shared" si="215"/>
        <v>0</v>
      </c>
      <c r="BK191" s="240">
        <f t="shared" si="215"/>
        <v>0</v>
      </c>
      <c r="BL191" s="240">
        <f t="shared" si="215"/>
        <v>0</v>
      </c>
      <c r="BM191" s="240">
        <f t="shared" si="215"/>
        <v>0</v>
      </c>
      <c r="BN191" s="240">
        <f t="shared" si="215"/>
        <v>0</v>
      </c>
      <c r="BO191" s="240">
        <f t="shared" si="215"/>
        <v>0</v>
      </c>
      <c r="BP191" s="240">
        <f t="shared" ref="BP191:CH191" si="216">IFERROR(BP189/BP73,0)</f>
        <v>0</v>
      </c>
      <c r="BQ191" s="240">
        <f t="shared" si="216"/>
        <v>0</v>
      </c>
      <c r="BR191" s="240">
        <f t="shared" si="216"/>
        <v>0</v>
      </c>
      <c r="BS191" s="240">
        <f t="shared" si="216"/>
        <v>0</v>
      </c>
      <c r="BT191" s="240">
        <f t="shared" si="216"/>
        <v>0</v>
      </c>
      <c r="BU191" s="240">
        <f t="shared" si="216"/>
        <v>0</v>
      </c>
      <c r="BV191" s="240">
        <f t="shared" si="216"/>
        <v>0</v>
      </c>
      <c r="BW191" s="240">
        <f t="shared" si="216"/>
        <v>0</v>
      </c>
      <c r="BX191" s="240">
        <f t="shared" si="216"/>
        <v>0</v>
      </c>
      <c r="BY191" s="240">
        <f t="shared" si="216"/>
        <v>0</v>
      </c>
      <c r="BZ191" s="240">
        <f t="shared" si="216"/>
        <v>0</v>
      </c>
      <c r="CA191" s="240">
        <f t="shared" si="216"/>
        <v>0</v>
      </c>
      <c r="CB191" s="240">
        <f t="shared" si="216"/>
        <v>0</v>
      </c>
      <c r="CC191" s="240">
        <f t="shared" si="216"/>
        <v>0</v>
      </c>
      <c r="CD191" s="240">
        <f t="shared" si="216"/>
        <v>0</v>
      </c>
      <c r="CE191" s="240">
        <f t="shared" si="216"/>
        <v>0</v>
      </c>
      <c r="CF191" s="240">
        <f t="shared" si="216"/>
        <v>0</v>
      </c>
      <c r="CG191" s="240">
        <f t="shared" si="216"/>
        <v>0</v>
      </c>
      <c r="CH191" s="248">
        <f t="shared" si="216"/>
        <v>0</v>
      </c>
    </row>
    <row r="192" spans="1:86" ht="15.75" hidden="1" thickBot="1" x14ac:dyDescent="0.3">
      <c r="A192" s="110"/>
      <c r="B192" s="91" t="s">
        <v>138</v>
      </c>
      <c r="C192" s="117">
        <f>IFERROR(C190/C73,0)</f>
        <v>0</v>
      </c>
      <c r="D192" s="117">
        <f t="shared" ref="D192:BO192" si="217">IFERROR(D190/D73,0)</f>
        <v>0</v>
      </c>
      <c r="E192" s="117">
        <f t="shared" si="217"/>
        <v>0</v>
      </c>
      <c r="F192" s="117">
        <f t="shared" si="217"/>
        <v>0</v>
      </c>
      <c r="G192" s="117">
        <f t="shared" si="217"/>
        <v>0</v>
      </c>
      <c r="H192" s="117">
        <f t="shared" si="217"/>
        <v>0</v>
      </c>
      <c r="I192" s="117">
        <f t="shared" si="217"/>
        <v>0</v>
      </c>
      <c r="J192" s="117">
        <f t="shared" si="217"/>
        <v>0</v>
      </c>
      <c r="K192" s="117">
        <f t="shared" si="217"/>
        <v>0</v>
      </c>
      <c r="L192" s="117">
        <f t="shared" si="217"/>
        <v>0</v>
      </c>
      <c r="M192" s="117">
        <f t="shared" si="217"/>
        <v>0</v>
      </c>
      <c r="N192" s="117">
        <f t="shared" si="217"/>
        <v>5.9346341095030408E-4</v>
      </c>
      <c r="O192" s="241">
        <f t="shared" si="217"/>
        <v>0</v>
      </c>
      <c r="P192" s="241">
        <f t="shared" si="217"/>
        <v>0</v>
      </c>
      <c r="Q192" s="241">
        <f t="shared" si="217"/>
        <v>0</v>
      </c>
      <c r="R192" s="241">
        <f t="shared" si="217"/>
        <v>0</v>
      </c>
      <c r="S192" s="241">
        <f t="shared" si="217"/>
        <v>0</v>
      </c>
      <c r="T192" s="241">
        <f t="shared" si="217"/>
        <v>0</v>
      </c>
      <c r="U192" s="241">
        <f t="shared" si="217"/>
        <v>0</v>
      </c>
      <c r="V192" s="241">
        <f t="shared" si="217"/>
        <v>0</v>
      </c>
      <c r="W192" s="241">
        <f t="shared" si="217"/>
        <v>0</v>
      </c>
      <c r="X192" s="241">
        <f t="shared" si="217"/>
        <v>0</v>
      </c>
      <c r="Y192" s="241">
        <f t="shared" si="217"/>
        <v>0</v>
      </c>
      <c r="Z192" s="241">
        <f t="shared" si="217"/>
        <v>0</v>
      </c>
      <c r="AA192" s="241">
        <f t="shared" si="217"/>
        <v>0</v>
      </c>
      <c r="AB192" s="241">
        <f t="shared" si="217"/>
        <v>0</v>
      </c>
      <c r="AC192" s="241">
        <f t="shared" si="217"/>
        <v>0</v>
      </c>
      <c r="AD192" s="241">
        <f t="shared" si="217"/>
        <v>0</v>
      </c>
      <c r="AE192" s="241">
        <f t="shared" si="217"/>
        <v>0</v>
      </c>
      <c r="AF192" s="241">
        <f t="shared" si="217"/>
        <v>0</v>
      </c>
      <c r="AG192" s="241">
        <f t="shared" si="217"/>
        <v>0</v>
      </c>
      <c r="AH192" s="241">
        <f t="shared" si="217"/>
        <v>0</v>
      </c>
      <c r="AI192" s="241">
        <f t="shared" si="217"/>
        <v>0</v>
      </c>
      <c r="AJ192" s="241">
        <f t="shared" si="217"/>
        <v>0</v>
      </c>
      <c r="AK192" s="241">
        <f t="shared" si="217"/>
        <v>0</v>
      </c>
      <c r="AL192" s="241">
        <f t="shared" si="217"/>
        <v>0</v>
      </c>
      <c r="AM192" s="241">
        <f t="shared" si="217"/>
        <v>0</v>
      </c>
      <c r="AN192" s="241">
        <f t="shared" si="217"/>
        <v>0</v>
      </c>
      <c r="AO192" s="241">
        <f t="shared" si="217"/>
        <v>0</v>
      </c>
      <c r="AP192" s="241">
        <f t="shared" si="217"/>
        <v>0</v>
      </c>
      <c r="AQ192" s="241">
        <f t="shared" si="217"/>
        <v>0</v>
      </c>
      <c r="AR192" s="241">
        <f t="shared" si="217"/>
        <v>0</v>
      </c>
      <c r="AS192" s="241">
        <f t="shared" si="217"/>
        <v>0</v>
      </c>
      <c r="AT192" s="241">
        <f t="shared" si="217"/>
        <v>0</v>
      </c>
      <c r="AU192" s="241">
        <f t="shared" si="217"/>
        <v>0</v>
      </c>
      <c r="AV192" s="241">
        <f t="shared" si="217"/>
        <v>0</v>
      </c>
      <c r="AW192" s="241">
        <f t="shared" si="217"/>
        <v>0</v>
      </c>
      <c r="AX192" s="241">
        <f t="shared" si="217"/>
        <v>0</v>
      </c>
      <c r="AY192" s="241">
        <f t="shared" si="217"/>
        <v>0</v>
      </c>
      <c r="AZ192" s="241">
        <f t="shared" si="217"/>
        <v>0</v>
      </c>
      <c r="BA192" s="241">
        <f t="shared" si="217"/>
        <v>0</v>
      </c>
      <c r="BB192" s="241">
        <f t="shared" si="217"/>
        <v>0</v>
      </c>
      <c r="BC192" s="241">
        <f t="shared" si="217"/>
        <v>0</v>
      </c>
      <c r="BD192" s="241">
        <f t="shared" si="217"/>
        <v>0</v>
      </c>
      <c r="BE192" s="241">
        <f t="shared" si="217"/>
        <v>0</v>
      </c>
      <c r="BF192" s="241">
        <f t="shared" si="217"/>
        <v>0</v>
      </c>
      <c r="BG192" s="241">
        <f t="shared" si="217"/>
        <v>0</v>
      </c>
      <c r="BH192" s="241">
        <f t="shared" si="217"/>
        <v>0</v>
      </c>
      <c r="BI192" s="241">
        <f t="shared" si="217"/>
        <v>0</v>
      </c>
      <c r="BJ192" s="241">
        <f t="shared" si="217"/>
        <v>0</v>
      </c>
      <c r="BK192" s="241">
        <f t="shared" si="217"/>
        <v>0</v>
      </c>
      <c r="BL192" s="241">
        <f t="shared" si="217"/>
        <v>0</v>
      </c>
      <c r="BM192" s="241">
        <f t="shared" si="217"/>
        <v>0</v>
      </c>
      <c r="BN192" s="241">
        <f t="shared" si="217"/>
        <v>0</v>
      </c>
      <c r="BO192" s="241">
        <f t="shared" si="217"/>
        <v>0</v>
      </c>
      <c r="BP192" s="241">
        <f t="shared" ref="BP192:CH192" si="218">IFERROR(BP190/BP73,0)</f>
        <v>0</v>
      </c>
      <c r="BQ192" s="241">
        <f t="shared" si="218"/>
        <v>0</v>
      </c>
      <c r="BR192" s="241">
        <f t="shared" si="218"/>
        <v>0</v>
      </c>
      <c r="BS192" s="241">
        <f t="shared" si="218"/>
        <v>0</v>
      </c>
      <c r="BT192" s="241">
        <f t="shared" si="218"/>
        <v>0</v>
      </c>
      <c r="BU192" s="241">
        <f t="shared" si="218"/>
        <v>0</v>
      </c>
      <c r="BV192" s="241">
        <f t="shared" si="218"/>
        <v>0</v>
      </c>
      <c r="BW192" s="241">
        <f t="shared" si="218"/>
        <v>0</v>
      </c>
      <c r="BX192" s="241">
        <f t="shared" si="218"/>
        <v>0</v>
      </c>
      <c r="BY192" s="241">
        <f t="shared" si="218"/>
        <v>0</v>
      </c>
      <c r="BZ192" s="241">
        <f t="shared" si="218"/>
        <v>0</v>
      </c>
      <c r="CA192" s="241">
        <f t="shared" si="218"/>
        <v>0</v>
      </c>
      <c r="CB192" s="241">
        <f t="shared" si="218"/>
        <v>0</v>
      </c>
      <c r="CC192" s="241">
        <f t="shared" si="218"/>
        <v>0</v>
      </c>
      <c r="CD192" s="241">
        <f t="shared" si="218"/>
        <v>0</v>
      </c>
      <c r="CE192" s="241">
        <f t="shared" si="218"/>
        <v>0</v>
      </c>
      <c r="CF192" s="241">
        <f t="shared" si="218"/>
        <v>0</v>
      </c>
      <c r="CG192" s="241">
        <f t="shared" si="218"/>
        <v>0</v>
      </c>
      <c r="CH192" s="242">
        <f t="shared" si="218"/>
        <v>0</v>
      </c>
    </row>
    <row r="193" spans="1:86" ht="15.75" hidden="1" thickBot="1" x14ac:dyDescent="0.3">
      <c r="A193" s="110"/>
      <c r="B193" s="288" t="s">
        <v>139</v>
      </c>
      <c r="C193" s="119">
        <f>C191+C192</f>
        <v>0</v>
      </c>
      <c r="D193" s="119">
        <f t="shared" ref="D193:BO193" si="219">D191+D192</f>
        <v>0</v>
      </c>
      <c r="E193" s="120">
        <f t="shared" si="219"/>
        <v>0</v>
      </c>
      <c r="F193" s="120">
        <f t="shared" si="219"/>
        <v>0</v>
      </c>
      <c r="G193" s="120">
        <f t="shared" si="219"/>
        <v>0</v>
      </c>
      <c r="H193" s="120">
        <f t="shared" si="219"/>
        <v>0</v>
      </c>
      <c r="I193" s="120">
        <f t="shared" si="219"/>
        <v>0</v>
      </c>
      <c r="J193" s="120">
        <f t="shared" si="219"/>
        <v>0</v>
      </c>
      <c r="K193" s="120">
        <f t="shared" si="219"/>
        <v>0</v>
      </c>
      <c r="L193" s="120">
        <f t="shared" si="219"/>
        <v>0</v>
      </c>
      <c r="M193" s="120">
        <f t="shared" si="219"/>
        <v>0</v>
      </c>
      <c r="N193" s="120">
        <f t="shared" si="219"/>
        <v>9.4927011910603699E-3</v>
      </c>
      <c r="O193" s="243">
        <f t="shared" si="219"/>
        <v>0</v>
      </c>
      <c r="P193" s="243">
        <f t="shared" si="219"/>
        <v>0</v>
      </c>
      <c r="Q193" s="244">
        <f t="shared" si="219"/>
        <v>0</v>
      </c>
      <c r="R193" s="244">
        <f t="shared" si="219"/>
        <v>0</v>
      </c>
      <c r="S193" s="244">
        <f t="shared" si="219"/>
        <v>0</v>
      </c>
      <c r="T193" s="244">
        <f t="shared" si="219"/>
        <v>0</v>
      </c>
      <c r="U193" s="244">
        <f t="shared" si="219"/>
        <v>0</v>
      </c>
      <c r="V193" s="244">
        <f t="shared" si="219"/>
        <v>0</v>
      </c>
      <c r="W193" s="244">
        <f t="shared" si="219"/>
        <v>0</v>
      </c>
      <c r="X193" s="244">
        <f t="shared" si="219"/>
        <v>0</v>
      </c>
      <c r="Y193" s="245">
        <f t="shared" si="219"/>
        <v>0</v>
      </c>
      <c r="Z193" s="245">
        <f t="shared" si="219"/>
        <v>0</v>
      </c>
      <c r="AA193" s="243">
        <f t="shared" si="219"/>
        <v>0</v>
      </c>
      <c r="AB193" s="243">
        <f t="shared" si="219"/>
        <v>0</v>
      </c>
      <c r="AC193" s="244">
        <f t="shared" si="219"/>
        <v>0</v>
      </c>
      <c r="AD193" s="244">
        <f t="shared" si="219"/>
        <v>0</v>
      </c>
      <c r="AE193" s="244">
        <f t="shared" si="219"/>
        <v>0</v>
      </c>
      <c r="AF193" s="244">
        <f t="shared" si="219"/>
        <v>0</v>
      </c>
      <c r="AG193" s="244">
        <f t="shared" si="219"/>
        <v>0</v>
      </c>
      <c r="AH193" s="244">
        <f t="shared" si="219"/>
        <v>0</v>
      </c>
      <c r="AI193" s="244">
        <f t="shared" si="219"/>
        <v>0</v>
      </c>
      <c r="AJ193" s="244">
        <f t="shared" si="219"/>
        <v>0</v>
      </c>
      <c r="AK193" s="245">
        <f t="shared" si="219"/>
        <v>0</v>
      </c>
      <c r="AL193" s="245">
        <f t="shared" si="219"/>
        <v>0</v>
      </c>
      <c r="AM193" s="243">
        <f t="shared" si="219"/>
        <v>0</v>
      </c>
      <c r="AN193" s="243">
        <f t="shared" si="219"/>
        <v>0</v>
      </c>
      <c r="AO193" s="244">
        <f t="shared" si="219"/>
        <v>0</v>
      </c>
      <c r="AP193" s="244">
        <f t="shared" si="219"/>
        <v>0</v>
      </c>
      <c r="AQ193" s="244">
        <f t="shared" si="219"/>
        <v>0</v>
      </c>
      <c r="AR193" s="244">
        <f t="shared" si="219"/>
        <v>0</v>
      </c>
      <c r="AS193" s="244">
        <f t="shared" si="219"/>
        <v>0</v>
      </c>
      <c r="AT193" s="244">
        <f t="shared" si="219"/>
        <v>0</v>
      </c>
      <c r="AU193" s="244">
        <f t="shared" si="219"/>
        <v>0</v>
      </c>
      <c r="AV193" s="244">
        <f t="shared" si="219"/>
        <v>0</v>
      </c>
      <c r="AW193" s="245">
        <f t="shared" si="219"/>
        <v>0</v>
      </c>
      <c r="AX193" s="245">
        <f t="shared" si="219"/>
        <v>0</v>
      </c>
      <c r="AY193" s="243">
        <f t="shared" si="219"/>
        <v>0</v>
      </c>
      <c r="AZ193" s="243">
        <f t="shared" si="219"/>
        <v>0</v>
      </c>
      <c r="BA193" s="244">
        <f t="shared" si="219"/>
        <v>0</v>
      </c>
      <c r="BB193" s="244">
        <f t="shared" si="219"/>
        <v>0</v>
      </c>
      <c r="BC193" s="244">
        <f t="shared" si="219"/>
        <v>0</v>
      </c>
      <c r="BD193" s="244">
        <f t="shared" si="219"/>
        <v>0</v>
      </c>
      <c r="BE193" s="244">
        <f t="shared" si="219"/>
        <v>0</v>
      </c>
      <c r="BF193" s="244">
        <f t="shared" si="219"/>
        <v>0</v>
      </c>
      <c r="BG193" s="244">
        <f t="shared" si="219"/>
        <v>0</v>
      </c>
      <c r="BH193" s="244">
        <f t="shared" si="219"/>
        <v>0</v>
      </c>
      <c r="BI193" s="245">
        <f t="shared" si="219"/>
        <v>0</v>
      </c>
      <c r="BJ193" s="245">
        <f t="shared" si="219"/>
        <v>0</v>
      </c>
      <c r="BK193" s="243">
        <f t="shared" si="219"/>
        <v>0</v>
      </c>
      <c r="BL193" s="243">
        <f t="shared" si="219"/>
        <v>0</v>
      </c>
      <c r="BM193" s="244">
        <f t="shared" si="219"/>
        <v>0</v>
      </c>
      <c r="BN193" s="244">
        <f t="shared" si="219"/>
        <v>0</v>
      </c>
      <c r="BO193" s="244">
        <f t="shared" si="219"/>
        <v>0</v>
      </c>
      <c r="BP193" s="244">
        <f t="shared" ref="BP193:CH193" si="220">BP191+BP192</f>
        <v>0</v>
      </c>
      <c r="BQ193" s="244">
        <f t="shared" si="220"/>
        <v>0</v>
      </c>
      <c r="BR193" s="244">
        <f t="shared" si="220"/>
        <v>0</v>
      </c>
      <c r="BS193" s="244">
        <f t="shared" si="220"/>
        <v>0</v>
      </c>
      <c r="BT193" s="244">
        <f t="shared" si="220"/>
        <v>0</v>
      </c>
      <c r="BU193" s="245">
        <f t="shared" si="220"/>
        <v>0</v>
      </c>
      <c r="BV193" s="245">
        <f t="shared" si="220"/>
        <v>0</v>
      </c>
      <c r="BW193" s="243">
        <f t="shared" si="220"/>
        <v>0</v>
      </c>
      <c r="BX193" s="243">
        <f t="shared" si="220"/>
        <v>0</v>
      </c>
      <c r="BY193" s="244">
        <f t="shared" si="220"/>
        <v>0</v>
      </c>
      <c r="BZ193" s="244">
        <f t="shared" si="220"/>
        <v>0</v>
      </c>
      <c r="CA193" s="244">
        <f t="shared" si="220"/>
        <v>0</v>
      </c>
      <c r="CB193" s="244">
        <f t="shared" si="220"/>
        <v>0</v>
      </c>
      <c r="CC193" s="244">
        <f t="shared" si="220"/>
        <v>0</v>
      </c>
      <c r="CD193" s="244">
        <f t="shared" si="220"/>
        <v>0</v>
      </c>
      <c r="CE193" s="244">
        <f t="shared" si="220"/>
        <v>0</v>
      </c>
      <c r="CF193" s="244">
        <f t="shared" si="220"/>
        <v>0</v>
      </c>
      <c r="CG193" s="245">
        <f t="shared" si="220"/>
        <v>0</v>
      </c>
      <c r="CH193" s="249">
        <f t="shared" si="220"/>
        <v>0</v>
      </c>
    </row>
    <row r="194" spans="1:86" hidden="1" x14ac:dyDescent="0.25">
      <c r="A194" s="110"/>
      <c r="B194" s="110" t="s">
        <v>140</v>
      </c>
      <c r="C194" s="123">
        <f>C186+C193</f>
        <v>0</v>
      </c>
      <c r="D194" s="123">
        <f t="shared" ref="D194:BO194" si="221">D186+D193</f>
        <v>1</v>
      </c>
      <c r="E194" s="123">
        <f t="shared" si="221"/>
        <v>1</v>
      </c>
      <c r="F194" s="123">
        <f t="shared" si="221"/>
        <v>1</v>
      </c>
      <c r="G194" s="123">
        <f t="shared" si="221"/>
        <v>1</v>
      </c>
      <c r="H194" s="123">
        <f t="shared" si="221"/>
        <v>1.0000000000000002</v>
      </c>
      <c r="I194" s="123">
        <f t="shared" si="221"/>
        <v>1</v>
      </c>
      <c r="J194" s="123">
        <f t="shared" si="221"/>
        <v>1</v>
      </c>
      <c r="K194" s="123">
        <f t="shared" si="221"/>
        <v>0.99999999999999989</v>
      </c>
      <c r="L194" s="123">
        <f t="shared" si="221"/>
        <v>0.99999999999999989</v>
      </c>
      <c r="M194" s="123">
        <f t="shared" si="221"/>
        <v>1</v>
      </c>
      <c r="N194" s="123">
        <f t="shared" si="221"/>
        <v>0.99999999999999989</v>
      </c>
      <c r="O194" s="250">
        <f t="shared" si="221"/>
        <v>0</v>
      </c>
      <c r="P194" s="250">
        <f t="shared" si="221"/>
        <v>0</v>
      </c>
      <c r="Q194" s="250">
        <f t="shared" si="221"/>
        <v>0</v>
      </c>
      <c r="R194" s="250">
        <f t="shared" si="221"/>
        <v>0</v>
      </c>
      <c r="S194" s="250">
        <f t="shared" si="221"/>
        <v>0</v>
      </c>
      <c r="T194" s="250">
        <f t="shared" si="221"/>
        <v>0</v>
      </c>
      <c r="U194" s="250">
        <f t="shared" si="221"/>
        <v>0</v>
      </c>
      <c r="V194" s="250">
        <f t="shared" si="221"/>
        <v>0</v>
      </c>
      <c r="W194" s="250">
        <f t="shared" si="221"/>
        <v>0</v>
      </c>
      <c r="X194" s="250">
        <f t="shared" si="221"/>
        <v>0</v>
      </c>
      <c r="Y194" s="250">
        <f t="shared" si="221"/>
        <v>0</v>
      </c>
      <c r="Z194" s="250">
        <f t="shared" si="221"/>
        <v>0</v>
      </c>
      <c r="AA194" s="250">
        <f t="shared" si="221"/>
        <v>0</v>
      </c>
      <c r="AB194" s="250">
        <f t="shared" si="221"/>
        <v>0</v>
      </c>
      <c r="AC194" s="250">
        <f t="shared" si="221"/>
        <v>0</v>
      </c>
      <c r="AD194" s="250">
        <f t="shared" si="221"/>
        <v>0</v>
      </c>
      <c r="AE194" s="250">
        <f t="shared" si="221"/>
        <v>0</v>
      </c>
      <c r="AF194" s="250">
        <f t="shared" si="221"/>
        <v>0</v>
      </c>
      <c r="AG194" s="250">
        <f t="shared" si="221"/>
        <v>0</v>
      </c>
      <c r="AH194" s="250">
        <f t="shared" si="221"/>
        <v>0</v>
      </c>
      <c r="AI194" s="250">
        <f t="shared" si="221"/>
        <v>0</v>
      </c>
      <c r="AJ194" s="250">
        <f t="shared" si="221"/>
        <v>0</v>
      </c>
      <c r="AK194" s="250">
        <f t="shared" si="221"/>
        <v>0</v>
      </c>
      <c r="AL194" s="250">
        <f t="shared" si="221"/>
        <v>0</v>
      </c>
      <c r="AM194" s="250">
        <f t="shared" si="221"/>
        <v>0</v>
      </c>
      <c r="AN194" s="250">
        <f t="shared" si="221"/>
        <v>0</v>
      </c>
      <c r="AO194" s="250">
        <f t="shared" si="221"/>
        <v>0</v>
      </c>
      <c r="AP194" s="250">
        <f t="shared" si="221"/>
        <v>0</v>
      </c>
      <c r="AQ194" s="250">
        <f t="shared" si="221"/>
        <v>0</v>
      </c>
      <c r="AR194" s="250">
        <f t="shared" si="221"/>
        <v>0</v>
      </c>
      <c r="AS194" s="250">
        <f t="shared" si="221"/>
        <v>0</v>
      </c>
      <c r="AT194" s="250">
        <f t="shared" si="221"/>
        <v>0</v>
      </c>
      <c r="AU194" s="250">
        <f t="shared" si="221"/>
        <v>0</v>
      </c>
      <c r="AV194" s="250">
        <f t="shared" si="221"/>
        <v>0</v>
      </c>
      <c r="AW194" s="250">
        <f t="shared" si="221"/>
        <v>0</v>
      </c>
      <c r="AX194" s="250">
        <f t="shared" si="221"/>
        <v>0</v>
      </c>
      <c r="AY194" s="250">
        <f t="shared" si="221"/>
        <v>0</v>
      </c>
      <c r="AZ194" s="250">
        <f t="shared" si="221"/>
        <v>0</v>
      </c>
      <c r="BA194" s="250">
        <f t="shared" si="221"/>
        <v>0</v>
      </c>
      <c r="BB194" s="250">
        <f t="shared" si="221"/>
        <v>0</v>
      </c>
      <c r="BC194" s="250">
        <f t="shared" si="221"/>
        <v>0</v>
      </c>
      <c r="BD194" s="250">
        <f t="shared" si="221"/>
        <v>0</v>
      </c>
      <c r="BE194" s="250">
        <f t="shared" si="221"/>
        <v>0</v>
      </c>
      <c r="BF194" s="250">
        <f t="shared" si="221"/>
        <v>0</v>
      </c>
      <c r="BG194" s="250">
        <f t="shared" si="221"/>
        <v>0</v>
      </c>
      <c r="BH194" s="250">
        <f t="shared" si="221"/>
        <v>0</v>
      </c>
      <c r="BI194" s="250">
        <f t="shared" si="221"/>
        <v>0</v>
      </c>
      <c r="BJ194" s="250">
        <f t="shared" si="221"/>
        <v>0</v>
      </c>
      <c r="BK194" s="250">
        <f t="shared" si="221"/>
        <v>0</v>
      </c>
      <c r="BL194" s="250">
        <f t="shared" si="221"/>
        <v>0</v>
      </c>
      <c r="BM194" s="250">
        <f t="shared" si="221"/>
        <v>0</v>
      </c>
      <c r="BN194" s="250">
        <f t="shared" si="221"/>
        <v>0</v>
      </c>
      <c r="BO194" s="250">
        <f t="shared" si="221"/>
        <v>0</v>
      </c>
      <c r="BP194" s="250">
        <f t="shared" ref="BP194:CH194" si="222">BP186+BP193</f>
        <v>0</v>
      </c>
      <c r="BQ194" s="250">
        <f t="shared" si="222"/>
        <v>0</v>
      </c>
      <c r="BR194" s="250">
        <f t="shared" si="222"/>
        <v>0</v>
      </c>
      <c r="BS194" s="250">
        <f t="shared" si="222"/>
        <v>0</v>
      </c>
      <c r="BT194" s="250">
        <f t="shared" si="222"/>
        <v>0</v>
      </c>
      <c r="BU194" s="250">
        <f t="shared" si="222"/>
        <v>0</v>
      </c>
      <c r="BV194" s="250">
        <f t="shared" si="222"/>
        <v>0</v>
      </c>
      <c r="BW194" s="250">
        <f t="shared" si="222"/>
        <v>0</v>
      </c>
      <c r="BX194" s="250">
        <f t="shared" si="222"/>
        <v>0</v>
      </c>
      <c r="BY194" s="250">
        <f t="shared" si="222"/>
        <v>0</v>
      </c>
      <c r="BZ194" s="250">
        <f t="shared" si="222"/>
        <v>0</v>
      </c>
      <c r="CA194" s="250">
        <f t="shared" si="222"/>
        <v>0</v>
      </c>
      <c r="CB194" s="250">
        <f t="shared" si="222"/>
        <v>0</v>
      </c>
      <c r="CC194" s="250">
        <f t="shared" si="222"/>
        <v>0</v>
      </c>
      <c r="CD194" s="250">
        <f t="shared" si="222"/>
        <v>0</v>
      </c>
      <c r="CE194" s="250">
        <f t="shared" si="222"/>
        <v>0</v>
      </c>
      <c r="CF194" s="250">
        <f t="shared" si="222"/>
        <v>0</v>
      </c>
      <c r="CG194" s="250">
        <f t="shared" si="222"/>
        <v>0</v>
      </c>
      <c r="CH194" s="250">
        <f t="shared" si="222"/>
        <v>0</v>
      </c>
    </row>
    <row r="195" spans="1:86" hidden="1" x14ac:dyDescent="0.25">
      <c r="A195" s="110"/>
      <c r="B195" s="110"/>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c r="AO195" s="112"/>
      <c r="AP195" s="112"/>
      <c r="AQ195" s="112"/>
      <c r="AR195" s="112"/>
      <c r="AS195" s="112"/>
      <c r="AT195" s="112"/>
      <c r="AU195" s="112"/>
      <c r="AV195" s="112"/>
      <c r="AW195" s="112"/>
      <c r="AX195" s="112"/>
      <c r="AY195" s="112"/>
      <c r="AZ195" s="112"/>
      <c r="BA195" s="112"/>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row>
    <row r="196" spans="1:86" hidden="1" x14ac:dyDescent="0.25">
      <c r="A196" s="110"/>
      <c r="B196" s="110" t="s">
        <v>141</v>
      </c>
      <c r="C196" s="124">
        <f t="shared" ref="C196" si="223">SUM(C182:C183)</f>
        <v>0</v>
      </c>
      <c r="D196" s="124">
        <f t="shared" ref="D196:BO196" si="224">SUM(D182:D183)</f>
        <v>83.824617283434009</v>
      </c>
      <c r="E196" s="125">
        <f t="shared" si="224"/>
        <v>2887.6632245421133</v>
      </c>
      <c r="F196" s="125">
        <f t="shared" si="224"/>
        <v>6707.2609201321766</v>
      </c>
      <c r="G196" s="125">
        <f t="shared" si="224"/>
        <v>11052.264479622027</v>
      </c>
      <c r="H196" s="125">
        <f t="shared" si="224"/>
        <v>22574.365110391482</v>
      </c>
      <c r="I196" s="125">
        <f t="shared" si="224"/>
        <v>35741.722182965503</v>
      </c>
      <c r="J196" s="125">
        <f t="shared" si="224"/>
        <v>33207.285518660734</v>
      </c>
      <c r="K196" s="125">
        <f t="shared" si="224"/>
        <v>34291.108321421212</v>
      </c>
      <c r="L196" s="125">
        <f t="shared" si="224"/>
        <v>21660.11594817444</v>
      </c>
      <c r="M196" s="126">
        <f t="shared" si="224"/>
        <v>17899.346852773782</v>
      </c>
      <c r="N196" s="126">
        <f t="shared" si="224"/>
        <v>18414.003373545525</v>
      </c>
      <c r="O196" s="256">
        <f t="shared" si="224"/>
        <v>0</v>
      </c>
      <c r="P196" s="256">
        <f t="shared" si="224"/>
        <v>0</v>
      </c>
      <c r="Q196" s="257">
        <f t="shared" si="224"/>
        <v>0</v>
      </c>
      <c r="R196" s="257">
        <f t="shared" si="224"/>
        <v>0</v>
      </c>
      <c r="S196" s="257">
        <f t="shared" si="224"/>
        <v>0</v>
      </c>
      <c r="T196" s="257">
        <f t="shared" si="224"/>
        <v>0</v>
      </c>
      <c r="U196" s="257">
        <f t="shared" si="224"/>
        <v>0</v>
      </c>
      <c r="V196" s="257">
        <f t="shared" si="224"/>
        <v>0</v>
      </c>
      <c r="W196" s="257">
        <f t="shared" si="224"/>
        <v>0</v>
      </c>
      <c r="X196" s="257">
        <f t="shared" si="224"/>
        <v>0</v>
      </c>
      <c r="Y196" s="258">
        <f t="shared" si="224"/>
        <v>0</v>
      </c>
      <c r="Z196" s="258">
        <f t="shared" si="224"/>
        <v>0</v>
      </c>
      <c r="AA196" s="256">
        <f t="shared" si="224"/>
        <v>0</v>
      </c>
      <c r="AB196" s="256">
        <f t="shared" si="224"/>
        <v>0</v>
      </c>
      <c r="AC196" s="257">
        <f t="shared" si="224"/>
        <v>0</v>
      </c>
      <c r="AD196" s="257">
        <f t="shared" si="224"/>
        <v>0</v>
      </c>
      <c r="AE196" s="257">
        <f t="shared" si="224"/>
        <v>0</v>
      </c>
      <c r="AF196" s="257">
        <f t="shared" si="224"/>
        <v>0</v>
      </c>
      <c r="AG196" s="257">
        <f t="shared" si="224"/>
        <v>0</v>
      </c>
      <c r="AH196" s="257">
        <f t="shared" si="224"/>
        <v>0</v>
      </c>
      <c r="AI196" s="257">
        <f t="shared" si="224"/>
        <v>0</v>
      </c>
      <c r="AJ196" s="257">
        <f t="shared" si="224"/>
        <v>0</v>
      </c>
      <c r="AK196" s="258">
        <f t="shared" si="224"/>
        <v>0</v>
      </c>
      <c r="AL196" s="258">
        <f t="shared" si="224"/>
        <v>0</v>
      </c>
      <c r="AM196" s="256">
        <f t="shared" si="224"/>
        <v>0</v>
      </c>
      <c r="AN196" s="256">
        <f t="shared" si="224"/>
        <v>0</v>
      </c>
      <c r="AO196" s="257">
        <f t="shared" si="224"/>
        <v>0</v>
      </c>
      <c r="AP196" s="257">
        <f t="shared" si="224"/>
        <v>0</v>
      </c>
      <c r="AQ196" s="257">
        <f t="shared" si="224"/>
        <v>0</v>
      </c>
      <c r="AR196" s="257">
        <f t="shared" si="224"/>
        <v>0</v>
      </c>
      <c r="AS196" s="257">
        <f t="shared" si="224"/>
        <v>0</v>
      </c>
      <c r="AT196" s="257">
        <f t="shared" si="224"/>
        <v>0</v>
      </c>
      <c r="AU196" s="257">
        <f t="shared" si="224"/>
        <v>0</v>
      </c>
      <c r="AV196" s="257">
        <f t="shared" si="224"/>
        <v>0</v>
      </c>
      <c r="AW196" s="258">
        <f t="shared" si="224"/>
        <v>0</v>
      </c>
      <c r="AX196" s="258">
        <f t="shared" si="224"/>
        <v>0</v>
      </c>
      <c r="AY196" s="256">
        <f t="shared" si="224"/>
        <v>0</v>
      </c>
      <c r="AZ196" s="256">
        <f t="shared" si="224"/>
        <v>0</v>
      </c>
      <c r="BA196" s="257">
        <f t="shared" si="224"/>
        <v>0</v>
      </c>
      <c r="BB196" s="257">
        <f t="shared" si="224"/>
        <v>0</v>
      </c>
      <c r="BC196" s="257">
        <f t="shared" si="224"/>
        <v>0</v>
      </c>
      <c r="BD196" s="257">
        <f t="shared" si="224"/>
        <v>0</v>
      </c>
      <c r="BE196" s="257">
        <f t="shared" si="224"/>
        <v>0</v>
      </c>
      <c r="BF196" s="257">
        <f t="shared" si="224"/>
        <v>0</v>
      </c>
      <c r="BG196" s="257">
        <f t="shared" si="224"/>
        <v>0</v>
      </c>
      <c r="BH196" s="257">
        <f t="shared" si="224"/>
        <v>0</v>
      </c>
      <c r="BI196" s="258">
        <f t="shared" si="224"/>
        <v>0</v>
      </c>
      <c r="BJ196" s="258">
        <f t="shared" si="224"/>
        <v>0</v>
      </c>
      <c r="BK196" s="256">
        <f t="shared" si="224"/>
        <v>0</v>
      </c>
      <c r="BL196" s="256">
        <f t="shared" si="224"/>
        <v>0</v>
      </c>
      <c r="BM196" s="257">
        <f t="shared" si="224"/>
        <v>0</v>
      </c>
      <c r="BN196" s="257">
        <f t="shared" si="224"/>
        <v>0</v>
      </c>
      <c r="BO196" s="257">
        <f t="shared" si="224"/>
        <v>0</v>
      </c>
      <c r="BP196" s="257">
        <f t="shared" ref="BP196:CH196" si="225">SUM(BP182:BP183)</f>
        <v>0</v>
      </c>
      <c r="BQ196" s="257">
        <f t="shared" si="225"/>
        <v>0</v>
      </c>
      <c r="BR196" s="257">
        <f t="shared" si="225"/>
        <v>0</v>
      </c>
      <c r="BS196" s="257">
        <f t="shared" si="225"/>
        <v>0</v>
      </c>
      <c r="BT196" s="257">
        <f t="shared" si="225"/>
        <v>0</v>
      </c>
      <c r="BU196" s="258">
        <f t="shared" si="225"/>
        <v>0</v>
      </c>
      <c r="BV196" s="258">
        <f t="shared" si="225"/>
        <v>0</v>
      </c>
      <c r="BW196" s="256">
        <f t="shared" si="225"/>
        <v>0</v>
      </c>
      <c r="BX196" s="256">
        <f t="shared" si="225"/>
        <v>0</v>
      </c>
      <c r="BY196" s="257">
        <f t="shared" si="225"/>
        <v>0</v>
      </c>
      <c r="BZ196" s="257">
        <f t="shared" si="225"/>
        <v>0</v>
      </c>
      <c r="CA196" s="257">
        <f t="shared" si="225"/>
        <v>0</v>
      </c>
      <c r="CB196" s="257">
        <f t="shared" si="225"/>
        <v>0</v>
      </c>
      <c r="CC196" s="257">
        <f t="shared" si="225"/>
        <v>0</v>
      </c>
      <c r="CD196" s="257">
        <f t="shared" si="225"/>
        <v>0</v>
      </c>
      <c r="CE196" s="257">
        <f t="shared" si="225"/>
        <v>0</v>
      </c>
      <c r="CF196" s="257">
        <f t="shared" si="225"/>
        <v>0</v>
      </c>
      <c r="CG196" s="258">
        <f t="shared" si="225"/>
        <v>0</v>
      </c>
      <c r="CH196" s="258">
        <f t="shared" si="225"/>
        <v>0</v>
      </c>
    </row>
    <row r="197" spans="1:86" hidden="1" x14ac:dyDescent="0.25">
      <c r="A197" s="110"/>
      <c r="B197" s="110" t="s">
        <v>142</v>
      </c>
      <c r="C197" s="124">
        <f t="shared" ref="C197" si="226">SUM(C189:C190)</f>
        <v>0</v>
      </c>
      <c r="D197" s="124">
        <f t="shared" ref="D197:BO197" si="227">SUM(D189:D190)</f>
        <v>0</v>
      </c>
      <c r="E197" s="125">
        <f t="shared" si="227"/>
        <v>0</v>
      </c>
      <c r="F197" s="125">
        <f t="shared" si="227"/>
        <v>0</v>
      </c>
      <c r="G197" s="125">
        <f t="shared" si="227"/>
        <v>0</v>
      </c>
      <c r="H197" s="125">
        <f t="shared" si="227"/>
        <v>0</v>
      </c>
      <c r="I197" s="125">
        <f t="shared" si="227"/>
        <v>0</v>
      </c>
      <c r="J197" s="125">
        <f t="shared" si="227"/>
        <v>0</v>
      </c>
      <c r="K197" s="125">
        <f t="shared" si="227"/>
        <v>0</v>
      </c>
      <c r="L197" s="125">
        <f t="shared" si="227"/>
        <v>0</v>
      </c>
      <c r="M197" s="126">
        <f t="shared" si="227"/>
        <v>0</v>
      </c>
      <c r="N197" s="126">
        <f t="shared" si="227"/>
        <v>176.4738452371187</v>
      </c>
      <c r="O197" s="256">
        <f t="shared" si="227"/>
        <v>0</v>
      </c>
      <c r="P197" s="256">
        <f t="shared" si="227"/>
        <v>0</v>
      </c>
      <c r="Q197" s="257">
        <f t="shared" si="227"/>
        <v>0</v>
      </c>
      <c r="R197" s="257">
        <f t="shared" si="227"/>
        <v>0</v>
      </c>
      <c r="S197" s="257">
        <f t="shared" si="227"/>
        <v>0</v>
      </c>
      <c r="T197" s="257">
        <f t="shared" si="227"/>
        <v>0</v>
      </c>
      <c r="U197" s="257">
        <f t="shared" si="227"/>
        <v>0</v>
      </c>
      <c r="V197" s="257">
        <f t="shared" si="227"/>
        <v>0</v>
      </c>
      <c r="W197" s="257">
        <f t="shared" si="227"/>
        <v>0</v>
      </c>
      <c r="X197" s="257">
        <f t="shared" si="227"/>
        <v>0</v>
      </c>
      <c r="Y197" s="258">
        <f t="shared" si="227"/>
        <v>0</v>
      </c>
      <c r="Z197" s="258">
        <f t="shared" si="227"/>
        <v>0</v>
      </c>
      <c r="AA197" s="256">
        <f t="shared" si="227"/>
        <v>0</v>
      </c>
      <c r="AB197" s="256">
        <f t="shared" si="227"/>
        <v>0</v>
      </c>
      <c r="AC197" s="257">
        <f t="shared" si="227"/>
        <v>0</v>
      </c>
      <c r="AD197" s="257">
        <f t="shared" si="227"/>
        <v>0</v>
      </c>
      <c r="AE197" s="257">
        <f t="shared" si="227"/>
        <v>0</v>
      </c>
      <c r="AF197" s="257">
        <f t="shared" si="227"/>
        <v>0</v>
      </c>
      <c r="AG197" s="257">
        <f t="shared" si="227"/>
        <v>0</v>
      </c>
      <c r="AH197" s="257">
        <f t="shared" si="227"/>
        <v>0</v>
      </c>
      <c r="AI197" s="257">
        <f t="shared" si="227"/>
        <v>0</v>
      </c>
      <c r="AJ197" s="257">
        <f t="shared" si="227"/>
        <v>0</v>
      </c>
      <c r="AK197" s="258">
        <f t="shared" si="227"/>
        <v>0</v>
      </c>
      <c r="AL197" s="258">
        <f t="shared" si="227"/>
        <v>0</v>
      </c>
      <c r="AM197" s="256">
        <f t="shared" si="227"/>
        <v>0</v>
      </c>
      <c r="AN197" s="256">
        <f t="shared" si="227"/>
        <v>0</v>
      </c>
      <c r="AO197" s="257">
        <f t="shared" si="227"/>
        <v>0</v>
      </c>
      <c r="AP197" s="257">
        <f t="shared" si="227"/>
        <v>0</v>
      </c>
      <c r="AQ197" s="257">
        <f t="shared" si="227"/>
        <v>0</v>
      </c>
      <c r="AR197" s="257">
        <f t="shared" si="227"/>
        <v>0</v>
      </c>
      <c r="AS197" s="257">
        <f t="shared" si="227"/>
        <v>0</v>
      </c>
      <c r="AT197" s="257">
        <f t="shared" si="227"/>
        <v>0</v>
      </c>
      <c r="AU197" s="257">
        <f t="shared" si="227"/>
        <v>0</v>
      </c>
      <c r="AV197" s="257">
        <f t="shared" si="227"/>
        <v>0</v>
      </c>
      <c r="AW197" s="258">
        <f t="shared" si="227"/>
        <v>0</v>
      </c>
      <c r="AX197" s="258">
        <f t="shared" si="227"/>
        <v>0</v>
      </c>
      <c r="AY197" s="256">
        <f t="shared" si="227"/>
        <v>0</v>
      </c>
      <c r="AZ197" s="256">
        <f t="shared" si="227"/>
        <v>0</v>
      </c>
      <c r="BA197" s="257">
        <f t="shared" si="227"/>
        <v>0</v>
      </c>
      <c r="BB197" s="257">
        <f t="shared" si="227"/>
        <v>0</v>
      </c>
      <c r="BC197" s="257">
        <f t="shared" si="227"/>
        <v>0</v>
      </c>
      <c r="BD197" s="257">
        <f t="shared" si="227"/>
        <v>0</v>
      </c>
      <c r="BE197" s="257">
        <f t="shared" si="227"/>
        <v>0</v>
      </c>
      <c r="BF197" s="257">
        <f t="shared" si="227"/>
        <v>0</v>
      </c>
      <c r="BG197" s="257">
        <f t="shared" si="227"/>
        <v>0</v>
      </c>
      <c r="BH197" s="257">
        <f t="shared" si="227"/>
        <v>0</v>
      </c>
      <c r="BI197" s="258">
        <f t="shared" si="227"/>
        <v>0</v>
      </c>
      <c r="BJ197" s="258">
        <f t="shared" si="227"/>
        <v>0</v>
      </c>
      <c r="BK197" s="256">
        <f t="shared" si="227"/>
        <v>0</v>
      </c>
      <c r="BL197" s="256">
        <f t="shared" si="227"/>
        <v>0</v>
      </c>
      <c r="BM197" s="257">
        <f t="shared" si="227"/>
        <v>0</v>
      </c>
      <c r="BN197" s="257">
        <f t="shared" si="227"/>
        <v>0</v>
      </c>
      <c r="BO197" s="257">
        <f t="shared" si="227"/>
        <v>0</v>
      </c>
      <c r="BP197" s="257">
        <f t="shared" ref="BP197:CH197" si="228">SUM(BP189:BP190)</f>
        <v>0</v>
      </c>
      <c r="BQ197" s="257">
        <f t="shared" si="228"/>
        <v>0</v>
      </c>
      <c r="BR197" s="257">
        <f t="shared" si="228"/>
        <v>0</v>
      </c>
      <c r="BS197" s="257">
        <f t="shared" si="228"/>
        <v>0</v>
      </c>
      <c r="BT197" s="257">
        <f t="shared" si="228"/>
        <v>0</v>
      </c>
      <c r="BU197" s="258">
        <f t="shared" si="228"/>
        <v>0</v>
      </c>
      <c r="BV197" s="258">
        <f t="shared" si="228"/>
        <v>0</v>
      </c>
      <c r="BW197" s="256">
        <f t="shared" si="228"/>
        <v>0</v>
      </c>
      <c r="BX197" s="256">
        <f t="shared" si="228"/>
        <v>0</v>
      </c>
      <c r="BY197" s="257">
        <f t="shared" si="228"/>
        <v>0</v>
      </c>
      <c r="BZ197" s="257">
        <f t="shared" si="228"/>
        <v>0</v>
      </c>
      <c r="CA197" s="257">
        <f t="shared" si="228"/>
        <v>0</v>
      </c>
      <c r="CB197" s="257">
        <f t="shared" si="228"/>
        <v>0</v>
      </c>
      <c r="CC197" s="257">
        <f t="shared" si="228"/>
        <v>0</v>
      </c>
      <c r="CD197" s="257">
        <f t="shared" si="228"/>
        <v>0</v>
      </c>
      <c r="CE197" s="257">
        <f t="shared" si="228"/>
        <v>0</v>
      </c>
      <c r="CF197" s="257">
        <f t="shared" si="228"/>
        <v>0</v>
      </c>
      <c r="CG197" s="258">
        <f t="shared" si="228"/>
        <v>0</v>
      </c>
      <c r="CH197" s="258">
        <f t="shared" si="228"/>
        <v>0</v>
      </c>
    </row>
    <row r="198" spans="1:86" hidden="1" x14ac:dyDescent="0.25">
      <c r="A198" s="110"/>
      <c r="B198" s="110" t="s">
        <v>129</v>
      </c>
      <c r="C198" s="127">
        <f t="shared" ref="C198" si="229">SUM(C196:C197)</f>
        <v>0</v>
      </c>
      <c r="D198" s="127">
        <f t="shared" ref="D198:BO198" si="230">SUM(D196:D197)</f>
        <v>83.824617283434009</v>
      </c>
      <c r="E198" s="127">
        <f t="shared" si="230"/>
        <v>2887.6632245421133</v>
      </c>
      <c r="F198" s="127">
        <f t="shared" si="230"/>
        <v>6707.2609201321766</v>
      </c>
      <c r="G198" s="127">
        <f t="shared" si="230"/>
        <v>11052.264479622027</v>
      </c>
      <c r="H198" s="127">
        <f t="shared" si="230"/>
        <v>22574.365110391482</v>
      </c>
      <c r="I198" s="127">
        <f t="shared" si="230"/>
        <v>35741.722182965503</v>
      </c>
      <c r="J198" s="127">
        <f t="shared" si="230"/>
        <v>33207.285518660734</v>
      </c>
      <c r="K198" s="127">
        <f t="shared" si="230"/>
        <v>34291.108321421212</v>
      </c>
      <c r="L198" s="127">
        <f t="shared" si="230"/>
        <v>21660.11594817444</v>
      </c>
      <c r="M198" s="128">
        <f t="shared" si="230"/>
        <v>17899.346852773782</v>
      </c>
      <c r="N198" s="128">
        <f t="shared" si="230"/>
        <v>18590.477218782646</v>
      </c>
      <c r="O198" s="259">
        <f t="shared" si="230"/>
        <v>0</v>
      </c>
      <c r="P198" s="259">
        <f t="shared" si="230"/>
        <v>0</v>
      </c>
      <c r="Q198" s="259">
        <f t="shared" si="230"/>
        <v>0</v>
      </c>
      <c r="R198" s="259">
        <f t="shared" si="230"/>
        <v>0</v>
      </c>
      <c r="S198" s="259">
        <f t="shared" si="230"/>
        <v>0</v>
      </c>
      <c r="T198" s="259">
        <f t="shared" si="230"/>
        <v>0</v>
      </c>
      <c r="U198" s="259">
        <f t="shared" si="230"/>
        <v>0</v>
      </c>
      <c r="V198" s="259">
        <f t="shared" si="230"/>
        <v>0</v>
      </c>
      <c r="W198" s="259">
        <f t="shared" si="230"/>
        <v>0</v>
      </c>
      <c r="X198" s="259">
        <f t="shared" si="230"/>
        <v>0</v>
      </c>
      <c r="Y198" s="260">
        <f t="shared" si="230"/>
        <v>0</v>
      </c>
      <c r="Z198" s="260">
        <f t="shared" si="230"/>
        <v>0</v>
      </c>
      <c r="AA198" s="259">
        <f t="shared" si="230"/>
        <v>0</v>
      </c>
      <c r="AB198" s="259">
        <f t="shared" si="230"/>
        <v>0</v>
      </c>
      <c r="AC198" s="259">
        <f t="shared" si="230"/>
        <v>0</v>
      </c>
      <c r="AD198" s="259">
        <f t="shared" si="230"/>
        <v>0</v>
      </c>
      <c r="AE198" s="259">
        <f t="shared" si="230"/>
        <v>0</v>
      </c>
      <c r="AF198" s="259">
        <f t="shared" si="230"/>
        <v>0</v>
      </c>
      <c r="AG198" s="259">
        <f t="shared" si="230"/>
        <v>0</v>
      </c>
      <c r="AH198" s="259">
        <f t="shared" si="230"/>
        <v>0</v>
      </c>
      <c r="AI198" s="259">
        <f t="shared" si="230"/>
        <v>0</v>
      </c>
      <c r="AJ198" s="259">
        <f t="shared" si="230"/>
        <v>0</v>
      </c>
      <c r="AK198" s="260">
        <f t="shared" si="230"/>
        <v>0</v>
      </c>
      <c r="AL198" s="260">
        <f t="shared" si="230"/>
        <v>0</v>
      </c>
      <c r="AM198" s="259">
        <f t="shared" si="230"/>
        <v>0</v>
      </c>
      <c r="AN198" s="259">
        <f t="shared" si="230"/>
        <v>0</v>
      </c>
      <c r="AO198" s="259">
        <f t="shared" si="230"/>
        <v>0</v>
      </c>
      <c r="AP198" s="259">
        <f t="shared" si="230"/>
        <v>0</v>
      </c>
      <c r="AQ198" s="259">
        <f t="shared" si="230"/>
        <v>0</v>
      </c>
      <c r="AR198" s="259">
        <f t="shared" si="230"/>
        <v>0</v>
      </c>
      <c r="AS198" s="259">
        <f t="shared" si="230"/>
        <v>0</v>
      </c>
      <c r="AT198" s="259">
        <f t="shared" si="230"/>
        <v>0</v>
      </c>
      <c r="AU198" s="259">
        <f t="shared" si="230"/>
        <v>0</v>
      </c>
      <c r="AV198" s="259">
        <f t="shared" si="230"/>
        <v>0</v>
      </c>
      <c r="AW198" s="260">
        <f t="shared" si="230"/>
        <v>0</v>
      </c>
      <c r="AX198" s="260">
        <f t="shared" si="230"/>
        <v>0</v>
      </c>
      <c r="AY198" s="259">
        <f t="shared" si="230"/>
        <v>0</v>
      </c>
      <c r="AZ198" s="259">
        <f t="shared" si="230"/>
        <v>0</v>
      </c>
      <c r="BA198" s="259">
        <f t="shared" si="230"/>
        <v>0</v>
      </c>
      <c r="BB198" s="259">
        <f t="shared" si="230"/>
        <v>0</v>
      </c>
      <c r="BC198" s="259">
        <f t="shared" si="230"/>
        <v>0</v>
      </c>
      <c r="BD198" s="259">
        <f t="shared" si="230"/>
        <v>0</v>
      </c>
      <c r="BE198" s="259">
        <f t="shared" si="230"/>
        <v>0</v>
      </c>
      <c r="BF198" s="259">
        <f t="shared" si="230"/>
        <v>0</v>
      </c>
      <c r="BG198" s="259">
        <f t="shared" si="230"/>
        <v>0</v>
      </c>
      <c r="BH198" s="259">
        <f t="shared" si="230"/>
        <v>0</v>
      </c>
      <c r="BI198" s="260">
        <f t="shared" si="230"/>
        <v>0</v>
      </c>
      <c r="BJ198" s="260">
        <f t="shared" si="230"/>
        <v>0</v>
      </c>
      <c r="BK198" s="259">
        <f t="shared" si="230"/>
        <v>0</v>
      </c>
      <c r="BL198" s="259">
        <f t="shared" si="230"/>
        <v>0</v>
      </c>
      <c r="BM198" s="259">
        <f t="shared" si="230"/>
        <v>0</v>
      </c>
      <c r="BN198" s="259">
        <f t="shared" si="230"/>
        <v>0</v>
      </c>
      <c r="BO198" s="259">
        <f t="shared" si="230"/>
        <v>0</v>
      </c>
      <c r="BP198" s="259">
        <f t="shared" ref="BP198:CH198" si="231">SUM(BP196:BP197)</f>
        <v>0</v>
      </c>
      <c r="BQ198" s="259">
        <f t="shared" si="231"/>
        <v>0</v>
      </c>
      <c r="BR198" s="259">
        <f t="shared" si="231"/>
        <v>0</v>
      </c>
      <c r="BS198" s="259">
        <f t="shared" si="231"/>
        <v>0</v>
      </c>
      <c r="BT198" s="259">
        <f t="shared" si="231"/>
        <v>0</v>
      </c>
      <c r="BU198" s="260">
        <f t="shared" si="231"/>
        <v>0</v>
      </c>
      <c r="BV198" s="260">
        <f t="shared" si="231"/>
        <v>0</v>
      </c>
      <c r="BW198" s="259">
        <f t="shared" si="231"/>
        <v>0</v>
      </c>
      <c r="BX198" s="259">
        <f t="shared" si="231"/>
        <v>0</v>
      </c>
      <c r="BY198" s="259">
        <f t="shared" si="231"/>
        <v>0</v>
      </c>
      <c r="BZ198" s="259">
        <f t="shared" si="231"/>
        <v>0</v>
      </c>
      <c r="CA198" s="259">
        <f t="shared" si="231"/>
        <v>0</v>
      </c>
      <c r="CB198" s="259">
        <f t="shared" si="231"/>
        <v>0</v>
      </c>
      <c r="CC198" s="259">
        <f t="shared" si="231"/>
        <v>0</v>
      </c>
      <c r="CD198" s="259">
        <f t="shared" si="231"/>
        <v>0</v>
      </c>
      <c r="CE198" s="259">
        <f t="shared" si="231"/>
        <v>0</v>
      </c>
      <c r="CF198" s="259">
        <f t="shared" si="231"/>
        <v>0</v>
      </c>
      <c r="CG198" s="260">
        <f t="shared" si="231"/>
        <v>0</v>
      </c>
      <c r="CH198" s="260">
        <f t="shared" si="231"/>
        <v>0</v>
      </c>
    </row>
    <row r="199" spans="1:86" hidden="1" x14ac:dyDescent="0.25"/>
    <row r="200" spans="1:86" hidden="1" x14ac:dyDescent="0.25">
      <c r="B200" s="190" t="s">
        <v>225</v>
      </c>
      <c r="C200" s="385">
        <f>IF('YTD PROGRAM SUMMARY'!C4=0,0,C198-C73)</f>
        <v>0</v>
      </c>
      <c r="D200" s="385">
        <f>IF('YTD PROGRAM SUMMARY'!D4=0,0,D198-D73)</f>
        <v>0</v>
      </c>
      <c r="E200" s="385">
        <f>IF('YTD PROGRAM SUMMARY'!E4=0,0,E198-E73)</f>
        <v>0</v>
      </c>
      <c r="F200" s="385">
        <f>IF('YTD PROGRAM SUMMARY'!F4=0,0,F198-F73)</f>
        <v>9.0949470177292824E-13</v>
      </c>
      <c r="G200" s="385">
        <f>IF('YTD PROGRAM SUMMARY'!G4=0,0,G198-G73)</f>
        <v>0</v>
      </c>
      <c r="H200" s="385">
        <f>IF('YTD PROGRAM SUMMARY'!H4=0,0,H198-H73)</f>
        <v>3.637978807091713E-12</v>
      </c>
      <c r="I200" s="385">
        <f>IF('YTD PROGRAM SUMMARY'!I4=0,0,I198-I73)</f>
        <v>0</v>
      </c>
      <c r="J200" s="385">
        <f>IF('YTD PROGRAM SUMMARY'!J4=0,0,J198-J73)</f>
        <v>0</v>
      </c>
      <c r="K200" s="385">
        <f>IF('YTD PROGRAM SUMMARY'!K4=0,0,K198-K73)</f>
        <v>0</v>
      </c>
      <c r="L200" s="385">
        <f>IF('YTD PROGRAM SUMMARY'!L4=0,0,L198-L73)</f>
        <v>-3.637978807091713E-12</v>
      </c>
      <c r="M200" s="385">
        <f>IF('YTD PROGRAM SUMMARY'!M4=0,0,M198-M73)</f>
        <v>0</v>
      </c>
      <c r="N200" s="385">
        <f>IF('YTD PROGRAM SUMMARY'!N4=0,0,N198-N73)</f>
        <v>0</v>
      </c>
    </row>
    <row r="201" spans="1:86" hidden="1" x14ac:dyDescent="0.25">
      <c r="B201" s="190"/>
      <c r="C201" s="190"/>
      <c r="D201" s="190"/>
      <c r="E201" s="190"/>
      <c r="F201" s="190"/>
      <c r="G201" s="190"/>
      <c r="H201" s="190"/>
      <c r="I201" s="190"/>
      <c r="J201" s="190"/>
      <c r="K201" s="190"/>
      <c r="L201" s="190"/>
      <c r="M201" s="190"/>
      <c r="N201" s="190"/>
    </row>
    <row r="202" spans="1:86" x14ac:dyDescent="0.25">
      <c r="T202" s="478"/>
      <c r="U202" s="478"/>
      <c r="V202" s="478"/>
      <c r="W202" s="478"/>
      <c r="X202" s="478"/>
      <c r="Y202" s="478"/>
      <c r="Z202" s="478"/>
      <c r="AA202" s="478"/>
      <c r="AB202" s="478"/>
      <c r="AC202" s="478"/>
      <c r="AD202" s="478"/>
      <c r="AE202" s="478"/>
    </row>
    <row r="203" spans="1:86" x14ac:dyDescent="0.25">
      <c r="T203" s="478"/>
      <c r="U203" s="478"/>
      <c r="V203" s="478"/>
      <c r="W203" s="478"/>
      <c r="X203" s="478"/>
      <c r="Y203" s="478"/>
      <c r="Z203" s="478"/>
      <c r="AA203" s="478"/>
      <c r="AB203" s="478"/>
      <c r="AC203" s="478"/>
      <c r="AD203" s="478"/>
      <c r="AE203" s="478"/>
    </row>
    <row r="204" spans="1:86" x14ac:dyDescent="0.25">
      <c r="T204" s="478"/>
      <c r="U204" s="478"/>
      <c r="V204" s="478"/>
      <c r="W204" s="478"/>
      <c r="X204" s="478"/>
      <c r="Y204" s="478"/>
      <c r="Z204" s="478"/>
      <c r="AA204" s="478"/>
      <c r="AB204" s="478"/>
      <c r="AC204" s="478"/>
      <c r="AD204" s="478"/>
      <c r="AE204" s="478"/>
    </row>
    <row r="205" spans="1:86" x14ac:dyDescent="0.25">
      <c r="T205" s="478"/>
      <c r="U205" s="478"/>
      <c r="V205" s="478"/>
      <c r="W205" s="478"/>
      <c r="X205" s="478"/>
      <c r="Y205" s="478"/>
      <c r="Z205" s="478"/>
      <c r="AA205" s="478"/>
      <c r="AB205" s="478"/>
      <c r="AC205" s="478"/>
      <c r="AD205" s="478"/>
      <c r="AE205" s="478"/>
    </row>
    <row r="206" spans="1:86" x14ac:dyDescent="0.25">
      <c r="T206" s="478"/>
      <c r="U206" s="478"/>
      <c r="V206" s="478"/>
      <c r="W206" s="478"/>
      <c r="X206" s="478"/>
      <c r="Y206" s="478"/>
      <c r="Z206" s="478"/>
      <c r="AA206" s="478"/>
      <c r="AB206" s="478"/>
      <c r="AC206" s="478"/>
      <c r="AD206" s="478"/>
      <c r="AE206" s="478"/>
    </row>
    <row r="207" spans="1:86" x14ac:dyDescent="0.25">
      <c r="T207" s="478"/>
      <c r="U207" s="478"/>
      <c r="V207" s="478"/>
      <c r="W207" s="478"/>
      <c r="X207" s="478"/>
      <c r="Y207" s="478"/>
      <c r="Z207" s="478"/>
      <c r="AA207" s="478"/>
      <c r="AB207" s="478"/>
      <c r="AC207" s="478"/>
      <c r="AD207" s="478"/>
      <c r="AE207" s="478"/>
    </row>
    <row r="208" spans="1:86" x14ac:dyDescent="0.25">
      <c r="T208" s="478"/>
      <c r="U208" s="478"/>
      <c r="V208" s="478"/>
      <c r="W208" s="478"/>
      <c r="X208" s="478"/>
      <c r="Y208" s="478"/>
      <c r="Z208" s="478"/>
      <c r="AA208" s="478"/>
      <c r="AB208" s="478"/>
      <c r="AC208" s="478"/>
      <c r="AD208" s="478"/>
      <c r="AE208" s="478"/>
    </row>
    <row r="209" spans="20:31" x14ac:dyDescent="0.25">
      <c r="T209" s="478"/>
      <c r="U209" s="478"/>
      <c r="V209" s="478"/>
      <c r="W209" s="478"/>
      <c r="X209" s="478"/>
      <c r="Y209" s="478"/>
      <c r="Z209" s="478"/>
      <c r="AA209" s="478"/>
      <c r="AB209" s="478"/>
      <c r="AC209" s="478"/>
      <c r="AD209" s="478"/>
      <c r="AE209" s="478"/>
    </row>
    <row r="210" spans="20:31" x14ac:dyDescent="0.25">
      <c r="T210" s="478"/>
      <c r="U210" s="478"/>
      <c r="V210" s="478"/>
      <c r="W210" s="478"/>
      <c r="X210" s="478"/>
      <c r="Y210" s="478"/>
      <c r="Z210" s="478"/>
      <c r="AA210" s="478"/>
      <c r="AB210" s="478"/>
      <c r="AC210" s="478"/>
      <c r="AD210" s="478"/>
      <c r="AE210" s="478"/>
    </row>
    <row r="211" spans="20:31" x14ac:dyDescent="0.25">
      <c r="T211" s="478"/>
      <c r="U211" s="478"/>
      <c r="V211" s="478"/>
      <c r="W211" s="478"/>
      <c r="X211" s="478"/>
      <c r="Y211" s="478"/>
      <c r="Z211" s="478"/>
      <c r="AA211" s="478"/>
      <c r="AB211" s="478"/>
      <c r="AC211" s="478"/>
      <c r="AD211" s="478"/>
      <c r="AE211" s="478"/>
    </row>
    <row r="212" spans="20:31" x14ac:dyDescent="0.25">
      <c r="T212" s="478"/>
      <c r="U212" s="478"/>
      <c r="V212" s="478"/>
      <c r="W212" s="478"/>
      <c r="X212" s="478"/>
      <c r="Y212" s="478"/>
      <c r="Z212" s="478"/>
      <c r="AA212" s="478"/>
      <c r="AB212" s="478"/>
      <c r="AC212" s="478"/>
      <c r="AD212" s="478"/>
      <c r="AE212" s="478"/>
    </row>
    <row r="213" spans="20:31" x14ac:dyDescent="0.25">
      <c r="T213" s="478"/>
      <c r="U213" s="478"/>
      <c r="V213" s="478"/>
      <c r="W213" s="478"/>
      <c r="X213" s="478"/>
      <c r="Y213" s="478"/>
      <c r="Z213" s="478"/>
      <c r="AA213" s="478"/>
      <c r="AB213" s="478"/>
      <c r="AC213" s="478"/>
      <c r="AD213" s="478"/>
      <c r="AE213" s="478"/>
    </row>
    <row r="214" spans="20:31" x14ac:dyDescent="0.25">
      <c r="T214" s="478"/>
      <c r="U214" s="478"/>
      <c r="V214" s="478"/>
      <c r="W214" s="478"/>
      <c r="X214" s="478"/>
      <c r="Y214" s="478"/>
      <c r="Z214" s="478"/>
      <c r="AA214" s="478"/>
      <c r="AB214" s="478"/>
      <c r="AC214" s="478"/>
      <c r="AD214" s="478"/>
      <c r="AE214" s="478"/>
    </row>
    <row r="215" spans="20:31" x14ac:dyDescent="0.25">
      <c r="T215" s="478"/>
      <c r="U215" s="478"/>
      <c r="V215" s="478"/>
      <c r="W215" s="478"/>
      <c r="X215" s="478"/>
      <c r="Y215" s="478"/>
      <c r="Z215" s="478"/>
      <c r="AA215" s="478"/>
      <c r="AB215" s="478"/>
      <c r="AC215" s="478"/>
      <c r="AD215" s="478"/>
      <c r="AE215" s="478"/>
    </row>
    <row r="216" spans="20:31" x14ac:dyDescent="0.25">
      <c r="T216" s="478"/>
      <c r="U216" s="478"/>
      <c r="V216" s="478"/>
      <c r="W216" s="478"/>
      <c r="X216" s="478"/>
      <c r="Y216" s="478"/>
      <c r="Z216" s="478"/>
      <c r="AA216" s="478"/>
      <c r="AB216" s="478"/>
      <c r="AC216" s="478"/>
      <c r="AD216" s="478"/>
      <c r="AE216" s="478"/>
    </row>
    <row r="217" spans="20:31" x14ac:dyDescent="0.25">
      <c r="T217" s="478"/>
      <c r="U217" s="478"/>
      <c r="V217" s="478"/>
      <c r="W217" s="478"/>
      <c r="X217" s="478"/>
      <c r="Y217" s="478"/>
      <c r="Z217" s="478"/>
      <c r="AA217" s="478"/>
      <c r="AB217" s="478"/>
      <c r="AC217" s="478"/>
      <c r="AD217" s="478"/>
      <c r="AE217" s="478"/>
    </row>
    <row r="218" spans="20:31" x14ac:dyDescent="0.25">
      <c r="T218" s="478"/>
      <c r="U218" s="478"/>
      <c r="V218" s="478"/>
      <c r="W218" s="478"/>
      <c r="X218" s="478"/>
      <c r="Y218" s="478"/>
      <c r="Z218" s="478"/>
      <c r="AA218" s="478"/>
      <c r="AB218" s="478"/>
      <c r="AC218" s="478"/>
      <c r="AD218" s="478"/>
      <c r="AE218" s="478"/>
    </row>
    <row r="219" spans="20:31" x14ac:dyDescent="0.25">
      <c r="T219" s="478"/>
      <c r="U219" s="478"/>
      <c r="V219" s="478"/>
      <c r="W219" s="478"/>
      <c r="X219" s="478"/>
      <c r="Y219" s="478"/>
      <c r="Z219" s="478"/>
      <c r="AA219" s="478"/>
      <c r="AB219" s="478"/>
      <c r="AC219" s="478"/>
      <c r="AD219" s="478"/>
      <c r="AE219" s="478"/>
    </row>
    <row r="220" spans="20:31" x14ac:dyDescent="0.25">
      <c r="T220" s="478"/>
      <c r="U220" s="478"/>
      <c r="V220" s="478"/>
      <c r="W220" s="478"/>
      <c r="X220" s="478"/>
      <c r="Y220" s="478"/>
      <c r="Z220" s="478"/>
      <c r="AA220" s="478"/>
      <c r="AB220" s="478"/>
      <c r="AC220" s="478"/>
      <c r="AD220" s="478"/>
      <c r="AE220" s="478"/>
    </row>
    <row r="221" spans="20:31" x14ac:dyDescent="0.25">
      <c r="T221" s="478"/>
      <c r="U221" s="478"/>
      <c r="V221" s="478"/>
      <c r="W221" s="478"/>
      <c r="X221" s="478"/>
      <c r="Y221" s="478"/>
      <c r="Z221" s="478"/>
      <c r="AA221" s="478"/>
      <c r="AB221" s="478"/>
      <c r="AC221" s="478"/>
      <c r="AD221" s="478"/>
      <c r="AE221" s="478"/>
    </row>
    <row r="222" spans="20:31" x14ac:dyDescent="0.25">
      <c r="T222" s="478"/>
      <c r="U222" s="478"/>
      <c r="V222" s="478"/>
      <c r="W222" s="478"/>
      <c r="X222" s="478"/>
      <c r="Y222" s="478"/>
      <c r="Z222" s="478"/>
      <c r="AA222" s="478"/>
      <c r="AB222" s="478"/>
      <c r="AC222" s="478"/>
      <c r="AD222" s="478"/>
      <c r="AE222" s="478"/>
    </row>
    <row r="223" spans="20:31" x14ac:dyDescent="0.25">
      <c r="T223" s="478"/>
      <c r="U223" s="478"/>
      <c r="V223" s="478"/>
      <c r="W223" s="478"/>
      <c r="X223" s="478"/>
      <c r="Y223" s="478"/>
      <c r="Z223" s="478"/>
      <c r="AA223" s="478"/>
      <c r="AB223" s="478"/>
      <c r="AC223" s="478"/>
      <c r="AD223" s="478"/>
      <c r="AE223" s="478"/>
    </row>
    <row r="224" spans="20:31" x14ac:dyDescent="0.25">
      <c r="T224" s="478"/>
      <c r="U224" s="478"/>
      <c r="V224" s="478"/>
      <c r="W224" s="478"/>
      <c r="X224" s="478"/>
      <c r="Y224" s="478"/>
      <c r="Z224" s="478"/>
      <c r="AA224" s="478"/>
      <c r="AB224" s="478"/>
      <c r="AC224" s="478"/>
      <c r="AD224" s="478"/>
      <c r="AE224" s="478"/>
    </row>
    <row r="225" spans="20:31" x14ac:dyDescent="0.25">
      <c r="T225" s="478"/>
      <c r="U225" s="478"/>
      <c r="V225" s="478"/>
      <c r="W225" s="478"/>
      <c r="X225" s="478"/>
      <c r="Y225" s="478"/>
      <c r="Z225" s="478"/>
      <c r="AA225" s="478"/>
      <c r="AB225" s="478"/>
      <c r="AC225" s="478"/>
      <c r="AD225" s="478"/>
      <c r="AE225" s="478"/>
    </row>
    <row r="226" spans="20:31" x14ac:dyDescent="0.25">
      <c r="T226" s="478"/>
      <c r="U226" s="478"/>
      <c r="V226" s="478"/>
      <c r="W226" s="478"/>
      <c r="X226" s="478"/>
      <c r="Y226" s="478"/>
      <c r="Z226" s="478"/>
      <c r="AA226" s="478"/>
      <c r="AB226" s="478"/>
      <c r="AC226" s="478"/>
      <c r="AD226" s="478"/>
      <c r="AE226" s="478"/>
    </row>
    <row r="227" spans="20:31" x14ac:dyDescent="0.25">
      <c r="T227" s="478"/>
      <c r="U227" s="478"/>
      <c r="V227" s="478"/>
      <c r="W227" s="478"/>
      <c r="X227" s="478"/>
      <c r="Y227" s="478"/>
      <c r="Z227" s="478"/>
      <c r="AA227" s="478"/>
      <c r="AB227" s="478"/>
      <c r="AC227" s="478"/>
      <c r="AD227" s="478"/>
      <c r="AE227" s="478"/>
    </row>
    <row r="228" spans="20:31" x14ac:dyDescent="0.25">
      <c r="T228" s="478"/>
      <c r="U228" s="478"/>
      <c r="V228" s="478"/>
      <c r="W228" s="478"/>
      <c r="X228" s="478"/>
      <c r="Y228" s="478"/>
      <c r="Z228" s="478"/>
      <c r="AA228" s="478"/>
      <c r="AB228" s="478"/>
      <c r="AC228" s="478"/>
      <c r="AD228" s="478"/>
      <c r="AE228" s="478"/>
    </row>
    <row r="229" spans="20:31" x14ac:dyDescent="0.25">
      <c r="T229" s="478"/>
      <c r="U229" s="478"/>
      <c r="V229" s="478"/>
      <c r="W229" s="478"/>
      <c r="X229" s="478"/>
      <c r="Y229" s="478"/>
      <c r="Z229" s="478"/>
      <c r="AA229" s="478"/>
      <c r="AB229" s="478"/>
      <c r="AC229" s="478"/>
      <c r="AD229" s="478"/>
      <c r="AE229" s="478"/>
    </row>
    <row r="230" spans="20:31" x14ac:dyDescent="0.25">
      <c r="T230" s="478"/>
      <c r="U230" s="478"/>
      <c r="V230" s="478"/>
      <c r="W230" s="478"/>
      <c r="X230" s="478"/>
      <c r="Y230" s="478"/>
      <c r="Z230" s="478"/>
      <c r="AA230" s="478"/>
      <c r="AB230" s="478"/>
      <c r="AC230" s="478"/>
      <c r="AD230" s="478"/>
      <c r="AE230" s="478"/>
    </row>
    <row r="231" spans="20:31" x14ac:dyDescent="0.25">
      <c r="T231" s="478"/>
      <c r="U231" s="478"/>
      <c r="V231" s="478"/>
      <c r="W231" s="478"/>
      <c r="X231" s="478"/>
      <c r="Y231" s="478"/>
      <c r="Z231" s="478"/>
      <c r="AA231" s="478"/>
      <c r="AB231" s="478"/>
      <c r="AC231" s="478"/>
      <c r="AD231" s="478"/>
      <c r="AE231" s="478"/>
    </row>
    <row r="232" spans="20:31" x14ac:dyDescent="0.25">
      <c r="T232" s="478"/>
      <c r="U232" s="478"/>
      <c r="V232" s="478"/>
      <c r="W232" s="478"/>
      <c r="X232" s="478"/>
      <c r="Y232" s="478"/>
      <c r="Z232" s="478"/>
      <c r="AA232" s="478"/>
      <c r="AB232" s="478"/>
      <c r="AC232" s="478"/>
      <c r="AD232" s="478"/>
      <c r="AE232" s="478"/>
    </row>
    <row r="233" spans="20:31" x14ac:dyDescent="0.25">
      <c r="T233" s="478"/>
      <c r="U233" s="478"/>
      <c r="V233" s="478"/>
      <c r="W233" s="478"/>
      <c r="X233" s="478"/>
      <c r="Y233" s="478"/>
      <c r="Z233" s="478"/>
      <c r="AA233" s="478"/>
      <c r="AB233" s="478"/>
      <c r="AC233" s="478"/>
      <c r="AD233" s="478"/>
      <c r="AE233" s="478"/>
    </row>
    <row r="234" spans="20:31" x14ac:dyDescent="0.25">
      <c r="T234" s="478"/>
      <c r="U234" s="478"/>
      <c r="V234" s="478"/>
      <c r="W234" s="478"/>
      <c r="X234" s="478"/>
      <c r="Y234" s="478"/>
      <c r="Z234" s="478"/>
      <c r="AA234" s="478"/>
      <c r="AB234" s="478"/>
      <c r="AC234" s="478"/>
      <c r="AD234" s="478"/>
      <c r="AE234" s="478"/>
    </row>
    <row r="235" spans="20:31" x14ac:dyDescent="0.25">
      <c r="T235" s="478"/>
      <c r="U235" s="478"/>
      <c r="V235" s="478"/>
      <c r="W235" s="478"/>
      <c r="X235" s="478"/>
      <c r="Y235" s="478"/>
      <c r="Z235" s="478"/>
      <c r="AA235" s="478"/>
      <c r="AB235" s="478"/>
      <c r="AC235" s="478"/>
      <c r="AD235" s="478"/>
      <c r="AE235" s="478"/>
    </row>
    <row r="236" spans="20:31" x14ac:dyDescent="0.25">
      <c r="T236" s="478"/>
      <c r="U236" s="478"/>
      <c r="V236" s="478"/>
      <c r="W236" s="478"/>
      <c r="X236" s="478"/>
      <c r="Y236" s="478"/>
      <c r="Z236" s="478"/>
      <c r="AA236" s="478"/>
      <c r="AB236" s="478"/>
      <c r="AC236" s="478"/>
      <c r="AD236" s="478"/>
      <c r="AE236" s="478"/>
    </row>
    <row r="237" spans="20:31" x14ac:dyDescent="0.25">
      <c r="T237" s="478"/>
      <c r="U237" s="478"/>
      <c r="V237" s="478"/>
      <c r="W237" s="478"/>
      <c r="X237" s="478"/>
      <c r="Y237" s="478"/>
      <c r="Z237" s="478"/>
      <c r="AA237" s="478"/>
      <c r="AB237" s="478"/>
      <c r="AC237" s="478"/>
      <c r="AD237" s="478"/>
      <c r="AE237" s="478"/>
    </row>
    <row r="238" spans="20:31" x14ac:dyDescent="0.25">
      <c r="T238" s="478"/>
      <c r="U238" s="478"/>
      <c r="V238" s="478"/>
      <c r="W238" s="478"/>
      <c r="X238" s="478"/>
      <c r="Y238" s="478"/>
      <c r="Z238" s="478"/>
      <c r="AA238" s="478"/>
      <c r="AB238" s="478"/>
      <c r="AC238" s="478"/>
      <c r="AD238" s="478"/>
      <c r="AE238" s="478"/>
    </row>
    <row r="239" spans="20:31" x14ac:dyDescent="0.25">
      <c r="T239" s="478"/>
      <c r="U239" s="478"/>
      <c r="V239" s="478"/>
      <c r="W239" s="478"/>
      <c r="X239" s="478"/>
      <c r="Y239" s="478"/>
      <c r="Z239" s="478"/>
      <c r="AA239" s="478"/>
      <c r="AB239" s="478"/>
      <c r="AC239" s="478"/>
      <c r="AD239" s="478"/>
      <c r="AE239" s="478"/>
    </row>
    <row r="240" spans="20:31" x14ac:dyDescent="0.25">
      <c r="T240" s="478"/>
      <c r="U240" s="478"/>
      <c r="V240" s="478"/>
      <c r="W240" s="478"/>
      <c r="X240" s="478"/>
      <c r="Y240" s="478"/>
      <c r="Z240" s="478"/>
      <c r="AA240" s="478"/>
      <c r="AB240" s="478"/>
      <c r="AC240" s="478"/>
      <c r="AD240" s="478"/>
      <c r="AE240" s="478"/>
    </row>
    <row r="241" spans="20:86" x14ac:dyDescent="0.25">
      <c r="T241" s="478"/>
      <c r="U241" s="478"/>
      <c r="V241" s="478"/>
      <c r="W241" s="478"/>
      <c r="X241" s="478"/>
      <c r="Y241" s="478"/>
      <c r="Z241" s="478"/>
      <c r="AA241" s="478"/>
      <c r="AB241" s="478"/>
      <c r="AC241" s="478"/>
      <c r="AD241" s="478"/>
      <c r="AE241" s="478"/>
    </row>
    <row r="242" spans="20:86" x14ac:dyDescent="0.25">
      <c r="T242" s="478"/>
      <c r="U242" s="478"/>
      <c r="V242" s="478"/>
      <c r="W242" s="478"/>
      <c r="X242" s="478"/>
      <c r="Y242" s="478"/>
      <c r="Z242" s="478"/>
      <c r="AA242" s="478"/>
      <c r="AB242" s="478"/>
      <c r="AC242" s="478"/>
      <c r="AD242" s="478"/>
      <c r="AE242" s="478"/>
    </row>
    <row r="243" spans="20:86" x14ac:dyDescent="0.25">
      <c r="T243" s="478"/>
      <c r="U243" s="478"/>
      <c r="V243" s="478"/>
      <c r="W243" s="478"/>
      <c r="X243" s="478"/>
      <c r="Y243" s="478"/>
      <c r="Z243" s="478"/>
      <c r="AA243" s="478"/>
      <c r="AB243" s="478"/>
      <c r="AC243" s="478"/>
      <c r="AD243" s="478"/>
      <c r="AE243" s="478"/>
    </row>
    <row r="244" spans="20:86" x14ac:dyDescent="0.25">
      <c r="T244" s="478"/>
      <c r="U244" s="478"/>
      <c r="V244" s="478"/>
      <c r="W244" s="478"/>
      <c r="X244" s="478"/>
      <c r="Y244" s="478"/>
      <c r="Z244" s="478"/>
      <c r="AA244" s="478"/>
      <c r="AB244" s="478"/>
      <c r="AC244" s="478"/>
      <c r="AD244" s="478"/>
      <c r="AE244" s="478"/>
    </row>
    <row r="245" spans="20:86" x14ac:dyDescent="0.25">
      <c r="T245" s="478"/>
      <c r="U245" s="478"/>
      <c r="V245" s="478"/>
      <c r="W245" s="478"/>
      <c r="X245" s="478"/>
      <c r="Y245" s="478"/>
      <c r="Z245" s="478"/>
      <c r="AA245" s="478"/>
      <c r="AB245" s="478"/>
      <c r="AC245" s="478"/>
      <c r="AD245" s="478"/>
      <c r="AE245" s="478"/>
    </row>
    <row r="246" spans="20:86" x14ac:dyDescent="0.25">
      <c r="T246" s="478"/>
      <c r="U246" s="478"/>
      <c r="V246" s="478"/>
      <c r="W246" s="478"/>
      <c r="X246" s="478"/>
      <c r="Y246" s="478"/>
      <c r="Z246" s="478"/>
      <c r="AA246" s="478"/>
      <c r="AB246" s="478"/>
      <c r="AC246" s="478"/>
      <c r="AD246" s="478"/>
      <c r="AE246" s="478"/>
    </row>
    <row r="247" spans="20:86" x14ac:dyDescent="0.25">
      <c r="T247" s="478"/>
      <c r="U247" s="478"/>
      <c r="V247" s="478"/>
      <c r="W247" s="478"/>
      <c r="X247" s="478"/>
      <c r="Y247" s="478"/>
      <c r="Z247" s="478"/>
      <c r="AA247" s="478"/>
      <c r="AB247" s="478"/>
      <c r="AC247" s="478"/>
      <c r="AD247" s="478"/>
      <c r="AE247" s="478"/>
    </row>
    <row r="248" spans="20:86" x14ac:dyDescent="0.25">
      <c r="T248" s="478"/>
      <c r="U248" s="478"/>
      <c r="V248" s="478"/>
      <c r="W248" s="478"/>
      <c r="X248" s="478"/>
      <c r="Y248" s="478"/>
      <c r="Z248" s="478"/>
      <c r="AA248" s="478"/>
      <c r="AB248" s="478"/>
      <c r="AC248" s="478"/>
      <c r="AD248" s="478"/>
      <c r="AE248" s="478"/>
    </row>
    <row r="249" spans="20:86" x14ac:dyDescent="0.25">
      <c r="T249" s="487"/>
      <c r="U249" s="487"/>
      <c r="V249" s="487"/>
      <c r="W249" s="487"/>
      <c r="X249" s="487"/>
      <c r="Y249" s="487"/>
      <c r="Z249" s="487"/>
      <c r="AA249" s="487"/>
      <c r="AB249" s="487"/>
      <c r="AC249" s="487"/>
      <c r="AD249" s="487"/>
      <c r="AE249" s="487"/>
    </row>
    <row r="250" spans="20:86" x14ac:dyDescent="0.25">
      <c r="AF250" s="480"/>
      <c r="AG250" s="480"/>
      <c r="AH250" s="480"/>
      <c r="AI250" s="480"/>
      <c r="AJ250" s="480"/>
      <c r="AK250" s="480"/>
      <c r="AL250" s="480"/>
      <c r="AM250" s="480"/>
      <c r="AN250" s="480"/>
      <c r="AO250" s="480"/>
      <c r="AP250" s="480"/>
      <c r="AQ250" s="480"/>
      <c r="AR250" s="480"/>
      <c r="AS250" s="480"/>
      <c r="AT250" s="480"/>
      <c r="AU250" s="480"/>
      <c r="AV250" s="480"/>
      <c r="AW250" s="480"/>
      <c r="AX250" s="480"/>
      <c r="AY250" s="480"/>
      <c r="AZ250" s="480"/>
      <c r="BA250" s="480"/>
      <c r="BB250" s="480"/>
      <c r="BC250" s="480"/>
      <c r="BD250" s="480"/>
      <c r="BE250" s="480"/>
      <c r="BF250" s="480"/>
      <c r="BG250" s="480"/>
      <c r="BH250" s="480"/>
      <c r="BI250" s="480"/>
      <c r="BJ250" s="480"/>
      <c r="BK250" s="480"/>
      <c r="BL250" s="480"/>
      <c r="BM250" s="480"/>
      <c r="BN250" s="480"/>
      <c r="BO250" s="480"/>
      <c r="BP250" s="480"/>
      <c r="BQ250" s="480"/>
      <c r="BR250" s="480"/>
      <c r="BS250" s="480"/>
      <c r="BT250" s="480"/>
      <c r="BU250" s="480"/>
      <c r="BV250" s="480"/>
      <c r="BW250" s="480"/>
      <c r="BX250" s="480"/>
      <c r="BY250" s="480"/>
      <c r="BZ250" s="480"/>
      <c r="CA250" s="480"/>
      <c r="CB250" s="480"/>
      <c r="CC250" s="480"/>
      <c r="CD250" s="480"/>
      <c r="CE250" s="480"/>
      <c r="CF250" s="480"/>
      <c r="CG250" s="480"/>
      <c r="CH250" s="480"/>
    </row>
    <row r="251" spans="20:86" x14ac:dyDescent="0.25">
      <c r="AF251" s="480"/>
      <c r="AG251" s="480"/>
      <c r="AH251" s="480"/>
      <c r="AI251" s="480"/>
      <c r="AJ251" s="480"/>
      <c r="AK251" s="480"/>
      <c r="AL251" s="480"/>
      <c r="AM251" s="480"/>
      <c r="AN251" s="480"/>
      <c r="AO251" s="480"/>
      <c r="AP251" s="480"/>
      <c r="AQ251" s="480"/>
      <c r="AR251" s="480"/>
      <c r="AS251" s="480"/>
      <c r="AT251" s="480"/>
      <c r="AU251" s="480"/>
      <c r="AV251" s="480"/>
      <c r="AW251" s="480"/>
      <c r="AX251" s="480"/>
      <c r="AY251" s="480"/>
      <c r="AZ251" s="480"/>
      <c r="BA251" s="480"/>
      <c r="BB251" s="480"/>
      <c r="BC251" s="480"/>
      <c r="BD251" s="480"/>
      <c r="BE251" s="480"/>
      <c r="BF251" s="480"/>
      <c r="BG251" s="480"/>
      <c r="BH251" s="480"/>
      <c r="BI251" s="480"/>
      <c r="BJ251" s="480"/>
      <c r="BK251" s="480"/>
      <c r="BL251" s="480"/>
      <c r="BM251" s="480"/>
      <c r="BN251" s="480"/>
      <c r="BO251" s="480"/>
      <c r="BP251" s="480"/>
      <c r="BQ251" s="480"/>
      <c r="BR251" s="480"/>
      <c r="BS251" s="480"/>
      <c r="BT251" s="480"/>
      <c r="BU251" s="480"/>
      <c r="BV251" s="480"/>
      <c r="BW251" s="480"/>
      <c r="BX251" s="480"/>
      <c r="BY251" s="480"/>
      <c r="BZ251" s="480"/>
      <c r="CA251" s="480"/>
      <c r="CB251" s="480"/>
      <c r="CC251" s="480"/>
      <c r="CD251" s="480"/>
      <c r="CE251" s="480"/>
      <c r="CF251" s="480"/>
      <c r="CG251" s="480"/>
      <c r="CH251" s="480"/>
    </row>
    <row r="252" spans="20:86" x14ac:dyDescent="0.25">
      <c r="AF252" s="480"/>
      <c r="AG252" s="480"/>
      <c r="AH252" s="480"/>
      <c r="AI252" s="480"/>
      <c r="AJ252" s="480"/>
      <c r="AK252" s="480"/>
      <c r="AL252" s="480"/>
      <c r="AM252" s="480"/>
      <c r="AN252" s="480"/>
      <c r="AO252" s="480"/>
      <c r="AP252" s="480"/>
      <c r="AQ252" s="480"/>
      <c r="AR252" s="480"/>
      <c r="AS252" s="480"/>
      <c r="AT252" s="480"/>
      <c r="AU252" s="480"/>
      <c r="AV252" s="480"/>
      <c r="AW252" s="480"/>
      <c r="AX252" s="480"/>
      <c r="AY252" s="480"/>
      <c r="AZ252" s="480"/>
      <c r="BA252" s="480"/>
      <c r="BB252" s="480"/>
      <c r="BC252" s="480"/>
      <c r="BD252" s="480"/>
      <c r="BE252" s="480"/>
      <c r="BF252" s="480"/>
      <c r="BG252" s="480"/>
      <c r="BH252" s="480"/>
      <c r="BI252" s="480"/>
      <c r="BJ252" s="480"/>
      <c r="BK252" s="480"/>
      <c r="BL252" s="480"/>
      <c r="BM252" s="480"/>
      <c r="BN252" s="480"/>
      <c r="BO252" s="480"/>
      <c r="BP252" s="480"/>
      <c r="BQ252" s="480"/>
      <c r="BR252" s="480"/>
      <c r="BS252" s="480"/>
      <c r="BT252" s="480"/>
      <c r="BU252" s="480"/>
      <c r="BV252" s="480"/>
      <c r="BW252" s="480"/>
      <c r="BX252" s="480"/>
      <c r="BY252" s="480"/>
      <c r="BZ252" s="480"/>
      <c r="CA252" s="480"/>
      <c r="CB252" s="480"/>
      <c r="CC252" s="480"/>
      <c r="CD252" s="480"/>
      <c r="CE252" s="480"/>
      <c r="CF252" s="480"/>
      <c r="CG252" s="480"/>
      <c r="CH252" s="480"/>
    </row>
    <row r="253" spans="20:86" x14ac:dyDescent="0.25">
      <c r="AF253" s="480"/>
      <c r="AG253" s="480"/>
      <c r="AH253" s="480"/>
      <c r="AI253" s="480"/>
      <c r="AJ253" s="480"/>
      <c r="AK253" s="480"/>
      <c r="AL253" s="480"/>
      <c r="AM253" s="480"/>
      <c r="AN253" s="480"/>
      <c r="AO253" s="480"/>
      <c r="AP253" s="480"/>
      <c r="AQ253" s="480"/>
      <c r="AR253" s="480"/>
      <c r="AS253" s="480"/>
      <c r="AT253" s="480"/>
      <c r="AU253" s="480"/>
      <c r="AV253" s="480"/>
      <c r="AW253" s="480"/>
      <c r="AX253" s="480"/>
      <c r="AY253" s="480"/>
      <c r="AZ253" s="480"/>
      <c r="BA253" s="480"/>
      <c r="BB253" s="480"/>
      <c r="BC253" s="480"/>
      <c r="BD253" s="480"/>
      <c r="BE253" s="480"/>
      <c r="BF253" s="480"/>
      <c r="BG253" s="480"/>
      <c r="BH253" s="480"/>
      <c r="BI253" s="480"/>
      <c r="BJ253" s="480"/>
      <c r="BK253" s="480"/>
      <c r="BL253" s="480"/>
      <c r="BM253" s="480"/>
      <c r="BN253" s="480"/>
      <c r="BO253" s="480"/>
      <c r="BP253" s="480"/>
      <c r="BQ253" s="480"/>
      <c r="BR253" s="480"/>
      <c r="BS253" s="480"/>
      <c r="BT253" s="480"/>
      <c r="BU253" s="480"/>
      <c r="BV253" s="480"/>
      <c r="BW253" s="480"/>
      <c r="BX253" s="480"/>
      <c r="BY253" s="480"/>
      <c r="BZ253" s="480"/>
      <c r="CA253" s="480"/>
      <c r="CB253" s="480"/>
      <c r="CC253" s="480"/>
      <c r="CD253" s="480"/>
      <c r="CE253" s="480"/>
      <c r="CF253" s="480"/>
      <c r="CG253" s="480"/>
      <c r="CH253" s="480"/>
    </row>
    <row r="254" spans="20:86" x14ac:dyDescent="0.25">
      <c r="AF254" s="480"/>
      <c r="AG254" s="480"/>
      <c r="AH254" s="480"/>
      <c r="AI254" s="480"/>
      <c r="AJ254" s="480"/>
      <c r="AK254" s="480"/>
      <c r="AL254" s="480"/>
      <c r="AM254" s="480"/>
      <c r="AN254" s="480"/>
      <c r="AO254" s="480"/>
      <c r="AP254" s="480"/>
      <c r="AQ254" s="480"/>
      <c r="AR254" s="480"/>
      <c r="AS254" s="480"/>
      <c r="AT254" s="480"/>
      <c r="AU254" s="480"/>
      <c r="AV254" s="480"/>
      <c r="AW254" s="480"/>
      <c r="AX254" s="480"/>
      <c r="AY254" s="480"/>
      <c r="AZ254" s="480"/>
      <c r="BA254" s="480"/>
      <c r="BB254" s="480"/>
      <c r="BC254" s="480"/>
      <c r="BD254" s="480"/>
      <c r="BE254" s="480"/>
      <c r="BF254" s="480"/>
      <c r="BG254" s="480"/>
      <c r="BH254" s="480"/>
      <c r="BI254" s="480"/>
      <c r="BJ254" s="480"/>
      <c r="BK254" s="480"/>
      <c r="BL254" s="480"/>
      <c r="BM254" s="480"/>
      <c r="BN254" s="480"/>
      <c r="BO254" s="480"/>
      <c r="BP254" s="480"/>
      <c r="BQ254" s="480"/>
      <c r="BR254" s="480"/>
      <c r="BS254" s="480"/>
      <c r="BT254" s="480"/>
      <c r="BU254" s="480"/>
      <c r="BV254" s="480"/>
      <c r="BW254" s="480"/>
      <c r="BX254" s="480"/>
      <c r="BY254" s="480"/>
      <c r="BZ254" s="480"/>
      <c r="CA254" s="480"/>
      <c r="CB254" s="480"/>
      <c r="CC254" s="480"/>
      <c r="CD254" s="480"/>
      <c r="CE254" s="480"/>
      <c r="CF254" s="480"/>
      <c r="CG254" s="480"/>
      <c r="CH254" s="480"/>
    </row>
    <row r="255" spans="20:86" x14ac:dyDescent="0.25">
      <c r="AF255" s="480"/>
      <c r="AG255" s="480"/>
      <c r="AH255" s="480"/>
      <c r="AI255" s="480"/>
      <c r="AJ255" s="480"/>
      <c r="AK255" s="480"/>
      <c r="AL255" s="480"/>
      <c r="AM255" s="480"/>
      <c r="AN255" s="480"/>
      <c r="AO255" s="480"/>
      <c r="AP255" s="480"/>
      <c r="AQ255" s="480"/>
      <c r="AR255" s="480"/>
      <c r="AS255" s="480"/>
      <c r="AT255" s="480"/>
      <c r="AU255" s="480"/>
      <c r="AV255" s="480"/>
      <c r="AW255" s="480"/>
      <c r="AX255" s="480"/>
      <c r="AY255" s="480"/>
      <c r="AZ255" s="480"/>
      <c r="BA255" s="480"/>
      <c r="BB255" s="480"/>
      <c r="BC255" s="480"/>
      <c r="BD255" s="480"/>
      <c r="BE255" s="480"/>
      <c r="BF255" s="480"/>
      <c r="BG255" s="480"/>
      <c r="BH255" s="480"/>
      <c r="BI255" s="480"/>
      <c r="BJ255" s="480"/>
      <c r="BK255" s="480"/>
      <c r="BL255" s="480"/>
      <c r="BM255" s="480"/>
      <c r="BN255" s="480"/>
      <c r="BO255" s="480"/>
      <c r="BP255" s="480"/>
      <c r="BQ255" s="480"/>
      <c r="BR255" s="480"/>
      <c r="BS255" s="480"/>
      <c r="BT255" s="480"/>
      <c r="BU255" s="480"/>
      <c r="BV255" s="480"/>
      <c r="BW255" s="480"/>
      <c r="BX255" s="480"/>
      <c r="BY255" s="480"/>
      <c r="BZ255" s="480"/>
      <c r="CA255" s="480"/>
      <c r="CB255" s="480"/>
      <c r="CC255" s="480"/>
      <c r="CD255" s="480"/>
      <c r="CE255" s="480"/>
      <c r="CF255" s="480"/>
      <c r="CG255" s="480"/>
      <c r="CH255" s="480"/>
    </row>
    <row r="256" spans="20:86" x14ac:dyDescent="0.25">
      <c r="AF256" s="480"/>
      <c r="AG256" s="480"/>
      <c r="AH256" s="480"/>
      <c r="AI256" s="480"/>
      <c r="AJ256" s="480"/>
      <c r="AK256" s="480"/>
      <c r="AL256" s="480"/>
      <c r="AM256" s="480"/>
      <c r="AN256" s="480"/>
      <c r="AO256" s="480"/>
      <c r="AP256" s="480"/>
      <c r="AQ256" s="480"/>
      <c r="AR256" s="480"/>
      <c r="AS256" s="480"/>
      <c r="AT256" s="480"/>
      <c r="AU256" s="480"/>
      <c r="AV256" s="480"/>
      <c r="AW256" s="480"/>
      <c r="AX256" s="480"/>
      <c r="AY256" s="480"/>
      <c r="AZ256" s="480"/>
      <c r="BA256" s="480"/>
      <c r="BB256" s="480"/>
      <c r="BC256" s="480"/>
      <c r="BD256" s="480"/>
      <c r="BE256" s="480"/>
      <c r="BF256" s="480"/>
      <c r="BG256" s="480"/>
      <c r="BH256" s="480"/>
      <c r="BI256" s="480"/>
      <c r="BJ256" s="480"/>
      <c r="BK256" s="480"/>
      <c r="BL256" s="480"/>
      <c r="BM256" s="480"/>
      <c r="BN256" s="480"/>
      <c r="BO256" s="480"/>
      <c r="BP256" s="480"/>
      <c r="BQ256" s="480"/>
      <c r="BR256" s="480"/>
      <c r="BS256" s="480"/>
      <c r="BT256" s="480"/>
      <c r="BU256" s="480"/>
      <c r="BV256" s="480"/>
      <c r="BW256" s="480"/>
      <c r="BX256" s="480"/>
      <c r="BY256" s="480"/>
      <c r="BZ256" s="480"/>
      <c r="CA256" s="480"/>
      <c r="CB256" s="480"/>
      <c r="CC256" s="480"/>
      <c r="CD256" s="480"/>
      <c r="CE256" s="480"/>
      <c r="CF256" s="480"/>
      <c r="CG256" s="480"/>
      <c r="CH256" s="480"/>
    </row>
    <row r="257" spans="32:86" x14ac:dyDescent="0.25">
      <c r="AF257" s="480"/>
      <c r="AG257" s="480"/>
      <c r="AH257" s="480"/>
      <c r="AI257" s="480"/>
      <c r="AJ257" s="480"/>
      <c r="AK257" s="480"/>
      <c r="AL257" s="480"/>
      <c r="AM257" s="480"/>
      <c r="AN257" s="480"/>
      <c r="AO257" s="480"/>
      <c r="AP257" s="480"/>
      <c r="AQ257" s="480"/>
      <c r="AR257" s="480"/>
      <c r="AS257" s="480"/>
      <c r="AT257" s="480"/>
      <c r="AU257" s="480"/>
      <c r="AV257" s="480"/>
      <c r="AW257" s="480"/>
      <c r="AX257" s="480"/>
      <c r="AY257" s="480"/>
      <c r="AZ257" s="480"/>
      <c r="BA257" s="480"/>
      <c r="BB257" s="480"/>
      <c r="BC257" s="480"/>
      <c r="BD257" s="480"/>
      <c r="BE257" s="480"/>
      <c r="BF257" s="480"/>
      <c r="BG257" s="480"/>
      <c r="BH257" s="480"/>
      <c r="BI257" s="480"/>
      <c r="BJ257" s="480"/>
      <c r="BK257" s="480"/>
      <c r="BL257" s="480"/>
      <c r="BM257" s="480"/>
      <c r="BN257" s="480"/>
      <c r="BO257" s="480"/>
      <c r="BP257" s="480"/>
      <c r="BQ257" s="480"/>
      <c r="BR257" s="480"/>
      <c r="BS257" s="480"/>
      <c r="BT257" s="480"/>
      <c r="BU257" s="480"/>
      <c r="BV257" s="480"/>
      <c r="BW257" s="480"/>
      <c r="BX257" s="480"/>
      <c r="BY257" s="480"/>
      <c r="BZ257" s="480"/>
      <c r="CA257" s="480"/>
      <c r="CB257" s="480"/>
      <c r="CC257" s="480"/>
      <c r="CD257" s="480"/>
      <c r="CE257" s="480"/>
      <c r="CF257" s="480"/>
      <c r="CG257" s="480"/>
      <c r="CH257" s="480"/>
    </row>
    <row r="258" spans="32:86" x14ac:dyDescent="0.25">
      <c r="AF258" s="480"/>
      <c r="AG258" s="480"/>
      <c r="AH258" s="480"/>
      <c r="AI258" s="480"/>
      <c r="AJ258" s="480"/>
      <c r="AK258" s="480"/>
      <c r="AL258" s="480"/>
      <c r="AM258" s="480"/>
      <c r="AN258" s="480"/>
      <c r="AO258" s="480"/>
      <c r="AP258" s="480"/>
      <c r="AQ258" s="480"/>
      <c r="AR258" s="480"/>
      <c r="AS258" s="480"/>
      <c r="AT258" s="480"/>
      <c r="AU258" s="480"/>
      <c r="AV258" s="480"/>
      <c r="AW258" s="480"/>
      <c r="AX258" s="480"/>
      <c r="AY258" s="480"/>
      <c r="AZ258" s="480"/>
      <c r="BA258" s="480"/>
      <c r="BB258" s="480"/>
      <c r="BC258" s="480"/>
      <c r="BD258" s="480"/>
      <c r="BE258" s="480"/>
      <c r="BF258" s="480"/>
      <c r="BG258" s="480"/>
      <c r="BH258" s="480"/>
      <c r="BI258" s="480"/>
      <c r="BJ258" s="480"/>
      <c r="BK258" s="480"/>
      <c r="BL258" s="480"/>
      <c r="BM258" s="480"/>
      <c r="BN258" s="480"/>
      <c r="BO258" s="480"/>
      <c r="BP258" s="480"/>
      <c r="BQ258" s="480"/>
      <c r="BR258" s="480"/>
      <c r="BS258" s="480"/>
      <c r="BT258" s="480"/>
      <c r="BU258" s="480"/>
      <c r="BV258" s="480"/>
      <c r="BW258" s="480"/>
      <c r="BX258" s="480"/>
      <c r="BY258" s="480"/>
      <c r="BZ258" s="480"/>
      <c r="CA258" s="480"/>
      <c r="CB258" s="480"/>
      <c r="CC258" s="480"/>
      <c r="CD258" s="480"/>
      <c r="CE258" s="480"/>
      <c r="CF258" s="480"/>
      <c r="CG258" s="480"/>
      <c r="CH258" s="480"/>
    </row>
    <row r="259" spans="32:86" x14ac:dyDescent="0.25">
      <c r="AF259" s="480"/>
      <c r="AG259" s="480"/>
      <c r="AH259" s="480"/>
      <c r="AI259" s="480"/>
      <c r="AJ259" s="480"/>
      <c r="AK259" s="480"/>
      <c r="AL259" s="480"/>
      <c r="AM259" s="480"/>
      <c r="AN259" s="480"/>
      <c r="AO259" s="480"/>
      <c r="AP259" s="480"/>
      <c r="AQ259" s="480"/>
      <c r="AR259" s="480"/>
      <c r="AS259" s="480"/>
      <c r="AT259" s="480"/>
      <c r="AU259" s="480"/>
      <c r="AV259" s="480"/>
      <c r="AW259" s="480"/>
      <c r="AX259" s="480"/>
      <c r="AY259" s="480"/>
      <c r="AZ259" s="480"/>
      <c r="BA259" s="480"/>
      <c r="BB259" s="480"/>
      <c r="BC259" s="480"/>
      <c r="BD259" s="480"/>
      <c r="BE259" s="480"/>
      <c r="BF259" s="480"/>
      <c r="BG259" s="480"/>
      <c r="BH259" s="480"/>
      <c r="BI259" s="480"/>
      <c r="BJ259" s="480"/>
      <c r="BK259" s="480"/>
      <c r="BL259" s="480"/>
      <c r="BM259" s="480"/>
      <c r="BN259" s="480"/>
      <c r="BO259" s="480"/>
      <c r="BP259" s="480"/>
      <c r="BQ259" s="480"/>
      <c r="BR259" s="480"/>
      <c r="BS259" s="480"/>
      <c r="BT259" s="480"/>
      <c r="BU259" s="480"/>
      <c r="BV259" s="480"/>
      <c r="BW259" s="480"/>
      <c r="BX259" s="480"/>
      <c r="BY259" s="480"/>
      <c r="BZ259" s="480"/>
      <c r="CA259" s="480"/>
      <c r="CB259" s="480"/>
      <c r="CC259" s="480"/>
      <c r="CD259" s="480"/>
      <c r="CE259" s="480"/>
      <c r="CF259" s="480"/>
      <c r="CG259" s="480"/>
      <c r="CH259" s="480"/>
    </row>
    <row r="260" spans="32:86" x14ac:dyDescent="0.25">
      <c r="AF260" s="480"/>
      <c r="AG260" s="480"/>
      <c r="AH260" s="480"/>
      <c r="AI260" s="480"/>
      <c r="AJ260" s="480"/>
      <c r="AK260" s="480"/>
      <c r="AL260" s="480"/>
      <c r="AM260" s="480"/>
      <c r="AN260" s="480"/>
      <c r="AO260" s="480"/>
      <c r="AP260" s="480"/>
      <c r="AQ260" s="480"/>
      <c r="AR260" s="480"/>
      <c r="AS260" s="480"/>
      <c r="AT260" s="480"/>
      <c r="AU260" s="480"/>
      <c r="AV260" s="480"/>
      <c r="AW260" s="480"/>
      <c r="AX260" s="480"/>
      <c r="AY260" s="480"/>
      <c r="AZ260" s="480"/>
      <c r="BA260" s="480"/>
      <c r="BB260" s="480"/>
      <c r="BC260" s="480"/>
      <c r="BD260" s="480"/>
      <c r="BE260" s="480"/>
      <c r="BF260" s="480"/>
      <c r="BG260" s="480"/>
      <c r="BH260" s="480"/>
      <c r="BI260" s="480"/>
      <c r="BJ260" s="480"/>
      <c r="BK260" s="480"/>
      <c r="BL260" s="480"/>
      <c r="BM260" s="480"/>
      <c r="BN260" s="480"/>
      <c r="BO260" s="480"/>
      <c r="BP260" s="480"/>
      <c r="BQ260" s="480"/>
      <c r="BR260" s="480"/>
      <c r="BS260" s="480"/>
      <c r="BT260" s="480"/>
      <c r="BU260" s="480"/>
      <c r="BV260" s="480"/>
      <c r="BW260" s="480"/>
      <c r="BX260" s="480"/>
      <c r="BY260" s="480"/>
      <c r="BZ260" s="480"/>
      <c r="CA260" s="480"/>
      <c r="CB260" s="480"/>
      <c r="CC260" s="480"/>
      <c r="CD260" s="480"/>
      <c r="CE260" s="480"/>
      <c r="CF260" s="480"/>
      <c r="CG260" s="480"/>
      <c r="CH260" s="480"/>
    </row>
    <row r="261" spans="32:86" x14ac:dyDescent="0.25">
      <c r="AF261" s="480"/>
      <c r="AG261" s="480"/>
      <c r="AH261" s="480"/>
      <c r="AI261" s="480"/>
      <c r="AJ261" s="480"/>
      <c r="AK261" s="480"/>
      <c r="AL261" s="480"/>
      <c r="AM261" s="480"/>
      <c r="AN261" s="480"/>
      <c r="AO261" s="480"/>
      <c r="AP261" s="480"/>
      <c r="AQ261" s="480"/>
      <c r="AR261" s="480"/>
      <c r="AS261" s="480"/>
      <c r="AT261" s="480"/>
      <c r="AU261" s="480"/>
      <c r="AV261" s="480"/>
      <c r="AW261" s="480"/>
      <c r="AX261" s="480"/>
      <c r="AY261" s="480"/>
      <c r="AZ261" s="480"/>
      <c r="BA261" s="480"/>
      <c r="BB261" s="480"/>
      <c r="BC261" s="480"/>
      <c r="BD261" s="480"/>
      <c r="BE261" s="480"/>
      <c r="BF261" s="480"/>
      <c r="BG261" s="480"/>
      <c r="BH261" s="480"/>
      <c r="BI261" s="480"/>
      <c r="BJ261" s="480"/>
      <c r="BK261" s="480"/>
      <c r="BL261" s="480"/>
      <c r="BM261" s="480"/>
      <c r="BN261" s="480"/>
      <c r="BO261" s="480"/>
      <c r="BP261" s="480"/>
      <c r="BQ261" s="480"/>
      <c r="BR261" s="480"/>
      <c r="BS261" s="480"/>
      <c r="BT261" s="480"/>
      <c r="BU261" s="480"/>
      <c r="BV261" s="480"/>
      <c r="BW261" s="480"/>
      <c r="BX261" s="480"/>
      <c r="BY261" s="480"/>
      <c r="BZ261" s="480"/>
      <c r="CA261" s="480"/>
      <c r="CB261" s="480"/>
      <c r="CC261" s="480"/>
      <c r="CD261" s="480"/>
      <c r="CE261" s="480"/>
      <c r="CF261" s="480"/>
      <c r="CG261" s="480"/>
      <c r="CH261" s="480"/>
    </row>
    <row r="262" spans="32:86" x14ac:dyDescent="0.25">
      <c r="AF262" s="480"/>
      <c r="AG262" s="480"/>
      <c r="AH262" s="480"/>
      <c r="AI262" s="480"/>
      <c r="AJ262" s="480"/>
      <c r="AK262" s="480"/>
      <c r="AL262" s="480"/>
      <c r="AM262" s="480"/>
      <c r="AN262" s="480"/>
      <c r="AO262" s="480"/>
      <c r="AP262" s="480"/>
      <c r="AQ262" s="480"/>
      <c r="AR262" s="480"/>
      <c r="AS262" s="480"/>
      <c r="AT262" s="480"/>
      <c r="AU262" s="480"/>
      <c r="AV262" s="480"/>
      <c r="AW262" s="480"/>
      <c r="AX262" s="480"/>
      <c r="AY262" s="480"/>
      <c r="AZ262" s="480"/>
      <c r="BA262" s="480"/>
      <c r="BB262" s="480"/>
      <c r="BC262" s="480"/>
      <c r="BD262" s="480"/>
      <c r="BE262" s="480"/>
      <c r="BF262" s="480"/>
      <c r="BG262" s="480"/>
      <c r="BH262" s="480"/>
      <c r="BI262" s="480"/>
      <c r="BJ262" s="480"/>
      <c r="BK262" s="480"/>
      <c r="BL262" s="480"/>
      <c r="BM262" s="480"/>
      <c r="BN262" s="480"/>
      <c r="BO262" s="480"/>
      <c r="BP262" s="480"/>
      <c r="BQ262" s="480"/>
      <c r="BR262" s="480"/>
      <c r="BS262" s="480"/>
      <c r="BT262" s="480"/>
      <c r="BU262" s="480"/>
      <c r="BV262" s="480"/>
      <c r="BW262" s="480"/>
      <c r="BX262" s="480"/>
      <c r="BY262" s="480"/>
      <c r="BZ262" s="480"/>
      <c r="CA262" s="480"/>
      <c r="CB262" s="480"/>
      <c r="CC262" s="480"/>
      <c r="CD262" s="480"/>
      <c r="CE262" s="480"/>
      <c r="CF262" s="480"/>
      <c r="CG262" s="480"/>
      <c r="CH262" s="480"/>
    </row>
    <row r="263" spans="32:86" x14ac:dyDescent="0.25">
      <c r="AF263" s="480"/>
      <c r="AG263" s="480"/>
      <c r="AH263" s="480"/>
      <c r="AI263" s="480"/>
      <c r="AJ263" s="480"/>
      <c r="AK263" s="480"/>
      <c r="AL263" s="480"/>
      <c r="AM263" s="480"/>
      <c r="AN263" s="480"/>
      <c r="AO263" s="480"/>
      <c r="AP263" s="480"/>
      <c r="AQ263" s="480"/>
      <c r="AR263" s="480"/>
      <c r="AS263" s="480"/>
      <c r="AT263" s="480"/>
      <c r="AU263" s="480"/>
      <c r="AV263" s="480"/>
      <c r="AW263" s="480"/>
      <c r="AX263" s="480"/>
      <c r="AY263" s="480"/>
      <c r="AZ263" s="480"/>
      <c r="BA263" s="480"/>
      <c r="BB263" s="480"/>
      <c r="BC263" s="480"/>
      <c r="BD263" s="480"/>
      <c r="BE263" s="480"/>
      <c r="BF263" s="480"/>
      <c r="BG263" s="480"/>
      <c r="BH263" s="480"/>
      <c r="BI263" s="480"/>
      <c r="BJ263" s="480"/>
      <c r="BK263" s="480"/>
      <c r="BL263" s="480"/>
      <c r="BM263" s="480"/>
      <c r="BN263" s="480"/>
      <c r="BO263" s="480"/>
      <c r="BP263" s="480"/>
      <c r="BQ263" s="480"/>
      <c r="BR263" s="480"/>
      <c r="BS263" s="480"/>
      <c r="BT263" s="480"/>
      <c r="BU263" s="480"/>
      <c r="BV263" s="480"/>
      <c r="BW263" s="480"/>
      <c r="BX263" s="480"/>
      <c r="BY263" s="480"/>
      <c r="BZ263" s="480"/>
      <c r="CA263" s="480"/>
      <c r="CB263" s="480"/>
      <c r="CC263" s="480"/>
      <c r="CD263" s="480"/>
      <c r="CE263" s="480"/>
      <c r="CF263" s="480"/>
      <c r="CG263" s="480"/>
      <c r="CH263" s="480"/>
    </row>
    <row r="264" spans="32:86" x14ac:dyDescent="0.25">
      <c r="AF264" s="480"/>
      <c r="AG264" s="480"/>
      <c r="AH264" s="480"/>
      <c r="AI264" s="480"/>
      <c r="AJ264" s="480"/>
      <c r="AK264" s="480"/>
      <c r="AL264" s="480"/>
      <c r="AM264" s="480"/>
      <c r="AN264" s="480"/>
      <c r="AO264" s="480"/>
      <c r="AP264" s="480"/>
      <c r="AQ264" s="480"/>
      <c r="AR264" s="480"/>
      <c r="AS264" s="480"/>
      <c r="AT264" s="480"/>
      <c r="AU264" s="480"/>
      <c r="AV264" s="480"/>
      <c r="AW264" s="480"/>
      <c r="AX264" s="480"/>
      <c r="AY264" s="480"/>
      <c r="AZ264" s="480"/>
      <c r="BA264" s="480"/>
      <c r="BB264" s="480"/>
      <c r="BC264" s="480"/>
      <c r="BD264" s="480"/>
      <c r="BE264" s="480"/>
      <c r="BF264" s="480"/>
      <c r="BG264" s="480"/>
      <c r="BH264" s="480"/>
      <c r="BI264" s="480"/>
      <c r="BJ264" s="480"/>
      <c r="BK264" s="480"/>
      <c r="BL264" s="480"/>
      <c r="BM264" s="480"/>
      <c r="BN264" s="480"/>
      <c r="BO264" s="480"/>
      <c r="BP264" s="480"/>
      <c r="BQ264" s="480"/>
      <c r="BR264" s="480"/>
      <c r="BS264" s="480"/>
      <c r="BT264" s="480"/>
      <c r="BU264" s="480"/>
      <c r="BV264" s="480"/>
      <c r="BW264" s="480"/>
      <c r="BX264" s="480"/>
      <c r="BY264" s="480"/>
      <c r="BZ264" s="480"/>
      <c r="CA264" s="480"/>
      <c r="CB264" s="480"/>
      <c r="CC264" s="480"/>
      <c r="CD264" s="480"/>
      <c r="CE264" s="480"/>
      <c r="CF264" s="480"/>
      <c r="CG264" s="480"/>
      <c r="CH264" s="480"/>
    </row>
    <row r="265" spans="32:86" x14ac:dyDescent="0.25">
      <c r="AF265" s="480"/>
      <c r="AG265" s="480"/>
      <c r="AH265" s="480"/>
      <c r="AI265" s="480"/>
      <c r="AJ265" s="480"/>
      <c r="AK265" s="480"/>
      <c r="AL265" s="480"/>
      <c r="AM265" s="480"/>
      <c r="AN265" s="480"/>
      <c r="AO265" s="480"/>
      <c r="AP265" s="480"/>
      <c r="AQ265" s="480"/>
      <c r="AR265" s="480"/>
      <c r="AS265" s="480"/>
      <c r="AT265" s="480"/>
      <c r="AU265" s="480"/>
      <c r="AV265" s="480"/>
      <c r="AW265" s="480"/>
      <c r="AX265" s="480"/>
      <c r="AY265" s="480"/>
      <c r="AZ265" s="480"/>
      <c r="BA265" s="480"/>
      <c r="BB265" s="480"/>
      <c r="BC265" s="480"/>
      <c r="BD265" s="480"/>
      <c r="BE265" s="480"/>
      <c r="BF265" s="480"/>
      <c r="BG265" s="480"/>
      <c r="BH265" s="480"/>
      <c r="BI265" s="480"/>
      <c r="BJ265" s="480"/>
      <c r="BK265" s="480"/>
      <c r="BL265" s="480"/>
      <c r="BM265" s="480"/>
      <c r="BN265" s="480"/>
      <c r="BO265" s="480"/>
      <c r="BP265" s="480"/>
      <c r="BQ265" s="480"/>
      <c r="BR265" s="480"/>
      <c r="BS265" s="480"/>
      <c r="BT265" s="480"/>
      <c r="BU265" s="480"/>
      <c r="BV265" s="480"/>
      <c r="BW265" s="480"/>
      <c r="BX265" s="480"/>
      <c r="BY265" s="480"/>
      <c r="BZ265" s="480"/>
      <c r="CA265" s="480"/>
      <c r="CB265" s="480"/>
      <c r="CC265" s="480"/>
      <c r="CD265" s="480"/>
      <c r="CE265" s="480"/>
      <c r="CF265" s="480"/>
      <c r="CG265" s="480"/>
      <c r="CH265" s="480"/>
    </row>
    <row r="266" spans="32:86" x14ac:dyDescent="0.25">
      <c r="AF266" s="480"/>
      <c r="AG266" s="480"/>
      <c r="AH266" s="480"/>
      <c r="AI266" s="480"/>
      <c r="AJ266" s="480"/>
      <c r="AK266" s="480"/>
      <c r="AL266" s="480"/>
      <c r="AM266" s="480"/>
      <c r="AN266" s="480"/>
      <c r="AO266" s="480"/>
      <c r="AP266" s="480"/>
      <c r="AQ266" s="480"/>
      <c r="AR266" s="480"/>
      <c r="AS266" s="480"/>
      <c r="AT266" s="480"/>
      <c r="AU266" s="480"/>
      <c r="AV266" s="480"/>
      <c r="AW266" s="480"/>
      <c r="AX266" s="480"/>
      <c r="AY266" s="480"/>
      <c r="AZ266" s="480"/>
      <c r="BA266" s="480"/>
      <c r="BB266" s="480"/>
      <c r="BC266" s="480"/>
      <c r="BD266" s="480"/>
      <c r="BE266" s="480"/>
      <c r="BF266" s="480"/>
      <c r="BG266" s="480"/>
      <c r="BH266" s="480"/>
      <c r="BI266" s="480"/>
      <c r="BJ266" s="480"/>
      <c r="BK266" s="480"/>
      <c r="BL266" s="480"/>
      <c r="BM266" s="480"/>
      <c r="BN266" s="480"/>
      <c r="BO266" s="480"/>
      <c r="BP266" s="480"/>
      <c r="BQ266" s="480"/>
      <c r="BR266" s="480"/>
      <c r="BS266" s="480"/>
      <c r="BT266" s="480"/>
      <c r="BU266" s="480"/>
      <c r="BV266" s="480"/>
      <c r="BW266" s="480"/>
      <c r="BX266" s="480"/>
      <c r="BY266" s="480"/>
      <c r="BZ266" s="480"/>
      <c r="CA266" s="480"/>
      <c r="CB266" s="480"/>
      <c r="CC266" s="480"/>
      <c r="CD266" s="480"/>
      <c r="CE266" s="480"/>
      <c r="CF266" s="480"/>
      <c r="CG266" s="480"/>
      <c r="CH266" s="480"/>
    </row>
    <row r="267" spans="32:86" x14ac:dyDescent="0.25">
      <c r="AF267" s="480"/>
      <c r="AG267" s="480"/>
      <c r="AH267" s="480"/>
      <c r="AI267" s="480"/>
      <c r="AJ267" s="480"/>
      <c r="AK267" s="480"/>
      <c r="AL267" s="480"/>
      <c r="AM267" s="480"/>
      <c r="AN267" s="480"/>
      <c r="AO267" s="480"/>
      <c r="AP267" s="480"/>
      <c r="AQ267" s="480"/>
      <c r="AR267" s="480"/>
      <c r="AS267" s="480"/>
      <c r="AT267" s="480"/>
      <c r="AU267" s="480"/>
      <c r="AV267" s="480"/>
      <c r="AW267" s="480"/>
      <c r="AX267" s="480"/>
      <c r="AY267" s="480"/>
      <c r="AZ267" s="480"/>
      <c r="BA267" s="480"/>
      <c r="BB267" s="480"/>
      <c r="BC267" s="480"/>
      <c r="BD267" s="480"/>
      <c r="BE267" s="480"/>
      <c r="BF267" s="480"/>
      <c r="BG267" s="480"/>
      <c r="BH267" s="480"/>
      <c r="BI267" s="480"/>
      <c r="BJ267" s="480"/>
      <c r="BK267" s="480"/>
      <c r="BL267" s="480"/>
      <c r="BM267" s="480"/>
      <c r="BN267" s="480"/>
      <c r="BO267" s="480"/>
      <c r="BP267" s="480"/>
      <c r="BQ267" s="480"/>
      <c r="BR267" s="480"/>
      <c r="BS267" s="480"/>
      <c r="BT267" s="480"/>
      <c r="BU267" s="480"/>
      <c r="BV267" s="480"/>
      <c r="BW267" s="480"/>
      <c r="BX267" s="480"/>
      <c r="BY267" s="480"/>
      <c r="BZ267" s="480"/>
      <c r="CA267" s="480"/>
      <c r="CB267" s="480"/>
      <c r="CC267" s="480"/>
      <c r="CD267" s="480"/>
      <c r="CE267" s="480"/>
      <c r="CF267" s="480"/>
      <c r="CG267" s="480"/>
      <c r="CH267" s="480"/>
    </row>
    <row r="268" spans="32:86" x14ac:dyDescent="0.25">
      <c r="AF268" s="480"/>
      <c r="AG268" s="480"/>
      <c r="AH268" s="480"/>
      <c r="AI268" s="480"/>
      <c r="AJ268" s="480"/>
      <c r="AK268" s="480"/>
      <c r="AL268" s="480"/>
      <c r="AM268" s="480"/>
      <c r="AN268" s="480"/>
      <c r="AO268" s="480"/>
      <c r="AP268" s="480"/>
      <c r="AQ268" s="480"/>
      <c r="AR268" s="480"/>
      <c r="AS268" s="480"/>
      <c r="AT268" s="480"/>
      <c r="AU268" s="480"/>
      <c r="AV268" s="480"/>
      <c r="AW268" s="480"/>
      <c r="AX268" s="480"/>
      <c r="AY268" s="480"/>
      <c r="AZ268" s="480"/>
      <c r="BA268" s="480"/>
      <c r="BB268" s="480"/>
      <c r="BC268" s="480"/>
      <c r="BD268" s="480"/>
      <c r="BE268" s="480"/>
      <c r="BF268" s="480"/>
      <c r="BG268" s="480"/>
      <c r="BH268" s="480"/>
      <c r="BI268" s="480"/>
      <c r="BJ268" s="480"/>
      <c r="BK268" s="480"/>
      <c r="BL268" s="480"/>
      <c r="BM268" s="480"/>
      <c r="BN268" s="480"/>
      <c r="BO268" s="480"/>
      <c r="BP268" s="480"/>
      <c r="BQ268" s="480"/>
      <c r="BR268" s="480"/>
      <c r="BS268" s="480"/>
      <c r="BT268" s="480"/>
      <c r="BU268" s="480"/>
      <c r="BV268" s="480"/>
      <c r="BW268" s="480"/>
      <c r="BX268" s="480"/>
      <c r="BY268" s="480"/>
      <c r="BZ268" s="480"/>
      <c r="CA268" s="480"/>
      <c r="CB268" s="480"/>
      <c r="CC268" s="480"/>
      <c r="CD268" s="480"/>
      <c r="CE268" s="480"/>
      <c r="CF268" s="480"/>
      <c r="CG268" s="480"/>
      <c r="CH268" s="480"/>
    </row>
    <row r="269" spans="32:86" x14ac:dyDescent="0.25">
      <c r="AF269" s="480"/>
      <c r="AG269" s="480"/>
      <c r="AH269" s="480"/>
      <c r="AI269" s="480"/>
      <c r="AJ269" s="480"/>
      <c r="AK269" s="480"/>
      <c r="AL269" s="480"/>
      <c r="AM269" s="480"/>
      <c r="AN269" s="480"/>
      <c r="AO269" s="480"/>
      <c r="AP269" s="480"/>
      <c r="AQ269" s="480"/>
      <c r="AR269" s="480"/>
      <c r="AS269" s="480"/>
      <c r="AT269" s="480"/>
      <c r="AU269" s="480"/>
      <c r="AV269" s="480"/>
      <c r="AW269" s="480"/>
      <c r="AX269" s="480"/>
      <c r="AY269" s="480"/>
      <c r="AZ269" s="480"/>
      <c r="BA269" s="480"/>
      <c r="BB269" s="480"/>
      <c r="BC269" s="480"/>
      <c r="BD269" s="480"/>
      <c r="BE269" s="480"/>
      <c r="BF269" s="480"/>
      <c r="BG269" s="480"/>
      <c r="BH269" s="480"/>
      <c r="BI269" s="480"/>
      <c r="BJ269" s="480"/>
      <c r="BK269" s="480"/>
      <c r="BL269" s="480"/>
      <c r="BM269" s="480"/>
      <c r="BN269" s="480"/>
      <c r="BO269" s="480"/>
      <c r="BP269" s="480"/>
      <c r="BQ269" s="480"/>
      <c r="BR269" s="480"/>
      <c r="BS269" s="480"/>
      <c r="BT269" s="480"/>
      <c r="BU269" s="480"/>
      <c r="BV269" s="480"/>
      <c r="BW269" s="480"/>
      <c r="BX269" s="480"/>
      <c r="BY269" s="480"/>
      <c r="BZ269" s="480"/>
      <c r="CA269" s="480"/>
      <c r="CB269" s="480"/>
      <c r="CC269" s="480"/>
      <c r="CD269" s="480"/>
      <c r="CE269" s="480"/>
      <c r="CF269" s="480"/>
      <c r="CG269" s="480"/>
      <c r="CH269" s="480"/>
    </row>
    <row r="270" spans="32:86" x14ac:dyDescent="0.25">
      <c r="AF270" s="480"/>
      <c r="AG270" s="480"/>
      <c r="AH270" s="480"/>
      <c r="AI270" s="480"/>
      <c r="AJ270" s="480"/>
      <c r="AK270" s="480"/>
      <c r="AL270" s="480"/>
      <c r="AM270" s="480"/>
      <c r="AN270" s="480"/>
      <c r="AO270" s="480"/>
      <c r="AP270" s="480"/>
      <c r="AQ270" s="480"/>
      <c r="AR270" s="480"/>
      <c r="AS270" s="480"/>
      <c r="AT270" s="480"/>
      <c r="AU270" s="480"/>
      <c r="AV270" s="480"/>
      <c r="AW270" s="480"/>
      <c r="AX270" s="480"/>
      <c r="AY270" s="480"/>
      <c r="AZ270" s="480"/>
      <c r="BA270" s="480"/>
      <c r="BB270" s="480"/>
      <c r="BC270" s="480"/>
      <c r="BD270" s="480"/>
      <c r="BE270" s="480"/>
      <c r="BF270" s="480"/>
      <c r="BG270" s="480"/>
      <c r="BH270" s="480"/>
      <c r="BI270" s="480"/>
      <c r="BJ270" s="480"/>
      <c r="BK270" s="480"/>
      <c r="BL270" s="480"/>
      <c r="BM270" s="480"/>
      <c r="BN270" s="480"/>
      <c r="BO270" s="480"/>
      <c r="BP270" s="480"/>
      <c r="BQ270" s="480"/>
      <c r="BR270" s="480"/>
      <c r="BS270" s="480"/>
      <c r="BT270" s="480"/>
      <c r="BU270" s="480"/>
      <c r="BV270" s="480"/>
      <c r="BW270" s="480"/>
      <c r="BX270" s="480"/>
      <c r="BY270" s="480"/>
      <c r="BZ270" s="480"/>
      <c r="CA270" s="480"/>
      <c r="CB270" s="480"/>
      <c r="CC270" s="480"/>
      <c r="CD270" s="480"/>
      <c r="CE270" s="480"/>
      <c r="CF270" s="480"/>
      <c r="CG270" s="480"/>
      <c r="CH270" s="480"/>
    </row>
    <row r="271" spans="32:86" x14ac:dyDescent="0.25">
      <c r="AF271" s="480"/>
      <c r="AG271" s="480"/>
      <c r="AH271" s="480"/>
      <c r="AI271" s="480"/>
      <c r="AJ271" s="480"/>
      <c r="AK271" s="480"/>
      <c r="AL271" s="480"/>
      <c r="AM271" s="480"/>
      <c r="AN271" s="480"/>
      <c r="AO271" s="480"/>
      <c r="AP271" s="480"/>
      <c r="AQ271" s="480"/>
      <c r="AR271" s="480"/>
      <c r="AS271" s="480"/>
      <c r="AT271" s="480"/>
      <c r="AU271" s="480"/>
      <c r="AV271" s="480"/>
      <c r="AW271" s="480"/>
      <c r="AX271" s="480"/>
      <c r="AY271" s="480"/>
      <c r="AZ271" s="480"/>
      <c r="BA271" s="480"/>
      <c r="BB271" s="480"/>
      <c r="BC271" s="480"/>
      <c r="BD271" s="480"/>
      <c r="BE271" s="480"/>
      <c r="BF271" s="480"/>
      <c r="BG271" s="480"/>
      <c r="BH271" s="480"/>
      <c r="BI271" s="480"/>
      <c r="BJ271" s="480"/>
      <c r="BK271" s="480"/>
      <c r="BL271" s="480"/>
      <c r="BM271" s="480"/>
      <c r="BN271" s="480"/>
      <c r="BO271" s="480"/>
      <c r="BP271" s="480"/>
      <c r="BQ271" s="480"/>
      <c r="BR271" s="480"/>
      <c r="BS271" s="480"/>
      <c r="BT271" s="480"/>
      <c r="BU271" s="480"/>
      <c r="BV271" s="480"/>
      <c r="BW271" s="480"/>
      <c r="BX271" s="480"/>
      <c r="BY271" s="480"/>
      <c r="BZ271" s="480"/>
      <c r="CA271" s="480"/>
      <c r="CB271" s="480"/>
      <c r="CC271" s="480"/>
      <c r="CD271" s="480"/>
      <c r="CE271" s="480"/>
      <c r="CF271" s="480"/>
      <c r="CG271" s="480"/>
      <c r="CH271" s="480"/>
    </row>
    <row r="272" spans="32:86" x14ac:dyDescent="0.25">
      <c r="AF272" s="480"/>
      <c r="AG272" s="480"/>
      <c r="AH272" s="480"/>
      <c r="AI272" s="480"/>
      <c r="AJ272" s="480"/>
      <c r="AK272" s="480"/>
      <c r="AL272" s="480"/>
      <c r="AM272" s="480"/>
      <c r="AN272" s="480"/>
      <c r="AO272" s="480"/>
      <c r="AP272" s="480"/>
      <c r="AQ272" s="480"/>
      <c r="AR272" s="480"/>
      <c r="AS272" s="480"/>
      <c r="AT272" s="480"/>
      <c r="AU272" s="480"/>
      <c r="AV272" s="480"/>
      <c r="AW272" s="480"/>
      <c r="AX272" s="480"/>
      <c r="AY272" s="480"/>
      <c r="AZ272" s="480"/>
      <c r="BA272" s="480"/>
      <c r="BB272" s="480"/>
      <c r="BC272" s="480"/>
      <c r="BD272" s="480"/>
      <c r="BE272" s="480"/>
      <c r="BF272" s="480"/>
      <c r="BG272" s="480"/>
      <c r="BH272" s="480"/>
      <c r="BI272" s="480"/>
      <c r="BJ272" s="480"/>
      <c r="BK272" s="480"/>
      <c r="BL272" s="480"/>
      <c r="BM272" s="480"/>
      <c r="BN272" s="480"/>
      <c r="BO272" s="480"/>
      <c r="BP272" s="480"/>
      <c r="BQ272" s="480"/>
      <c r="BR272" s="480"/>
      <c r="BS272" s="480"/>
      <c r="BT272" s="480"/>
      <c r="BU272" s="480"/>
      <c r="BV272" s="480"/>
      <c r="BW272" s="480"/>
      <c r="BX272" s="480"/>
      <c r="BY272" s="480"/>
      <c r="BZ272" s="480"/>
      <c r="CA272" s="480"/>
      <c r="CB272" s="480"/>
      <c r="CC272" s="480"/>
      <c r="CD272" s="480"/>
      <c r="CE272" s="480"/>
      <c r="CF272" s="480"/>
      <c r="CG272" s="480"/>
      <c r="CH272" s="480"/>
    </row>
    <row r="273" spans="32:86" x14ac:dyDescent="0.25">
      <c r="AF273" s="480"/>
      <c r="AG273" s="480"/>
      <c r="AH273" s="480"/>
      <c r="AI273" s="480"/>
      <c r="AJ273" s="480"/>
      <c r="AK273" s="480"/>
      <c r="AL273" s="480"/>
      <c r="AM273" s="480"/>
      <c r="AN273" s="480"/>
      <c r="AO273" s="480"/>
      <c r="AP273" s="480"/>
      <c r="AQ273" s="480"/>
      <c r="AR273" s="480"/>
      <c r="AS273" s="480"/>
      <c r="AT273" s="480"/>
      <c r="AU273" s="480"/>
      <c r="AV273" s="480"/>
      <c r="AW273" s="480"/>
      <c r="AX273" s="480"/>
      <c r="AY273" s="480"/>
      <c r="AZ273" s="480"/>
      <c r="BA273" s="480"/>
      <c r="BB273" s="480"/>
      <c r="BC273" s="480"/>
      <c r="BD273" s="480"/>
      <c r="BE273" s="480"/>
      <c r="BF273" s="480"/>
      <c r="BG273" s="480"/>
      <c r="BH273" s="480"/>
      <c r="BI273" s="480"/>
      <c r="BJ273" s="480"/>
      <c r="BK273" s="480"/>
      <c r="BL273" s="480"/>
      <c r="BM273" s="480"/>
      <c r="BN273" s="480"/>
      <c r="BO273" s="480"/>
      <c r="BP273" s="480"/>
      <c r="BQ273" s="480"/>
      <c r="BR273" s="480"/>
      <c r="BS273" s="480"/>
      <c r="BT273" s="480"/>
      <c r="BU273" s="480"/>
      <c r="BV273" s="480"/>
      <c r="BW273" s="480"/>
      <c r="BX273" s="480"/>
      <c r="BY273" s="480"/>
      <c r="BZ273" s="480"/>
      <c r="CA273" s="480"/>
      <c r="CB273" s="480"/>
      <c r="CC273" s="480"/>
      <c r="CD273" s="480"/>
      <c r="CE273" s="480"/>
      <c r="CF273" s="480"/>
      <c r="CG273" s="480"/>
      <c r="CH273" s="480"/>
    </row>
    <row r="274" spans="32:86" x14ac:dyDescent="0.25">
      <c r="AF274" s="480"/>
      <c r="AG274" s="480"/>
      <c r="AH274" s="480"/>
      <c r="AI274" s="480"/>
      <c r="AJ274" s="480"/>
      <c r="AK274" s="480"/>
      <c r="AL274" s="480"/>
      <c r="AM274" s="480"/>
      <c r="AN274" s="480"/>
      <c r="AO274" s="480"/>
      <c r="AP274" s="480"/>
      <c r="AQ274" s="480"/>
      <c r="AR274" s="480"/>
      <c r="AS274" s="480"/>
      <c r="AT274" s="480"/>
      <c r="AU274" s="480"/>
      <c r="AV274" s="480"/>
      <c r="AW274" s="480"/>
      <c r="AX274" s="480"/>
      <c r="AY274" s="480"/>
      <c r="AZ274" s="480"/>
      <c r="BA274" s="480"/>
      <c r="BB274" s="480"/>
      <c r="BC274" s="480"/>
      <c r="BD274" s="480"/>
      <c r="BE274" s="480"/>
      <c r="BF274" s="480"/>
      <c r="BG274" s="480"/>
      <c r="BH274" s="480"/>
      <c r="BI274" s="480"/>
      <c r="BJ274" s="480"/>
      <c r="BK274" s="480"/>
      <c r="BL274" s="480"/>
      <c r="BM274" s="480"/>
      <c r="BN274" s="480"/>
      <c r="BO274" s="480"/>
      <c r="BP274" s="480"/>
      <c r="BQ274" s="480"/>
      <c r="BR274" s="480"/>
      <c r="BS274" s="480"/>
      <c r="BT274" s="480"/>
      <c r="BU274" s="480"/>
      <c r="BV274" s="480"/>
      <c r="BW274" s="480"/>
      <c r="BX274" s="480"/>
      <c r="BY274" s="480"/>
      <c r="BZ274" s="480"/>
      <c r="CA274" s="480"/>
      <c r="CB274" s="480"/>
      <c r="CC274" s="480"/>
      <c r="CD274" s="480"/>
      <c r="CE274" s="480"/>
      <c r="CF274" s="480"/>
      <c r="CG274" s="480"/>
      <c r="CH274" s="480"/>
    </row>
    <row r="275" spans="32:86" x14ac:dyDescent="0.25">
      <c r="AF275" s="480"/>
      <c r="AG275" s="480"/>
      <c r="AH275" s="480"/>
      <c r="AI275" s="480"/>
      <c r="AJ275" s="480"/>
      <c r="AK275" s="480"/>
      <c r="AL275" s="480"/>
      <c r="AM275" s="480"/>
      <c r="AN275" s="480"/>
      <c r="AO275" s="480"/>
      <c r="AP275" s="480"/>
      <c r="AQ275" s="480"/>
      <c r="AR275" s="480"/>
      <c r="AS275" s="480"/>
      <c r="AT275" s="480"/>
      <c r="AU275" s="480"/>
      <c r="AV275" s="480"/>
      <c r="AW275" s="480"/>
      <c r="AX275" s="480"/>
      <c r="AY275" s="480"/>
      <c r="AZ275" s="480"/>
      <c r="BA275" s="480"/>
      <c r="BB275" s="480"/>
      <c r="BC275" s="480"/>
      <c r="BD275" s="480"/>
      <c r="BE275" s="480"/>
      <c r="BF275" s="480"/>
      <c r="BG275" s="480"/>
      <c r="BH275" s="480"/>
      <c r="BI275" s="480"/>
      <c r="BJ275" s="480"/>
      <c r="BK275" s="480"/>
      <c r="BL275" s="480"/>
      <c r="BM275" s="480"/>
      <c r="BN275" s="480"/>
      <c r="BO275" s="480"/>
      <c r="BP275" s="480"/>
      <c r="BQ275" s="480"/>
      <c r="BR275" s="480"/>
      <c r="BS275" s="480"/>
      <c r="BT275" s="480"/>
      <c r="BU275" s="480"/>
      <c r="BV275" s="480"/>
      <c r="BW275" s="480"/>
      <c r="BX275" s="480"/>
      <c r="BY275" s="480"/>
      <c r="BZ275" s="480"/>
      <c r="CA275" s="480"/>
      <c r="CB275" s="480"/>
      <c r="CC275" s="480"/>
      <c r="CD275" s="480"/>
      <c r="CE275" s="480"/>
      <c r="CF275" s="480"/>
      <c r="CG275" s="480"/>
      <c r="CH275" s="480"/>
    </row>
    <row r="276" spans="32:86" x14ac:dyDescent="0.25">
      <c r="AF276" s="480"/>
      <c r="AG276" s="480"/>
      <c r="AH276" s="480"/>
      <c r="AI276" s="480"/>
      <c r="AJ276" s="480"/>
      <c r="AK276" s="480"/>
      <c r="AL276" s="480"/>
      <c r="AM276" s="480"/>
      <c r="AN276" s="480"/>
      <c r="AO276" s="480"/>
      <c r="AP276" s="480"/>
      <c r="AQ276" s="480"/>
      <c r="AR276" s="480"/>
      <c r="AS276" s="480"/>
      <c r="AT276" s="480"/>
      <c r="AU276" s="480"/>
      <c r="AV276" s="480"/>
      <c r="AW276" s="480"/>
      <c r="AX276" s="480"/>
      <c r="AY276" s="480"/>
      <c r="AZ276" s="480"/>
      <c r="BA276" s="480"/>
      <c r="BB276" s="480"/>
      <c r="BC276" s="480"/>
      <c r="BD276" s="480"/>
      <c r="BE276" s="480"/>
      <c r="BF276" s="480"/>
      <c r="BG276" s="480"/>
      <c r="BH276" s="480"/>
      <c r="BI276" s="480"/>
      <c r="BJ276" s="480"/>
      <c r="BK276" s="480"/>
      <c r="BL276" s="480"/>
      <c r="BM276" s="480"/>
      <c r="BN276" s="480"/>
      <c r="BO276" s="480"/>
      <c r="BP276" s="480"/>
      <c r="BQ276" s="480"/>
      <c r="BR276" s="480"/>
      <c r="BS276" s="480"/>
      <c r="BT276" s="480"/>
      <c r="BU276" s="480"/>
      <c r="BV276" s="480"/>
      <c r="BW276" s="480"/>
      <c r="BX276" s="480"/>
      <c r="BY276" s="480"/>
      <c r="BZ276" s="480"/>
      <c r="CA276" s="480"/>
      <c r="CB276" s="480"/>
      <c r="CC276" s="480"/>
      <c r="CD276" s="480"/>
      <c r="CE276" s="480"/>
      <c r="CF276" s="480"/>
      <c r="CG276" s="480"/>
      <c r="CH276" s="480"/>
    </row>
    <row r="277" spans="32:86" x14ac:dyDescent="0.25">
      <c r="AF277" s="480"/>
      <c r="AG277" s="480"/>
      <c r="AH277" s="480"/>
      <c r="AI277" s="480"/>
      <c r="AJ277" s="480"/>
      <c r="AK277" s="480"/>
      <c r="AL277" s="480"/>
      <c r="AM277" s="480"/>
      <c r="AN277" s="480"/>
      <c r="AO277" s="480"/>
      <c r="AP277" s="480"/>
      <c r="AQ277" s="480"/>
      <c r="AR277" s="480"/>
      <c r="AS277" s="480"/>
      <c r="AT277" s="480"/>
      <c r="AU277" s="480"/>
      <c r="AV277" s="480"/>
      <c r="AW277" s="480"/>
      <c r="AX277" s="480"/>
      <c r="AY277" s="480"/>
      <c r="AZ277" s="480"/>
      <c r="BA277" s="480"/>
      <c r="BB277" s="480"/>
      <c r="BC277" s="480"/>
      <c r="BD277" s="480"/>
      <c r="BE277" s="480"/>
      <c r="BF277" s="480"/>
      <c r="BG277" s="480"/>
      <c r="BH277" s="480"/>
      <c r="BI277" s="480"/>
      <c r="BJ277" s="480"/>
      <c r="BK277" s="480"/>
      <c r="BL277" s="480"/>
      <c r="BM277" s="480"/>
      <c r="BN277" s="480"/>
      <c r="BO277" s="480"/>
      <c r="BP277" s="480"/>
      <c r="BQ277" s="480"/>
      <c r="BR277" s="480"/>
      <c r="BS277" s="480"/>
      <c r="BT277" s="480"/>
      <c r="BU277" s="480"/>
      <c r="BV277" s="480"/>
      <c r="BW277" s="480"/>
      <c r="BX277" s="480"/>
      <c r="BY277" s="480"/>
      <c r="BZ277" s="480"/>
      <c r="CA277" s="480"/>
      <c r="CB277" s="480"/>
      <c r="CC277" s="480"/>
      <c r="CD277" s="480"/>
      <c r="CE277" s="480"/>
      <c r="CF277" s="480"/>
      <c r="CG277" s="480"/>
      <c r="CH277" s="480"/>
    </row>
    <row r="278" spans="32:86" x14ac:dyDescent="0.25">
      <c r="AF278" s="480"/>
      <c r="AG278" s="480"/>
      <c r="AH278" s="480"/>
      <c r="AI278" s="480"/>
      <c r="AJ278" s="480"/>
      <c r="AK278" s="480"/>
      <c r="AL278" s="480"/>
      <c r="AM278" s="480"/>
      <c r="AN278" s="480"/>
      <c r="AO278" s="480"/>
      <c r="AP278" s="480"/>
      <c r="AQ278" s="480"/>
      <c r="AR278" s="480"/>
      <c r="AS278" s="480"/>
      <c r="AT278" s="480"/>
      <c r="AU278" s="480"/>
      <c r="AV278" s="480"/>
      <c r="AW278" s="480"/>
      <c r="AX278" s="480"/>
      <c r="AY278" s="480"/>
      <c r="AZ278" s="480"/>
      <c r="BA278" s="480"/>
      <c r="BB278" s="480"/>
      <c r="BC278" s="480"/>
      <c r="BD278" s="480"/>
      <c r="BE278" s="480"/>
      <c r="BF278" s="480"/>
      <c r="BG278" s="480"/>
      <c r="BH278" s="480"/>
      <c r="BI278" s="480"/>
      <c r="BJ278" s="480"/>
      <c r="BK278" s="480"/>
      <c r="BL278" s="480"/>
      <c r="BM278" s="480"/>
      <c r="BN278" s="480"/>
      <c r="BO278" s="480"/>
      <c r="BP278" s="480"/>
      <c r="BQ278" s="480"/>
      <c r="BR278" s="480"/>
      <c r="BS278" s="480"/>
      <c r="BT278" s="480"/>
      <c r="BU278" s="480"/>
      <c r="BV278" s="480"/>
      <c r="BW278" s="480"/>
      <c r="BX278" s="480"/>
      <c r="BY278" s="480"/>
      <c r="BZ278" s="480"/>
      <c r="CA278" s="480"/>
      <c r="CB278" s="480"/>
      <c r="CC278" s="480"/>
      <c r="CD278" s="480"/>
      <c r="CE278" s="480"/>
      <c r="CF278" s="480"/>
      <c r="CG278" s="480"/>
      <c r="CH278" s="480"/>
    </row>
    <row r="279" spans="32:86" x14ac:dyDescent="0.25">
      <c r="AF279" s="480"/>
      <c r="AG279" s="480"/>
      <c r="AH279" s="480"/>
      <c r="AI279" s="480"/>
      <c r="AJ279" s="480"/>
      <c r="AK279" s="480"/>
      <c r="AL279" s="480"/>
      <c r="AM279" s="480"/>
      <c r="AN279" s="480"/>
      <c r="AO279" s="480"/>
      <c r="AP279" s="480"/>
      <c r="AQ279" s="480"/>
      <c r="AR279" s="480"/>
      <c r="AS279" s="480"/>
      <c r="AT279" s="480"/>
      <c r="AU279" s="480"/>
      <c r="AV279" s="480"/>
      <c r="AW279" s="480"/>
      <c r="AX279" s="480"/>
      <c r="AY279" s="480"/>
      <c r="AZ279" s="480"/>
      <c r="BA279" s="480"/>
      <c r="BB279" s="480"/>
      <c r="BC279" s="480"/>
      <c r="BD279" s="480"/>
      <c r="BE279" s="480"/>
      <c r="BF279" s="480"/>
      <c r="BG279" s="480"/>
      <c r="BH279" s="480"/>
      <c r="BI279" s="480"/>
      <c r="BJ279" s="480"/>
      <c r="BK279" s="480"/>
      <c r="BL279" s="480"/>
      <c r="BM279" s="480"/>
      <c r="BN279" s="480"/>
      <c r="BO279" s="480"/>
      <c r="BP279" s="480"/>
      <c r="BQ279" s="480"/>
      <c r="BR279" s="480"/>
      <c r="BS279" s="480"/>
      <c r="BT279" s="480"/>
      <c r="BU279" s="480"/>
      <c r="BV279" s="480"/>
      <c r="BW279" s="480"/>
      <c r="BX279" s="480"/>
      <c r="BY279" s="480"/>
      <c r="BZ279" s="480"/>
      <c r="CA279" s="480"/>
      <c r="CB279" s="480"/>
      <c r="CC279" s="480"/>
      <c r="CD279" s="480"/>
      <c r="CE279" s="480"/>
      <c r="CF279" s="480"/>
      <c r="CG279" s="480"/>
      <c r="CH279" s="480"/>
    </row>
    <row r="280" spans="32:86" x14ac:dyDescent="0.25">
      <c r="AF280" s="480"/>
      <c r="AG280" s="480"/>
      <c r="AH280" s="480"/>
      <c r="AI280" s="480"/>
      <c r="AJ280" s="480"/>
      <c r="AK280" s="480"/>
      <c r="AL280" s="480"/>
      <c r="AM280" s="480"/>
      <c r="AN280" s="480"/>
      <c r="AO280" s="480"/>
      <c r="AP280" s="480"/>
      <c r="AQ280" s="480"/>
      <c r="AR280" s="480"/>
      <c r="AS280" s="480"/>
      <c r="AT280" s="480"/>
      <c r="AU280" s="480"/>
      <c r="AV280" s="480"/>
      <c r="AW280" s="480"/>
      <c r="AX280" s="480"/>
      <c r="AY280" s="480"/>
      <c r="AZ280" s="480"/>
      <c r="BA280" s="480"/>
      <c r="BB280" s="480"/>
      <c r="BC280" s="480"/>
      <c r="BD280" s="480"/>
      <c r="BE280" s="480"/>
      <c r="BF280" s="480"/>
      <c r="BG280" s="480"/>
      <c r="BH280" s="480"/>
      <c r="BI280" s="480"/>
      <c r="BJ280" s="480"/>
      <c r="BK280" s="480"/>
      <c r="BL280" s="480"/>
      <c r="BM280" s="480"/>
      <c r="BN280" s="480"/>
      <c r="BO280" s="480"/>
      <c r="BP280" s="480"/>
      <c r="BQ280" s="480"/>
      <c r="BR280" s="480"/>
      <c r="BS280" s="480"/>
      <c r="BT280" s="480"/>
      <c r="BU280" s="480"/>
      <c r="BV280" s="480"/>
      <c r="BW280" s="480"/>
      <c r="BX280" s="480"/>
      <c r="BY280" s="480"/>
      <c r="BZ280" s="480"/>
      <c r="CA280" s="480"/>
      <c r="CB280" s="480"/>
      <c r="CC280" s="480"/>
      <c r="CD280" s="480"/>
      <c r="CE280" s="480"/>
      <c r="CF280" s="480"/>
      <c r="CG280" s="480"/>
      <c r="CH280" s="480"/>
    </row>
    <row r="281" spans="32:86" x14ac:dyDescent="0.25">
      <c r="AF281" s="480"/>
      <c r="AG281" s="480"/>
      <c r="AH281" s="480"/>
      <c r="AI281" s="480"/>
      <c r="AJ281" s="480"/>
      <c r="AK281" s="480"/>
      <c r="AL281" s="480"/>
      <c r="AM281" s="480"/>
      <c r="AN281" s="480"/>
      <c r="AO281" s="480"/>
      <c r="AP281" s="480"/>
      <c r="AQ281" s="480"/>
      <c r="AR281" s="480"/>
      <c r="AS281" s="480"/>
      <c r="AT281" s="480"/>
      <c r="AU281" s="480"/>
      <c r="AV281" s="480"/>
      <c r="AW281" s="480"/>
      <c r="AX281" s="480"/>
      <c r="AY281" s="480"/>
      <c r="AZ281" s="480"/>
      <c r="BA281" s="480"/>
      <c r="BB281" s="480"/>
      <c r="BC281" s="480"/>
      <c r="BD281" s="480"/>
      <c r="BE281" s="480"/>
      <c r="BF281" s="480"/>
      <c r="BG281" s="480"/>
      <c r="BH281" s="480"/>
      <c r="BI281" s="480"/>
      <c r="BJ281" s="480"/>
      <c r="BK281" s="480"/>
      <c r="BL281" s="480"/>
      <c r="BM281" s="480"/>
      <c r="BN281" s="480"/>
      <c r="BO281" s="480"/>
      <c r="BP281" s="480"/>
      <c r="BQ281" s="480"/>
      <c r="BR281" s="480"/>
      <c r="BS281" s="480"/>
      <c r="BT281" s="480"/>
      <c r="BU281" s="480"/>
      <c r="BV281" s="480"/>
      <c r="BW281" s="480"/>
      <c r="BX281" s="480"/>
      <c r="BY281" s="480"/>
      <c r="BZ281" s="480"/>
      <c r="CA281" s="480"/>
      <c r="CB281" s="480"/>
      <c r="CC281" s="480"/>
      <c r="CD281" s="480"/>
      <c r="CE281" s="480"/>
      <c r="CF281" s="480"/>
      <c r="CG281" s="480"/>
      <c r="CH281" s="480"/>
    </row>
    <row r="282" spans="32:86" x14ac:dyDescent="0.25">
      <c r="AF282" s="480"/>
      <c r="AG282" s="480"/>
      <c r="AH282" s="480"/>
      <c r="AI282" s="480"/>
      <c r="AJ282" s="480"/>
      <c r="AK282" s="480"/>
      <c r="AL282" s="480"/>
      <c r="AM282" s="480"/>
      <c r="AN282" s="480"/>
      <c r="AO282" s="480"/>
      <c r="AP282" s="480"/>
      <c r="AQ282" s="480"/>
      <c r="AR282" s="480"/>
      <c r="AS282" s="480"/>
      <c r="AT282" s="480"/>
      <c r="AU282" s="480"/>
      <c r="AV282" s="480"/>
      <c r="AW282" s="480"/>
      <c r="AX282" s="480"/>
      <c r="AY282" s="480"/>
      <c r="AZ282" s="480"/>
      <c r="BA282" s="480"/>
      <c r="BB282" s="480"/>
      <c r="BC282" s="480"/>
      <c r="BD282" s="480"/>
      <c r="BE282" s="480"/>
      <c r="BF282" s="480"/>
      <c r="BG282" s="480"/>
      <c r="BH282" s="480"/>
      <c r="BI282" s="480"/>
      <c r="BJ282" s="480"/>
      <c r="BK282" s="480"/>
      <c r="BL282" s="480"/>
      <c r="BM282" s="480"/>
      <c r="BN282" s="480"/>
      <c r="BO282" s="480"/>
      <c r="BP282" s="480"/>
      <c r="BQ282" s="480"/>
      <c r="BR282" s="480"/>
      <c r="BS282" s="480"/>
      <c r="BT282" s="480"/>
      <c r="BU282" s="480"/>
      <c r="BV282" s="480"/>
      <c r="BW282" s="480"/>
      <c r="BX282" s="480"/>
      <c r="BY282" s="480"/>
      <c r="BZ282" s="480"/>
      <c r="CA282" s="480"/>
      <c r="CB282" s="480"/>
      <c r="CC282" s="480"/>
      <c r="CD282" s="480"/>
      <c r="CE282" s="480"/>
      <c r="CF282" s="480"/>
      <c r="CG282" s="480"/>
      <c r="CH282" s="480"/>
    </row>
    <row r="283" spans="32:86" x14ac:dyDescent="0.25">
      <c r="AF283" s="480"/>
      <c r="AG283" s="480"/>
      <c r="AH283" s="480"/>
      <c r="AI283" s="480"/>
      <c r="AJ283" s="480"/>
      <c r="AK283" s="480"/>
      <c r="AL283" s="480"/>
      <c r="AM283" s="480"/>
      <c r="AN283" s="480"/>
      <c r="AO283" s="480"/>
      <c r="AP283" s="480"/>
      <c r="AQ283" s="480"/>
      <c r="AR283" s="480"/>
      <c r="AS283" s="480"/>
      <c r="AT283" s="480"/>
      <c r="AU283" s="480"/>
      <c r="AV283" s="480"/>
      <c r="AW283" s="480"/>
      <c r="AX283" s="480"/>
      <c r="AY283" s="480"/>
      <c r="AZ283" s="480"/>
      <c r="BA283" s="480"/>
      <c r="BB283" s="480"/>
      <c r="BC283" s="480"/>
      <c r="BD283" s="480"/>
      <c r="BE283" s="480"/>
      <c r="BF283" s="480"/>
      <c r="BG283" s="480"/>
      <c r="BH283" s="480"/>
      <c r="BI283" s="480"/>
      <c r="BJ283" s="480"/>
      <c r="BK283" s="480"/>
      <c r="BL283" s="480"/>
      <c r="BM283" s="480"/>
      <c r="BN283" s="480"/>
      <c r="BO283" s="480"/>
      <c r="BP283" s="480"/>
      <c r="BQ283" s="480"/>
      <c r="BR283" s="480"/>
      <c r="BS283" s="480"/>
      <c r="BT283" s="480"/>
      <c r="BU283" s="480"/>
      <c r="BV283" s="480"/>
      <c r="BW283" s="480"/>
      <c r="BX283" s="480"/>
      <c r="BY283" s="480"/>
      <c r="BZ283" s="480"/>
      <c r="CA283" s="480"/>
      <c r="CB283" s="480"/>
      <c r="CC283" s="480"/>
      <c r="CD283" s="480"/>
      <c r="CE283" s="480"/>
      <c r="CF283" s="480"/>
      <c r="CG283" s="480"/>
      <c r="CH283" s="480"/>
    </row>
    <row r="284" spans="32:86" x14ac:dyDescent="0.25">
      <c r="AF284" s="480"/>
      <c r="AG284" s="480"/>
      <c r="AH284" s="480"/>
      <c r="AI284" s="480"/>
      <c r="AJ284" s="480"/>
      <c r="AK284" s="480"/>
      <c r="AL284" s="480"/>
      <c r="AM284" s="480"/>
      <c r="AN284" s="480"/>
      <c r="AO284" s="480"/>
      <c r="AP284" s="480"/>
      <c r="AQ284" s="480"/>
      <c r="AR284" s="480"/>
      <c r="AS284" s="480"/>
      <c r="AT284" s="480"/>
      <c r="AU284" s="480"/>
      <c r="AV284" s="480"/>
      <c r="AW284" s="480"/>
      <c r="AX284" s="480"/>
      <c r="AY284" s="480"/>
      <c r="AZ284" s="480"/>
      <c r="BA284" s="480"/>
      <c r="BB284" s="480"/>
      <c r="BC284" s="480"/>
      <c r="BD284" s="480"/>
      <c r="BE284" s="480"/>
      <c r="BF284" s="480"/>
      <c r="BG284" s="480"/>
      <c r="BH284" s="480"/>
      <c r="BI284" s="480"/>
      <c r="BJ284" s="480"/>
      <c r="BK284" s="480"/>
      <c r="BL284" s="480"/>
      <c r="BM284" s="480"/>
      <c r="BN284" s="480"/>
      <c r="BO284" s="480"/>
      <c r="BP284" s="480"/>
      <c r="BQ284" s="480"/>
      <c r="BR284" s="480"/>
      <c r="BS284" s="480"/>
      <c r="BT284" s="480"/>
      <c r="BU284" s="480"/>
      <c r="BV284" s="480"/>
      <c r="BW284" s="480"/>
      <c r="BX284" s="480"/>
      <c r="BY284" s="480"/>
      <c r="BZ284" s="480"/>
      <c r="CA284" s="480"/>
      <c r="CB284" s="480"/>
      <c r="CC284" s="480"/>
      <c r="CD284" s="480"/>
      <c r="CE284" s="480"/>
      <c r="CF284" s="480"/>
      <c r="CG284" s="480"/>
      <c r="CH284" s="480"/>
    </row>
    <row r="285" spans="32:86" x14ac:dyDescent="0.25">
      <c r="AF285" s="480"/>
      <c r="AG285" s="480"/>
      <c r="AH285" s="480"/>
      <c r="AI285" s="480"/>
      <c r="AJ285" s="480"/>
      <c r="AK285" s="480"/>
      <c r="AL285" s="480"/>
      <c r="AM285" s="480"/>
      <c r="AN285" s="480"/>
      <c r="AO285" s="480"/>
      <c r="AP285" s="480"/>
      <c r="AQ285" s="480"/>
      <c r="AR285" s="480"/>
      <c r="AS285" s="480"/>
      <c r="AT285" s="480"/>
      <c r="AU285" s="480"/>
      <c r="AV285" s="480"/>
      <c r="AW285" s="480"/>
      <c r="AX285" s="480"/>
      <c r="AY285" s="480"/>
      <c r="AZ285" s="480"/>
      <c r="BA285" s="480"/>
      <c r="BB285" s="480"/>
      <c r="BC285" s="480"/>
      <c r="BD285" s="480"/>
      <c r="BE285" s="480"/>
      <c r="BF285" s="480"/>
      <c r="BG285" s="480"/>
      <c r="BH285" s="480"/>
      <c r="BI285" s="480"/>
      <c r="BJ285" s="480"/>
      <c r="BK285" s="480"/>
      <c r="BL285" s="480"/>
      <c r="BM285" s="480"/>
      <c r="BN285" s="480"/>
      <c r="BO285" s="480"/>
      <c r="BP285" s="480"/>
      <c r="BQ285" s="480"/>
      <c r="BR285" s="480"/>
      <c r="BS285" s="480"/>
      <c r="BT285" s="480"/>
      <c r="BU285" s="480"/>
      <c r="BV285" s="480"/>
      <c r="BW285" s="480"/>
      <c r="BX285" s="480"/>
      <c r="BY285" s="480"/>
      <c r="BZ285" s="480"/>
      <c r="CA285" s="480"/>
      <c r="CB285" s="480"/>
      <c r="CC285" s="480"/>
      <c r="CD285" s="480"/>
      <c r="CE285" s="480"/>
      <c r="CF285" s="480"/>
      <c r="CG285" s="480"/>
      <c r="CH285" s="480"/>
    </row>
    <row r="286" spans="32:86" x14ac:dyDescent="0.25">
      <c r="AF286" s="480"/>
      <c r="AG286" s="480"/>
      <c r="AH286" s="480"/>
      <c r="AI286" s="480"/>
      <c r="AJ286" s="480"/>
      <c r="AK286" s="480"/>
      <c r="AL286" s="480"/>
      <c r="AM286" s="480"/>
      <c r="AN286" s="480"/>
      <c r="AO286" s="480"/>
      <c r="AP286" s="480"/>
      <c r="AQ286" s="480"/>
      <c r="AR286" s="480"/>
      <c r="AS286" s="480"/>
      <c r="AT286" s="480"/>
      <c r="AU286" s="480"/>
      <c r="AV286" s="480"/>
      <c r="AW286" s="480"/>
      <c r="AX286" s="480"/>
      <c r="AY286" s="480"/>
      <c r="AZ286" s="480"/>
      <c r="BA286" s="480"/>
      <c r="BB286" s="480"/>
      <c r="BC286" s="480"/>
      <c r="BD286" s="480"/>
      <c r="BE286" s="480"/>
      <c r="BF286" s="480"/>
      <c r="BG286" s="480"/>
      <c r="BH286" s="480"/>
      <c r="BI286" s="480"/>
      <c r="BJ286" s="480"/>
      <c r="BK286" s="480"/>
      <c r="BL286" s="480"/>
      <c r="BM286" s="480"/>
      <c r="BN286" s="480"/>
      <c r="BO286" s="480"/>
      <c r="BP286" s="480"/>
      <c r="BQ286" s="480"/>
      <c r="BR286" s="480"/>
      <c r="BS286" s="480"/>
      <c r="BT286" s="480"/>
      <c r="BU286" s="480"/>
      <c r="BV286" s="480"/>
      <c r="BW286" s="480"/>
      <c r="BX286" s="480"/>
      <c r="BY286" s="480"/>
      <c r="BZ286" s="480"/>
      <c r="CA286" s="480"/>
      <c r="CB286" s="480"/>
      <c r="CC286" s="480"/>
      <c r="CD286" s="480"/>
      <c r="CE286" s="480"/>
      <c r="CF286" s="480"/>
      <c r="CG286" s="480"/>
      <c r="CH286" s="480"/>
    </row>
    <row r="287" spans="32:86" x14ac:dyDescent="0.25">
      <c r="AF287" s="480"/>
      <c r="AG287" s="480"/>
      <c r="AH287" s="480"/>
      <c r="AI287" s="480"/>
      <c r="AJ287" s="480"/>
      <c r="AK287" s="480"/>
      <c r="AL287" s="480"/>
      <c r="AM287" s="480"/>
      <c r="AN287" s="480"/>
      <c r="AO287" s="480"/>
      <c r="AP287" s="480"/>
      <c r="AQ287" s="480"/>
      <c r="AR287" s="480"/>
      <c r="AS287" s="480"/>
      <c r="AT287" s="480"/>
      <c r="AU287" s="480"/>
      <c r="AV287" s="480"/>
      <c r="AW287" s="480"/>
      <c r="AX287" s="480"/>
      <c r="AY287" s="480"/>
      <c r="AZ287" s="480"/>
      <c r="BA287" s="480"/>
      <c r="BB287" s="480"/>
      <c r="BC287" s="480"/>
      <c r="BD287" s="480"/>
      <c r="BE287" s="480"/>
      <c r="BF287" s="480"/>
      <c r="BG287" s="480"/>
      <c r="BH287" s="480"/>
      <c r="BI287" s="480"/>
      <c r="BJ287" s="480"/>
      <c r="BK287" s="480"/>
      <c r="BL287" s="480"/>
      <c r="BM287" s="480"/>
      <c r="BN287" s="480"/>
      <c r="BO287" s="480"/>
      <c r="BP287" s="480"/>
      <c r="BQ287" s="480"/>
      <c r="BR287" s="480"/>
      <c r="BS287" s="480"/>
      <c r="BT287" s="480"/>
      <c r="BU287" s="480"/>
      <c r="BV287" s="480"/>
      <c r="BW287" s="480"/>
      <c r="BX287" s="480"/>
      <c r="BY287" s="480"/>
      <c r="BZ287" s="480"/>
      <c r="CA287" s="480"/>
      <c r="CB287" s="480"/>
      <c r="CC287" s="480"/>
      <c r="CD287" s="480"/>
      <c r="CE287" s="480"/>
      <c r="CF287" s="480"/>
      <c r="CG287" s="480"/>
      <c r="CH287" s="480"/>
    </row>
    <row r="288" spans="32:86" x14ac:dyDescent="0.25">
      <c r="AF288" s="480"/>
      <c r="AG288" s="480"/>
      <c r="AH288" s="480"/>
      <c r="AI288" s="480"/>
      <c r="AJ288" s="480"/>
      <c r="AK288" s="480"/>
      <c r="AL288" s="480"/>
      <c r="AM288" s="480"/>
      <c r="AN288" s="480"/>
      <c r="AO288" s="480"/>
      <c r="AP288" s="480"/>
      <c r="AQ288" s="480"/>
      <c r="AR288" s="480"/>
      <c r="AS288" s="480"/>
      <c r="AT288" s="480"/>
      <c r="AU288" s="480"/>
      <c r="AV288" s="480"/>
      <c r="AW288" s="480"/>
      <c r="AX288" s="480"/>
      <c r="AY288" s="480"/>
      <c r="AZ288" s="480"/>
      <c r="BA288" s="480"/>
      <c r="BB288" s="480"/>
      <c r="BC288" s="480"/>
      <c r="BD288" s="480"/>
      <c r="BE288" s="480"/>
      <c r="BF288" s="480"/>
      <c r="BG288" s="480"/>
      <c r="BH288" s="480"/>
      <c r="BI288" s="480"/>
      <c r="BJ288" s="480"/>
      <c r="BK288" s="480"/>
      <c r="BL288" s="480"/>
      <c r="BM288" s="480"/>
      <c r="BN288" s="480"/>
      <c r="BO288" s="480"/>
      <c r="BP288" s="480"/>
      <c r="BQ288" s="480"/>
      <c r="BR288" s="480"/>
      <c r="BS288" s="480"/>
      <c r="BT288" s="480"/>
      <c r="BU288" s="480"/>
      <c r="BV288" s="480"/>
      <c r="BW288" s="480"/>
      <c r="BX288" s="480"/>
      <c r="BY288" s="480"/>
      <c r="BZ288" s="480"/>
      <c r="CA288" s="480"/>
      <c r="CB288" s="480"/>
      <c r="CC288" s="480"/>
      <c r="CD288" s="480"/>
      <c r="CE288" s="480"/>
      <c r="CF288" s="480"/>
      <c r="CG288" s="480"/>
      <c r="CH288" s="480"/>
    </row>
    <row r="289" spans="32:86" x14ac:dyDescent="0.25">
      <c r="AF289" s="480"/>
      <c r="AG289" s="480"/>
      <c r="AH289" s="480"/>
      <c r="AI289" s="480"/>
      <c r="AJ289" s="480"/>
      <c r="AK289" s="480"/>
      <c r="AL289" s="480"/>
      <c r="AM289" s="480"/>
      <c r="AN289" s="480"/>
      <c r="AO289" s="480"/>
      <c r="AP289" s="480"/>
      <c r="AQ289" s="480"/>
      <c r="AR289" s="480"/>
      <c r="AS289" s="480"/>
      <c r="AT289" s="480"/>
      <c r="AU289" s="480"/>
      <c r="AV289" s="480"/>
      <c r="AW289" s="480"/>
      <c r="AX289" s="480"/>
      <c r="AY289" s="480"/>
      <c r="AZ289" s="480"/>
      <c r="BA289" s="480"/>
      <c r="BB289" s="480"/>
      <c r="BC289" s="480"/>
      <c r="BD289" s="480"/>
      <c r="BE289" s="480"/>
      <c r="BF289" s="480"/>
      <c r="BG289" s="480"/>
      <c r="BH289" s="480"/>
      <c r="BI289" s="480"/>
      <c r="BJ289" s="480"/>
      <c r="BK289" s="480"/>
      <c r="BL289" s="480"/>
      <c r="BM289" s="480"/>
      <c r="BN289" s="480"/>
      <c r="BO289" s="480"/>
      <c r="BP289" s="480"/>
      <c r="BQ289" s="480"/>
      <c r="BR289" s="480"/>
      <c r="BS289" s="480"/>
      <c r="BT289" s="480"/>
      <c r="BU289" s="480"/>
      <c r="BV289" s="480"/>
      <c r="BW289" s="480"/>
      <c r="BX289" s="480"/>
      <c r="BY289" s="480"/>
      <c r="BZ289" s="480"/>
      <c r="CA289" s="480"/>
      <c r="CB289" s="480"/>
      <c r="CC289" s="480"/>
      <c r="CD289" s="480"/>
      <c r="CE289" s="480"/>
      <c r="CF289" s="480"/>
      <c r="CG289" s="480"/>
      <c r="CH289" s="480"/>
    </row>
    <row r="290" spans="32:86" x14ac:dyDescent="0.25">
      <c r="AF290" s="480"/>
      <c r="AG290" s="480"/>
      <c r="AH290" s="480"/>
      <c r="AI290" s="480"/>
      <c r="AJ290" s="480"/>
      <c r="AK290" s="480"/>
      <c r="AL290" s="480"/>
      <c r="AM290" s="480"/>
      <c r="AN290" s="480"/>
      <c r="AO290" s="480"/>
      <c r="AP290" s="480"/>
      <c r="AQ290" s="480"/>
      <c r="AR290" s="480"/>
      <c r="AS290" s="480"/>
      <c r="AT290" s="480"/>
      <c r="AU290" s="480"/>
      <c r="AV290" s="480"/>
      <c r="AW290" s="480"/>
      <c r="AX290" s="480"/>
      <c r="AY290" s="480"/>
      <c r="AZ290" s="480"/>
      <c r="BA290" s="480"/>
      <c r="BB290" s="480"/>
      <c r="BC290" s="480"/>
      <c r="BD290" s="480"/>
      <c r="BE290" s="480"/>
      <c r="BF290" s="480"/>
      <c r="BG290" s="480"/>
      <c r="BH290" s="480"/>
      <c r="BI290" s="480"/>
      <c r="BJ290" s="480"/>
      <c r="BK290" s="480"/>
      <c r="BL290" s="480"/>
      <c r="BM290" s="480"/>
      <c r="BN290" s="480"/>
      <c r="BO290" s="480"/>
      <c r="BP290" s="480"/>
      <c r="BQ290" s="480"/>
      <c r="BR290" s="480"/>
      <c r="BS290" s="480"/>
      <c r="BT290" s="480"/>
      <c r="BU290" s="480"/>
      <c r="BV290" s="480"/>
      <c r="BW290" s="480"/>
      <c r="BX290" s="480"/>
      <c r="BY290" s="480"/>
      <c r="BZ290" s="480"/>
      <c r="CA290" s="480"/>
      <c r="CB290" s="480"/>
      <c r="CC290" s="480"/>
      <c r="CD290" s="480"/>
      <c r="CE290" s="480"/>
      <c r="CF290" s="480"/>
      <c r="CG290" s="480"/>
      <c r="CH290" s="480"/>
    </row>
    <row r="291" spans="32:86" x14ac:dyDescent="0.25">
      <c r="AF291" s="480"/>
      <c r="AG291" s="480"/>
      <c r="AH291" s="480"/>
      <c r="AI291" s="480"/>
      <c r="AJ291" s="480"/>
      <c r="AK291" s="480"/>
      <c r="AL291" s="480"/>
      <c r="AM291" s="480"/>
      <c r="AN291" s="480"/>
      <c r="AO291" s="480"/>
      <c r="AP291" s="480"/>
      <c r="AQ291" s="480"/>
      <c r="AR291" s="480"/>
      <c r="AS291" s="480"/>
      <c r="AT291" s="480"/>
      <c r="AU291" s="480"/>
      <c r="AV291" s="480"/>
      <c r="AW291" s="480"/>
      <c r="AX291" s="480"/>
      <c r="AY291" s="480"/>
      <c r="AZ291" s="480"/>
      <c r="BA291" s="480"/>
      <c r="BB291" s="480"/>
      <c r="BC291" s="480"/>
      <c r="BD291" s="480"/>
      <c r="BE291" s="480"/>
      <c r="BF291" s="480"/>
      <c r="BG291" s="480"/>
      <c r="BH291" s="480"/>
      <c r="BI291" s="480"/>
      <c r="BJ291" s="480"/>
      <c r="BK291" s="480"/>
      <c r="BL291" s="480"/>
      <c r="BM291" s="480"/>
      <c r="BN291" s="480"/>
      <c r="BO291" s="480"/>
      <c r="BP291" s="480"/>
      <c r="BQ291" s="480"/>
      <c r="BR291" s="480"/>
      <c r="BS291" s="480"/>
      <c r="BT291" s="480"/>
      <c r="BU291" s="480"/>
      <c r="BV291" s="480"/>
      <c r="BW291" s="480"/>
      <c r="BX291" s="480"/>
      <c r="BY291" s="480"/>
      <c r="BZ291" s="480"/>
      <c r="CA291" s="480"/>
      <c r="CB291" s="480"/>
      <c r="CC291" s="480"/>
      <c r="CD291" s="480"/>
      <c r="CE291" s="480"/>
      <c r="CF291" s="480"/>
      <c r="CG291" s="480"/>
      <c r="CH291" s="480"/>
    </row>
    <row r="292" spans="32:86" x14ac:dyDescent="0.25">
      <c r="AF292" s="480"/>
      <c r="AG292" s="480"/>
      <c r="AH292" s="480"/>
      <c r="AI292" s="480"/>
      <c r="AJ292" s="480"/>
      <c r="AK292" s="480"/>
      <c r="AL292" s="480"/>
      <c r="AM292" s="480"/>
      <c r="AN292" s="480"/>
      <c r="AO292" s="480"/>
      <c r="AP292" s="480"/>
      <c r="AQ292" s="480"/>
      <c r="AR292" s="480"/>
      <c r="AS292" s="480"/>
      <c r="AT292" s="480"/>
      <c r="AU292" s="480"/>
      <c r="AV292" s="480"/>
      <c r="AW292" s="480"/>
      <c r="AX292" s="480"/>
      <c r="AY292" s="480"/>
      <c r="AZ292" s="480"/>
      <c r="BA292" s="480"/>
      <c r="BB292" s="480"/>
      <c r="BC292" s="480"/>
      <c r="BD292" s="480"/>
      <c r="BE292" s="480"/>
      <c r="BF292" s="480"/>
      <c r="BG292" s="480"/>
      <c r="BH292" s="480"/>
      <c r="BI292" s="480"/>
      <c r="BJ292" s="480"/>
      <c r="BK292" s="480"/>
      <c r="BL292" s="480"/>
      <c r="BM292" s="480"/>
      <c r="BN292" s="480"/>
      <c r="BO292" s="480"/>
      <c r="BP292" s="480"/>
      <c r="BQ292" s="480"/>
      <c r="BR292" s="480"/>
      <c r="BS292" s="480"/>
      <c r="BT292" s="480"/>
      <c r="BU292" s="480"/>
      <c r="BV292" s="480"/>
      <c r="BW292" s="480"/>
      <c r="BX292" s="480"/>
      <c r="BY292" s="480"/>
      <c r="BZ292" s="480"/>
      <c r="CA292" s="480"/>
      <c r="CB292" s="480"/>
      <c r="CC292" s="480"/>
      <c r="CD292" s="480"/>
      <c r="CE292" s="480"/>
      <c r="CF292" s="480"/>
      <c r="CG292" s="480"/>
      <c r="CH292" s="480"/>
    </row>
    <row r="293" spans="32:86" x14ac:dyDescent="0.25">
      <c r="AF293" s="480"/>
      <c r="AG293" s="480"/>
      <c r="AH293" s="480"/>
      <c r="AI293" s="480"/>
      <c r="AJ293" s="480"/>
      <c r="AK293" s="480"/>
      <c r="AL293" s="480"/>
      <c r="AM293" s="480"/>
      <c r="AN293" s="480"/>
      <c r="AO293" s="480"/>
      <c r="AP293" s="480"/>
      <c r="AQ293" s="480"/>
      <c r="AR293" s="480"/>
      <c r="AS293" s="480"/>
      <c r="AT293" s="480"/>
      <c r="AU293" s="480"/>
      <c r="AV293" s="480"/>
      <c r="AW293" s="480"/>
      <c r="AX293" s="480"/>
      <c r="AY293" s="480"/>
      <c r="AZ293" s="480"/>
      <c r="BA293" s="480"/>
      <c r="BB293" s="480"/>
      <c r="BC293" s="480"/>
      <c r="BD293" s="480"/>
      <c r="BE293" s="480"/>
      <c r="BF293" s="480"/>
      <c r="BG293" s="480"/>
      <c r="BH293" s="480"/>
      <c r="BI293" s="480"/>
      <c r="BJ293" s="480"/>
      <c r="BK293" s="480"/>
      <c r="BL293" s="480"/>
      <c r="BM293" s="480"/>
      <c r="BN293" s="480"/>
      <c r="BO293" s="480"/>
      <c r="BP293" s="480"/>
      <c r="BQ293" s="480"/>
      <c r="BR293" s="480"/>
      <c r="BS293" s="480"/>
      <c r="BT293" s="480"/>
      <c r="BU293" s="480"/>
      <c r="BV293" s="480"/>
      <c r="BW293" s="480"/>
      <c r="BX293" s="480"/>
      <c r="BY293" s="480"/>
      <c r="BZ293" s="480"/>
      <c r="CA293" s="480"/>
      <c r="CB293" s="480"/>
      <c r="CC293" s="480"/>
      <c r="CD293" s="480"/>
      <c r="CE293" s="480"/>
      <c r="CF293" s="480"/>
      <c r="CG293" s="480"/>
      <c r="CH293" s="480"/>
    </row>
    <row r="294" spans="32:86" x14ac:dyDescent="0.25">
      <c r="AF294" s="480"/>
      <c r="AG294" s="480"/>
      <c r="AH294" s="480"/>
      <c r="AI294" s="480"/>
      <c r="AJ294" s="480"/>
      <c r="AK294" s="480"/>
      <c r="AL294" s="480"/>
      <c r="AM294" s="480"/>
      <c r="AN294" s="480"/>
      <c r="AO294" s="480"/>
      <c r="AP294" s="480"/>
      <c r="AQ294" s="480"/>
      <c r="AR294" s="480"/>
      <c r="AS294" s="480"/>
      <c r="AT294" s="480"/>
      <c r="AU294" s="480"/>
      <c r="AV294" s="480"/>
      <c r="AW294" s="480"/>
      <c r="AX294" s="480"/>
      <c r="AY294" s="480"/>
      <c r="AZ294" s="480"/>
      <c r="BA294" s="480"/>
      <c r="BB294" s="480"/>
      <c r="BC294" s="480"/>
      <c r="BD294" s="480"/>
      <c r="BE294" s="480"/>
      <c r="BF294" s="480"/>
      <c r="BG294" s="480"/>
      <c r="BH294" s="480"/>
      <c r="BI294" s="480"/>
      <c r="BJ294" s="480"/>
      <c r="BK294" s="480"/>
      <c r="BL294" s="480"/>
      <c r="BM294" s="480"/>
      <c r="BN294" s="480"/>
      <c r="BO294" s="480"/>
      <c r="BP294" s="480"/>
      <c r="BQ294" s="480"/>
      <c r="BR294" s="480"/>
      <c r="BS294" s="480"/>
      <c r="BT294" s="480"/>
      <c r="BU294" s="480"/>
      <c r="BV294" s="480"/>
      <c r="BW294" s="480"/>
      <c r="BX294" s="480"/>
      <c r="BY294" s="480"/>
      <c r="BZ294" s="480"/>
      <c r="CA294" s="480"/>
      <c r="CB294" s="480"/>
      <c r="CC294" s="480"/>
      <c r="CD294" s="480"/>
      <c r="CE294" s="480"/>
      <c r="CF294" s="480"/>
      <c r="CG294" s="480"/>
      <c r="CH294" s="480"/>
    </row>
    <row r="295" spans="32:86" x14ac:dyDescent="0.25">
      <c r="AF295" s="480"/>
      <c r="AG295" s="480"/>
      <c r="AH295" s="480"/>
      <c r="AI295" s="480"/>
      <c r="AJ295" s="480"/>
      <c r="AK295" s="480"/>
      <c r="AL295" s="480"/>
      <c r="AM295" s="480"/>
      <c r="AN295" s="480"/>
      <c r="AO295" s="480"/>
      <c r="AP295" s="480"/>
      <c r="AQ295" s="480"/>
      <c r="AR295" s="480"/>
      <c r="AS295" s="480"/>
      <c r="AT295" s="480"/>
      <c r="AU295" s="480"/>
      <c r="AV295" s="480"/>
      <c r="AW295" s="480"/>
      <c r="AX295" s="480"/>
      <c r="AY295" s="480"/>
      <c r="AZ295" s="480"/>
      <c r="BA295" s="480"/>
      <c r="BB295" s="480"/>
      <c r="BC295" s="480"/>
      <c r="BD295" s="480"/>
      <c r="BE295" s="480"/>
      <c r="BF295" s="480"/>
      <c r="BG295" s="480"/>
      <c r="BH295" s="480"/>
      <c r="BI295" s="480"/>
      <c r="BJ295" s="480"/>
      <c r="BK295" s="480"/>
      <c r="BL295" s="480"/>
      <c r="BM295" s="480"/>
      <c r="BN295" s="480"/>
      <c r="BO295" s="480"/>
      <c r="BP295" s="480"/>
      <c r="BQ295" s="480"/>
      <c r="BR295" s="480"/>
      <c r="BS295" s="480"/>
      <c r="BT295" s="480"/>
      <c r="BU295" s="480"/>
      <c r="BV295" s="480"/>
      <c r="BW295" s="480"/>
      <c r="BX295" s="480"/>
      <c r="BY295" s="480"/>
      <c r="BZ295" s="480"/>
      <c r="CA295" s="480"/>
      <c r="CB295" s="480"/>
      <c r="CC295" s="480"/>
      <c r="CD295" s="480"/>
      <c r="CE295" s="480"/>
      <c r="CF295" s="480"/>
      <c r="CG295" s="480"/>
      <c r="CH295" s="480"/>
    </row>
    <row r="296" spans="32:86" x14ac:dyDescent="0.25">
      <c r="AF296" s="480"/>
      <c r="AG296" s="480"/>
      <c r="AH296" s="480"/>
      <c r="AI296" s="480"/>
      <c r="AJ296" s="480"/>
      <c r="AK296" s="480"/>
      <c r="AL296" s="480"/>
      <c r="AM296" s="480"/>
      <c r="AN296" s="480"/>
      <c r="AO296" s="480"/>
      <c r="AP296" s="480"/>
      <c r="AQ296" s="480"/>
      <c r="AR296" s="480"/>
      <c r="AS296" s="480"/>
      <c r="AT296" s="480"/>
      <c r="AU296" s="480"/>
      <c r="AV296" s="480"/>
      <c r="AW296" s="480"/>
      <c r="AX296" s="480"/>
      <c r="AY296" s="480"/>
      <c r="AZ296" s="480"/>
      <c r="BA296" s="480"/>
      <c r="BB296" s="480"/>
      <c r="BC296" s="480"/>
      <c r="BD296" s="480"/>
      <c r="BE296" s="480"/>
      <c r="BF296" s="480"/>
      <c r="BG296" s="480"/>
      <c r="BH296" s="480"/>
      <c r="BI296" s="480"/>
      <c r="BJ296" s="480"/>
      <c r="BK296" s="480"/>
      <c r="BL296" s="480"/>
      <c r="BM296" s="480"/>
      <c r="BN296" s="480"/>
      <c r="BO296" s="480"/>
      <c r="BP296" s="480"/>
      <c r="BQ296" s="480"/>
      <c r="BR296" s="480"/>
      <c r="BS296" s="480"/>
      <c r="BT296" s="480"/>
      <c r="BU296" s="480"/>
      <c r="BV296" s="480"/>
      <c r="BW296" s="480"/>
      <c r="BX296" s="480"/>
      <c r="BY296" s="480"/>
      <c r="BZ296" s="480"/>
      <c r="CA296" s="480"/>
      <c r="CB296" s="480"/>
      <c r="CC296" s="480"/>
      <c r="CD296" s="480"/>
      <c r="CE296" s="480"/>
      <c r="CF296" s="480"/>
      <c r="CG296" s="480"/>
      <c r="CH296" s="480"/>
    </row>
    <row r="297" spans="32:86" x14ac:dyDescent="0.25">
      <c r="AF297" s="6"/>
    </row>
    <row r="298" spans="32:86" x14ac:dyDescent="0.25">
      <c r="AF298" s="6"/>
    </row>
    <row r="299" spans="32:86" x14ac:dyDescent="0.25">
      <c r="AF299" s="6"/>
    </row>
  </sheetData>
  <mergeCells count="24">
    <mergeCell ref="A77:A90"/>
    <mergeCell ref="A4:A19"/>
    <mergeCell ref="A22:A37"/>
    <mergeCell ref="A40:A55"/>
    <mergeCell ref="A58:A74"/>
    <mergeCell ref="A126:A139"/>
    <mergeCell ref="A142:A158"/>
    <mergeCell ref="A161:A177"/>
    <mergeCell ref="A107:A122"/>
    <mergeCell ref="A92:A105"/>
    <mergeCell ref="BK125:BV125"/>
    <mergeCell ref="BW125:CH125"/>
    <mergeCell ref="B108:N108"/>
    <mergeCell ref="O108:Z108"/>
    <mergeCell ref="AA108:AL108"/>
    <mergeCell ref="AM108:AX108"/>
    <mergeCell ref="AY108:BJ108"/>
    <mergeCell ref="BK108:BV108"/>
    <mergeCell ref="BW108:CH108"/>
    <mergeCell ref="C125:N125"/>
    <mergeCell ref="O125:Z125"/>
    <mergeCell ref="AA125:AL125"/>
    <mergeCell ref="AM125:AX125"/>
    <mergeCell ref="AY125:BJ125"/>
  </mergeCells>
  <pageMargins left="0.7" right="0.7" top="0.75" bottom="0.75" header="0.3" footer="0.3"/>
  <pageSetup orientation="portrait" horizontalDpi="1200" verticalDpi="1200" r:id="rId1"/>
  <headerFooter>
    <oddFooter>&amp;RSchedule JNG-D5.B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CJ299"/>
  <sheetViews>
    <sheetView tabSelected="1" zoomScale="80" zoomScaleNormal="80" workbookViewId="0">
      <pane xSplit="2" topLeftCell="G1" activePane="topRight" state="frozen"/>
      <selection activeCell="F24" sqref="F24"/>
      <selection pane="topRight" activeCell="F24" sqref="F24"/>
    </sheetView>
  </sheetViews>
  <sheetFormatPr defaultRowHeight="15" x14ac:dyDescent="0.25"/>
  <cols>
    <col min="1" max="1" width="9.7109375" customWidth="1"/>
    <col min="2" max="2" width="24.7109375" customWidth="1"/>
    <col min="3" max="3" width="15.7109375" bestFit="1" customWidth="1"/>
    <col min="4" max="10" width="13.7109375" customWidth="1"/>
    <col min="11" max="11" width="15.28515625" customWidth="1"/>
    <col min="12" max="86" width="13.7109375" customWidth="1"/>
    <col min="87" max="87" width="10.5703125" bestFit="1" customWidth="1"/>
    <col min="88" max="88" width="15.140625" customWidth="1"/>
    <col min="99" max="99" width="9.28515625"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367">
        <f>' LI 1M - RES'!C2</f>
        <v>1</v>
      </c>
      <c r="D2" s="367">
        <f>C2</f>
        <v>1</v>
      </c>
      <c r="E2" s="360">
        <f t="shared" ref="E2:BP2" si="0">D2</f>
        <v>1</v>
      </c>
      <c r="F2" s="369">
        <f t="shared" si="0"/>
        <v>1</v>
      </c>
      <c r="G2" s="369">
        <f t="shared" si="0"/>
        <v>1</v>
      </c>
      <c r="H2" s="369">
        <f t="shared" si="0"/>
        <v>1</v>
      </c>
      <c r="I2" s="369">
        <f t="shared" si="0"/>
        <v>1</v>
      </c>
      <c r="J2" s="369">
        <f t="shared" si="0"/>
        <v>1</v>
      </c>
      <c r="K2" s="369">
        <f t="shared" si="0"/>
        <v>1</v>
      </c>
      <c r="L2" s="369">
        <f t="shared" si="0"/>
        <v>1</v>
      </c>
      <c r="M2" s="369">
        <f t="shared" si="0"/>
        <v>1</v>
      </c>
      <c r="N2" s="369">
        <f t="shared" si="0"/>
        <v>1</v>
      </c>
      <c r="O2" s="369">
        <f t="shared" si="0"/>
        <v>1</v>
      </c>
      <c r="P2" s="369">
        <f t="shared" si="0"/>
        <v>1</v>
      </c>
      <c r="Q2" s="369">
        <f t="shared" si="0"/>
        <v>1</v>
      </c>
      <c r="R2" s="369">
        <f t="shared" si="0"/>
        <v>1</v>
      </c>
      <c r="S2" s="369">
        <f t="shared" si="0"/>
        <v>1</v>
      </c>
      <c r="T2" s="369">
        <f t="shared" si="0"/>
        <v>1</v>
      </c>
      <c r="U2" s="369">
        <f t="shared" si="0"/>
        <v>1</v>
      </c>
      <c r="V2" s="369">
        <f t="shared" si="0"/>
        <v>1</v>
      </c>
      <c r="W2" s="369">
        <f t="shared" si="0"/>
        <v>1</v>
      </c>
      <c r="X2" s="369">
        <f t="shared" si="0"/>
        <v>1</v>
      </c>
      <c r="Y2" s="369">
        <f t="shared" si="0"/>
        <v>1</v>
      </c>
      <c r="Z2" s="369">
        <f t="shared" si="0"/>
        <v>1</v>
      </c>
      <c r="AA2" s="369">
        <f t="shared" si="0"/>
        <v>1</v>
      </c>
      <c r="AB2" s="369">
        <f t="shared" si="0"/>
        <v>1</v>
      </c>
      <c r="AC2" s="369">
        <f t="shared" si="0"/>
        <v>1</v>
      </c>
      <c r="AD2" s="369">
        <f t="shared" si="0"/>
        <v>1</v>
      </c>
      <c r="AE2" s="369">
        <f t="shared" si="0"/>
        <v>1</v>
      </c>
      <c r="AF2" s="369">
        <f t="shared" si="0"/>
        <v>1</v>
      </c>
      <c r="AG2" s="369">
        <f t="shared" si="0"/>
        <v>1</v>
      </c>
      <c r="AH2" s="369">
        <f t="shared" si="0"/>
        <v>1</v>
      </c>
      <c r="AI2" s="369">
        <f t="shared" si="0"/>
        <v>1</v>
      </c>
      <c r="AJ2" s="369">
        <f t="shared" si="0"/>
        <v>1</v>
      </c>
      <c r="AK2" s="369">
        <f t="shared" si="0"/>
        <v>1</v>
      </c>
      <c r="AL2" s="369">
        <f t="shared" si="0"/>
        <v>1</v>
      </c>
      <c r="AM2" s="369">
        <f t="shared" si="0"/>
        <v>1</v>
      </c>
      <c r="AN2" s="369">
        <f t="shared" si="0"/>
        <v>1</v>
      </c>
      <c r="AO2" s="369">
        <f t="shared" si="0"/>
        <v>1</v>
      </c>
      <c r="AP2" s="369">
        <f t="shared" si="0"/>
        <v>1</v>
      </c>
      <c r="AQ2" s="369">
        <f t="shared" si="0"/>
        <v>1</v>
      </c>
      <c r="AR2" s="369">
        <f t="shared" si="0"/>
        <v>1</v>
      </c>
      <c r="AS2" s="369">
        <f t="shared" si="0"/>
        <v>1</v>
      </c>
      <c r="AT2" s="369">
        <f t="shared" si="0"/>
        <v>1</v>
      </c>
      <c r="AU2" s="369">
        <f t="shared" si="0"/>
        <v>1</v>
      </c>
      <c r="AV2" s="369">
        <f t="shared" si="0"/>
        <v>1</v>
      </c>
      <c r="AW2" s="369">
        <f t="shared" si="0"/>
        <v>1</v>
      </c>
      <c r="AX2" s="369">
        <f t="shared" si="0"/>
        <v>1</v>
      </c>
      <c r="AY2" s="369">
        <f t="shared" si="0"/>
        <v>1</v>
      </c>
      <c r="AZ2" s="369">
        <f t="shared" si="0"/>
        <v>1</v>
      </c>
      <c r="BA2" s="369">
        <f t="shared" si="0"/>
        <v>1</v>
      </c>
      <c r="BB2" s="369">
        <f t="shared" si="0"/>
        <v>1</v>
      </c>
      <c r="BC2" s="369">
        <f t="shared" si="0"/>
        <v>1</v>
      </c>
      <c r="BD2" s="369">
        <f t="shared" si="0"/>
        <v>1</v>
      </c>
      <c r="BE2" s="369">
        <f t="shared" si="0"/>
        <v>1</v>
      </c>
      <c r="BF2" s="369">
        <f t="shared" si="0"/>
        <v>1</v>
      </c>
      <c r="BG2" s="369">
        <f t="shared" si="0"/>
        <v>1</v>
      </c>
      <c r="BH2" s="369">
        <f t="shared" si="0"/>
        <v>1</v>
      </c>
      <c r="BI2" s="369">
        <f t="shared" si="0"/>
        <v>1</v>
      </c>
      <c r="BJ2" s="369">
        <f t="shared" si="0"/>
        <v>1</v>
      </c>
      <c r="BK2" s="369">
        <f t="shared" si="0"/>
        <v>1</v>
      </c>
      <c r="BL2" s="369">
        <f t="shared" si="0"/>
        <v>1</v>
      </c>
      <c r="BM2" s="369">
        <f t="shared" si="0"/>
        <v>1</v>
      </c>
      <c r="BN2" s="369">
        <f t="shared" si="0"/>
        <v>1</v>
      </c>
      <c r="BO2" s="369">
        <f t="shared" si="0"/>
        <v>1</v>
      </c>
      <c r="BP2" s="369">
        <f t="shared" si="0"/>
        <v>1</v>
      </c>
      <c r="BQ2" s="369">
        <f t="shared" ref="BQ2:CH2" si="1">BP2</f>
        <v>1</v>
      </c>
      <c r="BR2" s="369">
        <f t="shared" si="1"/>
        <v>1</v>
      </c>
      <c r="BS2" s="369">
        <f t="shared" si="1"/>
        <v>1</v>
      </c>
      <c r="BT2" s="369">
        <f t="shared" si="1"/>
        <v>1</v>
      </c>
      <c r="BU2" s="369">
        <f t="shared" si="1"/>
        <v>1</v>
      </c>
      <c r="BV2" s="369">
        <f t="shared" si="1"/>
        <v>1</v>
      </c>
      <c r="BW2" s="369">
        <f t="shared" si="1"/>
        <v>1</v>
      </c>
      <c r="BX2" s="369">
        <f t="shared" si="1"/>
        <v>1</v>
      </c>
      <c r="BY2" s="369">
        <f t="shared" si="1"/>
        <v>1</v>
      </c>
      <c r="BZ2" s="369">
        <f t="shared" si="1"/>
        <v>1</v>
      </c>
      <c r="CA2" s="369">
        <f t="shared" si="1"/>
        <v>1</v>
      </c>
      <c r="CB2" s="369">
        <f t="shared" si="1"/>
        <v>1</v>
      </c>
      <c r="CC2" s="369">
        <f t="shared" si="1"/>
        <v>1</v>
      </c>
      <c r="CD2" s="369">
        <f t="shared" si="1"/>
        <v>1</v>
      </c>
      <c r="CE2" s="369">
        <f t="shared" si="1"/>
        <v>1</v>
      </c>
      <c r="CF2" s="369">
        <f t="shared" si="1"/>
        <v>1</v>
      </c>
      <c r="CG2" s="369">
        <f t="shared" si="1"/>
        <v>1</v>
      </c>
      <c r="CH2" s="370">
        <f t="shared" si="1"/>
        <v>1</v>
      </c>
    </row>
    <row r="3" spans="1:88" s="7" customFormat="1" ht="15.75" thickBot="1" x14ac:dyDescent="0.3">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
      <c r="A4" s="620" t="s">
        <v>14</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225"/>
    </row>
    <row r="6" spans="1:88" x14ac:dyDescent="0.25">
      <c r="A6" s="621"/>
      <c r="B6" s="13"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8" x14ac:dyDescent="0.25">
      <c r="A7" s="621"/>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8" x14ac:dyDescent="0.25">
      <c r="A8" s="621"/>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8" x14ac:dyDescent="0.25">
      <c r="A9" s="621"/>
      <c r="B9" s="13"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8" x14ac:dyDescent="0.25">
      <c r="A10" s="621"/>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8" x14ac:dyDescent="0.25">
      <c r="A11" s="621"/>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8" x14ac:dyDescent="0.25">
      <c r="A12" s="621"/>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8" x14ac:dyDescent="0.25">
      <c r="A13" s="621"/>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8" x14ac:dyDescent="0.25">
      <c r="A14" s="621"/>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8" x14ac:dyDescent="0.25">
      <c r="A15" s="621"/>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225"/>
    </row>
    <row r="16" spans="1:88" x14ac:dyDescent="0.25">
      <c r="A16" s="621"/>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225"/>
    </row>
    <row r="17" spans="1:86" x14ac:dyDescent="0.25">
      <c r="A17" s="621"/>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c r="CG17" s="172"/>
      <c r="CH17" s="225"/>
    </row>
    <row r="18" spans="1:86" x14ac:dyDescent="0.25">
      <c r="A18" s="621"/>
      <c r="B18" s="11" t="s">
        <v>11</v>
      </c>
      <c r="C18" s="3"/>
      <c r="D18" s="3"/>
      <c r="E18" s="263"/>
      <c r="F18" s="263"/>
      <c r="G18" s="263"/>
      <c r="H18" s="263"/>
      <c r="I18" s="263"/>
      <c r="J18" s="263"/>
      <c r="K18" s="263"/>
      <c r="L18" s="263"/>
      <c r="M18" s="263"/>
      <c r="N18" s="263"/>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225"/>
    </row>
    <row r="19" spans="1:86" ht="15.75" thickBot="1" x14ac:dyDescent="0.3">
      <c r="A19" s="622"/>
      <c r="B19" s="209" t="str">
        <f>' LI 1M - RES'!B16</f>
        <v>Monthly kWh</v>
      </c>
      <c r="C19" s="264">
        <f>SUM(C5:C18)</f>
        <v>0</v>
      </c>
      <c r="D19" s="264">
        <f t="shared" ref="D19:BO19" si="2">SUM(D5:D18)</f>
        <v>0</v>
      </c>
      <c r="E19" s="264">
        <f t="shared" si="2"/>
        <v>0</v>
      </c>
      <c r="F19" s="264">
        <f t="shared" si="2"/>
        <v>0</v>
      </c>
      <c r="G19" s="264">
        <f t="shared" si="2"/>
        <v>0</v>
      </c>
      <c r="H19" s="264">
        <f t="shared" si="2"/>
        <v>0</v>
      </c>
      <c r="I19" s="264">
        <f t="shared" si="2"/>
        <v>0</v>
      </c>
      <c r="J19" s="264">
        <f t="shared" si="2"/>
        <v>0</v>
      </c>
      <c r="K19" s="264">
        <f t="shared" si="2"/>
        <v>0</v>
      </c>
      <c r="L19" s="264">
        <f t="shared" si="2"/>
        <v>0</v>
      </c>
      <c r="M19" s="264">
        <f t="shared" si="2"/>
        <v>0</v>
      </c>
      <c r="N19" s="264">
        <f t="shared" si="2"/>
        <v>0</v>
      </c>
      <c r="O19" s="265">
        <f t="shared" si="2"/>
        <v>0</v>
      </c>
      <c r="P19" s="265">
        <f t="shared" si="2"/>
        <v>0</v>
      </c>
      <c r="Q19" s="265">
        <f t="shared" si="2"/>
        <v>0</v>
      </c>
      <c r="R19" s="265">
        <f t="shared" si="2"/>
        <v>0</v>
      </c>
      <c r="S19" s="265">
        <f t="shared" si="2"/>
        <v>0</v>
      </c>
      <c r="T19" s="265">
        <f t="shared" si="2"/>
        <v>0</v>
      </c>
      <c r="U19" s="265">
        <f t="shared" si="2"/>
        <v>0</v>
      </c>
      <c r="V19" s="265">
        <f t="shared" si="2"/>
        <v>0</v>
      </c>
      <c r="W19" s="265">
        <f t="shared" si="2"/>
        <v>0</v>
      </c>
      <c r="X19" s="265">
        <f t="shared" si="2"/>
        <v>0</v>
      </c>
      <c r="Y19" s="265">
        <f t="shared" si="2"/>
        <v>0</v>
      </c>
      <c r="Z19" s="265">
        <f t="shared" si="2"/>
        <v>0</v>
      </c>
      <c r="AA19" s="265">
        <f t="shared" si="2"/>
        <v>0</v>
      </c>
      <c r="AB19" s="265">
        <f t="shared" si="2"/>
        <v>0</v>
      </c>
      <c r="AC19" s="265">
        <f t="shared" si="2"/>
        <v>0</v>
      </c>
      <c r="AD19" s="265">
        <f t="shared" si="2"/>
        <v>0</v>
      </c>
      <c r="AE19" s="265">
        <f t="shared" si="2"/>
        <v>0</v>
      </c>
      <c r="AF19" s="265">
        <f t="shared" si="2"/>
        <v>0</v>
      </c>
      <c r="AG19" s="265">
        <f t="shared" si="2"/>
        <v>0</v>
      </c>
      <c r="AH19" s="265">
        <f t="shared" si="2"/>
        <v>0</v>
      </c>
      <c r="AI19" s="265">
        <f t="shared" si="2"/>
        <v>0</v>
      </c>
      <c r="AJ19" s="265">
        <f t="shared" si="2"/>
        <v>0</v>
      </c>
      <c r="AK19" s="265">
        <f t="shared" si="2"/>
        <v>0</v>
      </c>
      <c r="AL19" s="265">
        <f t="shared" si="2"/>
        <v>0</v>
      </c>
      <c r="AM19" s="265">
        <f t="shared" si="2"/>
        <v>0</v>
      </c>
      <c r="AN19" s="265">
        <f t="shared" si="2"/>
        <v>0</v>
      </c>
      <c r="AO19" s="265">
        <f t="shared" si="2"/>
        <v>0</v>
      </c>
      <c r="AP19" s="265">
        <f t="shared" si="2"/>
        <v>0</v>
      </c>
      <c r="AQ19" s="265">
        <f t="shared" si="2"/>
        <v>0</v>
      </c>
      <c r="AR19" s="265">
        <f t="shared" si="2"/>
        <v>0</v>
      </c>
      <c r="AS19" s="265">
        <f t="shared" si="2"/>
        <v>0</v>
      </c>
      <c r="AT19" s="265">
        <f t="shared" si="2"/>
        <v>0</v>
      </c>
      <c r="AU19" s="265">
        <f t="shared" si="2"/>
        <v>0</v>
      </c>
      <c r="AV19" s="265">
        <f t="shared" si="2"/>
        <v>0</v>
      </c>
      <c r="AW19" s="265">
        <f t="shared" si="2"/>
        <v>0</v>
      </c>
      <c r="AX19" s="265">
        <f t="shared" si="2"/>
        <v>0</v>
      </c>
      <c r="AY19" s="265">
        <f t="shared" si="2"/>
        <v>0</v>
      </c>
      <c r="AZ19" s="265">
        <f t="shared" si="2"/>
        <v>0</v>
      </c>
      <c r="BA19" s="265">
        <f t="shared" si="2"/>
        <v>0</v>
      </c>
      <c r="BB19" s="265">
        <f t="shared" si="2"/>
        <v>0</v>
      </c>
      <c r="BC19" s="265">
        <f t="shared" si="2"/>
        <v>0</v>
      </c>
      <c r="BD19" s="265">
        <f t="shared" si="2"/>
        <v>0</v>
      </c>
      <c r="BE19" s="265">
        <f t="shared" si="2"/>
        <v>0</v>
      </c>
      <c r="BF19" s="265">
        <f t="shared" si="2"/>
        <v>0</v>
      </c>
      <c r="BG19" s="265">
        <f t="shared" si="2"/>
        <v>0</v>
      </c>
      <c r="BH19" s="265">
        <f t="shared" si="2"/>
        <v>0</v>
      </c>
      <c r="BI19" s="265">
        <f t="shared" si="2"/>
        <v>0</v>
      </c>
      <c r="BJ19" s="265">
        <f t="shared" si="2"/>
        <v>0</v>
      </c>
      <c r="BK19" s="265">
        <f t="shared" si="2"/>
        <v>0</v>
      </c>
      <c r="BL19" s="265">
        <f t="shared" si="2"/>
        <v>0</v>
      </c>
      <c r="BM19" s="265">
        <f t="shared" si="2"/>
        <v>0</v>
      </c>
      <c r="BN19" s="265">
        <f t="shared" si="2"/>
        <v>0</v>
      </c>
      <c r="BO19" s="265">
        <f t="shared" si="2"/>
        <v>0</v>
      </c>
      <c r="BP19" s="265">
        <f t="shared" ref="BP19:CH19" si="3">SUM(BP5:BP18)</f>
        <v>0</v>
      </c>
      <c r="BQ19" s="265">
        <f t="shared" si="3"/>
        <v>0</v>
      </c>
      <c r="BR19" s="265">
        <f t="shared" si="3"/>
        <v>0</v>
      </c>
      <c r="BS19" s="265">
        <f t="shared" si="3"/>
        <v>0</v>
      </c>
      <c r="BT19" s="265">
        <f t="shared" si="3"/>
        <v>0</v>
      </c>
      <c r="BU19" s="265">
        <f t="shared" si="3"/>
        <v>0</v>
      </c>
      <c r="BV19" s="265">
        <f t="shared" si="3"/>
        <v>0</v>
      </c>
      <c r="BW19" s="265">
        <f t="shared" si="3"/>
        <v>0</v>
      </c>
      <c r="BX19" s="265">
        <f t="shared" si="3"/>
        <v>0</v>
      </c>
      <c r="BY19" s="265">
        <f t="shared" si="3"/>
        <v>0</v>
      </c>
      <c r="BZ19" s="265">
        <f t="shared" si="3"/>
        <v>0</v>
      </c>
      <c r="CA19" s="265">
        <f t="shared" si="3"/>
        <v>0</v>
      </c>
      <c r="CB19" s="265">
        <f t="shared" si="3"/>
        <v>0</v>
      </c>
      <c r="CC19" s="265">
        <f t="shared" si="3"/>
        <v>0</v>
      </c>
      <c r="CD19" s="265">
        <f t="shared" si="3"/>
        <v>0</v>
      </c>
      <c r="CE19" s="265">
        <f t="shared" si="3"/>
        <v>0</v>
      </c>
      <c r="CF19" s="265">
        <f t="shared" si="3"/>
        <v>0</v>
      </c>
      <c r="CG19" s="265">
        <f t="shared" si="3"/>
        <v>0</v>
      </c>
      <c r="CH19" s="266">
        <f t="shared" si="3"/>
        <v>0</v>
      </c>
    </row>
    <row r="20" spans="1:86" x14ac:dyDescent="0.25">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c r="AB20" s="285"/>
      <c r="AC20" s="9"/>
      <c r="AD20" s="285"/>
      <c r="AE20" s="285"/>
      <c r="AF20" s="9"/>
      <c r="AG20" s="285"/>
      <c r="AH20" s="285"/>
      <c r="AI20" s="9"/>
      <c r="AJ20" s="285"/>
      <c r="AK20" s="285"/>
      <c r="AL20" s="9"/>
      <c r="AM20" s="285"/>
      <c r="AN20" s="285"/>
      <c r="AO20" s="9"/>
      <c r="AP20" s="285"/>
      <c r="AQ20" s="285"/>
      <c r="AR20" s="9"/>
      <c r="AS20" s="285"/>
      <c r="AT20" s="285"/>
      <c r="AU20" s="9"/>
      <c r="AV20" s="285"/>
      <c r="AW20" s="285"/>
      <c r="AX20" s="9"/>
      <c r="AY20" s="285"/>
      <c r="AZ20" s="285"/>
      <c r="BA20" s="9"/>
      <c r="BB20" s="285"/>
      <c r="BC20" s="285"/>
      <c r="BD20" s="9"/>
      <c r="BE20" s="285"/>
      <c r="BF20" s="285"/>
      <c r="BG20" s="9"/>
      <c r="BH20" s="285"/>
      <c r="BI20" s="285"/>
      <c r="BJ20" s="9"/>
      <c r="BK20" s="285"/>
      <c r="BL20" s="285"/>
      <c r="BM20" s="9"/>
      <c r="BN20" s="285"/>
      <c r="BO20" s="285"/>
      <c r="BP20" s="9"/>
      <c r="BQ20" s="285"/>
      <c r="BR20" s="285"/>
      <c r="BS20" s="9"/>
      <c r="BT20" s="285"/>
      <c r="BU20" s="285"/>
      <c r="BV20" s="9"/>
      <c r="BW20" s="285"/>
      <c r="BX20" s="285"/>
      <c r="BY20" s="9"/>
      <c r="BZ20" s="285"/>
      <c r="CA20" s="285"/>
      <c r="CB20" s="9"/>
      <c r="CC20" s="285"/>
      <c r="CD20" s="285"/>
      <c r="CE20" s="9"/>
      <c r="CF20" s="285"/>
      <c r="CG20" s="285"/>
      <c r="CH20" s="137"/>
    </row>
    <row r="21" spans="1:86" ht="15.75" thickBot="1" x14ac:dyDescent="0.3">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row>
    <row r="22" spans="1:86" ht="16.5" thickBot="1" x14ac:dyDescent="0.3">
      <c r="A22" s="623" t="s">
        <v>15</v>
      </c>
      <c r="B22" s="18" t="str">
        <f t="shared" ref="B22" si="4">B4</f>
        <v>End Use</v>
      </c>
      <c r="C22" s="162">
        <f>C$4</f>
        <v>45292</v>
      </c>
      <c r="D22" s="162">
        <f t="shared" ref="D22:BO22" si="5">D$4</f>
        <v>45323</v>
      </c>
      <c r="E22" s="162">
        <f t="shared" si="5"/>
        <v>45352</v>
      </c>
      <c r="F22" s="162">
        <f t="shared" si="5"/>
        <v>45383</v>
      </c>
      <c r="G22" s="162">
        <f t="shared" si="5"/>
        <v>45413</v>
      </c>
      <c r="H22" s="162">
        <f t="shared" si="5"/>
        <v>45444</v>
      </c>
      <c r="I22" s="162">
        <f t="shared" si="5"/>
        <v>45474</v>
      </c>
      <c r="J22" s="162">
        <f t="shared" si="5"/>
        <v>45505</v>
      </c>
      <c r="K22" s="162">
        <f t="shared" si="5"/>
        <v>45536</v>
      </c>
      <c r="L22" s="162">
        <f t="shared" si="5"/>
        <v>45566</v>
      </c>
      <c r="M22" s="162">
        <f t="shared" si="5"/>
        <v>45597</v>
      </c>
      <c r="N22" s="162">
        <f t="shared" si="5"/>
        <v>45627</v>
      </c>
      <c r="O22" s="162">
        <f t="shared" si="5"/>
        <v>45658</v>
      </c>
      <c r="P22" s="162">
        <f t="shared" si="5"/>
        <v>45689</v>
      </c>
      <c r="Q22" s="162">
        <f t="shared" si="5"/>
        <v>45717</v>
      </c>
      <c r="R22" s="162">
        <f t="shared" si="5"/>
        <v>45748</v>
      </c>
      <c r="S22" s="162">
        <f t="shared" si="5"/>
        <v>45778</v>
      </c>
      <c r="T22" s="162">
        <f t="shared" si="5"/>
        <v>45809</v>
      </c>
      <c r="U22" s="162">
        <f t="shared" si="5"/>
        <v>45839</v>
      </c>
      <c r="V22" s="162">
        <f t="shared" si="5"/>
        <v>45870</v>
      </c>
      <c r="W22" s="162">
        <f t="shared" si="5"/>
        <v>45901</v>
      </c>
      <c r="X22" s="162">
        <f t="shared" si="5"/>
        <v>45931</v>
      </c>
      <c r="Y22" s="162">
        <f t="shared" si="5"/>
        <v>45962</v>
      </c>
      <c r="Z22" s="162">
        <f t="shared" si="5"/>
        <v>45992</v>
      </c>
      <c r="AA22" s="162">
        <f t="shared" si="5"/>
        <v>46023</v>
      </c>
      <c r="AB22" s="162">
        <f t="shared" si="5"/>
        <v>46054</v>
      </c>
      <c r="AC22" s="162">
        <f t="shared" si="5"/>
        <v>46082</v>
      </c>
      <c r="AD22" s="162">
        <f t="shared" si="5"/>
        <v>46113</v>
      </c>
      <c r="AE22" s="162">
        <f t="shared" si="5"/>
        <v>46143</v>
      </c>
      <c r="AF22" s="162">
        <f t="shared" si="5"/>
        <v>46174</v>
      </c>
      <c r="AG22" s="162">
        <f t="shared" si="5"/>
        <v>46204</v>
      </c>
      <c r="AH22" s="162">
        <f t="shared" si="5"/>
        <v>46235</v>
      </c>
      <c r="AI22" s="162">
        <f t="shared" si="5"/>
        <v>46266</v>
      </c>
      <c r="AJ22" s="162">
        <f t="shared" si="5"/>
        <v>46296</v>
      </c>
      <c r="AK22" s="162">
        <f t="shared" si="5"/>
        <v>46327</v>
      </c>
      <c r="AL22" s="162">
        <f t="shared" si="5"/>
        <v>46357</v>
      </c>
      <c r="AM22" s="162">
        <f t="shared" si="5"/>
        <v>46388</v>
      </c>
      <c r="AN22" s="162">
        <f t="shared" si="5"/>
        <v>46419</v>
      </c>
      <c r="AO22" s="162">
        <f t="shared" si="5"/>
        <v>46447</v>
      </c>
      <c r="AP22" s="162">
        <f t="shared" si="5"/>
        <v>46478</v>
      </c>
      <c r="AQ22" s="162">
        <f t="shared" si="5"/>
        <v>46508</v>
      </c>
      <c r="AR22" s="162">
        <f t="shared" si="5"/>
        <v>46539</v>
      </c>
      <c r="AS22" s="162">
        <f t="shared" si="5"/>
        <v>46569</v>
      </c>
      <c r="AT22" s="162">
        <f t="shared" si="5"/>
        <v>46600</v>
      </c>
      <c r="AU22" s="162">
        <f t="shared" si="5"/>
        <v>46631</v>
      </c>
      <c r="AV22" s="162">
        <f t="shared" si="5"/>
        <v>46661</v>
      </c>
      <c r="AW22" s="162">
        <f t="shared" si="5"/>
        <v>46692</v>
      </c>
      <c r="AX22" s="162">
        <f t="shared" si="5"/>
        <v>46722</v>
      </c>
      <c r="AY22" s="162">
        <f t="shared" si="5"/>
        <v>46753</v>
      </c>
      <c r="AZ22" s="162">
        <f t="shared" si="5"/>
        <v>46784</v>
      </c>
      <c r="BA22" s="162">
        <f t="shared" si="5"/>
        <v>46813</v>
      </c>
      <c r="BB22" s="162">
        <f t="shared" si="5"/>
        <v>46844</v>
      </c>
      <c r="BC22" s="162">
        <f t="shared" si="5"/>
        <v>46874</v>
      </c>
      <c r="BD22" s="162">
        <f t="shared" si="5"/>
        <v>46905</v>
      </c>
      <c r="BE22" s="162">
        <f t="shared" si="5"/>
        <v>46935</v>
      </c>
      <c r="BF22" s="162">
        <f t="shared" si="5"/>
        <v>46966</v>
      </c>
      <c r="BG22" s="162">
        <f t="shared" si="5"/>
        <v>46997</v>
      </c>
      <c r="BH22" s="162">
        <f t="shared" si="5"/>
        <v>47027</v>
      </c>
      <c r="BI22" s="162">
        <f t="shared" si="5"/>
        <v>47058</v>
      </c>
      <c r="BJ22" s="162">
        <f t="shared" si="5"/>
        <v>47088</v>
      </c>
      <c r="BK22" s="162">
        <f t="shared" si="5"/>
        <v>47119</v>
      </c>
      <c r="BL22" s="162">
        <f t="shared" si="5"/>
        <v>47150</v>
      </c>
      <c r="BM22" s="162">
        <f t="shared" si="5"/>
        <v>47178</v>
      </c>
      <c r="BN22" s="162">
        <f t="shared" si="5"/>
        <v>47209</v>
      </c>
      <c r="BO22" s="162">
        <f t="shared" si="5"/>
        <v>47239</v>
      </c>
      <c r="BP22" s="162">
        <f t="shared" ref="BP22:CH22" si="6">BP$4</f>
        <v>47270</v>
      </c>
      <c r="BQ22" s="162">
        <f t="shared" si="6"/>
        <v>47300</v>
      </c>
      <c r="BR22" s="162">
        <f t="shared" si="6"/>
        <v>47331</v>
      </c>
      <c r="BS22" s="162">
        <f t="shared" si="6"/>
        <v>47362</v>
      </c>
      <c r="BT22" s="162">
        <f t="shared" si="6"/>
        <v>47392</v>
      </c>
      <c r="BU22" s="162">
        <f t="shared" si="6"/>
        <v>47423</v>
      </c>
      <c r="BV22" s="162">
        <f t="shared" si="6"/>
        <v>47453</v>
      </c>
      <c r="BW22" s="162">
        <f t="shared" si="6"/>
        <v>47484</v>
      </c>
      <c r="BX22" s="162">
        <f t="shared" si="6"/>
        <v>47515</v>
      </c>
      <c r="BY22" s="162">
        <f t="shared" si="6"/>
        <v>47543</v>
      </c>
      <c r="BZ22" s="162">
        <f t="shared" si="6"/>
        <v>47574</v>
      </c>
      <c r="CA22" s="162">
        <f t="shared" si="6"/>
        <v>47604</v>
      </c>
      <c r="CB22" s="162">
        <f t="shared" si="6"/>
        <v>47635</v>
      </c>
      <c r="CC22" s="162">
        <f t="shared" si="6"/>
        <v>47665</v>
      </c>
      <c r="CD22" s="162">
        <f t="shared" si="6"/>
        <v>47696</v>
      </c>
      <c r="CE22" s="162">
        <f t="shared" si="6"/>
        <v>47727</v>
      </c>
      <c r="CF22" s="162">
        <f t="shared" si="6"/>
        <v>47757</v>
      </c>
      <c r="CG22" s="162">
        <f t="shared" si="6"/>
        <v>47788</v>
      </c>
      <c r="CH22" s="163">
        <f t="shared" si="6"/>
        <v>47818</v>
      </c>
    </row>
    <row r="23" spans="1:86" ht="15" customHeight="1" x14ac:dyDescent="0.25">
      <c r="A23" s="624"/>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491">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25">
      <c r="A24" s="624"/>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491">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25">
      <c r="A25" s="624"/>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491">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25">
      <c r="A26" s="624"/>
      <c r="B26" s="11" t="str">
        <f t="shared" si="7"/>
        <v>Cooling</v>
      </c>
      <c r="C26" s="3">
        <f t="shared" si="7"/>
        <v>0</v>
      </c>
      <c r="D26" s="3">
        <f t="shared" ref="D26:BO26" si="14">IF(SUM($C$19:$N$19)=0,0,C26+D8)</f>
        <v>0</v>
      </c>
      <c r="E26" s="3">
        <f t="shared" si="14"/>
        <v>0</v>
      </c>
      <c r="F26" s="3">
        <f t="shared" si="14"/>
        <v>0</v>
      </c>
      <c r="G26" s="3">
        <f t="shared" si="14"/>
        <v>0</v>
      </c>
      <c r="H26" s="3">
        <f t="shared" si="14"/>
        <v>0</v>
      </c>
      <c r="I26" s="3">
        <f t="shared" si="14"/>
        <v>0</v>
      </c>
      <c r="J26" s="3">
        <f t="shared" si="14"/>
        <v>0</v>
      </c>
      <c r="K26" s="3">
        <f t="shared" si="14"/>
        <v>0</v>
      </c>
      <c r="L26" s="3">
        <f t="shared" si="14"/>
        <v>0</v>
      </c>
      <c r="M26" s="3">
        <f t="shared" si="14"/>
        <v>0</v>
      </c>
      <c r="N26" s="491">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25">
      <c r="A27" s="624"/>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491">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25">
      <c r="A28" s="624"/>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0</v>
      </c>
      <c r="L28" s="3">
        <f t="shared" si="18"/>
        <v>0</v>
      </c>
      <c r="M28" s="3">
        <f t="shared" si="18"/>
        <v>0</v>
      </c>
      <c r="N28" s="491">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25">
      <c r="A29" s="624"/>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0</v>
      </c>
      <c r="J29" s="3">
        <f t="shared" si="20"/>
        <v>0</v>
      </c>
      <c r="K29" s="3">
        <f t="shared" si="20"/>
        <v>0</v>
      </c>
      <c r="L29" s="3">
        <f t="shared" si="20"/>
        <v>0</v>
      </c>
      <c r="M29" s="3">
        <f t="shared" si="20"/>
        <v>0</v>
      </c>
      <c r="N29" s="491">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25">
      <c r="A30" s="624"/>
      <c r="B30" s="11" t="str">
        <f t="shared" si="7"/>
        <v>Lighting</v>
      </c>
      <c r="C30" s="3">
        <f t="shared" si="7"/>
        <v>0</v>
      </c>
      <c r="D30" s="3">
        <f t="shared" ref="D30:BO30" si="22">IF(SUM($C$19:$N$19)=0,0,C30+D12)</f>
        <v>0</v>
      </c>
      <c r="E30" s="3">
        <f t="shared" si="22"/>
        <v>0</v>
      </c>
      <c r="F30" s="3">
        <f t="shared" si="22"/>
        <v>0</v>
      </c>
      <c r="G30" s="3">
        <f t="shared" si="22"/>
        <v>0</v>
      </c>
      <c r="H30" s="3">
        <f t="shared" si="22"/>
        <v>0</v>
      </c>
      <c r="I30" s="3">
        <f t="shared" si="22"/>
        <v>0</v>
      </c>
      <c r="J30" s="3">
        <f t="shared" si="22"/>
        <v>0</v>
      </c>
      <c r="K30" s="3">
        <f t="shared" si="22"/>
        <v>0</v>
      </c>
      <c r="L30" s="3">
        <f t="shared" si="22"/>
        <v>0</v>
      </c>
      <c r="M30" s="3">
        <f t="shared" si="22"/>
        <v>0</v>
      </c>
      <c r="N30" s="491">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25">
      <c r="A31" s="624"/>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491">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25">
      <c r="A32" s="624"/>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491">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25">
      <c r="A33" s="624"/>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491">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25">
      <c r="A34" s="624"/>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491">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25">
      <c r="A35" s="624"/>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491">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25">
      <c r="A36" s="624"/>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
      <c r="A37" s="625"/>
      <c r="B37" s="209" t="str">
        <f t="shared" si="7"/>
        <v>Monthly kWh</v>
      </c>
      <c r="C37" s="264">
        <f>SUM(C23:C36)</f>
        <v>0</v>
      </c>
      <c r="D37" s="264">
        <f t="shared" ref="D37:BO37" si="34">SUM(D23:D36)</f>
        <v>0</v>
      </c>
      <c r="E37" s="264">
        <f t="shared" si="34"/>
        <v>0</v>
      </c>
      <c r="F37" s="264">
        <f t="shared" si="34"/>
        <v>0</v>
      </c>
      <c r="G37" s="264">
        <f t="shared" si="34"/>
        <v>0</v>
      </c>
      <c r="H37" s="264">
        <f t="shared" si="34"/>
        <v>0</v>
      </c>
      <c r="I37" s="264">
        <f t="shared" si="34"/>
        <v>0</v>
      </c>
      <c r="J37" s="264">
        <f t="shared" si="34"/>
        <v>0</v>
      </c>
      <c r="K37" s="264">
        <f t="shared" si="34"/>
        <v>0</v>
      </c>
      <c r="L37" s="264">
        <f t="shared" si="34"/>
        <v>0</v>
      </c>
      <c r="M37" s="264">
        <f t="shared" si="34"/>
        <v>0</v>
      </c>
      <c r="N37" s="264">
        <f t="shared" si="34"/>
        <v>0</v>
      </c>
      <c r="O37" s="264">
        <f t="shared" si="34"/>
        <v>0</v>
      </c>
      <c r="P37" s="264">
        <f t="shared" si="34"/>
        <v>0</v>
      </c>
      <c r="Q37" s="264">
        <f t="shared" si="34"/>
        <v>0</v>
      </c>
      <c r="R37" s="264">
        <f t="shared" si="34"/>
        <v>0</v>
      </c>
      <c r="S37" s="264">
        <f t="shared" si="34"/>
        <v>0</v>
      </c>
      <c r="T37" s="264">
        <f t="shared" si="34"/>
        <v>0</v>
      </c>
      <c r="U37" s="264">
        <f t="shared" si="34"/>
        <v>0</v>
      </c>
      <c r="V37" s="264">
        <f t="shared" si="34"/>
        <v>0</v>
      </c>
      <c r="W37" s="264">
        <f t="shared" si="34"/>
        <v>0</v>
      </c>
      <c r="X37" s="264">
        <f t="shared" si="34"/>
        <v>0</v>
      </c>
      <c r="Y37" s="264">
        <f t="shared" si="34"/>
        <v>0</v>
      </c>
      <c r="Z37" s="264">
        <f t="shared" si="34"/>
        <v>0</v>
      </c>
      <c r="AA37" s="264">
        <f t="shared" si="34"/>
        <v>0</v>
      </c>
      <c r="AB37" s="264">
        <f t="shared" si="34"/>
        <v>0</v>
      </c>
      <c r="AC37" s="264">
        <f t="shared" si="34"/>
        <v>0</v>
      </c>
      <c r="AD37" s="264">
        <f t="shared" si="34"/>
        <v>0</v>
      </c>
      <c r="AE37" s="264">
        <f t="shared" si="34"/>
        <v>0</v>
      </c>
      <c r="AF37" s="264">
        <f t="shared" si="34"/>
        <v>0</v>
      </c>
      <c r="AG37" s="264">
        <f t="shared" si="34"/>
        <v>0</v>
      </c>
      <c r="AH37" s="264">
        <f t="shared" si="34"/>
        <v>0</v>
      </c>
      <c r="AI37" s="264">
        <f t="shared" si="34"/>
        <v>0</v>
      </c>
      <c r="AJ37" s="264">
        <f t="shared" si="34"/>
        <v>0</v>
      </c>
      <c r="AK37" s="264">
        <f t="shared" si="34"/>
        <v>0</v>
      </c>
      <c r="AL37" s="264">
        <f t="shared" si="34"/>
        <v>0</v>
      </c>
      <c r="AM37" s="264">
        <f t="shared" si="34"/>
        <v>0</v>
      </c>
      <c r="AN37" s="264">
        <f t="shared" si="34"/>
        <v>0</v>
      </c>
      <c r="AO37" s="264">
        <f t="shared" si="34"/>
        <v>0</v>
      </c>
      <c r="AP37" s="264">
        <f t="shared" si="34"/>
        <v>0</v>
      </c>
      <c r="AQ37" s="264">
        <f t="shared" si="34"/>
        <v>0</v>
      </c>
      <c r="AR37" s="264">
        <f t="shared" si="34"/>
        <v>0</v>
      </c>
      <c r="AS37" s="264">
        <f t="shared" si="34"/>
        <v>0</v>
      </c>
      <c r="AT37" s="264">
        <f t="shared" si="34"/>
        <v>0</v>
      </c>
      <c r="AU37" s="264">
        <f t="shared" si="34"/>
        <v>0</v>
      </c>
      <c r="AV37" s="264">
        <f t="shared" si="34"/>
        <v>0</v>
      </c>
      <c r="AW37" s="264">
        <f t="shared" si="34"/>
        <v>0</v>
      </c>
      <c r="AX37" s="264">
        <f t="shared" si="34"/>
        <v>0</v>
      </c>
      <c r="AY37" s="264">
        <f t="shared" si="34"/>
        <v>0</v>
      </c>
      <c r="AZ37" s="264">
        <f t="shared" si="34"/>
        <v>0</v>
      </c>
      <c r="BA37" s="264">
        <f t="shared" si="34"/>
        <v>0</v>
      </c>
      <c r="BB37" s="264">
        <f t="shared" si="34"/>
        <v>0</v>
      </c>
      <c r="BC37" s="264">
        <f t="shared" si="34"/>
        <v>0</v>
      </c>
      <c r="BD37" s="264">
        <f t="shared" si="34"/>
        <v>0</v>
      </c>
      <c r="BE37" s="264">
        <f t="shared" si="34"/>
        <v>0</v>
      </c>
      <c r="BF37" s="264">
        <f t="shared" si="34"/>
        <v>0</v>
      </c>
      <c r="BG37" s="264">
        <f t="shared" si="34"/>
        <v>0</v>
      </c>
      <c r="BH37" s="264">
        <f t="shared" si="34"/>
        <v>0</v>
      </c>
      <c r="BI37" s="264">
        <f t="shared" si="34"/>
        <v>0</v>
      </c>
      <c r="BJ37" s="264">
        <f t="shared" si="34"/>
        <v>0</v>
      </c>
      <c r="BK37" s="264">
        <f t="shared" si="34"/>
        <v>0</v>
      </c>
      <c r="BL37" s="264">
        <f t="shared" si="34"/>
        <v>0</v>
      </c>
      <c r="BM37" s="264">
        <f t="shared" si="34"/>
        <v>0</v>
      </c>
      <c r="BN37" s="264">
        <f t="shared" si="34"/>
        <v>0</v>
      </c>
      <c r="BO37" s="264">
        <f t="shared" si="34"/>
        <v>0</v>
      </c>
      <c r="BP37" s="264">
        <f t="shared" ref="BP37:CH37" si="35">SUM(BP23:BP36)</f>
        <v>0</v>
      </c>
      <c r="BQ37" s="264">
        <f t="shared" si="35"/>
        <v>0</v>
      </c>
      <c r="BR37" s="264">
        <f t="shared" si="35"/>
        <v>0</v>
      </c>
      <c r="BS37" s="264">
        <f t="shared" si="35"/>
        <v>0</v>
      </c>
      <c r="BT37" s="264">
        <f t="shared" si="35"/>
        <v>0</v>
      </c>
      <c r="BU37" s="264">
        <f t="shared" si="35"/>
        <v>0</v>
      </c>
      <c r="BV37" s="264">
        <f t="shared" si="35"/>
        <v>0</v>
      </c>
      <c r="BW37" s="264">
        <f t="shared" si="35"/>
        <v>0</v>
      </c>
      <c r="BX37" s="264">
        <f t="shared" si="35"/>
        <v>0</v>
      </c>
      <c r="BY37" s="264">
        <f t="shared" si="35"/>
        <v>0</v>
      </c>
      <c r="BZ37" s="264">
        <f t="shared" si="35"/>
        <v>0</v>
      </c>
      <c r="CA37" s="264">
        <f t="shared" si="35"/>
        <v>0</v>
      </c>
      <c r="CB37" s="264">
        <f t="shared" si="35"/>
        <v>0</v>
      </c>
      <c r="CC37" s="264">
        <f t="shared" si="35"/>
        <v>0</v>
      </c>
      <c r="CD37" s="264">
        <f t="shared" si="35"/>
        <v>0</v>
      </c>
      <c r="CE37" s="264">
        <f t="shared" si="35"/>
        <v>0</v>
      </c>
      <c r="CF37" s="264">
        <f t="shared" si="35"/>
        <v>0</v>
      </c>
      <c r="CG37" s="264">
        <f t="shared" si="35"/>
        <v>0</v>
      </c>
      <c r="CH37" s="267">
        <f t="shared" si="35"/>
        <v>0</v>
      </c>
    </row>
    <row r="38" spans="1:86" x14ac:dyDescent="0.25">
      <c r="A38" s="8"/>
      <c r="B38" s="285"/>
      <c r="C38" s="9"/>
      <c r="D38" s="285"/>
      <c r="E38" s="9"/>
      <c r="F38" s="285"/>
      <c r="G38" s="285"/>
      <c r="H38" s="9"/>
      <c r="I38" s="285"/>
      <c r="J38" s="285"/>
      <c r="K38" s="9"/>
      <c r="L38" s="285"/>
      <c r="M38" s="285"/>
      <c r="N38" s="323" t="s">
        <v>189</v>
      </c>
      <c r="O38" s="322">
        <f>SUM(C5:N18)</f>
        <v>0</v>
      </c>
      <c r="P38" s="285"/>
      <c r="Q38" s="9"/>
      <c r="R38" s="285"/>
      <c r="S38" s="285"/>
      <c r="T38" s="9"/>
      <c r="U38" s="285"/>
      <c r="V38" s="285"/>
      <c r="W38" s="9"/>
      <c r="X38" s="285"/>
      <c r="Y38" s="285"/>
      <c r="Z38" s="9"/>
      <c r="AA38" s="285"/>
      <c r="AB38" s="285"/>
      <c r="AC38" s="9"/>
      <c r="AD38" s="285"/>
      <c r="AE38" s="285"/>
      <c r="AF38" s="9"/>
      <c r="AG38" s="285"/>
      <c r="AH38" s="285"/>
      <c r="AI38" s="9"/>
      <c r="AJ38" s="285"/>
      <c r="AK38" s="285"/>
      <c r="AL38" s="9"/>
      <c r="AM38" s="285"/>
      <c r="AN38" s="285"/>
      <c r="AO38" s="9"/>
      <c r="AP38" s="285"/>
      <c r="AQ38" s="285"/>
      <c r="AR38" s="9"/>
      <c r="AS38" s="285"/>
      <c r="AT38" s="285"/>
      <c r="AU38" s="9"/>
      <c r="AV38" s="285"/>
      <c r="AW38" s="285"/>
      <c r="AX38" s="9"/>
      <c r="AY38" s="285"/>
      <c r="AZ38" s="285"/>
      <c r="BA38" s="9"/>
      <c r="BB38" s="285"/>
      <c r="BC38" s="285"/>
      <c r="BD38" s="9"/>
      <c r="BE38" s="285"/>
      <c r="BF38" s="285"/>
      <c r="BG38" s="9"/>
      <c r="BH38" s="285"/>
      <c r="BI38" s="285"/>
      <c r="BJ38" s="9"/>
      <c r="BK38" s="285"/>
      <c r="BL38" s="285"/>
      <c r="BM38" s="9"/>
      <c r="BN38" s="285"/>
      <c r="BO38" s="285"/>
      <c r="BP38" s="9"/>
      <c r="BQ38" s="285"/>
      <c r="BR38" s="285"/>
      <c r="BS38" s="9"/>
      <c r="BT38" s="285"/>
      <c r="BU38" s="285"/>
      <c r="BV38" s="9"/>
      <c r="BW38" s="285"/>
      <c r="BX38" s="285"/>
      <c r="BY38" s="9"/>
      <c r="BZ38" s="285"/>
      <c r="CA38" s="285"/>
      <c r="CB38" s="9"/>
      <c r="CC38" s="285"/>
      <c r="CD38" s="285"/>
      <c r="CE38" s="9"/>
      <c r="CF38" s="285"/>
      <c r="CG38" s="285"/>
      <c r="CH38" s="137"/>
    </row>
    <row r="39" spans="1:86" ht="15.75" thickBot="1" x14ac:dyDescent="0.3">
      <c r="C39" s="136"/>
      <c r="D39" s="136"/>
      <c r="E39" s="136"/>
      <c r="F39" s="136"/>
      <c r="G39" s="136"/>
      <c r="H39" s="136"/>
      <c r="I39" s="136"/>
      <c r="J39" s="136"/>
      <c r="K39" s="136"/>
      <c r="L39" s="136"/>
      <c r="M39" s="136"/>
      <c r="N39" s="136"/>
      <c r="O39" s="136"/>
      <c r="P39" s="136"/>
      <c r="Q39" s="136"/>
      <c r="R39" s="136"/>
      <c r="S39" s="136"/>
      <c r="T39" s="515" t="s">
        <v>295</v>
      </c>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row>
    <row r="40" spans="1:86" ht="16.5" thickBot="1" x14ac:dyDescent="0.3">
      <c r="A40" s="626" t="s">
        <v>16</v>
      </c>
      <c r="B40" s="18" t="str">
        <f t="shared" ref="B40:B55" si="36">B22</f>
        <v>End Use</v>
      </c>
      <c r="C40" s="162">
        <f>C$4</f>
        <v>45292</v>
      </c>
      <c r="D40" s="162">
        <f t="shared" ref="D40:BO40" si="37">D$4</f>
        <v>45323</v>
      </c>
      <c r="E40" s="162">
        <f t="shared" si="37"/>
        <v>45352</v>
      </c>
      <c r="F40" s="162">
        <f t="shared" si="37"/>
        <v>45383</v>
      </c>
      <c r="G40" s="162">
        <f t="shared" si="37"/>
        <v>45413</v>
      </c>
      <c r="H40" s="162">
        <f t="shared" si="37"/>
        <v>45444</v>
      </c>
      <c r="I40" s="162">
        <f t="shared" si="37"/>
        <v>45474</v>
      </c>
      <c r="J40" s="162">
        <f t="shared" si="37"/>
        <v>45505</v>
      </c>
      <c r="K40" s="162">
        <f t="shared" si="37"/>
        <v>45536</v>
      </c>
      <c r="L40" s="162">
        <f t="shared" si="37"/>
        <v>45566</v>
      </c>
      <c r="M40" s="162">
        <f t="shared" si="37"/>
        <v>45597</v>
      </c>
      <c r="N40" s="162">
        <f t="shared" si="37"/>
        <v>45627</v>
      </c>
      <c r="O40" s="162">
        <f t="shared" si="37"/>
        <v>45658</v>
      </c>
      <c r="P40" s="162">
        <f t="shared" si="37"/>
        <v>45689</v>
      </c>
      <c r="Q40" s="162">
        <f t="shared" si="37"/>
        <v>45717</v>
      </c>
      <c r="R40" s="162">
        <f t="shared" si="37"/>
        <v>45748</v>
      </c>
      <c r="S40" s="162">
        <f t="shared" si="37"/>
        <v>45778</v>
      </c>
      <c r="T40" s="162">
        <f t="shared" si="37"/>
        <v>45809</v>
      </c>
      <c r="U40" s="162">
        <f t="shared" si="37"/>
        <v>45839</v>
      </c>
      <c r="V40" s="162">
        <f t="shared" si="37"/>
        <v>45870</v>
      </c>
      <c r="W40" s="162">
        <f t="shared" si="37"/>
        <v>45901</v>
      </c>
      <c r="X40" s="162">
        <f t="shared" si="37"/>
        <v>45931</v>
      </c>
      <c r="Y40" s="162">
        <f t="shared" si="37"/>
        <v>45962</v>
      </c>
      <c r="Z40" s="162">
        <f t="shared" si="37"/>
        <v>45992</v>
      </c>
      <c r="AA40" s="162">
        <f t="shared" si="37"/>
        <v>46023</v>
      </c>
      <c r="AB40" s="162">
        <f t="shared" si="37"/>
        <v>46054</v>
      </c>
      <c r="AC40" s="162">
        <f t="shared" si="37"/>
        <v>46082</v>
      </c>
      <c r="AD40" s="162">
        <f t="shared" si="37"/>
        <v>46113</v>
      </c>
      <c r="AE40" s="162">
        <f t="shared" si="37"/>
        <v>46143</v>
      </c>
      <c r="AF40" s="162">
        <f t="shared" si="37"/>
        <v>46174</v>
      </c>
      <c r="AG40" s="162">
        <f t="shared" si="37"/>
        <v>46204</v>
      </c>
      <c r="AH40" s="162">
        <f t="shared" si="37"/>
        <v>46235</v>
      </c>
      <c r="AI40" s="162">
        <f t="shared" si="37"/>
        <v>46266</v>
      </c>
      <c r="AJ40" s="162">
        <f t="shared" si="37"/>
        <v>46296</v>
      </c>
      <c r="AK40" s="162">
        <f t="shared" si="37"/>
        <v>46327</v>
      </c>
      <c r="AL40" s="162">
        <f t="shared" si="37"/>
        <v>46357</v>
      </c>
      <c r="AM40" s="162">
        <f t="shared" si="37"/>
        <v>46388</v>
      </c>
      <c r="AN40" s="162">
        <f t="shared" si="37"/>
        <v>46419</v>
      </c>
      <c r="AO40" s="162">
        <f t="shared" si="37"/>
        <v>46447</v>
      </c>
      <c r="AP40" s="162">
        <f t="shared" si="37"/>
        <v>46478</v>
      </c>
      <c r="AQ40" s="162">
        <f t="shared" si="37"/>
        <v>46508</v>
      </c>
      <c r="AR40" s="162">
        <f t="shared" si="37"/>
        <v>46539</v>
      </c>
      <c r="AS40" s="162">
        <f t="shared" si="37"/>
        <v>46569</v>
      </c>
      <c r="AT40" s="162">
        <f t="shared" si="37"/>
        <v>46600</v>
      </c>
      <c r="AU40" s="162">
        <f t="shared" si="37"/>
        <v>46631</v>
      </c>
      <c r="AV40" s="162">
        <f t="shared" si="37"/>
        <v>46661</v>
      </c>
      <c r="AW40" s="162">
        <f t="shared" si="37"/>
        <v>46692</v>
      </c>
      <c r="AX40" s="162">
        <f t="shared" si="37"/>
        <v>46722</v>
      </c>
      <c r="AY40" s="162">
        <f t="shared" si="37"/>
        <v>46753</v>
      </c>
      <c r="AZ40" s="162">
        <f t="shared" si="37"/>
        <v>46784</v>
      </c>
      <c r="BA40" s="162">
        <f t="shared" si="37"/>
        <v>46813</v>
      </c>
      <c r="BB40" s="162">
        <f t="shared" si="37"/>
        <v>46844</v>
      </c>
      <c r="BC40" s="162">
        <f t="shared" si="37"/>
        <v>46874</v>
      </c>
      <c r="BD40" s="162">
        <f t="shared" si="37"/>
        <v>46905</v>
      </c>
      <c r="BE40" s="162">
        <f t="shared" si="37"/>
        <v>46935</v>
      </c>
      <c r="BF40" s="162">
        <f t="shared" si="37"/>
        <v>46966</v>
      </c>
      <c r="BG40" s="162">
        <f t="shared" si="37"/>
        <v>46997</v>
      </c>
      <c r="BH40" s="162">
        <f t="shared" si="37"/>
        <v>47027</v>
      </c>
      <c r="BI40" s="162">
        <f t="shared" si="37"/>
        <v>47058</v>
      </c>
      <c r="BJ40" s="162">
        <f t="shared" si="37"/>
        <v>47088</v>
      </c>
      <c r="BK40" s="162">
        <f t="shared" si="37"/>
        <v>47119</v>
      </c>
      <c r="BL40" s="162">
        <f t="shared" si="37"/>
        <v>47150</v>
      </c>
      <c r="BM40" s="162">
        <f t="shared" si="37"/>
        <v>47178</v>
      </c>
      <c r="BN40" s="162">
        <f t="shared" si="37"/>
        <v>47209</v>
      </c>
      <c r="BO40" s="162">
        <f t="shared" si="37"/>
        <v>47239</v>
      </c>
      <c r="BP40" s="162">
        <f t="shared" ref="BP40:CH40" si="38">BP$4</f>
        <v>47270</v>
      </c>
      <c r="BQ40" s="162">
        <f t="shared" si="38"/>
        <v>47300</v>
      </c>
      <c r="BR40" s="162">
        <f t="shared" si="38"/>
        <v>47331</v>
      </c>
      <c r="BS40" s="162">
        <f t="shared" si="38"/>
        <v>47362</v>
      </c>
      <c r="BT40" s="162">
        <f t="shared" si="38"/>
        <v>47392</v>
      </c>
      <c r="BU40" s="162">
        <f t="shared" si="38"/>
        <v>47423</v>
      </c>
      <c r="BV40" s="162">
        <f t="shared" si="38"/>
        <v>47453</v>
      </c>
      <c r="BW40" s="162">
        <f t="shared" si="38"/>
        <v>47484</v>
      </c>
      <c r="BX40" s="162">
        <f t="shared" si="38"/>
        <v>47515</v>
      </c>
      <c r="BY40" s="162">
        <f t="shared" si="38"/>
        <v>47543</v>
      </c>
      <c r="BZ40" s="162">
        <f t="shared" si="38"/>
        <v>47574</v>
      </c>
      <c r="CA40" s="162">
        <f t="shared" si="38"/>
        <v>47604</v>
      </c>
      <c r="CB40" s="162">
        <f t="shared" si="38"/>
        <v>47635</v>
      </c>
      <c r="CC40" s="162">
        <f t="shared" si="38"/>
        <v>47665</v>
      </c>
      <c r="CD40" s="162">
        <f t="shared" si="38"/>
        <v>47696</v>
      </c>
      <c r="CE40" s="162">
        <f t="shared" si="38"/>
        <v>47727</v>
      </c>
      <c r="CF40" s="162">
        <f t="shared" si="38"/>
        <v>47757</v>
      </c>
      <c r="CG40" s="162">
        <f t="shared" si="38"/>
        <v>47788</v>
      </c>
      <c r="CH40" s="163">
        <f t="shared" si="38"/>
        <v>47818</v>
      </c>
    </row>
    <row r="41" spans="1:86" ht="15" customHeight="1" x14ac:dyDescent="0.25">
      <c r="A41" s="627"/>
      <c r="B41" s="11" t="str">
        <f t="shared" si="36"/>
        <v>Air Comp</v>
      </c>
      <c r="C41" s="3">
        <v>0</v>
      </c>
      <c r="D41" s="3">
        <v>0</v>
      </c>
      <c r="E41" s="3">
        <v>0</v>
      </c>
      <c r="F41" s="3">
        <v>0</v>
      </c>
      <c r="G41" s="3">
        <f>F41</f>
        <v>0</v>
      </c>
      <c r="H41" s="3">
        <f t="shared" ref="H41:BS41" si="39">G41</f>
        <v>0</v>
      </c>
      <c r="I41" s="3">
        <f t="shared" si="39"/>
        <v>0</v>
      </c>
      <c r="J41" s="3">
        <f t="shared" si="39"/>
        <v>0</v>
      </c>
      <c r="K41" s="3">
        <f t="shared" si="39"/>
        <v>0</v>
      </c>
      <c r="L41" s="3">
        <f t="shared" si="39"/>
        <v>0</v>
      </c>
      <c r="M41" s="3">
        <f t="shared" si="39"/>
        <v>0</v>
      </c>
      <c r="N41" s="3">
        <f t="shared" si="39"/>
        <v>0</v>
      </c>
      <c r="O41" s="3">
        <f t="shared" si="39"/>
        <v>0</v>
      </c>
      <c r="P41" s="3">
        <f t="shared" si="39"/>
        <v>0</v>
      </c>
      <c r="Q41" s="3">
        <f t="shared" si="39"/>
        <v>0</v>
      </c>
      <c r="R41" s="3">
        <f t="shared" si="39"/>
        <v>0</v>
      </c>
      <c r="S41" s="3">
        <f t="shared" si="39"/>
        <v>0</v>
      </c>
      <c r="T41" s="490">
        <v>0</v>
      </c>
      <c r="U41" s="3">
        <f t="shared" si="39"/>
        <v>0</v>
      </c>
      <c r="V41" s="3">
        <f t="shared" si="39"/>
        <v>0</v>
      </c>
      <c r="W41" s="3">
        <f t="shared" si="39"/>
        <v>0</v>
      </c>
      <c r="X41" s="3">
        <f t="shared" si="39"/>
        <v>0</v>
      </c>
      <c r="Y41" s="3">
        <f t="shared" si="39"/>
        <v>0</v>
      </c>
      <c r="Z41" s="3">
        <f t="shared" si="39"/>
        <v>0</v>
      </c>
      <c r="AA41" s="3">
        <f t="shared" si="39"/>
        <v>0</v>
      </c>
      <c r="AB41" s="3">
        <f t="shared" si="39"/>
        <v>0</v>
      </c>
      <c r="AC41" s="3">
        <f t="shared" si="39"/>
        <v>0</v>
      </c>
      <c r="AD41" s="3">
        <f t="shared" si="39"/>
        <v>0</v>
      </c>
      <c r="AE41" s="3">
        <f t="shared" si="39"/>
        <v>0</v>
      </c>
      <c r="AF41" s="3">
        <f t="shared" si="39"/>
        <v>0</v>
      </c>
      <c r="AG41" s="3">
        <f t="shared" si="39"/>
        <v>0</v>
      </c>
      <c r="AH41" s="3">
        <f t="shared" si="39"/>
        <v>0</v>
      </c>
      <c r="AI41" s="3">
        <f t="shared" si="39"/>
        <v>0</v>
      </c>
      <c r="AJ41" s="3">
        <f t="shared" si="39"/>
        <v>0</v>
      </c>
      <c r="AK41" s="3">
        <f t="shared" si="39"/>
        <v>0</v>
      </c>
      <c r="AL41" s="3">
        <f t="shared" si="39"/>
        <v>0</v>
      </c>
      <c r="AM41" s="3">
        <f t="shared" si="39"/>
        <v>0</v>
      </c>
      <c r="AN41" s="3">
        <f t="shared" si="39"/>
        <v>0</v>
      </c>
      <c r="AO41" s="3">
        <f t="shared" si="39"/>
        <v>0</v>
      </c>
      <c r="AP41" s="3">
        <f t="shared" si="39"/>
        <v>0</v>
      </c>
      <c r="AQ41" s="3">
        <f t="shared" si="39"/>
        <v>0</v>
      </c>
      <c r="AR41" s="3">
        <f t="shared" si="39"/>
        <v>0</v>
      </c>
      <c r="AS41" s="3">
        <f t="shared" si="39"/>
        <v>0</v>
      </c>
      <c r="AT41" s="3">
        <f t="shared" si="39"/>
        <v>0</v>
      </c>
      <c r="AU41" s="3">
        <f t="shared" si="39"/>
        <v>0</v>
      </c>
      <c r="AV41" s="3">
        <f t="shared" si="39"/>
        <v>0</v>
      </c>
      <c r="AW41" s="3">
        <f t="shared" si="39"/>
        <v>0</v>
      </c>
      <c r="AX41" s="3">
        <f t="shared" si="39"/>
        <v>0</v>
      </c>
      <c r="AY41" s="3">
        <f t="shared" si="39"/>
        <v>0</v>
      </c>
      <c r="AZ41" s="3">
        <f t="shared" si="39"/>
        <v>0</v>
      </c>
      <c r="BA41" s="3">
        <f t="shared" si="39"/>
        <v>0</v>
      </c>
      <c r="BB41" s="3">
        <f t="shared" si="39"/>
        <v>0</v>
      </c>
      <c r="BC41" s="3">
        <f t="shared" si="39"/>
        <v>0</v>
      </c>
      <c r="BD41" s="3">
        <f t="shared" si="39"/>
        <v>0</v>
      </c>
      <c r="BE41" s="3">
        <f t="shared" si="39"/>
        <v>0</v>
      </c>
      <c r="BF41" s="3">
        <f t="shared" si="39"/>
        <v>0</v>
      </c>
      <c r="BG41" s="3">
        <f t="shared" si="39"/>
        <v>0</v>
      </c>
      <c r="BH41" s="3">
        <f t="shared" si="39"/>
        <v>0</v>
      </c>
      <c r="BI41" s="3">
        <f t="shared" si="39"/>
        <v>0</v>
      </c>
      <c r="BJ41" s="3">
        <f t="shared" si="39"/>
        <v>0</v>
      </c>
      <c r="BK41" s="3">
        <f t="shared" si="39"/>
        <v>0</v>
      </c>
      <c r="BL41" s="3">
        <f t="shared" si="39"/>
        <v>0</v>
      </c>
      <c r="BM41" s="3">
        <f t="shared" si="39"/>
        <v>0</v>
      </c>
      <c r="BN41" s="3">
        <f t="shared" si="39"/>
        <v>0</v>
      </c>
      <c r="BO41" s="3">
        <f t="shared" si="39"/>
        <v>0</v>
      </c>
      <c r="BP41" s="3">
        <f t="shared" si="39"/>
        <v>0</v>
      </c>
      <c r="BQ41" s="3">
        <f t="shared" si="39"/>
        <v>0</v>
      </c>
      <c r="BR41" s="3">
        <f t="shared" si="39"/>
        <v>0</v>
      </c>
      <c r="BS41" s="3">
        <f t="shared" si="39"/>
        <v>0</v>
      </c>
      <c r="BT41" s="3">
        <f t="shared" ref="BT41:CH41" si="40">BS41</f>
        <v>0</v>
      </c>
      <c r="BU41" s="3">
        <f t="shared" si="40"/>
        <v>0</v>
      </c>
      <c r="BV41" s="3">
        <f t="shared" si="40"/>
        <v>0</v>
      </c>
      <c r="BW41" s="3">
        <f t="shared" si="40"/>
        <v>0</v>
      </c>
      <c r="BX41" s="3">
        <f t="shared" si="40"/>
        <v>0</v>
      </c>
      <c r="BY41" s="3">
        <f t="shared" si="40"/>
        <v>0</v>
      </c>
      <c r="BZ41" s="3">
        <f t="shared" si="40"/>
        <v>0</v>
      </c>
      <c r="CA41" s="3">
        <f t="shared" si="40"/>
        <v>0</v>
      </c>
      <c r="CB41" s="3">
        <f t="shared" si="40"/>
        <v>0</v>
      </c>
      <c r="CC41" s="3">
        <f t="shared" si="40"/>
        <v>0</v>
      </c>
      <c r="CD41" s="3">
        <f t="shared" si="40"/>
        <v>0</v>
      </c>
      <c r="CE41" s="3">
        <f t="shared" si="40"/>
        <v>0</v>
      </c>
      <c r="CF41" s="3">
        <f t="shared" si="40"/>
        <v>0</v>
      </c>
      <c r="CG41" s="3">
        <f t="shared" si="40"/>
        <v>0</v>
      </c>
      <c r="CH41" s="12">
        <f t="shared" si="40"/>
        <v>0</v>
      </c>
    </row>
    <row r="42" spans="1:86" x14ac:dyDescent="0.25">
      <c r="A42" s="627"/>
      <c r="B42" s="13" t="str">
        <f t="shared" si="36"/>
        <v>Building Shell</v>
      </c>
      <c r="C42" s="3">
        <v>0</v>
      </c>
      <c r="D42" s="3">
        <v>0</v>
      </c>
      <c r="E42" s="3">
        <v>0</v>
      </c>
      <c r="F42" s="3">
        <v>0</v>
      </c>
      <c r="G42" s="3">
        <f t="shared" ref="G42:BR42" si="41">F42</f>
        <v>0</v>
      </c>
      <c r="H42" s="3">
        <f t="shared" si="41"/>
        <v>0</v>
      </c>
      <c r="I42" s="3">
        <f t="shared" si="41"/>
        <v>0</v>
      </c>
      <c r="J42" s="3">
        <f t="shared" si="41"/>
        <v>0</v>
      </c>
      <c r="K42" s="3">
        <f t="shared" si="41"/>
        <v>0</v>
      </c>
      <c r="L42" s="3">
        <f t="shared" si="41"/>
        <v>0</v>
      </c>
      <c r="M42" s="3">
        <f t="shared" si="41"/>
        <v>0</v>
      </c>
      <c r="N42" s="3">
        <f t="shared" si="41"/>
        <v>0</v>
      </c>
      <c r="O42" s="3">
        <f t="shared" si="41"/>
        <v>0</v>
      </c>
      <c r="P42" s="3">
        <f t="shared" si="41"/>
        <v>0</v>
      </c>
      <c r="Q42" s="3">
        <f t="shared" si="41"/>
        <v>0</v>
      </c>
      <c r="R42" s="3">
        <f t="shared" si="41"/>
        <v>0</v>
      </c>
      <c r="S42" s="3">
        <f t="shared" si="41"/>
        <v>0</v>
      </c>
      <c r="T42" s="490">
        <v>0</v>
      </c>
      <c r="U42" s="3">
        <f t="shared" si="41"/>
        <v>0</v>
      </c>
      <c r="V42" s="3">
        <f t="shared" si="41"/>
        <v>0</v>
      </c>
      <c r="W42" s="3">
        <f t="shared" si="41"/>
        <v>0</v>
      </c>
      <c r="X42" s="3">
        <f t="shared" si="41"/>
        <v>0</v>
      </c>
      <c r="Y42" s="3">
        <f t="shared" si="41"/>
        <v>0</v>
      </c>
      <c r="Z42" s="3">
        <f t="shared" si="41"/>
        <v>0</v>
      </c>
      <c r="AA42" s="3">
        <f t="shared" si="41"/>
        <v>0</v>
      </c>
      <c r="AB42" s="3">
        <f t="shared" si="41"/>
        <v>0</v>
      </c>
      <c r="AC42" s="3">
        <f t="shared" si="41"/>
        <v>0</v>
      </c>
      <c r="AD42" s="3">
        <f t="shared" si="41"/>
        <v>0</v>
      </c>
      <c r="AE42" s="3">
        <f t="shared" si="41"/>
        <v>0</v>
      </c>
      <c r="AF42" s="3">
        <f t="shared" si="41"/>
        <v>0</v>
      </c>
      <c r="AG42" s="3">
        <f t="shared" si="41"/>
        <v>0</v>
      </c>
      <c r="AH42" s="3">
        <f t="shared" si="41"/>
        <v>0</v>
      </c>
      <c r="AI42" s="3">
        <f t="shared" si="41"/>
        <v>0</v>
      </c>
      <c r="AJ42" s="3">
        <f t="shared" si="41"/>
        <v>0</v>
      </c>
      <c r="AK42" s="3">
        <f t="shared" si="41"/>
        <v>0</v>
      </c>
      <c r="AL42" s="3">
        <f t="shared" si="41"/>
        <v>0</v>
      </c>
      <c r="AM42" s="3">
        <f t="shared" si="41"/>
        <v>0</v>
      </c>
      <c r="AN42" s="3">
        <f t="shared" si="41"/>
        <v>0</v>
      </c>
      <c r="AO42" s="3">
        <f t="shared" si="41"/>
        <v>0</v>
      </c>
      <c r="AP42" s="3">
        <f t="shared" si="41"/>
        <v>0</v>
      </c>
      <c r="AQ42" s="3">
        <f t="shared" si="41"/>
        <v>0</v>
      </c>
      <c r="AR42" s="3">
        <f t="shared" si="41"/>
        <v>0</v>
      </c>
      <c r="AS42" s="3">
        <f t="shared" si="41"/>
        <v>0</v>
      </c>
      <c r="AT42" s="3">
        <f t="shared" si="41"/>
        <v>0</v>
      </c>
      <c r="AU42" s="3">
        <f t="shared" si="41"/>
        <v>0</v>
      </c>
      <c r="AV42" s="3">
        <f t="shared" si="41"/>
        <v>0</v>
      </c>
      <c r="AW42" s="3">
        <f t="shared" si="41"/>
        <v>0</v>
      </c>
      <c r="AX42" s="3">
        <f t="shared" si="41"/>
        <v>0</v>
      </c>
      <c r="AY42" s="3">
        <f t="shared" si="41"/>
        <v>0</v>
      </c>
      <c r="AZ42" s="3">
        <f t="shared" si="41"/>
        <v>0</v>
      </c>
      <c r="BA42" s="3">
        <f t="shared" si="41"/>
        <v>0</v>
      </c>
      <c r="BB42" s="3">
        <f t="shared" si="41"/>
        <v>0</v>
      </c>
      <c r="BC42" s="3">
        <f t="shared" si="41"/>
        <v>0</v>
      </c>
      <c r="BD42" s="3">
        <f t="shared" si="41"/>
        <v>0</v>
      </c>
      <c r="BE42" s="3">
        <f t="shared" si="41"/>
        <v>0</v>
      </c>
      <c r="BF42" s="3">
        <f t="shared" si="41"/>
        <v>0</v>
      </c>
      <c r="BG42" s="3">
        <f t="shared" si="41"/>
        <v>0</v>
      </c>
      <c r="BH42" s="3">
        <f t="shared" si="41"/>
        <v>0</v>
      </c>
      <c r="BI42" s="3">
        <f t="shared" si="41"/>
        <v>0</v>
      </c>
      <c r="BJ42" s="3">
        <f t="shared" si="41"/>
        <v>0</v>
      </c>
      <c r="BK42" s="3">
        <f t="shared" si="41"/>
        <v>0</v>
      </c>
      <c r="BL42" s="3">
        <f t="shared" si="41"/>
        <v>0</v>
      </c>
      <c r="BM42" s="3">
        <f t="shared" si="41"/>
        <v>0</v>
      </c>
      <c r="BN42" s="3">
        <f t="shared" si="41"/>
        <v>0</v>
      </c>
      <c r="BO42" s="3">
        <f t="shared" si="41"/>
        <v>0</v>
      </c>
      <c r="BP42" s="3">
        <f t="shared" si="41"/>
        <v>0</v>
      </c>
      <c r="BQ42" s="3">
        <f t="shared" si="41"/>
        <v>0</v>
      </c>
      <c r="BR42" s="3">
        <f t="shared" si="41"/>
        <v>0</v>
      </c>
      <c r="BS42" s="3">
        <f t="shared" ref="BS42:CH42" si="42">BR42</f>
        <v>0</v>
      </c>
      <c r="BT42" s="3">
        <f t="shared" si="42"/>
        <v>0</v>
      </c>
      <c r="BU42" s="3">
        <f t="shared" si="42"/>
        <v>0</v>
      </c>
      <c r="BV42" s="3">
        <f t="shared" si="42"/>
        <v>0</v>
      </c>
      <c r="BW42" s="3">
        <f t="shared" si="42"/>
        <v>0</v>
      </c>
      <c r="BX42" s="3">
        <f t="shared" si="42"/>
        <v>0</v>
      </c>
      <c r="BY42" s="3">
        <f t="shared" si="42"/>
        <v>0</v>
      </c>
      <c r="BZ42" s="3">
        <f t="shared" si="42"/>
        <v>0</v>
      </c>
      <c r="CA42" s="3">
        <f t="shared" si="42"/>
        <v>0</v>
      </c>
      <c r="CB42" s="3">
        <f t="shared" si="42"/>
        <v>0</v>
      </c>
      <c r="CC42" s="3">
        <f t="shared" si="42"/>
        <v>0</v>
      </c>
      <c r="CD42" s="3">
        <f t="shared" si="42"/>
        <v>0</v>
      </c>
      <c r="CE42" s="3">
        <f t="shared" si="42"/>
        <v>0</v>
      </c>
      <c r="CF42" s="3">
        <f t="shared" si="42"/>
        <v>0</v>
      </c>
      <c r="CG42" s="3">
        <f t="shared" si="42"/>
        <v>0</v>
      </c>
      <c r="CH42" s="12">
        <f t="shared" si="42"/>
        <v>0</v>
      </c>
    </row>
    <row r="43" spans="1:86" x14ac:dyDescent="0.25">
      <c r="A43" s="627"/>
      <c r="B43" s="11" t="str">
        <f t="shared" si="36"/>
        <v>Cooking</v>
      </c>
      <c r="C43" s="3">
        <v>0</v>
      </c>
      <c r="D43" s="3">
        <v>0</v>
      </c>
      <c r="E43" s="3">
        <v>0</v>
      </c>
      <c r="F43" s="3">
        <v>0</v>
      </c>
      <c r="G43" s="3">
        <f t="shared" ref="G43:BR43" si="43">F43</f>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3">
        <f t="shared" si="43"/>
        <v>0</v>
      </c>
      <c r="R43" s="3">
        <f t="shared" si="43"/>
        <v>0</v>
      </c>
      <c r="S43" s="3">
        <f t="shared" si="43"/>
        <v>0</v>
      </c>
      <c r="T43" s="490">
        <v>0</v>
      </c>
      <c r="U43" s="3">
        <f t="shared" si="43"/>
        <v>0</v>
      </c>
      <c r="V43" s="3">
        <f t="shared" si="43"/>
        <v>0</v>
      </c>
      <c r="W43" s="3">
        <f t="shared" si="43"/>
        <v>0</v>
      </c>
      <c r="X43" s="3">
        <f t="shared" si="43"/>
        <v>0</v>
      </c>
      <c r="Y43" s="3">
        <f t="shared" si="43"/>
        <v>0</v>
      </c>
      <c r="Z43" s="3">
        <f t="shared" si="43"/>
        <v>0</v>
      </c>
      <c r="AA43" s="3">
        <f t="shared" si="43"/>
        <v>0</v>
      </c>
      <c r="AB43" s="3">
        <f t="shared" si="43"/>
        <v>0</v>
      </c>
      <c r="AC43" s="3">
        <f t="shared" si="43"/>
        <v>0</v>
      </c>
      <c r="AD43" s="3">
        <f t="shared" si="43"/>
        <v>0</v>
      </c>
      <c r="AE43" s="3">
        <f t="shared" si="43"/>
        <v>0</v>
      </c>
      <c r="AF43" s="3">
        <f t="shared" si="43"/>
        <v>0</v>
      </c>
      <c r="AG43" s="3">
        <f t="shared" si="43"/>
        <v>0</v>
      </c>
      <c r="AH43" s="3">
        <f t="shared" si="43"/>
        <v>0</v>
      </c>
      <c r="AI43" s="3">
        <f t="shared" si="43"/>
        <v>0</v>
      </c>
      <c r="AJ43" s="3">
        <f t="shared" si="43"/>
        <v>0</v>
      </c>
      <c r="AK43" s="3">
        <f t="shared" si="43"/>
        <v>0</v>
      </c>
      <c r="AL43" s="3">
        <f t="shared" si="43"/>
        <v>0</v>
      </c>
      <c r="AM43" s="3">
        <f t="shared" si="43"/>
        <v>0</v>
      </c>
      <c r="AN43" s="3">
        <f t="shared" si="43"/>
        <v>0</v>
      </c>
      <c r="AO43" s="3">
        <f t="shared" si="43"/>
        <v>0</v>
      </c>
      <c r="AP43" s="3">
        <f t="shared" si="43"/>
        <v>0</v>
      </c>
      <c r="AQ43" s="3">
        <f t="shared" si="43"/>
        <v>0</v>
      </c>
      <c r="AR43" s="3">
        <f t="shared" si="43"/>
        <v>0</v>
      </c>
      <c r="AS43" s="3">
        <f t="shared" si="43"/>
        <v>0</v>
      </c>
      <c r="AT43" s="3">
        <f t="shared" si="43"/>
        <v>0</v>
      </c>
      <c r="AU43" s="3">
        <f t="shared" si="43"/>
        <v>0</v>
      </c>
      <c r="AV43" s="3">
        <f t="shared" si="43"/>
        <v>0</v>
      </c>
      <c r="AW43" s="3">
        <f t="shared" si="43"/>
        <v>0</v>
      </c>
      <c r="AX43" s="3">
        <f t="shared" si="43"/>
        <v>0</v>
      </c>
      <c r="AY43" s="3">
        <f t="shared" si="43"/>
        <v>0</v>
      </c>
      <c r="AZ43" s="3">
        <f t="shared" si="43"/>
        <v>0</v>
      </c>
      <c r="BA43" s="3">
        <f t="shared" si="43"/>
        <v>0</v>
      </c>
      <c r="BB43" s="3">
        <f t="shared" si="43"/>
        <v>0</v>
      </c>
      <c r="BC43" s="3">
        <f t="shared" si="43"/>
        <v>0</v>
      </c>
      <c r="BD43" s="3">
        <f t="shared" si="43"/>
        <v>0</v>
      </c>
      <c r="BE43" s="3">
        <f t="shared" si="43"/>
        <v>0</v>
      </c>
      <c r="BF43" s="3">
        <f t="shared" si="43"/>
        <v>0</v>
      </c>
      <c r="BG43" s="3">
        <f t="shared" si="43"/>
        <v>0</v>
      </c>
      <c r="BH43" s="3">
        <f t="shared" si="43"/>
        <v>0</v>
      </c>
      <c r="BI43" s="3">
        <f t="shared" si="43"/>
        <v>0</v>
      </c>
      <c r="BJ43" s="3">
        <f t="shared" si="43"/>
        <v>0</v>
      </c>
      <c r="BK43" s="3">
        <f t="shared" si="43"/>
        <v>0</v>
      </c>
      <c r="BL43" s="3">
        <f t="shared" si="43"/>
        <v>0</v>
      </c>
      <c r="BM43" s="3">
        <f t="shared" si="43"/>
        <v>0</v>
      </c>
      <c r="BN43" s="3">
        <f t="shared" si="43"/>
        <v>0</v>
      </c>
      <c r="BO43" s="3">
        <f t="shared" si="43"/>
        <v>0</v>
      </c>
      <c r="BP43" s="3">
        <f t="shared" si="43"/>
        <v>0</v>
      </c>
      <c r="BQ43" s="3">
        <f t="shared" si="43"/>
        <v>0</v>
      </c>
      <c r="BR43" s="3">
        <f t="shared" si="43"/>
        <v>0</v>
      </c>
      <c r="BS43" s="3">
        <f t="shared" ref="BS43:CH43" si="44">BR43</f>
        <v>0</v>
      </c>
      <c r="BT43" s="3">
        <f t="shared" si="44"/>
        <v>0</v>
      </c>
      <c r="BU43" s="3">
        <f t="shared" si="44"/>
        <v>0</v>
      </c>
      <c r="BV43" s="3">
        <f t="shared" si="44"/>
        <v>0</v>
      </c>
      <c r="BW43" s="3">
        <f t="shared" si="44"/>
        <v>0</v>
      </c>
      <c r="BX43" s="3">
        <f t="shared" si="44"/>
        <v>0</v>
      </c>
      <c r="BY43" s="3">
        <f t="shared" si="44"/>
        <v>0</v>
      </c>
      <c r="BZ43" s="3">
        <f t="shared" si="44"/>
        <v>0</v>
      </c>
      <c r="CA43" s="3">
        <f t="shared" si="44"/>
        <v>0</v>
      </c>
      <c r="CB43" s="3">
        <f t="shared" si="44"/>
        <v>0</v>
      </c>
      <c r="CC43" s="3">
        <f t="shared" si="44"/>
        <v>0</v>
      </c>
      <c r="CD43" s="3">
        <f t="shared" si="44"/>
        <v>0</v>
      </c>
      <c r="CE43" s="3">
        <f t="shared" si="44"/>
        <v>0</v>
      </c>
      <c r="CF43" s="3">
        <f t="shared" si="44"/>
        <v>0</v>
      </c>
      <c r="CG43" s="3">
        <f t="shared" si="44"/>
        <v>0</v>
      </c>
      <c r="CH43" s="12">
        <f t="shared" si="44"/>
        <v>0</v>
      </c>
    </row>
    <row r="44" spans="1:86" x14ac:dyDescent="0.25">
      <c r="A44" s="627"/>
      <c r="B44" s="11" t="str">
        <f t="shared" si="36"/>
        <v>Cooling</v>
      </c>
      <c r="C44" s="3">
        <v>0</v>
      </c>
      <c r="D44" s="3">
        <v>0</v>
      </c>
      <c r="E44" s="3">
        <v>0</v>
      </c>
      <c r="F44" s="3">
        <v>0</v>
      </c>
      <c r="G44" s="3">
        <f t="shared" ref="G44:BR44" si="45">F44</f>
        <v>0</v>
      </c>
      <c r="H44" s="3">
        <f t="shared" si="45"/>
        <v>0</v>
      </c>
      <c r="I44" s="3">
        <f t="shared" si="45"/>
        <v>0</v>
      </c>
      <c r="J44" s="3">
        <f t="shared" si="45"/>
        <v>0</v>
      </c>
      <c r="K44" s="3">
        <f t="shared" si="45"/>
        <v>0</v>
      </c>
      <c r="L44" s="3">
        <f t="shared" si="45"/>
        <v>0</v>
      </c>
      <c r="M44" s="3">
        <f t="shared" si="45"/>
        <v>0</v>
      </c>
      <c r="N44" s="3">
        <f t="shared" si="45"/>
        <v>0</v>
      </c>
      <c r="O44" s="3">
        <f t="shared" si="45"/>
        <v>0</v>
      </c>
      <c r="P44" s="3">
        <f t="shared" si="45"/>
        <v>0</v>
      </c>
      <c r="Q44" s="3">
        <f t="shared" si="45"/>
        <v>0</v>
      </c>
      <c r="R44" s="3">
        <f t="shared" si="45"/>
        <v>0</v>
      </c>
      <c r="S44" s="3">
        <f t="shared" si="45"/>
        <v>0</v>
      </c>
      <c r="T44" s="490">
        <v>0</v>
      </c>
      <c r="U44" s="3">
        <f t="shared" si="45"/>
        <v>0</v>
      </c>
      <c r="V44" s="3">
        <f t="shared" si="45"/>
        <v>0</v>
      </c>
      <c r="W44" s="3">
        <f t="shared" si="45"/>
        <v>0</v>
      </c>
      <c r="X44" s="3">
        <f t="shared" si="45"/>
        <v>0</v>
      </c>
      <c r="Y44" s="3">
        <f t="shared" si="45"/>
        <v>0</v>
      </c>
      <c r="Z44" s="3">
        <f t="shared" si="45"/>
        <v>0</v>
      </c>
      <c r="AA44" s="3">
        <f t="shared" si="45"/>
        <v>0</v>
      </c>
      <c r="AB44" s="3">
        <f t="shared" si="45"/>
        <v>0</v>
      </c>
      <c r="AC44" s="3">
        <f t="shared" si="45"/>
        <v>0</v>
      </c>
      <c r="AD44" s="3">
        <f t="shared" si="45"/>
        <v>0</v>
      </c>
      <c r="AE44" s="3">
        <f t="shared" si="45"/>
        <v>0</v>
      </c>
      <c r="AF44" s="3">
        <f t="shared" si="45"/>
        <v>0</v>
      </c>
      <c r="AG44" s="3">
        <f t="shared" si="45"/>
        <v>0</v>
      </c>
      <c r="AH44" s="3">
        <f t="shared" si="45"/>
        <v>0</v>
      </c>
      <c r="AI44" s="3">
        <f t="shared" si="45"/>
        <v>0</v>
      </c>
      <c r="AJ44" s="3">
        <f t="shared" si="45"/>
        <v>0</v>
      </c>
      <c r="AK44" s="3">
        <f t="shared" si="45"/>
        <v>0</v>
      </c>
      <c r="AL44" s="3">
        <f t="shared" si="45"/>
        <v>0</v>
      </c>
      <c r="AM44" s="3">
        <f t="shared" si="45"/>
        <v>0</v>
      </c>
      <c r="AN44" s="3">
        <f t="shared" si="45"/>
        <v>0</v>
      </c>
      <c r="AO44" s="3">
        <f t="shared" si="45"/>
        <v>0</v>
      </c>
      <c r="AP44" s="3">
        <f t="shared" si="45"/>
        <v>0</v>
      </c>
      <c r="AQ44" s="3">
        <f t="shared" si="45"/>
        <v>0</v>
      </c>
      <c r="AR44" s="3">
        <f t="shared" si="45"/>
        <v>0</v>
      </c>
      <c r="AS44" s="3">
        <f t="shared" si="45"/>
        <v>0</v>
      </c>
      <c r="AT44" s="3">
        <f t="shared" si="45"/>
        <v>0</v>
      </c>
      <c r="AU44" s="3">
        <f t="shared" si="45"/>
        <v>0</v>
      </c>
      <c r="AV44" s="3">
        <f t="shared" si="45"/>
        <v>0</v>
      </c>
      <c r="AW44" s="3">
        <f t="shared" si="45"/>
        <v>0</v>
      </c>
      <c r="AX44" s="3">
        <f t="shared" si="45"/>
        <v>0</v>
      </c>
      <c r="AY44" s="3">
        <f t="shared" si="45"/>
        <v>0</v>
      </c>
      <c r="AZ44" s="3">
        <f t="shared" si="45"/>
        <v>0</v>
      </c>
      <c r="BA44" s="3">
        <f t="shared" si="45"/>
        <v>0</v>
      </c>
      <c r="BB44" s="3">
        <f t="shared" si="45"/>
        <v>0</v>
      </c>
      <c r="BC44" s="3">
        <f t="shared" si="45"/>
        <v>0</v>
      </c>
      <c r="BD44" s="3">
        <f t="shared" si="45"/>
        <v>0</v>
      </c>
      <c r="BE44" s="3">
        <f t="shared" si="45"/>
        <v>0</v>
      </c>
      <c r="BF44" s="3">
        <f t="shared" si="45"/>
        <v>0</v>
      </c>
      <c r="BG44" s="3">
        <f t="shared" si="45"/>
        <v>0</v>
      </c>
      <c r="BH44" s="3">
        <f t="shared" si="45"/>
        <v>0</v>
      </c>
      <c r="BI44" s="3">
        <f t="shared" si="45"/>
        <v>0</v>
      </c>
      <c r="BJ44" s="3">
        <f t="shared" si="45"/>
        <v>0</v>
      </c>
      <c r="BK44" s="3">
        <f t="shared" si="45"/>
        <v>0</v>
      </c>
      <c r="BL44" s="3">
        <f t="shared" si="45"/>
        <v>0</v>
      </c>
      <c r="BM44" s="3">
        <f t="shared" si="45"/>
        <v>0</v>
      </c>
      <c r="BN44" s="3">
        <f t="shared" si="45"/>
        <v>0</v>
      </c>
      <c r="BO44" s="3">
        <f t="shared" si="45"/>
        <v>0</v>
      </c>
      <c r="BP44" s="3">
        <f t="shared" si="45"/>
        <v>0</v>
      </c>
      <c r="BQ44" s="3">
        <f t="shared" si="45"/>
        <v>0</v>
      </c>
      <c r="BR44" s="3">
        <f t="shared" si="45"/>
        <v>0</v>
      </c>
      <c r="BS44" s="3">
        <f t="shared" ref="BS44:CH44" si="46">BR44</f>
        <v>0</v>
      </c>
      <c r="BT44" s="3">
        <f t="shared" si="46"/>
        <v>0</v>
      </c>
      <c r="BU44" s="3">
        <f t="shared" si="46"/>
        <v>0</v>
      </c>
      <c r="BV44" s="3">
        <f t="shared" si="46"/>
        <v>0</v>
      </c>
      <c r="BW44" s="3">
        <f t="shared" si="46"/>
        <v>0</v>
      </c>
      <c r="BX44" s="3">
        <f t="shared" si="46"/>
        <v>0</v>
      </c>
      <c r="BY44" s="3">
        <f t="shared" si="46"/>
        <v>0</v>
      </c>
      <c r="BZ44" s="3">
        <f t="shared" si="46"/>
        <v>0</v>
      </c>
      <c r="CA44" s="3">
        <f t="shared" si="46"/>
        <v>0</v>
      </c>
      <c r="CB44" s="3">
        <f t="shared" si="46"/>
        <v>0</v>
      </c>
      <c r="CC44" s="3">
        <f t="shared" si="46"/>
        <v>0</v>
      </c>
      <c r="CD44" s="3">
        <f t="shared" si="46"/>
        <v>0</v>
      </c>
      <c r="CE44" s="3">
        <f t="shared" si="46"/>
        <v>0</v>
      </c>
      <c r="CF44" s="3">
        <f t="shared" si="46"/>
        <v>0</v>
      </c>
      <c r="CG44" s="3">
        <f t="shared" si="46"/>
        <v>0</v>
      </c>
      <c r="CH44" s="12">
        <f t="shared" si="46"/>
        <v>0</v>
      </c>
    </row>
    <row r="45" spans="1:86" x14ac:dyDescent="0.25">
      <c r="A45" s="627"/>
      <c r="B45" s="13" t="str">
        <f t="shared" si="36"/>
        <v>Ext Lighting</v>
      </c>
      <c r="C45" s="3">
        <v>0</v>
      </c>
      <c r="D45" s="3">
        <v>0</v>
      </c>
      <c r="E45" s="3">
        <v>0</v>
      </c>
      <c r="F45" s="3">
        <v>0</v>
      </c>
      <c r="G45" s="3">
        <f t="shared" ref="G45:BR45" si="47">F45</f>
        <v>0</v>
      </c>
      <c r="H45" s="3">
        <f t="shared" si="47"/>
        <v>0</v>
      </c>
      <c r="I45" s="3">
        <f t="shared" si="47"/>
        <v>0</v>
      </c>
      <c r="J45" s="3">
        <f t="shared" si="47"/>
        <v>0</v>
      </c>
      <c r="K45" s="3">
        <f t="shared" si="47"/>
        <v>0</v>
      </c>
      <c r="L45" s="3">
        <f t="shared" si="47"/>
        <v>0</v>
      </c>
      <c r="M45" s="3">
        <f t="shared" si="47"/>
        <v>0</v>
      </c>
      <c r="N45" s="3">
        <f t="shared" si="47"/>
        <v>0</v>
      </c>
      <c r="O45" s="3">
        <f t="shared" si="47"/>
        <v>0</v>
      </c>
      <c r="P45" s="3">
        <f t="shared" si="47"/>
        <v>0</v>
      </c>
      <c r="Q45" s="3">
        <f t="shared" si="47"/>
        <v>0</v>
      </c>
      <c r="R45" s="3">
        <f t="shared" si="47"/>
        <v>0</v>
      </c>
      <c r="S45" s="3">
        <f t="shared" si="47"/>
        <v>0</v>
      </c>
      <c r="T45" s="490">
        <v>0</v>
      </c>
      <c r="U45" s="3">
        <f t="shared" si="47"/>
        <v>0</v>
      </c>
      <c r="V45" s="3">
        <f t="shared" si="47"/>
        <v>0</v>
      </c>
      <c r="W45" s="3">
        <f t="shared" si="47"/>
        <v>0</v>
      </c>
      <c r="X45" s="3">
        <f t="shared" si="47"/>
        <v>0</v>
      </c>
      <c r="Y45" s="3">
        <f t="shared" si="47"/>
        <v>0</v>
      </c>
      <c r="Z45" s="3">
        <f t="shared" si="47"/>
        <v>0</v>
      </c>
      <c r="AA45" s="3">
        <f t="shared" si="47"/>
        <v>0</v>
      </c>
      <c r="AB45" s="3">
        <f t="shared" si="47"/>
        <v>0</v>
      </c>
      <c r="AC45" s="3">
        <f t="shared" si="47"/>
        <v>0</v>
      </c>
      <c r="AD45" s="3">
        <f t="shared" si="47"/>
        <v>0</v>
      </c>
      <c r="AE45" s="3">
        <f t="shared" si="47"/>
        <v>0</v>
      </c>
      <c r="AF45" s="3">
        <f t="shared" si="47"/>
        <v>0</v>
      </c>
      <c r="AG45" s="3">
        <f t="shared" si="47"/>
        <v>0</v>
      </c>
      <c r="AH45" s="3">
        <f t="shared" si="47"/>
        <v>0</v>
      </c>
      <c r="AI45" s="3">
        <f t="shared" si="47"/>
        <v>0</v>
      </c>
      <c r="AJ45" s="3">
        <f t="shared" si="47"/>
        <v>0</v>
      </c>
      <c r="AK45" s="3">
        <f t="shared" si="47"/>
        <v>0</v>
      </c>
      <c r="AL45" s="3">
        <f t="shared" si="47"/>
        <v>0</v>
      </c>
      <c r="AM45" s="3">
        <f t="shared" si="47"/>
        <v>0</v>
      </c>
      <c r="AN45" s="3">
        <f t="shared" si="47"/>
        <v>0</v>
      </c>
      <c r="AO45" s="3">
        <f t="shared" si="47"/>
        <v>0</v>
      </c>
      <c r="AP45" s="3">
        <f t="shared" si="47"/>
        <v>0</v>
      </c>
      <c r="AQ45" s="3">
        <f t="shared" si="47"/>
        <v>0</v>
      </c>
      <c r="AR45" s="3">
        <f t="shared" si="47"/>
        <v>0</v>
      </c>
      <c r="AS45" s="3">
        <f t="shared" si="47"/>
        <v>0</v>
      </c>
      <c r="AT45" s="3">
        <f t="shared" si="47"/>
        <v>0</v>
      </c>
      <c r="AU45" s="3">
        <f t="shared" si="47"/>
        <v>0</v>
      </c>
      <c r="AV45" s="3">
        <f t="shared" si="47"/>
        <v>0</v>
      </c>
      <c r="AW45" s="3">
        <f t="shared" si="47"/>
        <v>0</v>
      </c>
      <c r="AX45" s="3">
        <f t="shared" si="47"/>
        <v>0</v>
      </c>
      <c r="AY45" s="3">
        <f t="shared" si="47"/>
        <v>0</v>
      </c>
      <c r="AZ45" s="3">
        <f t="shared" si="47"/>
        <v>0</v>
      </c>
      <c r="BA45" s="3">
        <f t="shared" si="47"/>
        <v>0</v>
      </c>
      <c r="BB45" s="3">
        <f t="shared" si="47"/>
        <v>0</v>
      </c>
      <c r="BC45" s="3">
        <f t="shared" si="47"/>
        <v>0</v>
      </c>
      <c r="BD45" s="3">
        <f t="shared" si="47"/>
        <v>0</v>
      </c>
      <c r="BE45" s="3">
        <f t="shared" si="47"/>
        <v>0</v>
      </c>
      <c r="BF45" s="3">
        <f t="shared" si="47"/>
        <v>0</v>
      </c>
      <c r="BG45" s="3">
        <f t="shared" si="47"/>
        <v>0</v>
      </c>
      <c r="BH45" s="3">
        <f t="shared" si="47"/>
        <v>0</v>
      </c>
      <c r="BI45" s="3">
        <f t="shared" si="47"/>
        <v>0</v>
      </c>
      <c r="BJ45" s="3">
        <f t="shared" si="47"/>
        <v>0</v>
      </c>
      <c r="BK45" s="3">
        <f t="shared" si="47"/>
        <v>0</v>
      </c>
      <c r="BL45" s="3">
        <f t="shared" si="47"/>
        <v>0</v>
      </c>
      <c r="BM45" s="3">
        <f t="shared" si="47"/>
        <v>0</v>
      </c>
      <c r="BN45" s="3">
        <f t="shared" si="47"/>
        <v>0</v>
      </c>
      <c r="BO45" s="3">
        <f t="shared" si="47"/>
        <v>0</v>
      </c>
      <c r="BP45" s="3">
        <f t="shared" si="47"/>
        <v>0</v>
      </c>
      <c r="BQ45" s="3">
        <f t="shared" si="47"/>
        <v>0</v>
      </c>
      <c r="BR45" s="3">
        <f t="shared" si="47"/>
        <v>0</v>
      </c>
      <c r="BS45" s="3">
        <f t="shared" ref="BS45:CH45" si="48">BR45</f>
        <v>0</v>
      </c>
      <c r="BT45" s="3">
        <f t="shared" si="48"/>
        <v>0</v>
      </c>
      <c r="BU45" s="3">
        <f t="shared" si="48"/>
        <v>0</v>
      </c>
      <c r="BV45" s="3">
        <f t="shared" si="48"/>
        <v>0</v>
      </c>
      <c r="BW45" s="3">
        <f t="shared" si="48"/>
        <v>0</v>
      </c>
      <c r="BX45" s="3">
        <f t="shared" si="48"/>
        <v>0</v>
      </c>
      <c r="BY45" s="3">
        <f t="shared" si="48"/>
        <v>0</v>
      </c>
      <c r="BZ45" s="3">
        <f t="shared" si="48"/>
        <v>0</v>
      </c>
      <c r="CA45" s="3">
        <f t="shared" si="48"/>
        <v>0</v>
      </c>
      <c r="CB45" s="3">
        <f t="shared" si="48"/>
        <v>0</v>
      </c>
      <c r="CC45" s="3">
        <f t="shared" si="48"/>
        <v>0</v>
      </c>
      <c r="CD45" s="3">
        <f t="shared" si="48"/>
        <v>0</v>
      </c>
      <c r="CE45" s="3">
        <f t="shared" si="48"/>
        <v>0</v>
      </c>
      <c r="CF45" s="3">
        <f t="shared" si="48"/>
        <v>0</v>
      </c>
      <c r="CG45" s="3">
        <f t="shared" si="48"/>
        <v>0</v>
      </c>
      <c r="CH45" s="12">
        <f t="shared" si="48"/>
        <v>0</v>
      </c>
    </row>
    <row r="46" spans="1:86" x14ac:dyDescent="0.25">
      <c r="A46" s="627"/>
      <c r="B46" s="11" t="str">
        <f t="shared" si="36"/>
        <v>Heating</v>
      </c>
      <c r="C46" s="3">
        <v>0</v>
      </c>
      <c r="D46" s="3">
        <v>0</v>
      </c>
      <c r="E46" s="3">
        <v>0</v>
      </c>
      <c r="F46" s="3">
        <v>0</v>
      </c>
      <c r="G46" s="3">
        <f t="shared" ref="G46:BR46" si="49">F46</f>
        <v>0</v>
      </c>
      <c r="H46" s="3">
        <f t="shared" si="49"/>
        <v>0</v>
      </c>
      <c r="I46" s="3">
        <f t="shared" si="49"/>
        <v>0</v>
      </c>
      <c r="J46" s="3">
        <f t="shared" si="49"/>
        <v>0</v>
      </c>
      <c r="K46" s="3">
        <f t="shared" si="49"/>
        <v>0</v>
      </c>
      <c r="L46" s="3">
        <f t="shared" si="49"/>
        <v>0</v>
      </c>
      <c r="M46" s="3">
        <f t="shared" si="49"/>
        <v>0</v>
      </c>
      <c r="N46" s="3">
        <f t="shared" si="49"/>
        <v>0</v>
      </c>
      <c r="O46" s="3">
        <f t="shared" si="49"/>
        <v>0</v>
      </c>
      <c r="P46" s="3">
        <f t="shared" si="49"/>
        <v>0</v>
      </c>
      <c r="Q46" s="3">
        <f t="shared" si="49"/>
        <v>0</v>
      </c>
      <c r="R46" s="3">
        <f t="shared" si="49"/>
        <v>0</v>
      </c>
      <c r="S46" s="3">
        <f t="shared" si="49"/>
        <v>0</v>
      </c>
      <c r="T46" s="490">
        <v>0</v>
      </c>
      <c r="U46" s="3">
        <f t="shared" si="49"/>
        <v>0</v>
      </c>
      <c r="V46" s="3">
        <f t="shared" si="49"/>
        <v>0</v>
      </c>
      <c r="W46" s="3">
        <f t="shared" si="49"/>
        <v>0</v>
      </c>
      <c r="X46" s="3">
        <f t="shared" si="49"/>
        <v>0</v>
      </c>
      <c r="Y46" s="3">
        <f t="shared" si="49"/>
        <v>0</v>
      </c>
      <c r="Z46" s="3">
        <f t="shared" si="49"/>
        <v>0</v>
      </c>
      <c r="AA46" s="3">
        <f t="shared" si="49"/>
        <v>0</v>
      </c>
      <c r="AB46" s="3">
        <f t="shared" si="49"/>
        <v>0</v>
      </c>
      <c r="AC46" s="3">
        <f t="shared" si="49"/>
        <v>0</v>
      </c>
      <c r="AD46" s="3">
        <f t="shared" si="49"/>
        <v>0</v>
      </c>
      <c r="AE46" s="3">
        <f t="shared" si="49"/>
        <v>0</v>
      </c>
      <c r="AF46" s="3">
        <f t="shared" si="49"/>
        <v>0</v>
      </c>
      <c r="AG46" s="3">
        <f t="shared" si="49"/>
        <v>0</v>
      </c>
      <c r="AH46" s="3">
        <f t="shared" si="49"/>
        <v>0</v>
      </c>
      <c r="AI46" s="3">
        <f t="shared" si="49"/>
        <v>0</v>
      </c>
      <c r="AJ46" s="3">
        <f t="shared" si="49"/>
        <v>0</v>
      </c>
      <c r="AK46" s="3">
        <f t="shared" si="49"/>
        <v>0</v>
      </c>
      <c r="AL46" s="3">
        <f t="shared" si="49"/>
        <v>0</v>
      </c>
      <c r="AM46" s="3">
        <f t="shared" si="49"/>
        <v>0</v>
      </c>
      <c r="AN46" s="3">
        <f t="shared" si="49"/>
        <v>0</v>
      </c>
      <c r="AO46" s="3">
        <f t="shared" si="49"/>
        <v>0</v>
      </c>
      <c r="AP46" s="3">
        <f t="shared" si="49"/>
        <v>0</v>
      </c>
      <c r="AQ46" s="3">
        <f t="shared" si="49"/>
        <v>0</v>
      </c>
      <c r="AR46" s="3">
        <f t="shared" si="49"/>
        <v>0</v>
      </c>
      <c r="AS46" s="3">
        <f t="shared" si="49"/>
        <v>0</v>
      </c>
      <c r="AT46" s="3">
        <f t="shared" si="49"/>
        <v>0</v>
      </c>
      <c r="AU46" s="3">
        <f t="shared" si="49"/>
        <v>0</v>
      </c>
      <c r="AV46" s="3">
        <f t="shared" si="49"/>
        <v>0</v>
      </c>
      <c r="AW46" s="3">
        <f t="shared" si="49"/>
        <v>0</v>
      </c>
      <c r="AX46" s="3">
        <f t="shared" si="49"/>
        <v>0</v>
      </c>
      <c r="AY46" s="3">
        <f t="shared" si="49"/>
        <v>0</v>
      </c>
      <c r="AZ46" s="3">
        <f t="shared" si="49"/>
        <v>0</v>
      </c>
      <c r="BA46" s="3">
        <f t="shared" si="49"/>
        <v>0</v>
      </c>
      <c r="BB46" s="3">
        <f t="shared" si="49"/>
        <v>0</v>
      </c>
      <c r="BC46" s="3">
        <f t="shared" si="49"/>
        <v>0</v>
      </c>
      <c r="BD46" s="3">
        <f t="shared" si="49"/>
        <v>0</v>
      </c>
      <c r="BE46" s="3">
        <f t="shared" si="49"/>
        <v>0</v>
      </c>
      <c r="BF46" s="3">
        <f t="shared" si="49"/>
        <v>0</v>
      </c>
      <c r="BG46" s="3">
        <f t="shared" si="49"/>
        <v>0</v>
      </c>
      <c r="BH46" s="3">
        <f t="shared" si="49"/>
        <v>0</v>
      </c>
      <c r="BI46" s="3">
        <f t="shared" si="49"/>
        <v>0</v>
      </c>
      <c r="BJ46" s="3">
        <f t="shared" si="49"/>
        <v>0</v>
      </c>
      <c r="BK46" s="3">
        <f t="shared" si="49"/>
        <v>0</v>
      </c>
      <c r="BL46" s="3">
        <f t="shared" si="49"/>
        <v>0</v>
      </c>
      <c r="BM46" s="3">
        <f t="shared" si="49"/>
        <v>0</v>
      </c>
      <c r="BN46" s="3">
        <f t="shared" si="49"/>
        <v>0</v>
      </c>
      <c r="BO46" s="3">
        <f t="shared" si="49"/>
        <v>0</v>
      </c>
      <c r="BP46" s="3">
        <f t="shared" si="49"/>
        <v>0</v>
      </c>
      <c r="BQ46" s="3">
        <f t="shared" si="49"/>
        <v>0</v>
      </c>
      <c r="BR46" s="3">
        <f t="shared" si="49"/>
        <v>0</v>
      </c>
      <c r="BS46" s="3">
        <f t="shared" ref="BS46:CH46" si="50">BR46</f>
        <v>0</v>
      </c>
      <c r="BT46" s="3">
        <f t="shared" si="50"/>
        <v>0</v>
      </c>
      <c r="BU46" s="3">
        <f t="shared" si="50"/>
        <v>0</v>
      </c>
      <c r="BV46" s="3">
        <f t="shared" si="50"/>
        <v>0</v>
      </c>
      <c r="BW46" s="3">
        <f t="shared" si="50"/>
        <v>0</v>
      </c>
      <c r="BX46" s="3">
        <f t="shared" si="50"/>
        <v>0</v>
      </c>
      <c r="BY46" s="3">
        <f t="shared" si="50"/>
        <v>0</v>
      </c>
      <c r="BZ46" s="3">
        <f t="shared" si="50"/>
        <v>0</v>
      </c>
      <c r="CA46" s="3">
        <f t="shared" si="50"/>
        <v>0</v>
      </c>
      <c r="CB46" s="3">
        <f t="shared" si="50"/>
        <v>0</v>
      </c>
      <c r="CC46" s="3">
        <f t="shared" si="50"/>
        <v>0</v>
      </c>
      <c r="CD46" s="3">
        <f t="shared" si="50"/>
        <v>0</v>
      </c>
      <c r="CE46" s="3">
        <f t="shared" si="50"/>
        <v>0</v>
      </c>
      <c r="CF46" s="3">
        <f t="shared" si="50"/>
        <v>0</v>
      </c>
      <c r="CG46" s="3">
        <f t="shared" si="50"/>
        <v>0</v>
      </c>
      <c r="CH46" s="12">
        <f t="shared" si="50"/>
        <v>0</v>
      </c>
    </row>
    <row r="47" spans="1:86" x14ac:dyDescent="0.25">
      <c r="A47" s="627"/>
      <c r="B47" s="11" t="str">
        <f t="shared" si="36"/>
        <v>HVAC</v>
      </c>
      <c r="C47" s="3">
        <v>0</v>
      </c>
      <c r="D47" s="3">
        <v>0</v>
      </c>
      <c r="E47" s="3">
        <v>0</v>
      </c>
      <c r="F47" s="3">
        <v>0</v>
      </c>
      <c r="G47" s="3">
        <f t="shared" ref="G47:BR47" si="51">F47</f>
        <v>0</v>
      </c>
      <c r="H47" s="3">
        <f t="shared" si="51"/>
        <v>0</v>
      </c>
      <c r="I47" s="3">
        <f t="shared" si="51"/>
        <v>0</v>
      </c>
      <c r="J47" s="3">
        <f t="shared" si="51"/>
        <v>0</v>
      </c>
      <c r="K47" s="3">
        <f t="shared" si="51"/>
        <v>0</v>
      </c>
      <c r="L47" s="3">
        <f t="shared" si="51"/>
        <v>0</v>
      </c>
      <c r="M47" s="3">
        <f t="shared" si="51"/>
        <v>0</v>
      </c>
      <c r="N47" s="3">
        <f t="shared" si="51"/>
        <v>0</v>
      </c>
      <c r="O47" s="3">
        <f t="shared" si="51"/>
        <v>0</v>
      </c>
      <c r="P47" s="3">
        <f t="shared" si="51"/>
        <v>0</v>
      </c>
      <c r="Q47" s="3">
        <f t="shared" si="51"/>
        <v>0</v>
      </c>
      <c r="R47" s="3">
        <f t="shared" si="51"/>
        <v>0</v>
      </c>
      <c r="S47" s="3">
        <f t="shared" si="51"/>
        <v>0</v>
      </c>
      <c r="T47" s="490">
        <v>0</v>
      </c>
      <c r="U47" s="3">
        <f t="shared" si="51"/>
        <v>0</v>
      </c>
      <c r="V47" s="3">
        <f t="shared" si="51"/>
        <v>0</v>
      </c>
      <c r="W47" s="3">
        <f t="shared" si="51"/>
        <v>0</v>
      </c>
      <c r="X47" s="3">
        <f t="shared" si="51"/>
        <v>0</v>
      </c>
      <c r="Y47" s="3">
        <f t="shared" si="51"/>
        <v>0</v>
      </c>
      <c r="Z47" s="3">
        <f t="shared" si="51"/>
        <v>0</v>
      </c>
      <c r="AA47" s="3">
        <f t="shared" si="51"/>
        <v>0</v>
      </c>
      <c r="AB47" s="3">
        <f t="shared" si="51"/>
        <v>0</v>
      </c>
      <c r="AC47" s="3">
        <f t="shared" si="51"/>
        <v>0</v>
      </c>
      <c r="AD47" s="3">
        <f t="shared" si="51"/>
        <v>0</v>
      </c>
      <c r="AE47" s="3">
        <f t="shared" si="51"/>
        <v>0</v>
      </c>
      <c r="AF47" s="3">
        <f t="shared" si="51"/>
        <v>0</v>
      </c>
      <c r="AG47" s="3">
        <f t="shared" si="51"/>
        <v>0</v>
      </c>
      <c r="AH47" s="3">
        <f t="shared" si="51"/>
        <v>0</v>
      </c>
      <c r="AI47" s="3">
        <f t="shared" si="51"/>
        <v>0</v>
      </c>
      <c r="AJ47" s="3">
        <f t="shared" si="51"/>
        <v>0</v>
      </c>
      <c r="AK47" s="3">
        <f t="shared" si="51"/>
        <v>0</v>
      </c>
      <c r="AL47" s="3">
        <f t="shared" si="51"/>
        <v>0</v>
      </c>
      <c r="AM47" s="3">
        <f t="shared" si="51"/>
        <v>0</v>
      </c>
      <c r="AN47" s="3">
        <f t="shared" si="51"/>
        <v>0</v>
      </c>
      <c r="AO47" s="3">
        <f t="shared" si="51"/>
        <v>0</v>
      </c>
      <c r="AP47" s="3">
        <f t="shared" si="51"/>
        <v>0</v>
      </c>
      <c r="AQ47" s="3">
        <f t="shared" si="51"/>
        <v>0</v>
      </c>
      <c r="AR47" s="3">
        <f t="shared" si="51"/>
        <v>0</v>
      </c>
      <c r="AS47" s="3">
        <f t="shared" si="51"/>
        <v>0</v>
      </c>
      <c r="AT47" s="3">
        <f t="shared" si="51"/>
        <v>0</v>
      </c>
      <c r="AU47" s="3">
        <f t="shared" si="51"/>
        <v>0</v>
      </c>
      <c r="AV47" s="3">
        <f t="shared" si="51"/>
        <v>0</v>
      </c>
      <c r="AW47" s="3">
        <f t="shared" si="51"/>
        <v>0</v>
      </c>
      <c r="AX47" s="3">
        <f t="shared" si="51"/>
        <v>0</v>
      </c>
      <c r="AY47" s="3">
        <f t="shared" si="51"/>
        <v>0</v>
      </c>
      <c r="AZ47" s="3">
        <f t="shared" si="51"/>
        <v>0</v>
      </c>
      <c r="BA47" s="3">
        <f t="shared" si="51"/>
        <v>0</v>
      </c>
      <c r="BB47" s="3">
        <f t="shared" si="51"/>
        <v>0</v>
      </c>
      <c r="BC47" s="3">
        <f t="shared" si="51"/>
        <v>0</v>
      </c>
      <c r="BD47" s="3">
        <f t="shared" si="51"/>
        <v>0</v>
      </c>
      <c r="BE47" s="3">
        <f t="shared" si="51"/>
        <v>0</v>
      </c>
      <c r="BF47" s="3">
        <f t="shared" si="51"/>
        <v>0</v>
      </c>
      <c r="BG47" s="3">
        <f t="shared" si="51"/>
        <v>0</v>
      </c>
      <c r="BH47" s="3">
        <f t="shared" si="51"/>
        <v>0</v>
      </c>
      <c r="BI47" s="3">
        <f t="shared" si="51"/>
        <v>0</v>
      </c>
      <c r="BJ47" s="3">
        <f t="shared" si="51"/>
        <v>0</v>
      </c>
      <c r="BK47" s="3">
        <f t="shared" si="51"/>
        <v>0</v>
      </c>
      <c r="BL47" s="3">
        <f t="shared" si="51"/>
        <v>0</v>
      </c>
      <c r="BM47" s="3">
        <f t="shared" si="51"/>
        <v>0</v>
      </c>
      <c r="BN47" s="3">
        <f t="shared" si="51"/>
        <v>0</v>
      </c>
      <c r="BO47" s="3">
        <f t="shared" si="51"/>
        <v>0</v>
      </c>
      <c r="BP47" s="3">
        <f t="shared" si="51"/>
        <v>0</v>
      </c>
      <c r="BQ47" s="3">
        <f t="shared" si="51"/>
        <v>0</v>
      </c>
      <c r="BR47" s="3">
        <f t="shared" si="51"/>
        <v>0</v>
      </c>
      <c r="BS47" s="3">
        <f t="shared" ref="BS47:CH47" si="52">BR47</f>
        <v>0</v>
      </c>
      <c r="BT47" s="3">
        <f t="shared" si="52"/>
        <v>0</v>
      </c>
      <c r="BU47" s="3">
        <f t="shared" si="52"/>
        <v>0</v>
      </c>
      <c r="BV47" s="3">
        <f t="shared" si="52"/>
        <v>0</v>
      </c>
      <c r="BW47" s="3">
        <f t="shared" si="52"/>
        <v>0</v>
      </c>
      <c r="BX47" s="3">
        <f t="shared" si="52"/>
        <v>0</v>
      </c>
      <c r="BY47" s="3">
        <f t="shared" si="52"/>
        <v>0</v>
      </c>
      <c r="BZ47" s="3">
        <f t="shared" si="52"/>
        <v>0</v>
      </c>
      <c r="CA47" s="3">
        <f t="shared" si="52"/>
        <v>0</v>
      </c>
      <c r="CB47" s="3">
        <f t="shared" si="52"/>
        <v>0</v>
      </c>
      <c r="CC47" s="3">
        <f t="shared" si="52"/>
        <v>0</v>
      </c>
      <c r="CD47" s="3">
        <f t="shared" si="52"/>
        <v>0</v>
      </c>
      <c r="CE47" s="3">
        <f t="shared" si="52"/>
        <v>0</v>
      </c>
      <c r="CF47" s="3">
        <f t="shared" si="52"/>
        <v>0</v>
      </c>
      <c r="CG47" s="3">
        <f t="shared" si="52"/>
        <v>0</v>
      </c>
      <c r="CH47" s="12">
        <f t="shared" si="52"/>
        <v>0</v>
      </c>
    </row>
    <row r="48" spans="1:86" x14ac:dyDescent="0.25">
      <c r="A48" s="627"/>
      <c r="B48" s="11" t="str">
        <f t="shared" si="36"/>
        <v>Lighting</v>
      </c>
      <c r="C48" s="3">
        <v>0</v>
      </c>
      <c r="D48" s="3">
        <v>0</v>
      </c>
      <c r="E48" s="3">
        <v>0</v>
      </c>
      <c r="F48" s="3">
        <v>0</v>
      </c>
      <c r="G48" s="3">
        <f t="shared" ref="G48:BR48" si="53">F48</f>
        <v>0</v>
      </c>
      <c r="H48" s="3">
        <f t="shared" si="53"/>
        <v>0</v>
      </c>
      <c r="I48" s="3">
        <f t="shared" si="53"/>
        <v>0</v>
      </c>
      <c r="J48" s="3">
        <f t="shared" si="53"/>
        <v>0</v>
      </c>
      <c r="K48" s="3">
        <f t="shared" si="53"/>
        <v>0</v>
      </c>
      <c r="L48" s="3">
        <f t="shared" si="53"/>
        <v>0</v>
      </c>
      <c r="M48" s="3">
        <f t="shared" si="53"/>
        <v>0</v>
      </c>
      <c r="N48" s="3">
        <f t="shared" si="53"/>
        <v>0</v>
      </c>
      <c r="O48" s="3">
        <f t="shared" si="53"/>
        <v>0</v>
      </c>
      <c r="P48" s="3">
        <f t="shared" si="53"/>
        <v>0</v>
      </c>
      <c r="Q48" s="3">
        <f t="shared" si="53"/>
        <v>0</v>
      </c>
      <c r="R48" s="3">
        <f t="shared" si="53"/>
        <v>0</v>
      </c>
      <c r="S48" s="3">
        <f t="shared" si="53"/>
        <v>0</v>
      </c>
      <c r="T48" s="490">
        <v>0</v>
      </c>
      <c r="U48" s="3">
        <f t="shared" si="53"/>
        <v>0</v>
      </c>
      <c r="V48" s="3">
        <f t="shared" si="53"/>
        <v>0</v>
      </c>
      <c r="W48" s="3">
        <f t="shared" si="53"/>
        <v>0</v>
      </c>
      <c r="X48" s="3">
        <f t="shared" si="53"/>
        <v>0</v>
      </c>
      <c r="Y48" s="3">
        <f t="shared" si="53"/>
        <v>0</v>
      </c>
      <c r="Z48" s="3">
        <f t="shared" si="53"/>
        <v>0</v>
      </c>
      <c r="AA48" s="3">
        <f t="shared" si="53"/>
        <v>0</v>
      </c>
      <c r="AB48" s="3">
        <f t="shared" si="53"/>
        <v>0</v>
      </c>
      <c r="AC48" s="3">
        <f t="shared" si="53"/>
        <v>0</v>
      </c>
      <c r="AD48" s="3">
        <f t="shared" si="53"/>
        <v>0</v>
      </c>
      <c r="AE48" s="3">
        <f t="shared" si="53"/>
        <v>0</v>
      </c>
      <c r="AF48" s="3">
        <f t="shared" si="53"/>
        <v>0</v>
      </c>
      <c r="AG48" s="3">
        <f t="shared" si="53"/>
        <v>0</v>
      </c>
      <c r="AH48" s="3">
        <f t="shared" si="53"/>
        <v>0</v>
      </c>
      <c r="AI48" s="3">
        <f t="shared" si="53"/>
        <v>0</v>
      </c>
      <c r="AJ48" s="3">
        <f t="shared" si="53"/>
        <v>0</v>
      </c>
      <c r="AK48" s="3">
        <f t="shared" si="53"/>
        <v>0</v>
      </c>
      <c r="AL48" s="3">
        <f t="shared" si="53"/>
        <v>0</v>
      </c>
      <c r="AM48" s="3">
        <f t="shared" si="53"/>
        <v>0</v>
      </c>
      <c r="AN48" s="3">
        <f t="shared" si="53"/>
        <v>0</v>
      </c>
      <c r="AO48" s="3">
        <f t="shared" si="53"/>
        <v>0</v>
      </c>
      <c r="AP48" s="3">
        <f t="shared" si="53"/>
        <v>0</v>
      </c>
      <c r="AQ48" s="3">
        <f t="shared" si="53"/>
        <v>0</v>
      </c>
      <c r="AR48" s="3">
        <f t="shared" si="53"/>
        <v>0</v>
      </c>
      <c r="AS48" s="3">
        <f t="shared" si="53"/>
        <v>0</v>
      </c>
      <c r="AT48" s="3">
        <f t="shared" si="53"/>
        <v>0</v>
      </c>
      <c r="AU48" s="3">
        <f t="shared" si="53"/>
        <v>0</v>
      </c>
      <c r="AV48" s="3">
        <f t="shared" si="53"/>
        <v>0</v>
      </c>
      <c r="AW48" s="3">
        <f t="shared" si="53"/>
        <v>0</v>
      </c>
      <c r="AX48" s="3">
        <f t="shared" si="53"/>
        <v>0</v>
      </c>
      <c r="AY48" s="3">
        <f t="shared" si="53"/>
        <v>0</v>
      </c>
      <c r="AZ48" s="3">
        <f t="shared" si="53"/>
        <v>0</v>
      </c>
      <c r="BA48" s="3">
        <f t="shared" si="53"/>
        <v>0</v>
      </c>
      <c r="BB48" s="3">
        <f t="shared" si="53"/>
        <v>0</v>
      </c>
      <c r="BC48" s="3">
        <f t="shared" si="53"/>
        <v>0</v>
      </c>
      <c r="BD48" s="3">
        <f t="shared" si="53"/>
        <v>0</v>
      </c>
      <c r="BE48" s="3">
        <f t="shared" si="53"/>
        <v>0</v>
      </c>
      <c r="BF48" s="3">
        <f t="shared" si="53"/>
        <v>0</v>
      </c>
      <c r="BG48" s="3">
        <f t="shared" si="53"/>
        <v>0</v>
      </c>
      <c r="BH48" s="3">
        <f t="shared" si="53"/>
        <v>0</v>
      </c>
      <c r="BI48" s="3">
        <f t="shared" si="53"/>
        <v>0</v>
      </c>
      <c r="BJ48" s="3">
        <f t="shared" si="53"/>
        <v>0</v>
      </c>
      <c r="BK48" s="3">
        <f t="shared" si="53"/>
        <v>0</v>
      </c>
      <c r="BL48" s="3">
        <f t="shared" si="53"/>
        <v>0</v>
      </c>
      <c r="BM48" s="3">
        <f t="shared" si="53"/>
        <v>0</v>
      </c>
      <c r="BN48" s="3">
        <f t="shared" si="53"/>
        <v>0</v>
      </c>
      <c r="BO48" s="3">
        <f t="shared" si="53"/>
        <v>0</v>
      </c>
      <c r="BP48" s="3">
        <f t="shared" si="53"/>
        <v>0</v>
      </c>
      <c r="BQ48" s="3">
        <f t="shared" si="53"/>
        <v>0</v>
      </c>
      <c r="BR48" s="3">
        <f t="shared" si="53"/>
        <v>0</v>
      </c>
      <c r="BS48" s="3">
        <f t="shared" ref="BS48:CH48" si="54">BR48</f>
        <v>0</v>
      </c>
      <c r="BT48" s="3">
        <f t="shared" si="54"/>
        <v>0</v>
      </c>
      <c r="BU48" s="3">
        <f t="shared" si="54"/>
        <v>0</v>
      </c>
      <c r="BV48" s="3">
        <f t="shared" si="54"/>
        <v>0</v>
      </c>
      <c r="BW48" s="3">
        <f t="shared" si="54"/>
        <v>0</v>
      </c>
      <c r="BX48" s="3">
        <f t="shared" si="54"/>
        <v>0</v>
      </c>
      <c r="BY48" s="3">
        <f t="shared" si="54"/>
        <v>0</v>
      </c>
      <c r="BZ48" s="3">
        <f t="shared" si="54"/>
        <v>0</v>
      </c>
      <c r="CA48" s="3">
        <f t="shared" si="54"/>
        <v>0</v>
      </c>
      <c r="CB48" s="3">
        <f t="shared" si="54"/>
        <v>0</v>
      </c>
      <c r="CC48" s="3">
        <f t="shared" si="54"/>
        <v>0</v>
      </c>
      <c r="CD48" s="3">
        <f t="shared" si="54"/>
        <v>0</v>
      </c>
      <c r="CE48" s="3">
        <f t="shared" si="54"/>
        <v>0</v>
      </c>
      <c r="CF48" s="3">
        <f t="shared" si="54"/>
        <v>0</v>
      </c>
      <c r="CG48" s="3">
        <f t="shared" si="54"/>
        <v>0</v>
      </c>
      <c r="CH48" s="12">
        <f t="shared" si="54"/>
        <v>0</v>
      </c>
    </row>
    <row r="49" spans="1:86" x14ac:dyDescent="0.25">
      <c r="A49" s="627"/>
      <c r="B49" s="11" t="str">
        <f t="shared" si="36"/>
        <v>Miscellaneous</v>
      </c>
      <c r="C49" s="3">
        <v>0</v>
      </c>
      <c r="D49" s="3">
        <v>0</v>
      </c>
      <c r="E49" s="3">
        <v>0</v>
      </c>
      <c r="F49" s="3">
        <v>0</v>
      </c>
      <c r="G49" s="3">
        <f t="shared" ref="G49:BR49" si="55">F49</f>
        <v>0</v>
      </c>
      <c r="H49" s="3">
        <f t="shared" si="55"/>
        <v>0</v>
      </c>
      <c r="I49" s="3">
        <f t="shared" si="55"/>
        <v>0</v>
      </c>
      <c r="J49" s="3">
        <f t="shared" si="55"/>
        <v>0</v>
      </c>
      <c r="K49" s="3">
        <f t="shared" si="55"/>
        <v>0</v>
      </c>
      <c r="L49" s="3">
        <f t="shared" si="55"/>
        <v>0</v>
      </c>
      <c r="M49" s="3">
        <f t="shared" si="55"/>
        <v>0</v>
      </c>
      <c r="N49" s="3">
        <f t="shared" si="55"/>
        <v>0</v>
      </c>
      <c r="O49" s="3">
        <f t="shared" si="55"/>
        <v>0</v>
      </c>
      <c r="P49" s="3">
        <f t="shared" si="55"/>
        <v>0</v>
      </c>
      <c r="Q49" s="3">
        <f t="shared" si="55"/>
        <v>0</v>
      </c>
      <c r="R49" s="3">
        <f t="shared" si="55"/>
        <v>0</v>
      </c>
      <c r="S49" s="3">
        <f t="shared" si="55"/>
        <v>0</v>
      </c>
      <c r="T49" s="490">
        <v>0</v>
      </c>
      <c r="U49" s="3">
        <f t="shared" si="55"/>
        <v>0</v>
      </c>
      <c r="V49" s="3">
        <f t="shared" si="55"/>
        <v>0</v>
      </c>
      <c r="W49" s="3">
        <f t="shared" si="55"/>
        <v>0</v>
      </c>
      <c r="X49" s="3">
        <f t="shared" si="55"/>
        <v>0</v>
      </c>
      <c r="Y49" s="3">
        <f t="shared" si="55"/>
        <v>0</v>
      </c>
      <c r="Z49" s="3">
        <f t="shared" si="55"/>
        <v>0</v>
      </c>
      <c r="AA49" s="3">
        <f t="shared" si="55"/>
        <v>0</v>
      </c>
      <c r="AB49" s="3">
        <f t="shared" si="55"/>
        <v>0</v>
      </c>
      <c r="AC49" s="3">
        <f t="shared" si="55"/>
        <v>0</v>
      </c>
      <c r="AD49" s="3">
        <f t="shared" si="55"/>
        <v>0</v>
      </c>
      <c r="AE49" s="3">
        <f t="shared" si="55"/>
        <v>0</v>
      </c>
      <c r="AF49" s="3">
        <f t="shared" si="55"/>
        <v>0</v>
      </c>
      <c r="AG49" s="3">
        <f t="shared" si="55"/>
        <v>0</v>
      </c>
      <c r="AH49" s="3">
        <f t="shared" si="55"/>
        <v>0</v>
      </c>
      <c r="AI49" s="3">
        <f t="shared" si="55"/>
        <v>0</v>
      </c>
      <c r="AJ49" s="3">
        <f t="shared" si="55"/>
        <v>0</v>
      </c>
      <c r="AK49" s="3">
        <f t="shared" si="55"/>
        <v>0</v>
      </c>
      <c r="AL49" s="3">
        <f t="shared" si="55"/>
        <v>0</v>
      </c>
      <c r="AM49" s="3">
        <f t="shared" si="55"/>
        <v>0</v>
      </c>
      <c r="AN49" s="3">
        <f t="shared" si="55"/>
        <v>0</v>
      </c>
      <c r="AO49" s="3">
        <f t="shared" si="55"/>
        <v>0</v>
      </c>
      <c r="AP49" s="3">
        <f t="shared" si="55"/>
        <v>0</v>
      </c>
      <c r="AQ49" s="3">
        <f t="shared" si="55"/>
        <v>0</v>
      </c>
      <c r="AR49" s="3">
        <f t="shared" si="55"/>
        <v>0</v>
      </c>
      <c r="AS49" s="3">
        <f t="shared" si="55"/>
        <v>0</v>
      </c>
      <c r="AT49" s="3">
        <f t="shared" si="55"/>
        <v>0</v>
      </c>
      <c r="AU49" s="3">
        <f t="shared" si="55"/>
        <v>0</v>
      </c>
      <c r="AV49" s="3">
        <f t="shared" si="55"/>
        <v>0</v>
      </c>
      <c r="AW49" s="3">
        <f t="shared" si="55"/>
        <v>0</v>
      </c>
      <c r="AX49" s="3">
        <f t="shared" si="55"/>
        <v>0</v>
      </c>
      <c r="AY49" s="3">
        <f t="shared" si="55"/>
        <v>0</v>
      </c>
      <c r="AZ49" s="3">
        <f t="shared" si="55"/>
        <v>0</v>
      </c>
      <c r="BA49" s="3">
        <f t="shared" si="55"/>
        <v>0</v>
      </c>
      <c r="BB49" s="3">
        <f t="shared" si="55"/>
        <v>0</v>
      </c>
      <c r="BC49" s="3">
        <f t="shared" si="55"/>
        <v>0</v>
      </c>
      <c r="BD49" s="3">
        <f t="shared" si="55"/>
        <v>0</v>
      </c>
      <c r="BE49" s="3">
        <f t="shared" si="55"/>
        <v>0</v>
      </c>
      <c r="BF49" s="3">
        <f t="shared" si="55"/>
        <v>0</v>
      </c>
      <c r="BG49" s="3">
        <f t="shared" si="55"/>
        <v>0</v>
      </c>
      <c r="BH49" s="3">
        <f t="shared" si="55"/>
        <v>0</v>
      </c>
      <c r="BI49" s="3">
        <f t="shared" si="55"/>
        <v>0</v>
      </c>
      <c r="BJ49" s="3">
        <f t="shared" si="55"/>
        <v>0</v>
      </c>
      <c r="BK49" s="3">
        <f t="shared" si="55"/>
        <v>0</v>
      </c>
      <c r="BL49" s="3">
        <f t="shared" si="55"/>
        <v>0</v>
      </c>
      <c r="BM49" s="3">
        <f t="shared" si="55"/>
        <v>0</v>
      </c>
      <c r="BN49" s="3">
        <f t="shared" si="55"/>
        <v>0</v>
      </c>
      <c r="BO49" s="3">
        <f t="shared" si="55"/>
        <v>0</v>
      </c>
      <c r="BP49" s="3">
        <f t="shared" si="55"/>
        <v>0</v>
      </c>
      <c r="BQ49" s="3">
        <f t="shared" si="55"/>
        <v>0</v>
      </c>
      <c r="BR49" s="3">
        <f t="shared" si="55"/>
        <v>0</v>
      </c>
      <c r="BS49" s="3">
        <f t="shared" ref="BS49:CH49" si="56">BR49</f>
        <v>0</v>
      </c>
      <c r="BT49" s="3">
        <f t="shared" si="56"/>
        <v>0</v>
      </c>
      <c r="BU49" s="3">
        <f t="shared" si="56"/>
        <v>0</v>
      </c>
      <c r="BV49" s="3">
        <f t="shared" si="56"/>
        <v>0</v>
      </c>
      <c r="BW49" s="3">
        <f t="shared" si="56"/>
        <v>0</v>
      </c>
      <c r="BX49" s="3">
        <f t="shared" si="56"/>
        <v>0</v>
      </c>
      <c r="BY49" s="3">
        <f t="shared" si="56"/>
        <v>0</v>
      </c>
      <c r="BZ49" s="3">
        <f t="shared" si="56"/>
        <v>0</v>
      </c>
      <c r="CA49" s="3">
        <f t="shared" si="56"/>
        <v>0</v>
      </c>
      <c r="CB49" s="3">
        <f t="shared" si="56"/>
        <v>0</v>
      </c>
      <c r="CC49" s="3">
        <f t="shared" si="56"/>
        <v>0</v>
      </c>
      <c r="CD49" s="3">
        <f t="shared" si="56"/>
        <v>0</v>
      </c>
      <c r="CE49" s="3">
        <f t="shared" si="56"/>
        <v>0</v>
      </c>
      <c r="CF49" s="3">
        <f t="shared" si="56"/>
        <v>0</v>
      </c>
      <c r="CG49" s="3">
        <f t="shared" si="56"/>
        <v>0</v>
      </c>
      <c r="CH49" s="12">
        <f t="shared" si="56"/>
        <v>0</v>
      </c>
    </row>
    <row r="50" spans="1:86" ht="15" customHeight="1" x14ac:dyDescent="0.25">
      <c r="A50" s="627"/>
      <c r="B50" s="11" t="str">
        <f t="shared" si="36"/>
        <v>Motors</v>
      </c>
      <c r="C50" s="3">
        <v>0</v>
      </c>
      <c r="D50" s="3">
        <v>0</v>
      </c>
      <c r="E50" s="3">
        <v>0</v>
      </c>
      <c r="F50" s="3">
        <v>0</v>
      </c>
      <c r="G50" s="3">
        <f t="shared" ref="G50:BR50" si="57">F50</f>
        <v>0</v>
      </c>
      <c r="H50" s="3">
        <f t="shared" si="57"/>
        <v>0</v>
      </c>
      <c r="I50" s="3">
        <f t="shared" si="57"/>
        <v>0</v>
      </c>
      <c r="J50" s="3">
        <f t="shared" si="57"/>
        <v>0</v>
      </c>
      <c r="K50" s="3">
        <f t="shared" si="57"/>
        <v>0</v>
      </c>
      <c r="L50" s="3">
        <f t="shared" si="57"/>
        <v>0</v>
      </c>
      <c r="M50" s="3">
        <f t="shared" si="57"/>
        <v>0</v>
      </c>
      <c r="N50" s="3">
        <f t="shared" si="57"/>
        <v>0</v>
      </c>
      <c r="O50" s="3">
        <f t="shared" si="57"/>
        <v>0</v>
      </c>
      <c r="P50" s="3">
        <f t="shared" si="57"/>
        <v>0</v>
      </c>
      <c r="Q50" s="3">
        <f t="shared" si="57"/>
        <v>0</v>
      </c>
      <c r="R50" s="3">
        <f t="shared" si="57"/>
        <v>0</v>
      </c>
      <c r="S50" s="3">
        <f t="shared" si="57"/>
        <v>0</v>
      </c>
      <c r="T50" s="490">
        <v>0</v>
      </c>
      <c r="U50" s="3">
        <f t="shared" si="57"/>
        <v>0</v>
      </c>
      <c r="V50" s="3">
        <f t="shared" si="57"/>
        <v>0</v>
      </c>
      <c r="W50" s="3">
        <f t="shared" si="57"/>
        <v>0</v>
      </c>
      <c r="X50" s="3">
        <f t="shared" si="57"/>
        <v>0</v>
      </c>
      <c r="Y50" s="3">
        <f t="shared" si="57"/>
        <v>0</v>
      </c>
      <c r="Z50" s="3">
        <f t="shared" si="57"/>
        <v>0</v>
      </c>
      <c r="AA50" s="3">
        <f t="shared" si="57"/>
        <v>0</v>
      </c>
      <c r="AB50" s="3">
        <f t="shared" si="57"/>
        <v>0</v>
      </c>
      <c r="AC50" s="3">
        <f t="shared" si="57"/>
        <v>0</v>
      </c>
      <c r="AD50" s="3">
        <f t="shared" si="57"/>
        <v>0</v>
      </c>
      <c r="AE50" s="3">
        <f t="shared" si="57"/>
        <v>0</v>
      </c>
      <c r="AF50" s="3">
        <f t="shared" si="57"/>
        <v>0</v>
      </c>
      <c r="AG50" s="3">
        <f t="shared" si="57"/>
        <v>0</v>
      </c>
      <c r="AH50" s="3">
        <f t="shared" si="57"/>
        <v>0</v>
      </c>
      <c r="AI50" s="3">
        <f t="shared" si="57"/>
        <v>0</v>
      </c>
      <c r="AJ50" s="3">
        <f t="shared" si="57"/>
        <v>0</v>
      </c>
      <c r="AK50" s="3">
        <f t="shared" si="57"/>
        <v>0</v>
      </c>
      <c r="AL50" s="3">
        <f t="shared" si="57"/>
        <v>0</v>
      </c>
      <c r="AM50" s="3">
        <f t="shared" si="57"/>
        <v>0</v>
      </c>
      <c r="AN50" s="3">
        <f t="shared" si="57"/>
        <v>0</v>
      </c>
      <c r="AO50" s="3">
        <f t="shared" si="57"/>
        <v>0</v>
      </c>
      <c r="AP50" s="3">
        <f t="shared" si="57"/>
        <v>0</v>
      </c>
      <c r="AQ50" s="3">
        <f t="shared" si="57"/>
        <v>0</v>
      </c>
      <c r="AR50" s="3">
        <f t="shared" si="57"/>
        <v>0</v>
      </c>
      <c r="AS50" s="3">
        <f t="shared" si="57"/>
        <v>0</v>
      </c>
      <c r="AT50" s="3">
        <f t="shared" si="57"/>
        <v>0</v>
      </c>
      <c r="AU50" s="3">
        <f t="shared" si="57"/>
        <v>0</v>
      </c>
      <c r="AV50" s="3">
        <f t="shared" si="57"/>
        <v>0</v>
      </c>
      <c r="AW50" s="3">
        <f t="shared" si="57"/>
        <v>0</v>
      </c>
      <c r="AX50" s="3">
        <f t="shared" si="57"/>
        <v>0</v>
      </c>
      <c r="AY50" s="3">
        <f t="shared" si="57"/>
        <v>0</v>
      </c>
      <c r="AZ50" s="3">
        <f t="shared" si="57"/>
        <v>0</v>
      </c>
      <c r="BA50" s="3">
        <f t="shared" si="57"/>
        <v>0</v>
      </c>
      <c r="BB50" s="3">
        <f t="shared" si="57"/>
        <v>0</v>
      </c>
      <c r="BC50" s="3">
        <f t="shared" si="57"/>
        <v>0</v>
      </c>
      <c r="BD50" s="3">
        <f t="shared" si="57"/>
        <v>0</v>
      </c>
      <c r="BE50" s="3">
        <f t="shared" si="57"/>
        <v>0</v>
      </c>
      <c r="BF50" s="3">
        <f t="shared" si="57"/>
        <v>0</v>
      </c>
      <c r="BG50" s="3">
        <f t="shared" si="57"/>
        <v>0</v>
      </c>
      <c r="BH50" s="3">
        <f t="shared" si="57"/>
        <v>0</v>
      </c>
      <c r="BI50" s="3">
        <f t="shared" si="57"/>
        <v>0</v>
      </c>
      <c r="BJ50" s="3">
        <f t="shared" si="57"/>
        <v>0</v>
      </c>
      <c r="BK50" s="3">
        <f t="shared" si="57"/>
        <v>0</v>
      </c>
      <c r="BL50" s="3">
        <f t="shared" si="57"/>
        <v>0</v>
      </c>
      <c r="BM50" s="3">
        <f t="shared" si="57"/>
        <v>0</v>
      </c>
      <c r="BN50" s="3">
        <f t="shared" si="57"/>
        <v>0</v>
      </c>
      <c r="BO50" s="3">
        <f t="shared" si="57"/>
        <v>0</v>
      </c>
      <c r="BP50" s="3">
        <f t="shared" si="57"/>
        <v>0</v>
      </c>
      <c r="BQ50" s="3">
        <f t="shared" si="57"/>
        <v>0</v>
      </c>
      <c r="BR50" s="3">
        <f t="shared" si="57"/>
        <v>0</v>
      </c>
      <c r="BS50" s="3">
        <f t="shared" ref="BS50:CH50" si="58">BR50</f>
        <v>0</v>
      </c>
      <c r="BT50" s="3">
        <f t="shared" si="58"/>
        <v>0</v>
      </c>
      <c r="BU50" s="3">
        <f t="shared" si="58"/>
        <v>0</v>
      </c>
      <c r="BV50" s="3">
        <f t="shared" si="58"/>
        <v>0</v>
      </c>
      <c r="BW50" s="3">
        <f t="shared" si="58"/>
        <v>0</v>
      </c>
      <c r="BX50" s="3">
        <f t="shared" si="58"/>
        <v>0</v>
      </c>
      <c r="BY50" s="3">
        <f t="shared" si="58"/>
        <v>0</v>
      </c>
      <c r="BZ50" s="3">
        <f t="shared" si="58"/>
        <v>0</v>
      </c>
      <c r="CA50" s="3">
        <f t="shared" si="58"/>
        <v>0</v>
      </c>
      <c r="CB50" s="3">
        <f t="shared" si="58"/>
        <v>0</v>
      </c>
      <c r="CC50" s="3">
        <f t="shared" si="58"/>
        <v>0</v>
      </c>
      <c r="CD50" s="3">
        <f t="shared" si="58"/>
        <v>0</v>
      </c>
      <c r="CE50" s="3">
        <f t="shared" si="58"/>
        <v>0</v>
      </c>
      <c r="CF50" s="3">
        <f t="shared" si="58"/>
        <v>0</v>
      </c>
      <c r="CG50" s="3">
        <f t="shared" si="58"/>
        <v>0</v>
      </c>
      <c r="CH50" s="12">
        <f t="shared" si="58"/>
        <v>0</v>
      </c>
    </row>
    <row r="51" spans="1:86" x14ac:dyDescent="0.25">
      <c r="A51" s="627"/>
      <c r="B51" s="11" t="str">
        <f t="shared" si="36"/>
        <v>Process</v>
      </c>
      <c r="C51" s="3">
        <v>0</v>
      </c>
      <c r="D51" s="3">
        <v>0</v>
      </c>
      <c r="E51" s="3">
        <v>0</v>
      </c>
      <c r="F51" s="3">
        <v>0</v>
      </c>
      <c r="G51" s="3">
        <f t="shared" ref="G51:BR51" si="59">F51</f>
        <v>0</v>
      </c>
      <c r="H51" s="3">
        <f t="shared" si="59"/>
        <v>0</v>
      </c>
      <c r="I51" s="3">
        <f t="shared" si="59"/>
        <v>0</v>
      </c>
      <c r="J51" s="3">
        <f t="shared" si="59"/>
        <v>0</v>
      </c>
      <c r="K51" s="3">
        <f t="shared" si="59"/>
        <v>0</v>
      </c>
      <c r="L51" s="3">
        <f t="shared" si="59"/>
        <v>0</v>
      </c>
      <c r="M51" s="3">
        <f t="shared" si="59"/>
        <v>0</v>
      </c>
      <c r="N51" s="3">
        <f t="shared" si="59"/>
        <v>0</v>
      </c>
      <c r="O51" s="3">
        <f t="shared" si="59"/>
        <v>0</v>
      </c>
      <c r="P51" s="3">
        <f t="shared" si="59"/>
        <v>0</v>
      </c>
      <c r="Q51" s="3">
        <f t="shared" si="59"/>
        <v>0</v>
      </c>
      <c r="R51" s="3">
        <f t="shared" si="59"/>
        <v>0</v>
      </c>
      <c r="S51" s="3">
        <f t="shared" si="59"/>
        <v>0</v>
      </c>
      <c r="T51" s="490">
        <v>0</v>
      </c>
      <c r="U51" s="3">
        <f t="shared" si="59"/>
        <v>0</v>
      </c>
      <c r="V51" s="3">
        <f t="shared" si="59"/>
        <v>0</v>
      </c>
      <c r="W51" s="3">
        <f t="shared" si="59"/>
        <v>0</v>
      </c>
      <c r="X51" s="3">
        <f t="shared" si="59"/>
        <v>0</v>
      </c>
      <c r="Y51" s="3">
        <f t="shared" si="59"/>
        <v>0</v>
      </c>
      <c r="Z51" s="3">
        <f t="shared" si="59"/>
        <v>0</v>
      </c>
      <c r="AA51" s="3">
        <f t="shared" si="59"/>
        <v>0</v>
      </c>
      <c r="AB51" s="3">
        <f t="shared" si="59"/>
        <v>0</v>
      </c>
      <c r="AC51" s="3">
        <f t="shared" si="59"/>
        <v>0</v>
      </c>
      <c r="AD51" s="3">
        <f t="shared" si="59"/>
        <v>0</v>
      </c>
      <c r="AE51" s="3">
        <f t="shared" si="59"/>
        <v>0</v>
      </c>
      <c r="AF51" s="3">
        <f t="shared" si="59"/>
        <v>0</v>
      </c>
      <c r="AG51" s="3">
        <f t="shared" si="59"/>
        <v>0</v>
      </c>
      <c r="AH51" s="3">
        <f t="shared" si="59"/>
        <v>0</v>
      </c>
      <c r="AI51" s="3">
        <f t="shared" si="59"/>
        <v>0</v>
      </c>
      <c r="AJ51" s="3">
        <f t="shared" si="59"/>
        <v>0</v>
      </c>
      <c r="AK51" s="3">
        <f t="shared" si="59"/>
        <v>0</v>
      </c>
      <c r="AL51" s="3">
        <f t="shared" si="59"/>
        <v>0</v>
      </c>
      <c r="AM51" s="3">
        <f t="shared" si="59"/>
        <v>0</v>
      </c>
      <c r="AN51" s="3">
        <f t="shared" si="59"/>
        <v>0</v>
      </c>
      <c r="AO51" s="3">
        <f t="shared" si="59"/>
        <v>0</v>
      </c>
      <c r="AP51" s="3">
        <f t="shared" si="59"/>
        <v>0</v>
      </c>
      <c r="AQ51" s="3">
        <f t="shared" si="59"/>
        <v>0</v>
      </c>
      <c r="AR51" s="3">
        <f t="shared" si="59"/>
        <v>0</v>
      </c>
      <c r="AS51" s="3">
        <f t="shared" si="59"/>
        <v>0</v>
      </c>
      <c r="AT51" s="3">
        <f t="shared" si="59"/>
        <v>0</v>
      </c>
      <c r="AU51" s="3">
        <f t="shared" si="59"/>
        <v>0</v>
      </c>
      <c r="AV51" s="3">
        <f t="shared" si="59"/>
        <v>0</v>
      </c>
      <c r="AW51" s="3">
        <f t="shared" si="59"/>
        <v>0</v>
      </c>
      <c r="AX51" s="3">
        <f t="shared" si="59"/>
        <v>0</v>
      </c>
      <c r="AY51" s="3">
        <f t="shared" si="59"/>
        <v>0</v>
      </c>
      <c r="AZ51" s="3">
        <f t="shared" si="59"/>
        <v>0</v>
      </c>
      <c r="BA51" s="3">
        <f t="shared" si="59"/>
        <v>0</v>
      </c>
      <c r="BB51" s="3">
        <f t="shared" si="59"/>
        <v>0</v>
      </c>
      <c r="BC51" s="3">
        <f t="shared" si="59"/>
        <v>0</v>
      </c>
      <c r="BD51" s="3">
        <f t="shared" si="59"/>
        <v>0</v>
      </c>
      <c r="BE51" s="3">
        <f t="shared" si="59"/>
        <v>0</v>
      </c>
      <c r="BF51" s="3">
        <f t="shared" si="59"/>
        <v>0</v>
      </c>
      <c r="BG51" s="3">
        <f t="shared" si="59"/>
        <v>0</v>
      </c>
      <c r="BH51" s="3">
        <f t="shared" si="59"/>
        <v>0</v>
      </c>
      <c r="BI51" s="3">
        <f t="shared" si="59"/>
        <v>0</v>
      </c>
      <c r="BJ51" s="3">
        <f t="shared" si="59"/>
        <v>0</v>
      </c>
      <c r="BK51" s="3">
        <f t="shared" si="59"/>
        <v>0</v>
      </c>
      <c r="BL51" s="3">
        <f t="shared" si="59"/>
        <v>0</v>
      </c>
      <c r="BM51" s="3">
        <f t="shared" si="59"/>
        <v>0</v>
      </c>
      <c r="BN51" s="3">
        <f t="shared" si="59"/>
        <v>0</v>
      </c>
      <c r="BO51" s="3">
        <f t="shared" si="59"/>
        <v>0</v>
      </c>
      <c r="BP51" s="3">
        <f t="shared" si="59"/>
        <v>0</v>
      </c>
      <c r="BQ51" s="3">
        <f t="shared" si="59"/>
        <v>0</v>
      </c>
      <c r="BR51" s="3">
        <f t="shared" si="59"/>
        <v>0</v>
      </c>
      <c r="BS51" s="3">
        <f t="shared" ref="BS51:CH51" si="60">BR51</f>
        <v>0</v>
      </c>
      <c r="BT51" s="3">
        <f t="shared" si="60"/>
        <v>0</v>
      </c>
      <c r="BU51" s="3">
        <f t="shared" si="60"/>
        <v>0</v>
      </c>
      <c r="BV51" s="3">
        <f t="shared" si="60"/>
        <v>0</v>
      </c>
      <c r="BW51" s="3">
        <f t="shared" si="60"/>
        <v>0</v>
      </c>
      <c r="BX51" s="3">
        <f t="shared" si="60"/>
        <v>0</v>
      </c>
      <c r="BY51" s="3">
        <f t="shared" si="60"/>
        <v>0</v>
      </c>
      <c r="BZ51" s="3">
        <f t="shared" si="60"/>
        <v>0</v>
      </c>
      <c r="CA51" s="3">
        <f t="shared" si="60"/>
        <v>0</v>
      </c>
      <c r="CB51" s="3">
        <f t="shared" si="60"/>
        <v>0</v>
      </c>
      <c r="CC51" s="3">
        <f t="shared" si="60"/>
        <v>0</v>
      </c>
      <c r="CD51" s="3">
        <f t="shared" si="60"/>
        <v>0</v>
      </c>
      <c r="CE51" s="3">
        <f t="shared" si="60"/>
        <v>0</v>
      </c>
      <c r="CF51" s="3">
        <f t="shared" si="60"/>
        <v>0</v>
      </c>
      <c r="CG51" s="3">
        <f t="shared" si="60"/>
        <v>0</v>
      </c>
      <c r="CH51" s="12">
        <f t="shared" si="60"/>
        <v>0</v>
      </c>
    </row>
    <row r="52" spans="1:86" x14ac:dyDescent="0.25">
      <c r="A52" s="627"/>
      <c r="B52" s="11" t="str">
        <f t="shared" si="36"/>
        <v>Refrigeration</v>
      </c>
      <c r="C52" s="3">
        <v>0</v>
      </c>
      <c r="D52" s="3">
        <v>0</v>
      </c>
      <c r="E52" s="3">
        <v>0</v>
      </c>
      <c r="F52" s="3">
        <v>0</v>
      </c>
      <c r="G52" s="3">
        <f t="shared" ref="G52:BR52" si="61">F52</f>
        <v>0</v>
      </c>
      <c r="H52" s="3">
        <f t="shared" si="61"/>
        <v>0</v>
      </c>
      <c r="I52" s="3">
        <f t="shared" si="61"/>
        <v>0</v>
      </c>
      <c r="J52" s="3">
        <f t="shared" si="61"/>
        <v>0</v>
      </c>
      <c r="K52" s="3">
        <f t="shared" si="61"/>
        <v>0</v>
      </c>
      <c r="L52" s="3">
        <f t="shared" si="61"/>
        <v>0</v>
      </c>
      <c r="M52" s="3">
        <f t="shared" si="61"/>
        <v>0</v>
      </c>
      <c r="N52" s="3">
        <f t="shared" si="61"/>
        <v>0</v>
      </c>
      <c r="O52" s="3">
        <f t="shared" si="61"/>
        <v>0</v>
      </c>
      <c r="P52" s="3">
        <f t="shared" si="61"/>
        <v>0</v>
      </c>
      <c r="Q52" s="3">
        <f t="shared" si="61"/>
        <v>0</v>
      </c>
      <c r="R52" s="3">
        <f t="shared" si="61"/>
        <v>0</v>
      </c>
      <c r="S52" s="3">
        <f t="shared" si="61"/>
        <v>0</v>
      </c>
      <c r="T52" s="490">
        <v>0</v>
      </c>
      <c r="U52" s="3">
        <f t="shared" si="61"/>
        <v>0</v>
      </c>
      <c r="V52" s="3">
        <f t="shared" si="61"/>
        <v>0</v>
      </c>
      <c r="W52" s="3">
        <f t="shared" si="61"/>
        <v>0</v>
      </c>
      <c r="X52" s="3">
        <f t="shared" si="61"/>
        <v>0</v>
      </c>
      <c r="Y52" s="3">
        <f t="shared" si="61"/>
        <v>0</v>
      </c>
      <c r="Z52" s="3">
        <f t="shared" si="61"/>
        <v>0</v>
      </c>
      <c r="AA52" s="3">
        <f t="shared" si="61"/>
        <v>0</v>
      </c>
      <c r="AB52" s="3">
        <f t="shared" si="61"/>
        <v>0</v>
      </c>
      <c r="AC52" s="3">
        <f t="shared" si="61"/>
        <v>0</v>
      </c>
      <c r="AD52" s="3">
        <f t="shared" si="61"/>
        <v>0</v>
      </c>
      <c r="AE52" s="3">
        <f t="shared" si="61"/>
        <v>0</v>
      </c>
      <c r="AF52" s="3">
        <f t="shared" si="61"/>
        <v>0</v>
      </c>
      <c r="AG52" s="3">
        <f t="shared" si="61"/>
        <v>0</v>
      </c>
      <c r="AH52" s="3">
        <f t="shared" si="61"/>
        <v>0</v>
      </c>
      <c r="AI52" s="3">
        <f t="shared" si="61"/>
        <v>0</v>
      </c>
      <c r="AJ52" s="3">
        <f t="shared" si="61"/>
        <v>0</v>
      </c>
      <c r="AK52" s="3">
        <f t="shared" si="61"/>
        <v>0</v>
      </c>
      <c r="AL52" s="3">
        <f t="shared" si="61"/>
        <v>0</v>
      </c>
      <c r="AM52" s="3">
        <f t="shared" si="61"/>
        <v>0</v>
      </c>
      <c r="AN52" s="3">
        <f t="shared" si="61"/>
        <v>0</v>
      </c>
      <c r="AO52" s="3">
        <f t="shared" si="61"/>
        <v>0</v>
      </c>
      <c r="AP52" s="3">
        <f t="shared" si="61"/>
        <v>0</v>
      </c>
      <c r="AQ52" s="3">
        <f t="shared" si="61"/>
        <v>0</v>
      </c>
      <c r="AR52" s="3">
        <f t="shared" si="61"/>
        <v>0</v>
      </c>
      <c r="AS52" s="3">
        <f t="shared" si="61"/>
        <v>0</v>
      </c>
      <c r="AT52" s="3">
        <f t="shared" si="61"/>
        <v>0</v>
      </c>
      <c r="AU52" s="3">
        <f t="shared" si="61"/>
        <v>0</v>
      </c>
      <c r="AV52" s="3">
        <f t="shared" si="61"/>
        <v>0</v>
      </c>
      <c r="AW52" s="3">
        <f t="shared" si="61"/>
        <v>0</v>
      </c>
      <c r="AX52" s="3">
        <f t="shared" si="61"/>
        <v>0</v>
      </c>
      <c r="AY52" s="3">
        <f t="shared" si="61"/>
        <v>0</v>
      </c>
      <c r="AZ52" s="3">
        <f t="shared" si="61"/>
        <v>0</v>
      </c>
      <c r="BA52" s="3">
        <f t="shared" si="61"/>
        <v>0</v>
      </c>
      <c r="BB52" s="3">
        <f t="shared" si="61"/>
        <v>0</v>
      </c>
      <c r="BC52" s="3">
        <f t="shared" si="61"/>
        <v>0</v>
      </c>
      <c r="BD52" s="3">
        <f t="shared" si="61"/>
        <v>0</v>
      </c>
      <c r="BE52" s="3">
        <f t="shared" si="61"/>
        <v>0</v>
      </c>
      <c r="BF52" s="3">
        <f t="shared" si="61"/>
        <v>0</v>
      </c>
      <c r="BG52" s="3">
        <f t="shared" si="61"/>
        <v>0</v>
      </c>
      <c r="BH52" s="3">
        <f t="shared" si="61"/>
        <v>0</v>
      </c>
      <c r="BI52" s="3">
        <f t="shared" si="61"/>
        <v>0</v>
      </c>
      <c r="BJ52" s="3">
        <f t="shared" si="61"/>
        <v>0</v>
      </c>
      <c r="BK52" s="3">
        <f t="shared" si="61"/>
        <v>0</v>
      </c>
      <c r="BL52" s="3">
        <f t="shared" si="61"/>
        <v>0</v>
      </c>
      <c r="BM52" s="3">
        <f t="shared" si="61"/>
        <v>0</v>
      </c>
      <c r="BN52" s="3">
        <f t="shared" si="61"/>
        <v>0</v>
      </c>
      <c r="BO52" s="3">
        <f t="shared" si="61"/>
        <v>0</v>
      </c>
      <c r="BP52" s="3">
        <f t="shared" si="61"/>
        <v>0</v>
      </c>
      <c r="BQ52" s="3">
        <f t="shared" si="61"/>
        <v>0</v>
      </c>
      <c r="BR52" s="3">
        <f t="shared" si="61"/>
        <v>0</v>
      </c>
      <c r="BS52" s="3">
        <f t="shared" ref="BS52:CH52" si="62">BR52</f>
        <v>0</v>
      </c>
      <c r="BT52" s="3">
        <f t="shared" si="62"/>
        <v>0</v>
      </c>
      <c r="BU52" s="3">
        <f t="shared" si="62"/>
        <v>0</v>
      </c>
      <c r="BV52" s="3">
        <f t="shared" si="62"/>
        <v>0</v>
      </c>
      <c r="BW52" s="3">
        <f t="shared" si="62"/>
        <v>0</v>
      </c>
      <c r="BX52" s="3">
        <f t="shared" si="62"/>
        <v>0</v>
      </c>
      <c r="BY52" s="3">
        <f t="shared" si="62"/>
        <v>0</v>
      </c>
      <c r="BZ52" s="3">
        <f t="shared" si="62"/>
        <v>0</v>
      </c>
      <c r="CA52" s="3">
        <f t="shared" si="62"/>
        <v>0</v>
      </c>
      <c r="CB52" s="3">
        <f t="shared" si="62"/>
        <v>0</v>
      </c>
      <c r="CC52" s="3">
        <f t="shared" si="62"/>
        <v>0</v>
      </c>
      <c r="CD52" s="3">
        <f t="shared" si="62"/>
        <v>0</v>
      </c>
      <c r="CE52" s="3">
        <f t="shared" si="62"/>
        <v>0</v>
      </c>
      <c r="CF52" s="3">
        <f t="shared" si="62"/>
        <v>0</v>
      </c>
      <c r="CG52" s="3">
        <f t="shared" si="62"/>
        <v>0</v>
      </c>
      <c r="CH52" s="12">
        <f t="shared" si="62"/>
        <v>0</v>
      </c>
    </row>
    <row r="53" spans="1:86" x14ac:dyDescent="0.25">
      <c r="A53" s="627"/>
      <c r="B53" s="11" t="str">
        <f t="shared" si="36"/>
        <v>Water Heating</v>
      </c>
      <c r="C53" s="3">
        <v>0</v>
      </c>
      <c r="D53" s="3">
        <v>0</v>
      </c>
      <c r="E53" s="3">
        <v>0</v>
      </c>
      <c r="F53" s="3">
        <v>0</v>
      </c>
      <c r="G53" s="3">
        <f t="shared" ref="G53:BR53" si="63">F53</f>
        <v>0</v>
      </c>
      <c r="H53" s="3">
        <f t="shared" si="63"/>
        <v>0</v>
      </c>
      <c r="I53" s="3">
        <f t="shared" si="63"/>
        <v>0</v>
      </c>
      <c r="J53" s="3">
        <f t="shared" si="63"/>
        <v>0</v>
      </c>
      <c r="K53" s="3">
        <f t="shared" si="63"/>
        <v>0</v>
      </c>
      <c r="L53" s="3">
        <f t="shared" si="63"/>
        <v>0</v>
      </c>
      <c r="M53" s="3">
        <f t="shared" si="63"/>
        <v>0</v>
      </c>
      <c r="N53" s="3">
        <f t="shared" si="63"/>
        <v>0</v>
      </c>
      <c r="O53" s="3">
        <f t="shared" si="63"/>
        <v>0</v>
      </c>
      <c r="P53" s="3">
        <f t="shared" si="63"/>
        <v>0</v>
      </c>
      <c r="Q53" s="3">
        <f t="shared" si="63"/>
        <v>0</v>
      </c>
      <c r="R53" s="3">
        <f t="shared" si="63"/>
        <v>0</v>
      </c>
      <c r="S53" s="3">
        <f t="shared" si="63"/>
        <v>0</v>
      </c>
      <c r="T53" s="490">
        <v>0</v>
      </c>
      <c r="U53" s="3">
        <f t="shared" si="63"/>
        <v>0</v>
      </c>
      <c r="V53" s="3">
        <f t="shared" si="63"/>
        <v>0</v>
      </c>
      <c r="W53" s="3">
        <f t="shared" si="63"/>
        <v>0</v>
      </c>
      <c r="X53" s="3">
        <f t="shared" si="63"/>
        <v>0</v>
      </c>
      <c r="Y53" s="3">
        <f t="shared" si="63"/>
        <v>0</v>
      </c>
      <c r="Z53" s="3">
        <f t="shared" si="63"/>
        <v>0</v>
      </c>
      <c r="AA53" s="3">
        <f t="shared" si="63"/>
        <v>0</v>
      </c>
      <c r="AB53" s="3">
        <f t="shared" si="63"/>
        <v>0</v>
      </c>
      <c r="AC53" s="3">
        <f t="shared" si="63"/>
        <v>0</v>
      </c>
      <c r="AD53" s="3">
        <f t="shared" si="63"/>
        <v>0</v>
      </c>
      <c r="AE53" s="3">
        <f t="shared" si="63"/>
        <v>0</v>
      </c>
      <c r="AF53" s="3">
        <f t="shared" si="63"/>
        <v>0</v>
      </c>
      <c r="AG53" s="3">
        <f t="shared" si="63"/>
        <v>0</v>
      </c>
      <c r="AH53" s="3">
        <f t="shared" si="63"/>
        <v>0</v>
      </c>
      <c r="AI53" s="3">
        <f t="shared" si="63"/>
        <v>0</v>
      </c>
      <c r="AJ53" s="3">
        <f t="shared" si="63"/>
        <v>0</v>
      </c>
      <c r="AK53" s="3">
        <f t="shared" si="63"/>
        <v>0</v>
      </c>
      <c r="AL53" s="3">
        <f t="shared" si="63"/>
        <v>0</v>
      </c>
      <c r="AM53" s="3">
        <f t="shared" si="63"/>
        <v>0</v>
      </c>
      <c r="AN53" s="3">
        <f t="shared" si="63"/>
        <v>0</v>
      </c>
      <c r="AO53" s="3">
        <f t="shared" si="63"/>
        <v>0</v>
      </c>
      <c r="AP53" s="3">
        <f t="shared" si="63"/>
        <v>0</v>
      </c>
      <c r="AQ53" s="3">
        <f t="shared" si="63"/>
        <v>0</v>
      </c>
      <c r="AR53" s="3">
        <f t="shared" si="63"/>
        <v>0</v>
      </c>
      <c r="AS53" s="3">
        <f t="shared" si="63"/>
        <v>0</v>
      </c>
      <c r="AT53" s="3">
        <f t="shared" si="63"/>
        <v>0</v>
      </c>
      <c r="AU53" s="3">
        <f t="shared" si="63"/>
        <v>0</v>
      </c>
      <c r="AV53" s="3">
        <f t="shared" si="63"/>
        <v>0</v>
      </c>
      <c r="AW53" s="3">
        <f t="shared" si="63"/>
        <v>0</v>
      </c>
      <c r="AX53" s="3">
        <f t="shared" si="63"/>
        <v>0</v>
      </c>
      <c r="AY53" s="3">
        <f t="shared" si="63"/>
        <v>0</v>
      </c>
      <c r="AZ53" s="3">
        <f t="shared" si="63"/>
        <v>0</v>
      </c>
      <c r="BA53" s="3">
        <f t="shared" si="63"/>
        <v>0</v>
      </c>
      <c r="BB53" s="3">
        <f t="shared" si="63"/>
        <v>0</v>
      </c>
      <c r="BC53" s="3">
        <f t="shared" si="63"/>
        <v>0</v>
      </c>
      <c r="BD53" s="3">
        <f t="shared" si="63"/>
        <v>0</v>
      </c>
      <c r="BE53" s="3">
        <f t="shared" si="63"/>
        <v>0</v>
      </c>
      <c r="BF53" s="3">
        <f t="shared" si="63"/>
        <v>0</v>
      </c>
      <c r="BG53" s="3">
        <f t="shared" si="63"/>
        <v>0</v>
      </c>
      <c r="BH53" s="3">
        <f t="shared" si="63"/>
        <v>0</v>
      </c>
      <c r="BI53" s="3">
        <f t="shared" si="63"/>
        <v>0</v>
      </c>
      <c r="BJ53" s="3">
        <f t="shared" si="63"/>
        <v>0</v>
      </c>
      <c r="BK53" s="3">
        <f t="shared" si="63"/>
        <v>0</v>
      </c>
      <c r="BL53" s="3">
        <f t="shared" si="63"/>
        <v>0</v>
      </c>
      <c r="BM53" s="3">
        <f t="shared" si="63"/>
        <v>0</v>
      </c>
      <c r="BN53" s="3">
        <f t="shared" si="63"/>
        <v>0</v>
      </c>
      <c r="BO53" s="3">
        <f t="shared" si="63"/>
        <v>0</v>
      </c>
      <c r="BP53" s="3">
        <f t="shared" si="63"/>
        <v>0</v>
      </c>
      <c r="BQ53" s="3">
        <f t="shared" si="63"/>
        <v>0</v>
      </c>
      <c r="BR53" s="3">
        <f t="shared" si="63"/>
        <v>0</v>
      </c>
      <c r="BS53" s="3">
        <f t="shared" ref="BS53:CH53" si="64">BR53</f>
        <v>0</v>
      </c>
      <c r="BT53" s="3">
        <f t="shared" si="64"/>
        <v>0</v>
      </c>
      <c r="BU53" s="3">
        <f t="shared" si="64"/>
        <v>0</v>
      </c>
      <c r="BV53" s="3">
        <f t="shared" si="64"/>
        <v>0</v>
      </c>
      <c r="BW53" s="3">
        <f t="shared" si="64"/>
        <v>0</v>
      </c>
      <c r="BX53" s="3">
        <f t="shared" si="64"/>
        <v>0</v>
      </c>
      <c r="BY53" s="3">
        <f t="shared" si="64"/>
        <v>0</v>
      </c>
      <c r="BZ53" s="3">
        <f t="shared" si="64"/>
        <v>0</v>
      </c>
      <c r="CA53" s="3">
        <f t="shared" si="64"/>
        <v>0</v>
      </c>
      <c r="CB53" s="3">
        <f t="shared" si="64"/>
        <v>0</v>
      </c>
      <c r="CC53" s="3">
        <f t="shared" si="64"/>
        <v>0</v>
      </c>
      <c r="CD53" s="3">
        <f t="shared" si="64"/>
        <v>0</v>
      </c>
      <c r="CE53" s="3">
        <f t="shared" si="64"/>
        <v>0</v>
      </c>
      <c r="CF53" s="3">
        <f t="shared" si="64"/>
        <v>0</v>
      </c>
      <c r="CG53" s="3">
        <f t="shared" si="64"/>
        <v>0</v>
      </c>
      <c r="CH53" s="12">
        <f t="shared" si="64"/>
        <v>0</v>
      </c>
    </row>
    <row r="54" spans="1:86" ht="15" customHeight="1" x14ac:dyDescent="0.25">
      <c r="A54" s="627"/>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
      <c r="A55" s="628"/>
      <c r="B55" s="209" t="str">
        <f t="shared" si="36"/>
        <v>Monthly kWh</v>
      </c>
      <c r="C55" s="264">
        <f>SUM(C41:C54)</f>
        <v>0</v>
      </c>
      <c r="D55" s="264">
        <f t="shared" ref="D55:BO55" si="65">SUM(D41:D54)</f>
        <v>0</v>
      </c>
      <c r="E55" s="264">
        <f t="shared" si="65"/>
        <v>0</v>
      </c>
      <c r="F55" s="264">
        <f t="shared" si="65"/>
        <v>0</v>
      </c>
      <c r="G55" s="264">
        <f t="shared" si="65"/>
        <v>0</v>
      </c>
      <c r="H55" s="264">
        <f t="shared" si="65"/>
        <v>0</v>
      </c>
      <c r="I55" s="264">
        <f t="shared" si="65"/>
        <v>0</v>
      </c>
      <c r="J55" s="264">
        <f t="shared" si="65"/>
        <v>0</v>
      </c>
      <c r="K55" s="264">
        <f t="shared" si="65"/>
        <v>0</v>
      </c>
      <c r="L55" s="264">
        <f t="shared" si="65"/>
        <v>0</v>
      </c>
      <c r="M55" s="264">
        <f t="shared" si="65"/>
        <v>0</v>
      </c>
      <c r="N55" s="264">
        <f t="shared" si="65"/>
        <v>0</v>
      </c>
      <c r="O55" s="264">
        <f t="shared" si="65"/>
        <v>0</v>
      </c>
      <c r="P55" s="264">
        <f t="shared" si="65"/>
        <v>0</v>
      </c>
      <c r="Q55" s="264">
        <f t="shared" si="65"/>
        <v>0</v>
      </c>
      <c r="R55" s="264">
        <f t="shared" si="65"/>
        <v>0</v>
      </c>
      <c r="S55" s="264">
        <f t="shared" si="65"/>
        <v>0</v>
      </c>
      <c r="T55" s="264">
        <f t="shared" si="65"/>
        <v>0</v>
      </c>
      <c r="U55" s="264">
        <f t="shared" si="65"/>
        <v>0</v>
      </c>
      <c r="V55" s="264">
        <f t="shared" si="65"/>
        <v>0</v>
      </c>
      <c r="W55" s="264">
        <f t="shared" si="65"/>
        <v>0</v>
      </c>
      <c r="X55" s="264">
        <f t="shared" si="65"/>
        <v>0</v>
      </c>
      <c r="Y55" s="264">
        <f t="shared" si="65"/>
        <v>0</v>
      </c>
      <c r="Z55" s="264">
        <f t="shared" si="65"/>
        <v>0</v>
      </c>
      <c r="AA55" s="264">
        <f t="shared" si="65"/>
        <v>0</v>
      </c>
      <c r="AB55" s="264">
        <f t="shared" si="65"/>
        <v>0</v>
      </c>
      <c r="AC55" s="264">
        <f t="shared" si="65"/>
        <v>0</v>
      </c>
      <c r="AD55" s="264">
        <f t="shared" si="65"/>
        <v>0</v>
      </c>
      <c r="AE55" s="264">
        <f t="shared" si="65"/>
        <v>0</v>
      </c>
      <c r="AF55" s="264">
        <f t="shared" si="65"/>
        <v>0</v>
      </c>
      <c r="AG55" s="264">
        <f t="shared" si="65"/>
        <v>0</v>
      </c>
      <c r="AH55" s="264">
        <f t="shared" si="65"/>
        <v>0</v>
      </c>
      <c r="AI55" s="264">
        <f t="shared" si="65"/>
        <v>0</v>
      </c>
      <c r="AJ55" s="264">
        <f t="shared" si="65"/>
        <v>0</v>
      </c>
      <c r="AK55" s="264">
        <f t="shared" si="65"/>
        <v>0</v>
      </c>
      <c r="AL55" s="264">
        <f t="shared" si="65"/>
        <v>0</v>
      </c>
      <c r="AM55" s="264">
        <f t="shared" si="65"/>
        <v>0</v>
      </c>
      <c r="AN55" s="264">
        <f t="shared" si="65"/>
        <v>0</v>
      </c>
      <c r="AO55" s="264">
        <f t="shared" si="65"/>
        <v>0</v>
      </c>
      <c r="AP55" s="264">
        <f t="shared" si="65"/>
        <v>0</v>
      </c>
      <c r="AQ55" s="264">
        <f t="shared" si="65"/>
        <v>0</v>
      </c>
      <c r="AR55" s="264">
        <f t="shared" si="65"/>
        <v>0</v>
      </c>
      <c r="AS55" s="264">
        <f t="shared" si="65"/>
        <v>0</v>
      </c>
      <c r="AT55" s="264">
        <f t="shared" si="65"/>
        <v>0</v>
      </c>
      <c r="AU55" s="264">
        <f t="shared" si="65"/>
        <v>0</v>
      </c>
      <c r="AV55" s="264">
        <f t="shared" si="65"/>
        <v>0</v>
      </c>
      <c r="AW55" s="264">
        <f t="shared" si="65"/>
        <v>0</v>
      </c>
      <c r="AX55" s="264">
        <f t="shared" si="65"/>
        <v>0</v>
      </c>
      <c r="AY55" s="264">
        <f t="shared" si="65"/>
        <v>0</v>
      </c>
      <c r="AZ55" s="264">
        <f t="shared" si="65"/>
        <v>0</v>
      </c>
      <c r="BA55" s="264">
        <f t="shared" si="65"/>
        <v>0</v>
      </c>
      <c r="BB55" s="264">
        <f t="shared" si="65"/>
        <v>0</v>
      </c>
      <c r="BC55" s="264">
        <f t="shared" si="65"/>
        <v>0</v>
      </c>
      <c r="BD55" s="264">
        <f t="shared" si="65"/>
        <v>0</v>
      </c>
      <c r="BE55" s="264">
        <f t="shared" si="65"/>
        <v>0</v>
      </c>
      <c r="BF55" s="264">
        <f t="shared" si="65"/>
        <v>0</v>
      </c>
      <c r="BG55" s="264">
        <f t="shared" si="65"/>
        <v>0</v>
      </c>
      <c r="BH55" s="264">
        <f t="shared" si="65"/>
        <v>0</v>
      </c>
      <c r="BI55" s="264">
        <f t="shared" si="65"/>
        <v>0</v>
      </c>
      <c r="BJ55" s="264">
        <f t="shared" si="65"/>
        <v>0</v>
      </c>
      <c r="BK55" s="264">
        <f t="shared" si="65"/>
        <v>0</v>
      </c>
      <c r="BL55" s="264">
        <f t="shared" si="65"/>
        <v>0</v>
      </c>
      <c r="BM55" s="264">
        <f t="shared" si="65"/>
        <v>0</v>
      </c>
      <c r="BN55" s="264">
        <f t="shared" si="65"/>
        <v>0</v>
      </c>
      <c r="BO55" s="264">
        <f t="shared" si="65"/>
        <v>0</v>
      </c>
      <c r="BP55" s="264">
        <f t="shared" ref="BP55:CH55" si="66">SUM(BP41:BP54)</f>
        <v>0</v>
      </c>
      <c r="BQ55" s="264">
        <f t="shared" si="66"/>
        <v>0</v>
      </c>
      <c r="BR55" s="264">
        <f t="shared" si="66"/>
        <v>0</v>
      </c>
      <c r="BS55" s="264">
        <f t="shared" si="66"/>
        <v>0</v>
      </c>
      <c r="BT55" s="264">
        <f t="shared" si="66"/>
        <v>0</v>
      </c>
      <c r="BU55" s="264">
        <f t="shared" si="66"/>
        <v>0</v>
      </c>
      <c r="BV55" s="264">
        <f t="shared" si="66"/>
        <v>0</v>
      </c>
      <c r="BW55" s="264">
        <f t="shared" si="66"/>
        <v>0</v>
      </c>
      <c r="BX55" s="264">
        <f t="shared" si="66"/>
        <v>0</v>
      </c>
      <c r="BY55" s="264">
        <f t="shared" si="66"/>
        <v>0</v>
      </c>
      <c r="BZ55" s="264">
        <f t="shared" si="66"/>
        <v>0</v>
      </c>
      <c r="CA55" s="264">
        <f t="shared" si="66"/>
        <v>0</v>
      </c>
      <c r="CB55" s="264">
        <f t="shared" si="66"/>
        <v>0</v>
      </c>
      <c r="CC55" s="264">
        <f t="shared" si="66"/>
        <v>0</v>
      </c>
      <c r="CD55" s="264">
        <f t="shared" si="66"/>
        <v>0</v>
      </c>
      <c r="CE55" s="264">
        <f t="shared" si="66"/>
        <v>0</v>
      </c>
      <c r="CF55" s="264">
        <f t="shared" si="66"/>
        <v>0</v>
      </c>
      <c r="CG55" s="264">
        <f t="shared" si="66"/>
        <v>0</v>
      </c>
      <c r="CH55" s="267">
        <f t="shared" si="66"/>
        <v>0</v>
      </c>
    </row>
    <row r="56" spans="1:86" x14ac:dyDescent="0.25">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c r="AB56" s="285"/>
      <c r="AC56" s="9"/>
      <c r="AD56" s="285"/>
      <c r="AE56" s="285"/>
      <c r="AF56" s="9"/>
      <c r="AG56" s="285"/>
      <c r="AH56" s="285"/>
      <c r="AI56" s="9"/>
      <c r="AJ56" s="285"/>
      <c r="AK56" s="285"/>
      <c r="AL56" s="9"/>
      <c r="AM56" s="285"/>
      <c r="AN56" s="285"/>
      <c r="AO56" s="9"/>
      <c r="AP56" s="285"/>
      <c r="AQ56" s="285"/>
      <c r="AR56" s="9"/>
      <c r="AS56" s="285"/>
      <c r="AT56" s="285"/>
      <c r="AU56" s="9"/>
      <c r="AV56" s="285"/>
      <c r="AW56" s="285"/>
      <c r="AX56" s="9"/>
      <c r="AY56" s="285"/>
      <c r="AZ56" s="285"/>
      <c r="BA56" s="9"/>
      <c r="BB56" s="285"/>
      <c r="BC56" s="285"/>
      <c r="BD56" s="9"/>
      <c r="BE56" s="285"/>
      <c r="BF56" s="285"/>
      <c r="BG56" s="9"/>
      <c r="BH56" s="285"/>
      <c r="BI56" s="285"/>
      <c r="BJ56" s="9"/>
      <c r="BK56" s="285"/>
      <c r="BL56" s="285"/>
      <c r="BM56" s="9"/>
      <c r="BN56" s="285"/>
      <c r="BO56" s="285"/>
      <c r="BP56" s="9"/>
      <c r="BQ56" s="285"/>
      <c r="BR56" s="285"/>
      <c r="BS56" s="9"/>
      <c r="BT56" s="285"/>
      <c r="BU56" s="285"/>
      <c r="BV56" s="9"/>
      <c r="BW56" s="285"/>
      <c r="BX56" s="285"/>
      <c r="BY56" s="9"/>
      <c r="BZ56" s="285"/>
      <c r="CA56" s="285"/>
      <c r="CB56" s="9"/>
      <c r="CC56" s="285"/>
      <c r="CD56" s="285"/>
      <c r="CE56" s="9"/>
      <c r="CF56" s="285"/>
      <c r="CG56" s="285"/>
      <c r="CH56" s="137"/>
    </row>
    <row r="57" spans="1:86" ht="15.75" thickBot="1" x14ac:dyDescent="0.3">
      <c r="A57" s="229" t="s">
        <v>182</v>
      </c>
      <c r="B57" s="229"/>
      <c r="C57" s="229"/>
      <c r="D57" s="229"/>
      <c r="E57" s="229"/>
      <c r="F57" s="229"/>
      <c r="G57" s="229"/>
      <c r="H57" s="229"/>
      <c r="I57" s="229"/>
      <c r="J57" s="229"/>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row>
    <row r="58" spans="1:86" ht="16.5" thickBot="1" x14ac:dyDescent="0.3">
      <c r="A58" s="629" t="s">
        <v>17</v>
      </c>
      <c r="B58" s="18" t="s">
        <v>10</v>
      </c>
      <c r="C58" s="162">
        <f>C$4</f>
        <v>45292</v>
      </c>
      <c r="D58" s="162">
        <f t="shared" ref="D58:BO58" si="67">D$4</f>
        <v>45323</v>
      </c>
      <c r="E58" s="162">
        <f t="shared" si="67"/>
        <v>45352</v>
      </c>
      <c r="F58" s="162">
        <f t="shared" si="67"/>
        <v>45383</v>
      </c>
      <c r="G58" s="162">
        <f t="shared" si="67"/>
        <v>45413</v>
      </c>
      <c r="H58" s="162">
        <f t="shared" si="67"/>
        <v>45444</v>
      </c>
      <c r="I58" s="162">
        <f t="shared" si="67"/>
        <v>45474</v>
      </c>
      <c r="J58" s="162">
        <f t="shared" si="67"/>
        <v>45505</v>
      </c>
      <c r="K58" s="162">
        <f t="shared" si="67"/>
        <v>45536</v>
      </c>
      <c r="L58" s="162">
        <f t="shared" si="67"/>
        <v>45566</v>
      </c>
      <c r="M58" s="162">
        <f t="shared" si="67"/>
        <v>45597</v>
      </c>
      <c r="N58" s="162">
        <f t="shared" si="67"/>
        <v>45627</v>
      </c>
      <c r="O58" s="162">
        <f t="shared" si="67"/>
        <v>45658</v>
      </c>
      <c r="P58" s="162">
        <f t="shared" si="67"/>
        <v>45689</v>
      </c>
      <c r="Q58" s="162">
        <f t="shared" si="67"/>
        <v>45717</v>
      </c>
      <c r="R58" s="162">
        <f t="shared" si="67"/>
        <v>45748</v>
      </c>
      <c r="S58" s="162">
        <f t="shared" si="67"/>
        <v>45778</v>
      </c>
      <c r="T58" s="162">
        <f t="shared" si="67"/>
        <v>45809</v>
      </c>
      <c r="U58" s="162">
        <f t="shared" si="67"/>
        <v>45839</v>
      </c>
      <c r="V58" s="162">
        <f t="shared" si="67"/>
        <v>45870</v>
      </c>
      <c r="W58" s="162">
        <f t="shared" si="67"/>
        <v>45901</v>
      </c>
      <c r="X58" s="162">
        <f t="shared" si="67"/>
        <v>45931</v>
      </c>
      <c r="Y58" s="162">
        <f t="shared" si="67"/>
        <v>45962</v>
      </c>
      <c r="Z58" s="162">
        <f t="shared" si="67"/>
        <v>45992</v>
      </c>
      <c r="AA58" s="162">
        <f t="shared" si="67"/>
        <v>46023</v>
      </c>
      <c r="AB58" s="162">
        <f t="shared" si="67"/>
        <v>46054</v>
      </c>
      <c r="AC58" s="162">
        <f t="shared" si="67"/>
        <v>46082</v>
      </c>
      <c r="AD58" s="162">
        <f t="shared" si="67"/>
        <v>46113</v>
      </c>
      <c r="AE58" s="162">
        <f t="shared" si="67"/>
        <v>46143</v>
      </c>
      <c r="AF58" s="162">
        <f t="shared" si="67"/>
        <v>46174</v>
      </c>
      <c r="AG58" s="162">
        <f t="shared" si="67"/>
        <v>46204</v>
      </c>
      <c r="AH58" s="162">
        <f t="shared" si="67"/>
        <v>46235</v>
      </c>
      <c r="AI58" s="162">
        <f t="shared" si="67"/>
        <v>46266</v>
      </c>
      <c r="AJ58" s="162">
        <f t="shared" si="67"/>
        <v>46296</v>
      </c>
      <c r="AK58" s="162">
        <f t="shared" si="67"/>
        <v>46327</v>
      </c>
      <c r="AL58" s="162">
        <f t="shared" si="67"/>
        <v>46357</v>
      </c>
      <c r="AM58" s="162">
        <f t="shared" si="67"/>
        <v>46388</v>
      </c>
      <c r="AN58" s="162">
        <f t="shared" si="67"/>
        <v>46419</v>
      </c>
      <c r="AO58" s="162">
        <f t="shared" si="67"/>
        <v>46447</v>
      </c>
      <c r="AP58" s="162">
        <f t="shared" si="67"/>
        <v>46478</v>
      </c>
      <c r="AQ58" s="162">
        <f t="shared" si="67"/>
        <v>46508</v>
      </c>
      <c r="AR58" s="162">
        <f t="shared" si="67"/>
        <v>46539</v>
      </c>
      <c r="AS58" s="162">
        <f t="shared" si="67"/>
        <v>46569</v>
      </c>
      <c r="AT58" s="162">
        <f t="shared" si="67"/>
        <v>46600</v>
      </c>
      <c r="AU58" s="162">
        <f t="shared" si="67"/>
        <v>46631</v>
      </c>
      <c r="AV58" s="162">
        <f t="shared" si="67"/>
        <v>46661</v>
      </c>
      <c r="AW58" s="162">
        <f t="shared" si="67"/>
        <v>46692</v>
      </c>
      <c r="AX58" s="162">
        <f t="shared" si="67"/>
        <v>46722</v>
      </c>
      <c r="AY58" s="162">
        <f t="shared" si="67"/>
        <v>46753</v>
      </c>
      <c r="AZ58" s="162">
        <f t="shared" si="67"/>
        <v>46784</v>
      </c>
      <c r="BA58" s="162">
        <f t="shared" si="67"/>
        <v>46813</v>
      </c>
      <c r="BB58" s="162">
        <f t="shared" si="67"/>
        <v>46844</v>
      </c>
      <c r="BC58" s="162">
        <f t="shared" si="67"/>
        <v>46874</v>
      </c>
      <c r="BD58" s="162">
        <f t="shared" si="67"/>
        <v>46905</v>
      </c>
      <c r="BE58" s="162">
        <f t="shared" si="67"/>
        <v>46935</v>
      </c>
      <c r="BF58" s="162">
        <f t="shared" si="67"/>
        <v>46966</v>
      </c>
      <c r="BG58" s="162">
        <f t="shared" si="67"/>
        <v>46997</v>
      </c>
      <c r="BH58" s="162">
        <f t="shared" si="67"/>
        <v>47027</v>
      </c>
      <c r="BI58" s="162">
        <f t="shared" si="67"/>
        <v>47058</v>
      </c>
      <c r="BJ58" s="162">
        <f t="shared" si="67"/>
        <v>47088</v>
      </c>
      <c r="BK58" s="162">
        <f t="shared" si="67"/>
        <v>47119</v>
      </c>
      <c r="BL58" s="162">
        <f t="shared" si="67"/>
        <v>47150</v>
      </c>
      <c r="BM58" s="162">
        <f t="shared" si="67"/>
        <v>47178</v>
      </c>
      <c r="BN58" s="162">
        <f t="shared" si="67"/>
        <v>47209</v>
      </c>
      <c r="BO58" s="162">
        <f t="shared" si="67"/>
        <v>47239</v>
      </c>
      <c r="BP58" s="162">
        <f t="shared" ref="BP58:CH58" si="68">BP$4</f>
        <v>47270</v>
      </c>
      <c r="BQ58" s="162">
        <f t="shared" si="68"/>
        <v>47300</v>
      </c>
      <c r="BR58" s="162">
        <f t="shared" si="68"/>
        <v>47331</v>
      </c>
      <c r="BS58" s="162">
        <f t="shared" si="68"/>
        <v>47362</v>
      </c>
      <c r="BT58" s="162">
        <f t="shared" si="68"/>
        <v>47392</v>
      </c>
      <c r="BU58" s="162">
        <f t="shared" si="68"/>
        <v>47423</v>
      </c>
      <c r="BV58" s="162">
        <f t="shared" si="68"/>
        <v>47453</v>
      </c>
      <c r="BW58" s="162">
        <f t="shared" si="68"/>
        <v>47484</v>
      </c>
      <c r="BX58" s="162">
        <f t="shared" si="68"/>
        <v>47515</v>
      </c>
      <c r="BY58" s="162">
        <f t="shared" si="68"/>
        <v>47543</v>
      </c>
      <c r="BZ58" s="162">
        <f t="shared" si="68"/>
        <v>47574</v>
      </c>
      <c r="CA58" s="162">
        <f t="shared" si="68"/>
        <v>47604</v>
      </c>
      <c r="CB58" s="162">
        <f t="shared" si="68"/>
        <v>47635</v>
      </c>
      <c r="CC58" s="162">
        <f t="shared" si="68"/>
        <v>47665</v>
      </c>
      <c r="CD58" s="162">
        <f t="shared" si="68"/>
        <v>47696</v>
      </c>
      <c r="CE58" s="162">
        <f t="shared" si="68"/>
        <v>47727</v>
      </c>
      <c r="CF58" s="162">
        <f t="shared" si="68"/>
        <v>47757</v>
      </c>
      <c r="CG58" s="162">
        <f t="shared" si="68"/>
        <v>47788</v>
      </c>
      <c r="CH58" s="163">
        <f t="shared" si="68"/>
        <v>47818</v>
      </c>
    </row>
    <row r="59" spans="1:86" ht="15" customHeight="1" x14ac:dyDescent="0.25">
      <c r="A59" s="630"/>
      <c r="B59" s="14" t="str">
        <f t="shared" ref="B59:B72" si="69">B41</f>
        <v>Air Comp</v>
      </c>
      <c r="C59" s="25">
        <f>((C5*0.5)-C41)*C78*C93*C$2</f>
        <v>0</v>
      </c>
      <c r="D59" s="25">
        <f>((D5*0.5)+C23-D41)*D78*D93*D$2</f>
        <v>0</v>
      </c>
      <c r="E59" s="25">
        <f t="shared" ref="E59:BP59" si="70">((E5*0.5)+D23-E41)*E78*E93*E$2</f>
        <v>0</v>
      </c>
      <c r="F59" s="25">
        <f t="shared" si="70"/>
        <v>0</v>
      </c>
      <c r="G59" s="25">
        <f t="shared" si="70"/>
        <v>0</v>
      </c>
      <c r="H59" s="25">
        <f t="shared" si="70"/>
        <v>0</v>
      </c>
      <c r="I59" s="25">
        <f t="shared" si="70"/>
        <v>0</v>
      </c>
      <c r="J59" s="25">
        <f t="shared" si="70"/>
        <v>0</v>
      </c>
      <c r="K59" s="25">
        <f t="shared" si="70"/>
        <v>0</v>
      </c>
      <c r="L59" s="25">
        <f t="shared" si="70"/>
        <v>0</v>
      </c>
      <c r="M59" s="25">
        <f t="shared" si="70"/>
        <v>0</v>
      </c>
      <c r="N59" s="25">
        <f t="shared" si="70"/>
        <v>0</v>
      </c>
      <c r="O59" s="25">
        <f t="shared" si="70"/>
        <v>0</v>
      </c>
      <c r="P59" s="25">
        <f t="shared" si="70"/>
        <v>0</v>
      </c>
      <c r="Q59" s="25">
        <f t="shared" si="70"/>
        <v>0</v>
      </c>
      <c r="R59" s="25">
        <f t="shared" si="70"/>
        <v>0</v>
      </c>
      <c r="S59" s="25">
        <f t="shared" si="70"/>
        <v>0</v>
      </c>
      <c r="T59" s="25">
        <f t="shared" si="70"/>
        <v>0</v>
      </c>
      <c r="U59" s="25">
        <f t="shared" si="70"/>
        <v>0</v>
      </c>
      <c r="V59" s="25">
        <f t="shared" si="70"/>
        <v>0</v>
      </c>
      <c r="W59" s="25">
        <f t="shared" si="70"/>
        <v>0</v>
      </c>
      <c r="X59" s="25">
        <f t="shared" si="70"/>
        <v>0</v>
      </c>
      <c r="Y59" s="25">
        <f t="shared" si="70"/>
        <v>0</v>
      </c>
      <c r="Z59" s="25">
        <f t="shared" si="70"/>
        <v>0</v>
      </c>
      <c r="AA59" s="25">
        <f t="shared" si="70"/>
        <v>0</v>
      </c>
      <c r="AB59" s="25">
        <f t="shared" si="70"/>
        <v>0</v>
      </c>
      <c r="AC59" s="25">
        <f t="shared" si="70"/>
        <v>0</v>
      </c>
      <c r="AD59" s="25">
        <f t="shared" si="70"/>
        <v>0</v>
      </c>
      <c r="AE59" s="25">
        <f t="shared" si="70"/>
        <v>0</v>
      </c>
      <c r="AF59" s="25">
        <f t="shared" si="70"/>
        <v>0</v>
      </c>
      <c r="AG59" s="25">
        <f t="shared" si="70"/>
        <v>0</v>
      </c>
      <c r="AH59" s="25">
        <f t="shared" si="70"/>
        <v>0</v>
      </c>
      <c r="AI59" s="25">
        <f t="shared" si="70"/>
        <v>0</v>
      </c>
      <c r="AJ59" s="25">
        <f t="shared" si="70"/>
        <v>0</v>
      </c>
      <c r="AK59" s="25">
        <f t="shared" si="70"/>
        <v>0</v>
      </c>
      <c r="AL59" s="25">
        <f t="shared" si="70"/>
        <v>0</v>
      </c>
      <c r="AM59" s="25">
        <f t="shared" si="70"/>
        <v>0</v>
      </c>
      <c r="AN59" s="25">
        <f t="shared" si="70"/>
        <v>0</v>
      </c>
      <c r="AO59" s="25">
        <f t="shared" si="70"/>
        <v>0</v>
      </c>
      <c r="AP59" s="25">
        <f t="shared" si="70"/>
        <v>0</v>
      </c>
      <c r="AQ59" s="25">
        <f t="shared" si="70"/>
        <v>0</v>
      </c>
      <c r="AR59" s="25">
        <f t="shared" si="70"/>
        <v>0</v>
      </c>
      <c r="AS59" s="25">
        <f t="shared" si="70"/>
        <v>0</v>
      </c>
      <c r="AT59" s="25">
        <f t="shared" si="70"/>
        <v>0</v>
      </c>
      <c r="AU59" s="25">
        <f t="shared" si="70"/>
        <v>0</v>
      </c>
      <c r="AV59" s="25">
        <f t="shared" si="70"/>
        <v>0</v>
      </c>
      <c r="AW59" s="25">
        <f t="shared" si="70"/>
        <v>0</v>
      </c>
      <c r="AX59" s="25">
        <f t="shared" si="70"/>
        <v>0</v>
      </c>
      <c r="AY59" s="25">
        <f t="shared" si="70"/>
        <v>0</v>
      </c>
      <c r="AZ59" s="25">
        <f t="shared" si="70"/>
        <v>0</v>
      </c>
      <c r="BA59" s="25">
        <f t="shared" si="70"/>
        <v>0</v>
      </c>
      <c r="BB59" s="25">
        <f t="shared" si="70"/>
        <v>0</v>
      </c>
      <c r="BC59" s="25">
        <f t="shared" si="70"/>
        <v>0</v>
      </c>
      <c r="BD59" s="25">
        <f t="shared" si="70"/>
        <v>0</v>
      </c>
      <c r="BE59" s="25">
        <f t="shared" si="70"/>
        <v>0</v>
      </c>
      <c r="BF59" s="25">
        <f t="shared" si="70"/>
        <v>0</v>
      </c>
      <c r="BG59" s="25">
        <f t="shared" si="70"/>
        <v>0</v>
      </c>
      <c r="BH59" s="25">
        <f t="shared" si="70"/>
        <v>0</v>
      </c>
      <c r="BI59" s="25">
        <f t="shared" si="70"/>
        <v>0</v>
      </c>
      <c r="BJ59" s="25">
        <f t="shared" si="70"/>
        <v>0</v>
      </c>
      <c r="BK59" s="25">
        <f t="shared" si="70"/>
        <v>0</v>
      </c>
      <c r="BL59" s="25">
        <f t="shared" si="70"/>
        <v>0</v>
      </c>
      <c r="BM59" s="25">
        <f t="shared" si="70"/>
        <v>0</v>
      </c>
      <c r="BN59" s="25">
        <f t="shared" si="70"/>
        <v>0</v>
      </c>
      <c r="BO59" s="25">
        <f t="shared" si="70"/>
        <v>0</v>
      </c>
      <c r="BP59" s="25">
        <f t="shared" si="70"/>
        <v>0</v>
      </c>
      <c r="BQ59" s="25">
        <f t="shared" ref="BQ59:CH59" si="71">((BQ5*0.5)+BP23-BQ41)*BQ78*BQ93*BQ$2</f>
        <v>0</v>
      </c>
      <c r="BR59" s="25">
        <f t="shared" si="71"/>
        <v>0</v>
      </c>
      <c r="BS59" s="25">
        <f t="shared" si="71"/>
        <v>0</v>
      </c>
      <c r="BT59" s="25">
        <f t="shared" si="71"/>
        <v>0</v>
      </c>
      <c r="BU59" s="25">
        <f t="shared" si="71"/>
        <v>0</v>
      </c>
      <c r="BV59" s="25">
        <f t="shared" si="71"/>
        <v>0</v>
      </c>
      <c r="BW59" s="25">
        <f t="shared" si="71"/>
        <v>0</v>
      </c>
      <c r="BX59" s="25">
        <f t="shared" si="71"/>
        <v>0</v>
      </c>
      <c r="BY59" s="25">
        <f t="shared" si="71"/>
        <v>0</v>
      </c>
      <c r="BZ59" s="25">
        <f t="shared" si="71"/>
        <v>0</v>
      </c>
      <c r="CA59" s="25">
        <f t="shared" si="71"/>
        <v>0</v>
      </c>
      <c r="CB59" s="25">
        <f t="shared" si="71"/>
        <v>0</v>
      </c>
      <c r="CC59" s="25">
        <f t="shared" si="71"/>
        <v>0</v>
      </c>
      <c r="CD59" s="25">
        <f t="shared" si="71"/>
        <v>0</v>
      </c>
      <c r="CE59" s="25">
        <f t="shared" si="71"/>
        <v>0</v>
      </c>
      <c r="CF59" s="25">
        <f t="shared" si="71"/>
        <v>0</v>
      </c>
      <c r="CG59" s="25">
        <f t="shared" si="71"/>
        <v>0</v>
      </c>
      <c r="CH59" s="28">
        <f t="shared" si="71"/>
        <v>0</v>
      </c>
    </row>
    <row r="60" spans="1:86" ht="15.75" x14ac:dyDescent="0.25">
      <c r="A60" s="630"/>
      <c r="B60" s="14" t="str">
        <f t="shared" si="69"/>
        <v>Building Shell</v>
      </c>
      <c r="C60" s="25">
        <f t="shared" ref="C60:C71" si="72">((C6*0.5)-C42)*C79*C94*C$2</f>
        <v>0</v>
      </c>
      <c r="D60" s="25">
        <f t="shared" ref="D60:BO60" si="73">((D6*0.5)+C24-D42)*D79*D94*D$2</f>
        <v>0</v>
      </c>
      <c r="E60" s="25">
        <f t="shared" si="73"/>
        <v>0</v>
      </c>
      <c r="F60" s="25">
        <f t="shared" si="73"/>
        <v>0</v>
      </c>
      <c r="G60" s="25">
        <f t="shared" si="73"/>
        <v>0</v>
      </c>
      <c r="H60" s="25">
        <f t="shared" si="73"/>
        <v>0</v>
      </c>
      <c r="I60" s="25">
        <f t="shared" si="73"/>
        <v>0</v>
      </c>
      <c r="J60" s="25">
        <f t="shared" si="73"/>
        <v>0</v>
      </c>
      <c r="K60" s="25">
        <f t="shared" si="73"/>
        <v>0</v>
      </c>
      <c r="L60" s="25">
        <f t="shared" si="73"/>
        <v>0</v>
      </c>
      <c r="M60" s="25">
        <f t="shared" si="73"/>
        <v>0</v>
      </c>
      <c r="N60" s="25">
        <f t="shared" si="73"/>
        <v>0</v>
      </c>
      <c r="O60" s="25">
        <f t="shared" si="73"/>
        <v>0</v>
      </c>
      <c r="P60" s="25">
        <f t="shared" si="73"/>
        <v>0</v>
      </c>
      <c r="Q60" s="25">
        <f t="shared" si="73"/>
        <v>0</v>
      </c>
      <c r="R60" s="25">
        <f t="shared" si="73"/>
        <v>0</v>
      </c>
      <c r="S60" s="25">
        <f t="shared" si="73"/>
        <v>0</v>
      </c>
      <c r="T60" s="25">
        <f t="shared" si="73"/>
        <v>0</v>
      </c>
      <c r="U60" s="25">
        <f t="shared" si="73"/>
        <v>0</v>
      </c>
      <c r="V60" s="25">
        <f t="shared" si="73"/>
        <v>0</v>
      </c>
      <c r="W60" s="25">
        <f t="shared" si="73"/>
        <v>0</v>
      </c>
      <c r="X60" s="25">
        <f t="shared" si="73"/>
        <v>0</v>
      </c>
      <c r="Y60" s="25">
        <f t="shared" si="73"/>
        <v>0</v>
      </c>
      <c r="Z60" s="25">
        <f t="shared" si="73"/>
        <v>0</v>
      </c>
      <c r="AA60" s="25">
        <f t="shared" si="73"/>
        <v>0</v>
      </c>
      <c r="AB60" s="25">
        <f t="shared" si="73"/>
        <v>0</v>
      </c>
      <c r="AC60" s="25">
        <f t="shared" si="73"/>
        <v>0</v>
      </c>
      <c r="AD60" s="25">
        <f t="shared" si="73"/>
        <v>0</v>
      </c>
      <c r="AE60" s="25">
        <f t="shared" si="73"/>
        <v>0</v>
      </c>
      <c r="AF60" s="25">
        <f t="shared" si="73"/>
        <v>0</v>
      </c>
      <c r="AG60" s="25">
        <f t="shared" si="73"/>
        <v>0</v>
      </c>
      <c r="AH60" s="25">
        <f t="shared" si="73"/>
        <v>0</v>
      </c>
      <c r="AI60" s="25">
        <f t="shared" si="73"/>
        <v>0</v>
      </c>
      <c r="AJ60" s="25">
        <f t="shared" si="73"/>
        <v>0</v>
      </c>
      <c r="AK60" s="25">
        <f t="shared" si="73"/>
        <v>0</v>
      </c>
      <c r="AL60" s="25">
        <f t="shared" si="73"/>
        <v>0</v>
      </c>
      <c r="AM60" s="25">
        <f t="shared" si="73"/>
        <v>0</v>
      </c>
      <c r="AN60" s="25">
        <f t="shared" si="73"/>
        <v>0</v>
      </c>
      <c r="AO60" s="25">
        <f t="shared" si="73"/>
        <v>0</v>
      </c>
      <c r="AP60" s="25">
        <f t="shared" si="73"/>
        <v>0</v>
      </c>
      <c r="AQ60" s="25">
        <f t="shared" si="73"/>
        <v>0</v>
      </c>
      <c r="AR60" s="25">
        <f t="shared" si="73"/>
        <v>0</v>
      </c>
      <c r="AS60" s="25">
        <f t="shared" si="73"/>
        <v>0</v>
      </c>
      <c r="AT60" s="25">
        <f t="shared" si="73"/>
        <v>0</v>
      </c>
      <c r="AU60" s="25">
        <f t="shared" si="73"/>
        <v>0</v>
      </c>
      <c r="AV60" s="25">
        <f t="shared" si="73"/>
        <v>0</v>
      </c>
      <c r="AW60" s="25">
        <f t="shared" si="73"/>
        <v>0</v>
      </c>
      <c r="AX60" s="25">
        <f t="shared" si="73"/>
        <v>0</v>
      </c>
      <c r="AY60" s="25">
        <f t="shared" si="73"/>
        <v>0</v>
      </c>
      <c r="AZ60" s="25">
        <f t="shared" si="73"/>
        <v>0</v>
      </c>
      <c r="BA60" s="25">
        <f t="shared" si="73"/>
        <v>0</v>
      </c>
      <c r="BB60" s="25">
        <f t="shared" si="73"/>
        <v>0</v>
      </c>
      <c r="BC60" s="25">
        <f t="shared" si="73"/>
        <v>0</v>
      </c>
      <c r="BD60" s="25">
        <f t="shared" si="73"/>
        <v>0</v>
      </c>
      <c r="BE60" s="25">
        <f t="shared" si="73"/>
        <v>0</v>
      </c>
      <c r="BF60" s="25">
        <f t="shared" si="73"/>
        <v>0</v>
      </c>
      <c r="BG60" s="25">
        <f t="shared" si="73"/>
        <v>0</v>
      </c>
      <c r="BH60" s="25">
        <f t="shared" si="73"/>
        <v>0</v>
      </c>
      <c r="BI60" s="25">
        <f t="shared" si="73"/>
        <v>0</v>
      </c>
      <c r="BJ60" s="25">
        <f t="shared" si="73"/>
        <v>0</v>
      </c>
      <c r="BK60" s="25">
        <f t="shared" si="73"/>
        <v>0</v>
      </c>
      <c r="BL60" s="25">
        <f t="shared" si="73"/>
        <v>0</v>
      </c>
      <c r="BM60" s="25">
        <f t="shared" si="73"/>
        <v>0</v>
      </c>
      <c r="BN60" s="25">
        <f t="shared" si="73"/>
        <v>0</v>
      </c>
      <c r="BO60" s="25">
        <f t="shared" si="73"/>
        <v>0</v>
      </c>
      <c r="BP60" s="25">
        <f t="shared" ref="BP60:CH60" si="74">((BP6*0.5)+BO24-BP42)*BP79*BP94*BP$2</f>
        <v>0</v>
      </c>
      <c r="BQ60" s="25">
        <f t="shared" si="74"/>
        <v>0</v>
      </c>
      <c r="BR60" s="25">
        <f t="shared" si="74"/>
        <v>0</v>
      </c>
      <c r="BS60" s="25">
        <f t="shared" si="74"/>
        <v>0</v>
      </c>
      <c r="BT60" s="25">
        <f t="shared" si="74"/>
        <v>0</v>
      </c>
      <c r="BU60" s="25">
        <f t="shared" si="74"/>
        <v>0</v>
      </c>
      <c r="BV60" s="25">
        <f t="shared" si="74"/>
        <v>0</v>
      </c>
      <c r="BW60" s="25">
        <f t="shared" si="74"/>
        <v>0</v>
      </c>
      <c r="BX60" s="25">
        <f t="shared" si="74"/>
        <v>0</v>
      </c>
      <c r="BY60" s="25">
        <f t="shared" si="74"/>
        <v>0</v>
      </c>
      <c r="BZ60" s="25">
        <f t="shared" si="74"/>
        <v>0</v>
      </c>
      <c r="CA60" s="25">
        <f t="shared" si="74"/>
        <v>0</v>
      </c>
      <c r="CB60" s="25">
        <f t="shared" si="74"/>
        <v>0</v>
      </c>
      <c r="CC60" s="25">
        <f t="shared" si="74"/>
        <v>0</v>
      </c>
      <c r="CD60" s="25">
        <f t="shared" si="74"/>
        <v>0</v>
      </c>
      <c r="CE60" s="25">
        <f t="shared" si="74"/>
        <v>0</v>
      </c>
      <c r="CF60" s="25">
        <f t="shared" si="74"/>
        <v>0</v>
      </c>
      <c r="CG60" s="25">
        <f t="shared" si="74"/>
        <v>0</v>
      </c>
      <c r="CH60" s="28">
        <f t="shared" si="74"/>
        <v>0</v>
      </c>
    </row>
    <row r="61" spans="1:86" ht="15.75" x14ac:dyDescent="0.25">
      <c r="A61" s="630"/>
      <c r="B61" s="14" t="str">
        <f t="shared" si="69"/>
        <v>Cooking</v>
      </c>
      <c r="C61" s="25">
        <f t="shared" si="72"/>
        <v>0</v>
      </c>
      <c r="D61" s="25">
        <f t="shared" ref="D61:BO61" si="75">((D7*0.5)+C25-D43)*D80*D95*D$2</f>
        <v>0</v>
      </c>
      <c r="E61" s="25">
        <f t="shared" si="75"/>
        <v>0</v>
      </c>
      <c r="F61" s="25">
        <f t="shared" si="75"/>
        <v>0</v>
      </c>
      <c r="G61" s="25">
        <f t="shared" si="75"/>
        <v>0</v>
      </c>
      <c r="H61" s="25">
        <f t="shared" si="75"/>
        <v>0</v>
      </c>
      <c r="I61" s="25">
        <f t="shared" si="75"/>
        <v>0</v>
      </c>
      <c r="J61" s="25">
        <f t="shared" si="75"/>
        <v>0</v>
      </c>
      <c r="K61" s="25">
        <f t="shared" si="75"/>
        <v>0</v>
      </c>
      <c r="L61" s="25">
        <f t="shared" si="75"/>
        <v>0</v>
      </c>
      <c r="M61" s="25">
        <f t="shared" si="75"/>
        <v>0</v>
      </c>
      <c r="N61" s="25">
        <f t="shared" si="75"/>
        <v>0</v>
      </c>
      <c r="O61" s="25">
        <f t="shared" si="75"/>
        <v>0</v>
      </c>
      <c r="P61" s="25">
        <f t="shared" si="75"/>
        <v>0</v>
      </c>
      <c r="Q61" s="25">
        <f t="shared" si="75"/>
        <v>0</v>
      </c>
      <c r="R61" s="25">
        <f t="shared" si="75"/>
        <v>0</v>
      </c>
      <c r="S61" s="25">
        <f t="shared" si="75"/>
        <v>0</v>
      </c>
      <c r="T61" s="25">
        <f t="shared" si="75"/>
        <v>0</v>
      </c>
      <c r="U61" s="25">
        <f t="shared" si="75"/>
        <v>0</v>
      </c>
      <c r="V61" s="25">
        <f t="shared" si="75"/>
        <v>0</v>
      </c>
      <c r="W61" s="25">
        <f t="shared" si="75"/>
        <v>0</v>
      </c>
      <c r="X61" s="25">
        <f t="shared" si="75"/>
        <v>0</v>
      </c>
      <c r="Y61" s="25">
        <f t="shared" si="75"/>
        <v>0</v>
      </c>
      <c r="Z61" s="25">
        <f t="shared" si="75"/>
        <v>0</v>
      </c>
      <c r="AA61" s="25">
        <f t="shared" si="75"/>
        <v>0</v>
      </c>
      <c r="AB61" s="25">
        <f t="shared" si="75"/>
        <v>0</v>
      </c>
      <c r="AC61" s="25">
        <f t="shared" si="75"/>
        <v>0</v>
      </c>
      <c r="AD61" s="25">
        <f t="shared" si="75"/>
        <v>0</v>
      </c>
      <c r="AE61" s="25">
        <f t="shared" si="75"/>
        <v>0</v>
      </c>
      <c r="AF61" s="25">
        <f t="shared" si="75"/>
        <v>0</v>
      </c>
      <c r="AG61" s="25">
        <f t="shared" si="75"/>
        <v>0</v>
      </c>
      <c r="AH61" s="25">
        <f t="shared" si="75"/>
        <v>0</v>
      </c>
      <c r="AI61" s="25">
        <f t="shared" si="75"/>
        <v>0</v>
      </c>
      <c r="AJ61" s="25">
        <f t="shared" si="75"/>
        <v>0</v>
      </c>
      <c r="AK61" s="25">
        <f t="shared" si="75"/>
        <v>0</v>
      </c>
      <c r="AL61" s="25">
        <f t="shared" si="75"/>
        <v>0</v>
      </c>
      <c r="AM61" s="25">
        <f t="shared" si="75"/>
        <v>0</v>
      </c>
      <c r="AN61" s="25">
        <f t="shared" si="75"/>
        <v>0</v>
      </c>
      <c r="AO61" s="25">
        <f t="shared" si="75"/>
        <v>0</v>
      </c>
      <c r="AP61" s="25">
        <f t="shared" si="75"/>
        <v>0</v>
      </c>
      <c r="AQ61" s="25">
        <f t="shared" si="75"/>
        <v>0</v>
      </c>
      <c r="AR61" s="25">
        <f t="shared" si="75"/>
        <v>0</v>
      </c>
      <c r="AS61" s="25">
        <f t="shared" si="75"/>
        <v>0</v>
      </c>
      <c r="AT61" s="25">
        <f t="shared" si="75"/>
        <v>0</v>
      </c>
      <c r="AU61" s="25">
        <f t="shared" si="75"/>
        <v>0</v>
      </c>
      <c r="AV61" s="25">
        <f t="shared" si="75"/>
        <v>0</v>
      </c>
      <c r="AW61" s="25">
        <f t="shared" si="75"/>
        <v>0</v>
      </c>
      <c r="AX61" s="25">
        <f t="shared" si="75"/>
        <v>0</v>
      </c>
      <c r="AY61" s="25">
        <f t="shared" si="75"/>
        <v>0</v>
      </c>
      <c r="AZ61" s="25">
        <f t="shared" si="75"/>
        <v>0</v>
      </c>
      <c r="BA61" s="25">
        <f t="shared" si="75"/>
        <v>0</v>
      </c>
      <c r="BB61" s="25">
        <f t="shared" si="75"/>
        <v>0</v>
      </c>
      <c r="BC61" s="25">
        <f t="shared" si="75"/>
        <v>0</v>
      </c>
      <c r="BD61" s="25">
        <f t="shared" si="75"/>
        <v>0</v>
      </c>
      <c r="BE61" s="25">
        <f t="shared" si="75"/>
        <v>0</v>
      </c>
      <c r="BF61" s="25">
        <f t="shared" si="75"/>
        <v>0</v>
      </c>
      <c r="BG61" s="25">
        <f t="shared" si="75"/>
        <v>0</v>
      </c>
      <c r="BH61" s="25">
        <f t="shared" si="75"/>
        <v>0</v>
      </c>
      <c r="BI61" s="25">
        <f t="shared" si="75"/>
        <v>0</v>
      </c>
      <c r="BJ61" s="25">
        <f t="shared" si="75"/>
        <v>0</v>
      </c>
      <c r="BK61" s="25">
        <f t="shared" si="75"/>
        <v>0</v>
      </c>
      <c r="BL61" s="25">
        <f t="shared" si="75"/>
        <v>0</v>
      </c>
      <c r="BM61" s="25">
        <f t="shared" si="75"/>
        <v>0</v>
      </c>
      <c r="BN61" s="25">
        <f t="shared" si="75"/>
        <v>0</v>
      </c>
      <c r="BO61" s="25">
        <f t="shared" si="75"/>
        <v>0</v>
      </c>
      <c r="BP61" s="25">
        <f t="shared" ref="BP61:CH61" si="76">((BP7*0.5)+BO25-BP43)*BP80*BP95*BP$2</f>
        <v>0</v>
      </c>
      <c r="BQ61" s="25">
        <f t="shared" si="76"/>
        <v>0</v>
      </c>
      <c r="BR61" s="25">
        <f t="shared" si="76"/>
        <v>0</v>
      </c>
      <c r="BS61" s="25">
        <f t="shared" si="76"/>
        <v>0</v>
      </c>
      <c r="BT61" s="25">
        <f t="shared" si="76"/>
        <v>0</v>
      </c>
      <c r="BU61" s="25">
        <f t="shared" si="76"/>
        <v>0</v>
      </c>
      <c r="BV61" s="25">
        <f t="shared" si="76"/>
        <v>0</v>
      </c>
      <c r="BW61" s="25">
        <f t="shared" si="76"/>
        <v>0</v>
      </c>
      <c r="BX61" s="25">
        <f t="shared" si="76"/>
        <v>0</v>
      </c>
      <c r="BY61" s="25">
        <f t="shared" si="76"/>
        <v>0</v>
      </c>
      <c r="BZ61" s="25">
        <f t="shared" si="76"/>
        <v>0</v>
      </c>
      <c r="CA61" s="25">
        <f t="shared" si="76"/>
        <v>0</v>
      </c>
      <c r="CB61" s="25">
        <f t="shared" si="76"/>
        <v>0</v>
      </c>
      <c r="CC61" s="25">
        <f t="shared" si="76"/>
        <v>0</v>
      </c>
      <c r="CD61" s="25">
        <f t="shared" si="76"/>
        <v>0</v>
      </c>
      <c r="CE61" s="25">
        <f t="shared" si="76"/>
        <v>0</v>
      </c>
      <c r="CF61" s="25">
        <f t="shared" si="76"/>
        <v>0</v>
      </c>
      <c r="CG61" s="25">
        <f t="shared" si="76"/>
        <v>0</v>
      </c>
      <c r="CH61" s="28">
        <f t="shared" si="76"/>
        <v>0</v>
      </c>
    </row>
    <row r="62" spans="1:86" ht="15.75" x14ac:dyDescent="0.25">
      <c r="A62" s="630"/>
      <c r="B62" s="14" t="str">
        <f t="shared" si="69"/>
        <v>Cooling</v>
      </c>
      <c r="C62" s="25">
        <f t="shared" si="72"/>
        <v>0</v>
      </c>
      <c r="D62" s="25">
        <f t="shared" ref="D62:BO62" si="77">((D8*0.5)+C26-D44)*D81*D96*D$2</f>
        <v>0</v>
      </c>
      <c r="E62" s="25">
        <f t="shared" si="77"/>
        <v>0</v>
      </c>
      <c r="F62" s="25">
        <f t="shared" si="77"/>
        <v>0</v>
      </c>
      <c r="G62" s="25">
        <f t="shared" si="77"/>
        <v>0</v>
      </c>
      <c r="H62" s="25">
        <f t="shared" si="77"/>
        <v>0</v>
      </c>
      <c r="I62" s="25">
        <f t="shared" si="77"/>
        <v>0</v>
      </c>
      <c r="J62" s="25">
        <f t="shared" si="77"/>
        <v>0</v>
      </c>
      <c r="K62" s="25">
        <f t="shared" si="77"/>
        <v>0</v>
      </c>
      <c r="L62" s="25">
        <f t="shared" si="77"/>
        <v>0</v>
      </c>
      <c r="M62" s="25">
        <f t="shared" si="77"/>
        <v>0</v>
      </c>
      <c r="N62" s="25">
        <f t="shared" si="77"/>
        <v>0</v>
      </c>
      <c r="O62" s="25">
        <f t="shared" si="77"/>
        <v>0</v>
      </c>
      <c r="P62" s="25">
        <f t="shared" si="77"/>
        <v>0</v>
      </c>
      <c r="Q62" s="25">
        <f t="shared" si="77"/>
        <v>0</v>
      </c>
      <c r="R62" s="25">
        <f t="shared" si="77"/>
        <v>0</v>
      </c>
      <c r="S62" s="25">
        <f t="shared" si="77"/>
        <v>0</v>
      </c>
      <c r="T62" s="25">
        <f t="shared" si="77"/>
        <v>0</v>
      </c>
      <c r="U62" s="25">
        <f t="shared" si="77"/>
        <v>0</v>
      </c>
      <c r="V62" s="25">
        <f t="shared" si="77"/>
        <v>0</v>
      </c>
      <c r="W62" s="25">
        <f t="shared" si="77"/>
        <v>0</v>
      </c>
      <c r="X62" s="25">
        <f t="shared" si="77"/>
        <v>0</v>
      </c>
      <c r="Y62" s="25">
        <f t="shared" si="77"/>
        <v>0</v>
      </c>
      <c r="Z62" s="25">
        <f t="shared" si="77"/>
        <v>0</v>
      </c>
      <c r="AA62" s="25">
        <f t="shared" si="77"/>
        <v>0</v>
      </c>
      <c r="AB62" s="25">
        <f t="shared" si="77"/>
        <v>0</v>
      </c>
      <c r="AC62" s="25">
        <f t="shared" si="77"/>
        <v>0</v>
      </c>
      <c r="AD62" s="25">
        <f t="shared" si="77"/>
        <v>0</v>
      </c>
      <c r="AE62" s="25">
        <f t="shared" si="77"/>
        <v>0</v>
      </c>
      <c r="AF62" s="25">
        <f t="shared" si="77"/>
        <v>0</v>
      </c>
      <c r="AG62" s="25">
        <f t="shared" si="77"/>
        <v>0</v>
      </c>
      <c r="AH62" s="25">
        <f t="shared" si="77"/>
        <v>0</v>
      </c>
      <c r="AI62" s="25">
        <f t="shared" si="77"/>
        <v>0</v>
      </c>
      <c r="AJ62" s="25">
        <f t="shared" si="77"/>
        <v>0</v>
      </c>
      <c r="AK62" s="25">
        <f t="shared" si="77"/>
        <v>0</v>
      </c>
      <c r="AL62" s="25">
        <f t="shared" si="77"/>
        <v>0</v>
      </c>
      <c r="AM62" s="25">
        <f t="shared" si="77"/>
        <v>0</v>
      </c>
      <c r="AN62" s="25">
        <f t="shared" si="77"/>
        <v>0</v>
      </c>
      <c r="AO62" s="25">
        <f t="shared" si="77"/>
        <v>0</v>
      </c>
      <c r="AP62" s="25">
        <f t="shared" si="77"/>
        <v>0</v>
      </c>
      <c r="AQ62" s="25">
        <f t="shared" si="77"/>
        <v>0</v>
      </c>
      <c r="AR62" s="25">
        <f t="shared" si="77"/>
        <v>0</v>
      </c>
      <c r="AS62" s="25">
        <f t="shared" si="77"/>
        <v>0</v>
      </c>
      <c r="AT62" s="25">
        <f t="shared" si="77"/>
        <v>0</v>
      </c>
      <c r="AU62" s="25">
        <f t="shared" si="77"/>
        <v>0</v>
      </c>
      <c r="AV62" s="25">
        <f t="shared" si="77"/>
        <v>0</v>
      </c>
      <c r="AW62" s="25">
        <f t="shared" si="77"/>
        <v>0</v>
      </c>
      <c r="AX62" s="25">
        <f t="shared" si="77"/>
        <v>0</v>
      </c>
      <c r="AY62" s="25">
        <f t="shared" si="77"/>
        <v>0</v>
      </c>
      <c r="AZ62" s="25">
        <f t="shared" si="77"/>
        <v>0</v>
      </c>
      <c r="BA62" s="25">
        <f t="shared" si="77"/>
        <v>0</v>
      </c>
      <c r="BB62" s="25">
        <f t="shared" si="77"/>
        <v>0</v>
      </c>
      <c r="BC62" s="25">
        <f t="shared" si="77"/>
        <v>0</v>
      </c>
      <c r="BD62" s="25">
        <f t="shared" si="77"/>
        <v>0</v>
      </c>
      <c r="BE62" s="25">
        <f t="shared" si="77"/>
        <v>0</v>
      </c>
      <c r="BF62" s="25">
        <f t="shared" si="77"/>
        <v>0</v>
      </c>
      <c r="BG62" s="25">
        <f t="shared" si="77"/>
        <v>0</v>
      </c>
      <c r="BH62" s="25">
        <f t="shared" si="77"/>
        <v>0</v>
      </c>
      <c r="BI62" s="25">
        <f t="shared" si="77"/>
        <v>0</v>
      </c>
      <c r="BJ62" s="25">
        <f t="shared" si="77"/>
        <v>0</v>
      </c>
      <c r="BK62" s="25">
        <f t="shared" si="77"/>
        <v>0</v>
      </c>
      <c r="BL62" s="25">
        <f t="shared" si="77"/>
        <v>0</v>
      </c>
      <c r="BM62" s="25">
        <f t="shared" si="77"/>
        <v>0</v>
      </c>
      <c r="BN62" s="25">
        <f t="shared" si="77"/>
        <v>0</v>
      </c>
      <c r="BO62" s="25">
        <f t="shared" si="77"/>
        <v>0</v>
      </c>
      <c r="BP62" s="25">
        <f t="shared" ref="BP62:CH62" si="78">((BP8*0.5)+BO26-BP44)*BP81*BP96*BP$2</f>
        <v>0</v>
      </c>
      <c r="BQ62" s="25">
        <f t="shared" si="78"/>
        <v>0</v>
      </c>
      <c r="BR62" s="25">
        <f t="shared" si="78"/>
        <v>0</v>
      </c>
      <c r="BS62" s="25">
        <f t="shared" si="78"/>
        <v>0</v>
      </c>
      <c r="BT62" s="25">
        <f t="shared" si="78"/>
        <v>0</v>
      </c>
      <c r="BU62" s="25">
        <f t="shared" si="78"/>
        <v>0</v>
      </c>
      <c r="BV62" s="25">
        <f t="shared" si="78"/>
        <v>0</v>
      </c>
      <c r="BW62" s="25">
        <f t="shared" si="78"/>
        <v>0</v>
      </c>
      <c r="BX62" s="25">
        <f t="shared" si="78"/>
        <v>0</v>
      </c>
      <c r="BY62" s="25">
        <f t="shared" si="78"/>
        <v>0</v>
      </c>
      <c r="BZ62" s="25">
        <f t="shared" si="78"/>
        <v>0</v>
      </c>
      <c r="CA62" s="25">
        <f t="shared" si="78"/>
        <v>0</v>
      </c>
      <c r="CB62" s="25">
        <f t="shared" si="78"/>
        <v>0</v>
      </c>
      <c r="CC62" s="25">
        <f t="shared" si="78"/>
        <v>0</v>
      </c>
      <c r="CD62" s="25">
        <f t="shared" si="78"/>
        <v>0</v>
      </c>
      <c r="CE62" s="25">
        <f t="shared" si="78"/>
        <v>0</v>
      </c>
      <c r="CF62" s="25">
        <f t="shared" si="78"/>
        <v>0</v>
      </c>
      <c r="CG62" s="25">
        <f t="shared" si="78"/>
        <v>0</v>
      </c>
      <c r="CH62" s="28">
        <f t="shared" si="78"/>
        <v>0</v>
      </c>
    </row>
    <row r="63" spans="1:86" ht="15.75" x14ac:dyDescent="0.25">
      <c r="A63" s="630"/>
      <c r="B63" s="14" t="str">
        <f t="shared" si="69"/>
        <v>Ext Lighting</v>
      </c>
      <c r="C63" s="25">
        <f t="shared" si="72"/>
        <v>0</v>
      </c>
      <c r="D63" s="25">
        <f t="shared" ref="D63:BO63" si="79">((D9*0.5)+C27-D45)*D82*D97*D$2</f>
        <v>0</v>
      </c>
      <c r="E63" s="25">
        <f t="shared" si="79"/>
        <v>0</v>
      </c>
      <c r="F63" s="25">
        <f t="shared" si="79"/>
        <v>0</v>
      </c>
      <c r="G63" s="25">
        <f t="shared" si="79"/>
        <v>0</v>
      </c>
      <c r="H63" s="25">
        <f t="shared" si="79"/>
        <v>0</v>
      </c>
      <c r="I63" s="25">
        <f t="shared" si="79"/>
        <v>0</v>
      </c>
      <c r="J63" s="25">
        <f t="shared" si="79"/>
        <v>0</v>
      </c>
      <c r="K63" s="25">
        <f t="shared" si="79"/>
        <v>0</v>
      </c>
      <c r="L63" s="25">
        <f t="shared" si="79"/>
        <v>0</v>
      </c>
      <c r="M63" s="25">
        <f t="shared" si="79"/>
        <v>0</v>
      </c>
      <c r="N63" s="25">
        <f t="shared" si="79"/>
        <v>0</v>
      </c>
      <c r="O63" s="25">
        <f t="shared" si="79"/>
        <v>0</v>
      </c>
      <c r="P63" s="25">
        <f t="shared" si="79"/>
        <v>0</v>
      </c>
      <c r="Q63" s="25">
        <f t="shared" si="79"/>
        <v>0</v>
      </c>
      <c r="R63" s="25">
        <f t="shared" si="79"/>
        <v>0</v>
      </c>
      <c r="S63" s="25">
        <f t="shared" si="79"/>
        <v>0</v>
      </c>
      <c r="T63" s="25">
        <f t="shared" si="79"/>
        <v>0</v>
      </c>
      <c r="U63" s="25">
        <f t="shared" si="79"/>
        <v>0</v>
      </c>
      <c r="V63" s="25">
        <f t="shared" si="79"/>
        <v>0</v>
      </c>
      <c r="W63" s="25">
        <f t="shared" si="79"/>
        <v>0</v>
      </c>
      <c r="X63" s="25">
        <f t="shared" si="79"/>
        <v>0</v>
      </c>
      <c r="Y63" s="25">
        <f t="shared" si="79"/>
        <v>0</v>
      </c>
      <c r="Z63" s="25">
        <f t="shared" si="79"/>
        <v>0</v>
      </c>
      <c r="AA63" s="25">
        <f t="shared" si="79"/>
        <v>0</v>
      </c>
      <c r="AB63" s="25">
        <f t="shared" si="79"/>
        <v>0</v>
      </c>
      <c r="AC63" s="25">
        <f t="shared" si="79"/>
        <v>0</v>
      </c>
      <c r="AD63" s="25">
        <f t="shared" si="79"/>
        <v>0</v>
      </c>
      <c r="AE63" s="25">
        <f t="shared" si="79"/>
        <v>0</v>
      </c>
      <c r="AF63" s="25">
        <f t="shared" si="79"/>
        <v>0</v>
      </c>
      <c r="AG63" s="25">
        <f t="shared" si="79"/>
        <v>0</v>
      </c>
      <c r="AH63" s="25">
        <f t="shared" si="79"/>
        <v>0</v>
      </c>
      <c r="AI63" s="25">
        <f t="shared" si="79"/>
        <v>0</v>
      </c>
      <c r="AJ63" s="25">
        <f t="shared" si="79"/>
        <v>0</v>
      </c>
      <c r="AK63" s="25">
        <f t="shared" si="79"/>
        <v>0</v>
      </c>
      <c r="AL63" s="25">
        <f t="shared" si="79"/>
        <v>0</v>
      </c>
      <c r="AM63" s="25">
        <f t="shared" si="79"/>
        <v>0</v>
      </c>
      <c r="AN63" s="25">
        <f t="shared" si="79"/>
        <v>0</v>
      </c>
      <c r="AO63" s="25">
        <f t="shared" si="79"/>
        <v>0</v>
      </c>
      <c r="AP63" s="25">
        <f t="shared" si="79"/>
        <v>0</v>
      </c>
      <c r="AQ63" s="25">
        <f t="shared" si="79"/>
        <v>0</v>
      </c>
      <c r="AR63" s="25">
        <f t="shared" si="79"/>
        <v>0</v>
      </c>
      <c r="AS63" s="25">
        <f t="shared" si="79"/>
        <v>0</v>
      </c>
      <c r="AT63" s="25">
        <f t="shared" si="79"/>
        <v>0</v>
      </c>
      <c r="AU63" s="25">
        <f t="shared" si="79"/>
        <v>0</v>
      </c>
      <c r="AV63" s="25">
        <f t="shared" si="79"/>
        <v>0</v>
      </c>
      <c r="AW63" s="25">
        <f t="shared" si="79"/>
        <v>0</v>
      </c>
      <c r="AX63" s="25">
        <f t="shared" si="79"/>
        <v>0</v>
      </c>
      <c r="AY63" s="25">
        <f t="shared" si="79"/>
        <v>0</v>
      </c>
      <c r="AZ63" s="25">
        <f t="shared" si="79"/>
        <v>0</v>
      </c>
      <c r="BA63" s="25">
        <f t="shared" si="79"/>
        <v>0</v>
      </c>
      <c r="BB63" s="25">
        <f t="shared" si="79"/>
        <v>0</v>
      </c>
      <c r="BC63" s="25">
        <f t="shared" si="79"/>
        <v>0</v>
      </c>
      <c r="BD63" s="25">
        <f t="shared" si="79"/>
        <v>0</v>
      </c>
      <c r="BE63" s="25">
        <f t="shared" si="79"/>
        <v>0</v>
      </c>
      <c r="BF63" s="25">
        <f t="shared" si="79"/>
        <v>0</v>
      </c>
      <c r="BG63" s="25">
        <f t="shared" si="79"/>
        <v>0</v>
      </c>
      <c r="BH63" s="25">
        <f t="shared" si="79"/>
        <v>0</v>
      </c>
      <c r="BI63" s="25">
        <f t="shared" si="79"/>
        <v>0</v>
      </c>
      <c r="BJ63" s="25">
        <f t="shared" si="79"/>
        <v>0</v>
      </c>
      <c r="BK63" s="25">
        <f t="shared" si="79"/>
        <v>0</v>
      </c>
      <c r="BL63" s="25">
        <f t="shared" si="79"/>
        <v>0</v>
      </c>
      <c r="BM63" s="25">
        <f t="shared" si="79"/>
        <v>0</v>
      </c>
      <c r="BN63" s="25">
        <f t="shared" si="79"/>
        <v>0</v>
      </c>
      <c r="BO63" s="25">
        <f t="shared" si="79"/>
        <v>0</v>
      </c>
      <c r="BP63" s="25">
        <f t="shared" ref="BP63:CH63" si="80">((BP9*0.5)+BO27-BP45)*BP82*BP97*BP$2</f>
        <v>0</v>
      </c>
      <c r="BQ63" s="25">
        <f t="shared" si="80"/>
        <v>0</v>
      </c>
      <c r="BR63" s="25">
        <f t="shared" si="80"/>
        <v>0</v>
      </c>
      <c r="BS63" s="25">
        <f t="shared" si="80"/>
        <v>0</v>
      </c>
      <c r="BT63" s="25">
        <f t="shared" si="80"/>
        <v>0</v>
      </c>
      <c r="BU63" s="25">
        <f t="shared" si="80"/>
        <v>0</v>
      </c>
      <c r="BV63" s="25">
        <f t="shared" si="80"/>
        <v>0</v>
      </c>
      <c r="BW63" s="25">
        <f t="shared" si="80"/>
        <v>0</v>
      </c>
      <c r="BX63" s="25">
        <f t="shared" si="80"/>
        <v>0</v>
      </c>
      <c r="BY63" s="25">
        <f t="shared" si="80"/>
        <v>0</v>
      </c>
      <c r="BZ63" s="25">
        <f t="shared" si="80"/>
        <v>0</v>
      </c>
      <c r="CA63" s="25">
        <f t="shared" si="80"/>
        <v>0</v>
      </c>
      <c r="CB63" s="25">
        <f t="shared" si="80"/>
        <v>0</v>
      </c>
      <c r="CC63" s="25">
        <f t="shared" si="80"/>
        <v>0</v>
      </c>
      <c r="CD63" s="25">
        <f t="shared" si="80"/>
        <v>0</v>
      </c>
      <c r="CE63" s="25">
        <f t="shared" si="80"/>
        <v>0</v>
      </c>
      <c r="CF63" s="25">
        <f t="shared" si="80"/>
        <v>0</v>
      </c>
      <c r="CG63" s="25">
        <f t="shared" si="80"/>
        <v>0</v>
      </c>
      <c r="CH63" s="28">
        <f t="shared" si="80"/>
        <v>0</v>
      </c>
    </row>
    <row r="64" spans="1:86" ht="15.75" x14ac:dyDescent="0.25">
      <c r="A64" s="630"/>
      <c r="B64" s="14" t="str">
        <f t="shared" si="69"/>
        <v>Heating</v>
      </c>
      <c r="C64" s="25">
        <f t="shared" si="72"/>
        <v>0</v>
      </c>
      <c r="D64" s="25">
        <f t="shared" ref="D64:BO64" si="81">((D10*0.5)+C28-D46)*D83*D98*D$2</f>
        <v>0</v>
      </c>
      <c r="E64" s="25">
        <f t="shared" si="81"/>
        <v>0</v>
      </c>
      <c r="F64" s="25">
        <f t="shared" si="81"/>
        <v>0</v>
      </c>
      <c r="G64" s="25">
        <f t="shared" si="81"/>
        <v>0</v>
      </c>
      <c r="H64" s="25">
        <f t="shared" si="81"/>
        <v>0</v>
      </c>
      <c r="I64" s="25">
        <f t="shared" si="81"/>
        <v>0</v>
      </c>
      <c r="J64" s="25">
        <f t="shared" si="81"/>
        <v>0</v>
      </c>
      <c r="K64" s="25">
        <f t="shared" si="81"/>
        <v>0</v>
      </c>
      <c r="L64" s="25">
        <f t="shared" si="81"/>
        <v>0</v>
      </c>
      <c r="M64" s="25">
        <f t="shared" si="81"/>
        <v>0</v>
      </c>
      <c r="N64" s="25">
        <f t="shared" si="81"/>
        <v>0</v>
      </c>
      <c r="O64" s="25">
        <f t="shared" si="81"/>
        <v>0</v>
      </c>
      <c r="P64" s="25">
        <f t="shared" si="81"/>
        <v>0</v>
      </c>
      <c r="Q64" s="25">
        <f t="shared" si="81"/>
        <v>0</v>
      </c>
      <c r="R64" s="25">
        <f t="shared" si="81"/>
        <v>0</v>
      </c>
      <c r="S64" s="25">
        <f t="shared" si="81"/>
        <v>0</v>
      </c>
      <c r="T64" s="25">
        <f t="shared" si="81"/>
        <v>0</v>
      </c>
      <c r="U64" s="25">
        <f t="shared" si="81"/>
        <v>0</v>
      </c>
      <c r="V64" s="25">
        <f t="shared" si="81"/>
        <v>0</v>
      </c>
      <c r="W64" s="25">
        <f t="shared" si="81"/>
        <v>0</v>
      </c>
      <c r="X64" s="25">
        <f t="shared" si="81"/>
        <v>0</v>
      </c>
      <c r="Y64" s="25">
        <f t="shared" si="81"/>
        <v>0</v>
      </c>
      <c r="Z64" s="25">
        <f t="shared" si="81"/>
        <v>0</v>
      </c>
      <c r="AA64" s="25">
        <f t="shared" si="81"/>
        <v>0</v>
      </c>
      <c r="AB64" s="25">
        <f t="shared" si="81"/>
        <v>0</v>
      </c>
      <c r="AC64" s="25">
        <f t="shared" si="81"/>
        <v>0</v>
      </c>
      <c r="AD64" s="25">
        <f t="shared" si="81"/>
        <v>0</v>
      </c>
      <c r="AE64" s="25">
        <f t="shared" si="81"/>
        <v>0</v>
      </c>
      <c r="AF64" s="25">
        <f t="shared" si="81"/>
        <v>0</v>
      </c>
      <c r="AG64" s="25">
        <f t="shared" si="81"/>
        <v>0</v>
      </c>
      <c r="AH64" s="25">
        <f t="shared" si="81"/>
        <v>0</v>
      </c>
      <c r="AI64" s="25">
        <f t="shared" si="81"/>
        <v>0</v>
      </c>
      <c r="AJ64" s="25">
        <f t="shared" si="81"/>
        <v>0</v>
      </c>
      <c r="AK64" s="25">
        <f t="shared" si="81"/>
        <v>0</v>
      </c>
      <c r="AL64" s="25">
        <f t="shared" si="81"/>
        <v>0</v>
      </c>
      <c r="AM64" s="25">
        <f t="shared" si="81"/>
        <v>0</v>
      </c>
      <c r="AN64" s="25">
        <f t="shared" si="81"/>
        <v>0</v>
      </c>
      <c r="AO64" s="25">
        <f t="shared" si="81"/>
        <v>0</v>
      </c>
      <c r="AP64" s="25">
        <f t="shared" si="81"/>
        <v>0</v>
      </c>
      <c r="AQ64" s="25">
        <f t="shared" si="81"/>
        <v>0</v>
      </c>
      <c r="AR64" s="25">
        <f t="shared" si="81"/>
        <v>0</v>
      </c>
      <c r="AS64" s="25">
        <f t="shared" si="81"/>
        <v>0</v>
      </c>
      <c r="AT64" s="25">
        <f t="shared" si="81"/>
        <v>0</v>
      </c>
      <c r="AU64" s="25">
        <f t="shared" si="81"/>
        <v>0</v>
      </c>
      <c r="AV64" s="25">
        <f t="shared" si="81"/>
        <v>0</v>
      </c>
      <c r="AW64" s="25">
        <f t="shared" si="81"/>
        <v>0</v>
      </c>
      <c r="AX64" s="25">
        <f t="shared" si="81"/>
        <v>0</v>
      </c>
      <c r="AY64" s="25">
        <f t="shared" si="81"/>
        <v>0</v>
      </c>
      <c r="AZ64" s="25">
        <f t="shared" si="81"/>
        <v>0</v>
      </c>
      <c r="BA64" s="25">
        <f t="shared" si="81"/>
        <v>0</v>
      </c>
      <c r="BB64" s="25">
        <f t="shared" si="81"/>
        <v>0</v>
      </c>
      <c r="BC64" s="25">
        <f t="shared" si="81"/>
        <v>0</v>
      </c>
      <c r="BD64" s="25">
        <f t="shared" si="81"/>
        <v>0</v>
      </c>
      <c r="BE64" s="25">
        <f t="shared" si="81"/>
        <v>0</v>
      </c>
      <c r="BF64" s="25">
        <f t="shared" si="81"/>
        <v>0</v>
      </c>
      <c r="BG64" s="25">
        <f t="shared" si="81"/>
        <v>0</v>
      </c>
      <c r="BH64" s="25">
        <f t="shared" si="81"/>
        <v>0</v>
      </c>
      <c r="BI64" s="25">
        <f t="shared" si="81"/>
        <v>0</v>
      </c>
      <c r="BJ64" s="25">
        <f t="shared" si="81"/>
        <v>0</v>
      </c>
      <c r="BK64" s="25">
        <f t="shared" si="81"/>
        <v>0</v>
      </c>
      <c r="BL64" s="25">
        <f t="shared" si="81"/>
        <v>0</v>
      </c>
      <c r="BM64" s="25">
        <f t="shared" si="81"/>
        <v>0</v>
      </c>
      <c r="BN64" s="25">
        <f t="shared" si="81"/>
        <v>0</v>
      </c>
      <c r="BO64" s="25">
        <f t="shared" si="81"/>
        <v>0</v>
      </c>
      <c r="BP64" s="25">
        <f t="shared" ref="BP64:CH64" si="82">((BP10*0.5)+BO28-BP46)*BP83*BP98*BP$2</f>
        <v>0</v>
      </c>
      <c r="BQ64" s="25">
        <f t="shared" si="82"/>
        <v>0</v>
      </c>
      <c r="BR64" s="25">
        <f t="shared" si="82"/>
        <v>0</v>
      </c>
      <c r="BS64" s="25">
        <f t="shared" si="82"/>
        <v>0</v>
      </c>
      <c r="BT64" s="25">
        <f t="shared" si="82"/>
        <v>0</v>
      </c>
      <c r="BU64" s="25">
        <f t="shared" si="82"/>
        <v>0</v>
      </c>
      <c r="BV64" s="25">
        <f t="shared" si="82"/>
        <v>0</v>
      </c>
      <c r="BW64" s="25">
        <f t="shared" si="82"/>
        <v>0</v>
      </c>
      <c r="BX64" s="25">
        <f t="shared" si="82"/>
        <v>0</v>
      </c>
      <c r="BY64" s="25">
        <f t="shared" si="82"/>
        <v>0</v>
      </c>
      <c r="BZ64" s="25">
        <f t="shared" si="82"/>
        <v>0</v>
      </c>
      <c r="CA64" s="25">
        <f t="shared" si="82"/>
        <v>0</v>
      </c>
      <c r="CB64" s="25">
        <f t="shared" si="82"/>
        <v>0</v>
      </c>
      <c r="CC64" s="25">
        <f t="shared" si="82"/>
        <v>0</v>
      </c>
      <c r="CD64" s="25">
        <f t="shared" si="82"/>
        <v>0</v>
      </c>
      <c r="CE64" s="25">
        <f t="shared" si="82"/>
        <v>0</v>
      </c>
      <c r="CF64" s="25">
        <f t="shared" si="82"/>
        <v>0</v>
      </c>
      <c r="CG64" s="25">
        <f t="shared" si="82"/>
        <v>0</v>
      </c>
      <c r="CH64" s="28">
        <f t="shared" si="82"/>
        <v>0</v>
      </c>
    </row>
    <row r="65" spans="1:88" ht="15.75" x14ac:dyDescent="0.25">
      <c r="A65" s="630"/>
      <c r="B65" s="14" t="str">
        <f t="shared" si="69"/>
        <v>HVAC</v>
      </c>
      <c r="C65" s="25">
        <f t="shared" si="72"/>
        <v>0</v>
      </c>
      <c r="D65" s="25">
        <f t="shared" ref="D65:BO65" si="83">((D11*0.5)+C29-D47)*D84*D99*D$2</f>
        <v>0</v>
      </c>
      <c r="E65" s="25">
        <f t="shared" si="83"/>
        <v>0</v>
      </c>
      <c r="F65" s="25">
        <f t="shared" si="83"/>
        <v>0</v>
      </c>
      <c r="G65" s="25">
        <f t="shared" si="83"/>
        <v>0</v>
      </c>
      <c r="H65" s="25">
        <f t="shared" si="83"/>
        <v>0</v>
      </c>
      <c r="I65" s="25">
        <f t="shared" si="83"/>
        <v>0</v>
      </c>
      <c r="J65" s="25">
        <f t="shared" si="83"/>
        <v>0</v>
      </c>
      <c r="K65" s="25">
        <f t="shared" si="83"/>
        <v>0</v>
      </c>
      <c r="L65" s="25">
        <f t="shared" si="83"/>
        <v>0</v>
      </c>
      <c r="M65" s="25">
        <f t="shared" si="83"/>
        <v>0</v>
      </c>
      <c r="N65" s="25">
        <f t="shared" si="83"/>
        <v>0</v>
      </c>
      <c r="O65" s="25">
        <f t="shared" si="83"/>
        <v>0</v>
      </c>
      <c r="P65" s="25">
        <f t="shared" si="83"/>
        <v>0</v>
      </c>
      <c r="Q65" s="25">
        <f t="shared" si="83"/>
        <v>0</v>
      </c>
      <c r="R65" s="25">
        <f t="shared" si="83"/>
        <v>0</v>
      </c>
      <c r="S65" s="25">
        <f t="shared" si="83"/>
        <v>0</v>
      </c>
      <c r="T65" s="25">
        <f t="shared" si="83"/>
        <v>0</v>
      </c>
      <c r="U65" s="25">
        <f t="shared" si="83"/>
        <v>0</v>
      </c>
      <c r="V65" s="25">
        <f t="shared" si="83"/>
        <v>0</v>
      </c>
      <c r="W65" s="25">
        <f t="shared" si="83"/>
        <v>0</v>
      </c>
      <c r="X65" s="25">
        <f t="shared" si="83"/>
        <v>0</v>
      </c>
      <c r="Y65" s="25">
        <f t="shared" si="83"/>
        <v>0</v>
      </c>
      <c r="Z65" s="25">
        <f t="shared" si="83"/>
        <v>0</v>
      </c>
      <c r="AA65" s="25">
        <f t="shared" si="83"/>
        <v>0</v>
      </c>
      <c r="AB65" s="25">
        <f t="shared" si="83"/>
        <v>0</v>
      </c>
      <c r="AC65" s="25">
        <f t="shared" si="83"/>
        <v>0</v>
      </c>
      <c r="AD65" s="25">
        <f t="shared" si="83"/>
        <v>0</v>
      </c>
      <c r="AE65" s="25">
        <f t="shared" si="83"/>
        <v>0</v>
      </c>
      <c r="AF65" s="25">
        <f t="shared" si="83"/>
        <v>0</v>
      </c>
      <c r="AG65" s="25">
        <f t="shared" si="83"/>
        <v>0</v>
      </c>
      <c r="AH65" s="25">
        <f t="shared" si="83"/>
        <v>0</v>
      </c>
      <c r="AI65" s="25">
        <f t="shared" si="83"/>
        <v>0</v>
      </c>
      <c r="AJ65" s="25">
        <f t="shared" si="83"/>
        <v>0</v>
      </c>
      <c r="AK65" s="25">
        <f t="shared" si="83"/>
        <v>0</v>
      </c>
      <c r="AL65" s="25">
        <f t="shared" si="83"/>
        <v>0</v>
      </c>
      <c r="AM65" s="25">
        <f t="shared" si="83"/>
        <v>0</v>
      </c>
      <c r="AN65" s="25">
        <f t="shared" si="83"/>
        <v>0</v>
      </c>
      <c r="AO65" s="25">
        <f t="shared" si="83"/>
        <v>0</v>
      </c>
      <c r="AP65" s="25">
        <f t="shared" si="83"/>
        <v>0</v>
      </c>
      <c r="AQ65" s="25">
        <f t="shared" si="83"/>
        <v>0</v>
      </c>
      <c r="AR65" s="25">
        <f t="shared" si="83"/>
        <v>0</v>
      </c>
      <c r="AS65" s="25">
        <f t="shared" si="83"/>
        <v>0</v>
      </c>
      <c r="AT65" s="25">
        <f t="shared" si="83"/>
        <v>0</v>
      </c>
      <c r="AU65" s="25">
        <f t="shared" si="83"/>
        <v>0</v>
      </c>
      <c r="AV65" s="25">
        <f t="shared" si="83"/>
        <v>0</v>
      </c>
      <c r="AW65" s="25">
        <f t="shared" si="83"/>
        <v>0</v>
      </c>
      <c r="AX65" s="25">
        <f t="shared" si="83"/>
        <v>0</v>
      </c>
      <c r="AY65" s="25">
        <f t="shared" si="83"/>
        <v>0</v>
      </c>
      <c r="AZ65" s="25">
        <f t="shared" si="83"/>
        <v>0</v>
      </c>
      <c r="BA65" s="25">
        <f t="shared" si="83"/>
        <v>0</v>
      </c>
      <c r="BB65" s="25">
        <f t="shared" si="83"/>
        <v>0</v>
      </c>
      <c r="BC65" s="25">
        <f t="shared" si="83"/>
        <v>0</v>
      </c>
      <c r="BD65" s="25">
        <f t="shared" si="83"/>
        <v>0</v>
      </c>
      <c r="BE65" s="25">
        <f t="shared" si="83"/>
        <v>0</v>
      </c>
      <c r="BF65" s="25">
        <f t="shared" si="83"/>
        <v>0</v>
      </c>
      <c r="BG65" s="25">
        <f t="shared" si="83"/>
        <v>0</v>
      </c>
      <c r="BH65" s="25">
        <f t="shared" si="83"/>
        <v>0</v>
      </c>
      <c r="BI65" s="25">
        <f t="shared" si="83"/>
        <v>0</v>
      </c>
      <c r="BJ65" s="25">
        <f t="shared" si="83"/>
        <v>0</v>
      </c>
      <c r="BK65" s="25">
        <f t="shared" si="83"/>
        <v>0</v>
      </c>
      <c r="BL65" s="25">
        <f t="shared" si="83"/>
        <v>0</v>
      </c>
      <c r="BM65" s="25">
        <f t="shared" si="83"/>
        <v>0</v>
      </c>
      <c r="BN65" s="25">
        <f t="shared" si="83"/>
        <v>0</v>
      </c>
      <c r="BO65" s="25">
        <f t="shared" si="83"/>
        <v>0</v>
      </c>
      <c r="BP65" s="25">
        <f t="shared" ref="BP65:CH65" si="84">((BP11*0.5)+BO29-BP47)*BP84*BP99*BP$2</f>
        <v>0</v>
      </c>
      <c r="BQ65" s="25">
        <f t="shared" si="84"/>
        <v>0</v>
      </c>
      <c r="BR65" s="25">
        <f t="shared" si="84"/>
        <v>0</v>
      </c>
      <c r="BS65" s="25">
        <f t="shared" si="84"/>
        <v>0</v>
      </c>
      <c r="BT65" s="25">
        <f t="shared" si="84"/>
        <v>0</v>
      </c>
      <c r="BU65" s="25">
        <f t="shared" si="84"/>
        <v>0</v>
      </c>
      <c r="BV65" s="25">
        <f t="shared" si="84"/>
        <v>0</v>
      </c>
      <c r="BW65" s="25">
        <f t="shared" si="84"/>
        <v>0</v>
      </c>
      <c r="BX65" s="25">
        <f t="shared" si="84"/>
        <v>0</v>
      </c>
      <c r="BY65" s="25">
        <f t="shared" si="84"/>
        <v>0</v>
      </c>
      <c r="BZ65" s="25">
        <f t="shared" si="84"/>
        <v>0</v>
      </c>
      <c r="CA65" s="25">
        <f t="shared" si="84"/>
        <v>0</v>
      </c>
      <c r="CB65" s="25">
        <f t="shared" si="84"/>
        <v>0</v>
      </c>
      <c r="CC65" s="25">
        <f t="shared" si="84"/>
        <v>0</v>
      </c>
      <c r="CD65" s="25">
        <f t="shared" si="84"/>
        <v>0</v>
      </c>
      <c r="CE65" s="25">
        <f t="shared" si="84"/>
        <v>0</v>
      </c>
      <c r="CF65" s="25">
        <f t="shared" si="84"/>
        <v>0</v>
      </c>
      <c r="CG65" s="25">
        <f t="shared" si="84"/>
        <v>0</v>
      </c>
      <c r="CH65" s="28">
        <f t="shared" si="84"/>
        <v>0</v>
      </c>
    </row>
    <row r="66" spans="1:88" ht="15.75" x14ac:dyDescent="0.25">
      <c r="A66" s="630"/>
      <c r="B66" s="14" t="str">
        <f t="shared" si="69"/>
        <v>Lighting</v>
      </c>
      <c r="C66" s="25">
        <f t="shared" si="72"/>
        <v>0</v>
      </c>
      <c r="D66" s="25">
        <f t="shared" ref="D66:BO66" si="85">((D12*0.5)+C30-D48)*D85*D100*D$2</f>
        <v>0</v>
      </c>
      <c r="E66" s="25">
        <f t="shared" si="85"/>
        <v>0</v>
      </c>
      <c r="F66" s="25">
        <f t="shared" si="85"/>
        <v>0</v>
      </c>
      <c r="G66" s="25">
        <f t="shared" si="85"/>
        <v>0</v>
      </c>
      <c r="H66" s="25">
        <f t="shared" si="85"/>
        <v>0</v>
      </c>
      <c r="I66" s="25">
        <f t="shared" si="85"/>
        <v>0</v>
      </c>
      <c r="J66" s="25">
        <f t="shared" si="85"/>
        <v>0</v>
      </c>
      <c r="K66" s="25">
        <f t="shared" si="85"/>
        <v>0</v>
      </c>
      <c r="L66" s="25">
        <f t="shared" si="85"/>
        <v>0</v>
      </c>
      <c r="M66" s="25">
        <f t="shared" si="85"/>
        <v>0</v>
      </c>
      <c r="N66" s="25">
        <f t="shared" si="85"/>
        <v>0</v>
      </c>
      <c r="O66" s="25">
        <f t="shared" si="85"/>
        <v>0</v>
      </c>
      <c r="P66" s="25">
        <f t="shared" si="85"/>
        <v>0</v>
      </c>
      <c r="Q66" s="25">
        <f t="shared" si="85"/>
        <v>0</v>
      </c>
      <c r="R66" s="25">
        <f t="shared" si="85"/>
        <v>0</v>
      </c>
      <c r="S66" s="25">
        <f t="shared" si="85"/>
        <v>0</v>
      </c>
      <c r="T66" s="25">
        <f t="shared" si="85"/>
        <v>0</v>
      </c>
      <c r="U66" s="25">
        <f t="shared" si="85"/>
        <v>0</v>
      </c>
      <c r="V66" s="25">
        <f t="shared" si="85"/>
        <v>0</v>
      </c>
      <c r="W66" s="25">
        <f t="shared" si="85"/>
        <v>0</v>
      </c>
      <c r="X66" s="25">
        <f t="shared" si="85"/>
        <v>0</v>
      </c>
      <c r="Y66" s="25">
        <f t="shared" si="85"/>
        <v>0</v>
      </c>
      <c r="Z66" s="25">
        <f t="shared" si="85"/>
        <v>0</v>
      </c>
      <c r="AA66" s="25">
        <f t="shared" si="85"/>
        <v>0</v>
      </c>
      <c r="AB66" s="25">
        <f t="shared" si="85"/>
        <v>0</v>
      </c>
      <c r="AC66" s="25">
        <f t="shared" si="85"/>
        <v>0</v>
      </c>
      <c r="AD66" s="25">
        <f t="shared" si="85"/>
        <v>0</v>
      </c>
      <c r="AE66" s="25">
        <f t="shared" si="85"/>
        <v>0</v>
      </c>
      <c r="AF66" s="25">
        <f t="shared" si="85"/>
        <v>0</v>
      </c>
      <c r="AG66" s="25">
        <f t="shared" si="85"/>
        <v>0</v>
      </c>
      <c r="AH66" s="25">
        <f t="shared" si="85"/>
        <v>0</v>
      </c>
      <c r="AI66" s="25">
        <f t="shared" si="85"/>
        <v>0</v>
      </c>
      <c r="AJ66" s="25">
        <f t="shared" si="85"/>
        <v>0</v>
      </c>
      <c r="AK66" s="25">
        <f t="shared" si="85"/>
        <v>0</v>
      </c>
      <c r="AL66" s="25">
        <f t="shared" si="85"/>
        <v>0</v>
      </c>
      <c r="AM66" s="25">
        <f t="shared" si="85"/>
        <v>0</v>
      </c>
      <c r="AN66" s="25">
        <f t="shared" si="85"/>
        <v>0</v>
      </c>
      <c r="AO66" s="25">
        <f t="shared" si="85"/>
        <v>0</v>
      </c>
      <c r="AP66" s="25">
        <f t="shared" si="85"/>
        <v>0</v>
      </c>
      <c r="AQ66" s="25">
        <f t="shared" si="85"/>
        <v>0</v>
      </c>
      <c r="AR66" s="25">
        <f t="shared" si="85"/>
        <v>0</v>
      </c>
      <c r="AS66" s="25">
        <f t="shared" si="85"/>
        <v>0</v>
      </c>
      <c r="AT66" s="25">
        <f t="shared" si="85"/>
        <v>0</v>
      </c>
      <c r="AU66" s="25">
        <f t="shared" si="85"/>
        <v>0</v>
      </c>
      <c r="AV66" s="25">
        <f t="shared" si="85"/>
        <v>0</v>
      </c>
      <c r="AW66" s="25">
        <f t="shared" si="85"/>
        <v>0</v>
      </c>
      <c r="AX66" s="25">
        <f t="shared" si="85"/>
        <v>0</v>
      </c>
      <c r="AY66" s="25">
        <f t="shared" si="85"/>
        <v>0</v>
      </c>
      <c r="AZ66" s="25">
        <f t="shared" si="85"/>
        <v>0</v>
      </c>
      <c r="BA66" s="25">
        <f t="shared" si="85"/>
        <v>0</v>
      </c>
      <c r="BB66" s="25">
        <f t="shared" si="85"/>
        <v>0</v>
      </c>
      <c r="BC66" s="25">
        <f t="shared" si="85"/>
        <v>0</v>
      </c>
      <c r="BD66" s="25">
        <f t="shared" si="85"/>
        <v>0</v>
      </c>
      <c r="BE66" s="25">
        <f t="shared" si="85"/>
        <v>0</v>
      </c>
      <c r="BF66" s="25">
        <f t="shared" si="85"/>
        <v>0</v>
      </c>
      <c r="BG66" s="25">
        <f t="shared" si="85"/>
        <v>0</v>
      </c>
      <c r="BH66" s="25">
        <f t="shared" si="85"/>
        <v>0</v>
      </c>
      <c r="BI66" s="25">
        <f t="shared" si="85"/>
        <v>0</v>
      </c>
      <c r="BJ66" s="25">
        <f t="shared" si="85"/>
        <v>0</v>
      </c>
      <c r="BK66" s="25">
        <f t="shared" si="85"/>
        <v>0</v>
      </c>
      <c r="BL66" s="25">
        <f t="shared" si="85"/>
        <v>0</v>
      </c>
      <c r="BM66" s="25">
        <f t="shared" si="85"/>
        <v>0</v>
      </c>
      <c r="BN66" s="25">
        <f t="shared" si="85"/>
        <v>0</v>
      </c>
      <c r="BO66" s="25">
        <f t="shared" si="85"/>
        <v>0</v>
      </c>
      <c r="BP66" s="25">
        <f t="shared" ref="BP66:CH66" si="86">((BP12*0.5)+BO30-BP48)*BP85*BP100*BP$2</f>
        <v>0</v>
      </c>
      <c r="BQ66" s="25">
        <f t="shared" si="86"/>
        <v>0</v>
      </c>
      <c r="BR66" s="25">
        <f t="shared" si="86"/>
        <v>0</v>
      </c>
      <c r="BS66" s="25">
        <f t="shared" si="86"/>
        <v>0</v>
      </c>
      <c r="BT66" s="25">
        <f t="shared" si="86"/>
        <v>0</v>
      </c>
      <c r="BU66" s="25">
        <f t="shared" si="86"/>
        <v>0</v>
      </c>
      <c r="BV66" s="25">
        <f t="shared" si="86"/>
        <v>0</v>
      </c>
      <c r="BW66" s="25">
        <f t="shared" si="86"/>
        <v>0</v>
      </c>
      <c r="BX66" s="25">
        <f t="shared" si="86"/>
        <v>0</v>
      </c>
      <c r="BY66" s="25">
        <f t="shared" si="86"/>
        <v>0</v>
      </c>
      <c r="BZ66" s="25">
        <f t="shared" si="86"/>
        <v>0</v>
      </c>
      <c r="CA66" s="25">
        <f t="shared" si="86"/>
        <v>0</v>
      </c>
      <c r="CB66" s="25">
        <f t="shared" si="86"/>
        <v>0</v>
      </c>
      <c r="CC66" s="25">
        <f t="shared" si="86"/>
        <v>0</v>
      </c>
      <c r="CD66" s="25">
        <f t="shared" si="86"/>
        <v>0</v>
      </c>
      <c r="CE66" s="25">
        <f t="shared" si="86"/>
        <v>0</v>
      </c>
      <c r="CF66" s="25">
        <f t="shared" si="86"/>
        <v>0</v>
      </c>
      <c r="CG66" s="25">
        <f t="shared" si="86"/>
        <v>0</v>
      </c>
      <c r="CH66" s="28">
        <f t="shared" si="86"/>
        <v>0</v>
      </c>
    </row>
    <row r="67" spans="1:88" ht="15.75" x14ac:dyDescent="0.25">
      <c r="A67" s="630"/>
      <c r="B67" s="14" t="str">
        <f t="shared" si="69"/>
        <v>Miscellaneous</v>
      </c>
      <c r="C67" s="25">
        <f t="shared" si="72"/>
        <v>0</v>
      </c>
      <c r="D67" s="25">
        <f t="shared" ref="D67:BO67" si="87">((D13*0.5)+C31-D49)*D86*D101*D$2</f>
        <v>0</v>
      </c>
      <c r="E67" s="25">
        <f t="shared" si="87"/>
        <v>0</v>
      </c>
      <c r="F67" s="25">
        <f t="shared" si="87"/>
        <v>0</v>
      </c>
      <c r="G67" s="25">
        <f t="shared" si="87"/>
        <v>0</v>
      </c>
      <c r="H67" s="25">
        <f t="shared" si="87"/>
        <v>0</v>
      </c>
      <c r="I67" s="25">
        <f t="shared" si="87"/>
        <v>0</v>
      </c>
      <c r="J67" s="25">
        <f t="shared" si="87"/>
        <v>0</v>
      </c>
      <c r="K67" s="25">
        <f t="shared" si="87"/>
        <v>0</v>
      </c>
      <c r="L67" s="25">
        <f t="shared" si="87"/>
        <v>0</v>
      </c>
      <c r="M67" s="25">
        <f t="shared" si="87"/>
        <v>0</v>
      </c>
      <c r="N67" s="25">
        <f t="shared" si="87"/>
        <v>0</v>
      </c>
      <c r="O67" s="25">
        <f t="shared" si="87"/>
        <v>0</v>
      </c>
      <c r="P67" s="25">
        <f t="shared" si="87"/>
        <v>0</v>
      </c>
      <c r="Q67" s="25">
        <f t="shared" si="87"/>
        <v>0</v>
      </c>
      <c r="R67" s="25">
        <f t="shared" si="87"/>
        <v>0</v>
      </c>
      <c r="S67" s="25">
        <f t="shared" si="87"/>
        <v>0</v>
      </c>
      <c r="T67" s="25">
        <f t="shared" si="87"/>
        <v>0</v>
      </c>
      <c r="U67" s="25">
        <f t="shared" si="87"/>
        <v>0</v>
      </c>
      <c r="V67" s="25">
        <f t="shared" si="87"/>
        <v>0</v>
      </c>
      <c r="W67" s="25">
        <f t="shared" si="87"/>
        <v>0</v>
      </c>
      <c r="X67" s="25">
        <f t="shared" si="87"/>
        <v>0</v>
      </c>
      <c r="Y67" s="25">
        <f t="shared" si="87"/>
        <v>0</v>
      </c>
      <c r="Z67" s="25">
        <f t="shared" si="87"/>
        <v>0</v>
      </c>
      <c r="AA67" s="25">
        <f t="shared" si="87"/>
        <v>0</v>
      </c>
      <c r="AB67" s="25">
        <f t="shared" si="87"/>
        <v>0</v>
      </c>
      <c r="AC67" s="25">
        <f t="shared" si="87"/>
        <v>0</v>
      </c>
      <c r="AD67" s="25">
        <f t="shared" si="87"/>
        <v>0</v>
      </c>
      <c r="AE67" s="25">
        <f t="shared" si="87"/>
        <v>0</v>
      </c>
      <c r="AF67" s="25">
        <f t="shared" si="87"/>
        <v>0</v>
      </c>
      <c r="AG67" s="25">
        <f t="shared" si="87"/>
        <v>0</v>
      </c>
      <c r="AH67" s="25">
        <f t="shared" si="87"/>
        <v>0</v>
      </c>
      <c r="AI67" s="25">
        <f t="shared" si="87"/>
        <v>0</v>
      </c>
      <c r="AJ67" s="25">
        <f t="shared" si="87"/>
        <v>0</v>
      </c>
      <c r="AK67" s="25">
        <f t="shared" si="87"/>
        <v>0</v>
      </c>
      <c r="AL67" s="25">
        <f t="shared" si="87"/>
        <v>0</v>
      </c>
      <c r="AM67" s="25">
        <f t="shared" si="87"/>
        <v>0</v>
      </c>
      <c r="AN67" s="25">
        <f t="shared" si="87"/>
        <v>0</v>
      </c>
      <c r="AO67" s="25">
        <f t="shared" si="87"/>
        <v>0</v>
      </c>
      <c r="AP67" s="25">
        <f t="shared" si="87"/>
        <v>0</v>
      </c>
      <c r="AQ67" s="25">
        <f t="shared" si="87"/>
        <v>0</v>
      </c>
      <c r="AR67" s="25">
        <f t="shared" si="87"/>
        <v>0</v>
      </c>
      <c r="AS67" s="25">
        <f t="shared" si="87"/>
        <v>0</v>
      </c>
      <c r="AT67" s="25">
        <f t="shared" si="87"/>
        <v>0</v>
      </c>
      <c r="AU67" s="25">
        <f t="shared" si="87"/>
        <v>0</v>
      </c>
      <c r="AV67" s="25">
        <f t="shared" si="87"/>
        <v>0</v>
      </c>
      <c r="AW67" s="25">
        <f t="shared" si="87"/>
        <v>0</v>
      </c>
      <c r="AX67" s="25">
        <f t="shared" si="87"/>
        <v>0</v>
      </c>
      <c r="AY67" s="25">
        <f t="shared" si="87"/>
        <v>0</v>
      </c>
      <c r="AZ67" s="25">
        <f t="shared" si="87"/>
        <v>0</v>
      </c>
      <c r="BA67" s="25">
        <f t="shared" si="87"/>
        <v>0</v>
      </c>
      <c r="BB67" s="25">
        <f t="shared" si="87"/>
        <v>0</v>
      </c>
      <c r="BC67" s="25">
        <f t="shared" si="87"/>
        <v>0</v>
      </c>
      <c r="BD67" s="25">
        <f t="shared" si="87"/>
        <v>0</v>
      </c>
      <c r="BE67" s="25">
        <f t="shared" si="87"/>
        <v>0</v>
      </c>
      <c r="BF67" s="25">
        <f t="shared" si="87"/>
        <v>0</v>
      </c>
      <c r="BG67" s="25">
        <f t="shared" si="87"/>
        <v>0</v>
      </c>
      <c r="BH67" s="25">
        <f t="shared" si="87"/>
        <v>0</v>
      </c>
      <c r="BI67" s="25">
        <f t="shared" si="87"/>
        <v>0</v>
      </c>
      <c r="BJ67" s="25">
        <f t="shared" si="87"/>
        <v>0</v>
      </c>
      <c r="BK67" s="25">
        <f t="shared" si="87"/>
        <v>0</v>
      </c>
      <c r="BL67" s="25">
        <f t="shared" si="87"/>
        <v>0</v>
      </c>
      <c r="BM67" s="25">
        <f t="shared" si="87"/>
        <v>0</v>
      </c>
      <c r="BN67" s="25">
        <f t="shared" si="87"/>
        <v>0</v>
      </c>
      <c r="BO67" s="25">
        <f t="shared" si="87"/>
        <v>0</v>
      </c>
      <c r="BP67" s="25">
        <f t="shared" ref="BP67:CH67" si="88">((BP13*0.5)+BO31-BP49)*BP86*BP101*BP$2</f>
        <v>0</v>
      </c>
      <c r="BQ67" s="25">
        <f t="shared" si="88"/>
        <v>0</v>
      </c>
      <c r="BR67" s="25">
        <f t="shared" si="88"/>
        <v>0</v>
      </c>
      <c r="BS67" s="25">
        <f t="shared" si="88"/>
        <v>0</v>
      </c>
      <c r="BT67" s="25">
        <f t="shared" si="88"/>
        <v>0</v>
      </c>
      <c r="BU67" s="25">
        <f t="shared" si="88"/>
        <v>0</v>
      </c>
      <c r="BV67" s="25">
        <f t="shared" si="88"/>
        <v>0</v>
      </c>
      <c r="BW67" s="25">
        <f t="shared" si="88"/>
        <v>0</v>
      </c>
      <c r="BX67" s="25">
        <f t="shared" si="88"/>
        <v>0</v>
      </c>
      <c r="BY67" s="25">
        <f t="shared" si="88"/>
        <v>0</v>
      </c>
      <c r="BZ67" s="25">
        <f t="shared" si="88"/>
        <v>0</v>
      </c>
      <c r="CA67" s="25">
        <f t="shared" si="88"/>
        <v>0</v>
      </c>
      <c r="CB67" s="25">
        <f t="shared" si="88"/>
        <v>0</v>
      </c>
      <c r="CC67" s="25">
        <f t="shared" si="88"/>
        <v>0</v>
      </c>
      <c r="CD67" s="25">
        <f t="shared" si="88"/>
        <v>0</v>
      </c>
      <c r="CE67" s="25">
        <f t="shared" si="88"/>
        <v>0</v>
      </c>
      <c r="CF67" s="25">
        <f t="shared" si="88"/>
        <v>0</v>
      </c>
      <c r="CG67" s="25">
        <f t="shared" si="88"/>
        <v>0</v>
      </c>
      <c r="CH67" s="28">
        <f t="shared" si="88"/>
        <v>0</v>
      </c>
    </row>
    <row r="68" spans="1:88" ht="15.75" customHeight="1" x14ac:dyDescent="0.25">
      <c r="A68" s="630"/>
      <c r="B68" s="14" t="str">
        <f t="shared" si="69"/>
        <v>Motors</v>
      </c>
      <c r="C68" s="25">
        <f t="shared" si="72"/>
        <v>0</v>
      </c>
      <c r="D68" s="25">
        <f t="shared" ref="D68:BO68" si="89">((D14*0.5)+C32-D50)*D87*D102*D$2</f>
        <v>0</v>
      </c>
      <c r="E68" s="25">
        <f t="shared" si="89"/>
        <v>0</v>
      </c>
      <c r="F68" s="25">
        <f t="shared" si="89"/>
        <v>0</v>
      </c>
      <c r="G68" s="25">
        <f t="shared" si="89"/>
        <v>0</v>
      </c>
      <c r="H68" s="25">
        <f t="shared" si="89"/>
        <v>0</v>
      </c>
      <c r="I68" s="25">
        <f t="shared" si="89"/>
        <v>0</v>
      </c>
      <c r="J68" s="25">
        <f t="shared" si="89"/>
        <v>0</v>
      </c>
      <c r="K68" s="25">
        <f t="shared" si="89"/>
        <v>0</v>
      </c>
      <c r="L68" s="25">
        <f t="shared" si="89"/>
        <v>0</v>
      </c>
      <c r="M68" s="25">
        <f t="shared" si="89"/>
        <v>0</v>
      </c>
      <c r="N68" s="25">
        <f t="shared" si="89"/>
        <v>0</v>
      </c>
      <c r="O68" s="25">
        <f t="shared" si="89"/>
        <v>0</v>
      </c>
      <c r="P68" s="25">
        <f t="shared" si="89"/>
        <v>0</v>
      </c>
      <c r="Q68" s="25">
        <f t="shared" si="89"/>
        <v>0</v>
      </c>
      <c r="R68" s="25">
        <f t="shared" si="89"/>
        <v>0</v>
      </c>
      <c r="S68" s="25">
        <f t="shared" si="89"/>
        <v>0</v>
      </c>
      <c r="T68" s="25">
        <f t="shared" si="89"/>
        <v>0</v>
      </c>
      <c r="U68" s="25">
        <f t="shared" si="89"/>
        <v>0</v>
      </c>
      <c r="V68" s="25">
        <f t="shared" si="89"/>
        <v>0</v>
      </c>
      <c r="W68" s="25">
        <f t="shared" si="89"/>
        <v>0</v>
      </c>
      <c r="X68" s="25">
        <f t="shared" si="89"/>
        <v>0</v>
      </c>
      <c r="Y68" s="25">
        <f t="shared" si="89"/>
        <v>0</v>
      </c>
      <c r="Z68" s="25">
        <f t="shared" si="89"/>
        <v>0</v>
      </c>
      <c r="AA68" s="25">
        <f t="shared" si="89"/>
        <v>0</v>
      </c>
      <c r="AB68" s="25">
        <f t="shared" si="89"/>
        <v>0</v>
      </c>
      <c r="AC68" s="25">
        <f t="shared" si="89"/>
        <v>0</v>
      </c>
      <c r="AD68" s="25">
        <f t="shared" si="89"/>
        <v>0</v>
      </c>
      <c r="AE68" s="25">
        <f t="shared" si="89"/>
        <v>0</v>
      </c>
      <c r="AF68" s="25">
        <f t="shared" si="89"/>
        <v>0</v>
      </c>
      <c r="AG68" s="25">
        <f t="shared" si="89"/>
        <v>0</v>
      </c>
      <c r="AH68" s="25">
        <f t="shared" si="89"/>
        <v>0</v>
      </c>
      <c r="AI68" s="25">
        <f t="shared" si="89"/>
        <v>0</v>
      </c>
      <c r="AJ68" s="25">
        <f t="shared" si="89"/>
        <v>0</v>
      </c>
      <c r="AK68" s="25">
        <f t="shared" si="89"/>
        <v>0</v>
      </c>
      <c r="AL68" s="25">
        <f t="shared" si="89"/>
        <v>0</v>
      </c>
      <c r="AM68" s="25">
        <f t="shared" si="89"/>
        <v>0</v>
      </c>
      <c r="AN68" s="25">
        <f t="shared" si="89"/>
        <v>0</v>
      </c>
      <c r="AO68" s="25">
        <f t="shared" si="89"/>
        <v>0</v>
      </c>
      <c r="AP68" s="25">
        <f t="shared" si="89"/>
        <v>0</v>
      </c>
      <c r="AQ68" s="25">
        <f t="shared" si="89"/>
        <v>0</v>
      </c>
      <c r="AR68" s="25">
        <f t="shared" si="89"/>
        <v>0</v>
      </c>
      <c r="AS68" s="25">
        <f t="shared" si="89"/>
        <v>0</v>
      </c>
      <c r="AT68" s="25">
        <f t="shared" si="89"/>
        <v>0</v>
      </c>
      <c r="AU68" s="25">
        <f t="shared" si="89"/>
        <v>0</v>
      </c>
      <c r="AV68" s="25">
        <f t="shared" si="89"/>
        <v>0</v>
      </c>
      <c r="AW68" s="25">
        <f t="shared" si="89"/>
        <v>0</v>
      </c>
      <c r="AX68" s="25">
        <f t="shared" si="89"/>
        <v>0</v>
      </c>
      <c r="AY68" s="25">
        <f t="shared" si="89"/>
        <v>0</v>
      </c>
      <c r="AZ68" s="25">
        <f t="shared" si="89"/>
        <v>0</v>
      </c>
      <c r="BA68" s="25">
        <f t="shared" si="89"/>
        <v>0</v>
      </c>
      <c r="BB68" s="25">
        <f t="shared" si="89"/>
        <v>0</v>
      </c>
      <c r="BC68" s="25">
        <f t="shared" si="89"/>
        <v>0</v>
      </c>
      <c r="BD68" s="25">
        <f t="shared" si="89"/>
        <v>0</v>
      </c>
      <c r="BE68" s="25">
        <f t="shared" si="89"/>
        <v>0</v>
      </c>
      <c r="BF68" s="25">
        <f t="shared" si="89"/>
        <v>0</v>
      </c>
      <c r="BG68" s="25">
        <f t="shared" si="89"/>
        <v>0</v>
      </c>
      <c r="BH68" s="25">
        <f t="shared" si="89"/>
        <v>0</v>
      </c>
      <c r="BI68" s="25">
        <f t="shared" si="89"/>
        <v>0</v>
      </c>
      <c r="BJ68" s="25">
        <f t="shared" si="89"/>
        <v>0</v>
      </c>
      <c r="BK68" s="25">
        <f t="shared" si="89"/>
        <v>0</v>
      </c>
      <c r="BL68" s="25">
        <f t="shared" si="89"/>
        <v>0</v>
      </c>
      <c r="BM68" s="25">
        <f t="shared" si="89"/>
        <v>0</v>
      </c>
      <c r="BN68" s="25">
        <f t="shared" si="89"/>
        <v>0</v>
      </c>
      <c r="BO68" s="25">
        <f t="shared" si="89"/>
        <v>0</v>
      </c>
      <c r="BP68" s="25">
        <f t="shared" ref="BP68:CH68" si="90">((BP14*0.5)+BO32-BP50)*BP87*BP102*BP$2</f>
        <v>0</v>
      </c>
      <c r="BQ68" s="25">
        <f t="shared" si="90"/>
        <v>0</v>
      </c>
      <c r="BR68" s="25">
        <f t="shared" si="90"/>
        <v>0</v>
      </c>
      <c r="BS68" s="25">
        <f t="shared" si="90"/>
        <v>0</v>
      </c>
      <c r="BT68" s="25">
        <f t="shared" si="90"/>
        <v>0</v>
      </c>
      <c r="BU68" s="25">
        <f t="shared" si="90"/>
        <v>0</v>
      </c>
      <c r="BV68" s="25">
        <f t="shared" si="90"/>
        <v>0</v>
      </c>
      <c r="BW68" s="25">
        <f t="shared" si="90"/>
        <v>0</v>
      </c>
      <c r="BX68" s="25">
        <f t="shared" si="90"/>
        <v>0</v>
      </c>
      <c r="BY68" s="25">
        <f t="shared" si="90"/>
        <v>0</v>
      </c>
      <c r="BZ68" s="25">
        <f t="shared" si="90"/>
        <v>0</v>
      </c>
      <c r="CA68" s="25">
        <f t="shared" si="90"/>
        <v>0</v>
      </c>
      <c r="CB68" s="25">
        <f t="shared" si="90"/>
        <v>0</v>
      </c>
      <c r="CC68" s="25">
        <f t="shared" si="90"/>
        <v>0</v>
      </c>
      <c r="CD68" s="25">
        <f t="shared" si="90"/>
        <v>0</v>
      </c>
      <c r="CE68" s="25">
        <f t="shared" si="90"/>
        <v>0</v>
      </c>
      <c r="CF68" s="25">
        <f t="shared" si="90"/>
        <v>0</v>
      </c>
      <c r="CG68" s="25">
        <f t="shared" si="90"/>
        <v>0</v>
      </c>
      <c r="CH68" s="28">
        <f t="shared" si="90"/>
        <v>0</v>
      </c>
    </row>
    <row r="69" spans="1:88" ht="15.75" x14ac:dyDescent="0.25">
      <c r="A69" s="630"/>
      <c r="B69" s="14" t="str">
        <f t="shared" si="69"/>
        <v>Process</v>
      </c>
      <c r="C69" s="25">
        <f t="shared" si="72"/>
        <v>0</v>
      </c>
      <c r="D69" s="25">
        <f t="shared" ref="D69:BO69" si="91">((D15*0.5)+C33-D51)*D88*D103*D$2</f>
        <v>0</v>
      </c>
      <c r="E69" s="25">
        <f t="shared" si="91"/>
        <v>0</v>
      </c>
      <c r="F69" s="25">
        <f t="shared" si="91"/>
        <v>0</v>
      </c>
      <c r="G69" s="25">
        <f t="shared" si="91"/>
        <v>0</v>
      </c>
      <c r="H69" s="25">
        <f t="shared" si="91"/>
        <v>0</v>
      </c>
      <c r="I69" s="25">
        <f t="shared" si="91"/>
        <v>0</v>
      </c>
      <c r="J69" s="25">
        <f t="shared" si="91"/>
        <v>0</v>
      </c>
      <c r="K69" s="25">
        <f t="shared" si="91"/>
        <v>0</v>
      </c>
      <c r="L69" s="25">
        <f t="shared" si="91"/>
        <v>0</v>
      </c>
      <c r="M69" s="25">
        <f t="shared" si="91"/>
        <v>0</v>
      </c>
      <c r="N69" s="25">
        <f t="shared" si="91"/>
        <v>0</v>
      </c>
      <c r="O69" s="25">
        <f t="shared" si="91"/>
        <v>0</v>
      </c>
      <c r="P69" s="25">
        <f t="shared" si="91"/>
        <v>0</v>
      </c>
      <c r="Q69" s="25">
        <f t="shared" si="91"/>
        <v>0</v>
      </c>
      <c r="R69" s="25">
        <f t="shared" si="91"/>
        <v>0</v>
      </c>
      <c r="S69" s="25">
        <f t="shared" si="91"/>
        <v>0</v>
      </c>
      <c r="T69" s="25">
        <f t="shared" si="91"/>
        <v>0</v>
      </c>
      <c r="U69" s="25">
        <f t="shared" si="91"/>
        <v>0</v>
      </c>
      <c r="V69" s="25">
        <f t="shared" si="91"/>
        <v>0</v>
      </c>
      <c r="W69" s="25">
        <f t="shared" si="91"/>
        <v>0</v>
      </c>
      <c r="X69" s="25">
        <f t="shared" si="91"/>
        <v>0</v>
      </c>
      <c r="Y69" s="25">
        <f t="shared" si="91"/>
        <v>0</v>
      </c>
      <c r="Z69" s="25">
        <f t="shared" si="91"/>
        <v>0</v>
      </c>
      <c r="AA69" s="25">
        <f t="shared" si="91"/>
        <v>0</v>
      </c>
      <c r="AB69" s="25">
        <f t="shared" si="91"/>
        <v>0</v>
      </c>
      <c r="AC69" s="25">
        <f t="shared" si="91"/>
        <v>0</v>
      </c>
      <c r="AD69" s="25">
        <f t="shared" si="91"/>
        <v>0</v>
      </c>
      <c r="AE69" s="25">
        <f t="shared" si="91"/>
        <v>0</v>
      </c>
      <c r="AF69" s="25">
        <f t="shared" si="91"/>
        <v>0</v>
      </c>
      <c r="AG69" s="25">
        <f t="shared" si="91"/>
        <v>0</v>
      </c>
      <c r="AH69" s="25">
        <f t="shared" si="91"/>
        <v>0</v>
      </c>
      <c r="AI69" s="25">
        <f t="shared" si="91"/>
        <v>0</v>
      </c>
      <c r="AJ69" s="25">
        <f t="shared" si="91"/>
        <v>0</v>
      </c>
      <c r="AK69" s="25">
        <f t="shared" si="91"/>
        <v>0</v>
      </c>
      <c r="AL69" s="25">
        <f t="shared" si="91"/>
        <v>0</v>
      </c>
      <c r="AM69" s="25">
        <f t="shared" si="91"/>
        <v>0</v>
      </c>
      <c r="AN69" s="25">
        <f t="shared" si="91"/>
        <v>0</v>
      </c>
      <c r="AO69" s="25">
        <f t="shared" si="91"/>
        <v>0</v>
      </c>
      <c r="AP69" s="25">
        <f t="shared" si="91"/>
        <v>0</v>
      </c>
      <c r="AQ69" s="25">
        <f t="shared" si="91"/>
        <v>0</v>
      </c>
      <c r="AR69" s="25">
        <f t="shared" si="91"/>
        <v>0</v>
      </c>
      <c r="AS69" s="25">
        <f t="shared" si="91"/>
        <v>0</v>
      </c>
      <c r="AT69" s="25">
        <f t="shared" si="91"/>
        <v>0</v>
      </c>
      <c r="AU69" s="25">
        <f t="shared" si="91"/>
        <v>0</v>
      </c>
      <c r="AV69" s="25">
        <f t="shared" si="91"/>
        <v>0</v>
      </c>
      <c r="AW69" s="25">
        <f t="shared" si="91"/>
        <v>0</v>
      </c>
      <c r="AX69" s="25">
        <f t="shared" si="91"/>
        <v>0</v>
      </c>
      <c r="AY69" s="25">
        <f t="shared" si="91"/>
        <v>0</v>
      </c>
      <c r="AZ69" s="25">
        <f t="shared" si="91"/>
        <v>0</v>
      </c>
      <c r="BA69" s="25">
        <f t="shared" si="91"/>
        <v>0</v>
      </c>
      <c r="BB69" s="25">
        <f t="shared" si="91"/>
        <v>0</v>
      </c>
      <c r="BC69" s="25">
        <f t="shared" si="91"/>
        <v>0</v>
      </c>
      <c r="BD69" s="25">
        <f t="shared" si="91"/>
        <v>0</v>
      </c>
      <c r="BE69" s="25">
        <f t="shared" si="91"/>
        <v>0</v>
      </c>
      <c r="BF69" s="25">
        <f t="shared" si="91"/>
        <v>0</v>
      </c>
      <c r="BG69" s="25">
        <f t="shared" si="91"/>
        <v>0</v>
      </c>
      <c r="BH69" s="25">
        <f t="shared" si="91"/>
        <v>0</v>
      </c>
      <c r="BI69" s="25">
        <f t="shared" si="91"/>
        <v>0</v>
      </c>
      <c r="BJ69" s="25">
        <f t="shared" si="91"/>
        <v>0</v>
      </c>
      <c r="BK69" s="25">
        <f t="shared" si="91"/>
        <v>0</v>
      </c>
      <c r="BL69" s="25">
        <f t="shared" si="91"/>
        <v>0</v>
      </c>
      <c r="BM69" s="25">
        <f t="shared" si="91"/>
        <v>0</v>
      </c>
      <c r="BN69" s="25">
        <f t="shared" si="91"/>
        <v>0</v>
      </c>
      <c r="BO69" s="25">
        <f t="shared" si="91"/>
        <v>0</v>
      </c>
      <c r="BP69" s="25">
        <f t="shared" ref="BP69:CH69" si="92">((BP15*0.5)+BO33-BP51)*BP88*BP103*BP$2</f>
        <v>0</v>
      </c>
      <c r="BQ69" s="25">
        <f t="shared" si="92"/>
        <v>0</v>
      </c>
      <c r="BR69" s="25">
        <f t="shared" si="92"/>
        <v>0</v>
      </c>
      <c r="BS69" s="25">
        <f t="shared" si="92"/>
        <v>0</v>
      </c>
      <c r="BT69" s="25">
        <f t="shared" si="92"/>
        <v>0</v>
      </c>
      <c r="BU69" s="25">
        <f t="shared" si="92"/>
        <v>0</v>
      </c>
      <c r="BV69" s="25">
        <f t="shared" si="92"/>
        <v>0</v>
      </c>
      <c r="BW69" s="25">
        <f t="shared" si="92"/>
        <v>0</v>
      </c>
      <c r="BX69" s="25">
        <f t="shared" si="92"/>
        <v>0</v>
      </c>
      <c r="BY69" s="25">
        <f t="shared" si="92"/>
        <v>0</v>
      </c>
      <c r="BZ69" s="25">
        <f t="shared" si="92"/>
        <v>0</v>
      </c>
      <c r="CA69" s="25">
        <f t="shared" si="92"/>
        <v>0</v>
      </c>
      <c r="CB69" s="25">
        <f t="shared" si="92"/>
        <v>0</v>
      </c>
      <c r="CC69" s="25">
        <f t="shared" si="92"/>
        <v>0</v>
      </c>
      <c r="CD69" s="25">
        <f t="shared" si="92"/>
        <v>0</v>
      </c>
      <c r="CE69" s="25">
        <f t="shared" si="92"/>
        <v>0</v>
      </c>
      <c r="CF69" s="25">
        <f t="shared" si="92"/>
        <v>0</v>
      </c>
      <c r="CG69" s="25">
        <f t="shared" si="92"/>
        <v>0</v>
      </c>
      <c r="CH69" s="28">
        <f t="shared" si="92"/>
        <v>0</v>
      </c>
    </row>
    <row r="70" spans="1:88" ht="15.75" x14ac:dyDescent="0.25">
      <c r="A70" s="630"/>
      <c r="B70" s="14" t="str">
        <f t="shared" si="69"/>
        <v>Refrigeration</v>
      </c>
      <c r="C70" s="25">
        <f t="shared" si="72"/>
        <v>0</v>
      </c>
      <c r="D70" s="25">
        <f t="shared" ref="D70:BO70" si="93">((D16*0.5)+C34-D52)*D89*D104*D$2</f>
        <v>0</v>
      </c>
      <c r="E70" s="25">
        <f t="shared" si="93"/>
        <v>0</v>
      </c>
      <c r="F70" s="25">
        <f t="shared" si="93"/>
        <v>0</v>
      </c>
      <c r="G70" s="25">
        <f t="shared" si="93"/>
        <v>0</v>
      </c>
      <c r="H70" s="25">
        <f t="shared" si="93"/>
        <v>0</v>
      </c>
      <c r="I70" s="25">
        <f t="shared" si="93"/>
        <v>0</v>
      </c>
      <c r="J70" s="25">
        <f t="shared" si="93"/>
        <v>0</v>
      </c>
      <c r="K70" s="25">
        <f t="shared" si="93"/>
        <v>0</v>
      </c>
      <c r="L70" s="25">
        <f t="shared" si="93"/>
        <v>0</v>
      </c>
      <c r="M70" s="25">
        <f t="shared" si="93"/>
        <v>0</v>
      </c>
      <c r="N70" s="25">
        <f t="shared" si="93"/>
        <v>0</v>
      </c>
      <c r="O70" s="25">
        <f t="shared" si="93"/>
        <v>0</v>
      </c>
      <c r="P70" s="25">
        <f t="shared" si="93"/>
        <v>0</v>
      </c>
      <c r="Q70" s="25">
        <f t="shared" si="93"/>
        <v>0</v>
      </c>
      <c r="R70" s="25">
        <f t="shared" si="93"/>
        <v>0</v>
      </c>
      <c r="S70" s="25">
        <f t="shared" si="93"/>
        <v>0</v>
      </c>
      <c r="T70" s="25">
        <f t="shared" si="93"/>
        <v>0</v>
      </c>
      <c r="U70" s="25">
        <f t="shared" si="93"/>
        <v>0</v>
      </c>
      <c r="V70" s="25">
        <f t="shared" si="93"/>
        <v>0</v>
      </c>
      <c r="W70" s="25">
        <f t="shared" si="93"/>
        <v>0</v>
      </c>
      <c r="X70" s="25">
        <f t="shared" si="93"/>
        <v>0</v>
      </c>
      <c r="Y70" s="25">
        <f t="shared" si="93"/>
        <v>0</v>
      </c>
      <c r="Z70" s="25">
        <f t="shared" si="93"/>
        <v>0</v>
      </c>
      <c r="AA70" s="25">
        <f t="shared" si="93"/>
        <v>0</v>
      </c>
      <c r="AB70" s="25">
        <f t="shared" si="93"/>
        <v>0</v>
      </c>
      <c r="AC70" s="25">
        <f t="shared" si="93"/>
        <v>0</v>
      </c>
      <c r="AD70" s="25">
        <f t="shared" si="93"/>
        <v>0</v>
      </c>
      <c r="AE70" s="25">
        <f t="shared" si="93"/>
        <v>0</v>
      </c>
      <c r="AF70" s="25">
        <f t="shared" si="93"/>
        <v>0</v>
      </c>
      <c r="AG70" s="25">
        <f t="shared" si="93"/>
        <v>0</v>
      </c>
      <c r="AH70" s="25">
        <f t="shared" si="93"/>
        <v>0</v>
      </c>
      <c r="AI70" s="25">
        <f t="shared" si="93"/>
        <v>0</v>
      </c>
      <c r="AJ70" s="25">
        <f t="shared" si="93"/>
        <v>0</v>
      </c>
      <c r="AK70" s="25">
        <f t="shared" si="93"/>
        <v>0</v>
      </c>
      <c r="AL70" s="25">
        <f t="shared" si="93"/>
        <v>0</v>
      </c>
      <c r="AM70" s="25">
        <f t="shared" si="93"/>
        <v>0</v>
      </c>
      <c r="AN70" s="25">
        <f t="shared" si="93"/>
        <v>0</v>
      </c>
      <c r="AO70" s="25">
        <f t="shared" si="93"/>
        <v>0</v>
      </c>
      <c r="AP70" s="25">
        <f t="shared" si="93"/>
        <v>0</v>
      </c>
      <c r="AQ70" s="25">
        <f t="shared" si="93"/>
        <v>0</v>
      </c>
      <c r="AR70" s="25">
        <f t="shared" si="93"/>
        <v>0</v>
      </c>
      <c r="AS70" s="25">
        <f t="shared" si="93"/>
        <v>0</v>
      </c>
      <c r="AT70" s="25">
        <f t="shared" si="93"/>
        <v>0</v>
      </c>
      <c r="AU70" s="25">
        <f t="shared" si="93"/>
        <v>0</v>
      </c>
      <c r="AV70" s="25">
        <f t="shared" si="93"/>
        <v>0</v>
      </c>
      <c r="AW70" s="25">
        <f t="shared" si="93"/>
        <v>0</v>
      </c>
      <c r="AX70" s="25">
        <f t="shared" si="93"/>
        <v>0</v>
      </c>
      <c r="AY70" s="25">
        <f t="shared" si="93"/>
        <v>0</v>
      </c>
      <c r="AZ70" s="25">
        <f t="shared" si="93"/>
        <v>0</v>
      </c>
      <c r="BA70" s="25">
        <f t="shared" si="93"/>
        <v>0</v>
      </c>
      <c r="BB70" s="25">
        <f t="shared" si="93"/>
        <v>0</v>
      </c>
      <c r="BC70" s="25">
        <f t="shared" si="93"/>
        <v>0</v>
      </c>
      <c r="BD70" s="25">
        <f t="shared" si="93"/>
        <v>0</v>
      </c>
      <c r="BE70" s="25">
        <f t="shared" si="93"/>
        <v>0</v>
      </c>
      <c r="BF70" s="25">
        <f t="shared" si="93"/>
        <v>0</v>
      </c>
      <c r="BG70" s="25">
        <f t="shared" si="93"/>
        <v>0</v>
      </c>
      <c r="BH70" s="25">
        <f t="shared" si="93"/>
        <v>0</v>
      </c>
      <c r="BI70" s="25">
        <f t="shared" si="93"/>
        <v>0</v>
      </c>
      <c r="BJ70" s="25">
        <f t="shared" si="93"/>
        <v>0</v>
      </c>
      <c r="BK70" s="25">
        <f t="shared" si="93"/>
        <v>0</v>
      </c>
      <c r="BL70" s="25">
        <f t="shared" si="93"/>
        <v>0</v>
      </c>
      <c r="BM70" s="25">
        <f t="shared" si="93"/>
        <v>0</v>
      </c>
      <c r="BN70" s="25">
        <f t="shared" si="93"/>
        <v>0</v>
      </c>
      <c r="BO70" s="25">
        <f t="shared" si="93"/>
        <v>0</v>
      </c>
      <c r="BP70" s="25">
        <f t="shared" ref="BP70:CH70" si="94">((BP16*0.5)+BO34-BP52)*BP89*BP104*BP$2</f>
        <v>0</v>
      </c>
      <c r="BQ70" s="25">
        <f t="shared" si="94"/>
        <v>0</v>
      </c>
      <c r="BR70" s="25">
        <f t="shared" si="94"/>
        <v>0</v>
      </c>
      <c r="BS70" s="25">
        <f t="shared" si="94"/>
        <v>0</v>
      </c>
      <c r="BT70" s="25">
        <f t="shared" si="94"/>
        <v>0</v>
      </c>
      <c r="BU70" s="25">
        <f t="shared" si="94"/>
        <v>0</v>
      </c>
      <c r="BV70" s="25">
        <f t="shared" si="94"/>
        <v>0</v>
      </c>
      <c r="BW70" s="25">
        <f t="shared" si="94"/>
        <v>0</v>
      </c>
      <c r="BX70" s="25">
        <f t="shared" si="94"/>
        <v>0</v>
      </c>
      <c r="BY70" s="25">
        <f t="shared" si="94"/>
        <v>0</v>
      </c>
      <c r="BZ70" s="25">
        <f t="shared" si="94"/>
        <v>0</v>
      </c>
      <c r="CA70" s="25">
        <f t="shared" si="94"/>
        <v>0</v>
      </c>
      <c r="CB70" s="25">
        <f t="shared" si="94"/>
        <v>0</v>
      </c>
      <c r="CC70" s="25">
        <f t="shared" si="94"/>
        <v>0</v>
      </c>
      <c r="CD70" s="25">
        <f t="shared" si="94"/>
        <v>0</v>
      </c>
      <c r="CE70" s="25">
        <f t="shared" si="94"/>
        <v>0</v>
      </c>
      <c r="CF70" s="25">
        <f t="shared" si="94"/>
        <v>0</v>
      </c>
      <c r="CG70" s="25">
        <f t="shared" si="94"/>
        <v>0</v>
      </c>
      <c r="CH70" s="28">
        <f t="shared" si="94"/>
        <v>0</v>
      </c>
    </row>
    <row r="71" spans="1:88" ht="15.75" x14ac:dyDescent="0.25">
      <c r="A71" s="630"/>
      <c r="B71" s="14" t="str">
        <f t="shared" si="69"/>
        <v>Water Heating</v>
      </c>
      <c r="C71" s="25">
        <f t="shared" si="72"/>
        <v>0</v>
      </c>
      <c r="D71" s="25">
        <f t="shared" ref="D71:BO71" si="95">((D17*0.5)+C35-D53)*D90*D105*D$2</f>
        <v>0</v>
      </c>
      <c r="E71" s="25">
        <f t="shared" si="95"/>
        <v>0</v>
      </c>
      <c r="F71" s="25">
        <f t="shared" si="95"/>
        <v>0</v>
      </c>
      <c r="G71" s="25">
        <f t="shared" si="95"/>
        <v>0</v>
      </c>
      <c r="H71" s="25">
        <f t="shared" si="95"/>
        <v>0</v>
      </c>
      <c r="I71" s="25">
        <f t="shared" si="95"/>
        <v>0</v>
      </c>
      <c r="J71" s="25">
        <f t="shared" si="95"/>
        <v>0</v>
      </c>
      <c r="K71" s="25">
        <f t="shared" si="95"/>
        <v>0</v>
      </c>
      <c r="L71" s="25">
        <f t="shared" si="95"/>
        <v>0</v>
      </c>
      <c r="M71" s="25">
        <f t="shared" si="95"/>
        <v>0</v>
      </c>
      <c r="N71" s="25">
        <f t="shared" si="95"/>
        <v>0</v>
      </c>
      <c r="O71" s="25">
        <f t="shared" si="95"/>
        <v>0</v>
      </c>
      <c r="P71" s="25">
        <f t="shared" si="95"/>
        <v>0</v>
      </c>
      <c r="Q71" s="25">
        <f t="shared" si="95"/>
        <v>0</v>
      </c>
      <c r="R71" s="25">
        <f t="shared" si="95"/>
        <v>0</v>
      </c>
      <c r="S71" s="25">
        <f t="shared" si="95"/>
        <v>0</v>
      </c>
      <c r="T71" s="25">
        <f t="shared" si="95"/>
        <v>0</v>
      </c>
      <c r="U71" s="25">
        <f t="shared" si="95"/>
        <v>0</v>
      </c>
      <c r="V71" s="25">
        <f t="shared" si="95"/>
        <v>0</v>
      </c>
      <c r="W71" s="25">
        <f t="shared" si="95"/>
        <v>0</v>
      </c>
      <c r="X71" s="25">
        <f t="shared" si="95"/>
        <v>0</v>
      </c>
      <c r="Y71" s="25">
        <f t="shared" si="95"/>
        <v>0</v>
      </c>
      <c r="Z71" s="25">
        <f t="shared" si="95"/>
        <v>0</v>
      </c>
      <c r="AA71" s="25">
        <f t="shared" si="95"/>
        <v>0</v>
      </c>
      <c r="AB71" s="25">
        <f t="shared" si="95"/>
        <v>0</v>
      </c>
      <c r="AC71" s="25">
        <f t="shared" si="95"/>
        <v>0</v>
      </c>
      <c r="AD71" s="25">
        <f t="shared" si="95"/>
        <v>0</v>
      </c>
      <c r="AE71" s="25">
        <f t="shared" si="95"/>
        <v>0</v>
      </c>
      <c r="AF71" s="25">
        <f t="shared" si="95"/>
        <v>0</v>
      </c>
      <c r="AG71" s="25">
        <f t="shared" si="95"/>
        <v>0</v>
      </c>
      <c r="AH71" s="25">
        <f t="shared" si="95"/>
        <v>0</v>
      </c>
      <c r="AI71" s="25">
        <f t="shared" si="95"/>
        <v>0</v>
      </c>
      <c r="AJ71" s="25">
        <f t="shared" si="95"/>
        <v>0</v>
      </c>
      <c r="AK71" s="25">
        <f t="shared" si="95"/>
        <v>0</v>
      </c>
      <c r="AL71" s="25">
        <f t="shared" si="95"/>
        <v>0</v>
      </c>
      <c r="AM71" s="25">
        <f t="shared" si="95"/>
        <v>0</v>
      </c>
      <c r="AN71" s="25">
        <f t="shared" si="95"/>
        <v>0</v>
      </c>
      <c r="AO71" s="25">
        <f t="shared" si="95"/>
        <v>0</v>
      </c>
      <c r="AP71" s="25">
        <f t="shared" si="95"/>
        <v>0</v>
      </c>
      <c r="AQ71" s="25">
        <f t="shared" si="95"/>
        <v>0</v>
      </c>
      <c r="AR71" s="25">
        <f t="shared" si="95"/>
        <v>0</v>
      </c>
      <c r="AS71" s="25">
        <f t="shared" si="95"/>
        <v>0</v>
      </c>
      <c r="AT71" s="25">
        <f t="shared" si="95"/>
        <v>0</v>
      </c>
      <c r="AU71" s="25">
        <f t="shared" si="95"/>
        <v>0</v>
      </c>
      <c r="AV71" s="25">
        <f t="shared" si="95"/>
        <v>0</v>
      </c>
      <c r="AW71" s="25">
        <f t="shared" si="95"/>
        <v>0</v>
      </c>
      <c r="AX71" s="25">
        <f t="shared" si="95"/>
        <v>0</v>
      </c>
      <c r="AY71" s="25">
        <f t="shared" si="95"/>
        <v>0</v>
      </c>
      <c r="AZ71" s="25">
        <f t="shared" si="95"/>
        <v>0</v>
      </c>
      <c r="BA71" s="25">
        <f t="shared" si="95"/>
        <v>0</v>
      </c>
      <c r="BB71" s="25">
        <f t="shared" si="95"/>
        <v>0</v>
      </c>
      <c r="BC71" s="25">
        <f t="shared" si="95"/>
        <v>0</v>
      </c>
      <c r="BD71" s="25">
        <f t="shared" si="95"/>
        <v>0</v>
      </c>
      <c r="BE71" s="25">
        <f t="shared" si="95"/>
        <v>0</v>
      </c>
      <c r="BF71" s="25">
        <f t="shared" si="95"/>
        <v>0</v>
      </c>
      <c r="BG71" s="25">
        <f t="shared" si="95"/>
        <v>0</v>
      </c>
      <c r="BH71" s="25">
        <f t="shared" si="95"/>
        <v>0</v>
      </c>
      <c r="BI71" s="25">
        <f t="shared" si="95"/>
        <v>0</v>
      </c>
      <c r="BJ71" s="25">
        <f t="shared" si="95"/>
        <v>0</v>
      </c>
      <c r="BK71" s="25">
        <f t="shared" si="95"/>
        <v>0</v>
      </c>
      <c r="BL71" s="25">
        <f t="shared" si="95"/>
        <v>0</v>
      </c>
      <c r="BM71" s="25">
        <f t="shared" si="95"/>
        <v>0</v>
      </c>
      <c r="BN71" s="25">
        <f t="shared" si="95"/>
        <v>0</v>
      </c>
      <c r="BO71" s="25">
        <f t="shared" si="95"/>
        <v>0</v>
      </c>
      <c r="BP71" s="25">
        <f t="shared" ref="BP71:CH71" si="96">((BP17*0.5)+BO35-BP53)*BP90*BP105*BP$2</f>
        <v>0</v>
      </c>
      <c r="BQ71" s="25">
        <f t="shared" si="96"/>
        <v>0</v>
      </c>
      <c r="BR71" s="25">
        <f t="shared" si="96"/>
        <v>0</v>
      </c>
      <c r="BS71" s="25">
        <f t="shared" si="96"/>
        <v>0</v>
      </c>
      <c r="BT71" s="25">
        <f t="shared" si="96"/>
        <v>0</v>
      </c>
      <c r="BU71" s="25">
        <f t="shared" si="96"/>
        <v>0</v>
      </c>
      <c r="BV71" s="25">
        <f t="shared" si="96"/>
        <v>0</v>
      </c>
      <c r="BW71" s="25">
        <f t="shared" si="96"/>
        <v>0</v>
      </c>
      <c r="BX71" s="25">
        <f t="shared" si="96"/>
        <v>0</v>
      </c>
      <c r="BY71" s="25">
        <f t="shared" si="96"/>
        <v>0</v>
      </c>
      <c r="BZ71" s="25">
        <f t="shared" si="96"/>
        <v>0</v>
      </c>
      <c r="CA71" s="25">
        <f t="shared" si="96"/>
        <v>0</v>
      </c>
      <c r="CB71" s="25">
        <f t="shared" si="96"/>
        <v>0</v>
      </c>
      <c r="CC71" s="25">
        <f t="shared" si="96"/>
        <v>0</v>
      </c>
      <c r="CD71" s="25">
        <f t="shared" si="96"/>
        <v>0</v>
      </c>
      <c r="CE71" s="25">
        <f t="shared" si="96"/>
        <v>0</v>
      </c>
      <c r="CF71" s="25">
        <f t="shared" si="96"/>
        <v>0</v>
      </c>
      <c r="CG71" s="25">
        <f t="shared" si="96"/>
        <v>0</v>
      </c>
      <c r="CH71" s="28">
        <f t="shared" si="96"/>
        <v>0</v>
      </c>
    </row>
    <row r="72" spans="1:88" ht="15.75" customHeight="1" x14ac:dyDescent="0.25">
      <c r="A72" s="630"/>
      <c r="B72" s="14" t="str">
        <f t="shared" si="6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25">
      <c r="A73" s="630"/>
      <c r="B73" s="269" t="s">
        <v>26</v>
      </c>
      <c r="C73" s="25">
        <f>SUM(C59:C72)</f>
        <v>0</v>
      </c>
      <c r="D73" s="25">
        <f>SUM(D59:D72)</f>
        <v>0</v>
      </c>
      <c r="E73" s="25">
        <f t="shared" ref="E73:BP73" si="97">SUM(E59:E72)</f>
        <v>0</v>
      </c>
      <c r="F73" s="25">
        <f t="shared" si="97"/>
        <v>0</v>
      </c>
      <c r="G73" s="25">
        <f t="shared" si="97"/>
        <v>0</v>
      </c>
      <c r="H73" s="25">
        <f t="shared" si="97"/>
        <v>0</v>
      </c>
      <c r="I73" s="25">
        <f t="shared" si="97"/>
        <v>0</v>
      </c>
      <c r="J73" s="25">
        <f t="shared" si="97"/>
        <v>0</v>
      </c>
      <c r="K73" s="25">
        <f t="shared" si="97"/>
        <v>0</v>
      </c>
      <c r="L73" s="25">
        <f t="shared" si="97"/>
        <v>0</v>
      </c>
      <c r="M73" s="25">
        <f t="shared" si="97"/>
        <v>0</v>
      </c>
      <c r="N73" s="25">
        <f t="shared" si="97"/>
        <v>0</v>
      </c>
      <c r="O73" s="25">
        <f t="shared" si="97"/>
        <v>0</v>
      </c>
      <c r="P73" s="25">
        <f t="shared" si="97"/>
        <v>0</v>
      </c>
      <c r="Q73" s="25">
        <f t="shared" si="97"/>
        <v>0</v>
      </c>
      <c r="R73" s="25">
        <f t="shared" si="97"/>
        <v>0</v>
      </c>
      <c r="S73" s="25">
        <f t="shared" si="97"/>
        <v>0</v>
      </c>
      <c r="T73" s="25">
        <f t="shared" si="97"/>
        <v>0</v>
      </c>
      <c r="U73" s="25">
        <f t="shared" si="97"/>
        <v>0</v>
      </c>
      <c r="V73" s="25">
        <f t="shared" si="97"/>
        <v>0</v>
      </c>
      <c r="W73" s="25">
        <f t="shared" si="97"/>
        <v>0</v>
      </c>
      <c r="X73" s="25">
        <f t="shared" si="97"/>
        <v>0</v>
      </c>
      <c r="Y73" s="25">
        <f t="shared" si="97"/>
        <v>0</v>
      </c>
      <c r="Z73" s="25">
        <f t="shared" si="97"/>
        <v>0</v>
      </c>
      <c r="AA73" s="25">
        <f t="shared" si="97"/>
        <v>0</v>
      </c>
      <c r="AB73" s="25">
        <f t="shared" si="97"/>
        <v>0</v>
      </c>
      <c r="AC73" s="25">
        <f t="shared" si="97"/>
        <v>0</v>
      </c>
      <c r="AD73" s="25">
        <f t="shared" si="97"/>
        <v>0</v>
      </c>
      <c r="AE73" s="25">
        <f t="shared" si="97"/>
        <v>0</v>
      </c>
      <c r="AF73" s="25">
        <f t="shared" si="97"/>
        <v>0</v>
      </c>
      <c r="AG73" s="25">
        <f t="shared" si="97"/>
        <v>0</v>
      </c>
      <c r="AH73" s="25">
        <f t="shared" si="97"/>
        <v>0</v>
      </c>
      <c r="AI73" s="25">
        <f t="shared" si="97"/>
        <v>0</v>
      </c>
      <c r="AJ73" s="25">
        <f t="shared" si="97"/>
        <v>0</v>
      </c>
      <c r="AK73" s="25">
        <f t="shared" si="97"/>
        <v>0</v>
      </c>
      <c r="AL73" s="25">
        <f t="shared" si="97"/>
        <v>0</v>
      </c>
      <c r="AM73" s="25">
        <f t="shared" si="97"/>
        <v>0</v>
      </c>
      <c r="AN73" s="25">
        <f t="shared" si="97"/>
        <v>0</v>
      </c>
      <c r="AO73" s="25">
        <f t="shared" si="97"/>
        <v>0</v>
      </c>
      <c r="AP73" s="25">
        <f t="shared" si="97"/>
        <v>0</v>
      </c>
      <c r="AQ73" s="25">
        <f t="shared" si="97"/>
        <v>0</v>
      </c>
      <c r="AR73" s="25">
        <f t="shared" si="97"/>
        <v>0</v>
      </c>
      <c r="AS73" s="25">
        <f t="shared" si="97"/>
        <v>0</v>
      </c>
      <c r="AT73" s="25">
        <f t="shared" si="97"/>
        <v>0</v>
      </c>
      <c r="AU73" s="25">
        <f t="shared" si="97"/>
        <v>0</v>
      </c>
      <c r="AV73" s="25">
        <f t="shared" si="97"/>
        <v>0</v>
      </c>
      <c r="AW73" s="25">
        <f t="shared" si="97"/>
        <v>0</v>
      </c>
      <c r="AX73" s="25">
        <f t="shared" si="97"/>
        <v>0</v>
      </c>
      <c r="AY73" s="25">
        <f t="shared" si="97"/>
        <v>0</v>
      </c>
      <c r="AZ73" s="25">
        <f t="shared" si="97"/>
        <v>0</v>
      </c>
      <c r="BA73" s="25">
        <f t="shared" si="97"/>
        <v>0</v>
      </c>
      <c r="BB73" s="25">
        <f t="shared" si="97"/>
        <v>0</v>
      </c>
      <c r="BC73" s="25">
        <f t="shared" si="97"/>
        <v>0</v>
      </c>
      <c r="BD73" s="25">
        <f t="shared" si="97"/>
        <v>0</v>
      </c>
      <c r="BE73" s="25">
        <f t="shared" si="97"/>
        <v>0</v>
      </c>
      <c r="BF73" s="25">
        <f t="shared" si="97"/>
        <v>0</v>
      </c>
      <c r="BG73" s="25">
        <f t="shared" si="97"/>
        <v>0</v>
      </c>
      <c r="BH73" s="25">
        <f t="shared" si="97"/>
        <v>0</v>
      </c>
      <c r="BI73" s="25">
        <f t="shared" si="97"/>
        <v>0</v>
      </c>
      <c r="BJ73" s="25">
        <f t="shared" si="97"/>
        <v>0</v>
      </c>
      <c r="BK73" s="25">
        <f t="shared" si="97"/>
        <v>0</v>
      </c>
      <c r="BL73" s="25">
        <f t="shared" si="97"/>
        <v>0</v>
      </c>
      <c r="BM73" s="25">
        <f t="shared" si="97"/>
        <v>0</v>
      </c>
      <c r="BN73" s="25">
        <f t="shared" si="97"/>
        <v>0</v>
      </c>
      <c r="BO73" s="25">
        <f t="shared" si="97"/>
        <v>0</v>
      </c>
      <c r="BP73" s="25">
        <f t="shared" si="97"/>
        <v>0</v>
      </c>
      <c r="BQ73" s="25">
        <f t="shared" ref="BQ73:CH73" si="98">SUM(BQ59:BQ72)</f>
        <v>0</v>
      </c>
      <c r="BR73" s="25">
        <f t="shared" si="98"/>
        <v>0</v>
      </c>
      <c r="BS73" s="25">
        <f t="shared" si="98"/>
        <v>0</v>
      </c>
      <c r="BT73" s="25">
        <f t="shared" si="98"/>
        <v>0</v>
      </c>
      <c r="BU73" s="25">
        <f t="shared" si="98"/>
        <v>0</v>
      </c>
      <c r="BV73" s="25">
        <f t="shared" si="98"/>
        <v>0</v>
      </c>
      <c r="BW73" s="25">
        <f t="shared" si="98"/>
        <v>0</v>
      </c>
      <c r="BX73" s="25">
        <f t="shared" si="98"/>
        <v>0</v>
      </c>
      <c r="BY73" s="25">
        <f t="shared" si="98"/>
        <v>0</v>
      </c>
      <c r="BZ73" s="25">
        <f t="shared" si="98"/>
        <v>0</v>
      </c>
      <c r="CA73" s="25">
        <f t="shared" si="98"/>
        <v>0</v>
      </c>
      <c r="CB73" s="25">
        <f t="shared" si="98"/>
        <v>0</v>
      </c>
      <c r="CC73" s="25">
        <f t="shared" si="98"/>
        <v>0</v>
      </c>
      <c r="CD73" s="25">
        <f t="shared" si="98"/>
        <v>0</v>
      </c>
      <c r="CE73" s="25">
        <f t="shared" si="98"/>
        <v>0</v>
      </c>
      <c r="CF73" s="25">
        <f t="shared" si="98"/>
        <v>0</v>
      </c>
      <c r="CG73" s="25">
        <f t="shared" si="98"/>
        <v>0</v>
      </c>
      <c r="CH73" s="28">
        <f t="shared" si="98"/>
        <v>0</v>
      </c>
    </row>
    <row r="74" spans="1:88" ht="16.5" customHeight="1" thickBot="1" x14ac:dyDescent="0.3">
      <c r="A74" s="631"/>
      <c r="B74" s="144" t="s">
        <v>27</v>
      </c>
      <c r="C74" s="26">
        <f>C73</f>
        <v>0</v>
      </c>
      <c r="D74" s="26">
        <f>C74+D73</f>
        <v>0</v>
      </c>
      <c r="E74" s="26">
        <f t="shared" ref="E74:BP74" si="99">D74+E73</f>
        <v>0</v>
      </c>
      <c r="F74" s="26">
        <f t="shared" si="99"/>
        <v>0</v>
      </c>
      <c r="G74" s="26">
        <f t="shared" si="99"/>
        <v>0</v>
      </c>
      <c r="H74" s="26">
        <f t="shared" si="99"/>
        <v>0</v>
      </c>
      <c r="I74" s="26">
        <f t="shared" si="99"/>
        <v>0</v>
      </c>
      <c r="J74" s="26">
        <f t="shared" si="99"/>
        <v>0</v>
      </c>
      <c r="K74" s="26">
        <f t="shared" si="99"/>
        <v>0</v>
      </c>
      <c r="L74" s="26">
        <f t="shared" si="99"/>
        <v>0</v>
      </c>
      <c r="M74" s="26">
        <f t="shared" si="99"/>
        <v>0</v>
      </c>
      <c r="N74" s="26">
        <f t="shared" si="99"/>
        <v>0</v>
      </c>
      <c r="O74" s="26">
        <f t="shared" si="99"/>
        <v>0</v>
      </c>
      <c r="P74" s="26">
        <f t="shared" si="99"/>
        <v>0</v>
      </c>
      <c r="Q74" s="26">
        <f t="shared" si="99"/>
        <v>0</v>
      </c>
      <c r="R74" s="26">
        <f t="shared" si="99"/>
        <v>0</v>
      </c>
      <c r="S74" s="26">
        <f t="shared" si="99"/>
        <v>0</v>
      </c>
      <c r="T74" s="26">
        <f t="shared" si="99"/>
        <v>0</v>
      </c>
      <c r="U74" s="26">
        <f t="shared" si="99"/>
        <v>0</v>
      </c>
      <c r="V74" s="26">
        <f t="shared" si="99"/>
        <v>0</v>
      </c>
      <c r="W74" s="26">
        <f t="shared" si="99"/>
        <v>0</v>
      </c>
      <c r="X74" s="26">
        <f t="shared" si="99"/>
        <v>0</v>
      </c>
      <c r="Y74" s="26">
        <f t="shared" si="99"/>
        <v>0</v>
      </c>
      <c r="Z74" s="26">
        <f t="shared" si="99"/>
        <v>0</v>
      </c>
      <c r="AA74" s="26">
        <f t="shared" si="99"/>
        <v>0</v>
      </c>
      <c r="AB74" s="26">
        <f t="shared" si="99"/>
        <v>0</v>
      </c>
      <c r="AC74" s="26">
        <f t="shared" si="99"/>
        <v>0</v>
      </c>
      <c r="AD74" s="26">
        <f t="shared" si="99"/>
        <v>0</v>
      </c>
      <c r="AE74" s="26">
        <f t="shared" si="99"/>
        <v>0</v>
      </c>
      <c r="AF74" s="26">
        <f t="shared" si="99"/>
        <v>0</v>
      </c>
      <c r="AG74" s="26">
        <f t="shared" si="99"/>
        <v>0</v>
      </c>
      <c r="AH74" s="26">
        <f t="shared" si="99"/>
        <v>0</v>
      </c>
      <c r="AI74" s="26">
        <f t="shared" si="99"/>
        <v>0</v>
      </c>
      <c r="AJ74" s="26">
        <f t="shared" si="99"/>
        <v>0</v>
      </c>
      <c r="AK74" s="26">
        <f t="shared" si="99"/>
        <v>0</v>
      </c>
      <c r="AL74" s="26">
        <f t="shared" si="99"/>
        <v>0</v>
      </c>
      <c r="AM74" s="26">
        <f t="shared" si="99"/>
        <v>0</v>
      </c>
      <c r="AN74" s="26">
        <f t="shared" si="99"/>
        <v>0</v>
      </c>
      <c r="AO74" s="26">
        <f t="shared" si="99"/>
        <v>0</v>
      </c>
      <c r="AP74" s="26">
        <f t="shared" si="99"/>
        <v>0</v>
      </c>
      <c r="AQ74" s="26">
        <f t="shared" si="99"/>
        <v>0</v>
      </c>
      <c r="AR74" s="26">
        <f t="shared" si="99"/>
        <v>0</v>
      </c>
      <c r="AS74" s="26">
        <f t="shared" si="99"/>
        <v>0</v>
      </c>
      <c r="AT74" s="26">
        <f t="shared" si="99"/>
        <v>0</v>
      </c>
      <c r="AU74" s="26">
        <f t="shared" si="99"/>
        <v>0</v>
      </c>
      <c r="AV74" s="26">
        <f t="shared" si="99"/>
        <v>0</v>
      </c>
      <c r="AW74" s="26">
        <f t="shared" si="99"/>
        <v>0</v>
      </c>
      <c r="AX74" s="26">
        <f t="shared" si="99"/>
        <v>0</v>
      </c>
      <c r="AY74" s="26">
        <f t="shared" si="99"/>
        <v>0</v>
      </c>
      <c r="AZ74" s="26">
        <f t="shared" si="99"/>
        <v>0</v>
      </c>
      <c r="BA74" s="26">
        <f t="shared" si="99"/>
        <v>0</v>
      </c>
      <c r="BB74" s="26">
        <f t="shared" si="99"/>
        <v>0</v>
      </c>
      <c r="BC74" s="26">
        <f t="shared" si="99"/>
        <v>0</v>
      </c>
      <c r="BD74" s="26">
        <f t="shared" si="99"/>
        <v>0</v>
      </c>
      <c r="BE74" s="26">
        <f t="shared" si="99"/>
        <v>0</v>
      </c>
      <c r="BF74" s="26">
        <f t="shared" si="99"/>
        <v>0</v>
      </c>
      <c r="BG74" s="26">
        <f t="shared" si="99"/>
        <v>0</v>
      </c>
      <c r="BH74" s="26">
        <f t="shared" si="99"/>
        <v>0</v>
      </c>
      <c r="BI74" s="26">
        <f t="shared" si="99"/>
        <v>0</v>
      </c>
      <c r="BJ74" s="26">
        <f t="shared" si="99"/>
        <v>0</v>
      </c>
      <c r="BK74" s="26">
        <f t="shared" si="99"/>
        <v>0</v>
      </c>
      <c r="BL74" s="26">
        <f t="shared" si="99"/>
        <v>0</v>
      </c>
      <c r="BM74" s="26">
        <f t="shared" si="99"/>
        <v>0</v>
      </c>
      <c r="BN74" s="26">
        <f t="shared" si="99"/>
        <v>0</v>
      </c>
      <c r="BO74" s="26">
        <f t="shared" si="99"/>
        <v>0</v>
      </c>
      <c r="BP74" s="26">
        <f t="shared" si="99"/>
        <v>0</v>
      </c>
      <c r="BQ74" s="26">
        <f t="shared" ref="BQ74:CH74" si="100">BP74+BQ73</f>
        <v>0</v>
      </c>
      <c r="BR74" s="26">
        <f t="shared" si="100"/>
        <v>0</v>
      </c>
      <c r="BS74" s="26">
        <f t="shared" si="100"/>
        <v>0</v>
      </c>
      <c r="BT74" s="26">
        <f t="shared" si="100"/>
        <v>0</v>
      </c>
      <c r="BU74" s="26">
        <f t="shared" si="100"/>
        <v>0</v>
      </c>
      <c r="BV74" s="26">
        <f t="shared" si="100"/>
        <v>0</v>
      </c>
      <c r="BW74" s="26">
        <f t="shared" si="100"/>
        <v>0</v>
      </c>
      <c r="BX74" s="26">
        <f t="shared" si="100"/>
        <v>0</v>
      </c>
      <c r="BY74" s="26">
        <f t="shared" si="100"/>
        <v>0</v>
      </c>
      <c r="BZ74" s="26">
        <f t="shared" si="100"/>
        <v>0</v>
      </c>
      <c r="CA74" s="26">
        <f t="shared" si="100"/>
        <v>0</v>
      </c>
      <c r="CB74" s="26">
        <f t="shared" si="100"/>
        <v>0</v>
      </c>
      <c r="CC74" s="26">
        <f t="shared" si="100"/>
        <v>0</v>
      </c>
      <c r="CD74" s="26">
        <f t="shared" si="100"/>
        <v>0</v>
      </c>
      <c r="CE74" s="26">
        <f t="shared" si="100"/>
        <v>0</v>
      </c>
      <c r="CF74" s="26">
        <f t="shared" si="100"/>
        <v>0</v>
      </c>
      <c r="CG74" s="26">
        <f t="shared" si="100"/>
        <v>0</v>
      </c>
      <c r="CH74" s="29">
        <f t="shared" si="100"/>
        <v>0</v>
      </c>
    </row>
    <row r="75" spans="1:88" x14ac:dyDescent="0.2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c r="AZ75" s="37"/>
      <c r="BA75" s="32"/>
      <c r="BB75" s="37"/>
      <c r="BC75" s="32"/>
      <c r="BD75" s="37"/>
      <c r="BE75" s="32"/>
      <c r="BF75" s="37"/>
      <c r="BG75" s="32"/>
      <c r="BH75" s="37"/>
      <c r="BI75" s="32"/>
      <c r="BJ75" s="37"/>
      <c r="BK75" s="32"/>
      <c r="BL75" s="37"/>
      <c r="BM75" s="32"/>
      <c r="BN75" s="37"/>
      <c r="BO75" s="32"/>
      <c r="BP75" s="37"/>
      <c r="BQ75" s="32"/>
      <c r="BR75" s="37"/>
      <c r="BS75" s="32"/>
      <c r="BT75" s="37"/>
      <c r="BU75" s="32"/>
      <c r="BV75" s="37"/>
      <c r="BW75" s="32"/>
      <c r="BX75" s="37"/>
      <c r="BY75" s="32"/>
      <c r="BZ75" s="37"/>
      <c r="CA75" s="32"/>
      <c r="CB75" s="37"/>
      <c r="CC75" s="32"/>
      <c r="CD75" s="37"/>
      <c r="CE75" s="32"/>
      <c r="CF75" s="37"/>
      <c r="CG75" s="32"/>
      <c r="CH75" s="37"/>
    </row>
    <row r="76" spans="1:88" s="110" customFormat="1" ht="15.75" thickBot="1" x14ac:dyDescent="0.3">
      <c r="B76" s="457"/>
      <c r="C76" s="458"/>
      <c r="D76" s="458"/>
      <c r="E76" s="458"/>
      <c r="F76" s="458"/>
      <c r="G76" s="458"/>
      <c r="H76" s="458"/>
      <c r="I76" s="458"/>
      <c r="J76" s="458"/>
      <c r="K76" s="458"/>
      <c r="L76" s="458"/>
      <c r="M76" s="458"/>
      <c r="N76" s="458"/>
      <c r="O76" s="458"/>
      <c r="P76" s="458"/>
      <c r="Q76" s="458"/>
      <c r="R76" s="458"/>
      <c r="S76" s="458"/>
      <c r="T76" s="458"/>
      <c r="U76" s="458"/>
      <c r="V76" s="458"/>
      <c r="W76" s="458"/>
      <c r="X76" s="458"/>
      <c r="Y76" s="458"/>
      <c r="Z76" s="458"/>
      <c r="AA76" s="458"/>
      <c r="AB76" s="458"/>
      <c r="AC76" s="458"/>
      <c r="AD76" s="458"/>
      <c r="AE76" s="458"/>
      <c r="AF76" s="458"/>
      <c r="AG76" s="458"/>
      <c r="AH76" s="458"/>
      <c r="AI76" s="458"/>
      <c r="AJ76" s="458"/>
      <c r="AK76" s="458"/>
      <c r="AL76" s="458"/>
      <c r="AM76" s="458"/>
      <c r="AN76" s="458"/>
      <c r="AO76" s="458"/>
      <c r="AP76" s="458"/>
      <c r="AQ76" s="458"/>
      <c r="AR76" s="458"/>
      <c r="AS76" s="458"/>
      <c r="AT76" s="458"/>
      <c r="AU76" s="458"/>
      <c r="AV76" s="458"/>
      <c r="AW76" s="458"/>
      <c r="AX76" s="458"/>
      <c r="AY76" s="458"/>
      <c r="AZ76" s="458"/>
      <c r="BA76" s="458"/>
      <c r="BB76" s="458"/>
      <c r="BC76" s="458"/>
      <c r="BD76" s="458"/>
      <c r="BE76" s="458"/>
      <c r="BF76" s="458"/>
      <c r="BG76" s="458"/>
      <c r="BH76" s="458"/>
      <c r="BI76" s="458"/>
      <c r="BJ76" s="458"/>
      <c r="BK76" s="458"/>
      <c r="BL76" s="458"/>
      <c r="BM76" s="458"/>
      <c r="BN76" s="458"/>
      <c r="BO76" s="458"/>
      <c r="BP76" s="458"/>
      <c r="BQ76" s="458"/>
      <c r="BR76" s="458"/>
      <c r="BS76" s="458"/>
      <c r="BT76" s="458"/>
      <c r="BU76" s="458"/>
      <c r="BV76" s="458"/>
      <c r="BW76" s="458"/>
      <c r="BX76" s="458"/>
      <c r="BY76" s="458"/>
      <c r="BZ76" s="458"/>
      <c r="CA76" s="458"/>
      <c r="CB76" s="458"/>
      <c r="CC76" s="458"/>
      <c r="CD76" s="458"/>
      <c r="CE76" s="458"/>
      <c r="CF76" s="458"/>
      <c r="CG76" s="458"/>
      <c r="CH76" s="458"/>
    </row>
    <row r="77" spans="1:88" s="110" customFormat="1" ht="16.5" thickBot="1" x14ac:dyDescent="0.3">
      <c r="A77" s="632" t="s">
        <v>12</v>
      </c>
      <c r="B77" s="18" t="s">
        <v>12</v>
      </c>
      <c r="C77" s="162">
        <f>C$4</f>
        <v>45292</v>
      </c>
      <c r="D77" s="162">
        <f t="shared" ref="D77:BO77" si="101">D$4</f>
        <v>45323</v>
      </c>
      <c r="E77" s="162">
        <f t="shared" si="101"/>
        <v>45352</v>
      </c>
      <c r="F77" s="162">
        <f t="shared" si="101"/>
        <v>45383</v>
      </c>
      <c r="G77" s="162">
        <f t="shared" si="101"/>
        <v>45413</v>
      </c>
      <c r="H77" s="162">
        <f t="shared" si="101"/>
        <v>45444</v>
      </c>
      <c r="I77" s="162">
        <f t="shared" si="101"/>
        <v>45474</v>
      </c>
      <c r="J77" s="162">
        <f t="shared" si="101"/>
        <v>45505</v>
      </c>
      <c r="K77" s="162">
        <f t="shared" si="101"/>
        <v>45536</v>
      </c>
      <c r="L77" s="162">
        <f t="shared" si="101"/>
        <v>45566</v>
      </c>
      <c r="M77" s="162">
        <f t="shared" si="101"/>
        <v>45597</v>
      </c>
      <c r="N77" s="162">
        <f t="shared" si="101"/>
        <v>45627</v>
      </c>
      <c r="O77" s="162">
        <f t="shared" si="101"/>
        <v>45658</v>
      </c>
      <c r="P77" s="162">
        <f t="shared" si="101"/>
        <v>45689</v>
      </c>
      <c r="Q77" s="162">
        <f t="shared" si="101"/>
        <v>45717</v>
      </c>
      <c r="R77" s="162">
        <f t="shared" si="101"/>
        <v>45748</v>
      </c>
      <c r="S77" s="162">
        <f t="shared" si="101"/>
        <v>45778</v>
      </c>
      <c r="T77" s="162">
        <f t="shared" si="101"/>
        <v>45809</v>
      </c>
      <c r="U77" s="162">
        <f t="shared" si="101"/>
        <v>45839</v>
      </c>
      <c r="V77" s="162">
        <f t="shared" si="101"/>
        <v>45870</v>
      </c>
      <c r="W77" s="162">
        <f t="shared" si="101"/>
        <v>45901</v>
      </c>
      <c r="X77" s="162">
        <f t="shared" si="101"/>
        <v>45931</v>
      </c>
      <c r="Y77" s="162">
        <f t="shared" si="101"/>
        <v>45962</v>
      </c>
      <c r="Z77" s="162">
        <f t="shared" si="101"/>
        <v>45992</v>
      </c>
      <c r="AA77" s="162">
        <f t="shared" si="101"/>
        <v>46023</v>
      </c>
      <c r="AB77" s="162">
        <f t="shared" si="101"/>
        <v>46054</v>
      </c>
      <c r="AC77" s="162">
        <f t="shared" si="101"/>
        <v>46082</v>
      </c>
      <c r="AD77" s="162">
        <f t="shared" si="101"/>
        <v>46113</v>
      </c>
      <c r="AE77" s="162">
        <f t="shared" si="101"/>
        <v>46143</v>
      </c>
      <c r="AF77" s="162">
        <f t="shared" si="101"/>
        <v>46174</v>
      </c>
      <c r="AG77" s="162">
        <f t="shared" si="101"/>
        <v>46204</v>
      </c>
      <c r="AH77" s="162">
        <f t="shared" si="101"/>
        <v>46235</v>
      </c>
      <c r="AI77" s="162">
        <f t="shared" si="101"/>
        <v>46266</v>
      </c>
      <c r="AJ77" s="162">
        <f t="shared" si="101"/>
        <v>46296</v>
      </c>
      <c r="AK77" s="162">
        <f t="shared" si="101"/>
        <v>46327</v>
      </c>
      <c r="AL77" s="162">
        <f t="shared" si="101"/>
        <v>46357</v>
      </c>
      <c r="AM77" s="162">
        <f t="shared" si="101"/>
        <v>46388</v>
      </c>
      <c r="AN77" s="162">
        <f t="shared" si="101"/>
        <v>46419</v>
      </c>
      <c r="AO77" s="162">
        <f t="shared" si="101"/>
        <v>46447</v>
      </c>
      <c r="AP77" s="162">
        <f t="shared" si="101"/>
        <v>46478</v>
      </c>
      <c r="AQ77" s="162">
        <f t="shared" si="101"/>
        <v>46508</v>
      </c>
      <c r="AR77" s="162">
        <f t="shared" si="101"/>
        <v>46539</v>
      </c>
      <c r="AS77" s="162">
        <f t="shared" si="101"/>
        <v>46569</v>
      </c>
      <c r="AT77" s="162">
        <f t="shared" si="101"/>
        <v>46600</v>
      </c>
      <c r="AU77" s="162">
        <f t="shared" si="101"/>
        <v>46631</v>
      </c>
      <c r="AV77" s="162">
        <f t="shared" si="101"/>
        <v>46661</v>
      </c>
      <c r="AW77" s="162">
        <f t="shared" si="101"/>
        <v>46692</v>
      </c>
      <c r="AX77" s="162">
        <f t="shared" si="101"/>
        <v>46722</v>
      </c>
      <c r="AY77" s="162">
        <f t="shared" si="101"/>
        <v>46753</v>
      </c>
      <c r="AZ77" s="162">
        <f t="shared" si="101"/>
        <v>46784</v>
      </c>
      <c r="BA77" s="162">
        <f t="shared" si="101"/>
        <v>46813</v>
      </c>
      <c r="BB77" s="162">
        <f t="shared" si="101"/>
        <v>46844</v>
      </c>
      <c r="BC77" s="162">
        <f t="shared" si="101"/>
        <v>46874</v>
      </c>
      <c r="BD77" s="162">
        <f t="shared" si="101"/>
        <v>46905</v>
      </c>
      <c r="BE77" s="162">
        <f t="shared" si="101"/>
        <v>46935</v>
      </c>
      <c r="BF77" s="162">
        <f t="shared" si="101"/>
        <v>46966</v>
      </c>
      <c r="BG77" s="162">
        <f t="shared" si="101"/>
        <v>46997</v>
      </c>
      <c r="BH77" s="162">
        <f t="shared" si="101"/>
        <v>47027</v>
      </c>
      <c r="BI77" s="162">
        <f t="shared" si="101"/>
        <v>47058</v>
      </c>
      <c r="BJ77" s="162">
        <f t="shared" si="101"/>
        <v>47088</v>
      </c>
      <c r="BK77" s="162">
        <f t="shared" si="101"/>
        <v>47119</v>
      </c>
      <c r="BL77" s="162">
        <f t="shared" si="101"/>
        <v>47150</v>
      </c>
      <c r="BM77" s="162">
        <f t="shared" si="101"/>
        <v>47178</v>
      </c>
      <c r="BN77" s="162">
        <f t="shared" si="101"/>
        <v>47209</v>
      </c>
      <c r="BO77" s="162">
        <f t="shared" si="101"/>
        <v>47239</v>
      </c>
      <c r="BP77" s="162">
        <f t="shared" ref="BP77:CH77" si="102">BP$4</f>
        <v>47270</v>
      </c>
      <c r="BQ77" s="162">
        <f t="shared" si="102"/>
        <v>47300</v>
      </c>
      <c r="BR77" s="162">
        <f t="shared" si="102"/>
        <v>47331</v>
      </c>
      <c r="BS77" s="162">
        <f t="shared" si="102"/>
        <v>47362</v>
      </c>
      <c r="BT77" s="162">
        <f t="shared" si="102"/>
        <v>47392</v>
      </c>
      <c r="BU77" s="162">
        <f t="shared" si="102"/>
        <v>47423</v>
      </c>
      <c r="BV77" s="162">
        <f t="shared" si="102"/>
        <v>47453</v>
      </c>
      <c r="BW77" s="162">
        <f t="shared" si="102"/>
        <v>47484</v>
      </c>
      <c r="BX77" s="162">
        <f t="shared" si="102"/>
        <v>47515</v>
      </c>
      <c r="BY77" s="162">
        <f t="shared" si="102"/>
        <v>47543</v>
      </c>
      <c r="BZ77" s="162">
        <f t="shared" si="102"/>
        <v>47574</v>
      </c>
      <c r="CA77" s="162">
        <f t="shared" si="102"/>
        <v>47604</v>
      </c>
      <c r="CB77" s="162">
        <f t="shared" si="102"/>
        <v>47635</v>
      </c>
      <c r="CC77" s="162">
        <f t="shared" si="102"/>
        <v>47665</v>
      </c>
      <c r="CD77" s="162">
        <f t="shared" si="102"/>
        <v>47696</v>
      </c>
      <c r="CE77" s="162">
        <f t="shared" si="102"/>
        <v>47727</v>
      </c>
      <c r="CF77" s="162">
        <f t="shared" si="102"/>
        <v>47757</v>
      </c>
      <c r="CG77" s="162">
        <f t="shared" si="102"/>
        <v>47788</v>
      </c>
      <c r="CH77" s="163">
        <f t="shared" si="102"/>
        <v>47818</v>
      </c>
      <c r="CJ77" s="110" t="s">
        <v>181</v>
      </c>
    </row>
    <row r="78" spans="1:88" s="110" customFormat="1" ht="15.75" customHeight="1" x14ac:dyDescent="0.25">
      <c r="A78" s="633"/>
      <c r="B78" s="14" t="str">
        <f>B59</f>
        <v>Air Comp</v>
      </c>
      <c r="C78" s="435">
        <f>'2M - SGS'!C78</f>
        <v>8.5109000000000004E-2</v>
      </c>
      <c r="D78" s="435">
        <f>'2M - SGS'!D78</f>
        <v>7.7715000000000006E-2</v>
      </c>
      <c r="E78" s="435">
        <f>'2M - SGS'!E78</f>
        <v>8.6136000000000004E-2</v>
      </c>
      <c r="F78" s="435">
        <f>'2M - SGS'!F78</f>
        <v>7.9796000000000006E-2</v>
      </c>
      <c r="G78" s="435">
        <f>'2M - SGS'!G78</f>
        <v>8.5334999999999994E-2</v>
      </c>
      <c r="H78" s="435">
        <f>'2M - SGS'!H78</f>
        <v>8.1994999999999998E-2</v>
      </c>
      <c r="I78" s="435">
        <f>'2M - SGS'!I78</f>
        <v>8.4098999999999993E-2</v>
      </c>
      <c r="J78" s="435">
        <f>'2M - SGS'!J78</f>
        <v>8.4198999999999996E-2</v>
      </c>
      <c r="K78" s="435">
        <f>'2M - SGS'!K78</f>
        <v>8.2512000000000002E-2</v>
      </c>
      <c r="L78" s="435">
        <f>'2M - SGS'!L78</f>
        <v>8.5277000000000006E-2</v>
      </c>
      <c r="M78" s="435">
        <f>'2M - SGS'!M78</f>
        <v>8.2588999999999996E-2</v>
      </c>
      <c r="N78" s="435">
        <f>'2M - SGS'!N78</f>
        <v>8.5237999999999994E-2</v>
      </c>
      <c r="O78" s="435">
        <f>'2M - SGS'!O78</f>
        <v>8.5109000000000004E-2</v>
      </c>
      <c r="P78" s="435">
        <f>'2M - SGS'!P78</f>
        <v>7.7715000000000006E-2</v>
      </c>
      <c r="Q78" s="435">
        <f>'2M - SGS'!Q78</f>
        <v>8.6136000000000004E-2</v>
      </c>
      <c r="R78" s="435">
        <f>'2M - SGS'!R78</f>
        <v>7.9796000000000006E-2</v>
      </c>
      <c r="S78" s="435">
        <f>'2M - SGS'!S78</f>
        <v>8.5334999999999994E-2</v>
      </c>
      <c r="T78" s="435">
        <f>'2M - SGS'!T78</f>
        <v>8.1994999999999998E-2</v>
      </c>
      <c r="U78" s="435">
        <f>'2M - SGS'!U78</f>
        <v>8.4098999999999993E-2</v>
      </c>
      <c r="V78" s="435">
        <f>'2M - SGS'!V78</f>
        <v>8.4198999999999996E-2</v>
      </c>
      <c r="W78" s="435">
        <f>'2M - SGS'!W78</f>
        <v>8.2512000000000002E-2</v>
      </c>
      <c r="X78" s="435">
        <f>'2M - SGS'!X78</f>
        <v>8.5277000000000006E-2</v>
      </c>
      <c r="Y78" s="435">
        <f>'2M - SGS'!Y78</f>
        <v>8.2588999999999996E-2</v>
      </c>
      <c r="Z78" s="435">
        <f>'2M - SGS'!Z78</f>
        <v>8.5237999999999994E-2</v>
      </c>
      <c r="AA78" s="435">
        <f>'2M - SGS'!AA78</f>
        <v>8.5109000000000004E-2</v>
      </c>
      <c r="AB78" s="435">
        <f>'2M - SGS'!AB78</f>
        <v>7.7715000000000006E-2</v>
      </c>
      <c r="AC78" s="435">
        <f>'2M - SGS'!AC78</f>
        <v>8.6136000000000004E-2</v>
      </c>
      <c r="AD78" s="435">
        <f>'2M - SGS'!AD78</f>
        <v>7.9796000000000006E-2</v>
      </c>
      <c r="AE78" s="435">
        <f>'2M - SGS'!AE78</f>
        <v>8.5334999999999994E-2</v>
      </c>
      <c r="AF78" s="435">
        <f>'2M - SGS'!AF78</f>
        <v>8.1994999999999998E-2</v>
      </c>
      <c r="AG78" s="435">
        <f>'2M - SGS'!AG78</f>
        <v>8.4098999999999993E-2</v>
      </c>
      <c r="AH78" s="435">
        <f>'2M - SGS'!AH78</f>
        <v>8.4198999999999996E-2</v>
      </c>
      <c r="AI78" s="435">
        <f>'2M - SGS'!AI78</f>
        <v>8.2512000000000002E-2</v>
      </c>
      <c r="AJ78" s="435">
        <f>'2M - SGS'!AJ78</f>
        <v>8.5277000000000006E-2</v>
      </c>
      <c r="AK78" s="435">
        <f>'2M - SGS'!AK78</f>
        <v>8.2588999999999996E-2</v>
      </c>
      <c r="AL78" s="435">
        <f>'2M - SGS'!AL78</f>
        <v>8.5237999999999994E-2</v>
      </c>
      <c r="AM78" s="435">
        <f>'2M - SGS'!AM78</f>
        <v>8.5109000000000004E-2</v>
      </c>
      <c r="AN78" s="435">
        <f>'2M - SGS'!AN78</f>
        <v>7.7715000000000006E-2</v>
      </c>
      <c r="AO78" s="435">
        <f>'2M - SGS'!AO78</f>
        <v>8.6136000000000004E-2</v>
      </c>
      <c r="AP78" s="435">
        <f>'2M - SGS'!AP78</f>
        <v>7.9796000000000006E-2</v>
      </c>
      <c r="AQ78" s="435">
        <f>'2M - SGS'!AQ78</f>
        <v>8.5334999999999994E-2</v>
      </c>
      <c r="AR78" s="435">
        <f>'2M - SGS'!AR78</f>
        <v>8.1994999999999998E-2</v>
      </c>
      <c r="AS78" s="435">
        <f>'2M - SGS'!AS78</f>
        <v>8.4098999999999993E-2</v>
      </c>
      <c r="AT78" s="435">
        <f>'2M - SGS'!AT78</f>
        <v>8.4198999999999996E-2</v>
      </c>
      <c r="AU78" s="435">
        <f>'2M - SGS'!AU78</f>
        <v>8.2512000000000002E-2</v>
      </c>
      <c r="AV78" s="435">
        <f>'2M - SGS'!AV78</f>
        <v>8.5277000000000006E-2</v>
      </c>
      <c r="AW78" s="435">
        <f>'2M - SGS'!AW78</f>
        <v>8.2588999999999996E-2</v>
      </c>
      <c r="AX78" s="435">
        <f>'2M - SGS'!AX78</f>
        <v>8.5237999999999994E-2</v>
      </c>
      <c r="AY78" s="435">
        <f>'2M - SGS'!AY78</f>
        <v>8.5109000000000004E-2</v>
      </c>
      <c r="AZ78" s="435">
        <f>'2M - SGS'!AZ78</f>
        <v>7.7715000000000006E-2</v>
      </c>
      <c r="BA78" s="435">
        <f>'2M - SGS'!BA78</f>
        <v>8.6136000000000004E-2</v>
      </c>
      <c r="BB78" s="435">
        <f>'2M - SGS'!BB78</f>
        <v>7.9796000000000006E-2</v>
      </c>
      <c r="BC78" s="435">
        <f>'2M - SGS'!BC78</f>
        <v>8.5334999999999994E-2</v>
      </c>
      <c r="BD78" s="435">
        <f>'2M - SGS'!BD78</f>
        <v>8.1994999999999998E-2</v>
      </c>
      <c r="BE78" s="435">
        <f>'2M - SGS'!BE78</f>
        <v>8.4098999999999993E-2</v>
      </c>
      <c r="BF78" s="435">
        <f>'2M - SGS'!BF78</f>
        <v>8.4198999999999996E-2</v>
      </c>
      <c r="BG78" s="435">
        <f>'2M - SGS'!BG78</f>
        <v>8.2512000000000002E-2</v>
      </c>
      <c r="BH78" s="435">
        <f>'2M - SGS'!BH78</f>
        <v>8.5277000000000006E-2</v>
      </c>
      <c r="BI78" s="435">
        <f>'2M - SGS'!BI78</f>
        <v>8.2588999999999996E-2</v>
      </c>
      <c r="BJ78" s="435">
        <f>'2M - SGS'!BJ78</f>
        <v>8.5237999999999994E-2</v>
      </c>
      <c r="BK78" s="435">
        <f>'2M - SGS'!BK78</f>
        <v>8.5109000000000004E-2</v>
      </c>
      <c r="BL78" s="435">
        <f>'2M - SGS'!BL78</f>
        <v>7.7715000000000006E-2</v>
      </c>
      <c r="BM78" s="435">
        <f>'2M - SGS'!BM78</f>
        <v>8.6136000000000004E-2</v>
      </c>
      <c r="BN78" s="435">
        <f>'2M - SGS'!BN78</f>
        <v>7.9796000000000006E-2</v>
      </c>
      <c r="BO78" s="435">
        <f>'2M - SGS'!BO78</f>
        <v>8.5334999999999994E-2</v>
      </c>
      <c r="BP78" s="435">
        <f>'2M - SGS'!BP78</f>
        <v>8.1994999999999998E-2</v>
      </c>
      <c r="BQ78" s="435">
        <f>'2M - SGS'!BQ78</f>
        <v>8.4098999999999993E-2</v>
      </c>
      <c r="BR78" s="435">
        <f>'2M - SGS'!BR78</f>
        <v>8.4198999999999996E-2</v>
      </c>
      <c r="BS78" s="435">
        <f>'2M - SGS'!BS78</f>
        <v>8.2512000000000002E-2</v>
      </c>
      <c r="BT78" s="435">
        <f>'2M - SGS'!BT78</f>
        <v>8.5277000000000006E-2</v>
      </c>
      <c r="BU78" s="435">
        <f>'2M - SGS'!BU78</f>
        <v>8.2588999999999996E-2</v>
      </c>
      <c r="BV78" s="435">
        <f>'2M - SGS'!BV78</f>
        <v>8.5237999999999994E-2</v>
      </c>
      <c r="BW78" s="435">
        <f>'2M - SGS'!BW78</f>
        <v>8.5109000000000004E-2</v>
      </c>
      <c r="BX78" s="435">
        <f>'2M - SGS'!BX78</f>
        <v>7.7715000000000006E-2</v>
      </c>
      <c r="BY78" s="435">
        <f>'2M - SGS'!BY78</f>
        <v>8.6136000000000004E-2</v>
      </c>
      <c r="BZ78" s="435">
        <f>'2M - SGS'!BZ78</f>
        <v>7.9796000000000006E-2</v>
      </c>
      <c r="CA78" s="435">
        <f>'2M - SGS'!CA78</f>
        <v>8.5334999999999994E-2</v>
      </c>
      <c r="CB78" s="435">
        <f>'2M - SGS'!CB78</f>
        <v>8.1994999999999998E-2</v>
      </c>
      <c r="CC78" s="435">
        <f>'2M - SGS'!CC78</f>
        <v>8.4098999999999993E-2</v>
      </c>
      <c r="CD78" s="435">
        <f>'2M - SGS'!CD78</f>
        <v>8.4198999999999996E-2</v>
      </c>
      <c r="CE78" s="435">
        <f>'2M - SGS'!CE78</f>
        <v>8.2512000000000002E-2</v>
      </c>
      <c r="CF78" s="435">
        <f>'2M - SGS'!CF78</f>
        <v>8.5277000000000006E-2</v>
      </c>
      <c r="CG78" s="435">
        <f>'2M - SGS'!CG78</f>
        <v>8.2588999999999996E-2</v>
      </c>
      <c r="CH78" s="441">
        <f>'2M - SGS'!CH78</f>
        <v>8.5237999999999994E-2</v>
      </c>
      <c r="CJ78" s="433">
        <f>SUM(C78:N78)</f>
        <v>1.0000000000000002</v>
      </c>
    </row>
    <row r="79" spans="1:88" s="110" customFormat="1" ht="15.75" x14ac:dyDescent="0.25">
      <c r="A79" s="633"/>
      <c r="B79" s="14" t="str">
        <f t="shared" ref="B79:B90" si="103">B60</f>
        <v>Building Shell</v>
      </c>
      <c r="C79" s="435">
        <f>'2M - SGS'!C79</f>
        <v>0.107824</v>
      </c>
      <c r="D79" s="435">
        <f>'2M - SGS'!D79</f>
        <v>9.1051999999999994E-2</v>
      </c>
      <c r="E79" s="435">
        <f>'2M - SGS'!E79</f>
        <v>7.1135000000000004E-2</v>
      </c>
      <c r="F79" s="435">
        <f>'2M - SGS'!F79</f>
        <v>4.1179E-2</v>
      </c>
      <c r="G79" s="435">
        <f>'2M - SGS'!G79</f>
        <v>4.4423999999999998E-2</v>
      </c>
      <c r="H79" s="435">
        <f>'2M - SGS'!H79</f>
        <v>0.106128</v>
      </c>
      <c r="I79" s="435">
        <f>'2M - SGS'!I79</f>
        <v>0.14288100000000001</v>
      </c>
      <c r="J79" s="435">
        <f>'2M - SGS'!J79</f>
        <v>0.133494</v>
      </c>
      <c r="K79" s="435">
        <f>'2M - SGS'!K79</f>
        <v>5.781E-2</v>
      </c>
      <c r="L79" s="435">
        <f>'2M - SGS'!L79</f>
        <v>3.8018000000000003E-2</v>
      </c>
      <c r="M79" s="435">
        <f>'2M - SGS'!M79</f>
        <v>6.2103999999999999E-2</v>
      </c>
      <c r="N79" s="435">
        <f>'2M - SGS'!N79</f>
        <v>0.103951</v>
      </c>
      <c r="O79" s="435">
        <f>'2M - SGS'!O79</f>
        <v>0.107824</v>
      </c>
      <c r="P79" s="435">
        <f>'2M - SGS'!P79</f>
        <v>9.1051999999999994E-2</v>
      </c>
      <c r="Q79" s="435">
        <f>'2M - SGS'!Q79</f>
        <v>7.1135000000000004E-2</v>
      </c>
      <c r="R79" s="435">
        <f>'2M - SGS'!R79</f>
        <v>4.1179E-2</v>
      </c>
      <c r="S79" s="435">
        <f>'2M - SGS'!S79</f>
        <v>4.4423999999999998E-2</v>
      </c>
      <c r="T79" s="435">
        <f>'2M - SGS'!T79</f>
        <v>0.106128</v>
      </c>
      <c r="U79" s="435">
        <f>'2M - SGS'!U79</f>
        <v>0.14288100000000001</v>
      </c>
      <c r="V79" s="435">
        <f>'2M - SGS'!V79</f>
        <v>0.133494</v>
      </c>
      <c r="W79" s="435">
        <f>'2M - SGS'!W79</f>
        <v>5.781E-2</v>
      </c>
      <c r="X79" s="435">
        <f>'2M - SGS'!X79</f>
        <v>3.8018000000000003E-2</v>
      </c>
      <c r="Y79" s="435">
        <f>'2M - SGS'!Y79</f>
        <v>6.2103999999999999E-2</v>
      </c>
      <c r="Z79" s="435">
        <f>'2M - SGS'!Z79</f>
        <v>0.103951</v>
      </c>
      <c r="AA79" s="435">
        <f>'2M - SGS'!AA79</f>
        <v>0.107824</v>
      </c>
      <c r="AB79" s="435">
        <f>'2M - SGS'!AB79</f>
        <v>9.1051999999999994E-2</v>
      </c>
      <c r="AC79" s="435">
        <f>'2M - SGS'!AC79</f>
        <v>7.1135000000000004E-2</v>
      </c>
      <c r="AD79" s="435">
        <f>'2M - SGS'!AD79</f>
        <v>4.1179E-2</v>
      </c>
      <c r="AE79" s="435">
        <f>'2M - SGS'!AE79</f>
        <v>4.4423999999999998E-2</v>
      </c>
      <c r="AF79" s="435">
        <f>'2M - SGS'!AF79</f>
        <v>0.106128</v>
      </c>
      <c r="AG79" s="435">
        <f>'2M - SGS'!AG79</f>
        <v>0.14288100000000001</v>
      </c>
      <c r="AH79" s="435">
        <f>'2M - SGS'!AH79</f>
        <v>0.133494</v>
      </c>
      <c r="AI79" s="435">
        <f>'2M - SGS'!AI79</f>
        <v>5.781E-2</v>
      </c>
      <c r="AJ79" s="435">
        <f>'2M - SGS'!AJ79</f>
        <v>3.8018000000000003E-2</v>
      </c>
      <c r="AK79" s="435">
        <f>'2M - SGS'!AK79</f>
        <v>6.2103999999999999E-2</v>
      </c>
      <c r="AL79" s="435">
        <f>'2M - SGS'!AL79</f>
        <v>0.103951</v>
      </c>
      <c r="AM79" s="435">
        <f>'2M - SGS'!AM79</f>
        <v>0.107824</v>
      </c>
      <c r="AN79" s="435">
        <f>'2M - SGS'!AN79</f>
        <v>9.1051999999999994E-2</v>
      </c>
      <c r="AO79" s="435">
        <f>'2M - SGS'!AO79</f>
        <v>7.1135000000000004E-2</v>
      </c>
      <c r="AP79" s="435">
        <f>'2M - SGS'!AP79</f>
        <v>4.1179E-2</v>
      </c>
      <c r="AQ79" s="435">
        <f>'2M - SGS'!AQ79</f>
        <v>4.4423999999999998E-2</v>
      </c>
      <c r="AR79" s="435">
        <f>'2M - SGS'!AR79</f>
        <v>0.106128</v>
      </c>
      <c r="AS79" s="435">
        <f>'2M - SGS'!AS79</f>
        <v>0.14288100000000001</v>
      </c>
      <c r="AT79" s="435">
        <f>'2M - SGS'!AT79</f>
        <v>0.133494</v>
      </c>
      <c r="AU79" s="435">
        <f>'2M - SGS'!AU79</f>
        <v>5.781E-2</v>
      </c>
      <c r="AV79" s="435">
        <f>'2M - SGS'!AV79</f>
        <v>3.8018000000000003E-2</v>
      </c>
      <c r="AW79" s="435">
        <f>'2M - SGS'!AW79</f>
        <v>6.2103999999999999E-2</v>
      </c>
      <c r="AX79" s="435">
        <f>'2M - SGS'!AX79</f>
        <v>0.103951</v>
      </c>
      <c r="AY79" s="435">
        <f>'2M - SGS'!AY79</f>
        <v>0.107824</v>
      </c>
      <c r="AZ79" s="435">
        <f>'2M - SGS'!AZ79</f>
        <v>9.1051999999999994E-2</v>
      </c>
      <c r="BA79" s="435">
        <f>'2M - SGS'!BA79</f>
        <v>7.1135000000000004E-2</v>
      </c>
      <c r="BB79" s="435">
        <f>'2M - SGS'!BB79</f>
        <v>4.1179E-2</v>
      </c>
      <c r="BC79" s="435">
        <f>'2M - SGS'!BC79</f>
        <v>4.4423999999999998E-2</v>
      </c>
      <c r="BD79" s="435">
        <f>'2M - SGS'!BD79</f>
        <v>0.106128</v>
      </c>
      <c r="BE79" s="435">
        <f>'2M - SGS'!BE79</f>
        <v>0.14288100000000001</v>
      </c>
      <c r="BF79" s="435">
        <f>'2M - SGS'!BF79</f>
        <v>0.133494</v>
      </c>
      <c r="BG79" s="435">
        <f>'2M - SGS'!BG79</f>
        <v>5.781E-2</v>
      </c>
      <c r="BH79" s="435">
        <f>'2M - SGS'!BH79</f>
        <v>3.8018000000000003E-2</v>
      </c>
      <c r="BI79" s="435">
        <f>'2M - SGS'!BI79</f>
        <v>6.2103999999999999E-2</v>
      </c>
      <c r="BJ79" s="435">
        <f>'2M - SGS'!BJ79</f>
        <v>0.103951</v>
      </c>
      <c r="BK79" s="435">
        <f>'2M - SGS'!BK79</f>
        <v>0.107824</v>
      </c>
      <c r="BL79" s="435">
        <f>'2M - SGS'!BL79</f>
        <v>9.1051999999999994E-2</v>
      </c>
      <c r="BM79" s="435">
        <f>'2M - SGS'!BM79</f>
        <v>7.1135000000000004E-2</v>
      </c>
      <c r="BN79" s="435">
        <f>'2M - SGS'!BN79</f>
        <v>4.1179E-2</v>
      </c>
      <c r="BO79" s="435">
        <f>'2M - SGS'!BO79</f>
        <v>4.4423999999999998E-2</v>
      </c>
      <c r="BP79" s="435">
        <f>'2M - SGS'!BP79</f>
        <v>0.106128</v>
      </c>
      <c r="BQ79" s="435">
        <f>'2M - SGS'!BQ79</f>
        <v>0.14288100000000001</v>
      </c>
      <c r="BR79" s="435">
        <f>'2M - SGS'!BR79</f>
        <v>0.133494</v>
      </c>
      <c r="BS79" s="435">
        <f>'2M - SGS'!BS79</f>
        <v>5.781E-2</v>
      </c>
      <c r="BT79" s="435">
        <f>'2M - SGS'!BT79</f>
        <v>3.8018000000000003E-2</v>
      </c>
      <c r="BU79" s="435">
        <f>'2M - SGS'!BU79</f>
        <v>6.2103999999999999E-2</v>
      </c>
      <c r="BV79" s="435">
        <f>'2M - SGS'!BV79</f>
        <v>0.103951</v>
      </c>
      <c r="BW79" s="435">
        <f>'2M - SGS'!BW79</f>
        <v>0.107824</v>
      </c>
      <c r="BX79" s="435">
        <f>'2M - SGS'!BX79</f>
        <v>9.1051999999999994E-2</v>
      </c>
      <c r="BY79" s="435">
        <f>'2M - SGS'!BY79</f>
        <v>7.1135000000000004E-2</v>
      </c>
      <c r="BZ79" s="435">
        <f>'2M - SGS'!BZ79</f>
        <v>4.1179E-2</v>
      </c>
      <c r="CA79" s="435">
        <f>'2M - SGS'!CA79</f>
        <v>4.4423999999999998E-2</v>
      </c>
      <c r="CB79" s="435">
        <f>'2M - SGS'!CB79</f>
        <v>0.106128</v>
      </c>
      <c r="CC79" s="435">
        <f>'2M - SGS'!CC79</f>
        <v>0.14288100000000001</v>
      </c>
      <c r="CD79" s="435">
        <f>'2M - SGS'!CD79</f>
        <v>0.133494</v>
      </c>
      <c r="CE79" s="435">
        <f>'2M - SGS'!CE79</f>
        <v>5.781E-2</v>
      </c>
      <c r="CF79" s="435">
        <f>'2M - SGS'!CF79</f>
        <v>3.8018000000000003E-2</v>
      </c>
      <c r="CG79" s="435">
        <f>'2M - SGS'!CG79</f>
        <v>6.2103999999999999E-2</v>
      </c>
      <c r="CH79" s="441">
        <f>'2M - SGS'!CH79</f>
        <v>0.103951</v>
      </c>
      <c r="CJ79" s="433">
        <f t="shared" ref="CJ79:CJ90" si="104">SUM(C79:N79)</f>
        <v>1</v>
      </c>
    </row>
    <row r="80" spans="1:88" s="110" customFormat="1" ht="15.75" x14ac:dyDescent="0.25">
      <c r="A80" s="633"/>
      <c r="B80" s="14" t="str">
        <f t="shared" si="103"/>
        <v>Cooking</v>
      </c>
      <c r="C80" s="435">
        <f>'2M - SGS'!C80</f>
        <v>8.6096000000000006E-2</v>
      </c>
      <c r="D80" s="435">
        <f>'2M - SGS'!D80</f>
        <v>7.8608999999999998E-2</v>
      </c>
      <c r="E80" s="435">
        <f>'2M - SGS'!E80</f>
        <v>8.1547999999999995E-2</v>
      </c>
      <c r="F80" s="435">
        <f>'2M - SGS'!F80</f>
        <v>7.2947999999999999E-2</v>
      </c>
      <c r="G80" s="435">
        <f>'2M - SGS'!G80</f>
        <v>8.6277000000000006E-2</v>
      </c>
      <c r="H80" s="435">
        <f>'2M - SGS'!H80</f>
        <v>8.3294000000000007E-2</v>
      </c>
      <c r="I80" s="435">
        <f>'2M - SGS'!I80</f>
        <v>8.5859000000000005E-2</v>
      </c>
      <c r="J80" s="435">
        <f>'2M - SGS'!J80</f>
        <v>8.5885000000000003E-2</v>
      </c>
      <c r="K80" s="435">
        <f>'2M - SGS'!K80</f>
        <v>8.3474999999999994E-2</v>
      </c>
      <c r="L80" s="435">
        <f>'2M - SGS'!L80</f>
        <v>8.6262000000000005E-2</v>
      </c>
      <c r="M80" s="435">
        <f>'2M - SGS'!M80</f>
        <v>8.3496000000000001E-2</v>
      </c>
      <c r="N80" s="435">
        <f>'2M - SGS'!N80</f>
        <v>8.6250999999999994E-2</v>
      </c>
      <c r="O80" s="435">
        <f>'2M - SGS'!O80</f>
        <v>8.6096000000000006E-2</v>
      </c>
      <c r="P80" s="435">
        <f>'2M - SGS'!P80</f>
        <v>7.8608999999999998E-2</v>
      </c>
      <c r="Q80" s="435">
        <f>'2M - SGS'!Q80</f>
        <v>8.1547999999999995E-2</v>
      </c>
      <c r="R80" s="435">
        <f>'2M - SGS'!R80</f>
        <v>7.2947999999999999E-2</v>
      </c>
      <c r="S80" s="435">
        <f>'2M - SGS'!S80</f>
        <v>8.6277000000000006E-2</v>
      </c>
      <c r="T80" s="435">
        <f>'2M - SGS'!T80</f>
        <v>8.3294000000000007E-2</v>
      </c>
      <c r="U80" s="435">
        <f>'2M - SGS'!U80</f>
        <v>8.5859000000000005E-2</v>
      </c>
      <c r="V80" s="435">
        <f>'2M - SGS'!V80</f>
        <v>8.5885000000000003E-2</v>
      </c>
      <c r="W80" s="435">
        <f>'2M - SGS'!W80</f>
        <v>8.3474999999999994E-2</v>
      </c>
      <c r="X80" s="435">
        <f>'2M - SGS'!X80</f>
        <v>8.6262000000000005E-2</v>
      </c>
      <c r="Y80" s="435">
        <f>'2M - SGS'!Y80</f>
        <v>8.3496000000000001E-2</v>
      </c>
      <c r="Z80" s="435">
        <f>'2M - SGS'!Z80</f>
        <v>8.6250999999999994E-2</v>
      </c>
      <c r="AA80" s="435">
        <f>'2M - SGS'!AA80</f>
        <v>8.6096000000000006E-2</v>
      </c>
      <c r="AB80" s="435">
        <f>'2M - SGS'!AB80</f>
        <v>7.8608999999999998E-2</v>
      </c>
      <c r="AC80" s="435">
        <f>'2M - SGS'!AC80</f>
        <v>8.1547999999999995E-2</v>
      </c>
      <c r="AD80" s="435">
        <f>'2M - SGS'!AD80</f>
        <v>7.2947999999999999E-2</v>
      </c>
      <c r="AE80" s="435">
        <f>'2M - SGS'!AE80</f>
        <v>8.6277000000000006E-2</v>
      </c>
      <c r="AF80" s="435">
        <f>'2M - SGS'!AF80</f>
        <v>8.3294000000000007E-2</v>
      </c>
      <c r="AG80" s="435">
        <f>'2M - SGS'!AG80</f>
        <v>8.5859000000000005E-2</v>
      </c>
      <c r="AH80" s="435">
        <f>'2M - SGS'!AH80</f>
        <v>8.5885000000000003E-2</v>
      </c>
      <c r="AI80" s="435">
        <f>'2M - SGS'!AI80</f>
        <v>8.3474999999999994E-2</v>
      </c>
      <c r="AJ80" s="435">
        <f>'2M - SGS'!AJ80</f>
        <v>8.6262000000000005E-2</v>
      </c>
      <c r="AK80" s="435">
        <f>'2M - SGS'!AK80</f>
        <v>8.3496000000000001E-2</v>
      </c>
      <c r="AL80" s="435">
        <f>'2M - SGS'!AL80</f>
        <v>8.6250999999999994E-2</v>
      </c>
      <c r="AM80" s="435">
        <f>'2M - SGS'!AM80</f>
        <v>8.6096000000000006E-2</v>
      </c>
      <c r="AN80" s="435">
        <f>'2M - SGS'!AN80</f>
        <v>7.8608999999999998E-2</v>
      </c>
      <c r="AO80" s="435">
        <f>'2M - SGS'!AO80</f>
        <v>8.1547999999999995E-2</v>
      </c>
      <c r="AP80" s="435">
        <f>'2M - SGS'!AP80</f>
        <v>7.2947999999999999E-2</v>
      </c>
      <c r="AQ80" s="435">
        <f>'2M - SGS'!AQ80</f>
        <v>8.6277000000000006E-2</v>
      </c>
      <c r="AR80" s="435">
        <f>'2M - SGS'!AR80</f>
        <v>8.3294000000000007E-2</v>
      </c>
      <c r="AS80" s="435">
        <f>'2M - SGS'!AS80</f>
        <v>8.5859000000000005E-2</v>
      </c>
      <c r="AT80" s="435">
        <f>'2M - SGS'!AT80</f>
        <v>8.5885000000000003E-2</v>
      </c>
      <c r="AU80" s="435">
        <f>'2M - SGS'!AU80</f>
        <v>8.3474999999999994E-2</v>
      </c>
      <c r="AV80" s="435">
        <f>'2M - SGS'!AV80</f>
        <v>8.6262000000000005E-2</v>
      </c>
      <c r="AW80" s="435">
        <f>'2M - SGS'!AW80</f>
        <v>8.3496000000000001E-2</v>
      </c>
      <c r="AX80" s="435">
        <f>'2M - SGS'!AX80</f>
        <v>8.6250999999999994E-2</v>
      </c>
      <c r="AY80" s="435">
        <f>'2M - SGS'!AY80</f>
        <v>8.6096000000000006E-2</v>
      </c>
      <c r="AZ80" s="435">
        <f>'2M - SGS'!AZ80</f>
        <v>7.8608999999999998E-2</v>
      </c>
      <c r="BA80" s="435">
        <f>'2M - SGS'!BA80</f>
        <v>8.1547999999999995E-2</v>
      </c>
      <c r="BB80" s="435">
        <f>'2M - SGS'!BB80</f>
        <v>7.2947999999999999E-2</v>
      </c>
      <c r="BC80" s="435">
        <f>'2M - SGS'!BC80</f>
        <v>8.6277000000000006E-2</v>
      </c>
      <c r="BD80" s="435">
        <f>'2M - SGS'!BD80</f>
        <v>8.3294000000000007E-2</v>
      </c>
      <c r="BE80" s="435">
        <f>'2M - SGS'!BE80</f>
        <v>8.5859000000000005E-2</v>
      </c>
      <c r="BF80" s="435">
        <f>'2M - SGS'!BF80</f>
        <v>8.5885000000000003E-2</v>
      </c>
      <c r="BG80" s="435">
        <f>'2M - SGS'!BG80</f>
        <v>8.3474999999999994E-2</v>
      </c>
      <c r="BH80" s="435">
        <f>'2M - SGS'!BH80</f>
        <v>8.6262000000000005E-2</v>
      </c>
      <c r="BI80" s="435">
        <f>'2M - SGS'!BI80</f>
        <v>8.3496000000000001E-2</v>
      </c>
      <c r="BJ80" s="435">
        <f>'2M - SGS'!BJ80</f>
        <v>8.6250999999999994E-2</v>
      </c>
      <c r="BK80" s="435">
        <f>'2M - SGS'!BK80</f>
        <v>8.6096000000000006E-2</v>
      </c>
      <c r="BL80" s="435">
        <f>'2M - SGS'!BL80</f>
        <v>7.8608999999999998E-2</v>
      </c>
      <c r="BM80" s="435">
        <f>'2M - SGS'!BM80</f>
        <v>8.1547999999999995E-2</v>
      </c>
      <c r="BN80" s="435">
        <f>'2M - SGS'!BN80</f>
        <v>7.2947999999999999E-2</v>
      </c>
      <c r="BO80" s="435">
        <f>'2M - SGS'!BO80</f>
        <v>8.6277000000000006E-2</v>
      </c>
      <c r="BP80" s="435">
        <f>'2M - SGS'!BP80</f>
        <v>8.3294000000000007E-2</v>
      </c>
      <c r="BQ80" s="435">
        <f>'2M - SGS'!BQ80</f>
        <v>8.5859000000000005E-2</v>
      </c>
      <c r="BR80" s="435">
        <f>'2M - SGS'!BR80</f>
        <v>8.5885000000000003E-2</v>
      </c>
      <c r="BS80" s="435">
        <f>'2M - SGS'!BS80</f>
        <v>8.3474999999999994E-2</v>
      </c>
      <c r="BT80" s="435">
        <f>'2M - SGS'!BT80</f>
        <v>8.6262000000000005E-2</v>
      </c>
      <c r="BU80" s="435">
        <f>'2M - SGS'!BU80</f>
        <v>8.3496000000000001E-2</v>
      </c>
      <c r="BV80" s="435">
        <f>'2M - SGS'!BV80</f>
        <v>8.6250999999999994E-2</v>
      </c>
      <c r="BW80" s="435">
        <f>'2M - SGS'!BW80</f>
        <v>8.6096000000000006E-2</v>
      </c>
      <c r="BX80" s="435">
        <f>'2M - SGS'!BX80</f>
        <v>7.8608999999999998E-2</v>
      </c>
      <c r="BY80" s="435">
        <f>'2M - SGS'!BY80</f>
        <v>8.1547999999999995E-2</v>
      </c>
      <c r="BZ80" s="435">
        <f>'2M - SGS'!BZ80</f>
        <v>7.2947999999999999E-2</v>
      </c>
      <c r="CA80" s="435">
        <f>'2M - SGS'!CA80</f>
        <v>8.6277000000000006E-2</v>
      </c>
      <c r="CB80" s="435">
        <f>'2M - SGS'!CB80</f>
        <v>8.3294000000000007E-2</v>
      </c>
      <c r="CC80" s="435">
        <f>'2M - SGS'!CC80</f>
        <v>8.5859000000000005E-2</v>
      </c>
      <c r="CD80" s="435">
        <f>'2M - SGS'!CD80</f>
        <v>8.5885000000000003E-2</v>
      </c>
      <c r="CE80" s="435">
        <f>'2M - SGS'!CE80</f>
        <v>8.3474999999999994E-2</v>
      </c>
      <c r="CF80" s="435">
        <f>'2M - SGS'!CF80</f>
        <v>8.6262000000000005E-2</v>
      </c>
      <c r="CG80" s="435">
        <f>'2M - SGS'!CG80</f>
        <v>8.3496000000000001E-2</v>
      </c>
      <c r="CH80" s="441">
        <f>'2M - SGS'!CH80</f>
        <v>8.6250999999999994E-2</v>
      </c>
      <c r="CJ80" s="433">
        <f t="shared" si="104"/>
        <v>0.99999999999999989</v>
      </c>
    </row>
    <row r="81" spans="1:88" s="110" customFormat="1" ht="15.75" x14ac:dyDescent="0.25">
      <c r="A81" s="633"/>
      <c r="B81" s="14" t="str">
        <f t="shared" si="103"/>
        <v>Cooling</v>
      </c>
      <c r="C81" s="435">
        <f>'2M - SGS'!C81</f>
        <v>6.0000000000000002E-6</v>
      </c>
      <c r="D81" s="435">
        <f>'2M - SGS'!D81</f>
        <v>2.4699999999999999E-4</v>
      </c>
      <c r="E81" s="435">
        <f>'2M - SGS'!E81</f>
        <v>7.2360000000000002E-3</v>
      </c>
      <c r="F81" s="435">
        <f>'2M - SGS'!F81</f>
        <v>2.1690999999999998E-2</v>
      </c>
      <c r="G81" s="435">
        <f>'2M - SGS'!G81</f>
        <v>6.2979999999999994E-2</v>
      </c>
      <c r="H81" s="435">
        <f>'2M - SGS'!H81</f>
        <v>0.21317</v>
      </c>
      <c r="I81" s="435">
        <f>'2M - SGS'!I81</f>
        <v>0.29002899999999998</v>
      </c>
      <c r="J81" s="435">
        <f>'2M - SGS'!J81</f>
        <v>0.270206</v>
      </c>
      <c r="K81" s="435">
        <f>'2M - SGS'!K81</f>
        <v>0.108695</v>
      </c>
      <c r="L81" s="435">
        <f>'2M - SGS'!L81</f>
        <v>1.9643000000000001E-2</v>
      </c>
      <c r="M81" s="435">
        <f>'2M - SGS'!M81</f>
        <v>6.0299999999999998E-3</v>
      </c>
      <c r="N81" s="435">
        <f>'2M - SGS'!N81</f>
        <v>6.7000000000000002E-5</v>
      </c>
      <c r="O81" s="435">
        <f>'2M - SGS'!O81</f>
        <v>6.0000000000000002E-6</v>
      </c>
      <c r="P81" s="435">
        <f>'2M - SGS'!P81</f>
        <v>2.4699999999999999E-4</v>
      </c>
      <c r="Q81" s="435">
        <f>'2M - SGS'!Q81</f>
        <v>7.2360000000000002E-3</v>
      </c>
      <c r="R81" s="435">
        <f>'2M - SGS'!R81</f>
        <v>2.1690999999999998E-2</v>
      </c>
      <c r="S81" s="435">
        <f>'2M - SGS'!S81</f>
        <v>6.2979999999999994E-2</v>
      </c>
      <c r="T81" s="435">
        <f>'2M - SGS'!T81</f>
        <v>0.21317</v>
      </c>
      <c r="U81" s="435">
        <f>'2M - SGS'!U81</f>
        <v>0.29002899999999998</v>
      </c>
      <c r="V81" s="435">
        <f>'2M - SGS'!V81</f>
        <v>0.270206</v>
      </c>
      <c r="W81" s="435">
        <f>'2M - SGS'!W81</f>
        <v>0.108695</v>
      </c>
      <c r="X81" s="435">
        <f>'2M - SGS'!X81</f>
        <v>1.9643000000000001E-2</v>
      </c>
      <c r="Y81" s="435">
        <f>'2M - SGS'!Y81</f>
        <v>6.0299999999999998E-3</v>
      </c>
      <c r="Z81" s="435">
        <f>'2M - SGS'!Z81</f>
        <v>6.7000000000000002E-5</v>
      </c>
      <c r="AA81" s="435">
        <f>'2M - SGS'!AA81</f>
        <v>6.0000000000000002E-6</v>
      </c>
      <c r="AB81" s="435">
        <f>'2M - SGS'!AB81</f>
        <v>2.4699999999999999E-4</v>
      </c>
      <c r="AC81" s="435">
        <f>'2M - SGS'!AC81</f>
        <v>7.2360000000000002E-3</v>
      </c>
      <c r="AD81" s="435">
        <f>'2M - SGS'!AD81</f>
        <v>2.1690999999999998E-2</v>
      </c>
      <c r="AE81" s="435">
        <f>'2M - SGS'!AE81</f>
        <v>6.2979999999999994E-2</v>
      </c>
      <c r="AF81" s="435">
        <f>'2M - SGS'!AF81</f>
        <v>0.21317</v>
      </c>
      <c r="AG81" s="435">
        <f>'2M - SGS'!AG81</f>
        <v>0.29002899999999998</v>
      </c>
      <c r="AH81" s="435">
        <f>'2M - SGS'!AH81</f>
        <v>0.270206</v>
      </c>
      <c r="AI81" s="435">
        <f>'2M - SGS'!AI81</f>
        <v>0.108695</v>
      </c>
      <c r="AJ81" s="435">
        <f>'2M - SGS'!AJ81</f>
        <v>1.9643000000000001E-2</v>
      </c>
      <c r="AK81" s="435">
        <f>'2M - SGS'!AK81</f>
        <v>6.0299999999999998E-3</v>
      </c>
      <c r="AL81" s="435">
        <f>'2M - SGS'!AL81</f>
        <v>6.7000000000000002E-5</v>
      </c>
      <c r="AM81" s="435">
        <f>'2M - SGS'!AM81</f>
        <v>6.0000000000000002E-6</v>
      </c>
      <c r="AN81" s="435">
        <f>'2M - SGS'!AN81</f>
        <v>2.4699999999999999E-4</v>
      </c>
      <c r="AO81" s="435">
        <f>'2M - SGS'!AO81</f>
        <v>7.2360000000000002E-3</v>
      </c>
      <c r="AP81" s="435">
        <f>'2M - SGS'!AP81</f>
        <v>2.1690999999999998E-2</v>
      </c>
      <c r="AQ81" s="435">
        <f>'2M - SGS'!AQ81</f>
        <v>6.2979999999999994E-2</v>
      </c>
      <c r="AR81" s="435">
        <f>'2M - SGS'!AR81</f>
        <v>0.21317</v>
      </c>
      <c r="AS81" s="435">
        <f>'2M - SGS'!AS81</f>
        <v>0.29002899999999998</v>
      </c>
      <c r="AT81" s="435">
        <f>'2M - SGS'!AT81</f>
        <v>0.270206</v>
      </c>
      <c r="AU81" s="435">
        <f>'2M - SGS'!AU81</f>
        <v>0.108695</v>
      </c>
      <c r="AV81" s="435">
        <f>'2M - SGS'!AV81</f>
        <v>1.9643000000000001E-2</v>
      </c>
      <c r="AW81" s="435">
        <f>'2M - SGS'!AW81</f>
        <v>6.0299999999999998E-3</v>
      </c>
      <c r="AX81" s="435">
        <f>'2M - SGS'!AX81</f>
        <v>6.7000000000000002E-5</v>
      </c>
      <c r="AY81" s="435">
        <f>'2M - SGS'!AY81</f>
        <v>6.0000000000000002E-6</v>
      </c>
      <c r="AZ81" s="435">
        <f>'2M - SGS'!AZ81</f>
        <v>2.4699999999999999E-4</v>
      </c>
      <c r="BA81" s="435">
        <f>'2M - SGS'!BA81</f>
        <v>7.2360000000000002E-3</v>
      </c>
      <c r="BB81" s="435">
        <f>'2M - SGS'!BB81</f>
        <v>2.1690999999999998E-2</v>
      </c>
      <c r="BC81" s="435">
        <f>'2M - SGS'!BC81</f>
        <v>6.2979999999999994E-2</v>
      </c>
      <c r="BD81" s="435">
        <f>'2M - SGS'!BD81</f>
        <v>0.21317</v>
      </c>
      <c r="BE81" s="435">
        <f>'2M - SGS'!BE81</f>
        <v>0.29002899999999998</v>
      </c>
      <c r="BF81" s="435">
        <f>'2M - SGS'!BF81</f>
        <v>0.270206</v>
      </c>
      <c r="BG81" s="435">
        <f>'2M - SGS'!BG81</f>
        <v>0.108695</v>
      </c>
      <c r="BH81" s="435">
        <f>'2M - SGS'!BH81</f>
        <v>1.9643000000000001E-2</v>
      </c>
      <c r="BI81" s="435">
        <f>'2M - SGS'!BI81</f>
        <v>6.0299999999999998E-3</v>
      </c>
      <c r="BJ81" s="435">
        <f>'2M - SGS'!BJ81</f>
        <v>6.7000000000000002E-5</v>
      </c>
      <c r="BK81" s="435">
        <f>'2M - SGS'!BK81</f>
        <v>6.0000000000000002E-6</v>
      </c>
      <c r="BL81" s="435">
        <f>'2M - SGS'!BL81</f>
        <v>2.4699999999999999E-4</v>
      </c>
      <c r="BM81" s="435">
        <f>'2M - SGS'!BM81</f>
        <v>7.2360000000000002E-3</v>
      </c>
      <c r="BN81" s="435">
        <f>'2M - SGS'!BN81</f>
        <v>2.1690999999999998E-2</v>
      </c>
      <c r="BO81" s="435">
        <f>'2M - SGS'!BO81</f>
        <v>6.2979999999999994E-2</v>
      </c>
      <c r="BP81" s="435">
        <f>'2M - SGS'!BP81</f>
        <v>0.21317</v>
      </c>
      <c r="BQ81" s="435">
        <f>'2M - SGS'!BQ81</f>
        <v>0.29002899999999998</v>
      </c>
      <c r="BR81" s="435">
        <f>'2M - SGS'!BR81</f>
        <v>0.270206</v>
      </c>
      <c r="BS81" s="435">
        <f>'2M - SGS'!BS81</f>
        <v>0.108695</v>
      </c>
      <c r="BT81" s="435">
        <f>'2M - SGS'!BT81</f>
        <v>1.9643000000000001E-2</v>
      </c>
      <c r="BU81" s="435">
        <f>'2M - SGS'!BU81</f>
        <v>6.0299999999999998E-3</v>
      </c>
      <c r="BV81" s="435">
        <f>'2M - SGS'!BV81</f>
        <v>6.7000000000000002E-5</v>
      </c>
      <c r="BW81" s="435">
        <f>'2M - SGS'!BW81</f>
        <v>6.0000000000000002E-6</v>
      </c>
      <c r="BX81" s="435">
        <f>'2M - SGS'!BX81</f>
        <v>2.4699999999999999E-4</v>
      </c>
      <c r="BY81" s="435">
        <f>'2M - SGS'!BY81</f>
        <v>7.2360000000000002E-3</v>
      </c>
      <c r="BZ81" s="435">
        <f>'2M - SGS'!BZ81</f>
        <v>2.1690999999999998E-2</v>
      </c>
      <c r="CA81" s="435">
        <f>'2M - SGS'!CA81</f>
        <v>6.2979999999999994E-2</v>
      </c>
      <c r="CB81" s="435">
        <f>'2M - SGS'!CB81</f>
        <v>0.21317</v>
      </c>
      <c r="CC81" s="435">
        <f>'2M - SGS'!CC81</f>
        <v>0.29002899999999998</v>
      </c>
      <c r="CD81" s="435">
        <f>'2M - SGS'!CD81</f>
        <v>0.270206</v>
      </c>
      <c r="CE81" s="435">
        <f>'2M - SGS'!CE81</f>
        <v>0.108695</v>
      </c>
      <c r="CF81" s="435">
        <f>'2M - SGS'!CF81</f>
        <v>1.9643000000000001E-2</v>
      </c>
      <c r="CG81" s="435">
        <f>'2M - SGS'!CG81</f>
        <v>6.0299999999999998E-3</v>
      </c>
      <c r="CH81" s="441">
        <f>'2M - SGS'!CH81</f>
        <v>6.7000000000000002E-5</v>
      </c>
      <c r="CJ81" s="433">
        <f t="shared" si="104"/>
        <v>0.99999999999999989</v>
      </c>
    </row>
    <row r="82" spans="1:88" s="110" customFormat="1" ht="15.75" x14ac:dyDescent="0.25">
      <c r="A82" s="633"/>
      <c r="B82" s="14" t="str">
        <f t="shared" si="103"/>
        <v>Ext Lighting</v>
      </c>
      <c r="C82" s="435">
        <f>'2M - SGS'!C82</f>
        <v>0.106265</v>
      </c>
      <c r="D82" s="435">
        <f>'2M - SGS'!D82</f>
        <v>8.2161999999999999E-2</v>
      </c>
      <c r="E82" s="435">
        <f>'2M - SGS'!E82</f>
        <v>7.0887000000000006E-2</v>
      </c>
      <c r="F82" s="435">
        <f>'2M - SGS'!F82</f>
        <v>6.8145999999999998E-2</v>
      </c>
      <c r="G82" s="435">
        <f>'2M - SGS'!G82</f>
        <v>8.1852999999999995E-2</v>
      </c>
      <c r="H82" s="435">
        <f>'2M - SGS'!H82</f>
        <v>6.7163E-2</v>
      </c>
      <c r="I82" s="435">
        <f>'2M - SGS'!I82</f>
        <v>8.6751999999999996E-2</v>
      </c>
      <c r="J82" s="435">
        <f>'2M - SGS'!J82</f>
        <v>6.9401000000000004E-2</v>
      </c>
      <c r="K82" s="435">
        <f>'2M - SGS'!K82</f>
        <v>8.2907999999999996E-2</v>
      </c>
      <c r="L82" s="435">
        <f>'2M - SGS'!L82</f>
        <v>0.100507</v>
      </c>
      <c r="M82" s="435">
        <f>'2M - SGS'!M82</f>
        <v>8.7251999999999996E-2</v>
      </c>
      <c r="N82" s="435">
        <f>'2M - SGS'!N82</f>
        <v>9.6703999999999998E-2</v>
      </c>
      <c r="O82" s="435">
        <f>'2M - SGS'!O82</f>
        <v>0.106265</v>
      </c>
      <c r="P82" s="435">
        <f>'2M - SGS'!P82</f>
        <v>8.2161999999999999E-2</v>
      </c>
      <c r="Q82" s="435">
        <f>'2M - SGS'!Q82</f>
        <v>7.0887000000000006E-2</v>
      </c>
      <c r="R82" s="435">
        <f>'2M - SGS'!R82</f>
        <v>6.8145999999999998E-2</v>
      </c>
      <c r="S82" s="435">
        <f>'2M - SGS'!S82</f>
        <v>8.1852999999999995E-2</v>
      </c>
      <c r="T82" s="435">
        <f>'2M - SGS'!T82</f>
        <v>6.7163E-2</v>
      </c>
      <c r="U82" s="435">
        <f>'2M - SGS'!U82</f>
        <v>8.6751999999999996E-2</v>
      </c>
      <c r="V82" s="435">
        <f>'2M - SGS'!V82</f>
        <v>6.9401000000000004E-2</v>
      </c>
      <c r="W82" s="435">
        <f>'2M - SGS'!W82</f>
        <v>8.2907999999999996E-2</v>
      </c>
      <c r="X82" s="435">
        <f>'2M - SGS'!X82</f>
        <v>0.100507</v>
      </c>
      <c r="Y82" s="435">
        <f>'2M - SGS'!Y82</f>
        <v>8.7251999999999996E-2</v>
      </c>
      <c r="Z82" s="435">
        <f>'2M - SGS'!Z82</f>
        <v>9.6703999999999998E-2</v>
      </c>
      <c r="AA82" s="435">
        <f>'2M - SGS'!AA82</f>
        <v>0.106265</v>
      </c>
      <c r="AB82" s="435">
        <f>'2M - SGS'!AB82</f>
        <v>8.2161999999999999E-2</v>
      </c>
      <c r="AC82" s="435">
        <f>'2M - SGS'!AC82</f>
        <v>7.0887000000000006E-2</v>
      </c>
      <c r="AD82" s="435">
        <f>'2M - SGS'!AD82</f>
        <v>6.8145999999999998E-2</v>
      </c>
      <c r="AE82" s="435">
        <f>'2M - SGS'!AE82</f>
        <v>8.1852999999999995E-2</v>
      </c>
      <c r="AF82" s="435">
        <f>'2M - SGS'!AF82</f>
        <v>6.7163E-2</v>
      </c>
      <c r="AG82" s="435">
        <f>'2M - SGS'!AG82</f>
        <v>8.6751999999999996E-2</v>
      </c>
      <c r="AH82" s="435">
        <f>'2M - SGS'!AH82</f>
        <v>6.9401000000000004E-2</v>
      </c>
      <c r="AI82" s="435">
        <f>'2M - SGS'!AI82</f>
        <v>8.2907999999999996E-2</v>
      </c>
      <c r="AJ82" s="435">
        <f>'2M - SGS'!AJ82</f>
        <v>0.100507</v>
      </c>
      <c r="AK82" s="435">
        <f>'2M - SGS'!AK82</f>
        <v>8.7251999999999996E-2</v>
      </c>
      <c r="AL82" s="435">
        <f>'2M - SGS'!AL82</f>
        <v>9.6703999999999998E-2</v>
      </c>
      <c r="AM82" s="435">
        <f>'2M - SGS'!AM82</f>
        <v>0.106265</v>
      </c>
      <c r="AN82" s="435">
        <f>'2M - SGS'!AN82</f>
        <v>8.2161999999999999E-2</v>
      </c>
      <c r="AO82" s="435">
        <f>'2M - SGS'!AO82</f>
        <v>7.0887000000000006E-2</v>
      </c>
      <c r="AP82" s="435">
        <f>'2M - SGS'!AP82</f>
        <v>6.8145999999999998E-2</v>
      </c>
      <c r="AQ82" s="435">
        <f>'2M - SGS'!AQ82</f>
        <v>8.1852999999999995E-2</v>
      </c>
      <c r="AR82" s="435">
        <f>'2M - SGS'!AR82</f>
        <v>6.7163E-2</v>
      </c>
      <c r="AS82" s="435">
        <f>'2M - SGS'!AS82</f>
        <v>8.6751999999999996E-2</v>
      </c>
      <c r="AT82" s="435">
        <f>'2M - SGS'!AT82</f>
        <v>6.9401000000000004E-2</v>
      </c>
      <c r="AU82" s="435">
        <f>'2M - SGS'!AU82</f>
        <v>8.2907999999999996E-2</v>
      </c>
      <c r="AV82" s="435">
        <f>'2M - SGS'!AV82</f>
        <v>0.100507</v>
      </c>
      <c r="AW82" s="435">
        <f>'2M - SGS'!AW82</f>
        <v>8.7251999999999996E-2</v>
      </c>
      <c r="AX82" s="435">
        <f>'2M - SGS'!AX82</f>
        <v>9.6703999999999998E-2</v>
      </c>
      <c r="AY82" s="435">
        <f>'2M - SGS'!AY82</f>
        <v>0.106265</v>
      </c>
      <c r="AZ82" s="435">
        <f>'2M - SGS'!AZ82</f>
        <v>8.2161999999999999E-2</v>
      </c>
      <c r="BA82" s="435">
        <f>'2M - SGS'!BA82</f>
        <v>7.0887000000000006E-2</v>
      </c>
      <c r="BB82" s="435">
        <f>'2M - SGS'!BB82</f>
        <v>6.8145999999999998E-2</v>
      </c>
      <c r="BC82" s="435">
        <f>'2M - SGS'!BC82</f>
        <v>8.1852999999999995E-2</v>
      </c>
      <c r="BD82" s="435">
        <f>'2M - SGS'!BD82</f>
        <v>6.7163E-2</v>
      </c>
      <c r="BE82" s="435">
        <f>'2M - SGS'!BE82</f>
        <v>8.6751999999999996E-2</v>
      </c>
      <c r="BF82" s="435">
        <f>'2M - SGS'!BF82</f>
        <v>6.9401000000000004E-2</v>
      </c>
      <c r="BG82" s="435">
        <f>'2M - SGS'!BG82</f>
        <v>8.2907999999999996E-2</v>
      </c>
      <c r="BH82" s="435">
        <f>'2M - SGS'!BH82</f>
        <v>0.100507</v>
      </c>
      <c r="BI82" s="435">
        <f>'2M - SGS'!BI82</f>
        <v>8.7251999999999996E-2</v>
      </c>
      <c r="BJ82" s="435">
        <f>'2M - SGS'!BJ82</f>
        <v>9.6703999999999998E-2</v>
      </c>
      <c r="BK82" s="435">
        <f>'2M - SGS'!BK82</f>
        <v>0.106265</v>
      </c>
      <c r="BL82" s="435">
        <f>'2M - SGS'!BL82</f>
        <v>8.2161999999999999E-2</v>
      </c>
      <c r="BM82" s="435">
        <f>'2M - SGS'!BM82</f>
        <v>7.0887000000000006E-2</v>
      </c>
      <c r="BN82" s="435">
        <f>'2M - SGS'!BN82</f>
        <v>6.8145999999999998E-2</v>
      </c>
      <c r="BO82" s="435">
        <f>'2M - SGS'!BO82</f>
        <v>8.1852999999999995E-2</v>
      </c>
      <c r="BP82" s="435">
        <f>'2M - SGS'!BP82</f>
        <v>6.7163E-2</v>
      </c>
      <c r="BQ82" s="435">
        <f>'2M - SGS'!BQ82</f>
        <v>8.6751999999999996E-2</v>
      </c>
      <c r="BR82" s="435">
        <f>'2M - SGS'!BR82</f>
        <v>6.9401000000000004E-2</v>
      </c>
      <c r="BS82" s="435">
        <f>'2M - SGS'!BS82</f>
        <v>8.2907999999999996E-2</v>
      </c>
      <c r="BT82" s="435">
        <f>'2M - SGS'!BT82</f>
        <v>0.100507</v>
      </c>
      <c r="BU82" s="435">
        <f>'2M - SGS'!BU82</f>
        <v>8.7251999999999996E-2</v>
      </c>
      <c r="BV82" s="435">
        <f>'2M - SGS'!BV82</f>
        <v>9.6703999999999998E-2</v>
      </c>
      <c r="BW82" s="435">
        <f>'2M - SGS'!BW82</f>
        <v>0.106265</v>
      </c>
      <c r="BX82" s="435">
        <f>'2M - SGS'!BX82</f>
        <v>8.2161999999999999E-2</v>
      </c>
      <c r="BY82" s="435">
        <f>'2M - SGS'!BY82</f>
        <v>7.0887000000000006E-2</v>
      </c>
      <c r="BZ82" s="435">
        <f>'2M - SGS'!BZ82</f>
        <v>6.8145999999999998E-2</v>
      </c>
      <c r="CA82" s="435">
        <f>'2M - SGS'!CA82</f>
        <v>8.1852999999999995E-2</v>
      </c>
      <c r="CB82" s="435">
        <f>'2M - SGS'!CB82</f>
        <v>6.7163E-2</v>
      </c>
      <c r="CC82" s="435">
        <f>'2M - SGS'!CC82</f>
        <v>8.6751999999999996E-2</v>
      </c>
      <c r="CD82" s="435">
        <f>'2M - SGS'!CD82</f>
        <v>6.9401000000000004E-2</v>
      </c>
      <c r="CE82" s="435">
        <f>'2M - SGS'!CE82</f>
        <v>8.2907999999999996E-2</v>
      </c>
      <c r="CF82" s="435">
        <f>'2M - SGS'!CF82</f>
        <v>0.100507</v>
      </c>
      <c r="CG82" s="435">
        <f>'2M - SGS'!CG82</f>
        <v>8.7251999999999996E-2</v>
      </c>
      <c r="CH82" s="441">
        <f>'2M - SGS'!CH82</f>
        <v>9.6703999999999998E-2</v>
      </c>
      <c r="CJ82" s="433">
        <f t="shared" si="104"/>
        <v>1</v>
      </c>
    </row>
    <row r="83" spans="1:88" s="110" customFormat="1" ht="15.75" x14ac:dyDescent="0.25">
      <c r="A83" s="633"/>
      <c r="B83" s="14" t="str">
        <f t="shared" si="103"/>
        <v>Heating</v>
      </c>
      <c r="C83" s="435">
        <f>'2M - SGS'!C83</f>
        <v>0.210397</v>
      </c>
      <c r="D83" s="435">
        <f>'2M - SGS'!D83</f>
        <v>0.17743600000000001</v>
      </c>
      <c r="E83" s="435">
        <f>'2M - SGS'!E83</f>
        <v>0.13192400000000001</v>
      </c>
      <c r="F83" s="435">
        <f>'2M - SGS'!F83</f>
        <v>5.9718E-2</v>
      </c>
      <c r="G83" s="435">
        <f>'2M - SGS'!G83</f>
        <v>2.6769000000000001E-2</v>
      </c>
      <c r="H83" s="435">
        <f>'2M - SGS'!H83</f>
        <v>4.2950000000000002E-3</v>
      </c>
      <c r="I83" s="435">
        <f>'2M - SGS'!I83</f>
        <v>2.895E-3</v>
      </c>
      <c r="J83" s="435">
        <f>'2M - SGS'!J83</f>
        <v>3.4320000000000002E-3</v>
      </c>
      <c r="K83" s="435">
        <f>'2M - SGS'!K83</f>
        <v>9.4020000000000006E-3</v>
      </c>
      <c r="L83" s="435">
        <f>'2M - SGS'!L83</f>
        <v>5.5496999999999998E-2</v>
      </c>
      <c r="M83" s="435">
        <f>'2M - SGS'!M83</f>
        <v>0.115452</v>
      </c>
      <c r="N83" s="435">
        <f>'2M - SGS'!N83</f>
        <v>0.20278299999999999</v>
      </c>
      <c r="O83" s="435">
        <f>'2M - SGS'!O83</f>
        <v>0.210397</v>
      </c>
      <c r="P83" s="435">
        <f>'2M - SGS'!P83</f>
        <v>0.17743600000000001</v>
      </c>
      <c r="Q83" s="435">
        <f>'2M - SGS'!Q83</f>
        <v>0.13192400000000001</v>
      </c>
      <c r="R83" s="435">
        <f>'2M - SGS'!R83</f>
        <v>5.9718E-2</v>
      </c>
      <c r="S83" s="435">
        <f>'2M - SGS'!S83</f>
        <v>2.6769000000000001E-2</v>
      </c>
      <c r="T83" s="435">
        <f>'2M - SGS'!T83</f>
        <v>4.2950000000000002E-3</v>
      </c>
      <c r="U83" s="435">
        <f>'2M - SGS'!U83</f>
        <v>2.895E-3</v>
      </c>
      <c r="V83" s="435">
        <f>'2M - SGS'!V83</f>
        <v>3.4320000000000002E-3</v>
      </c>
      <c r="W83" s="435">
        <f>'2M - SGS'!W83</f>
        <v>9.4020000000000006E-3</v>
      </c>
      <c r="X83" s="435">
        <f>'2M - SGS'!X83</f>
        <v>5.5496999999999998E-2</v>
      </c>
      <c r="Y83" s="435">
        <f>'2M - SGS'!Y83</f>
        <v>0.115452</v>
      </c>
      <c r="Z83" s="435">
        <f>'2M - SGS'!Z83</f>
        <v>0.20278299999999999</v>
      </c>
      <c r="AA83" s="435">
        <f>'2M - SGS'!AA83</f>
        <v>0.210397</v>
      </c>
      <c r="AB83" s="435">
        <f>'2M - SGS'!AB83</f>
        <v>0.17743600000000001</v>
      </c>
      <c r="AC83" s="435">
        <f>'2M - SGS'!AC83</f>
        <v>0.13192400000000001</v>
      </c>
      <c r="AD83" s="435">
        <f>'2M - SGS'!AD83</f>
        <v>5.9718E-2</v>
      </c>
      <c r="AE83" s="435">
        <f>'2M - SGS'!AE83</f>
        <v>2.6769000000000001E-2</v>
      </c>
      <c r="AF83" s="435">
        <f>'2M - SGS'!AF83</f>
        <v>4.2950000000000002E-3</v>
      </c>
      <c r="AG83" s="435">
        <f>'2M - SGS'!AG83</f>
        <v>2.895E-3</v>
      </c>
      <c r="AH83" s="435">
        <f>'2M - SGS'!AH83</f>
        <v>3.4320000000000002E-3</v>
      </c>
      <c r="AI83" s="435">
        <f>'2M - SGS'!AI83</f>
        <v>9.4020000000000006E-3</v>
      </c>
      <c r="AJ83" s="435">
        <f>'2M - SGS'!AJ83</f>
        <v>5.5496999999999998E-2</v>
      </c>
      <c r="AK83" s="435">
        <f>'2M - SGS'!AK83</f>
        <v>0.115452</v>
      </c>
      <c r="AL83" s="435">
        <f>'2M - SGS'!AL83</f>
        <v>0.20278299999999999</v>
      </c>
      <c r="AM83" s="435">
        <f>'2M - SGS'!AM83</f>
        <v>0.210397</v>
      </c>
      <c r="AN83" s="435">
        <f>'2M - SGS'!AN83</f>
        <v>0.17743600000000001</v>
      </c>
      <c r="AO83" s="435">
        <f>'2M - SGS'!AO83</f>
        <v>0.13192400000000001</v>
      </c>
      <c r="AP83" s="435">
        <f>'2M - SGS'!AP83</f>
        <v>5.9718E-2</v>
      </c>
      <c r="AQ83" s="435">
        <f>'2M - SGS'!AQ83</f>
        <v>2.6769000000000001E-2</v>
      </c>
      <c r="AR83" s="435">
        <f>'2M - SGS'!AR83</f>
        <v>4.2950000000000002E-3</v>
      </c>
      <c r="AS83" s="435">
        <f>'2M - SGS'!AS83</f>
        <v>2.895E-3</v>
      </c>
      <c r="AT83" s="435">
        <f>'2M - SGS'!AT83</f>
        <v>3.4320000000000002E-3</v>
      </c>
      <c r="AU83" s="435">
        <f>'2M - SGS'!AU83</f>
        <v>9.4020000000000006E-3</v>
      </c>
      <c r="AV83" s="435">
        <f>'2M - SGS'!AV83</f>
        <v>5.5496999999999998E-2</v>
      </c>
      <c r="AW83" s="435">
        <f>'2M - SGS'!AW83</f>
        <v>0.115452</v>
      </c>
      <c r="AX83" s="435">
        <f>'2M - SGS'!AX83</f>
        <v>0.20278299999999999</v>
      </c>
      <c r="AY83" s="435">
        <f>'2M - SGS'!AY83</f>
        <v>0.210397</v>
      </c>
      <c r="AZ83" s="435">
        <f>'2M - SGS'!AZ83</f>
        <v>0.17743600000000001</v>
      </c>
      <c r="BA83" s="435">
        <f>'2M - SGS'!BA83</f>
        <v>0.13192400000000001</v>
      </c>
      <c r="BB83" s="435">
        <f>'2M - SGS'!BB83</f>
        <v>5.9718E-2</v>
      </c>
      <c r="BC83" s="435">
        <f>'2M - SGS'!BC83</f>
        <v>2.6769000000000001E-2</v>
      </c>
      <c r="BD83" s="435">
        <f>'2M - SGS'!BD83</f>
        <v>4.2950000000000002E-3</v>
      </c>
      <c r="BE83" s="435">
        <f>'2M - SGS'!BE83</f>
        <v>2.895E-3</v>
      </c>
      <c r="BF83" s="435">
        <f>'2M - SGS'!BF83</f>
        <v>3.4320000000000002E-3</v>
      </c>
      <c r="BG83" s="435">
        <f>'2M - SGS'!BG83</f>
        <v>9.4020000000000006E-3</v>
      </c>
      <c r="BH83" s="435">
        <f>'2M - SGS'!BH83</f>
        <v>5.5496999999999998E-2</v>
      </c>
      <c r="BI83" s="435">
        <f>'2M - SGS'!BI83</f>
        <v>0.115452</v>
      </c>
      <c r="BJ83" s="435">
        <f>'2M - SGS'!BJ83</f>
        <v>0.20278299999999999</v>
      </c>
      <c r="BK83" s="435">
        <f>'2M - SGS'!BK83</f>
        <v>0.210397</v>
      </c>
      <c r="BL83" s="435">
        <f>'2M - SGS'!BL83</f>
        <v>0.17743600000000001</v>
      </c>
      <c r="BM83" s="435">
        <f>'2M - SGS'!BM83</f>
        <v>0.13192400000000001</v>
      </c>
      <c r="BN83" s="435">
        <f>'2M - SGS'!BN83</f>
        <v>5.9718E-2</v>
      </c>
      <c r="BO83" s="435">
        <f>'2M - SGS'!BO83</f>
        <v>2.6769000000000001E-2</v>
      </c>
      <c r="BP83" s="435">
        <f>'2M - SGS'!BP83</f>
        <v>4.2950000000000002E-3</v>
      </c>
      <c r="BQ83" s="435">
        <f>'2M - SGS'!BQ83</f>
        <v>2.895E-3</v>
      </c>
      <c r="BR83" s="435">
        <f>'2M - SGS'!BR83</f>
        <v>3.4320000000000002E-3</v>
      </c>
      <c r="BS83" s="435">
        <f>'2M - SGS'!BS83</f>
        <v>9.4020000000000006E-3</v>
      </c>
      <c r="BT83" s="435">
        <f>'2M - SGS'!BT83</f>
        <v>5.5496999999999998E-2</v>
      </c>
      <c r="BU83" s="435">
        <f>'2M - SGS'!BU83</f>
        <v>0.115452</v>
      </c>
      <c r="BV83" s="435">
        <f>'2M - SGS'!BV83</f>
        <v>0.20278299999999999</v>
      </c>
      <c r="BW83" s="435">
        <f>'2M - SGS'!BW83</f>
        <v>0.210397</v>
      </c>
      <c r="BX83" s="435">
        <f>'2M - SGS'!BX83</f>
        <v>0.17743600000000001</v>
      </c>
      <c r="BY83" s="435">
        <f>'2M - SGS'!BY83</f>
        <v>0.13192400000000001</v>
      </c>
      <c r="BZ83" s="435">
        <f>'2M - SGS'!BZ83</f>
        <v>5.9718E-2</v>
      </c>
      <c r="CA83" s="435">
        <f>'2M - SGS'!CA83</f>
        <v>2.6769000000000001E-2</v>
      </c>
      <c r="CB83" s="435">
        <f>'2M - SGS'!CB83</f>
        <v>4.2950000000000002E-3</v>
      </c>
      <c r="CC83" s="435">
        <f>'2M - SGS'!CC83</f>
        <v>2.895E-3</v>
      </c>
      <c r="CD83" s="435">
        <f>'2M - SGS'!CD83</f>
        <v>3.4320000000000002E-3</v>
      </c>
      <c r="CE83" s="435">
        <f>'2M - SGS'!CE83</f>
        <v>9.4020000000000006E-3</v>
      </c>
      <c r="CF83" s="435">
        <f>'2M - SGS'!CF83</f>
        <v>5.5496999999999998E-2</v>
      </c>
      <c r="CG83" s="435">
        <f>'2M - SGS'!CG83</f>
        <v>0.115452</v>
      </c>
      <c r="CH83" s="441">
        <f>'2M - SGS'!CH83</f>
        <v>0.20278299999999999</v>
      </c>
      <c r="CJ83" s="433">
        <f t="shared" si="104"/>
        <v>1.0000000000000002</v>
      </c>
    </row>
    <row r="84" spans="1:88" s="110" customFormat="1" ht="15.75" x14ac:dyDescent="0.25">
      <c r="A84" s="633"/>
      <c r="B84" s="14" t="str">
        <f t="shared" si="103"/>
        <v>HVAC</v>
      </c>
      <c r="C84" s="435">
        <f>'2M - SGS'!C84</f>
        <v>0.107824</v>
      </c>
      <c r="D84" s="435">
        <f>'2M - SGS'!D84</f>
        <v>9.1051999999999994E-2</v>
      </c>
      <c r="E84" s="435">
        <f>'2M - SGS'!E84</f>
        <v>7.1135000000000004E-2</v>
      </c>
      <c r="F84" s="435">
        <f>'2M - SGS'!F84</f>
        <v>4.1179E-2</v>
      </c>
      <c r="G84" s="435">
        <f>'2M - SGS'!G84</f>
        <v>4.4423999999999998E-2</v>
      </c>
      <c r="H84" s="435">
        <f>'2M - SGS'!H84</f>
        <v>0.106128</v>
      </c>
      <c r="I84" s="435">
        <f>'2M - SGS'!I84</f>
        <v>0.14288100000000001</v>
      </c>
      <c r="J84" s="435">
        <f>'2M - SGS'!J84</f>
        <v>0.133494</v>
      </c>
      <c r="K84" s="435">
        <f>'2M - SGS'!K84</f>
        <v>5.781E-2</v>
      </c>
      <c r="L84" s="435">
        <f>'2M - SGS'!L84</f>
        <v>3.8018000000000003E-2</v>
      </c>
      <c r="M84" s="435">
        <f>'2M - SGS'!M84</f>
        <v>6.2103999999999999E-2</v>
      </c>
      <c r="N84" s="435">
        <f>'2M - SGS'!N84</f>
        <v>0.103951</v>
      </c>
      <c r="O84" s="435">
        <f>'2M - SGS'!O84</f>
        <v>0.107824</v>
      </c>
      <c r="P84" s="435">
        <f>'2M - SGS'!P84</f>
        <v>9.1051999999999994E-2</v>
      </c>
      <c r="Q84" s="435">
        <f>'2M - SGS'!Q84</f>
        <v>7.1135000000000004E-2</v>
      </c>
      <c r="R84" s="435">
        <f>'2M - SGS'!R84</f>
        <v>4.1179E-2</v>
      </c>
      <c r="S84" s="435">
        <f>'2M - SGS'!S84</f>
        <v>4.4423999999999998E-2</v>
      </c>
      <c r="T84" s="435">
        <f>'2M - SGS'!T84</f>
        <v>0.106128</v>
      </c>
      <c r="U84" s="435">
        <f>'2M - SGS'!U84</f>
        <v>0.14288100000000001</v>
      </c>
      <c r="V84" s="435">
        <f>'2M - SGS'!V84</f>
        <v>0.133494</v>
      </c>
      <c r="W84" s="435">
        <f>'2M - SGS'!W84</f>
        <v>5.781E-2</v>
      </c>
      <c r="X84" s="435">
        <f>'2M - SGS'!X84</f>
        <v>3.8018000000000003E-2</v>
      </c>
      <c r="Y84" s="435">
        <f>'2M - SGS'!Y84</f>
        <v>6.2103999999999999E-2</v>
      </c>
      <c r="Z84" s="435">
        <f>'2M - SGS'!Z84</f>
        <v>0.103951</v>
      </c>
      <c r="AA84" s="435">
        <f>'2M - SGS'!AA84</f>
        <v>0.107824</v>
      </c>
      <c r="AB84" s="435">
        <f>'2M - SGS'!AB84</f>
        <v>9.1051999999999994E-2</v>
      </c>
      <c r="AC84" s="435">
        <f>'2M - SGS'!AC84</f>
        <v>7.1135000000000004E-2</v>
      </c>
      <c r="AD84" s="435">
        <f>'2M - SGS'!AD84</f>
        <v>4.1179E-2</v>
      </c>
      <c r="AE84" s="435">
        <f>'2M - SGS'!AE84</f>
        <v>4.4423999999999998E-2</v>
      </c>
      <c r="AF84" s="435">
        <f>'2M - SGS'!AF84</f>
        <v>0.106128</v>
      </c>
      <c r="AG84" s="435">
        <f>'2M - SGS'!AG84</f>
        <v>0.14288100000000001</v>
      </c>
      <c r="AH84" s="435">
        <f>'2M - SGS'!AH84</f>
        <v>0.133494</v>
      </c>
      <c r="AI84" s="435">
        <f>'2M - SGS'!AI84</f>
        <v>5.781E-2</v>
      </c>
      <c r="AJ84" s="435">
        <f>'2M - SGS'!AJ84</f>
        <v>3.8018000000000003E-2</v>
      </c>
      <c r="AK84" s="435">
        <f>'2M - SGS'!AK84</f>
        <v>6.2103999999999999E-2</v>
      </c>
      <c r="AL84" s="435">
        <f>'2M - SGS'!AL84</f>
        <v>0.103951</v>
      </c>
      <c r="AM84" s="435">
        <f>'2M - SGS'!AM84</f>
        <v>0.107824</v>
      </c>
      <c r="AN84" s="435">
        <f>'2M - SGS'!AN84</f>
        <v>9.1051999999999994E-2</v>
      </c>
      <c r="AO84" s="435">
        <f>'2M - SGS'!AO84</f>
        <v>7.1135000000000004E-2</v>
      </c>
      <c r="AP84" s="435">
        <f>'2M - SGS'!AP84</f>
        <v>4.1179E-2</v>
      </c>
      <c r="AQ84" s="435">
        <f>'2M - SGS'!AQ84</f>
        <v>4.4423999999999998E-2</v>
      </c>
      <c r="AR84" s="435">
        <f>'2M - SGS'!AR84</f>
        <v>0.106128</v>
      </c>
      <c r="AS84" s="435">
        <f>'2M - SGS'!AS84</f>
        <v>0.14288100000000001</v>
      </c>
      <c r="AT84" s="435">
        <f>'2M - SGS'!AT84</f>
        <v>0.133494</v>
      </c>
      <c r="AU84" s="435">
        <f>'2M - SGS'!AU84</f>
        <v>5.781E-2</v>
      </c>
      <c r="AV84" s="435">
        <f>'2M - SGS'!AV84</f>
        <v>3.8018000000000003E-2</v>
      </c>
      <c r="AW84" s="435">
        <f>'2M - SGS'!AW84</f>
        <v>6.2103999999999999E-2</v>
      </c>
      <c r="AX84" s="435">
        <f>'2M - SGS'!AX84</f>
        <v>0.103951</v>
      </c>
      <c r="AY84" s="435">
        <f>'2M - SGS'!AY84</f>
        <v>0.107824</v>
      </c>
      <c r="AZ84" s="435">
        <f>'2M - SGS'!AZ84</f>
        <v>9.1051999999999994E-2</v>
      </c>
      <c r="BA84" s="435">
        <f>'2M - SGS'!BA84</f>
        <v>7.1135000000000004E-2</v>
      </c>
      <c r="BB84" s="435">
        <f>'2M - SGS'!BB84</f>
        <v>4.1179E-2</v>
      </c>
      <c r="BC84" s="435">
        <f>'2M - SGS'!BC84</f>
        <v>4.4423999999999998E-2</v>
      </c>
      <c r="BD84" s="435">
        <f>'2M - SGS'!BD84</f>
        <v>0.106128</v>
      </c>
      <c r="BE84" s="435">
        <f>'2M - SGS'!BE84</f>
        <v>0.14288100000000001</v>
      </c>
      <c r="BF84" s="435">
        <f>'2M - SGS'!BF84</f>
        <v>0.133494</v>
      </c>
      <c r="BG84" s="435">
        <f>'2M - SGS'!BG84</f>
        <v>5.781E-2</v>
      </c>
      <c r="BH84" s="435">
        <f>'2M - SGS'!BH84</f>
        <v>3.8018000000000003E-2</v>
      </c>
      <c r="BI84" s="435">
        <f>'2M - SGS'!BI84</f>
        <v>6.2103999999999999E-2</v>
      </c>
      <c r="BJ84" s="435">
        <f>'2M - SGS'!BJ84</f>
        <v>0.103951</v>
      </c>
      <c r="BK84" s="435">
        <f>'2M - SGS'!BK84</f>
        <v>0.107824</v>
      </c>
      <c r="BL84" s="435">
        <f>'2M - SGS'!BL84</f>
        <v>9.1051999999999994E-2</v>
      </c>
      <c r="BM84" s="435">
        <f>'2M - SGS'!BM84</f>
        <v>7.1135000000000004E-2</v>
      </c>
      <c r="BN84" s="435">
        <f>'2M - SGS'!BN84</f>
        <v>4.1179E-2</v>
      </c>
      <c r="BO84" s="435">
        <f>'2M - SGS'!BO84</f>
        <v>4.4423999999999998E-2</v>
      </c>
      <c r="BP84" s="435">
        <f>'2M - SGS'!BP84</f>
        <v>0.106128</v>
      </c>
      <c r="BQ84" s="435">
        <f>'2M - SGS'!BQ84</f>
        <v>0.14288100000000001</v>
      </c>
      <c r="BR84" s="435">
        <f>'2M - SGS'!BR84</f>
        <v>0.133494</v>
      </c>
      <c r="BS84" s="435">
        <f>'2M - SGS'!BS84</f>
        <v>5.781E-2</v>
      </c>
      <c r="BT84" s="435">
        <f>'2M - SGS'!BT84</f>
        <v>3.8018000000000003E-2</v>
      </c>
      <c r="BU84" s="435">
        <f>'2M - SGS'!BU84</f>
        <v>6.2103999999999999E-2</v>
      </c>
      <c r="BV84" s="435">
        <f>'2M - SGS'!BV84</f>
        <v>0.103951</v>
      </c>
      <c r="BW84" s="435">
        <f>'2M - SGS'!BW84</f>
        <v>0.107824</v>
      </c>
      <c r="BX84" s="435">
        <f>'2M - SGS'!BX84</f>
        <v>9.1051999999999994E-2</v>
      </c>
      <c r="BY84" s="435">
        <f>'2M - SGS'!BY84</f>
        <v>7.1135000000000004E-2</v>
      </c>
      <c r="BZ84" s="435">
        <f>'2M - SGS'!BZ84</f>
        <v>4.1179E-2</v>
      </c>
      <c r="CA84" s="435">
        <f>'2M - SGS'!CA84</f>
        <v>4.4423999999999998E-2</v>
      </c>
      <c r="CB84" s="435">
        <f>'2M - SGS'!CB84</f>
        <v>0.106128</v>
      </c>
      <c r="CC84" s="435">
        <f>'2M - SGS'!CC84</f>
        <v>0.14288100000000001</v>
      </c>
      <c r="CD84" s="435">
        <f>'2M - SGS'!CD84</f>
        <v>0.133494</v>
      </c>
      <c r="CE84" s="435">
        <f>'2M - SGS'!CE84</f>
        <v>5.781E-2</v>
      </c>
      <c r="CF84" s="435">
        <f>'2M - SGS'!CF84</f>
        <v>3.8018000000000003E-2</v>
      </c>
      <c r="CG84" s="435">
        <f>'2M - SGS'!CG84</f>
        <v>6.2103999999999999E-2</v>
      </c>
      <c r="CH84" s="441">
        <f>'2M - SGS'!CH84</f>
        <v>0.103951</v>
      </c>
      <c r="CJ84" s="433">
        <f t="shared" si="104"/>
        <v>1</v>
      </c>
    </row>
    <row r="85" spans="1:88" s="110" customFormat="1" ht="15.75" x14ac:dyDescent="0.25">
      <c r="A85" s="633"/>
      <c r="B85" s="14" t="str">
        <f t="shared" si="103"/>
        <v>Lighting</v>
      </c>
      <c r="C85" s="435">
        <f>'2M - SGS'!C85</f>
        <v>9.3563999999999994E-2</v>
      </c>
      <c r="D85" s="435">
        <f>'2M - SGS'!D85</f>
        <v>7.2162000000000004E-2</v>
      </c>
      <c r="E85" s="435">
        <f>'2M - SGS'!E85</f>
        <v>7.8372999999999998E-2</v>
      </c>
      <c r="F85" s="435">
        <f>'2M - SGS'!F85</f>
        <v>7.6534000000000005E-2</v>
      </c>
      <c r="G85" s="435">
        <f>'2M - SGS'!G85</f>
        <v>9.4246999999999997E-2</v>
      </c>
      <c r="H85" s="435">
        <f>'2M - SGS'!H85</f>
        <v>7.5599E-2</v>
      </c>
      <c r="I85" s="435">
        <f>'2M - SGS'!I85</f>
        <v>9.6199999999999994E-2</v>
      </c>
      <c r="J85" s="435">
        <f>'2M - SGS'!J85</f>
        <v>7.7077999999999994E-2</v>
      </c>
      <c r="K85" s="435">
        <f>'2M - SGS'!K85</f>
        <v>8.1374000000000002E-2</v>
      </c>
      <c r="L85" s="435">
        <f>'2M - SGS'!L85</f>
        <v>9.4072000000000003E-2</v>
      </c>
      <c r="M85" s="435">
        <f>'2M - SGS'!M85</f>
        <v>7.6706999999999997E-2</v>
      </c>
      <c r="N85" s="435">
        <f>'2M - SGS'!N85</f>
        <v>8.4089999999999998E-2</v>
      </c>
      <c r="O85" s="435">
        <f>'2M - SGS'!O85</f>
        <v>9.3563999999999994E-2</v>
      </c>
      <c r="P85" s="435">
        <f>'2M - SGS'!P85</f>
        <v>7.2162000000000004E-2</v>
      </c>
      <c r="Q85" s="435">
        <f>'2M - SGS'!Q85</f>
        <v>7.8372999999999998E-2</v>
      </c>
      <c r="R85" s="435">
        <f>'2M - SGS'!R85</f>
        <v>7.6534000000000005E-2</v>
      </c>
      <c r="S85" s="435">
        <f>'2M - SGS'!S85</f>
        <v>9.4246999999999997E-2</v>
      </c>
      <c r="T85" s="435">
        <f>'2M - SGS'!T85</f>
        <v>7.5599E-2</v>
      </c>
      <c r="U85" s="435">
        <f>'2M - SGS'!U85</f>
        <v>9.6199999999999994E-2</v>
      </c>
      <c r="V85" s="435">
        <f>'2M - SGS'!V85</f>
        <v>7.7077999999999994E-2</v>
      </c>
      <c r="W85" s="435">
        <f>'2M - SGS'!W85</f>
        <v>8.1374000000000002E-2</v>
      </c>
      <c r="X85" s="435">
        <f>'2M - SGS'!X85</f>
        <v>9.4072000000000003E-2</v>
      </c>
      <c r="Y85" s="435">
        <f>'2M - SGS'!Y85</f>
        <v>7.6706999999999997E-2</v>
      </c>
      <c r="Z85" s="435">
        <f>'2M - SGS'!Z85</f>
        <v>8.4089999999999998E-2</v>
      </c>
      <c r="AA85" s="435">
        <f>'2M - SGS'!AA85</f>
        <v>9.3563999999999994E-2</v>
      </c>
      <c r="AB85" s="435">
        <f>'2M - SGS'!AB85</f>
        <v>7.2162000000000004E-2</v>
      </c>
      <c r="AC85" s="435">
        <f>'2M - SGS'!AC85</f>
        <v>7.8372999999999998E-2</v>
      </c>
      <c r="AD85" s="435">
        <f>'2M - SGS'!AD85</f>
        <v>7.6534000000000005E-2</v>
      </c>
      <c r="AE85" s="435">
        <f>'2M - SGS'!AE85</f>
        <v>9.4246999999999997E-2</v>
      </c>
      <c r="AF85" s="435">
        <f>'2M - SGS'!AF85</f>
        <v>7.5599E-2</v>
      </c>
      <c r="AG85" s="435">
        <f>'2M - SGS'!AG85</f>
        <v>9.6199999999999994E-2</v>
      </c>
      <c r="AH85" s="435">
        <f>'2M - SGS'!AH85</f>
        <v>7.7077999999999994E-2</v>
      </c>
      <c r="AI85" s="435">
        <f>'2M - SGS'!AI85</f>
        <v>8.1374000000000002E-2</v>
      </c>
      <c r="AJ85" s="435">
        <f>'2M - SGS'!AJ85</f>
        <v>9.4072000000000003E-2</v>
      </c>
      <c r="AK85" s="435">
        <f>'2M - SGS'!AK85</f>
        <v>7.6706999999999997E-2</v>
      </c>
      <c r="AL85" s="435">
        <f>'2M - SGS'!AL85</f>
        <v>8.4089999999999998E-2</v>
      </c>
      <c r="AM85" s="435">
        <f>'2M - SGS'!AM85</f>
        <v>9.3563999999999994E-2</v>
      </c>
      <c r="AN85" s="435">
        <f>'2M - SGS'!AN85</f>
        <v>7.2162000000000004E-2</v>
      </c>
      <c r="AO85" s="435">
        <f>'2M - SGS'!AO85</f>
        <v>7.8372999999999998E-2</v>
      </c>
      <c r="AP85" s="435">
        <f>'2M - SGS'!AP85</f>
        <v>7.6534000000000005E-2</v>
      </c>
      <c r="AQ85" s="435">
        <f>'2M - SGS'!AQ85</f>
        <v>9.4246999999999997E-2</v>
      </c>
      <c r="AR85" s="435">
        <f>'2M - SGS'!AR85</f>
        <v>7.5599E-2</v>
      </c>
      <c r="AS85" s="435">
        <f>'2M - SGS'!AS85</f>
        <v>9.6199999999999994E-2</v>
      </c>
      <c r="AT85" s="435">
        <f>'2M - SGS'!AT85</f>
        <v>7.7077999999999994E-2</v>
      </c>
      <c r="AU85" s="435">
        <f>'2M - SGS'!AU85</f>
        <v>8.1374000000000002E-2</v>
      </c>
      <c r="AV85" s="435">
        <f>'2M - SGS'!AV85</f>
        <v>9.4072000000000003E-2</v>
      </c>
      <c r="AW85" s="435">
        <f>'2M - SGS'!AW85</f>
        <v>7.6706999999999997E-2</v>
      </c>
      <c r="AX85" s="435">
        <f>'2M - SGS'!AX85</f>
        <v>8.4089999999999998E-2</v>
      </c>
      <c r="AY85" s="435">
        <f>'2M - SGS'!AY85</f>
        <v>9.3563999999999994E-2</v>
      </c>
      <c r="AZ85" s="435">
        <f>'2M - SGS'!AZ85</f>
        <v>7.2162000000000004E-2</v>
      </c>
      <c r="BA85" s="435">
        <f>'2M - SGS'!BA85</f>
        <v>7.8372999999999998E-2</v>
      </c>
      <c r="BB85" s="435">
        <f>'2M - SGS'!BB85</f>
        <v>7.6534000000000005E-2</v>
      </c>
      <c r="BC85" s="435">
        <f>'2M - SGS'!BC85</f>
        <v>9.4246999999999997E-2</v>
      </c>
      <c r="BD85" s="435">
        <f>'2M - SGS'!BD85</f>
        <v>7.5599E-2</v>
      </c>
      <c r="BE85" s="435">
        <f>'2M - SGS'!BE85</f>
        <v>9.6199999999999994E-2</v>
      </c>
      <c r="BF85" s="435">
        <f>'2M - SGS'!BF85</f>
        <v>7.7077999999999994E-2</v>
      </c>
      <c r="BG85" s="435">
        <f>'2M - SGS'!BG85</f>
        <v>8.1374000000000002E-2</v>
      </c>
      <c r="BH85" s="435">
        <f>'2M - SGS'!BH85</f>
        <v>9.4072000000000003E-2</v>
      </c>
      <c r="BI85" s="435">
        <f>'2M - SGS'!BI85</f>
        <v>7.6706999999999997E-2</v>
      </c>
      <c r="BJ85" s="435">
        <f>'2M - SGS'!BJ85</f>
        <v>8.4089999999999998E-2</v>
      </c>
      <c r="BK85" s="435">
        <f>'2M - SGS'!BK85</f>
        <v>9.3563999999999994E-2</v>
      </c>
      <c r="BL85" s="435">
        <f>'2M - SGS'!BL85</f>
        <v>7.2162000000000004E-2</v>
      </c>
      <c r="BM85" s="435">
        <f>'2M - SGS'!BM85</f>
        <v>7.8372999999999998E-2</v>
      </c>
      <c r="BN85" s="435">
        <f>'2M - SGS'!BN85</f>
        <v>7.6534000000000005E-2</v>
      </c>
      <c r="BO85" s="435">
        <f>'2M - SGS'!BO85</f>
        <v>9.4246999999999997E-2</v>
      </c>
      <c r="BP85" s="435">
        <f>'2M - SGS'!BP85</f>
        <v>7.5599E-2</v>
      </c>
      <c r="BQ85" s="435">
        <f>'2M - SGS'!BQ85</f>
        <v>9.6199999999999994E-2</v>
      </c>
      <c r="BR85" s="435">
        <f>'2M - SGS'!BR85</f>
        <v>7.7077999999999994E-2</v>
      </c>
      <c r="BS85" s="435">
        <f>'2M - SGS'!BS85</f>
        <v>8.1374000000000002E-2</v>
      </c>
      <c r="BT85" s="435">
        <f>'2M - SGS'!BT85</f>
        <v>9.4072000000000003E-2</v>
      </c>
      <c r="BU85" s="435">
        <f>'2M - SGS'!BU85</f>
        <v>7.6706999999999997E-2</v>
      </c>
      <c r="BV85" s="435">
        <f>'2M - SGS'!BV85</f>
        <v>8.4089999999999998E-2</v>
      </c>
      <c r="BW85" s="435">
        <f>'2M - SGS'!BW85</f>
        <v>9.3563999999999994E-2</v>
      </c>
      <c r="BX85" s="435">
        <f>'2M - SGS'!BX85</f>
        <v>7.2162000000000004E-2</v>
      </c>
      <c r="BY85" s="435">
        <f>'2M - SGS'!BY85</f>
        <v>7.8372999999999998E-2</v>
      </c>
      <c r="BZ85" s="435">
        <f>'2M - SGS'!BZ85</f>
        <v>7.6534000000000005E-2</v>
      </c>
      <c r="CA85" s="435">
        <f>'2M - SGS'!CA85</f>
        <v>9.4246999999999997E-2</v>
      </c>
      <c r="CB85" s="435">
        <f>'2M - SGS'!CB85</f>
        <v>7.5599E-2</v>
      </c>
      <c r="CC85" s="435">
        <f>'2M - SGS'!CC85</f>
        <v>9.6199999999999994E-2</v>
      </c>
      <c r="CD85" s="435">
        <f>'2M - SGS'!CD85</f>
        <v>7.7077999999999994E-2</v>
      </c>
      <c r="CE85" s="435">
        <f>'2M - SGS'!CE85</f>
        <v>8.1374000000000002E-2</v>
      </c>
      <c r="CF85" s="435">
        <f>'2M - SGS'!CF85</f>
        <v>9.4072000000000003E-2</v>
      </c>
      <c r="CG85" s="435">
        <f>'2M - SGS'!CG85</f>
        <v>7.6706999999999997E-2</v>
      </c>
      <c r="CH85" s="441">
        <f>'2M - SGS'!CH85</f>
        <v>8.4089999999999998E-2</v>
      </c>
      <c r="CJ85" s="433">
        <f t="shared" si="104"/>
        <v>1</v>
      </c>
    </row>
    <row r="86" spans="1:88" s="110" customFormat="1" ht="15.75" x14ac:dyDescent="0.25">
      <c r="A86" s="633"/>
      <c r="B86" s="14" t="str">
        <f t="shared" si="103"/>
        <v>Miscellaneous</v>
      </c>
      <c r="C86" s="435">
        <f>'2M - SGS'!C86</f>
        <v>8.5109000000000004E-2</v>
      </c>
      <c r="D86" s="435">
        <f>'2M - SGS'!D86</f>
        <v>7.7715000000000006E-2</v>
      </c>
      <c r="E86" s="435">
        <f>'2M - SGS'!E86</f>
        <v>8.6136000000000004E-2</v>
      </c>
      <c r="F86" s="435">
        <f>'2M - SGS'!F86</f>
        <v>7.9796000000000006E-2</v>
      </c>
      <c r="G86" s="435">
        <f>'2M - SGS'!G86</f>
        <v>8.5334999999999994E-2</v>
      </c>
      <c r="H86" s="435">
        <f>'2M - SGS'!H86</f>
        <v>8.1994999999999998E-2</v>
      </c>
      <c r="I86" s="435">
        <f>'2M - SGS'!I86</f>
        <v>8.4098999999999993E-2</v>
      </c>
      <c r="J86" s="435">
        <f>'2M - SGS'!J86</f>
        <v>8.4198999999999996E-2</v>
      </c>
      <c r="K86" s="435">
        <f>'2M - SGS'!K86</f>
        <v>8.2512000000000002E-2</v>
      </c>
      <c r="L86" s="435">
        <f>'2M - SGS'!L86</f>
        <v>8.5277000000000006E-2</v>
      </c>
      <c r="M86" s="435">
        <f>'2M - SGS'!M86</f>
        <v>8.2588999999999996E-2</v>
      </c>
      <c r="N86" s="435">
        <f>'2M - SGS'!N86</f>
        <v>8.5237999999999994E-2</v>
      </c>
      <c r="O86" s="435">
        <f>'2M - SGS'!O86</f>
        <v>8.5109000000000004E-2</v>
      </c>
      <c r="P86" s="435">
        <f>'2M - SGS'!P86</f>
        <v>7.7715000000000006E-2</v>
      </c>
      <c r="Q86" s="435">
        <f>'2M - SGS'!Q86</f>
        <v>8.6136000000000004E-2</v>
      </c>
      <c r="R86" s="435">
        <f>'2M - SGS'!R86</f>
        <v>7.9796000000000006E-2</v>
      </c>
      <c r="S86" s="435">
        <f>'2M - SGS'!S86</f>
        <v>8.5334999999999994E-2</v>
      </c>
      <c r="T86" s="435">
        <f>'2M - SGS'!T86</f>
        <v>8.1994999999999998E-2</v>
      </c>
      <c r="U86" s="435">
        <f>'2M - SGS'!U86</f>
        <v>8.4098999999999993E-2</v>
      </c>
      <c r="V86" s="435">
        <f>'2M - SGS'!V86</f>
        <v>8.4198999999999996E-2</v>
      </c>
      <c r="W86" s="435">
        <f>'2M - SGS'!W86</f>
        <v>8.2512000000000002E-2</v>
      </c>
      <c r="X86" s="435">
        <f>'2M - SGS'!X86</f>
        <v>8.5277000000000006E-2</v>
      </c>
      <c r="Y86" s="435">
        <f>'2M - SGS'!Y86</f>
        <v>8.2588999999999996E-2</v>
      </c>
      <c r="Z86" s="435">
        <f>'2M - SGS'!Z86</f>
        <v>8.5237999999999994E-2</v>
      </c>
      <c r="AA86" s="435">
        <f>'2M - SGS'!AA86</f>
        <v>8.5109000000000004E-2</v>
      </c>
      <c r="AB86" s="435">
        <f>'2M - SGS'!AB86</f>
        <v>7.7715000000000006E-2</v>
      </c>
      <c r="AC86" s="435">
        <f>'2M - SGS'!AC86</f>
        <v>8.6136000000000004E-2</v>
      </c>
      <c r="AD86" s="435">
        <f>'2M - SGS'!AD86</f>
        <v>7.9796000000000006E-2</v>
      </c>
      <c r="AE86" s="435">
        <f>'2M - SGS'!AE86</f>
        <v>8.5334999999999994E-2</v>
      </c>
      <c r="AF86" s="435">
        <f>'2M - SGS'!AF86</f>
        <v>8.1994999999999998E-2</v>
      </c>
      <c r="AG86" s="435">
        <f>'2M - SGS'!AG86</f>
        <v>8.4098999999999993E-2</v>
      </c>
      <c r="AH86" s="435">
        <f>'2M - SGS'!AH86</f>
        <v>8.4198999999999996E-2</v>
      </c>
      <c r="AI86" s="435">
        <f>'2M - SGS'!AI86</f>
        <v>8.2512000000000002E-2</v>
      </c>
      <c r="AJ86" s="435">
        <f>'2M - SGS'!AJ86</f>
        <v>8.5277000000000006E-2</v>
      </c>
      <c r="AK86" s="435">
        <f>'2M - SGS'!AK86</f>
        <v>8.2588999999999996E-2</v>
      </c>
      <c r="AL86" s="435">
        <f>'2M - SGS'!AL86</f>
        <v>8.5237999999999994E-2</v>
      </c>
      <c r="AM86" s="435">
        <f>'2M - SGS'!AM86</f>
        <v>8.5109000000000004E-2</v>
      </c>
      <c r="AN86" s="435">
        <f>'2M - SGS'!AN86</f>
        <v>7.7715000000000006E-2</v>
      </c>
      <c r="AO86" s="435">
        <f>'2M - SGS'!AO86</f>
        <v>8.6136000000000004E-2</v>
      </c>
      <c r="AP86" s="435">
        <f>'2M - SGS'!AP86</f>
        <v>7.9796000000000006E-2</v>
      </c>
      <c r="AQ86" s="435">
        <f>'2M - SGS'!AQ86</f>
        <v>8.5334999999999994E-2</v>
      </c>
      <c r="AR86" s="435">
        <f>'2M - SGS'!AR86</f>
        <v>8.1994999999999998E-2</v>
      </c>
      <c r="AS86" s="435">
        <f>'2M - SGS'!AS86</f>
        <v>8.4098999999999993E-2</v>
      </c>
      <c r="AT86" s="435">
        <f>'2M - SGS'!AT86</f>
        <v>8.4198999999999996E-2</v>
      </c>
      <c r="AU86" s="435">
        <f>'2M - SGS'!AU86</f>
        <v>8.2512000000000002E-2</v>
      </c>
      <c r="AV86" s="435">
        <f>'2M - SGS'!AV86</f>
        <v>8.5277000000000006E-2</v>
      </c>
      <c r="AW86" s="435">
        <f>'2M - SGS'!AW86</f>
        <v>8.2588999999999996E-2</v>
      </c>
      <c r="AX86" s="435">
        <f>'2M - SGS'!AX86</f>
        <v>8.5237999999999994E-2</v>
      </c>
      <c r="AY86" s="435">
        <f>'2M - SGS'!AY86</f>
        <v>8.5109000000000004E-2</v>
      </c>
      <c r="AZ86" s="435">
        <f>'2M - SGS'!AZ86</f>
        <v>7.7715000000000006E-2</v>
      </c>
      <c r="BA86" s="435">
        <f>'2M - SGS'!BA86</f>
        <v>8.6136000000000004E-2</v>
      </c>
      <c r="BB86" s="435">
        <f>'2M - SGS'!BB86</f>
        <v>7.9796000000000006E-2</v>
      </c>
      <c r="BC86" s="435">
        <f>'2M - SGS'!BC86</f>
        <v>8.5334999999999994E-2</v>
      </c>
      <c r="BD86" s="435">
        <f>'2M - SGS'!BD86</f>
        <v>8.1994999999999998E-2</v>
      </c>
      <c r="BE86" s="435">
        <f>'2M - SGS'!BE86</f>
        <v>8.4098999999999993E-2</v>
      </c>
      <c r="BF86" s="435">
        <f>'2M - SGS'!BF86</f>
        <v>8.4198999999999996E-2</v>
      </c>
      <c r="BG86" s="435">
        <f>'2M - SGS'!BG86</f>
        <v>8.2512000000000002E-2</v>
      </c>
      <c r="BH86" s="435">
        <f>'2M - SGS'!BH86</f>
        <v>8.5277000000000006E-2</v>
      </c>
      <c r="BI86" s="435">
        <f>'2M - SGS'!BI86</f>
        <v>8.2588999999999996E-2</v>
      </c>
      <c r="BJ86" s="435">
        <f>'2M - SGS'!BJ86</f>
        <v>8.5237999999999994E-2</v>
      </c>
      <c r="BK86" s="435">
        <f>'2M - SGS'!BK86</f>
        <v>8.5109000000000004E-2</v>
      </c>
      <c r="BL86" s="435">
        <f>'2M - SGS'!BL86</f>
        <v>7.7715000000000006E-2</v>
      </c>
      <c r="BM86" s="435">
        <f>'2M - SGS'!BM86</f>
        <v>8.6136000000000004E-2</v>
      </c>
      <c r="BN86" s="435">
        <f>'2M - SGS'!BN86</f>
        <v>7.9796000000000006E-2</v>
      </c>
      <c r="BO86" s="435">
        <f>'2M - SGS'!BO86</f>
        <v>8.5334999999999994E-2</v>
      </c>
      <c r="BP86" s="435">
        <f>'2M - SGS'!BP86</f>
        <v>8.1994999999999998E-2</v>
      </c>
      <c r="BQ86" s="435">
        <f>'2M - SGS'!BQ86</f>
        <v>8.4098999999999993E-2</v>
      </c>
      <c r="BR86" s="435">
        <f>'2M - SGS'!BR86</f>
        <v>8.4198999999999996E-2</v>
      </c>
      <c r="BS86" s="435">
        <f>'2M - SGS'!BS86</f>
        <v>8.2512000000000002E-2</v>
      </c>
      <c r="BT86" s="435">
        <f>'2M - SGS'!BT86</f>
        <v>8.5277000000000006E-2</v>
      </c>
      <c r="BU86" s="435">
        <f>'2M - SGS'!BU86</f>
        <v>8.2588999999999996E-2</v>
      </c>
      <c r="BV86" s="435">
        <f>'2M - SGS'!BV86</f>
        <v>8.5237999999999994E-2</v>
      </c>
      <c r="BW86" s="435">
        <f>'2M - SGS'!BW86</f>
        <v>8.5109000000000004E-2</v>
      </c>
      <c r="BX86" s="435">
        <f>'2M - SGS'!BX86</f>
        <v>7.7715000000000006E-2</v>
      </c>
      <c r="BY86" s="435">
        <f>'2M - SGS'!BY86</f>
        <v>8.6136000000000004E-2</v>
      </c>
      <c r="BZ86" s="435">
        <f>'2M - SGS'!BZ86</f>
        <v>7.9796000000000006E-2</v>
      </c>
      <c r="CA86" s="435">
        <f>'2M - SGS'!CA86</f>
        <v>8.5334999999999994E-2</v>
      </c>
      <c r="CB86" s="435">
        <f>'2M - SGS'!CB86</f>
        <v>8.1994999999999998E-2</v>
      </c>
      <c r="CC86" s="435">
        <f>'2M - SGS'!CC86</f>
        <v>8.4098999999999993E-2</v>
      </c>
      <c r="CD86" s="435">
        <f>'2M - SGS'!CD86</f>
        <v>8.4198999999999996E-2</v>
      </c>
      <c r="CE86" s="435">
        <f>'2M - SGS'!CE86</f>
        <v>8.2512000000000002E-2</v>
      </c>
      <c r="CF86" s="435">
        <f>'2M - SGS'!CF86</f>
        <v>8.5277000000000006E-2</v>
      </c>
      <c r="CG86" s="435">
        <f>'2M - SGS'!CG86</f>
        <v>8.2588999999999996E-2</v>
      </c>
      <c r="CH86" s="441">
        <f>'2M - SGS'!CH86</f>
        <v>8.5237999999999994E-2</v>
      </c>
      <c r="CJ86" s="433">
        <f t="shared" si="104"/>
        <v>1.0000000000000002</v>
      </c>
    </row>
    <row r="87" spans="1:88" s="110" customFormat="1" ht="15.75" x14ac:dyDescent="0.25">
      <c r="A87" s="633"/>
      <c r="B87" s="14" t="str">
        <f t="shared" si="103"/>
        <v>Motors</v>
      </c>
      <c r="C87" s="435">
        <f>'2M - SGS'!C87</f>
        <v>8.5109000000000004E-2</v>
      </c>
      <c r="D87" s="435">
        <f>'2M - SGS'!D87</f>
        <v>7.7715000000000006E-2</v>
      </c>
      <c r="E87" s="435">
        <f>'2M - SGS'!E87</f>
        <v>8.6136000000000004E-2</v>
      </c>
      <c r="F87" s="435">
        <f>'2M - SGS'!F87</f>
        <v>7.9796000000000006E-2</v>
      </c>
      <c r="G87" s="435">
        <f>'2M - SGS'!G87</f>
        <v>8.5334999999999994E-2</v>
      </c>
      <c r="H87" s="435">
        <f>'2M - SGS'!H87</f>
        <v>8.1994999999999998E-2</v>
      </c>
      <c r="I87" s="435">
        <f>'2M - SGS'!I87</f>
        <v>8.4098999999999993E-2</v>
      </c>
      <c r="J87" s="435">
        <f>'2M - SGS'!J87</f>
        <v>8.4198999999999996E-2</v>
      </c>
      <c r="K87" s="435">
        <f>'2M - SGS'!K87</f>
        <v>8.2512000000000002E-2</v>
      </c>
      <c r="L87" s="435">
        <f>'2M - SGS'!L87</f>
        <v>8.5277000000000006E-2</v>
      </c>
      <c r="M87" s="435">
        <f>'2M - SGS'!M87</f>
        <v>8.2588999999999996E-2</v>
      </c>
      <c r="N87" s="435">
        <f>'2M - SGS'!N87</f>
        <v>8.5237999999999994E-2</v>
      </c>
      <c r="O87" s="435">
        <f>'2M - SGS'!O87</f>
        <v>8.5109000000000004E-2</v>
      </c>
      <c r="P87" s="435">
        <f>'2M - SGS'!P87</f>
        <v>7.7715000000000006E-2</v>
      </c>
      <c r="Q87" s="435">
        <f>'2M - SGS'!Q87</f>
        <v>8.6136000000000004E-2</v>
      </c>
      <c r="R87" s="435">
        <f>'2M - SGS'!R87</f>
        <v>7.9796000000000006E-2</v>
      </c>
      <c r="S87" s="435">
        <f>'2M - SGS'!S87</f>
        <v>8.5334999999999994E-2</v>
      </c>
      <c r="T87" s="435">
        <f>'2M - SGS'!T87</f>
        <v>8.1994999999999998E-2</v>
      </c>
      <c r="U87" s="435">
        <f>'2M - SGS'!U87</f>
        <v>8.4098999999999993E-2</v>
      </c>
      <c r="V87" s="435">
        <f>'2M - SGS'!V87</f>
        <v>8.4198999999999996E-2</v>
      </c>
      <c r="W87" s="435">
        <f>'2M - SGS'!W87</f>
        <v>8.2512000000000002E-2</v>
      </c>
      <c r="X87" s="435">
        <f>'2M - SGS'!X87</f>
        <v>8.5277000000000006E-2</v>
      </c>
      <c r="Y87" s="435">
        <f>'2M - SGS'!Y87</f>
        <v>8.2588999999999996E-2</v>
      </c>
      <c r="Z87" s="435">
        <f>'2M - SGS'!Z87</f>
        <v>8.5237999999999994E-2</v>
      </c>
      <c r="AA87" s="435">
        <f>'2M - SGS'!AA87</f>
        <v>8.5109000000000004E-2</v>
      </c>
      <c r="AB87" s="435">
        <f>'2M - SGS'!AB87</f>
        <v>7.7715000000000006E-2</v>
      </c>
      <c r="AC87" s="435">
        <f>'2M - SGS'!AC87</f>
        <v>8.6136000000000004E-2</v>
      </c>
      <c r="AD87" s="435">
        <f>'2M - SGS'!AD87</f>
        <v>7.9796000000000006E-2</v>
      </c>
      <c r="AE87" s="435">
        <f>'2M - SGS'!AE87</f>
        <v>8.5334999999999994E-2</v>
      </c>
      <c r="AF87" s="435">
        <f>'2M - SGS'!AF87</f>
        <v>8.1994999999999998E-2</v>
      </c>
      <c r="AG87" s="435">
        <f>'2M - SGS'!AG87</f>
        <v>8.4098999999999993E-2</v>
      </c>
      <c r="AH87" s="435">
        <f>'2M - SGS'!AH87</f>
        <v>8.4198999999999996E-2</v>
      </c>
      <c r="AI87" s="435">
        <f>'2M - SGS'!AI87</f>
        <v>8.2512000000000002E-2</v>
      </c>
      <c r="AJ87" s="435">
        <f>'2M - SGS'!AJ87</f>
        <v>8.5277000000000006E-2</v>
      </c>
      <c r="AK87" s="435">
        <f>'2M - SGS'!AK87</f>
        <v>8.2588999999999996E-2</v>
      </c>
      <c r="AL87" s="435">
        <f>'2M - SGS'!AL87</f>
        <v>8.5237999999999994E-2</v>
      </c>
      <c r="AM87" s="435">
        <f>'2M - SGS'!AM87</f>
        <v>8.5109000000000004E-2</v>
      </c>
      <c r="AN87" s="435">
        <f>'2M - SGS'!AN87</f>
        <v>7.7715000000000006E-2</v>
      </c>
      <c r="AO87" s="435">
        <f>'2M - SGS'!AO87</f>
        <v>8.6136000000000004E-2</v>
      </c>
      <c r="AP87" s="435">
        <f>'2M - SGS'!AP87</f>
        <v>7.9796000000000006E-2</v>
      </c>
      <c r="AQ87" s="435">
        <f>'2M - SGS'!AQ87</f>
        <v>8.5334999999999994E-2</v>
      </c>
      <c r="AR87" s="435">
        <f>'2M - SGS'!AR87</f>
        <v>8.1994999999999998E-2</v>
      </c>
      <c r="AS87" s="435">
        <f>'2M - SGS'!AS87</f>
        <v>8.4098999999999993E-2</v>
      </c>
      <c r="AT87" s="435">
        <f>'2M - SGS'!AT87</f>
        <v>8.4198999999999996E-2</v>
      </c>
      <c r="AU87" s="435">
        <f>'2M - SGS'!AU87</f>
        <v>8.2512000000000002E-2</v>
      </c>
      <c r="AV87" s="435">
        <f>'2M - SGS'!AV87</f>
        <v>8.5277000000000006E-2</v>
      </c>
      <c r="AW87" s="435">
        <f>'2M - SGS'!AW87</f>
        <v>8.2588999999999996E-2</v>
      </c>
      <c r="AX87" s="435">
        <f>'2M - SGS'!AX87</f>
        <v>8.5237999999999994E-2</v>
      </c>
      <c r="AY87" s="435">
        <f>'2M - SGS'!AY87</f>
        <v>8.5109000000000004E-2</v>
      </c>
      <c r="AZ87" s="435">
        <f>'2M - SGS'!AZ87</f>
        <v>7.7715000000000006E-2</v>
      </c>
      <c r="BA87" s="435">
        <f>'2M - SGS'!BA87</f>
        <v>8.6136000000000004E-2</v>
      </c>
      <c r="BB87" s="435">
        <f>'2M - SGS'!BB87</f>
        <v>7.9796000000000006E-2</v>
      </c>
      <c r="BC87" s="435">
        <f>'2M - SGS'!BC87</f>
        <v>8.5334999999999994E-2</v>
      </c>
      <c r="BD87" s="435">
        <f>'2M - SGS'!BD87</f>
        <v>8.1994999999999998E-2</v>
      </c>
      <c r="BE87" s="435">
        <f>'2M - SGS'!BE87</f>
        <v>8.4098999999999993E-2</v>
      </c>
      <c r="BF87" s="435">
        <f>'2M - SGS'!BF87</f>
        <v>8.4198999999999996E-2</v>
      </c>
      <c r="BG87" s="435">
        <f>'2M - SGS'!BG87</f>
        <v>8.2512000000000002E-2</v>
      </c>
      <c r="BH87" s="435">
        <f>'2M - SGS'!BH87</f>
        <v>8.5277000000000006E-2</v>
      </c>
      <c r="BI87" s="435">
        <f>'2M - SGS'!BI87</f>
        <v>8.2588999999999996E-2</v>
      </c>
      <c r="BJ87" s="435">
        <f>'2M - SGS'!BJ87</f>
        <v>8.5237999999999994E-2</v>
      </c>
      <c r="BK87" s="435">
        <f>'2M - SGS'!BK87</f>
        <v>8.5109000000000004E-2</v>
      </c>
      <c r="BL87" s="435">
        <f>'2M - SGS'!BL87</f>
        <v>7.7715000000000006E-2</v>
      </c>
      <c r="BM87" s="435">
        <f>'2M - SGS'!BM87</f>
        <v>8.6136000000000004E-2</v>
      </c>
      <c r="BN87" s="435">
        <f>'2M - SGS'!BN87</f>
        <v>7.9796000000000006E-2</v>
      </c>
      <c r="BO87" s="435">
        <f>'2M - SGS'!BO87</f>
        <v>8.5334999999999994E-2</v>
      </c>
      <c r="BP87" s="435">
        <f>'2M - SGS'!BP87</f>
        <v>8.1994999999999998E-2</v>
      </c>
      <c r="BQ87" s="435">
        <f>'2M - SGS'!BQ87</f>
        <v>8.4098999999999993E-2</v>
      </c>
      <c r="BR87" s="435">
        <f>'2M - SGS'!BR87</f>
        <v>8.4198999999999996E-2</v>
      </c>
      <c r="BS87" s="435">
        <f>'2M - SGS'!BS87</f>
        <v>8.2512000000000002E-2</v>
      </c>
      <c r="BT87" s="435">
        <f>'2M - SGS'!BT87</f>
        <v>8.5277000000000006E-2</v>
      </c>
      <c r="BU87" s="435">
        <f>'2M - SGS'!BU87</f>
        <v>8.2588999999999996E-2</v>
      </c>
      <c r="BV87" s="435">
        <f>'2M - SGS'!BV87</f>
        <v>8.5237999999999994E-2</v>
      </c>
      <c r="BW87" s="435">
        <f>'2M - SGS'!BW87</f>
        <v>8.5109000000000004E-2</v>
      </c>
      <c r="BX87" s="435">
        <f>'2M - SGS'!BX87</f>
        <v>7.7715000000000006E-2</v>
      </c>
      <c r="BY87" s="435">
        <f>'2M - SGS'!BY87</f>
        <v>8.6136000000000004E-2</v>
      </c>
      <c r="BZ87" s="435">
        <f>'2M - SGS'!BZ87</f>
        <v>7.9796000000000006E-2</v>
      </c>
      <c r="CA87" s="435">
        <f>'2M - SGS'!CA87</f>
        <v>8.5334999999999994E-2</v>
      </c>
      <c r="CB87" s="435">
        <f>'2M - SGS'!CB87</f>
        <v>8.1994999999999998E-2</v>
      </c>
      <c r="CC87" s="435">
        <f>'2M - SGS'!CC87</f>
        <v>8.4098999999999993E-2</v>
      </c>
      <c r="CD87" s="435">
        <f>'2M - SGS'!CD87</f>
        <v>8.4198999999999996E-2</v>
      </c>
      <c r="CE87" s="435">
        <f>'2M - SGS'!CE87</f>
        <v>8.2512000000000002E-2</v>
      </c>
      <c r="CF87" s="435">
        <f>'2M - SGS'!CF87</f>
        <v>8.5277000000000006E-2</v>
      </c>
      <c r="CG87" s="435">
        <f>'2M - SGS'!CG87</f>
        <v>8.2588999999999996E-2</v>
      </c>
      <c r="CH87" s="441">
        <f>'2M - SGS'!CH87</f>
        <v>8.5237999999999994E-2</v>
      </c>
      <c r="CJ87" s="433">
        <f t="shared" si="104"/>
        <v>1.0000000000000002</v>
      </c>
    </row>
    <row r="88" spans="1:88" s="110" customFormat="1" ht="15.75" x14ac:dyDescent="0.25">
      <c r="A88" s="633"/>
      <c r="B88" s="14" t="str">
        <f t="shared" si="103"/>
        <v>Process</v>
      </c>
      <c r="C88" s="435">
        <f>'2M - SGS'!C88</f>
        <v>8.5109000000000004E-2</v>
      </c>
      <c r="D88" s="435">
        <f>'2M - SGS'!D88</f>
        <v>7.7715000000000006E-2</v>
      </c>
      <c r="E88" s="435">
        <f>'2M - SGS'!E88</f>
        <v>8.6136000000000004E-2</v>
      </c>
      <c r="F88" s="435">
        <f>'2M - SGS'!F88</f>
        <v>7.9796000000000006E-2</v>
      </c>
      <c r="G88" s="435">
        <f>'2M - SGS'!G88</f>
        <v>8.5334999999999994E-2</v>
      </c>
      <c r="H88" s="435">
        <f>'2M - SGS'!H88</f>
        <v>8.1994999999999998E-2</v>
      </c>
      <c r="I88" s="435">
        <f>'2M - SGS'!I88</f>
        <v>8.4098999999999993E-2</v>
      </c>
      <c r="J88" s="435">
        <f>'2M - SGS'!J88</f>
        <v>8.4198999999999996E-2</v>
      </c>
      <c r="K88" s="435">
        <f>'2M - SGS'!K88</f>
        <v>8.2512000000000002E-2</v>
      </c>
      <c r="L88" s="435">
        <f>'2M - SGS'!L88</f>
        <v>8.5277000000000006E-2</v>
      </c>
      <c r="M88" s="435">
        <f>'2M - SGS'!M88</f>
        <v>8.2588999999999996E-2</v>
      </c>
      <c r="N88" s="435">
        <f>'2M - SGS'!N88</f>
        <v>8.5237999999999994E-2</v>
      </c>
      <c r="O88" s="435">
        <f>'2M - SGS'!O88</f>
        <v>8.5109000000000004E-2</v>
      </c>
      <c r="P88" s="435">
        <f>'2M - SGS'!P88</f>
        <v>7.7715000000000006E-2</v>
      </c>
      <c r="Q88" s="435">
        <f>'2M - SGS'!Q88</f>
        <v>8.6136000000000004E-2</v>
      </c>
      <c r="R88" s="435">
        <f>'2M - SGS'!R88</f>
        <v>7.9796000000000006E-2</v>
      </c>
      <c r="S88" s="435">
        <f>'2M - SGS'!S88</f>
        <v>8.5334999999999994E-2</v>
      </c>
      <c r="T88" s="435">
        <f>'2M - SGS'!T88</f>
        <v>8.1994999999999998E-2</v>
      </c>
      <c r="U88" s="435">
        <f>'2M - SGS'!U88</f>
        <v>8.4098999999999993E-2</v>
      </c>
      <c r="V88" s="435">
        <f>'2M - SGS'!V88</f>
        <v>8.4198999999999996E-2</v>
      </c>
      <c r="W88" s="435">
        <f>'2M - SGS'!W88</f>
        <v>8.2512000000000002E-2</v>
      </c>
      <c r="X88" s="435">
        <f>'2M - SGS'!X88</f>
        <v>8.5277000000000006E-2</v>
      </c>
      <c r="Y88" s="435">
        <f>'2M - SGS'!Y88</f>
        <v>8.2588999999999996E-2</v>
      </c>
      <c r="Z88" s="435">
        <f>'2M - SGS'!Z88</f>
        <v>8.5237999999999994E-2</v>
      </c>
      <c r="AA88" s="435">
        <f>'2M - SGS'!AA88</f>
        <v>8.5109000000000004E-2</v>
      </c>
      <c r="AB88" s="435">
        <f>'2M - SGS'!AB88</f>
        <v>7.7715000000000006E-2</v>
      </c>
      <c r="AC88" s="435">
        <f>'2M - SGS'!AC88</f>
        <v>8.6136000000000004E-2</v>
      </c>
      <c r="AD88" s="435">
        <f>'2M - SGS'!AD88</f>
        <v>7.9796000000000006E-2</v>
      </c>
      <c r="AE88" s="435">
        <f>'2M - SGS'!AE88</f>
        <v>8.5334999999999994E-2</v>
      </c>
      <c r="AF88" s="435">
        <f>'2M - SGS'!AF88</f>
        <v>8.1994999999999998E-2</v>
      </c>
      <c r="AG88" s="435">
        <f>'2M - SGS'!AG88</f>
        <v>8.4098999999999993E-2</v>
      </c>
      <c r="AH88" s="435">
        <f>'2M - SGS'!AH88</f>
        <v>8.4198999999999996E-2</v>
      </c>
      <c r="AI88" s="435">
        <f>'2M - SGS'!AI88</f>
        <v>8.2512000000000002E-2</v>
      </c>
      <c r="AJ88" s="435">
        <f>'2M - SGS'!AJ88</f>
        <v>8.5277000000000006E-2</v>
      </c>
      <c r="AK88" s="435">
        <f>'2M - SGS'!AK88</f>
        <v>8.2588999999999996E-2</v>
      </c>
      <c r="AL88" s="435">
        <f>'2M - SGS'!AL88</f>
        <v>8.5237999999999994E-2</v>
      </c>
      <c r="AM88" s="435">
        <f>'2M - SGS'!AM88</f>
        <v>8.5109000000000004E-2</v>
      </c>
      <c r="AN88" s="435">
        <f>'2M - SGS'!AN88</f>
        <v>7.7715000000000006E-2</v>
      </c>
      <c r="AO88" s="435">
        <f>'2M - SGS'!AO88</f>
        <v>8.6136000000000004E-2</v>
      </c>
      <c r="AP88" s="435">
        <f>'2M - SGS'!AP88</f>
        <v>7.9796000000000006E-2</v>
      </c>
      <c r="AQ88" s="435">
        <f>'2M - SGS'!AQ88</f>
        <v>8.5334999999999994E-2</v>
      </c>
      <c r="AR88" s="435">
        <f>'2M - SGS'!AR88</f>
        <v>8.1994999999999998E-2</v>
      </c>
      <c r="AS88" s="435">
        <f>'2M - SGS'!AS88</f>
        <v>8.4098999999999993E-2</v>
      </c>
      <c r="AT88" s="435">
        <f>'2M - SGS'!AT88</f>
        <v>8.4198999999999996E-2</v>
      </c>
      <c r="AU88" s="435">
        <f>'2M - SGS'!AU88</f>
        <v>8.2512000000000002E-2</v>
      </c>
      <c r="AV88" s="435">
        <f>'2M - SGS'!AV88</f>
        <v>8.5277000000000006E-2</v>
      </c>
      <c r="AW88" s="435">
        <f>'2M - SGS'!AW88</f>
        <v>8.2588999999999996E-2</v>
      </c>
      <c r="AX88" s="435">
        <f>'2M - SGS'!AX88</f>
        <v>8.5237999999999994E-2</v>
      </c>
      <c r="AY88" s="435">
        <f>'2M - SGS'!AY88</f>
        <v>8.5109000000000004E-2</v>
      </c>
      <c r="AZ88" s="435">
        <f>'2M - SGS'!AZ88</f>
        <v>7.7715000000000006E-2</v>
      </c>
      <c r="BA88" s="435">
        <f>'2M - SGS'!BA88</f>
        <v>8.6136000000000004E-2</v>
      </c>
      <c r="BB88" s="435">
        <f>'2M - SGS'!BB88</f>
        <v>7.9796000000000006E-2</v>
      </c>
      <c r="BC88" s="435">
        <f>'2M - SGS'!BC88</f>
        <v>8.5334999999999994E-2</v>
      </c>
      <c r="BD88" s="435">
        <f>'2M - SGS'!BD88</f>
        <v>8.1994999999999998E-2</v>
      </c>
      <c r="BE88" s="435">
        <f>'2M - SGS'!BE88</f>
        <v>8.4098999999999993E-2</v>
      </c>
      <c r="BF88" s="435">
        <f>'2M - SGS'!BF88</f>
        <v>8.4198999999999996E-2</v>
      </c>
      <c r="BG88" s="435">
        <f>'2M - SGS'!BG88</f>
        <v>8.2512000000000002E-2</v>
      </c>
      <c r="BH88" s="435">
        <f>'2M - SGS'!BH88</f>
        <v>8.5277000000000006E-2</v>
      </c>
      <c r="BI88" s="435">
        <f>'2M - SGS'!BI88</f>
        <v>8.2588999999999996E-2</v>
      </c>
      <c r="BJ88" s="435">
        <f>'2M - SGS'!BJ88</f>
        <v>8.5237999999999994E-2</v>
      </c>
      <c r="BK88" s="435">
        <f>'2M - SGS'!BK88</f>
        <v>8.5109000000000004E-2</v>
      </c>
      <c r="BL88" s="435">
        <f>'2M - SGS'!BL88</f>
        <v>7.7715000000000006E-2</v>
      </c>
      <c r="BM88" s="435">
        <f>'2M - SGS'!BM88</f>
        <v>8.6136000000000004E-2</v>
      </c>
      <c r="BN88" s="435">
        <f>'2M - SGS'!BN88</f>
        <v>7.9796000000000006E-2</v>
      </c>
      <c r="BO88" s="435">
        <f>'2M - SGS'!BO88</f>
        <v>8.5334999999999994E-2</v>
      </c>
      <c r="BP88" s="435">
        <f>'2M - SGS'!BP88</f>
        <v>8.1994999999999998E-2</v>
      </c>
      <c r="BQ88" s="435">
        <f>'2M - SGS'!BQ88</f>
        <v>8.4098999999999993E-2</v>
      </c>
      <c r="BR88" s="435">
        <f>'2M - SGS'!BR88</f>
        <v>8.4198999999999996E-2</v>
      </c>
      <c r="BS88" s="435">
        <f>'2M - SGS'!BS88</f>
        <v>8.2512000000000002E-2</v>
      </c>
      <c r="BT88" s="435">
        <f>'2M - SGS'!BT88</f>
        <v>8.5277000000000006E-2</v>
      </c>
      <c r="BU88" s="435">
        <f>'2M - SGS'!BU88</f>
        <v>8.2588999999999996E-2</v>
      </c>
      <c r="BV88" s="435">
        <f>'2M - SGS'!BV88</f>
        <v>8.5237999999999994E-2</v>
      </c>
      <c r="BW88" s="435">
        <f>'2M - SGS'!BW88</f>
        <v>8.5109000000000004E-2</v>
      </c>
      <c r="BX88" s="435">
        <f>'2M - SGS'!BX88</f>
        <v>7.7715000000000006E-2</v>
      </c>
      <c r="BY88" s="435">
        <f>'2M - SGS'!BY88</f>
        <v>8.6136000000000004E-2</v>
      </c>
      <c r="BZ88" s="435">
        <f>'2M - SGS'!BZ88</f>
        <v>7.9796000000000006E-2</v>
      </c>
      <c r="CA88" s="435">
        <f>'2M - SGS'!CA88</f>
        <v>8.5334999999999994E-2</v>
      </c>
      <c r="CB88" s="435">
        <f>'2M - SGS'!CB88</f>
        <v>8.1994999999999998E-2</v>
      </c>
      <c r="CC88" s="435">
        <f>'2M - SGS'!CC88</f>
        <v>8.4098999999999993E-2</v>
      </c>
      <c r="CD88" s="435">
        <f>'2M - SGS'!CD88</f>
        <v>8.4198999999999996E-2</v>
      </c>
      <c r="CE88" s="435">
        <f>'2M - SGS'!CE88</f>
        <v>8.2512000000000002E-2</v>
      </c>
      <c r="CF88" s="435">
        <f>'2M - SGS'!CF88</f>
        <v>8.5277000000000006E-2</v>
      </c>
      <c r="CG88" s="435">
        <f>'2M - SGS'!CG88</f>
        <v>8.2588999999999996E-2</v>
      </c>
      <c r="CH88" s="441">
        <f>'2M - SGS'!CH88</f>
        <v>8.5237999999999994E-2</v>
      </c>
      <c r="CJ88" s="433">
        <f t="shared" si="104"/>
        <v>1.0000000000000002</v>
      </c>
    </row>
    <row r="89" spans="1:88" s="110" customFormat="1" ht="15.75" x14ac:dyDescent="0.25">
      <c r="A89" s="633"/>
      <c r="B89" s="14" t="str">
        <f t="shared" si="103"/>
        <v>Refrigeration</v>
      </c>
      <c r="C89" s="435">
        <f>'2M - SGS'!C89</f>
        <v>8.3486000000000005E-2</v>
      </c>
      <c r="D89" s="435">
        <f>'2M - SGS'!D89</f>
        <v>7.6158000000000003E-2</v>
      </c>
      <c r="E89" s="435">
        <f>'2M - SGS'!E89</f>
        <v>8.3346000000000003E-2</v>
      </c>
      <c r="F89" s="435">
        <f>'2M - SGS'!F89</f>
        <v>8.0782999999999994E-2</v>
      </c>
      <c r="G89" s="435">
        <f>'2M - SGS'!G89</f>
        <v>8.5133E-2</v>
      </c>
      <c r="H89" s="435">
        <f>'2M - SGS'!H89</f>
        <v>8.4294999999999995E-2</v>
      </c>
      <c r="I89" s="435">
        <f>'2M - SGS'!I89</f>
        <v>8.7456999999999993E-2</v>
      </c>
      <c r="J89" s="435">
        <f>'2M - SGS'!J89</f>
        <v>8.7230000000000002E-2</v>
      </c>
      <c r="K89" s="435">
        <f>'2M - SGS'!K89</f>
        <v>8.3319000000000004E-2</v>
      </c>
      <c r="L89" s="435">
        <f>'2M - SGS'!L89</f>
        <v>8.4562999999999999E-2</v>
      </c>
      <c r="M89" s="435">
        <f>'2M - SGS'!M89</f>
        <v>8.1112000000000004E-2</v>
      </c>
      <c r="N89" s="435">
        <f>'2M - SGS'!N89</f>
        <v>8.3117999999999997E-2</v>
      </c>
      <c r="O89" s="435">
        <f>'2M - SGS'!O89</f>
        <v>8.3486000000000005E-2</v>
      </c>
      <c r="P89" s="435">
        <f>'2M - SGS'!P89</f>
        <v>7.6158000000000003E-2</v>
      </c>
      <c r="Q89" s="435">
        <f>'2M - SGS'!Q89</f>
        <v>8.3346000000000003E-2</v>
      </c>
      <c r="R89" s="435">
        <f>'2M - SGS'!R89</f>
        <v>8.0782999999999994E-2</v>
      </c>
      <c r="S89" s="435">
        <f>'2M - SGS'!S89</f>
        <v>8.5133E-2</v>
      </c>
      <c r="T89" s="435">
        <f>'2M - SGS'!T89</f>
        <v>8.4294999999999995E-2</v>
      </c>
      <c r="U89" s="435">
        <f>'2M - SGS'!U89</f>
        <v>8.7456999999999993E-2</v>
      </c>
      <c r="V89" s="435">
        <f>'2M - SGS'!V89</f>
        <v>8.7230000000000002E-2</v>
      </c>
      <c r="W89" s="435">
        <f>'2M - SGS'!W89</f>
        <v>8.3319000000000004E-2</v>
      </c>
      <c r="X89" s="435">
        <f>'2M - SGS'!X89</f>
        <v>8.4562999999999999E-2</v>
      </c>
      <c r="Y89" s="435">
        <f>'2M - SGS'!Y89</f>
        <v>8.1112000000000004E-2</v>
      </c>
      <c r="Z89" s="435">
        <f>'2M - SGS'!Z89</f>
        <v>8.3117999999999997E-2</v>
      </c>
      <c r="AA89" s="435">
        <f>'2M - SGS'!AA89</f>
        <v>8.3486000000000005E-2</v>
      </c>
      <c r="AB89" s="435">
        <f>'2M - SGS'!AB89</f>
        <v>7.6158000000000003E-2</v>
      </c>
      <c r="AC89" s="435">
        <f>'2M - SGS'!AC89</f>
        <v>8.3346000000000003E-2</v>
      </c>
      <c r="AD89" s="435">
        <f>'2M - SGS'!AD89</f>
        <v>8.0782999999999994E-2</v>
      </c>
      <c r="AE89" s="435">
        <f>'2M - SGS'!AE89</f>
        <v>8.5133E-2</v>
      </c>
      <c r="AF89" s="435">
        <f>'2M - SGS'!AF89</f>
        <v>8.4294999999999995E-2</v>
      </c>
      <c r="AG89" s="435">
        <f>'2M - SGS'!AG89</f>
        <v>8.7456999999999993E-2</v>
      </c>
      <c r="AH89" s="435">
        <f>'2M - SGS'!AH89</f>
        <v>8.7230000000000002E-2</v>
      </c>
      <c r="AI89" s="435">
        <f>'2M - SGS'!AI89</f>
        <v>8.3319000000000004E-2</v>
      </c>
      <c r="AJ89" s="435">
        <f>'2M - SGS'!AJ89</f>
        <v>8.4562999999999999E-2</v>
      </c>
      <c r="AK89" s="435">
        <f>'2M - SGS'!AK89</f>
        <v>8.1112000000000004E-2</v>
      </c>
      <c r="AL89" s="435">
        <f>'2M - SGS'!AL89</f>
        <v>8.3117999999999997E-2</v>
      </c>
      <c r="AM89" s="435">
        <f>'2M - SGS'!AM89</f>
        <v>8.3486000000000005E-2</v>
      </c>
      <c r="AN89" s="435">
        <f>'2M - SGS'!AN89</f>
        <v>7.6158000000000003E-2</v>
      </c>
      <c r="AO89" s="435">
        <f>'2M - SGS'!AO89</f>
        <v>8.3346000000000003E-2</v>
      </c>
      <c r="AP89" s="435">
        <f>'2M - SGS'!AP89</f>
        <v>8.0782999999999994E-2</v>
      </c>
      <c r="AQ89" s="435">
        <f>'2M - SGS'!AQ89</f>
        <v>8.5133E-2</v>
      </c>
      <c r="AR89" s="435">
        <f>'2M - SGS'!AR89</f>
        <v>8.4294999999999995E-2</v>
      </c>
      <c r="AS89" s="435">
        <f>'2M - SGS'!AS89</f>
        <v>8.7456999999999993E-2</v>
      </c>
      <c r="AT89" s="435">
        <f>'2M - SGS'!AT89</f>
        <v>8.7230000000000002E-2</v>
      </c>
      <c r="AU89" s="435">
        <f>'2M - SGS'!AU89</f>
        <v>8.3319000000000004E-2</v>
      </c>
      <c r="AV89" s="435">
        <f>'2M - SGS'!AV89</f>
        <v>8.4562999999999999E-2</v>
      </c>
      <c r="AW89" s="435">
        <f>'2M - SGS'!AW89</f>
        <v>8.1112000000000004E-2</v>
      </c>
      <c r="AX89" s="435">
        <f>'2M - SGS'!AX89</f>
        <v>8.3117999999999997E-2</v>
      </c>
      <c r="AY89" s="435">
        <f>'2M - SGS'!AY89</f>
        <v>8.3486000000000005E-2</v>
      </c>
      <c r="AZ89" s="435">
        <f>'2M - SGS'!AZ89</f>
        <v>7.6158000000000003E-2</v>
      </c>
      <c r="BA89" s="435">
        <f>'2M - SGS'!BA89</f>
        <v>8.3346000000000003E-2</v>
      </c>
      <c r="BB89" s="435">
        <f>'2M - SGS'!BB89</f>
        <v>8.0782999999999994E-2</v>
      </c>
      <c r="BC89" s="435">
        <f>'2M - SGS'!BC89</f>
        <v>8.5133E-2</v>
      </c>
      <c r="BD89" s="435">
        <f>'2M - SGS'!BD89</f>
        <v>8.4294999999999995E-2</v>
      </c>
      <c r="BE89" s="435">
        <f>'2M - SGS'!BE89</f>
        <v>8.7456999999999993E-2</v>
      </c>
      <c r="BF89" s="435">
        <f>'2M - SGS'!BF89</f>
        <v>8.7230000000000002E-2</v>
      </c>
      <c r="BG89" s="435">
        <f>'2M - SGS'!BG89</f>
        <v>8.3319000000000004E-2</v>
      </c>
      <c r="BH89" s="435">
        <f>'2M - SGS'!BH89</f>
        <v>8.4562999999999999E-2</v>
      </c>
      <c r="BI89" s="435">
        <f>'2M - SGS'!BI89</f>
        <v>8.1112000000000004E-2</v>
      </c>
      <c r="BJ89" s="435">
        <f>'2M - SGS'!BJ89</f>
        <v>8.3117999999999997E-2</v>
      </c>
      <c r="BK89" s="435">
        <f>'2M - SGS'!BK89</f>
        <v>8.3486000000000005E-2</v>
      </c>
      <c r="BL89" s="435">
        <f>'2M - SGS'!BL89</f>
        <v>7.6158000000000003E-2</v>
      </c>
      <c r="BM89" s="435">
        <f>'2M - SGS'!BM89</f>
        <v>8.3346000000000003E-2</v>
      </c>
      <c r="BN89" s="435">
        <f>'2M - SGS'!BN89</f>
        <v>8.0782999999999994E-2</v>
      </c>
      <c r="BO89" s="435">
        <f>'2M - SGS'!BO89</f>
        <v>8.5133E-2</v>
      </c>
      <c r="BP89" s="435">
        <f>'2M - SGS'!BP89</f>
        <v>8.4294999999999995E-2</v>
      </c>
      <c r="BQ89" s="435">
        <f>'2M - SGS'!BQ89</f>
        <v>8.7456999999999993E-2</v>
      </c>
      <c r="BR89" s="435">
        <f>'2M - SGS'!BR89</f>
        <v>8.7230000000000002E-2</v>
      </c>
      <c r="BS89" s="435">
        <f>'2M - SGS'!BS89</f>
        <v>8.3319000000000004E-2</v>
      </c>
      <c r="BT89" s="435">
        <f>'2M - SGS'!BT89</f>
        <v>8.4562999999999999E-2</v>
      </c>
      <c r="BU89" s="435">
        <f>'2M - SGS'!BU89</f>
        <v>8.1112000000000004E-2</v>
      </c>
      <c r="BV89" s="435">
        <f>'2M - SGS'!BV89</f>
        <v>8.3117999999999997E-2</v>
      </c>
      <c r="BW89" s="435">
        <f>'2M - SGS'!BW89</f>
        <v>8.3486000000000005E-2</v>
      </c>
      <c r="BX89" s="435">
        <f>'2M - SGS'!BX89</f>
        <v>7.6158000000000003E-2</v>
      </c>
      <c r="BY89" s="435">
        <f>'2M - SGS'!BY89</f>
        <v>8.3346000000000003E-2</v>
      </c>
      <c r="BZ89" s="435">
        <f>'2M - SGS'!BZ89</f>
        <v>8.0782999999999994E-2</v>
      </c>
      <c r="CA89" s="435">
        <f>'2M - SGS'!CA89</f>
        <v>8.5133E-2</v>
      </c>
      <c r="CB89" s="435">
        <f>'2M - SGS'!CB89</f>
        <v>8.4294999999999995E-2</v>
      </c>
      <c r="CC89" s="435">
        <f>'2M - SGS'!CC89</f>
        <v>8.7456999999999993E-2</v>
      </c>
      <c r="CD89" s="435">
        <f>'2M - SGS'!CD89</f>
        <v>8.7230000000000002E-2</v>
      </c>
      <c r="CE89" s="435">
        <f>'2M - SGS'!CE89</f>
        <v>8.3319000000000004E-2</v>
      </c>
      <c r="CF89" s="435">
        <f>'2M - SGS'!CF89</f>
        <v>8.4562999999999999E-2</v>
      </c>
      <c r="CG89" s="435">
        <f>'2M - SGS'!CG89</f>
        <v>8.1112000000000004E-2</v>
      </c>
      <c r="CH89" s="441">
        <f>'2M - SGS'!CH89</f>
        <v>8.3117999999999997E-2</v>
      </c>
      <c r="CJ89" s="433">
        <f t="shared" si="104"/>
        <v>1</v>
      </c>
    </row>
    <row r="90" spans="1:88" s="110" customFormat="1" ht="16.5" thickBot="1" x14ac:dyDescent="0.3">
      <c r="A90" s="634"/>
      <c r="B90" s="15" t="str">
        <f t="shared" si="103"/>
        <v>Water Heating</v>
      </c>
      <c r="C90" s="442">
        <f>'2M - SGS'!C90</f>
        <v>0.108255</v>
      </c>
      <c r="D90" s="442">
        <f>'2M - SGS'!D90</f>
        <v>9.1078000000000006E-2</v>
      </c>
      <c r="E90" s="442">
        <f>'2M - SGS'!E90</f>
        <v>8.5239999999999996E-2</v>
      </c>
      <c r="F90" s="442">
        <f>'2M - SGS'!F90</f>
        <v>7.2980000000000003E-2</v>
      </c>
      <c r="G90" s="442">
        <f>'2M - SGS'!G90</f>
        <v>7.9849000000000003E-2</v>
      </c>
      <c r="H90" s="442">
        <f>'2M - SGS'!H90</f>
        <v>7.2720999999999994E-2</v>
      </c>
      <c r="I90" s="442">
        <f>'2M - SGS'!I90</f>
        <v>7.4929999999999997E-2</v>
      </c>
      <c r="J90" s="442">
        <f>'2M - SGS'!J90</f>
        <v>7.5861999999999999E-2</v>
      </c>
      <c r="K90" s="442">
        <f>'2M - SGS'!K90</f>
        <v>7.5733999999999996E-2</v>
      </c>
      <c r="L90" s="442">
        <f>'2M - SGS'!L90</f>
        <v>8.2808000000000007E-2</v>
      </c>
      <c r="M90" s="442">
        <f>'2M - SGS'!M90</f>
        <v>8.6345000000000005E-2</v>
      </c>
      <c r="N90" s="442">
        <f>'2M - SGS'!N90</f>
        <v>9.4198000000000004E-2</v>
      </c>
      <c r="O90" s="442">
        <f>'2M - SGS'!O90</f>
        <v>0.108255</v>
      </c>
      <c r="P90" s="442">
        <f>'2M - SGS'!P90</f>
        <v>9.1078000000000006E-2</v>
      </c>
      <c r="Q90" s="442">
        <f>'2M - SGS'!Q90</f>
        <v>8.5239999999999996E-2</v>
      </c>
      <c r="R90" s="442">
        <f>'2M - SGS'!R90</f>
        <v>7.2980000000000003E-2</v>
      </c>
      <c r="S90" s="442">
        <f>'2M - SGS'!S90</f>
        <v>7.9849000000000003E-2</v>
      </c>
      <c r="T90" s="442">
        <f>'2M - SGS'!T90</f>
        <v>7.2720999999999994E-2</v>
      </c>
      <c r="U90" s="442">
        <f>'2M - SGS'!U90</f>
        <v>7.4929999999999997E-2</v>
      </c>
      <c r="V90" s="442">
        <f>'2M - SGS'!V90</f>
        <v>7.5861999999999999E-2</v>
      </c>
      <c r="W90" s="442">
        <f>'2M - SGS'!W90</f>
        <v>7.5733999999999996E-2</v>
      </c>
      <c r="X90" s="442">
        <f>'2M - SGS'!X90</f>
        <v>8.2808000000000007E-2</v>
      </c>
      <c r="Y90" s="442">
        <f>'2M - SGS'!Y90</f>
        <v>8.6345000000000005E-2</v>
      </c>
      <c r="Z90" s="442">
        <f>'2M - SGS'!Z90</f>
        <v>9.4198000000000004E-2</v>
      </c>
      <c r="AA90" s="442">
        <f>'2M - SGS'!AA90</f>
        <v>0.108255</v>
      </c>
      <c r="AB90" s="442">
        <f>'2M - SGS'!AB90</f>
        <v>9.1078000000000006E-2</v>
      </c>
      <c r="AC90" s="442">
        <f>'2M - SGS'!AC90</f>
        <v>8.5239999999999996E-2</v>
      </c>
      <c r="AD90" s="442">
        <f>'2M - SGS'!AD90</f>
        <v>7.2980000000000003E-2</v>
      </c>
      <c r="AE90" s="442">
        <f>'2M - SGS'!AE90</f>
        <v>7.9849000000000003E-2</v>
      </c>
      <c r="AF90" s="442">
        <f>'2M - SGS'!AF90</f>
        <v>7.2720999999999994E-2</v>
      </c>
      <c r="AG90" s="442">
        <f>'2M - SGS'!AG90</f>
        <v>7.4929999999999997E-2</v>
      </c>
      <c r="AH90" s="442">
        <f>'2M - SGS'!AH90</f>
        <v>7.5861999999999999E-2</v>
      </c>
      <c r="AI90" s="442">
        <f>'2M - SGS'!AI90</f>
        <v>7.5733999999999996E-2</v>
      </c>
      <c r="AJ90" s="442">
        <f>'2M - SGS'!AJ90</f>
        <v>8.2808000000000007E-2</v>
      </c>
      <c r="AK90" s="442">
        <f>'2M - SGS'!AK90</f>
        <v>8.6345000000000005E-2</v>
      </c>
      <c r="AL90" s="442">
        <f>'2M - SGS'!AL90</f>
        <v>9.4198000000000004E-2</v>
      </c>
      <c r="AM90" s="442">
        <f>'2M - SGS'!AM90</f>
        <v>0.108255</v>
      </c>
      <c r="AN90" s="442">
        <f>'2M - SGS'!AN90</f>
        <v>9.1078000000000006E-2</v>
      </c>
      <c r="AO90" s="442">
        <f>'2M - SGS'!AO90</f>
        <v>8.5239999999999996E-2</v>
      </c>
      <c r="AP90" s="442">
        <f>'2M - SGS'!AP90</f>
        <v>7.2980000000000003E-2</v>
      </c>
      <c r="AQ90" s="442">
        <f>'2M - SGS'!AQ90</f>
        <v>7.9849000000000003E-2</v>
      </c>
      <c r="AR90" s="442">
        <f>'2M - SGS'!AR90</f>
        <v>7.2720999999999994E-2</v>
      </c>
      <c r="AS90" s="442">
        <f>'2M - SGS'!AS90</f>
        <v>7.4929999999999997E-2</v>
      </c>
      <c r="AT90" s="442">
        <f>'2M - SGS'!AT90</f>
        <v>7.5861999999999999E-2</v>
      </c>
      <c r="AU90" s="442">
        <f>'2M - SGS'!AU90</f>
        <v>7.5733999999999996E-2</v>
      </c>
      <c r="AV90" s="442">
        <f>'2M - SGS'!AV90</f>
        <v>8.2808000000000007E-2</v>
      </c>
      <c r="AW90" s="442">
        <f>'2M - SGS'!AW90</f>
        <v>8.6345000000000005E-2</v>
      </c>
      <c r="AX90" s="442">
        <f>'2M - SGS'!AX90</f>
        <v>9.4198000000000004E-2</v>
      </c>
      <c r="AY90" s="442">
        <f>'2M - SGS'!AY90</f>
        <v>0.108255</v>
      </c>
      <c r="AZ90" s="442">
        <f>'2M - SGS'!AZ90</f>
        <v>9.1078000000000006E-2</v>
      </c>
      <c r="BA90" s="442">
        <f>'2M - SGS'!BA90</f>
        <v>8.5239999999999996E-2</v>
      </c>
      <c r="BB90" s="442">
        <f>'2M - SGS'!BB90</f>
        <v>7.2980000000000003E-2</v>
      </c>
      <c r="BC90" s="442">
        <f>'2M - SGS'!BC90</f>
        <v>7.9849000000000003E-2</v>
      </c>
      <c r="BD90" s="442">
        <f>'2M - SGS'!BD90</f>
        <v>7.2720999999999994E-2</v>
      </c>
      <c r="BE90" s="442">
        <f>'2M - SGS'!BE90</f>
        <v>7.4929999999999997E-2</v>
      </c>
      <c r="BF90" s="442">
        <f>'2M - SGS'!BF90</f>
        <v>7.5861999999999999E-2</v>
      </c>
      <c r="BG90" s="442">
        <f>'2M - SGS'!BG90</f>
        <v>7.5733999999999996E-2</v>
      </c>
      <c r="BH90" s="442">
        <f>'2M - SGS'!BH90</f>
        <v>8.2808000000000007E-2</v>
      </c>
      <c r="BI90" s="442">
        <f>'2M - SGS'!BI90</f>
        <v>8.6345000000000005E-2</v>
      </c>
      <c r="BJ90" s="442">
        <f>'2M - SGS'!BJ90</f>
        <v>9.4198000000000004E-2</v>
      </c>
      <c r="BK90" s="442">
        <f>'2M - SGS'!BK90</f>
        <v>0.108255</v>
      </c>
      <c r="BL90" s="442">
        <f>'2M - SGS'!BL90</f>
        <v>9.1078000000000006E-2</v>
      </c>
      <c r="BM90" s="442">
        <f>'2M - SGS'!BM90</f>
        <v>8.5239999999999996E-2</v>
      </c>
      <c r="BN90" s="442">
        <f>'2M - SGS'!BN90</f>
        <v>7.2980000000000003E-2</v>
      </c>
      <c r="BO90" s="442">
        <f>'2M - SGS'!BO90</f>
        <v>7.9849000000000003E-2</v>
      </c>
      <c r="BP90" s="442">
        <f>'2M - SGS'!BP90</f>
        <v>7.2720999999999994E-2</v>
      </c>
      <c r="BQ90" s="442">
        <f>'2M - SGS'!BQ90</f>
        <v>7.4929999999999997E-2</v>
      </c>
      <c r="BR90" s="442">
        <f>'2M - SGS'!BR90</f>
        <v>7.5861999999999999E-2</v>
      </c>
      <c r="BS90" s="442">
        <f>'2M - SGS'!BS90</f>
        <v>7.5733999999999996E-2</v>
      </c>
      <c r="BT90" s="442">
        <f>'2M - SGS'!BT90</f>
        <v>8.2808000000000007E-2</v>
      </c>
      <c r="BU90" s="442">
        <f>'2M - SGS'!BU90</f>
        <v>8.6345000000000005E-2</v>
      </c>
      <c r="BV90" s="442">
        <f>'2M - SGS'!BV90</f>
        <v>9.4198000000000004E-2</v>
      </c>
      <c r="BW90" s="442">
        <f>'2M - SGS'!BW90</f>
        <v>0.108255</v>
      </c>
      <c r="BX90" s="442">
        <f>'2M - SGS'!BX90</f>
        <v>9.1078000000000006E-2</v>
      </c>
      <c r="BY90" s="442">
        <f>'2M - SGS'!BY90</f>
        <v>8.5239999999999996E-2</v>
      </c>
      <c r="BZ90" s="442">
        <f>'2M - SGS'!BZ90</f>
        <v>7.2980000000000003E-2</v>
      </c>
      <c r="CA90" s="442">
        <f>'2M - SGS'!CA90</f>
        <v>7.9849000000000003E-2</v>
      </c>
      <c r="CB90" s="442">
        <f>'2M - SGS'!CB90</f>
        <v>7.2720999999999994E-2</v>
      </c>
      <c r="CC90" s="442">
        <f>'2M - SGS'!CC90</f>
        <v>7.4929999999999997E-2</v>
      </c>
      <c r="CD90" s="442">
        <f>'2M - SGS'!CD90</f>
        <v>7.5861999999999999E-2</v>
      </c>
      <c r="CE90" s="442">
        <f>'2M - SGS'!CE90</f>
        <v>7.5733999999999996E-2</v>
      </c>
      <c r="CF90" s="442">
        <f>'2M - SGS'!CF90</f>
        <v>8.2808000000000007E-2</v>
      </c>
      <c r="CG90" s="442">
        <f>'2M - SGS'!CG90</f>
        <v>8.6345000000000005E-2</v>
      </c>
      <c r="CH90" s="443">
        <f>'2M - SGS'!CH90</f>
        <v>9.4198000000000004E-2</v>
      </c>
      <c r="CJ90" s="433">
        <f t="shared" si="104"/>
        <v>1</v>
      </c>
    </row>
    <row r="91" spans="1:88" s="110" customFormat="1" ht="15.75" thickBot="1" x14ac:dyDescent="0.3">
      <c r="CJ91" s="110" t="s">
        <v>237</v>
      </c>
    </row>
    <row r="92" spans="1:88" s="110" customFormat="1" ht="15" customHeight="1" thickBot="1" x14ac:dyDescent="0.3">
      <c r="A92" s="656" t="s">
        <v>28</v>
      </c>
      <c r="B92" s="466" t="s">
        <v>32</v>
      </c>
      <c r="C92" s="162">
        <f>C$4</f>
        <v>45292</v>
      </c>
      <c r="D92" s="162">
        <f t="shared" ref="D92:BO92" si="105">D$4</f>
        <v>45323</v>
      </c>
      <c r="E92" s="162">
        <f t="shared" si="105"/>
        <v>45352</v>
      </c>
      <c r="F92" s="162">
        <f t="shared" si="105"/>
        <v>45383</v>
      </c>
      <c r="G92" s="162">
        <f t="shared" si="105"/>
        <v>45413</v>
      </c>
      <c r="H92" s="162">
        <f t="shared" si="105"/>
        <v>45444</v>
      </c>
      <c r="I92" s="162">
        <f t="shared" si="105"/>
        <v>45474</v>
      </c>
      <c r="J92" s="162">
        <f t="shared" si="105"/>
        <v>45505</v>
      </c>
      <c r="K92" s="162">
        <f t="shared" si="105"/>
        <v>45536</v>
      </c>
      <c r="L92" s="162">
        <f t="shared" si="105"/>
        <v>45566</v>
      </c>
      <c r="M92" s="162">
        <f t="shared" si="105"/>
        <v>45597</v>
      </c>
      <c r="N92" s="162">
        <f t="shared" si="105"/>
        <v>45627</v>
      </c>
      <c r="O92" s="162">
        <f t="shared" si="105"/>
        <v>45658</v>
      </c>
      <c r="P92" s="162">
        <f t="shared" si="105"/>
        <v>45689</v>
      </c>
      <c r="Q92" s="162">
        <f t="shared" si="105"/>
        <v>45717</v>
      </c>
      <c r="R92" s="162">
        <f t="shared" si="105"/>
        <v>45748</v>
      </c>
      <c r="S92" s="162">
        <f t="shared" si="105"/>
        <v>45778</v>
      </c>
      <c r="T92" s="162">
        <f t="shared" si="105"/>
        <v>45809</v>
      </c>
      <c r="U92" s="162">
        <f t="shared" si="105"/>
        <v>45839</v>
      </c>
      <c r="V92" s="162">
        <f t="shared" si="105"/>
        <v>45870</v>
      </c>
      <c r="W92" s="162">
        <f t="shared" si="105"/>
        <v>45901</v>
      </c>
      <c r="X92" s="162">
        <f t="shared" si="105"/>
        <v>45931</v>
      </c>
      <c r="Y92" s="162">
        <f t="shared" si="105"/>
        <v>45962</v>
      </c>
      <c r="Z92" s="162">
        <f t="shared" si="105"/>
        <v>45992</v>
      </c>
      <c r="AA92" s="162">
        <f t="shared" si="105"/>
        <v>46023</v>
      </c>
      <c r="AB92" s="162">
        <f t="shared" si="105"/>
        <v>46054</v>
      </c>
      <c r="AC92" s="162">
        <f t="shared" si="105"/>
        <v>46082</v>
      </c>
      <c r="AD92" s="162">
        <f t="shared" si="105"/>
        <v>46113</v>
      </c>
      <c r="AE92" s="162">
        <f t="shared" si="105"/>
        <v>46143</v>
      </c>
      <c r="AF92" s="162">
        <f t="shared" si="105"/>
        <v>46174</v>
      </c>
      <c r="AG92" s="162">
        <f t="shared" si="105"/>
        <v>46204</v>
      </c>
      <c r="AH92" s="162">
        <f t="shared" si="105"/>
        <v>46235</v>
      </c>
      <c r="AI92" s="162">
        <f t="shared" si="105"/>
        <v>46266</v>
      </c>
      <c r="AJ92" s="162">
        <f t="shared" si="105"/>
        <v>46296</v>
      </c>
      <c r="AK92" s="162">
        <f t="shared" si="105"/>
        <v>46327</v>
      </c>
      <c r="AL92" s="162">
        <f t="shared" si="105"/>
        <v>46357</v>
      </c>
      <c r="AM92" s="162">
        <f t="shared" si="105"/>
        <v>46388</v>
      </c>
      <c r="AN92" s="162">
        <f t="shared" si="105"/>
        <v>46419</v>
      </c>
      <c r="AO92" s="162">
        <f t="shared" si="105"/>
        <v>46447</v>
      </c>
      <c r="AP92" s="162">
        <f t="shared" si="105"/>
        <v>46478</v>
      </c>
      <c r="AQ92" s="162">
        <f t="shared" si="105"/>
        <v>46508</v>
      </c>
      <c r="AR92" s="162">
        <f t="shared" si="105"/>
        <v>46539</v>
      </c>
      <c r="AS92" s="162">
        <f t="shared" si="105"/>
        <v>46569</v>
      </c>
      <c r="AT92" s="162">
        <f t="shared" si="105"/>
        <v>46600</v>
      </c>
      <c r="AU92" s="162">
        <f t="shared" si="105"/>
        <v>46631</v>
      </c>
      <c r="AV92" s="162">
        <f t="shared" si="105"/>
        <v>46661</v>
      </c>
      <c r="AW92" s="162">
        <f t="shared" si="105"/>
        <v>46692</v>
      </c>
      <c r="AX92" s="162">
        <f t="shared" si="105"/>
        <v>46722</v>
      </c>
      <c r="AY92" s="162">
        <f t="shared" si="105"/>
        <v>46753</v>
      </c>
      <c r="AZ92" s="162">
        <f t="shared" si="105"/>
        <v>46784</v>
      </c>
      <c r="BA92" s="162">
        <f t="shared" si="105"/>
        <v>46813</v>
      </c>
      <c r="BB92" s="162">
        <f t="shared" si="105"/>
        <v>46844</v>
      </c>
      <c r="BC92" s="162">
        <f t="shared" si="105"/>
        <v>46874</v>
      </c>
      <c r="BD92" s="162">
        <f t="shared" si="105"/>
        <v>46905</v>
      </c>
      <c r="BE92" s="162">
        <f t="shared" si="105"/>
        <v>46935</v>
      </c>
      <c r="BF92" s="162">
        <f t="shared" si="105"/>
        <v>46966</v>
      </c>
      <c r="BG92" s="162">
        <f t="shared" si="105"/>
        <v>46997</v>
      </c>
      <c r="BH92" s="162">
        <f t="shared" si="105"/>
        <v>47027</v>
      </c>
      <c r="BI92" s="162">
        <f t="shared" si="105"/>
        <v>47058</v>
      </c>
      <c r="BJ92" s="162">
        <f t="shared" si="105"/>
        <v>47088</v>
      </c>
      <c r="BK92" s="162">
        <f t="shared" si="105"/>
        <v>47119</v>
      </c>
      <c r="BL92" s="162">
        <f t="shared" si="105"/>
        <v>47150</v>
      </c>
      <c r="BM92" s="162">
        <f t="shared" si="105"/>
        <v>47178</v>
      </c>
      <c r="BN92" s="162">
        <f t="shared" si="105"/>
        <v>47209</v>
      </c>
      <c r="BO92" s="162">
        <f t="shared" si="105"/>
        <v>47239</v>
      </c>
      <c r="BP92" s="162">
        <f t="shared" ref="BP92:CH92" si="106">BP$4</f>
        <v>47270</v>
      </c>
      <c r="BQ92" s="162">
        <f t="shared" si="106"/>
        <v>47300</v>
      </c>
      <c r="BR92" s="162">
        <f t="shared" si="106"/>
        <v>47331</v>
      </c>
      <c r="BS92" s="162">
        <f t="shared" si="106"/>
        <v>47362</v>
      </c>
      <c r="BT92" s="162">
        <f t="shared" si="106"/>
        <v>47392</v>
      </c>
      <c r="BU92" s="162">
        <f t="shared" si="106"/>
        <v>47423</v>
      </c>
      <c r="BV92" s="162">
        <f t="shared" si="106"/>
        <v>47453</v>
      </c>
      <c r="BW92" s="162">
        <f t="shared" si="106"/>
        <v>47484</v>
      </c>
      <c r="BX92" s="162">
        <f t="shared" si="106"/>
        <v>47515</v>
      </c>
      <c r="BY92" s="162">
        <f t="shared" si="106"/>
        <v>47543</v>
      </c>
      <c r="BZ92" s="162">
        <f t="shared" si="106"/>
        <v>47574</v>
      </c>
      <c r="CA92" s="162">
        <f t="shared" si="106"/>
        <v>47604</v>
      </c>
      <c r="CB92" s="162">
        <f t="shared" si="106"/>
        <v>47635</v>
      </c>
      <c r="CC92" s="162">
        <f t="shared" si="106"/>
        <v>47665</v>
      </c>
      <c r="CD92" s="162">
        <f t="shared" si="106"/>
        <v>47696</v>
      </c>
      <c r="CE92" s="162">
        <f t="shared" si="106"/>
        <v>47727</v>
      </c>
      <c r="CF92" s="162">
        <f t="shared" si="106"/>
        <v>47757</v>
      </c>
      <c r="CG92" s="162">
        <f t="shared" si="106"/>
        <v>47788</v>
      </c>
      <c r="CH92" s="163">
        <f t="shared" si="106"/>
        <v>47818</v>
      </c>
    </row>
    <row r="93" spans="1:88" s="110" customFormat="1" ht="15.75" customHeight="1" x14ac:dyDescent="0.25">
      <c r="A93" s="657"/>
      <c r="B93" s="89" t="str">
        <f>B78</f>
        <v>Air Comp</v>
      </c>
      <c r="C93" s="446">
        <f>'4M - SPS'!C93</f>
        <v>3.9829999999999997E-2</v>
      </c>
      <c r="D93" s="446">
        <f>'4M - SPS'!D93</f>
        <v>4.0202000000000002E-2</v>
      </c>
      <c r="E93" s="446">
        <f>'4M - SPS'!E93</f>
        <v>4.0568E-2</v>
      </c>
      <c r="F93" s="446">
        <f>'4M - SPS'!F93</f>
        <v>4.1613999999999998E-2</v>
      </c>
      <c r="G93" s="446">
        <f>'4M - SPS'!G93</f>
        <v>4.3744999999999999E-2</v>
      </c>
      <c r="H93" s="446">
        <f>'4M - SPS'!H93</f>
        <v>8.1032999999999994E-2</v>
      </c>
      <c r="I93" s="446">
        <f>'4M - SPS'!I93</f>
        <v>7.6974000000000001E-2</v>
      </c>
      <c r="J93" s="446">
        <f>'4M - SPS'!J93</f>
        <v>7.7621999999999997E-2</v>
      </c>
      <c r="K93" s="446">
        <f>'4M - SPS'!K93</f>
        <v>7.6564999999999994E-2</v>
      </c>
      <c r="L93" s="446">
        <f>'4M - SPS'!L93</f>
        <v>4.2223999999999998E-2</v>
      </c>
      <c r="M93" s="446">
        <f>'4M - SPS'!M93</f>
        <v>4.2845000000000001E-2</v>
      </c>
      <c r="N93" s="446">
        <f>'4M - SPS'!N93</f>
        <v>3.9836000000000003E-2</v>
      </c>
      <c r="O93" s="446">
        <f>'4M - SPS'!O93</f>
        <v>3.9829999999999997E-2</v>
      </c>
      <c r="P93" s="446">
        <f>'4M - SPS'!P93</f>
        <v>4.0202000000000002E-2</v>
      </c>
      <c r="Q93" s="446">
        <f>'4M - SPS'!Q93</f>
        <v>4.0568E-2</v>
      </c>
      <c r="R93" s="446">
        <f>'4M - SPS'!R93</f>
        <v>4.1613999999999998E-2</v>
      </c>
      <c r="S93" s="446">
        <f>'4M - SPS'!S93</f>
        <v>4.3744999999999999E-2</v>
      </c>
      <c r="T93" s="482">
        <f>'4M - SPS'!T93</f>
        <v>9.1775999999999996E-2</v>
      </c>
      <c r="U93" s="482">
        <f>'4M - SPS'!U93</f>
        <v>8.8924000000000003E-2</v>
      </c>
      <c r="V93" s="482">
        <f>'4M - SPS'!V93</f>
        <v>9.0119000000000005E-2</v>
      </c>
      <c r="W93" s="482">
        <f>'4M - SPS'!W93</f>
        <v>8.9261999999999994E-2</v>
      </c>
      <c r="X93" s="482">
        <f>'4M - SPS'!X93</f>
        <v>4.8958000000000002E-2</v>
      </c>
      <c r="Y93" s="482">
        <f>'4M - SPS'!Y93</f>
        <v>4.9664E-2</v>
      </c>
      <c r="Z93" s="482">
        <f>'4M - SPS'!Z93</f>
        <v>4.5769999999999998E-2</v>
      </c>
      <c r="AA93" s="482">
        <f>'4M - SPS'!AA93</f>
        <v>4.5504000000000003E-2</v>
      </c>
      <c r="AB93" s="482">
        <f>'4M - SPS'!AB93</f>
        <v>4.6175000000000001E-2</v>
      </c>
      <c r="AC93" s="482">
        <f>'4M - SPS'!AC93</f>
        <v>4.7510999999999998E-2</v>
      </c>
      <c r="AD93" s="482">
        <f>'4M - SPS'!AD93</f>
        <v>4.8266000000000003E-2</v>
      </c>
      <c r="AE93" s="482">
        <f>'4M - SPS'!AE93</f>
        <v>5.0146000000000003E-2</v>
      </c>
      <c r="AF93" s="482">
        <f>'4M - SPS'!AF93</f>
        <v>9.1775999999999996E-2</v>
      </c>
      <c r="AG93" s="482">
        <f>'4M - SPS'!AG93</f>
        <v>8.8924000000000003E-2</v>
      </c>
      <c r="AH93" s="482">
        <f>'4M - SPS'!AH93</f>
        <v>9.0119000000000005E-2</v>
      </c>
      <c r="AI93" s="482">
        <f>'4M - SPS'!AI93</f>
        <v>8.9261999999999994E-2</v>
      </c>
      <c r="AJ93" s="482">
        <f>'4M - SPS'!AJ93</f>
        <v>4.8958000000000002E-2</v>
      </c>
      <c r="AK93" s="482">
        <f>'4M - SPS'!AK93</f>
        <v>4.9664E-2</v>
      </c>
      <c r="AL93" s="482">
        <f>'4M - SPS'!AL93</f>
        <v>4.5769999999999998E-2</v>
      </c>
      <c r="AM93" s="482">
        <f>'4M - SPS'!AM93</f>
        <v>4.5504000000000003E-2</v>
      </c>
      <c r="AN93" s="482">
        <f>'4M - SPS'!AN93</f>
        <v>4.6175000000000001E-2</v>
      </c>
      <c r="AO93" s="482">
        <f>'4M - SPS'!AO93</f>
        <v>4.7510999999999998E-2</v>
      </c>
      <c r="AP93" s="482">
        <f>'4M - SPS'!AP93</f>
        <v>4.8266000000000003E-2</v>
      </c>
      <c r="AQ93" s="482">
        <f>'4M - SPS'!AQ93</f>
        <v>5.0146000000000003E-2</v>
      </c>
      <c r="AR93" s="482">
        <f>'4M - SPS'!AR93</f>
        <v>9.1775999999999996E-2</v>
      </c>
      <c r="AS93" s="482">
        <f>'4M - SPS'!AS93</f>
        <v>8.8924000000000003E-2</v>
      </c>
      <c r="AT93" s="482">
        <f>'4M - SPS'!AT93</f>
        <v>9.0119000000000005E-2</v>
      </c>
      <c r="AU93" s="482">
        <f>'4M - SPS'!AU93</f>
        <v>8.9261999999999994E-2</v>
      </c>
      <c r="AV93" s="482">
        <f>'4M - SPS'!AV93</f>
        <v>4.8958000000000002E-2</v>
      </c>
      <c r="AW93" s="482">
        <f>'4M - SPS'!AW93</f>
        <v>4.9664E-2</v>
      </c>
      <c r="AX93" s="482">
        <f>'4M - SPS'!AX93</f>
        <v>4.5769999999999998E-2</v>
      </c>
      <c r="AY93" s="482">
        <f>'4M - SPS'!AY93</f>
        <v>4.5504000000000003E-2</v>
      </c>
      <c r="AZ93" s="482">
        <f>'4M - SPS'!AZ93</f>
        <v>4.6175000000000001E-2</v>
      </c>
      <c r="BA93" s="482">
        <f>'4M - SPS'!BA93</f>
        <v>4.7510999999999998E-2</v>
      </c>
      <c r="BB93" s="482">
        <f>'4M - SPS'!BB93</f>
        <v>4.8266000000000003E-2</v>
      </c>
      <c r="BC93" s="482">
        <f>'4M - SPS'!BC93</f>
        <v>5.0146000000000003E-2</v>
      </c>
      <c r="BD93" s="482">
        <f>'4M - SPS'!BD93</f>
        <v>9.1775999999999996E-2</v>
      </c>
      <c r="BE93" s="482">
        <f>'4M - SPS'!BE93</f>
        <v>8.8924000000000003E-2</v>
      </c>
      <c r="BF93" s="482">
        <f>'4M - SPS'!BF93</f>
        <v>9.0119000000000005E-2</v>
      </c>
      <c r="BG93" s="482">
        <f>'4M - SPS'!BG93</f>
        <v>8.9261999999999994E-2</v>
      </c>
      <c r="BH93" s="482">
        <f>'4M - SPS'!BH93</f>
        <v>4.8958000000000002E-2</v>
      </c>
      <c r="BI93" s="482">
        <f>'4M - SPS'!BI93</f>
        <v>4.9664E-2</v>
      </c>
      <c r="BJ93" s="482">
        <f>'4M - SPS'!BJ93</f>
        <v>4.5769999999999998E-2</v>
      </c>
      <c r="BK93" s="482">
        <f>'4M - SPS'!BK93</f>
        <v>4.5504000000000003E-2</v>
      </c>
      <c r="BL93" s="482">
        <f>'4M - SPS'!BL93</f>
        <v>4.6175000000000001E-2</v>
      </c>
      <c r="BM93" s="482">
        <f>'4M - SPS'!BM93</f>
        <v>4.7510999999999998E-2</v>
      </c>
      <c r="BN93" s="482">
        <f>'4M - SPS'!BN93</f>
        <v>4.8266000000000003E-2</v>
      </c>
      <c r="BO93" s="482">
        <f>'4M - SPS'!BO93</f>
        <v>5.0146000000000003E-2</v>
      </c>
      <c r="BP93" s="482">
        <f>'4M - SPS'!BP93</f>
        <v>9.1775999999999996E-2</v>
      </c>
      <c r="BQ93" s="482">
        <f>'4M - SPS'!BQ93</f>
        <v>8.8924000000000003E-2</v>
      </c>
      <c r="BR93" s="482">
        <f>'4M - SPS'!BR93</f>
        <v>9.0119000000000005E-2</v>
      </c>
      <c r="BS93" s="482">
        <f>'4M - SPS'!BS93</f>
        <v>8.9261999999999994E-2</v>
      </c>
      <c r="BT93" s="482">
        <f>'4M - SPS'!BT93</f>
        <v>4.8958000000000002E-2</v>
      </c>
      <c r="BU93" s="482">
        <f>'4M - SPS'!BU93</f>
        <v>4.9664E-2</v>
      </c>
      <c r="BV93" s="482">
        <f>'4M - SPS'!BV93</f>
        <v>4.5769999999999998E-2</v>
      </c>
      <c r="BW93" s="482">
        <f>'4M - SPS'!BW93</f>
        <v>4.5504000000000003E-2</v>
      </c>
      <c r="BX93" s="482">
        <f>'4M - SPS'!BX93</f>
        <v>4.6175000000000001E-2</v>
      </c>
      <c r="BY93" s="482">
        <f>'4M - SPS'!BY93</f>
        <v>4.7510999999999998E-2</v>
      </c>
      <c r="BZ93" s="482">
        <f>'4M - SPS'!BZ93</f>
        <v>4.8266000000000003E-2</v>
      </c>
      <c r="CA93" s="482">
        <f>'4M - SPS'!CA93</f>
        <v>5.0146000000000003E-2</v>
      </c>
      <c r="CB93" s="482">
        <f>'4M - SPS'!CB93</f>
        <v>9.1775999999999996E-2</v>
      </c>
      <c r="CC93" s="482">
        <f>'4M - SPS'!CC93</f>
        <v>8.8924000000000003E-2</v>
      </c>
      <c r="CD93" s="482">
        <f>'4M - SPS'!CD93</f>
        <v>9.0119000000000005E-2</v>
      </c>
      <c r="CE93" s="482">
        <f>'4M - SPS'!CE93</f>
        <v>8.9261999999999994E-2</v>
      </c>
      <c r="CF93" s="482">
        <f>'4M - SPS'!CF93</f>
        <v>4.8958000000000002E-2</v>
      </c>
      <c r="CG93" s="482">
        <f>'4M - SPS'!CG93</f>
        <v>4.9664E-2</v>
      </c>
      <c r="CH93" s="486">
        <f>'4M - SPS'!CH93</f>
        <v>4.5769999999999998E-2</v>
      </c>
      <c r="CJ93" s="110" t="s">
        <v>289</v>
      </c>
    </row>
    <row r="94" spans="1:88" s="110" customFormat="1" x14ac:dyDescent="0.25">
      <c r="A94" s="657"/>
      <c r="B94" s="89" t="str">
        <f t="shared" ref="B94:B105" si="107">B79</f>
        <v>Building Shell</v>
      </c>
      <c r="C94" s="446">
        <f>'4M - SPS'!C94</f>
        <v>4.6690000000000002E-2</v>
      </c>
      <c r="D94" s="446">
        <f>'4M - SPS'!D94</f>
        <v>4.5469999999999997E-2</v>
      </c>
      <c r="E94" s="446">
        <f>'4M - SPS'!E94</f>
        <v>4.6181E-2</v>
      </c>
      <c r="F94" s="446">
        <f>'4M - SPS'!F94</f>
        <v>4.3610000000000003E-2</v>
      </c>
      <c r="G94" s="446">
        <f>'4M - SPS'!G94</f>
        <v>5.1957000000000003E-2</v>
      </c>
      <c r="H94" s="446">
        <f>'4M - SPS'!H94</f>
        <v>0.106351</v>
      </c>
      <c r="I94" s="446">
        <f>'4M - SPS'!I94</f>
        <v>9.5311000000000007E-2</v>
      </c>
      <c r="J94" s="446">
        <f>'4M - SPS'!J94</f>
        <v>0.100024</v>
      </c>
      <c r="K94" s="446">
        <f>'4M - SPS'!K94</f>
        <v>0.10265100000000001</v>
      </c>
      <c r="L94" s="446">
        <f>'4M - SPS'!L94</f>
        <v>4.7780999999999997E-2</v>
      </c>
      <c r="M94" s="446">
        <f>'4M - SPS'!M94</f>
        <v>4.6185999999999998E-2</v>
      </c>
      <c r="N94" s="446">
        <f>'4M - SPS'!N94</f>
        <v>4.5090999999999999E-2</v>
      </c>
      <c r="O94" s="446">
        <f>'4M - SPS'!O94</f>
        <v>4.6690000000000002E-2</v>
      </c>
      <c r="P94" s="446">
        <f>'4M - SPS'!P94</f>
        <v>4.5469999999999997E-2</v>
      </c>
      <c r="Q94" s="446">
        <f>'4M - SPS'!Q94</f>
        <v>4.6181E-2</v>
      </c>
      <c r="R94" s="446">
        <f>'4M - SPS'!R94</f>
        <v>4.3610000000000003E-2</v>
      </c>
      <c r="S94" s="446">
        <f>'4M - SPS'!S94</f>
        <v>5.1957000000000003E-2</v>
      </c>
      <c r="T94" s="482">
        <f>'4M - SPS'!T94</f>
        <v>0.120381</v>
      </c>
      <c r="U94" s="482">
        <f>'4M - SPS'!U94</f>
        <v>0.11025500000000001</v>
      </c>
      <c r="V94" s="482">
        <f>'4M - SPS'!V94</f>
        <v>0.115824</v>
      </c>
      <c r="W94" s="482">
        <f>'4M - SPS'!W94</f>
        <v>0.120159</v>
      </c>
      <c r="X94" s="482">
        <f>'4M - SPS'!X94</f>
        <v>5.5509000000000003E-2</v>
      </c>
      <c r="Y94" s="482">
        <f>'4M - SPS'!Y94</f>
        <v>5.3158999999999998E-2</v>
      </c>
      <c r="Z94" s="482">
        <f>'4M - SPS'!Z94</f>
        <v>5.1805999999999998E-2</v>
      </c>
      <c r="AA94" s="482">
        <f>'4M - SPS'!AA94</f>
        <v>5.3165999999999998E-2</v>
      </c>
      <c r="AB94" s="482">
        <f>'4M - SPS'!AB94</f>
        <v>5.2478999999999998E-2</v>
      </c>
      <c r="AC94" s="482">
        <f>'4M - SPS'!AC94</f>
        <v>5.4157999999999998E-2</v>
      </c>
      <c r="AD94" s="482">
        <f>'4M - SPS'!AD94</f>
        <v>5.1117999999999997E-2</v>
      </c>
      <c r="AE94" s="482">
        <f>'4M - SPS'!AE94</f>
        <v>5.9484000000000002E-2</v>
      </c>
      <c r="AF94" s="482">
        <f>'4M - SPS'!AF94</f>
        <v>0.120381</v>
      </c>
      <c r="AG94" s="482">
        <f>'4M - SPS'!AG94</f>
        <v>0.11025500000000001</v>
      </c>
      <c r="AH94" s="482">
        <f>'4M - SPS'!AH94</f>
        <v>0.115824</v>
      </c>
      <c r="AI94" s="482">
        <f>'4M - SPS'!AI94</f>
        <v>0.120159</v>
      </c>
      <c r="AJ94" s="482">
        <f>'4M - SPS'!AJ94</f>
        <v>5.5509000000000003E-2</v>
      </c>
      <c r="AK94" s="482">
        <f>'4M - SPS'!AK94</f>
        <v>5.3158999999999998E-2</v>
      </c>
      <c r="AL94" s="482">
        <f>'4M - SPS'!AL94</f>
        <v>5.1805999999999998E-2</v>
      </c>
      <c r="AM94" s="482">
        <f>'4M - SPS'!AM94</f>
        <v>5.3165999999999998E-2</v>
      </c>
      <c r="AN94" s="482">
        <f>'4M - SPS'!AN94</f>
        <v>5.2478999999999998E-2</v>
      </c>
      <c r="AO94" s="482">
        <f>'4M - SPS'!AO94</f>
        <v>5.4157999999999998E-2</v>
      </c>
      <c r="AP94" s="482">
        <f>'4M - SPS'!AP94</f>
        <v>5.1117999999999997E-2</v>
      </c>
      <c r="AQ94" s="482">
        <f>'4M - SPS'!AQ94</f>
        <v>5.9484000000000002E-2</v>
      </c>
      <c r="AR94" s="482">
        <f>'4M - SPS'!AR94</f>
        <v>0.120381</v>
      </c>
      <c r="AS94" s="482">
        <f>'4M - SPS'!AS94</f>
        <v>0.11025500000000001</v>
      </c>
      <c r="AT94" s="482">
        <f>'4M - SPS'!AT94</f>
        <v>0.115824</v>
      </c>
      <c r="AU94" s="482">
        <f>'4M - SPS'!AU94</f>
        <v>0.120159</v>
      </c>
      <c r="AV94" s="482">
        <f>'4M - SPS'!AV94</f>
        <v>5.5509000000000003E-2</v>
      </c>
      <c r="AW94" s="482">
        <f>'4M - SPS'!AW94</f>
        <v>5.3158999999999998E-2</v>
      </c>
      <c r="AX94" s="482">
        <f>'4M - SPS'!AX94</f>
        <v>5.1805999999999998E-2</v>
      </c>
      <c r="AY94" s="482">
        <f>'4M - SPS'!AY94</f>
        <v>5.3165999999999998E-2</v>
      </c>
      <c r="AZ94" s="482">
        <f>'4M - SPS'!AZ94</f>
        <v>5.2478999999999998E-2</v>
      </c>
      <c r="BA94" s="482">
        <f>'4M - SPS'!BA94</f>
        <v>5.4157999999999998E-2</v>
      </c>
      <c r="BB94" s="482">
        <f>'4M - SPS'!BB94</f>
        <v>5.1117999999999997E-2</v>
      </c>
      <c r="BC94" s="482">
        <f>'4M - SPS'!BC94</f>
        <v>5.9484000000000002E-2</v>
      </c>
      <c r="BD94" s="482">
        <f>'4M - SPS'!BD94</f>
        <v>0.120381</v>
      </c>
      <c r="BE94" s="482">
        <f>'4M - SPS'!BE94</f>
        <v>0.11025500000000001</v>
      </c>
      <c r="BF94" s="482">
        <f>'4M - SPS'!BF94</f>
        <v>0.115824</v>
      </c>
      <c r="BG94" s="482">
        <f>'4M - SPS'!BG94</f>
        <v>0.120159</v>
      </c>
      <c r="BH94" s="482">
        <f>'4M - SPS'!BH94</f>
        <v>5.5509000000000003E-2</v>
      </c>
      <c r="BI94" s="482">
        <f>'4M - SPS'!BI94</f>
        <v>5.3158999999999998E-2</v>
      </c>
      <c r="BJ94" s="482">
        <f>'4M - SPS'!BJ94</f>
        <v>5.1805999999999998E-2</v>
      </c>
      <c r="BK94" s="482">
        <f>'4M - SPS'!BK94</f>
        <v>5.3165999999999998E-2</v>
      </c>
      <c r="BL94" s="482">
        <f>'4M - SPS'!BL94</f>
        <v>5.2478999999999998E-2</v>
      </c>
      <c r="BM94" s="482">
        <f>'4M - SPS'!BM94</f>
        <v>5.4157999999999998E-2</v>
      </c>
      <c r="BN94" s="482">
        <f>'4M - SPS'!BN94</f>
        <v>5.1117999999999997E-2</v>
      </c>
      <c r="BO94" s="482">
        <f>'4M - SPS'!BO94</f>
        <v>5.9484000000000002E-2</v>
      </c>
      <c r="BP94" s="482">
        <f>'4M - SPS'!BP94</f>
        <v>0.120381</v>
      </c>
      <c r="BQ94" s="482">
        <f>'4M - SPS'!BQ94</f>
        <v>0.11025500000000001</v>
      </c>
      <c r="BR94" s="482">
        <f>'4M - SPS'!BR94</f>
        <v>0.115824</v>
      </c>
      <c r="BS94" s="482">
        <f>'4M - SPS'!BS94</f>
        <v>0.120159</v>
      </c>
      <c r="BT94" s="482">
        <f>'4M - SPS'!BT94</f>
        <v>5.5509000000000003E-2</v>
      </c>
      <c r="BU94" s="482">
        <f>'4M - SPS'!BU94</f>
        <v>5.3158999999999998E-2</v>
      </c>
      <c r="BV94" s="482">
        <f>'4M - SPS'!BV94</f>
        <v>5.1805999999999998E-2</v>
      </c>
      <c r="BW94" s="482">
        <f>'4M - SPS'!BW94</f>
        <v>5.3165999999999998E-2</v>
      </c>
      <c r="BX94" s="482">
        <f>'4M - SPS'!BX94</f>
        <v>5.2478999999999998E-2</v>
      </c>
      <c r="BY94" s="482">
        <f>'4M - SPS'!BY94</f>
        <v>5.4157999999999998E-2</v>
      </c>
      <c r="BZ94" s="482">
        <f>'4M - SPS'!BZ94</f>
        <v>5.1117999999999997E-2</v>
      </c>
      <c r="CA94" s="482">
        <f>'4M - SPS'!CA94</f>
        <v>5.9484000000000002E-2</v>
      </c>
      <c r="CB94" s="482">
        <f>'4M - SPS'!CB94</f>
        <v>0.120381</v>
      </c>
      <c r="CC94" s="482">
        <f>'4M - SPS'!CC94</f>
        <v>0.11025500000000001</v>
      </c>
      <c r="CD94" s="482">
        <f>'4M - SPS'!CD94</f>
        <v>0.115824</v>
      </c>
      <c r="CE94" s="482">
        <f>'4M - SPS'!CE94</f>
        <v>0.120159</v>
      </c>
      <c r="CF94" s="482">
        <f>'4M - SPS'!CF94</f>
        <v>5.5509000000000003E-2</v>
      </c>
      <c r="CG94" s="482">
        <f>'4M - SPS'!CG94</f>
        <v>5.3158999999999998E-2</v>
      </c>
      <c r="CH94" s="486">
        <f>'4M - SPS'!CH94</f>
        <v>5.1805999999999998E-2</v>
      </c>
      <c r="CJ94" s="110" t="s">
        <v>288</v>
      </c>
    </row>
    <row r="95" spans="1:88" s="110" customFormat="1" x14ac:dyDescent="0.25">
      <c r="A95" s="657"/>
      <c r="B95" s="89" t="str">
        <f t="shared" si="107"/>
        <v>Cooking</v>
      </c>
      <c r="C95" s="446">
        <f>'4M - SPS'!C95</f>
        <v>4.0557000000000003E-2</v>
      </c>
      <c r="D95" s="446">
        <f>'4M - SPS'!D95</f>
        <v>4.1267999999999999E-2</v>
      </c>
      <c r="E95" s="446">
        <f>'4M - SPS'!E95</f>
        <v>4.3454E-2</v>
      </c>
      <c r="F95" s="446">
        <f>'4M - SPS'!F95</f>
        <v>4.5587000000000003E-2</v>
      </c>
      <c r="G95" s="446">
        <f>'4M - SPS'!G95</f>
        <v>4.6787000000000002E-2</v>
      </c>
      <c r="H95" s="446">
        <f>'4M - SPS'!H95</f>
        <v>8.8827000000000003E-2</v>
      </c>
      <c r="I95" s="446">
        <f>'4M - SPS'!I95</f>
        <v>8.3249000000000004E-2</v>
      </c>
      <c r="J95" s="446">
        <f>'4M - SPS'!J95</f>
        <v>8.5038000000000002E-2</v>
      </c>
      <c r="K95" s="446">
        <f>'4M - SPS'!K95</f>
        <v>8.2868999999999998E-2</v>
      </c>
      <c r="L95" s="446">
        <f>'4M - SPS'!L95</f>
        <v>4.5005000000000003E-2</v>
      </c>
      <c r="M95" s="446">
        <f>'4M - SPS'!M95</f>
        <v>4.5767000000000002E-2</v>
      </c>
      <c r="N95" s="446">
        <f>'4M - SPS'!N95</f>
        <v>4.1034000000000001E-2</v>
      </c>
      <c r="O95" s="446">
        <f>'4M - SPS'!O95</f>
        <v>4.0557000000000003E-2</v>
      </c>
      <c r="P95" s="446">
        <f>'4M - SPS'!P95</f>
        <v>4.1267999999999999E-2</v>
      </c>
      <c r="Q95" s="446">
        <f>'4M - SPS'!Q95</f>
        <v>4.3454E-2</v>
      </c>
      <c r="R95" s="446">
        <f>'4M - SPS'!R95</f>
        <v>4.5587000000000003E-2</v>
      </c>
      <c r="S95" s="446">
        <f>'4M - SPS'!S95</f>
        <v>4.6787000000000002E-2</v>
      </c>
      <c r="T95" s="482">
        <f>'4M - SPS'!T95</f>
        <v>0.10058400000000001</v>
      </c>
      <c r="U95" s="482">
        <f>'4M - SPS'!U95</f>
        <v>9.6225000000000005E-2</v>
      </c>
      <c r="V95" s="482">
        <f>'4M - SPS'!V95</f>
        <v>9.8633999999999999E-2</v>
      </c>
      <c r="W95" s="482">
        <f>'4M - SPS'!W95</f>
        <v>9.6726999999999994E-2</v>
      </c>
      <c r="X95" s="482">
        <f>'4M - SPS'!X95</f>
        <v>5.2224E-2</v>
      </c>
      <c r="Y95" s="482">
        <f>'4M - SPS'!Y95</f>
        <v>5.3099E-2</v>
      </c>
      <c r="Z95" s="482">
        <f>'4M - SPS'!Z95</f>
        <v>4.7057000000000002E-2</v>
      </c>
      <c r="AA95" s="482">
        <f>'4M - SPS'!AA95</f>
        <v>4.6351999999999997E-2</v>
      </c>
      <c r="AB95" s="482">
        <f>'4M - SPS'!AB95</f>
        <v>4.7388E-2</v>
      </c>
      <c r="AC95" s="482">
        <f>'4M - SPS'!AC95</f>
        <v>5.0922000000000002E-2</v>
      </c>
      <c r="AD95" s="482">
        <f>'4M - SPS'!AD95</f>
        <v>5.2740000000000002E-2</v>
      </c>
      <c r="AE95" s="482">
        <f>'4M - SPS'!AE95</f>
        <v>5.3603999999999999E-2</v>
      </c>
      <c r="AF95" s="482">
        <f>'4M - SPS'!AF95</f>
        <v>0.10058400000000001</v>
      </c>
      <c r="AG95" s="482">
        <f>'4M - SPS'!AG95</f>
        <v>9.6225000000000005E-2</v>
      </c>
      <c r="AH95" s="482">
        <f>'4M - SPS'!AH95</f>
        <v>9.8633999999999999E-2</v>
      </c>
      <c r="AI95" s="482">
        <f>'4M - SPS'!AI95</f>
        <v>9.6726999999999994E-2</v>
      </c>
      <c r="AJ95" s="482">
        <f>'4M - SPS'!AJ95</f>
        <v>5.2224E-2</v>
      </c>
      <c r="AK95" s="482">
        <f>'4M - SPS'!AK95</f>
        <v>5.3099E-2</v>
      </c>
      <c r="AL95" s="482">
        <f>'4M - SPS'!AL95</f>
        <v>4.7057000000000002E-2</v>
      </c>
      <c r="AM95" s="482">
        <f>'4M - SPS'!AM95</f>
        <v>4.6351999999999997E-2</v>
      </c>
      <c r="AN95" s="482">
        <f>'4M - SPS'!AN95</f>
        <v>4.7388E-2</v>
      </c>
      <c r="AO95" s="482">
        <f>'4M - SPS'!AO95</f>
        <v>5.0922000000000002E-2</v>
      </c>
      <c r="AP95" s="482">
        <f>'4M - SPS'!AP95</f>
        <v>5.2740000000000002E-2</v>
      </c>
      <c r="AQ95" s="482">
        <f>'4M - SPS'!AQ95</f>
        <v>5.3603999999999999E-2</v>
      </c>
      <c r="AR95" s="482">
        <f>'4M - SPS'!AR95</f>
        <v>0.10058400000000001</v>
      </c>
      <c r="AS95" s="482">
        <f>'4M - SPS'!AS95</f>
        <v>9.6225000000000005E-2</v>
      </c>
      <c r="AT95" s="482">
        <f>'4M - SPS'!AT95</f>
        <v>9.8633999999999999E-2</v>
      </c>
      <c r="AU95" s="482">
        <f>'4M - SPS'!AU95</f>
        <v>9.6726999999999994E-2</v>
      </c>
      <c r="AV95" s="482">
        <f>'4M - SPS'!AV95</f>
        <v>5.2224E-2</v>
      </c>
      <c r="AW95" s="482">
        <f>'4M - SPS'!AW95</f>
        <v>5.3099E-2</v>
      </c>
      <c r="AX95" s="482">
        <f>'4M - SPS'!AX95</f>
        <v>4.7057000000000002E-2</v>
      </c>
      <c r="AY95" s="482">
        <f>'4M - SPS'!AY95</f>
        <v>4.6351999999999997E-2</v>
      </c>
      <c r="AZ95" s="482">
        <f>'4M - SPS'!AZ95</f>
        <v>4.7388E-2</v>
      </c>
      <c r="BA95" s="482">
        <f>'4M - SPS'!BA95</f>
        <v>5.0922000000000002E-2</v>
      </c>
      <c r="BB95" s="482">
        <f>'4M - SPS'!BB95</f>
        <v>5.2740000000000002E-2</v>
      </c>
      <c r="BC95" s="482">
        <f>'4M - SPS'!BC95</f>
        <v>5.3603999999999999E-2</v>
      </c>
      <c r="BD95" s="482">
        <f>'4M - SPS'!BD95</f>
        <v>0.10058400000000001</v>
      </c>
      <c r="BE95" s="482">
        <f>'4M - SPS'!BE95</f>
        <v>9.6225000000000005E-2</v>
      </c>
      <c r="BF95" s="482">
        <f>'4M - SPS'!BF95</f>
        <v>9.8633999999999999E-2</v>
      </c>
      <c r="BG95" s="482">
        <f>'4M - SPS'!BG95</f>
        <v>9.6726999999999994E-2</v>
      </c>
      <c r="BH95" s="482">
        <f>'4M - SPS'!BH95</f>
        <v>5.2224E-2</v>
      </c>
      <c r="BI95" s="482">
        <f>'4M - SPS'!BI95</f>
        <v>5.3099E-2</v>
      </c>
      <c r="BJ95" s="482">
        <f>'4M - SPS'!BJ95</f>
        <v>4.7057000000000002E-2</v>
      </c>
      <c r="BK95" s="482">
        <f>'4M - SPS'!BK95</f>
        <v>4.6351999999999997E-2</v>
      </c>
      <c r="BL95" s="482">
        <f>'4M - SPS'!BL95</f>
        <v>4.7388E-2</v>
      </c>
      <c r="BM95" s="482">
        <f>'4M - SPS'!BM95</f>
        <v>5.0922000000000002E-2</v>
      </c>
      <c r="BN95" s="482">
        <f>'4M - SPS'!BN95</f>
        <v>5.2740000000000002E-2</v>
      </c>
      <c r="BO95" s="482">
        <f>'4M - SPS'!BO95</f>
        <v>5.3603999999999999E-2</v>
      </c>
      <c r="BP95" s="482">
        <f>'4M - SPS'!BP95</f>
        <v>0.10058400000000001</v>
      </c>
      <c r="BQ95" s="482">
        <f>'4M - SPS'!BQ95</f>
        <v>9.6225000000000005E-2</v>
      </c>
      <c r="BR95" s="482">
        <f>'4M - SPS'!BR95</f>
        <v>9.8633999999999999E-2</v>
      </c>
      <c r="BS95" s="482">
        <f>'4M - SPS'!BS95</f>
        <v>9.6726999999999994E-2</v>
      </c>
      <c r="BT95" s="482">
        <f>'4M - SPS'!BT95</f>
        <v>5.2224E-2</v>
      </c>
      <c r="BU95" s="482">
        <f>'4M - SPS'!BU95</f>
        <v>5.3099E-2</v>
      </c>
      <c r="BV95" s="482">
        <f>'4M - SPS'!BV95</f>
        <v>4.7057000000000002E-2</v>
      </c>
      <c r="BW95" s="482">
        <f>'4M - SPS'!BW95</f>
        <v>4.6351999999999997E-2</v>
      </c>
      <c r="BX95" s="482">
        <f>'4M - SPS'!BX95</f>
        <v>4.7388E-2</v>
      </c>
      <c r="BY95" s="482">
        <f>'4M - SPS'!BY95</f>
        <v>5.0922000000000002E-2</v>
      </c>
      <c r="BZ95" s="482">
        <f>'4M - SPS'!BZ95</f>
        <v>5.2740000000000002E-2</v>
      </c>
      <c r="CA95" s="482">
        <f>'4M - SPS'!CA95</f>
        <v>5.3603999999999999E-2</v>
      </c>
      <c r="CB95" s="482">
        <f>'4M - SPS'!CB95</f>
        <v>0.10058400000000001</v>
      </c>
      <c r="CC95" s="482">
        <f>'4M - SPS'!CC95</f>
        <v>9.6225000000000005E-2</v>
      </c>
      <c r="CD95" s="482">
        <f>'4M - SPS'!CD95</f>
        <v>9.8633999999999999E-2</v>
      </c>
      <c r="CE95" s="482">
        <f>'4M - SPS'!CE95</f>
        <v>9.6726999999999994E-2</v>
      </c>
      <c r="CF95" s="482">
        <f>'4M - SPS'!CF95</f>
        <v>5.2224E-2</v>
      </c>
      <c r="CG95" s="482">
        <f>'4M - SPS'!CG95</f>
        <v>5.3099E-2</v>
      </c>
      <c r="CH95" s="486">
        <f>'4M - SPS'!CH95</f>
        <v>4.7057000000000002E-2</v>
      </c>
    </row>
    <row r="96" spans="1:88" s="110" customFormat="1" x14ac:dyDescent="0.25">
      <c r="A96" s="657"/>
      <c r="B96" s="89" t="str">
        <f t="shared" si="107"/>
        <v>Cooling</v>
      </c>
      <c r="C96" s="446">
        <f>'4M - SPS'!C96</f>
        <v>3.7643000000000003E-2</v>
      </c>
      <c r="D96" s="446">
        <f>'4M - SPS'!D96</f>
        <v>3.7594000000000002E-2</v>
      </c>
      <c r="E96" s="446">
        <f>'4M - SPS'!E96</f>
        <v>3.8481000000000001E-2</v>
      </c>
      <c r="F96" s="446">
        <f>'4M - SPS'!F96</f>
        <v>4.9109E-2</v>
      </c>
      <c r="G96" s="446">
        <f>'4M - SPS'!G96</f>
        <v>6.1143000000000003E-2</v>
      </c>
      <c r="H96" s="446">
        <f>'4M - SPS'!H96</f>
        <v>0.107651</v>
      </c>
      <c r="I96" s="446">
        <f>'4M - SPS'!I96</f>
        <v>9.5873E-2</v>
      </c>
      <c r="J96" s="446">
        <f>'4M - SPS'!J96</f>
        <v>0.100786</v>
      </c>
      <c r="K96" s="446">
        <f>'4M - SPS'!K96</f>
        <v>0.10802100000000001</v>
      </c>
      <c r="L96" s="446">
        <f>'4M - SPS'!L96</f>
        <v>5.407E-2</v>
      </c>
      <c r="M96" s="446">
        <f>'4M - SPS'!M96</f>
        <v>4.4588000000000003E-2</v>
      </c>
      <c r="N96" s="446">
        <f>'4M - SPS'!N96</f>
        <v>4.0072999999999998E-2</v>
      </c>
      <c r="O96" s="446">
        <f>'4M - SPS'!O96</f>
        <v>3.7643000000000003E-2</v>
      </c>
      <c r="P96" s="446">
        <f>'4M - SPS'!P96</f>
        <v>3.7594000000000002E-2</v>
      </c>
      <c r="Q96" s="446">
        <f>'4M - SPS'!Q96</f>
        <v>3.8481000000000001E-2</v>
      </c>
      <c r="R96" s="446">
        <f>'4M - SPS'!R96</f>
        <v>4.9109E-2</v>
      </c>
      <c r="S96" s="446">
        <f>'4M - SPS'!S96</f>
        <v>6.1143000000000003E-2</v>
      </c>
      <c r="T96" s="482">
        <f>'4M - SPS'!T96</f>
        <v>0.121847</v>
      </c>
      <c r="U96" s="482">
        <f>'4M - SPS'!U96</f>
        <v>0.11090800000000001</v>
      </c>
      <c r="V96" s="482">
        <f>'4M - SPS'!V96</f>
        <v>0.116701</v>
      </c>
      <c r="W96" s="482">
        <f>'4M - SPS'!W96</f>
        <v>0.12651799999999999</v>
      </c>
      <c r="X96" s="482">
        <f>'4M - SPS'!X96</f>
        <v>6.2914999999999999E-2</v>
      </c>
      <c r="Y96" s="482">
        <f>'4M - SPS'!Y96</f>
        <v>5.0502999999999999E-2</v>
      </c>
      <c r="Z96" s="482">
        <f>'4M - SPS'!Z96</f>
        <v>4.5546000000000003E-2</v>
      </c>
      <c r="AA96" s="482">
        <f>'4M - SPS'!AA96</f>
        <v>4.3242000000000003E-2</v>
      </c>
      <c r="AB96" s="482">
        <f>'4M - SPS'!AB96</f>
        <v>4.3921000000000002E-2</v>
      </c>
      <c r="AC96" s="482">
        <f>'4M - SPS'!AC96</f>
        <v>4.5185000000000003E-2</v>
      </c>
      <c r="AD96" s="482">
        <f>'4M - SPS'!AD96</f>
        <v>5.7828999999999998E-2</v>
      </c>
      <c r="AE96" s="482">
        <f>'4M - SPS'!AE96</f>
        <v>6.9942000000000004E-2</v>
      </c>
      <c r="AF96" s="482">
        <f>'4M - SPS'!AF96</f>
        <v>0.121847</v>
      </c>
      <c r="AG96" s="482">
        <f>'4M - SPS'!AG96</f>
        <v>0.11090800000000001</v>
      </c>
      <c r="AH96" s="482">
        <f>'4M - SPS'!AH96</f>
        <v>0.116701</v>
      </c>
      <c r="AI96" s="482">
        <f>'4M - SPS'!AI96</f>
        <v>0.12651799999999999</v>
      </c>
      <c r="AJ96" s="482">
        <f>'4M - SPS'!AJ96</f>
        <v>6.2914999999999999E-2</v>
      </c>
      <c r="AK96" s="482">
        <f>'4M - SPS'!AK96</f>
        <v>5.0502999999999999E-2</v>
      </c>
      <c r="AL96" s="482">
        <f>'4M - SPS'!AL96</f>
        <v>4.5546000000000003E-2</v>
      </c>
      <c r="AM96" s="482">
        <f>'4M - SPS'!AM96</f>
        <v>4.3242000000000003E-2</v>
      </c>
      <c r="AN96" s="482">
        <f>'4M - SPS'!AN96</f>
        <v>4.3921000000000002E-2</v>
      </c>
      <c r="AO96" s="482">
        <f>'4M - SPS'!AO96</f>
        <v>4.5185000000000003E-2</v>
      </c>
      <c r="AP96" s="482">
        <f>'4M - SPS'!AP96</f>
        <v>5.7828999999999998E-2</v>
      </c>
      <c r="AQ96" s="482">
        <f>'4M - SPS'!AQ96</f>
        <v>6.9942000000000004E-2</v>
      </c>
      <c r="AR96" s="482">
        <f>'4M - SPS'!AR96</f>
        <v>0.121847</v>
      </c>
      <c r="AS96" s="482">
        <f>'4M - SPS'!AS96</f>
        <v>0.11090800000000001</v>
      </c>
      <c r="AT96" s="482">
        <f>'4M - SPS'!AT96</f>
        <v>0.116701</v>
      </c>
      <c r="AU96" s="482">
        <f>'4M - SPS'!AU96</f>
        <v>0.12651799999999999</v>
      </c>
      <c r="AV96" s="482">
        <f>'4M - SPS'!AV96</f>
        <v>6.2914999999999999E-2</v>
      </c>
      <c r="AW96" s="482">
        <f>'4M - SPS'!AW96</f>
        <v>5.0502999999999999E-2</v>
      </c>
      <c r="AX96" s="482">
        <f>'4M - SPS'!AX96</f>
        <v>4.5546000000000003E-2</v>
      </c>
      <c r="AY96" s="482">
        <f>'4M - SPS'!AY96</f>
        <v>4.3242000000000003E-2</v>
      </c>
      <c r="AZ96" s="482">
        <f>'4M - SPS'!AZ96</f>
        <v>4.3921000000000002E-2</v>
      </c>
      <c r="BA96" s="482">
        <f>'4M - SPS'!BA96</f>
        <v>4.5185000000000003E-2</v>
      </c>
      <c r="BB96" s="482">
        <f>'4M - SPS'!BB96</f>
        <v>5.7828999999999998E-2</v>
      </c>
      <c r="BC96" s="482">
        <f>'4M - SPS'!BC96</f>
        <v>6.9942000000000004E-2</v>
      </c>
      <c r="BD96" s="482">
        <f>'4M - SPS'!BD96</f>
        <v>0.121847</v>
      </c>
      <c r="BE96" s="482">
        <f>'4M - SPS'!BE96</f>
        <v>0.11090800000000001</v>
      </c>
      <c r="BF96" s="482">
        <f>'4M - SPS'!BF96</f>
        <v>0.116701</v>
      </c>
      <c r="BG96" s="482">
        <f>'4M - SPS'!BG96</f>
        <v>0.12651799999999999</v>
      </c>
      <c r="BH96" s="482">
        <f>'4M - SPS'!BH96</f>
        <v>6.2914999999999999E-2</v>
      </c>
      <c r="BI96" s="482">
        <f>'4M - SPS'!BI96</f>
        <v>5.0502999999999999E-2</v>
      </c>
      <c r="BJ96" s="482">
        <f>'4M - SPS'!BJ96</f>
        <v>4.5546000000000003E-2</v>
      </c>
      <c r="BK96" s="482">
        <f>'4M - SPS'!BK96</f>
        <v>4.3242000000000003E-2</v>
      </c>
      <c r="BL96" s="482">
        <f>'4M - SPS'!BL96</f>
        <v>4.3921000000000002E-2</v>
      </c>
      <c r="BM96" s="482">
        <f>'4M - SPS'!BM96</f>
        <v>4.5185000000000003E-2</v>
      </c>
      <c r="BN96" s="482">
        <f>'4M - SPS'!BN96</f>
        <v>5.7828999999999998E-2</v>
      </c>
      <c r="BO96" s="482">
        <f>'4M - SPS'!BO96</f>
        <v>6.9942000000000004E-2</v>
      </c>
      <c r="BP96" s="482">
        <f>'4M - SPS'!BP96</f>
        <v>0.121847</v>
      </c>
      <c r="BQ96" s="482">
        <f>'4M - SPS'!BQ96</f>
        <v>0.11090800000000001</v>
      </c>
      <c r="BR96" s="482">
        <f>'4M - SPS'!BR96</f>
        <v>0.116701</v>
      </c>
      <c r="BS96" s="482">
        <f>'4M - SPS'!BS96</f>
        <v>0.12651799999999999</v>
      </c>
      <c r="BT96" s="482">
        <f>'4M - SPS'!BT96</f>
        <v>6.2914999999999999E-2</v>
      </c>
      <c r="BU96" s="482">
        <f>'4M - SPS'!BU96</f>
        <v>5.0502999999999999E-2</v>
      </c>
      <c r="BV96" s="482">
        <f>'4M - SPS'!BV96</f>
        <v>4.5546000000000003E-2</v>
      </c>
      <c r="BW96" s="482">
        <f>'4M - SPS'!BW96</f>
        <v>4.3242000000000003E-2</v>
      </c>
      <c r="BX96" s="482">
        <f>'4M - SPS'!BX96</f>
        <v>4.3921000000000002E-2</v>
      </c>
      <c r="BY96" s="482">
        <f>'4M - SPS'!BY96</f>
        <v>4.5185000000000003E-2</v>
      </c>
      <c r="BZ96" s="482">
        <f>'4M - SPS'!BZ96</f>
        <v>5.7828999999999998E-2</v>
      </c>
      <c r="CA96" s="482">
        <f>'4M - SPS'!CA96</f>
        <v>6.9942000000000004E-2</v>
      </c>
      <c r="CB96" s="482">
        <f>'4M - SPS'!CB96</f>
        <v>0.121847</v>
      </c>
      <c r="CC96" s="482">
        <f>'4M - SPS'!CC96</f>
        <v>0.11090800000000001</v>
      </c>
      <c r="CD96" s="482">
        <f>'4M - SPS'!CD96</f>
        <v>0.116701</v>
      </c>
      <c r="CE96" s="482">
        <f>'4M - SPS'!CE96</f>
        <v>0.12651799999999999</v>
      </c>
      <c r="CF96" s="482">
        <f>'4M - SPS'!CF96</f>
        <v>6.2914999999999999E-2</v>
      </c>
      <c r="CG96" s="482">
        <f>'4M - SPS'!CG96</f>
        <v>5.0502999999999999E-2</v>
      </c>
      <c r="CH96" s="486">
        <f>'4M - SPS'!CH96</f>
        <v>4.5546000000000003E-2</v>
      </c>
    </row>
    <row r="97" spans="1:86" s="110" customFormat="1" x14ac:dyDescent="0.25">
      <c r="A97" s="657"/>
      <c r="B97" s="89" t="str">
        <f t="shared" si="107"/>
        <v>Ext Lighting</v>
      </c>
      <c r="C97" s="446">
        <f>'4M - SPS'!C97</f>
        <v>2.8396999999999999E-2</v>
      </c>
      <c r="D97" s="446">
        <f>'4M - SPS'!D97</f>
        <v>2.7067000000000001E-2</v>
      </c>
      <c r="E97" s="446">
        <f>'4M - SPS'!E97</f>
        <v>2.7428000000000001E-2</v>
      </c>
      <c r="F97" s="446">
        <f>'4M - SPS'!F97</f>
        <v>2.8527E-2</v>
      </c>
      <c r="G97" s="446">
        <f>'4M - SPS'!G97</f>
        <v>2.7924000000000001E-2</v>
      </c>
      <c r="H97" s="446">
        <f>'4M - SPS'!H97</f>
        <v>4.5346999999999998E-2</v>
      </c>
      <c r="I97" s="446">
        <f>'4M - SPS'!I97</f>
        <v>4.3922999999999997E-2</v>
      </c>
      <c r="J97" s="446">
        <f>'4M - SPS'!J97</f>
        <v>4.3657000000000001E-2</v>
      </c>
      <c r="K97" s="446">
        <f>'4M - SPS'!K97</f>
        <v>4.4394999999999997E-2</v>
      </c>
      <c r="L97" s="446">
        <f>'4M - SPS'!L97</f>
        <v>2.7671999999999999E-2</v>
      </c>
      <c r="M97" s="446">
        <f>'4M - SPS'!M97</f>
        <v>2.7786999999999999E-2</v>
      </c>
      <c r="N97" s="446">
        <f>'4M - SPS'!N97</f>
        <v>2.7320000000000001E-2</v>
      </c>
      <c r="O97" s="446">
        <f>'4M - SPS'!O97</f>
        <v>2.8396999999999999E-2</v>
      </c>
      <c r="P97" s="446">
        <f>'4M - SPS'!P97</f>
        <v>2.7067000000000001E-2</v>
      </c>
      <c r="Q97" s="446">
        <f>'4M - SPS'!Q97</f>
        <v>2.7428000000000001E-2</v>
      </c>
      <c r="R97" s="446">
        <f>'4M - SPS'!R97</f>
        <v>2.8527E-2</v>
      </c>
      <c r="S97" s="446">
        <f>'4M - SPS'!S97</f>
        <v>2.7924000000000001E-2</v>
      </c>
      <c r="T97" s="482">
        <f>'4M - SPS'!T97</f>
        <v>5.1388999999999997E-2</v>
      </c>
      <c r="U97" s="482">
        <f>'4M - SPS'!U97</f>
        <v>5.0473999999999998E-2</v>
      </c>
      <c r="V97" s="482">
        <f>'4M - SPS'!V97</f>
        <v>5.1123000000000002E-2</v>
      </c>
      <c r="W97" s="482">
        <f>'4M - SPS'!W97</f>
        <v>5.1249000000000003E-2</v>
      </c>
      <c r="X97" s="482">
        <f>'4M - SPS'!X97</f>
        <v>3.1897000000000002E-2</v>
      </c>
      <c r="Y97" s="482">
        <f>'4M - SPS'!Y97</f>
        <v>3.1947000000000003E-2</v>
      </c>
      <c r="Z97" s="482">
        <f>'4M - SPS'!Z97</f>
        <v>3.1501000000000001E-2</v>
      </c>
      <c r="AA97" s="482">
        <f>'4M - SPS'!AA97</f>
        <v>3.2620000000000003E-2</v>
      </c>
      <c r="AB97" s="482">
        <f>'4M - SPS'!AB97</f>
        <v>3.1168000000000001E-2</v>
      </c>
      <c r="AC97" s="482">
        <f>'4M - SPS'!AC97</f>
        <v>3.2108999999999999E-2</v>
      </c>
      <c r="AD97" s="482">
        <f>'4M - SPS'!AD97</f>
        <v>3.3001999999999997E-2</v>
      </c>
      <c r="AE97" s="482">
        <f>'4M - SPS'!AE97</f>
        <v>3.2203000000000002E-2</v>
      </c>
      <c r="AF97" s="482">
        <f>'4M - SPS'!AF97</f>
        <v>5.1388999999999997E-2</v>
      </c>
      <c r="AG97" s="482">
        <f>'4M - SPS'!AG97</f>
        <v>5.0473999999999998E-2</v>
      </c>
      <c r="AH97" s="482">
        <f>'4M - SPS'!AH97</f>
        <v>5.1123000000000002E-2</v>
      </c>
      <c r="AI97" s="482">
        <f>'4M - SPS'!AI97</f>
        <v>5.1249000000000003E-2</v>
      </c>
      <c r="AJ97" s="482">
        <f>'4M - SPS'!AJ97</f>
        <v>3.1897000000000002E-2</v>
      </c>
      <c r="AK97" s="482">
        <f>'4M - SPS'!AK97</f>
        <v>3.1947000000000003E-2</v>
      </c>
      <c r="AL97" s="482">
        <f>'4M - SPS'!AL97</f>
        <v>3.1501000000000001E-2</v>
      </c>
      <c r="AM97" s="482">
        <f>'4M - SPS'!AM97</f>
        <v>3.2620000000000003E-2</v>
      </c>
      <c r="AN97" s="482">
        <f>'4M - SPS'!AN97</f>
        <v>3.1168000000000001E-2</v>
      </c>
      <c r="AO97" s="482">
        <f>'4M - SPS'!AO97</f>
        <v>3.2108999999999999E-2</v>
      </c>
      <c r="AP97" s="482">
        <f>'4M - SPS'!AP97</f>
        <v>3.3001999999999997E-2</v>
      </c>
      <c r="AQ97" s="482">
        <f>'4M - SPS'!AQ97</f>
        <v>3.2203000000000002E-2</v>
      </c>
      <c r="AR97" s="482">
        <f>'4M - SPS'!AR97</f>
        <v>5.1388999999999997E-2</v>
      </c>
      <c r="AS97" s="482">
        <f>'4M - SPS'!AS97</f>
        <v>5.0473999999999998E-2</v>
      </c>
      <c r="AT97" s="482">
        <f>'4M - SPS'!AT97</f>
        <v>5.1123000000000002E-2</v>
      </c>
      <c r="AU97" s="482">
        <f>'4M - SPS'!AU97</f>
        <v>5.1249000000000003E-2</v>
      </c>
      <c r="AV97" s="482">
        <f>'4M - SPS'!AV97</f>
        <v>3.1897000000000002E-2</v>
      </c>
      <c r="AW97" s="482">
        <f>'4M - SPS'!AW97</f>
        <v>3.1947000000000003E-2</v>
      </c>
      <c r="AX97" s="482">
        <f>'4M - SPS'!AX97</f>
        <v>3.1501000000000001E-2</v>
      </c>
      <c r="AY97" s="482">
        <f>'4M - SPS'!AY97</f>
        <v>3.2620000000000003E-2</v>
      </c>
      <c r="AZ97" s="482">
        <f>'4M - SPS'!AZ97</f>
        <v>3.1168000000000001E-2</v>
      </c>
      <c r="BA97" s="482">
        <f>'4M - SPS'!BA97</f>
        <v>3.2108999999999999E-2</v>
      </c>
      <c r="BB97" s="482">
        <f>'4M - SPS'!BB97</f>
        <v>3.3001999999999997E-2</v>
      </c>
      <c r="BC97" s="482">
        <f>'4M - SPS'!BC97</f>
        <v>3.2203000000000002E-2</v>
      </c>
      <c r="BD97" s="482">
        <f>'4M - SPS'!BD97</f>
        <v>5.1388999999999997E-2</v>
      </c>
      <c r="BE97" s="482">
        <f>'4M - SPS'!BE97</f>
        <v>5.0473999999999998E-2</v>
      </c>
      <c r="BF97" s="482">
        <f>'4M - SPS'!BF97</f>
        <v>5.1123000000000002E-2</v>
      </c>
      <c r="BG97" s="482">
        <f>'4M - SPS'!BG97</f>
        <v>5.1249000000000003E-2</v>
      </c>
      <c r="BH97" s="482">
        <f>'4M - SPS'!BH97</f>
        <v>3.1897000000000002E-2</v>
      </c>
      <c r="BI97" s="482">
        <f>'4M - SPS'!BI97</f>
        <v>3.1947000000000003E-2</v>
      </c>
      <c r="BJ97" s="482">
        <f>'4M - SPS'!BJ97</f>
        <v>3.1501000000000001E-2</v>
      </c>
      <c r="BK97" s="482">
        <f>'4M - SPS'!BK97</f>
        <v>3.2620000000000003E-2</v>
      </c>
      <c r="BL97" s="482">
        <f>'4M - SPS'!BL97</f>
        <v>3.1168000000000001E-2</v>
      </c>
      <c r="BM97" s="482">
        <f>'4M - SPS'!BM97</f>
        <v>3.2108999999999999E-2</v>
      </c>
      <c r="BN97" s="482">
        <f>'4M - SPS'!BN97</f>
        <v>3.3001999999999997E-2</v>
      </c>
      <c r="BO97" s="482">
        <f>'4M - SPS'!BO97</f>
        <v>3.2203000000000002E-2</v>
      </c>
      <c r="BP97" s="482">
        <f>'4M - SPS'!BP97</f>
        <v>5.1388999999999997E-2</v>
      </c>
      <c r="BQ97" s="482">
        <f>'4M - SPS'!BQ97</f>
        <v>5.0473999999999998E-2</v>
      </c>
      <c r="BR97" s="482">
        <f>'4M - SPS'!BR97</f>
        <v>5.1123000000000002E-2</v>
      </c>
      <c r="BS97" s="482">
        <f>'4M - SPS'!BS97</f>
        <v>5.1249000000000003E-2</v>
      </c>
      <c r="BT97" s="482">
        <f>'4M - SPS'!BT97</f>
        <v>3.1897000000000002E-2</v>
      </c>
      <c r="BU97" s="482">
        <f>'4M - SPS'!BU97</f>
        <v>3.1947000000000003E-2</v>
      </c>
      <c r="BV97" s="482">
        <f>'4M - SPS'!BV97</f>
        <v>3.1501000000000001E-2</v>
      </c>
      <c r="BW97" s="482">
        <f>'4M - SPS'!BW97</f>
        <v>3.2620000000000003E-2</v>
      </c>
      <c r="BX97" s="482">
        <f>'4M - SPS'!BX97</f>
        <v>3.1168000000000001E-2</v>
      </c>
      <c r="BY97" s="482">
        <f>'4M - SPS'!BY97</f>
        <v>3.2108999999999999E-2</v>
      </c>
      <c r="BZ97" s="482">
        <f>'4M - SPS'!BZ97</f>
        <v>3.3001999999999997E-2</v>
      </c>
      <c r="CA97" s="482">
        <f>'4M - SPS'!CA97</f>
        <v>3.2203000000000002E-2</v>
      </c>
      <c r="CB97" s="482">
        <f>'4M - SPS'!CB97</f>
        <v>5.1388999999999997E-2</v>
      </c>
      <c r="CC97" s="482">
        <f>'4M - SPS'!CC97</f>
        <v>5.0473999999999998E-2</v>
      </c>
      <c r="CD97" s="482">
        <f>'4M - SPS'!CD97</f>
        <v>5.1123000000000002E-2</v>
      </c>
      <c r="CE97" s="482">
        <f>'4M - SPS'!CE97</f>
        <v>5.1249000000000003E-2</v>
      </c>
      <c r="CF97" s="482">
        <f>'4M - SPS'!CF97</f>
        <v>3.1897000000000002E-2</v>
      </c>
      <c r="CG97" s="482">
        <f>'4M - SPS'!CG97</f>
        <v>3.1947000000000003E-2</v>
      </c>
      <c r="CH97" s="486">
        <f>'4M - SPS'!CH97</f>
        <v>3.1501000000000001E-2</v>
      </c>
    </row>
    <row r="98" spans="1:86" s="110" customFormat="1" x14ac:dyDescent="0.25">
      <c r="A98" s="657"/>
      <c r="B98" s="89" t="str">
        <f t="shared" si="107"/>
        <v>Heating</v>
      </c>
      <c r="C98" s="446">
        <f>'4M - SPS'!C98</f>
        <v>4.4441000000000001E-2</v>
      </c>
      <c r="D98" s="446">
        <f>'4M - SPS'!D98</f>
        <v>4.3256999999999997E-2</v>
      </c>
      <c r="E98" s="446">
        <f>'4M - SPS'!E98</f>
        <v>4.4178000000000002E-2</v>
      </c>
      <c r="F98" s="446">
        <f>'4M - SPS'!F98</f>
        <v>4.3381000000000003E-2</v>
      </c>
      <c r="G98" s="446">
        <f>'4M - SPS'!G98</f>
        <v>4.3248000000000002E-2</v>
      </c>
      <c r="H98" s="446">
        <f>'4M - SPS'!H98</f>
        <v>4.4656000000000001E-2</v>
      </c>
      <c r="I98" s="446">
        <f>'4M - SPS'!I98</f>
        <v>4.3243999999999998E-2</v>
      </c>
      <c r="J98" s="446">
        <f>'4M - SPS'!J98</f>
        <v>4.2998000000000001E-2</v>
      </c>
      <c r="K98" s="446">
        <f>'4M - SPS'!K98</f>
        <v>7.9738000000000003E-2</v>
      </c>
      <c r="L98" s="446">
        <f>'4M - SPS'!L98</f>
        <v>4.2855999999999998E-2</v>
      </c>
      <c r="M98" s="446">
        <f>'4M - SPS'!M98</f>
        <v>4.2256000000000002E-2</v>
      </c>
      <c r="N98" s="446">
        <f>'4M - SPS'!N98</f>
        <v>4.2143E-2</v>
      </c>
      <c r="O98" s="446">
        <f>'4M - SPS'!O98</f>
        <v>4.4441000000000001E-2</v>
      </c>
      <c r="P98" s="446">
        <f>'4M - SPS'!P98</f>
        <v>4.3256999999999997E-2</v>
      </c>
      <c r="Q98" s="446">
        <f>'4M - SPS'!Q98</f>
        <v>4.4178000000000002E-2</v>
      </c>
      <c r="R98" s="446">
        <f>'4M - SPS'!R98</f>
        <v>4.3381000000000003E-2</v>
      </c>
      <c r="S98" s="446">
        <f>'4M - SPS'!S98</f>
        <v>4.3248000000000002E-2</v>
      </c>
      <c r="T98" s="482">
        <f>'4M - SPS'!T98</f>
        <v>5.0605999999999998E-2</v>
      </c>
      <c r="U98" s="482">
        <f>'4M - SPS'!U98</f>
        <v>4.9686000000000001E-2</v>
      </c>
      <c r="V98" s="482">
        <f>'4M - SPS'!V98</f>
        <v>5.0367000000000002E-2</v>
      </c>
      <c r="W98" s="482">
        <f>'4M - SPS'!W98</f>
        <v>9.3019000000000004E-2</v>
      </c>
      <c r="X98" s="482">
        <f>'4M - SPS'!X98</f>
        <v>4.9519000000000001E-2</v>
      </c>
      <c r="Y98" s="482">
        <f>'4M - SPS'!Y98</f>
        <v>4.8910000000000002E-2</v>
      </c>
      <c r="Z98" s="482">
        <f>'4M - SPS'!Z98</f>
        <v>4.8503999999999999E-2</v>
      </c>
      <c r="AA98" s="482">
        <f>'4M - SPS'!AA98</f>
        <v>5.0491000000000001E-2</v>
      </c>
      <c r="AB98" s="482">
        <f>'4M - SPS'!AB98</f>
        <v>4.9575000000000001E-2</v>
      </c>
      <c r="AC98" s="482">
        <f>'4M - SPS'!AC98</f>
        <v>5.1875999999999999E-2</v>
      </c>
      <c r="AD98" s="482">
        <f>'4M - SPS'!AD98</f>
        <v>5.0056999999999997E-2</v>
      </c>
      <c r="AE98" s="482">
        <f>'4M - SPS'!AE98</f>
        <v>4.938E-2</v>
      </c>
      <c r="AF98" s="482">
        <f>'4M - SPS'!AF98</f>
        <v>5.0605999999999998E-2</v>
      </c>
      <c r="AG98" s="482">
        <f>'4M - SPS'!AG98</f>
        <v>4.9686000000000001E-2</v>
      </c>
      <c r="AH98" s="482">
        <f>'4M - SPS'!AH98</f>
        <v>5.0367000000000002E-2</v>
      </c>
      <c r="AI98" s="482">
        <f>'4M - SPS'!AI98</f>
        <v>9.3019000000000004E-2</v>
      </c>
      <c r="AJ98" s="482">
        <f>'4M - SPS'!AJ98</f>
        <v>4.9519000000000001E-2</v>
      </c>
      <c r="AK98" s="482">
        <f>'4M - SPS'!AK98</f>
        <v>4.8910000000000002E-2</v>
      </c>
      <c r="AL98" s="482">
        <f>'4M - SPS'!AL98</f>
        <v>4.8503999999999999E-2</v>
      </c>
      <c r="AM98" s="482">
        <f>'4M - SPS'!AM98</f>
        <v>5.0491000000000001E-2</v>
      </c>
      <c r="AN98" s="482">
        <f>'4M - SPS'!AN98</f>
        <v>4.9575000000000001E-2</v>
      </c>
      <c r="AO98" s="482">
        <f>'4M - SPS'!AO98</f>
        <v>5.1875999999999999E-2</v>
      </c>
      <c r="AP98" s="482">
        <f>'4M - SPS'!AP98</f>
        <v>5.0056999999999997E-2</v>
      </c>
      <c r="AQ98" s="482">
        <f>'4M - SPS'!AQ98</f>
        <v>4.938E-2</v>
      </c>
      <c r="AR98" s="482">
        <f>'4M - SPS'!AR98</f>
        <v>5.0605999999999998E-2</v>
      </c>
      <c r="AS98" s="482">
        <f>'4M - SPS'!AS98</f>
        <v>4.9686000000000001E-2</v>
      </c>
      <c r="AT98" s="482">
        <f>'4M - SPS'!AT98</f>
        <v>5.0367000000000002E-2</v>
      </c>
      <c r="AU98" s="482">
        <f>'4M - SPS'!AU98</f>
        <v>9.3019000000000004E-2</v>
      </c>
      <c r="AV98" s="482">
        <f>'4M - SPS'!AV98</f>
        <v>4.9519000000000001E-2</v>
      </c>
      <c r="AW98" s="482">
        <f>'4M - SPS'!AW98</f>
        <v>4.8910000000000002E-2</v>
      </c>
      <c r="AX98" s="482">
        <f>'4M - SPS'!AX98</f>
        <v>4.8503999999999999E-2</v>
      </c>
      <c r="AY98" s="482">
        <f>'4M - SPS'!AY98</f>
        <v>5.0491000000000001E-2</v>
      </c>
      <c r="AZ98" s="482">
        <f>'4M - SPS'!AZ98</f>
        <v>4.9575000000000001E-2</v>
      </c>
      <c r="BA98" s="482">
        <f>'4M - SPS'!BA98</f>
        <v>5.1875999999999999E-2</v>
      </c>
      <c r="BB98" s="482">
        <f>'4M - SPS'!BB98</f>
        <v>5.0056999999999997E-2</v>
      </c>
      <c r="BC98" s="482">
        <f>'4M - SPS'!BC98</f>
        <v>4.938E-2</v>
      </c>
      <c r="BD98" s="482">
        <f>'4M - SPS'!BD98</f>
        <v>5.0605999999999998E-2</v>
      </c>
      <c r="BE98" s="482">
        <f>'4M - SPS'!BE98</f>
        <v>4.9686000000000001E-2</v>
      </c>
      <c r="BF98" s="482">
        <f>'4M - SPS'!BF98</f>
        <v>5.0367000000000002E-2</v>
      </c>
      <c r="BG98" s="482">
        <f>'4M - SPS'!BG98</f>
        <v>9.3019000000000004E-2</v>
      </c>
      <c r="BH98" s="482">
        <f>'4M - SPS'!BH98</f>
        <v>4.9519000000000001E-2</v>
      </c>
      <c r="BI98" s="482">
        <f>'4M - SPS'!BI98</f>
        <v>4.8910000000000002E-2</v>
      </c>
      <c r="BJ98" s="482">
        <f>'4M - SPS'!BJ98</f>
        <v>4.8503999999999999E-2</v>
      </c>
      <c r="BK98" s="482">
        <f>'4M - SPS'!BK98</f>
        <v>5.0491000000000001E-2</v>
      </c>
      <c r="BL98" s="482">
        <f>'4M - SPS'!BL98</f>
        <v>4.9575000000000001E-2</v>
      </c>
      <c r="BM98" s="482">
        <f>'4M - SPS'!BM98</f>
        <v>5.1875999999999999E-2</v>
      </c>
      <c r="BN98" s="482">
        <f>'4M - SPS'!BN98</f>
        <v>5.0056999999999997E-2</v>
      </c>
      <c r="BO98" s="482">
        <f>'4M - SPS'!BO98</f>
        <v>4.938E-2</v>
      </c>
      <c r="BP98" s="482">
        <f>'4M - SPS'!BP98</f>
        <v>5.0605999999999998E-2</v>
      </c>
      <c r="BQ98" s="482">
        <f>'4M - SPS'!BQ98</f>
        <v>4.9686000000000001E-2</v>
      </c>
      <c r="BR98" s="482">
        <f>'4M - SPS'!BR98</f>
        <v>5.0367000000000002E-2</v>
      </c>
      <c r="BS98" s="482">
        <f>'4M - SPS'!BS98</f>
        <v>9.3019000000000004E-2</v>
      </c>
      <c r="BT98" s="482">
        <f>'4M - SPS'!BT98</f>
        <v>4.9519000000000001E-2</v>
      </c>
      <c r="BU98" s="482">
        <f>'4M - SPS'!BU98</f>
        <v>4.8910000000000002E-2</v>
      </c>
      <c r="BV98" s="482">
        <f>'4M - SPS'!BV98</f>
        <v>4.8503999999999999E-2</v>
      </c>
      <c r="BW98" s="482">
        <f>'4M - SPS'!BW98</f>
        <v>5.0491000000000001E-2</v>
      </c>
      <c r="BX98" s="482">
        <f>'4M - SPS'!BX98</f>
        <v>4.9575000000000001E-2</v>
      </c>
      <c r="BY98" s="482">
        <f>'4M - SPS'!BY98</f>
        <v>5.1875999999999999E-2</v>
      </c>
      <c r="BZ98" s="482">
        <f>'4M - SPS'!BZ98</f>
        <v>5.0056999999999997E-2</v>
      </c>
      <c r="CA98" s="482">
        <f>'4M - SPS'!CA98</f>
        <v>4.938E-2</v>
      </c>
      <c r="CB98" s="482">
        <f>'4M - SPS'!CB98</f>
        <v>5.0605999999999998E-2</v>
      </c>
      <c r="CC98" s="482">
        <f>'4M - SPS'!CC98</f>
        <v>4.9686000000000001E-2</v>
      </c>
      <c r="CD98" s="482">
        <f>'4M - SPS'!CD98</f>
        <v>5.0367000000000002E-2</v>
      </c>
      <c r="CE98" s="482">
        <f>'4M - SPS'!CE98</f>
        <v>9.3019000000000004E-2</v>
      </c>
      <c r="CF98" s="482">
        <f>'4M - SPS'!CF98</f>
        <v>4.9519000000000001E-2</v>
      </c>
      <c r="CG98" s="482">
        <f>'4M - SPS'!CG98</f>
        <v>4.8910000000000002E-2</v>
      </c>
      <c r="CH98" s="486">
        <f>'4M - SPS'!CH98</f>
        <v>4.8503999999999999E-2</v>
      </c>
    </row>
    <row r="99" spans="1:86" s="110" customFormat="1" x14ac:dyDescent="0.25">
      <c r="A99" s="657"/>
      <c r="B99" s="89" t="str">
        <f t="shared" si="107"/>
        <v>HVAC</v>
      </c>
      <c r="C99" s="446">
        <f>'4M - SPS'!C99</f>
        <v>4.6690000000000002E-2</v>
      </c>
      <c r="D99" s="446">
        <f>'4M - SPS'!D99</f>
        <v>4.5469999999999997E-2</v>
      </c>
      <c r="E99" s="446">
        <f>'4M - SPS'!E99</f>
        <v>4.6181E-2</v>
      </c>
      <c r="F99" s="446">
        <f>'4M - SPS'!F99</f>
        <v>4.3610000000000003E-2</v>
      </c>
      <c r="G99" s="446">
        <f>'4M - SPS'!G99</f>
        <v>5.1957000000000003E-2</v>
      </c>
      <c r="H99" s="446">
        <f>'4M - SPS'!H99</f>
        <v>0.106351</v>
      </c>
      <c r="I99" s="446">
        <f>'4M - SPS'!I99</f>
        <v>9.5311000000000007E-2</v>
      </c>
      <c r="J99" s="446">
        <f>'4M - SPS'!J99</f>
        <v>0.100024</v>
      </c>
      <c r="K99" s="446">
        <f>'4M - SPS'!K99</f>
        <v>0.10265100000000001</v>
      </c>
      <c r="L99" s="446">
        <f>'4M - SPS'!L99</f>
        <v>4.7780999999999997E-2</v>
      </c>
      <c r="M99" s="446">
        <f>'4M - SPS'!M99</f>
        <v>4.6185999999999998E-2</v>
      </c>
      <c r="N99" s="446">
        <f>'4M - SPS'!N99</f>
        <v>4.5090999999999999E-2</v>
      </c>
      <c r="O99" s="446">
        <f>'4M - SPS'!O99</f>
        <v>4.6690000000000002E-2</v>
      </c>
      <c r="P99" s="446">
        <f>'4M - SPS'!P99</f>
        <v>4.5469999999999997E-2</v>
      </c>
      <c r="Q99" s="446">
        <f>'4M - SPS'!Q99</f>
        <v>4.6181E-2</v>
      </c>
      <c r="R99" s="446">
        <f>'4M - SPS'!R99</f>
        <v>4.3610000000000003E-2</v>
      </c>
      <c r="S99" s="446">
        <f>'4M - SPS'!S99</f>
        <v>5.1957000000000003E-2</v>
      </c>
      <c r="T99" s="482">
        <f>'4M - SPS'!T99</f>
        <v>0.120381</v>
      </c>
      <c r="U99" s="482">
        <f>'4M - SPS'!U99</f>
        <v>0.11025500000000001</v>
      </c>
      <c r="V99" s="482">
        <f>'4M - SPS'!V99</f>
        <v>0.115824</v>
      </c>
      <c r="W99" s="482">
        <f>'4M - SPS'!W99</f>
        <v>0.120159</v>
      </c>
      <c r="X99" s="482">
        <f>'4M - SPS'!X99</f>
        <v>5.5509000000000003E-2</v>
      </c>
      <c r="Y99" s="482">
        <f>'4M - SPS'!Y99</f>
        <v>5.3158999999999998E-2</v>
      </c>
      <c r="Z99" s="482">
        <f>'4M - SPS'!Z99</f>
        <v>5.1805999999999998E-2</v>
      </c>
      <c r="AA99" s="482">
        <f>'4M - SPS'!AA99</f>
        <v>5.3165999999999998E-2</v>
      </c>
      <c r="AB99" s="482">
        <f>'4M - SPS'!AB99</f>
        <v>5.2478999999999998E-2</v>
      </c>
      <c r="AC99" s="482">
        <f>'4M - SPS'!AC99</f>
        <v>5.4157999999999998E-2</v>
      </c>
      <c r="AD99" s="482">
        <f>'4M - SPS'!AD99</f>
        <v>5.1117999999999997E-2</v>
      </c>
      <c r="AE99" s="482">
        <f>'4M - SPS'!AE99</f>
        <v>5.9484000000000002E-2</v>
      </c>
      <c r="AF99" s="482">
        <f>'4M - SPS'!AF99</f>
        <v>0.120381</v>
      </c>
      <c r="AG99" s="482">
        <f>'4M - SPS'!AG99</f>
        <v>0.11025500000000001</v>
      </c>
      <c r="AH99" s="482">
        <f>'4M - SPS'!AH99</f>
        <v>0.115824</v>
      </c>
      <c r="AI99" s="482">
        <f>'4M - SPS'!AI99</f>
        <v>0.120159</v>
      </c>
      <c r="AJ99" s="482">
        <f>'4M - SPS'!AJ99</f>
        <v>5.5509000000000003E-2</v>
      </c>
      <c r="AK99" s="482">
        <f>'4M - SPS'!AK99</f>
        <v>5.3158999999999998E-2</v>
      </c>
      <c r="AL99" s="482">
        <f>'4M - SPS'!AL99</f>
        <v>5.1805999999999998E-2</v>
      </c>
      <c r="AM99" s="482">
        <f>'4M - SPS'!AM99</f>
        <v>5.3165999999999998E-2</v>
      </c>
      <c r="AN99" s="482">
        <f>'4M - SPS'!AN99</f>
        <v>5.2478999999999998E-2</v>
      </c>
      <c r="AO99" s="482">
        <f>'4M - SPS'!AO99</f>
        <v>5.4157999999999998E-2</v>
      </c>
      <c r="AP99" s="482">
        <f>'4M - SPS'!AP99</f>
        <v>5.1117999999999997E-2</v>
      </c>
      <c r="AQ99" s="482">
        <f>'4M - SPS'!AQ99</f>
        <v>5.9484000000000002E-2</v>
      </c>
      <c r="AR99" s="482">
        <f>'4M - SPS'!AR99</f>
        <v>0.120381</v>
      </c>
      <c r="AS99" s="482">
        <f>'4M - SPS'!AS99</f>
        <v>0.11025500000000001</v>
      </c>
      <c r="AT99" s="482">
        <f>'4M - SPS'!AT99</f>
        <v>0.115824</v>
      </c>
      <c r="AU99" s="482">
        <f>'4M - SPS'!AU99</f>
        <v>0.120159</v>
      </c>
      <c r="AV99" s="482">
        <f>'4M - SPS'!AV99</f>
        <v>5.5509000000000003E-2</v>
      </c>
      <c r="AW99" s="482">
        <f>'4M - SPS'!AW99</f>
        <v>5.3158999999999998E-2</v>
      </c>
      <c r="AX99" s="482">
        <f>'4M - SPS'!AX99</f>
        <v>5.1805999999999998E-2</v>
      </c>
      <c r="AY99" s="482">
        <f>'4M - SPS'!AY99</f>
        <v>5.3165999999999998E-2</v>
      </c>
      <c r="AZ99" s="482">
        <f>'4M - SPS'!AZ99</f>
        <v>5.2478999999999998E-2</v>
      </c>
      <c r="BA99" s="482">
        <f>'4M - SPS'!BA99</f>
        <v>5.4157999999999998E-2</v>
      </c>
      <c r="BB99" s="482">
        <f>'4M - SPS'!BB99</f>
        <v>5.1117999999999997E-2</v>
      </c>
      <c r="BC99" s="482">
        <f>'4M - SPS'!BC99</f>
        <v>5.9484000000000002E-2</v>
      </c>
      <c r="BD99" s="482">
        <f>'4M - SPS'!BD99</f>
        <v>0.120381</v>
      </c>
      <c r="BE99" s="482">
        <f>'4M - SPS'!BE99</f>
        <v>0.11025500000000001</v>
      </c>
      <c r="BF99" s="482">
        <f>'4M - SPS'!BF99</f>
        <v>0.115824</v>
      </c>
      <c r="BG99" s="482">
        <f>'4M - SPS'!BG99</f>
        <v>0.120159</v>
      </c>
      <c r="BH99" s="482">
        <f>'4M - SPS'!BH99</f>
        <v>5.5509000000000003E-2</v>
      </c>
      <c r="BI99" s="482">
        <f>'4M - SPS'!BI99</f>
        <v>5.3158999999999998E-2</v>
      </c>
      <c r="BJ99" s="482">
        <f>'4M - SPS'!BJ99</f>
        <v>5.1805999999999998E-2</v>
      </c>
      <c r="BK99" s="482">
        <f>'4M - SPS'!BK99</f>
        <v>5.3165999999999998E-2</v>
      </c>
      <c r="BL99" s="482">
        <f>'4M - SPS'!BL99</f>
        <v>5.2478999999999998E-2</v>
      </c>
      <c r="BM99" s="482">
        <f>'4M - SPS'!BM99</f>
        <v>5.4157999999999998E-2</v>
      </c>
      <c r="BN99" s="482">
        <f>'4M - SPS'!BN99</f>
        <v>5.1117999999999997E-2</v>
      </c>
      <c r="BO99" s="482">
        <f>'4M - SPS'!BO99</f>
        <v>5.9484000000000002E-2</v>
      </c>
      <c r="BP99" s="482">
        <f>'4M - SPS'!BP99</f>
        <v>0.120381</v>
      </c>
      <c r="BQ99" s="482">
        <f>'4M - SPS'!BQ99</f>
        <v>0.11025500000000001</v>
      </c>
      <c r="BR99" s="482">
        <f>'4M - SPS'!BR99</f>
        <v>0.115824</v>
      </c>
      <c r="BS99" s="482">
        <f>'4M - SPS'!BS99</f>
        <v>0.120159</v>
      </c>
      <c r="BT99" s="482">
        <f>'4M - SPS'!BT99</f>
        <v>5.5509000000000003E-2</v>
      </c>
      <c r="BU99" s="482">
        <f>'4M - SPS'!BU99</f>
        <v>5.3158999999999998E-2</v>
      </c>
      <c r="BV99" s="482">
        <f>'4M - SPS'!BV99</f>
        <v>5.1805999999999998E-2</v>
      </c>
      <c r="BW99" s="482">
        <f>'4M - SPS'!BW99</f>
        <v>5.3165999999999998E-2</v>
      </c>
      <c r="BX99" s="482">
        <f>'4M - SPS'!BX99</f>
        <v>5.2478999999999998E-2</v>
      </c>
      <c r="BY99" s="482">
        <f>'4M - SPS'!BY99</f>
        <v>5.4157999999999998E-2</v>
      </c>
      <c r="BZ99" s="482">
        <f>'4M - SPS'!BZ99</f>
        <v>5.1117999999999997E-2</v>
      </c>
      <c r="CA99" s="482">
        <f>'4M - SPS'!CA99</f>
        <v>5.9484000000000002E-2</v>
      </c>
      <c r="CB99" s="482">
        <f>'4M - SPS'!CB99</f>
        <v>0.120381</v>
      </c>
      <c r="CC99" s="482">
        <f>'4M - SPS'!CC99</f>
        <v>0.11025500000000001</v>
      </c>
      <c r="CD99" s="482">
        <f>'4M - SPS'!CD99</f>
        <v>0.115824</v>
      </c>
      <c r="CE99" s="482">
        <f>'4M - SPS'!CE99</f>
        <v>0.120159</v>
      </c>
      <c r="CF99" s="482">
        <f>'4M - SPS'!CF99</f>
        <v>5.5509000000000003E-2</v>
      </c>
      <c r="CG99" s="482">
        <f>'4M - SPS'!CG99</f>
        <v>5.3158999999999998E-2</v>
      </c>
      <c r="CH99" s="486">
        <f>'4M - SPS'!CH99</f>
        <v>5.1805999999999998E-2</v>
      </c>
    </row>
    <row r="100" spans="1:86" s="110" customFormat="1" x14ac:dyDescent="0.25">
      <c r="A100" s="657"/>
      <c r="B100" s="89" t="str">
        <f t="shared" si="107"/>
        <v>Lighting</v>
      </c>
      <c r="C100" s="446">
        <f>'4M - SPS'!C100</f>
        <v>4.2353000000000002E-2</v>
      </c>
      <c r="D100" s="446">
        <f>'4M - SPS'!D100</f>
        <v>4.2375999999999997E-2</v>
      </c>
      <c r="E100" s="446">
        <f>'4M - SPS'!E100</f>
        <v>4.3025000000000001E-2</v>
      </c>
      <c r="F100" s="446">
        <f>'4M - SPS'!F100</f>
        <v>4.5280000000000001E-2</v>
      </c>
      <c r="G100" s="446">
        <f>'4M - SPS'!G100</f>
        <v>4.718E-2</v>
      </c>
      <c r="H100" s="446">
        <f>'4M - SPS'!H100</f>
        <v>8.7298000000000001E-2</v>
      </c>
      <c r="I100" s="446">
        <f>'4M - SPS'!I100</f>
        <v>8.1882999999999997E-2</v>
      </c>
      <c r="J100" s="446">
        <f>'4M - SPS'!J100</f>
        <v>8.3452999999999999E-2</v>
      </c>
      <c r="K100" s="446">
        <f>'4M - SPS'!K100</f>
        <v>7.9449000000000006E-2</v>
      </c>
      <c r="L100" s="446">
        <f>'4M - SPS'!L100</f>
        <v>4.5407999999999997E-2</v>
      </c>
      <c r="M100" s="446">
        <f>'4M - SPS'!M100</f>
        <v>4.5609999999999998E-2</v>
      </c>
      <c r="N100" s="446">
        <f>'4M - SPS'!N100</f>
        <v>4.1577999999999997E-2</v>
      </c>
      <c r="O100" s="446">
        <f>'4M - SPS'!O100</f>
        <v>4.2353000000000002E-2</v>
      </c>
      <c r="P100" s="446">
        <f>'4M - SPS'!P100</f>
        <v>4.2375999999999997E-2</v>
      </c>
      <c r="Q100" s="446">
        <f>'4M - SPS'!Q100</f>
        <v>4.3025000000000001E-2</v>
      </c>
      <c r="R100" s="446">
        <f>'4M - SPS'!R100</f>
        <v>4.5280000000000001E-2</v>
      </c>
      <c r="S100" s="446">
        <f>'4M - SPS'!S100</f>
        <v>4.718E-2</v>
      </c>
      <c r="T100" s="482">
        <f>'4M - SPS'!T100</f>
        <v>9.8854999999999998E-2</v>
      </c>
      <c r="U100" s="482">
        <f>'4M - SPS'!U100</f>
        <v>9.4635999999999998E-2</v>
      </c>
      <c r="V100" s="482">
        <f>'4M - SPS'!V100</f>
        <v>9.6814999999999998E-2</v>
      </c>
      <c r="W100" s="482">
        <f>'4M - SPS'!W100</f>
        <v>9.2677999999999996E-2</v>
      </c>
      <c r="X100" s="482">
        <f>'4M - SPS'!X100</f>
        <v>5.2706999999999997E-2</v>
      </c>
      <c r="Y100" s="482">
        <f>'4M - SPS'!Y100</f>
        <v>5.2904E-2</v>
      </c>
      <c r="Z100" s="482">
        <f>'4M - SPS'!Z100</f>
        <v>4.7689000000000002E-2</v>
      </c>
      <c r="AA100" s="482">
        <f>'4M - SPS'!AA100</f>
        <v>4.8335000000000003E-2</v>
      </c>
      <c r="AB100" s="482">
        <f>'4M - SPS'!AB100</f>
        <v>4.8652000000000001E-2</v>
      </c>
      <c r="AC100" s="482">
        <f>'4M - SPS'!AC100</f>
        <v>5.0395000000000002E-2</v>
      </c>
      <c r="AD100" s="482">
        <f>'4M - SPS'!AD100</f>
        <v>5.2442000000000003E-2</v>
      </c>
      <c r="AE100" s="482">
        <f>'4M - SPS'!AE100</f>
        <v>5.4066000000000003E-2</v>
      </c>
      <c r="AF100" s="482">
        <f>'4M - SPS'!AF100</f>
        <v>9.8854999999999998E-2</v>
      </c>
      <c r="AG100" s="482">
        <f>'4M - SPS'!AG100</f>
        <v>9.4635999999999998E-2</v>
      </c>
      <c r="AH100" s="482">
        <f>'4M - SPS'!AH100</f>
        <v>9.6814999999999998E-2</v>
      </c>
      <c r="AI100" s="482">
        <f>'4M - SPS'!AI100</f>
        <v>9.2677999999999996E-2</v>
      </c>
      <c r="AJ100" s="482">
        <f>'4M - SPS'!AJ100</f>
        <v>5.2706999999999997E-2</v>
      </c>
      <c r="AK100" s="482">
        <f>'4M - SPS'!AK100</f>
        <v>5.2904E-2</v>
      </c>
      <c r="AL100" s="482">
        <f>'4M - SPS'!AL100</f>
        <v>4.7689000000000002E-2</v>
      </c>
      <c r="AM100" s="482">
        <f>'4M - SPS'!AM100</f>
        <v>4.8335000000000003E-2</v>
      </c>
      <c r="AN100" s="482">
        <f>'4M - SPS'!AN100</f>
        <v>4.8652000000000001E-2</v>
      </c>
      <c r="AO100" s="482">
        <f>'4M - SPS'!AO100</f>
        <v>5.0395000000000002E-2</v>
      </c>
      <c r="AP100" s="482">
        <f>'4M - SPS'!AP100</f>
        <v>5.2442000000000003E-2</v>
      </c>
      <c r="AQ100" s="482">
        <f>'4M - SPS'!AQ100</f>
        <v>5.4066000000000003E-2</v>
      </c>
      <c r="AR100" s="482">
        <f>'4M - SPS'!AR100</f>
        <v>9.8854999999999998E-2</v>
      </c>
      <c r="AS100" s="482">
        <f>'4M - SPS'!AS100</f>
        <v>9.4635999999999998E-2</v>
      </c>
      <c r="AT100" s="482">
        <f>'4M - SPS'!AT100</f>
        <v>9.6814999999999998E-2</v>
      </c>
      <c r="AU100" s="482">
        <f>'4M - SPS'!AU100</f>
        <v>9.2677999999999996E-2</v>
      </c>
      <c r="AV100" s="482">
        <f>'4M - SPS'!AV100</f>
        <v>5.2706999999999997E-2</v>
      </c>
      <c r="AW100" s="482">
        <f>'4M - SPS'!AW100</f>
        <v>5.2904E-2</v>
      </c>
      <c r="AX100" s="482">
        <f>'4M - SPS'!AX100</f>
        <v>4.7689000000000002E-2</v>
      </c>
      <c r="AY100" s="482">
        <f>'4M - SPS'!AY100</f>
        <v>4.8335000000000003E-2</v>
      </c>
      <c r="AZ100" s="482">
        <f>'4M - SPS'!AZ100</f>
        <v>4.8652000000000001E-2</v>
      </c>
      <c r="BA100" s="482">
        <f>'4M - SPS'!BA100</f>
        <v>5.0395000000000002E-2</v>
      </c>
      <c r="BB100" s="482">
        <f>'4M - SPS'!BB100</f>
        <v>5.2442000000000003E-2</v>
      </c>
      <c r="BC100" s="482">
        <f>'4M - SPS'!BC100</f>
        <v>5.4066000000000003E-2</v>
      </c>
      <c r="BD100" s="482">
        <f>'4M - SPS'!BD100</f>
        <v>9.8854999999999998E-2</v>
      </c>
      <c r="BE100" s="482">
        <f>'4M - SPS'!BE100</f>
        <v>9.4635999999999998E-2</v>
      </c>
      <c r="BF100" s="482">
        <f>'4M - SPS'!BF100</f>
        <v>9.6814999999999998E-2</v>
      </c>
      <c r="BG100" s="482">
        <f>'4M - SPS'!BG100</f>
        <v>9.2677999999999996E-2</v>
      </c>
      <c r="BH100" s="482">
        <f>'4M - SPS'!BH100</f>
        <v>5.2706999999999997E-2</v>
      </c>
      <c r="BI100" s="482">
        <f>'4M - SPS'!BI100</f>
        <v>5.2904E-2</v>
      </c>
      <c r="BJ100" s="482">
        <f>'4M - SPS'!BJ100</f>
        <v>4.7689000000000002E-2</v>
      </c>
      <c r="BK100" s="482">
        <f>'4M - SPS'!BK100</f>
        <v>4.8335000000000003E-2</v>
      </c>
      <c r="BL100" s="482">
        <f>'4M - SPS'!BL100</f>
        <v>4.8652000000000001E-2</v>
      </c>
      <c r="BM100" s="482">
        <f>'4M - SPS'!BM100</f>
        <v>5.0395000000000002E-2</v>
      </c>
      <c r="BN100" s="482">
        <f>'4M - SPS'!BN100</f>
        <v>5.2442000000000003E-2</v>
      </c>
      <c r="BO100" s="482">
        <f>'4M - SPS'!BO100</f>
        <v>5.4066000000000003E-2</v>
      </c>
      <c r="BP100" s="482">
        <f>'4M - SPS'!BP100</f>
        <v>9.8854999999999998E-2</v>
      </c>
      <c r="BQ100" s="482">
        <f>'4M - SPS'!BQ100</f>
        <v>9.4635999999999998E-2</v>
      </c>
      <c r="BR100" s="482">
        <f>'4M - SPS'!BR100</f>
        <v>9.6814999999999998E-2</v>
      </c>
      <c r="BS100" s="482">
        <f>'4M - SPS'!BS100</f>
        <v>9.2677999999999996E-2</v>
      </c>
      <c r="BT100" s="482">
        <f>'4M - SPS'!BT100</f>
        <v>5.2706999999999997E-2</v>
      </c>
      <c r="BU100" s="482">
        <f>'4M - SPS'!BU100</f>
        <v>5.2904E-2</v>
      </c>
      <c r="BV100" s="482">
        <f>'4M - SPS'!BV100</f>
        <v>4.7689000000000002E-2</v>
      </c>
      <c r="BW100" s="482">
        <f>'4M - SPS'!BW100</f>
        <v>4.8335000000000003E-2</v>
      </c>
      <c r="BX100" s="482">
        <f>'4M - SPS'!BX100</f>
        <v>4.8652000000000001E-2</v>
      </c>
      <c r="BY100" s="482">
        <f>'4M - SPS'!BY100</f>
        <v>5.0395000000000002E-2</v>
      </c>
      <c r="BZ100" s="482">
        <f>'4M - SPS'!BZ100</f>
        <v>5.2442000000000003E-2</v>
      </c>
      <c r="CA100" s="482">
        <f>'4M - SPS'!CA100</f>
        <v>5.4066000000000003E-2</v>
      </c>
      <c r="CB100" s="482">
        <f>'4M - SPS'!CB100</f>
        <v>9.8854999999999998E-2</v>
      </c>
      <c r="CC100" s="482">
        <f>'4M - SPS'!CC100</f>
        <v>9.4635999999999998E-2</v>
      </c>
      <c r="CD100" s="482">
        <f>'4M - SPS'!CD100</f>
        <v>9.6814999999999998E-2</v>
      </c>
      <c r="CE100" s="482">
        <f>'4M - SPS'!CE100</f>
        <v>9.2677999999999996E-2</v>
      </c>
      <c r="CF100" s="482">
        <f>'4M - SPS'!CF100</f>
        <v>5.2706999999999997E-2</v>
      </c>
      <c r="CG100" s="482">
        <f>'4M - SPS'!CG100</f>
        <v>5.2904E-2</v>
      </c>
      <c r="CH100" s="486">
        <f>'4M - SPS'!CH100</f>
        <v>4.7689000000000002E-2</v>
      </c>
    </row>
    <row r="101" spans="1:86" s="110" customFormat="1" x14ac:dyDescent="0.25">
      <c r="A101" s="657"/>
      <c r="B101" s="89" t="str">
        <f t="shared" si="107"/>
        <v>Miscellaneous</v>
      </c>
      <c r="C101" s="446">
        <f>'4M - SPS'!C101</f>
        <v>3.9829999999999997E-2</v>
      </c>
      <c r="D101" s="446">
        <f>'4M - SPS'!D101</f>
        <v>4.0202000000000002E-2</v>
      </c>
      <c r="E101" s="446">
        <f>'4M - SPS'!E101</f>
        <v>4.0568E-2</v>
      </c>
      <c r="F101" s="446">
        <f>'4M - SPS'!F101</f>
        <v>4.1613999999999998E-2</v>
      </c>
      <c r="G101" s="446">
        <f>'4M - SPS'!G101</f>
        <v>4.3744999999999999E-2</v>
      </c>
      <c r="H101" s="446">
        <f>'4M - SPS'!H101</f>
        <v>8.1032999999999994E-2</v>
      </c>
      <c r="I101" s="446">
        <f>'4M - SPS'!I101</f>
        <v>7.6974000000000001E-2</v>
      </c>
      <c r="J101" s="446">
        <f>'4M - SPS'!J101</f>
        <v>7.7621999999999997E-2</v>
      </c>
      <c r="K101" s="446">
        <f>'4M - SPS'!K101</f>
        <v>7.6564999999999994E-2</v>
      </c>
      <c r="L101" s="446">
        <f>'4M - SPS'!L101</f>
        <v>4.2223999999999998E-2</v>
      </c>
      <c r="M101" s="446">
        <f>'4M - SPS'!M101</f>
        <v>4.2845000000000001E-2</v>
      </c>
      <c r="N101" s="446">
        <f>'4M - SPS'!N101</f>
        <v>3.9836000000000003E-2</v>
      </c>
      <c r="O101" s="446">
        <f>'4M - SPS'!O101</f>
        <v>3.9829999999999997E-2</v>
      </c>
      <c r="P101" s="446">
        <f>'4M - SPS'!P101</f>
        <v>4.0202000000000002E-2</v>
      </c>
      <c r="Q101" s="446">
        <f>'4M - SPS'!Q101</f>
        <v>4.0568E-2</v>
      </c>
      <c r="R101" s="446">
        <f>'4M - SPS'!R101</f>
        <v>4.1613999999999998E-2</v>
      </c>
      <c r="S101" s="446">
        <f>'4M - SPS'!S101</f>
        <v>4.3744999999999999E-2</v>
      </c>
      <c r="T101" s="482">
        <f>'4M - SPS'!T101</f>
        <v>9.1775999999999996E-2</v>
      </c>
      <c r="U101" s="482">
        <f>'4M - SPS'!U101</f>
        <v>8.8924000000000003E-2</v>
      </c>
      <c r="V101" s="482">
        <f>'4M - SPS'!V101</f>
        <v>9.0119000000000005E-2</v>
      </c>
      <c r="W101" s="482">
        <f>'4M - SPS'!W101</f>
        <v>8.9261999999999994E-2</v>
      </c>
      <c r="X101" s="482">
        <f>'4M - SPS'!X101</f>
        <v>4.8958000000000002E-2</v>
      </c>
      <c r="Y101" s="482">
        <f>'4M - SPS'!Y101</f>
        <v>4.9664E-2</v>
      </c>
      <c r="Z101" s="482">
        <f>'4M - SPS'!Z101</f>
        <v>4.5769999999999998E-2</v>
      </c>
      <c r="AA101" s="482">
        <f>'4M - SPS'!AA101</f>
        <v>4.5504000000000003E-2</v>
      </c>
      <c r="AB101" s="482">
        <f>'4M - SPS'!AB101</f>
        <v>4.6175000000000001E-2</v>
      </c>
      <c r="AC101" s="482">
        <f>'4M - SPS'!AC101</f>
        <v>4.7510999999999998E-2</v>
      </c>
      <c r="AD101" s="482">
        <f>'4M - SPS'!AD101</f>
        <v>4.8266000000000003E-2</v>
      </c>
      <c r="AE101" s="482">
        <f>'4M - SPS'!AE101</f>
        <v>5.0146000000000003E-2</v>
      </c>
      <c r="AF101" s="482">
        <f>'4M - SPS'!AF101</f>
        <v>9.1775999999999996E-2</v>
      </c>
      <c r="AG101" s="482">
        <f>'4M - SPS'!AG101</f>
        <v>8.8924000000000003E-2</v>
      </c>
      <c r="AH101" s="482">
        <f>'4M - SPS'!AH101</f>
        <v>9.0119000000000005E-2</v>
      </c>
      <c r="AI101" s="482">
        <f>'4M - SPS'!AI101</f>
        <v>8.9261999999999994E-2</v>
      </c>
      <c r="AJ101" s="482">
        <f>'4M - SPS'!AJ101</f>
        <v>4.8958000000000002E-2</v>
      </c>
      <c r="AK101" s="482">
        <f>'4M - SPS'!AK101</f>
        <v>4.9664E-2</v>
      </c>
      <c r="AL101" s="482">
        <f>'4M - SPS'!AL101</f>
        <v>4.5769999999999998E-2</v>
      </c>
      <c r="AM101" s="482">
        <f>'4M - SPS'!AM101</f>
        <v>4.5504000000000003E-2</v>
      </c>
      <c r="AN101" s="482">
        <f>'4M - SPS'!AN101</f>
        <v>4.6175000000000001E-2</v>
      </c>
      <c r="AO101" s="482">
        <f>'4M - SPS'!AO101</f>
        <v>4.7510999999999998E-2</v>
      </c>
      <c r="AP101" s="482">
        <f>'4M - SPS'!AP101</f>
        <v>4.8266000000000003E-2</v>
      </c>
      <c r="AQ101" s="482">
        <f>'4M - SPS'!AQ101</f>
        <v>5.0146000000000003E-2</v>
      </c>
      <c r="AR101" s="482">
        <f>'4M - SPS'!AR101</f>
        <v>9.1775999999999996E-2</v>
      </c>
      <c r="AS101" s="482">
        <f>'4M - SPS'!AS101</f>
        <v>8.8924000000000003E-2</v>
      </c>
      <c r="AT101" s="482">
        <f>'4M - SPS'!AT101</f>
        <v>9.0119000000000005E-2</v>
      </c>
      <c r="AU101" s="482">
        <f>'4M - SPS'!AU101</f>
        <v>8.9261999999999994E-2</v>
      </c>
      <c r="AV101" s="482">
        <f>'4M - SPS'!AV101</f>
        <v>4.8958000000000002E-2</v>
      </c>
      <c r="AW101" s="482">
        <f>'4M - SPS'!AW101</f>
        <v>4.9664E-2</v>
      </c>
      <c r="AX101" s="482">
        <f>'4M - SPS'!AX101</f>
        <v>4.5769999999999998E-2</v>
      </c>
      <c r="AY101" s="482">
        <f>'4M - SPS'!AY101</f>
        <v>4.5504000000000003E-2</v>
      </c>
      <c r="AZ101" s="482">
        <f>'4M - SPS'!AZ101</f>
        <v>4.6175000000000001E-2</v>
      </c>
      <c r="BA101" s="482">
        <f>'4M - SPS'!BA101</f>
        <v>4.7510999999999998E-2</v>
      </c>
      <c r="BB101" s="482">
        <f>'4M - SPS'!BB101</f>
        <v>4.8266000000000003E-2</v>
      </c>
      <c r="BC101" s="482">
        <f>'4M - SPS'!BC101</f>
        <v>5.0146000000000003E-2</v>
      </c>
      <c r="BD101" s="482">
        <f>'4M - SPS'!BD101</f>
        <v>9.1775999999999996E-2</v>
      </c>
      <c r="BE101" s="482">
        <f>'4M - SPS'!BE101</f>
        <v>8.8924000000000003E-2</v>
      </c>
      <c r="BF101" s="482">
        <f>'4M - SPS'!BF101</f>
        <v>9.0119000000000005E-2</v>
      </c>
      <c r="BG101" s="482">
        <f>'4M - SPS'!BG101</f>
        <v>8.9261999999999994E-2</v>
      </c>
      <c r="BH101" s="482">
        <f>'4M - SPS'!BH101</f>
        <v>4.8958000000000002E-2</v>
      </c>
      <c r="BI101" s="482">
        <f>'4M - SPS'!BI101</f>
        <v>4.9664E-2</v>
      </c>
      <c r="BJ101" s="482">
        <f>'4M - SPS'!BJ101</f>
        <v>4.5769999999999998E-2</v>
      </c>
      <c r="BK101" s="482">
        <f>'4M - SPS'!BK101</f>
        <v>4.5504000000000003E-2</v>
      </c>
      <c r="BL101" s="482">
        <f>'4M - SPS'!BL101</f>
        <v>4.6175000000000001E-2</v>
      </c>
      <c r="BM101" s="482">
        <f>'4M - SPS'!BM101</f>
        <v>4.7510999999999998E-2</v>
      </c>
      <c r="BN101" s="482">
        <f>'4M - SPS'!BN101</f>
        <v>4.8266000000000003E-2</v>
      </c>
      <c r="BO101" s="482">
        <f>'4M - SPS'!BO101</f>
        <v>5.0146000000000003E-2</v>
      </c>
      <c r="BP101" s="482">
        <f>'4M - SPS'!BP101</f>
        <v>9.1775999999999996E-2</v>
      </c>
      <c r="BQ101" s="482">
        <f>'4M - SPS'!BQ101</f>
        <v>8.8924000000000003E-2</v>
      </c>
      <c r="BR101" s="482">
        <f>'4M - SPS'!BR101</f>
        <v>9.0119000000000005E-2</v>
      </c>
      <c r="BS101" s="482">
        <f>'4M - SPS'!BS101</f>
        <v>8.9261999999999994E-2</v>
      </c>
      <c r="BT101" s="482">
        <f>'4M - SPS'!BT101</f>
        <v>4.8958000000000002E-2</v>
      </c>
      <c r="BU101" s="482">
        <f>'4M - SPS'!BU101</f>
        <v>4.9664E-2</v>
      </c>
      <c r="BV101" s="482">
        <f>'4M - SPS'!BV101</f>
        <v>4.5769999999999998E-2</v>
      </c>
      <c r="BW101" s="482">
        <f>'4M - SPS'!BW101</f>
        <v>4.5504000000000003E-2</v>
      </c>
      <c r="BX101" s="482">
        <f>'4M - SPS'!BX101</f>
        <v>4.6175000000000001E-2</v>
      </c>
      <c r="BY101" s="482">
        <f>'4M - SPS'!BY101</f>
        <v>4.7510999999999998E-2</v>
      </c>
      <c r="BZ101" s="482">
        <f>'4M - SPS'!BZ101</f>
        <v>4.8266000000000003E-2</v>
      </c>
      <c r="CA101" s="482">
        <f>'4M - SPS'!CA101</f>
        <v>5.0146000000000003E-2</v>
      </c>
      <c r="CB101" s="482">
        <f>'4M - SPS'!CB101</f>
        <v>9.1775999999999996E-2</v>
      </c>
      <c r="CC101" s="482">
        <f>'4M - SPS'!CC101</f>
        <v>8.8924000000000003E-2</v>
      </c>
      <c r="CD101" s="482">
        <f>'4M - SPS'!CD101</f>
        <v>9.0119000000000005E-2</v>
      </c>
      <c r="CE101" s="482">
        <f>'4M - SPS'!CE101</f>
        <v>8.9261999999999994E-2</v>
      </c>
      <c r="CF101" s="482">
        <f>'4M - SPS'!CF101</f>
        <v>4.8958000000000002E-2</v>
      </c>
      <c r="CG101" s="482">
        <f>'4M - SPS'!CG101</f>
        <v>4.9664E-2</v>
      </c>
      <c r="CH101" s="486">
        <f>'4M - SPS'!CH101</f>
        <v>4.5769999999999998E-2</v>
      </c>
    </row>
    <row r="102" spans="1:86" s="110" customFormat="1" x14ac:dyDescent="0.25">
      <c r="A102" s="657"/>
      <c r="B102" s="89" t="str">
        <f t="shared" si="107"/>
        <v>Motors</v>
      </c>
      <c r="C102" s="446">
        <f>'4M - SPS'!C102</f>
        <v>3.9829999999999997E-2</v>
      </c>
      <c r="D102" s="446">
        <f>'4M - SPS'!D102</f>
        <v>4.0202000000000002E-2</v>
      </c>
      <c r="E102" s="446">
        <f>'4M - SPS'!E102</f>
        <v>4.0568E-2</v>
      </c>
      <c r="F102" s="446">
        <f>'4M - SPS'!F102</f>
        <v>4.1613999999999998E-2</v>
      </c>
      <c r="G102" s="446">
        <f>'4M - SPS'!G102</f>
        <v>4.3744999999999999E-2</v>
      </c>
      <c r="H102" s="446">
        <f>'4M - SPS'!H102</f>
        <v>8.1032999999999994E-2</v>
      </c>
      <c r="I102" s="446">
        <f>'4M - SPS'!I102</f>
        <v>7.6974000000000001E-2</v>
      </c>
      <c r="J102" s="446">
        <f>'4M - SPS'!J102</f>
        <v>7.7621999999999997E-2</v>
      </c>
      <c r="K102" s="446">
        <f>'4M - SPS'!K102</f>
        <v>7.6564999999999994E-2</v>
      </c>
      <c r="L102" s="446">
        <f>'4M - SPS'!L102</f>
        <v>4.2223999999999998E-2</v>
      </c>
      <c r="M102" s="446">
        <f>'4M - SPS'!M102</f>
        <v>4.2845000000000001E-2</v>
      </c>
      <c r="N102" s="446">
        <f>'4M - SPS'!N102</f>
        <v>3.9836000000000003E-2</v>
      </c>
      <c r="O102" s="446">
        <f>'4M - SPS'!O102</f>
        <v>3.9829999999999997E-2</v>
      </c>
      <c r="P102" s="446">
        <f>'4M - SPS'!P102</f>
        <v>4.0202000000000002E-2</v>
      </c>
      <c r="Q102" s="446">
        <f>'4M - SPS'!Q102</f>
        <v>4.0568E-2</v>
      </c>
      <c r="R102" s="446">
        <f>'4M - SPS'!R102</f>
        <v>4.1613999999999998E-2</v>
      </c>
      <c r="S102" s="446">
        <f>'4M - SPS'!S102</f>
        <v>4.3744999999999999E-2</v>
      </c>
      <c r="T102" s="482">
        <f>'4M - SPS'!T102</f>
        <v>9.1775999999999996E-2</v>
      </c>
      <c r="U102" s="482">
        <f>'4M - SPS'!U102</f>
        <v>8.8924000000000003E-2</v>
      </c>
      <c r="V102" s="482">
        <f>'4M - SPS'!V102</f>
        <v>9.0119000000000005E-2</v>
      </c>
      <c r="W102" s="482">
        <f>'4M - SPS'!W102</f>
        <v>8.9261999999999994E-2</v>
      </c>
      <c r="X102" s="482">
        <f>'4M - SPS'!X102</f>
        <v>4.8958000000000002E-2</v>
      </c>
      <c r="Y102" s="482">
        <f>'4M - SPS'!Y102</f>
        <v>4.9664E-2</v>
      </c>
      <c r="Z102" s="482">
        <f>'4M - SPS'!Z102</f>
        <v>4.5769999999999998E-2</v>
      </c>
      <c r="AA102" s="482">
        <f>'4M - SPS'!AA102</f>
        <v>4.5504000000000003E-2</v>
      </c>
      <c r="AB102" s="482">
        <f>'4M - SPS'!AB102</f>
        <v>4.6175000000000001E-2</v>
      </c>
      <c r="AC102" s="482">
        <f>'4M - SPS'!AC102</f>
        <v>4.7510999999999998E-2</v>
      </c>
      <c r="AD102" s="482">
        <f>'4M - SPS'!AD102</f>
        <v>4.8266000000000003E-2</v>
      </c>
      <c r="AE102" s="482">
        <f>'4M - SPS'!AE102</f>
        <v>5.0146000000000003E-2</v>
      </c>
      <c r="AF102" s="482">
        <f>'4M - SPS'!AF102</f>
        <v>9.1775999999999996E-2</v>
      </c>
      <c r="AG102" s="482">
        <f>'4M - SPS'!AG102</f>
        <v>8.8924000000000003E-2</v>
      </c>
      <c r="AH102" s="482">
        <f>'4M - SPS'!AH102</f>
        <v>9.0119000000000005E-2</v>
      </c>
      <c r="AI102" s="482">
        <f>'4M - SPS'!AI102</f>
        <v>8.9261999999999994E-2</v>
      </c>
      <c r="AJ102" s="482">
        <f>'4M - SPS'!AJ102</f>
        <v>4.8958000000000002E-2</v>
      </c>
      <c r="AK102" s="482">
        <f>'4M - SPS'!AK102</f>
        <v>4.9664E-2</v>
      </c>
      <c r="AL102" s="482">
        <f>'4M - SPS'!AL102</f>
        <v>4.5769999999999998E-2</v>
      </c>
      <c r="AM102" s="482">
        <f>'4M - SPS'!AM102</f>
        <v>4.5504000000000003E-2</v>
      </c>
      <c r="AN102" s="482">
        <f>'4M - SPS'!AN102</f>
        <v>4.6175000000000001E-2</v>
      </c>
      <c r="AO102" s="482">
        <f>'4M - SPS'!AO102</f>
        <v>4.7510999999999998E-2</v>
      </c>
      <c r="AP102" s="482">
        <f>'4M - SPS'!AP102</f>
        <v>4.8266000000000003E-2</v>
      </c>
      <c r="AQ102" s="482">
        <f>'4M - SPS'!AQ102</f>
        <v>5.0146000000000003E-2</v>
      </c>
      <c r="AR102" s="482">
        <f>'4M - SPS'!AR102</f>
        <v>9.1775999999999996E-2</v>
      </c>
      <c r="AS102" s="482">
        <f>'4M - SPS'!AS102</f>
        <v>8.8924000000000003E-2</v>
      </c>
      <c r="AT102" s="482">
        <f>'4M - SPS'!AT102</f>
        <v>9.0119000000000005E-2</v>
      </c>
      <c r="AU102" s="482">
        <f>'4M - SPS'!AU102</f>
        <v>8.9261999999999994E-2</v>
      </c>
      <c r="AV102" s="482">
        <f>'4M - SPS'!AV102</f>
        <v>4.8958000000000002E-2</v>
      </c>
      <c r="AW102" s="482">
        <f>'4M - SPS'!AW102</f>
        <v>4.9664E-2</v>
      </c>
      <c r="AX102" s="482">
        <f>'4M - SPS'!AX102</f>
        <v>4.5769999999999998E-2</v>
      </c>
      <c r="AY102" s="482">
        <f>'4M - SPS'!AY102</f>
        <v>4.5504000000000003E-2</v>
      </c>
      <c r="AZ102" s="482">
        <f>'4M - SPS'!AZ102</f>
        <v>4.6175000000000001E-2</v>
      </c>
      <c r="BA102" s="482">
        <f>'4M - SPS'!BA102</f>
        <v>4.7510999999999998E-2</v>
      </c>
      <c r="BB102" s="482">
        <f>'4M - SPS'!BB102</f>
        <v>4.8266000000000003E-2</v>
      </c>
      <c r="BC102" s="482">
        <f>'4M - SPS'!BC102</f>
        <v>5.0146000000000003E-2</v>
      </c>
      <c r="BD102" s="482">
        <f>'4M - SPS'!BD102</f>
        <v>9.1775999999999996E-2</v>
      </c>
      <c r="BE102" s="482">
        <f>'4M - SPS'!BE102</f>
        <v>8.8924000000000003E-2</v>
      </c>
      <c r="BF102" s="482">
        <f>'4M - SPS'!BF102</f>
        <v>9.0119000000000005E-2</v>
      </c>
      <c r="BG102" s="482">
        <f>'4M - SPS'!BG102</f>
        <v>8.9261999999999994E-2</v>
      </c>
      <c r="BH102" s="482">
        <f>'4M - SPS'!BH102</f>
        <v>4.8958000000000002E-2</v>
      </c>
      <c r="BI102" s="482">
        <f>'4M - SPS'!BI102</f>
        <v>4.9664E-2</v>
      </c>
      <c r="BJ102" s="482">
        <f>'4M - SPS'!BJ102</f>
        <v>4.5769999999999998E-2</v>
      </c>
      <c r="BK102" s="482">
        <f>'4M - SPS'!BK102</f>
        <v>4.5504000000000003E-2</v>
      </c>
      <c r="BL102" s="482">
        <f>'4M - SPS'!BL102</f>
        <v>4.6175000000000001E-2</v>
      </c>
      <c r="BM102" s="482">
        <f>'4M - SPS'!BM102</f>
        <v>4.7510999999999998E-2</v>
      </c>
      <c r="BN102" s="482">
        <f>'4M - SPS'!BN102</f>
        <v>4.8266000000000003E-2</v>
      </c>
      <c r="BO102" s="482">
        <f>'4M - SPS'!BO102</f>
        <v>5.0146000000000003E-2</v>
      </c>
      <c r="BP102" s="482">
        <f>'4M - SPS'!BP102</f>
        <v>9.1775999999999996E-2</v>
      </c>
      <c r="BQ102" s="482">
        <f>'4M - SPS'!BQ102</f>
        <v>8.8924000000000003E-2</v>
      </c>
      <c r="BR102" s="482">
        <f>'4M - SPS'!BR102</f>
        <v>9.0119000000000005E-2</v>
      </c>
      <c r="BS102" s="482">
        <f>'4M - SPS'!BS102</f>
        <v>8.9261999999999994E-2</v>
      </c>
      <c r="BT102" s="482">
        <f>'4M - SPS'!BT102</f>
        <v>4.8958000000000002E-2</v>
      </c>
      <c r="BU102" s="482">
        <f>'4M - SPS'!BU102</f>
        <v>4.9664E-2</v>
      </c>
      <c r="BV102" s="482">
        <f>'4M - SPS'!BV102</f>
        <v>4.5769999999999998E-2</v>
      </c>
      <c r="BW102" s="482">
        <f>'4M - SPS'!BW102</f>
        <v>4.5504000000000003E-2</v>
      </c>
      <c r="BX102" s="482">
        <f>'4M - SPS'!BX102</f>
        <v>4.6175000000000001E-2</v>
      </c>
      <c r="BY102" s="482">
        <f>'4M - SPS'!BY102</f>
        <v>4.7510999999999998E-2</v>
      </c>
      <c r="BZ102" s="482">
        <f>'4M - SPS'!BZ102</f>
        <v>4.8266000000000003E-2</v>
      </c>
      <c r="CA102" s="482">
        <f>'4M - SPS'!CA102</f>
        <v>5.0146000000000003E-2</v>
      </c>
      <c r="CB102" s="482">
        <f>'4M - SPS'!CB102</f>
        <v>9.1775999999999996E-2</v>
      </c>
      <c r="CC102" s="482">
        <f>'4M - SPS'!CC102</f>
        <v>8.8924000000000003E-2</v>
      </c>
      <c r="CD102" s="482">
        <f>'4M - SPS'!CD102</f>
        <v>9.0119000000000005E-2</v>
      </c>
      <c r="CE102" s="482">
        <f>'4M - SPS'!CE102</f>
        <v>8.9261999999999994E-2</v>
      </c>
      <c r="CF102" s="482">
        <f>'4M - SPS'!CF102</f>
        <v>4.8958000000000002E-2</v>
      </c>
      <c r="CG102" s="482">
        <f>'4M - SPS'!CG102</f>
        <v>4.9664E-2</v>
      </c>
      <c r="CH102" s="486">
        <f>'4M - SPS'!CH102</f>
        <v>4.5769999999999998E-2</v>
      </c>
    </row>
    <row r="103" spans="1:86" s="110" customFormat="1" x14ac:dyDescent="0.25">
      <c r="A103" s="657"/>
      <c r="B103" s="89" t="str">
        <f t="shared" si="107"/>
        <v>Process</v>
      </c>
      <c r="C103" s="446">
        <f>'4M - SPS'!C103</f>
        <v>3.9829999999999997E-2</v>
      </c>
      <c r="D103" s="446">
        <f>'4M - SPS'!D103</f>
        <v>4.0202000000000002E-2</v>
      </c>
      <c r="E103" s="446">
        <f>'4M - SPS'!E103</f>
        <v>4.0568E-2</v>
      </c>
      <c r="F103" s="446">
        <f>'4M - SPS'!F103</f>
        <v>4.1613999999999998E-2</v>
      </c>
      <c r="G103" s="446">
        <f>'4M - SPS'!G103</f>
        <v>4.3744999999999999E-2</v>
      </c>
      <c r="H103" s="446">
        <f>'4M - SPS'!H103</f>
        <v>8.1032999999999994E-2</v>
      </c>
      <c r="I103" s="446">
        <f>'4M - SPS'!I103</f>
        <v>7.6974000000000001E-2</v>
      </c>
      <c r="J103" s="446">
        <f>'4M - SPS'!J103</f>
        <v>7.7621999999999997E-2</v>
      </c>
      <c r="K103" s="446">
        <f>'4M - SPS'!K103</f>
        <v>7.6564999999999994E-2</v>
      </c>
      <c r="L103" s="446">
        <f>'4M - SPS'!L103</f>
        <v>4.2223999999999998E-2</v>
      </c>
      <c r="M103" s="446">
        <f>'4M - SPS'!M103</f>
        <v>4.2845000000000001E-2</v>
      </c>
      <c r="N103" s="446">
        <f>'4M - SPS'!N103</f>
        <v>3.9836000000000003E-2</v>
      </c>
      <c r="O103" s="446">
        <f>'4M - SPS'!O103</f>
        <v>3.9829999999999997E-2</v>
      </c>
      <c r="P103" s="446">
        <f>'4M - SPS'!P103</f>
        <v>4.0202000000000002E-2</v>
      </c>
      <c r="Q103" s="446">
        <f>'4M - SPS'!Q103</f>
        <v>4.0568E-2</v>
      </c>
      <c r="R103" s="446">
        <f>'4M - SPS'!R103</f>
        <v>4.1613999999999998E-2</v>
      </c>
      <c r="S103" s="446">
        <f>'4M - SPS'!S103</f>
        <v>4.3744999999999999E-2</v>
      </c>
      <c r="T103" s="482">
        <f>'4M - SPS'!T103</f>
        <v>9.1775999999999996E-2</v>
      </c>
      <c r="U103" s="482">
        <f>'4M - SPS'!U103</f>
        <v>8.8924000000000003E-2</v>
      </c>
      <c r="V103" s="482">
        <f>'4M - SPS'!V103</f>
        <v>9.0119000000000005E-2</v>
      </c>
      <c r="W103" s="482">
        <f>'4M - SPS'!W103</f>
        <v>8.9261999999999994E-2</v>
      </c>
      <c r="X103" s="482">
        <f>'4M - SPS'!X103</f>
        <v>4.8958000000000002E-2</v>
      </c>
      <c r="Y103" s="482">
        <f>'4M - SPS'!Y103</f>
        <v>4.9664E-2</v>
      </c>
      <c r="Z103" s="482">
        <f>'4M - SPS'!Z103</f>
        <v>4.5769999999999998E-2</v>
      </c>
      <c r="AA103" s="482">
        <f>'4M - SPS'!AA103</f>
        <v>4.5504000000000003E-2</v>
      </c>
      <c r="AB103" s="482">
        <f>'4M - SPS'!AB103</f>
        <v>4.6175000000000001E-2</v>
      </c>
      <c r="AC103" s="482">
        <f>'4M - SPS'!AC103</f>
        <v>4.7510999999999998E-2</v>
      </c>
      <c r="AD103" s="482">
        <f>'4M - SPS'!AD103</f>
        <v>4.8266000000000003E-2</v>
      </c>
      <c r="AE103" s="482">
        <f>'4M - SPS'!AE103</f>
        <v>5.0146000000000003E-2</v>
      </c>
      <c r="AF103" s="482">
        <f>'4M - SPS'!AF103</f>
        <v>9.1775999999999996E-2</v>
      </c>
      <c r="AG103" s="482">
        <f>'4M - SPS'!AG103</f>
        <v>8.8924000000000003E-2</v>
      </c>
      <c r="AH103" s="482">
        <f>'4M - SPS'!AH103</f>
        <v>9.0119000000000005E-2</v>
      </c>
      <c r="AI103" s="482">
        <f>'4M - SPS'!AI103</f>
        <v>8.9261999999999994E-2</v>
      </c>
      <c r="AJ103" s="482">
        <f>'4M - SPS'!AJ103</f>
        <v>4.8958000000000002E-2</v>
      </c>
      <c r="AK103" s="482">
        <f>'4M - SPS'!AK103</f>
        <v>4.9664E-2</v>
      </c>
      <c r="AL103" s="482">
        <f>'4M - SPS'!AL103</f>
        <v>4.5769999999999998E-2</v>
      </c>
      <c r="AM103" s="482">
        <f>'4M - SPS'!AM103</f>
        <v>4.5504000000000003E-2</v>
      </c>
      <c r="AN103" s="482">
        <f>'4M - SPS'!AN103</f>
        <v>4.6175000000000001E-2</v>
      </c>
      <c r="AO103" s="482">
        <f>'4M - SPS'!AO103</f>
        <v>4.7510999999999998E-2</v>
      </c>
      <c r="AP103" s="482">
        <f>'4M - SPS'!AP103</f>
        <v>4.8266000000000003E-2</v>
      </c>
      <c r="AQ103" s="482">
        <f>'4M - SPS'!AQ103</f>
        <v>5.0146000000000003E-2</v>
      </c>
      <c r="AR103" s="482">
        <f>'4M - SPS'!AR103</f>
        <v>9.1775999999999996E-2</v>
      </c>
      <c r="AS103" s="482">
        <f>'4M - SPS'!AS103</f>
        <v>8.8924000000000003E-2</v>
      </c>
      <c r="AT103" s="482">
        <f>'4M - SPS'!AT103</f>
        <v>9.0119000000000005E-2</v>
      </c>
      <c r="AU103" s="482">
        <f>'4M - SPS'!AU103</f>
        <v>8.9261999999999994E-2</v>
      </c>
      <c r="AV103" s="482">
        <f>'4M - SPS'!AV103</f>
        <v>4.8958000000000002E-2</v>
      </c>
      <c r="AW103" s="482">
        <f>'4M - SPS'!AW103</f>
        <v>4.9664E-2</v>
      </c>
      <c r="AX103" s="482">
        <f>'4M - SPS'!AX103</f>
        <v>4.5769999999999998E-2</v>
      </c>
      <c r="AY103" s="482">
        <f>'4M - SPS'!AY103</f>
        <v>4.5504000000000003E-2</v>
      </c>
      <c r="AZ103" s="482">
        <f>'4M - SPS'!AZ103</f>
        <v>4.6175000000000001E-2</v>
      </c>
      <c r="BA103" s="482">
        <f>'4M - SPS'!BA103</f>
        <v>4.7510999999999998E-2</v>
      </c>
      <c r="BB103" s="482">
        <f>'4M - SPS'!BB103</f>
        <v>4.8266000000000003E-2</v>
      </c>
      <c r="BC103" s="482">
        <f>'4M - SPS'!BC103</f>
        <v>5.0146000000000003E-2</v>
      </c>
      <c r="BD103" s="482">
        <f>'4M - SPS'!BD103</f>
        <v>9.1775999999999996E-2</v>
      </c>
      <c r="BE103" s="482">
        <f>'4M - SPS'!BE103</f>
        <v>8.8924000000000003E-2</v>
      </c>
      <c r="BF103" s="482">
        <f>'4M - SPS'!BF103</f>
        <v>9.0119000000000005E-2</v>
      </c>
      <c r="BG103" s="482">
        <f>'4M - SPS'!BG103</f>
        <v>8.9261999999999994E-2</v>
      </c>
      <c r="BH103" s="482">
        <f>'4M - SPS'!BH103</f>
        <v>4.8958000000000002E-2</v>
      </c>
      <c r="BI103" s="482">
        <f>'4M - SPS'!BI103</f>
        <v>4.9664E-2</v>
      </c>
      <c r="BJ103" s="482">
        <f>'4M - SPS'!BJ103</f>
        <v>4.5769999999999998E-2</v>
      </c>
      <c r="BK103" s="482">
        <f>'4M - SPS'!BK103</f>
        <v>4.5504000000000003E-2</v>
      </c>
      <c r="BL103" s="482">
        <f>'4M - SPS'!BL103</f>
        <v>4.6175000000000001E-2</v>
      </c>
      <c r="BM103" s="482">
        <f>'4M - SPS'!BM103</f>
        <v>4.7510999999999998E-2</v>
      </c>
      <c r="BN103" s="482">
        <f>'4M - SPS'!BN103</f>
        <v>4.8266000000000003E-2</v>
      </c>
      <c r="BO103" s="482">
        <f>'4M - SPS'!BO103</f>
        <v>5.0146000000000003E-2</v>
      </c>
      <c r="BP103" s="482">
        <f>'4M - SPS'!BP103</f>
        <v>9.1775999999999996E-2</v>
      </c>
      <c r="BQ103" s="482">
        <f>'4M - SPS'!BQ103</f>
        <v>8.8924000000000003E-2</v>
      </c>
      <c r="BR103" s="482">
        <f>'4M - SPS'!BR103</f>
        <v>9.0119000000000005E-2</v>
      </c>
      <c r="BS103" s="482">
        <f>'4M - SPS'!BS103</f>
        <v>8.9261999999999994E-2</v>
      </c>
      <c r="BT103" s="482">
        <f>'4M - SPS'!BT103</f>
        <v>4.8958000000000002E-2</v>
      </c>
      <c r="BU103" s="482">
        <f>'4M - SPS'!BU103</f>
        <v>4.9664E-2</v>
      </c>
      <c r="BV103" s="482">
        <f>'4M - SPS'!BV103</f>
        <v>4.5769999999999998E-2</v>
      </c>
      <c r="BW103" s="482">
        <f>'4M - SPS'!BW103</f>
        <v>4.5504000000000003E-2</v>
      </c>
      <c r="BX103" s="482">
        <f>'4M - SPS'!BX103</f>
        <v>4.6175000000000001E-2</v>
      </c>
      <c r="BY103" s="482">
        <f>'4M - SPS'!BY103</f>
        <v>4.7510999999999998E-2</v>
      </c>
      <c r="BZ103" s="482">
        <f>'4M - SPS'!BZ103</f>
        <v>4.8266000000000003E-2</v>
      </c>
      <c r="CA103" s="482">
        <f>'4M - SPS'!CA103</f>
        <v>5.0146000000000003E-2</v>
      </c>
      <c r="CB103" s="482">
        <f>'4M - SPS'!CB103</f>
        <v>9.1775999999999996E-2</v>
      </c>
      <c r="CC103" s="482">
        <f>'4M - SPS'!CC103</f>
        <v>8.8924000000000003E-2</v>
      </c>
      <c r="CD103" s="482">
        <f>'4M - SPS'!CD103</f>
        <v>9.0119000000000005E-2</v>
      </c>
      <c r="CE103" s="482">
        <f>'4M - SPS'!CE103</f>
        <v>8.9261999999999994E-2</v>
      </c>
      <c r="CF103" s="482">
        <f>'4M - SPS'!CF103</f>
        <v>4.8958000000000002E-2</v>
      </c>
      <c r="CG103" s="482">
        <f>'4M - SPS'!CG103</f>
        <v>4.9664E-2</v>
      </c>
      <c r="CH103" s="486">
        <f>'4M - SPS'!CH103</f>
        <v>4.5769999999999998E-2</v>
      </c>
    </row>
    <row r="104" spans="1:86" s="110" customFormat="1" x14ac:dyDescent="0.25">
      <c r="A104" s="657"/>
      <c r="B104" s="89" t="str">
        <f t="shared" si="107"/>
        <v>Refrigeration</v>
      </c>
      <c r="C104" s="446">
        <f>'4M - SPS'!C104</f>
        <v>3.7731000000000001E-2</v>
      </c>
      <c r="D104" s="446">
        <f>'4M - SPS'!D104</f>
        <v>3.7999999999999999E-2</v>
      </c>
      <c r="E104" s="446">
        <f>'4M - SPS'!E104</f>
        <v>3.9366999999999999E-2</v>
      </c>
      <c r="F104" s="446">
        <f>'4M - SPS'!F104</f>
        <v>4.0410000000000001E-2</v>
      </c>
      <c r="G104" s="446">
        <f>'4M - SPS'!G104</f>
        <v>4.1471000000000001E-2</v>
      </c>
      <c r="H104" s="446">
        <f>'4M - SPS'!H104</f>
        <v>7.6507000000000006E-2</v>
      </c>
      <c r="I104" s="446">
        <f>'4M - SPS'!I104</f>
        <v>7.2470999999999994E-2</v>
      </c>
      <c r="J104" s="446">
        <f>'4M - SPS'!J104</f>
        <v>7.3424000000000003E-2</v>
      </c>
      <c r="K104" s="446">
        <f>'4M - SPS'!K104</f>
        <v>7.2287000000000004E-2</v>
      </c>
      <c r="L104" s="446">
        <f>'4M - SPS'!L104</f>
        <v>4.011E-2</v>
      </c>
      <c r="M104" s="446">
        <f>'4M - SPS'!M104</f>
        <v>4.0693E-2</v>
      </c>
      <c r="N104" s="446">
        <f>'4M - SPS'!N104</f>
        <v>3.7767000000000002E-2</v>
      </c>
      <c r="O104" s="446">
        <f>'4M - SPS'!O104</f>
        <v>3.7731000000000001E-2</v>
      </c>
      <c r="P104" s="446">
        <f>'4M - SPS'!P104</f>
        <v>3.7999999999999999E-2</v>
      </c>
      <c r="Q104" s="446">
        <f>'4M - SPS'!Q104</f>
        <v>3.9366999999999999E-2</v>
      </c>
      <c r="R104" s="446">
        <f>'4M - SPS'!R104</f>
        <v>4.0410000000000001E-2</v>
      </c>
      <c r="S104" s="446">
        <f>'4M - SPS'!S104</f>
        <v>4.1471000000000001E-2</v>
      </c>
      <c r="T104" s="482">
        <f>'4M - SPS'!T104</f>
        <v>8.6664000000000005E-2</v>
      </c>
      <c r="U104" s="482">
        <f>'4M - SPS'!U104</f>
        <v>8.3682000000000006E-2</v>
      </c>
      <c r="V104" s="482">
        <f>'4M - SPS'!V104</f>
        <v>8.5294999999999996E-2</v>
      </c>
      <c r="W104" s="482">
        <f>'4M - SPS'!W104</f>
        <v>8.4197999999999995E-2</v>
      </c>
      <c r="X104" s="482">
        <f>'4M - SPS'!X104</f>
        <v>4.6477999999999998E-2</v>
      </c>
      <c r="Y104" s="482">
        <f>'4M - SPS'!Y104</f>
        <v>4.7128999999999997E-2</v>
      </c>
      <c r="Z104" s="482">
        <f>'4M - SPS'!Z104</f>
        <v>4.3395000000000003E-2</v>
      </c>
      <c r="AA104" s="482">
        <f>'4M - SPS'!AA104</f>
        <v>4.3159999999999997E-2</v>
      </c>
      <c r="AB104" s="482">
        <f>'4M - SPS'!AB104</f>
        <v>4.3653999999999998E-2</v>
      </c>
      <c r="AC104" s="482">
        <f>'4M - SPS'!AC104</f>
        <v>4.6134000000000001E-2</v>
      </c>
      <c r="AD104" s="482">
        <f>'4M - SPS'!AD104</f>
        <v>4.6808000000000002E-2</v>
      </c>
      <c r="AE104" s="482">
        <f>'4M - SPS'!AE104</f>
        <v>4.7559999999999998E-2</v>
      </c>
      <c r="AF104" s="482">
        <f>'4M - SPS'!AF104</f>
        <v>8.6664000000000005E-2</v>
      </c>
      <c r="AG104" s="482">
        <f>'4M - SPS'!AG104</f>
        <v>8.3682000000000006E-2</v>
      </c>
      <c r="AH104" s="482">
        <f>'4M - SPS'!AH104</f>
        <v>8.5294999999999996E-2</v>
      </c>
      <c r="AI104" s="482">
        <f>'4M - SPS'!AI104</f>
        <v>8.4197999999999995E-2</v>
      </c>
      <c r="AJ104" s="482">
        <f>'4M - SPS'!AJ104</f>
        <v>4.6477999999999998E-2</v>
      </c>
      <c r="AK104" s="482">
        <f>'4M - SPS'!AK104</f>
        <v>4.7128999999999997E-2</v>
      </c>
      <c r="AL104" s="482">
        <f>'4M - SPS'!AL104</f>
        <v>4.3395000000000003E-2</v>
      </c>
      <c r="AM104" s="482">
        <f>'4M - SPS'!AM104</f>
        <v>4.3159999999999997E-2</v>
      </c>
      <c r="AN104" s="482">
        <f>'4M - SPS'!AN104</f>
        <v>4.3653999999999998E-2</v>
      </c>
      <c r="AO104" s="482">
        <f>'4M - SPS'!AO104</f>
        <v>4.6134000000000001E-2</v>
      </c>
      <c r="AP104" s="482">
        <f>'4M - SPS'!AP104</f>
        <v>4.6808000000000002E-2</v>
      </c>
      <c r="AQ104" s="482">
        <f>'4M - SPS'!AQ104</f>
        <v>4.7559999999999998E-2</v>
      </c>
      <c r="AR104" s="482">
        <f>'4M - SPS'!AR104</f>
        <v>8.6664000000000005E-2</v>
      </c>
      <c r="AS104" s="482">
        <f>'4M - SPS'!AS104</f>
        <v>8.3682000000000006E-2</v>
      </c>
      <c r="AT104" s="482">
        <f>'4M - SPS'!AT104</f>
        <v>8.5294999999999996E-2</v>
      </c>
      <c r="AU104" s="482">
        <f>'4M - SPS'!AU104</f>
        <v>8.4197999999999995E-2</v>
      </c>
      <c r="AV104" s="482">
        <f>'4M - SPS'!AV104</f>
        <v>4.6477999999999998E-2</v>
      </c>
      <c r="AW104" s="482">
        <f>'4M - SPS'!AW104</f>
        <v>4.7128999999999997E-2</v>
      </c>
      <c r="AX104" s="482">
        <f>'4M - SPS'!AX104</f>
        <v>4.3395000000000003E-2</v>
      </c>
      <c r="AY104" s="482">
        <f>'4M - SPS'!AY104</f>
        <v>4.3159999999999997E-2</v>
      </c>
      <c r="AZ104" s="482">
        <f>'4M - SPS'!AZ104</f>
        <v>4.3653999999999998E-2</v>
      </c>
      <c r="BA104" s="482">
        <f>'4M - SPS'!BA104</f>
        <v>4.6134000000000001E-2</v>
      </c>
      <c r="BB104" s="482">
        <f>'4M - SPS'!BB104</f>
        <v>4.6808000000000002E-2</v>
      </c>
      <c r="BC104" s="482">
        <f>'4M - SPS'!BC104</f>
        <v>4.7559999999999998E-2</v>
      </c>
      <c r="BD104" s="482">
        <f>'4M - SPS'!BD104</f>
        <v>8.6664000000000005E-2</v>
      </c>
      <c r="BE104" s="482">
        <f>'4M - SPS'!BE104</f>
        <v>8.3682000000000006E-2</v>
      </c>
      <c r="BF104" s="482">
        <f>'4M - SPS'!BF104</f>
        <v>8.5294999999999996E-2</v>
      </c>
      <c r="BG104" s="482">
        <f>'4M - SPS'!BG104</f>
        <v>8.4197999999999995E-2</v>
      </c>
      <c r="BH104" s="482">
        <f>'4M - SPS'!BH104</f>
        <v>4.6477999999999998E-2</v>
      </c>
      <c r="BI104" s="482">
        <f>'4M - SPS'!BI104</f>
        <v>4.7128999999999997E-2</v>
      </c>
      <c r="BJ104" s="482">
        <f>'4M - SPS'!BJ104</f>
        <v>4.3395000000000003E-2</v>
      </c>
      <c r="BK104" s="482">
        <f>'4M - SPS'!BK104</f>
        <v>4.3159999999999997E-2</v>
      </c>
      <c r="BL104" s="482">
        <f>'4M - SPS'!BL104</f>
        <v>4.3653999999999998E-2</v>
      </c>
      <c r="BM104" s="482">
        <f>'4M - SPS'!BM104</f>
        <v>4.6134000000000001E-2</v>
      </c>
      <c r="BN104" s="482">
        <f>'4M - SPS'!BN104</f>
        <v>4.6808000000000002E-2</v>
      </c>
      <c r="BO104" s="482">
        <f>'4M - SPS'!BO104</f>
        <v>4.7559999999999998E-2</v>
      </c>
      <c r="BP104" s="482">
        <f>'4M - SPS'!BP104</f>
        <v>8.6664000000000005E-2</v>
      </c>
      <c r="BQ104" s="482">
        <f>'4M - SPS'!BQ104</f>
        <v>8.3682000000000006E-2</v>
      </c>
      <c r="BR104" s="482">
        <f>'4M - SPS'!BR104</f>
        <v>8.5294999999999996E-2</v>
      </c>
      <c r="BS104" s="482">
        <f>'4M - SPS'!BS104</f>
        <v>8.4197999999999995E-2</v>
      </c>
      <c r="BT104" s="482">
        <f>'4M - SPS'!BT104</f>
        <v>4.6477999999999998E-2</v>
      </c>
      <c r="BU104" s="482">
        <f>'4M - SPS'!BU104</f>
        <v>4.7128999999999997E-2</v>
      </c>
      <c r="BV104" s="482">
        <f>'4M - SPS'!BV104</f>
        <v>4.3395000000000003E-2</v>
      </c>
      <c r="BW104" s="482">
        <f>'4M - SPS'!BW104</f>
        <v>4.3159999999999997E-2</v>
      </c>
      <c r="BX104" s="482">
        <f>'4M - SPS'!BX104</f>
        <v>4.3653999999999998E-2</v>
      </c>
      <c r="BY104" s="482">
        <f>'4M - SPS'!BY104</f>
        <v>4.6134000000000001E-2</v>
      </c>
      <c r="BZ104" s="482">
        <f>'4M - SPS'!BZ104</f>
        <v>4.6808000000000002E-2</v>
      </c>
      <c r="CA104" s="482">
        <f>'4M - SPS'!CA104</f>
        <v>4.7559999999999998E-2</v>
      </c>
      <c r="CB104" s="482">
        <f>'4M - SPS'!CB104</f>
        <v>8.6664000000000005E-2</v>
      </c>
      <c r="CC104" s="482">
        <f>'4M - SPS'!CC104</f>
        <v>8.3682000000000006E-2</v>
      </c>
      <c r="CD104" s="482">
        <f>'4M - SPS'!CD104</f>
        <v>8.5294999999999996E-2</v>
      </c>
      <c r="CE104" s="482">
        <f>'4M - SPS'!CE104</f>
        <v>8.4197999999999995E-2</v>
      </c>
      <c r="CF104" s="482">
        <f>'4M - SPS'!CF104</f>
        <v>4.6477999999999998E-2</v>
      </c>
      <c r="CG104" s="482">
        <f>'4M - SPS'!CG104</f>
        <v>4.7128999999999997E-2</v>
      </c>
      <c r="CH104" s="486">
        <f>'4M - SPS'!CH104</f>
        <v>4.3395000000000003E-2</v>
      </c>
    </row>
    <row r="105" spans="1:86" s="110" customFormat="1" ht="15.75" thickBot="1" x14ac:dyDescent="0.3">
      <c r="A105" s="658"/>
      <c r="B105" s="91" t="str">
        <f t="shared" si="107"/>
        <v>Water Heating</v>
      </c>
      <c r="C105" s="444">
        <f>'4M - SPS'!C105</f>
        <v>3.9265000000000001E-2</v>
      </c>
      <c r="D105" s="444">
        <f>'4M - SPS'!D105</f>
        <v>4.0346E-2</v>
      </c>
      <c r="E105" s="444">
        <f>'4M - SPS'!E105</f>
        <v>4.2657E-2</v>
      </c>
      <c r="F105" s="444">
        <f>'4M - SPS'!F105</f>
        <v>4.4724E-2</v>
      </c>
      <c r="G105" s="444">
        <f>'4M - SPS'!G105</f>
        <v>4.6117999999999999E-2</v>
      </c>
      <c r="H105" s="444">
        <f>'4M - SPS'!H105</f>
        <v>8.8703000000000004E-2</v>
      </c>
      <c r="I105" s="444">
        <f>'4M - SPS'!I105</f>
        <v>8.1969E-2</v>
      </c>
      <c r="J105" s="444">
        <f>'4M - SPS'!J105</f>
        <v>8.4942000000000004E-2</v>
      </c>
      <c r="K105" s="444">
        <f>'4M - SPS'!K105</f>
        <v>8.1456000000000001E-2</v>
      </c>
      <c r="L105" s="444">
        <f>'4M - SPS'!L105</f>
        <v>4.4394999999999997E-2</v>
      </c>
      <c r="M105" s="444">
        <f>'4M - SPS'!M105</f>
        <v>4.5121000000000001E-2</v>
      </c>
      <c r="N105" s="444">
        <f>'4M - SPS'!N105</f>
        <v>4.0204999999999998E-2</v>
      </c>
      <c r="O105" s="444">
        <f>'4M - SPS'!O105</f>
        <v>3.9265000000000001E-2</v>
      </c>
      <c r="P105" s="444">
        <f>'4M - SPS'!P105</f>
        <v>4.0346E-2</v>
      </c>
      <c r="Q105" s="444">
        <f>'4M - SPS'!Q105</f>
        <v>4.2657E-2</v>
      </c>
      <c r="R105" s="444">
        <f>'4M - SPS'!R105</f>
        <v>4.4724E-2</v>
      </c>
      <c r="S105" s="444">
        <f>'4M - SPS'!S105</f>
        <v>4.6117999999999999E-2</v>
      </c>
      <c r="T105" s="479">
        <f>'4M - SPS'!T105</f>
        <v>0.10044500000000001</v>
      </c>
      <c r="U105" s="479">
        <f>'4M - SPS'!U105</f>
        <v>9.4736000000000001E-2</v>
      </c>
      <c r="V105" s="479">
        <f>'4M - SPS'!V105</f>
        <v>9.8522999999999999E-2</v>
      </c>
      <c r="W105" s="479">
        <f>'4M - SPS'!W105</f>
        <v>9.5055000000000001E-2</v>
      </c>
      <c r="X105" s="479">
        <f>'4M - SPS'!X105</f>
        <v>5.1507999999999998E-2</v>
      </c>
      <c r="Y105" s="479">
        <f>'4M - SPS'!Y105</f>
        <v>5.2333999999999999E-2</v>
      </c>
      <c r="Z105" s="479">
        <f>'4M - SPS'!Z105</f>
        <v>4.6092000000000001E-2</v>
      </c>
      <c r="AA105" s="479">
        <f>'4M - SPS'!AA105</f>
        <v>4.4920000000000002E-2</v>
      </c>
      <c r="AB105" s="479">
        <f>'4M - SPS'!AB105</f>
        <v>4.6327E-2</v>
      </c>
      <c r="AC105" s="479">
        <f>'4M - SPS'!AC105</f>
        <v>4.9966999999999998E-2</v>
      </c>
      <c r="AD105" s="479">
        <f>'4M - SPS'!AD105</f>
        <v>5.1763999999999998E-2</v>
      </c>
      <c r="AE105" s="479">
        <f>'4M - SPS'!AE105</f>
        <v>5.2845000000000003E-2</v>
      </c>
      <c r="AF105" s="479">
        <f>'4M - SPS'!AF105</f>
        <v>0.10044500000000001</v>
      </c>
      <c r="AG105" s="479">
        <f>'4M - SPS'!AG105</f>
        <v>9.4736000000000001E-2</v>
      </c>
      <c r="AH105" s="479">
        <f>'4M - SPS'!AH105</f>
        <v>9.8522999999999999E-2</v>
      </c>
      <c r="AI105" s="479">
        <f>'4M - SPS'!AI105</f>
        <v>9.5055000000000001E-2</v>
      </c>
      <c r="AJ105" s="479">
        <f>'4M - SPS'!AJ105</f>
        <v>5.1507999999999998E-2</v>
      </c>
      <c r="AK105" s="479">
        <f>'4M - SPS'!AK105</f>
        <v>5.2333999999999999E-2</v>
      </c>
      <c r="AL105" s="479">
        <f>'4M - SPS'!AL105</f>
        <v>4.6092000000000001E-2</v>
      </c>
      <c r="AM105" s="479">
        <f>'4M - SPS'!AM105</f>
        <v>4.4920000000000002E-2</v>
      </c>
      <c r="AN105" s="479">
        <f>'4M - SPS'!AN105</f>
        <v>4.6327E-2</v>
      </c>
      <c r="AO105" s="479">
        <f>'4M - SPS'!AO105</f>
        <v>4.9966999999999998E-2</v>
      </c>
      <c r="AP105" s="479">
        <f>'4M - SPS'!AP105</f>
        <v>5.1763999999999998E-2</v>
      </c>
      <c r="AQ105" s="479">
        <f>'4M - SPS'!AQ105</f>
        <v>5.2845000000000003E-2</v>
      </c>
      <c r="AR105" s="479">
        <f>'4M - SPS'!AR105</f>
        <v>0.10044500000000001</v>
      </c>
      <c r="AS105" s="479">
        <f>'4M - SPS'!AS105</f>
        <v>9.4736000000000001E-2</v>
      </c>
      <c r="AT105" s="479">
        <f>'4M - SPS'!AT105</f>
        <v>9.8522999999999999E-2</v>
      </c>
      <c r="AU105" s="479">
        <f>'4M - SPS'!AU105</f>
        <v>9.5055000000000001E-2</v>
      </c>
      <c r="AV105" s="479">
        <f>'4M - SPS'!AV105</f>
        <v>5.1507999999999998E-2</v>
      </c>
      <c r="AW105" s="479">
        <f>'4M - SPS'!AW105</f>
        <v>5.2333999999999999E-2</v>
      </c>
      <c r="AX105" s="479">
        <f>'4M - SPS'!AX105</f>
        <v>4.6092000000000001E-2</v>
      </c>
      <c r="AY105" s="479">
        <f>'4M - SPS'!AY105</f>
        <v>4.4920000000000002E-2</v>
      </c>
      <c r="AZ105" s="479">
        <f>'4M - SPS'!AZ105</f>
        <v>4.6327E-2</v>
      </c>
      <c r="BA105" s="479">
        <f>'4M - SPS'!BA105</f>
        <v>4.9966999999999998E-2</v>
      </c>
      <c r="BB105" s="479">
        <f>'4M - SPS'!BB105</f>
        <v>5.1763999999999998E-2</v>
      </c>
      <c r="BC105" s="479">
        <f>'4M - SPS'!BC105</f>
        <v>5.2845000000000003E-2</v>
      </c>
      <c r="BD105" s="479">
        <f>'4M - SPS'!BD105</f>
        <v>0.10044500000000001</v>
      </c>
      <c r="BE105" s="479">
        <f>'4M - SPS'!BE105</f>
        <v>9.4736000000000001E-2</v>
      </c>
      <c r="BF105" s="479">
        <f>'4M - SPS'!BF105</f>
        <v>9.8522999999999999E-2</v>
      </c>
      <c r="BG105" s="479">
        <f>'4M - SPS'!BG105</f>
        <v>9.5055000000000001E-2</v>
      </c>
      <c r="BH105" s="479">
        <f>'4M - SPS'!BH105</f>
        <v>5.1507999999999998E-2</v>
      </c>
      <c r="BI105" s="479">
        <f>'4M - SPS'!BI105</f>
        <v>5.2333999999999999E-2</v>
      </c>
      <c r="BJ105" s="479">
        <f>'4M - SPS'!BJ105</f>
        <v>4.6092000000000001E-2</v>
      </c>
      <c r="BK105" s="479">
        <f>'4M - SPS'!BK105</f>
        <v>4.4920000000000002E-2</v>
      </c>
      <c r="BL105" s="479">
        <f>'4M - SPS'!BL105</f>
        <v>4.6327E-2</v>
      </c>
      <c r="BM105" s="479">
        <f>'4M - SPS'!BM105</f>
        <v>4.9966999999999998E-2</v>
      </c>
      <c r="BN105" s="479">
        <f>'4M - SPS'!BN105</f>
        <v>5.1763999999999998E-2</v>
      </c>
      <c r="BO105" s="479">
        <f>'4M - SPS'!BO105</f>
        <v>5.2845000000000003E-2</v>
      </c>
      <c r="BP105" s="479">
        <f>'4M - SPS'!BP105</f>
        <v>0.10044500000000001</v>
      </c>
      <c r="BQ105" s="479">
        <f>'4M - SPS'!BQ105</f>
        <v>9.4736000000000001E-2</v>
      </c>
      <c r="BR105" s="479">
        <f>'4M - SPS'!BR105</f>
        <v>9.8522999999999999E-2</v>
      </c>
      <c r="BS105" s="479">
        <f>'4M - SPS'!BS105</f>
        <v>9.5055000000000001E-2</v>
      </c>
      <c r="BT105" s="479">
        <f>'4M - SPS'!BT105</f>
        <v>5.1507999999999998E-2</v>
      </c>
      <c r="BU105" s="479">
        <f>'4M - SPS'!BU105</f>
        <v>5.2333999999999999E-2</v>
      </c>
      <c r="BV105" s="479">
        <f>'4M - SPS'!BV105</f>
        <v>4.6092000000000001E-2</v>
      </c>
      <c r="BW105" s="479">
        <f>'4M - SPS'!BW105</f>
        <v>4.4920000000000002E-2</v>
      </c>
      <c r="BX105" s="479">
        <f>'4M - SPS'!BX105</f>
        <v>4.6327E-2</v>
      </c>
      <c r="BY105" s="479">
        <f>'4M - SPS'!BY105</f>
        <v>4.9966999999999998E-2</v>
      </c>
      <c r="BZ105" s="479">
        <f>'4M - SPS'!BZ105</f>
        <v>5.1763999999999998E-2</v>
      </c>
      <c r="CA105" s="479">
        <f>'4M - SPS'!CA105</f>
        <v>5.2845000000000003E-2</v>
      </c>
      <c r="CB105" s="479">
        <f>'4M - SPS'!CB105</f>
        <v>0.10044500000000001</v>
      </c>
      <c r="CC105" s="479">
        <f>'4M - SPS'!CC105</f>
        <v>9.4736000000000001E-2</v>
      </c>
      <c r="CD105" s="479">
        <f>'4M - SPS'!CD105</f>
        <v>9.8522999999999999E-2</v>
      </c>
      <c r="CE105" s="479">
        <f>'4M - SPS'!CE105</f>
        <v>9.5055000000000001E-2</v>
      </c>
      <c r="CF105" s="479">
        <f>'4M - SPS'!CF105</f>
        <v>5.1507999999999998E-2</v>
      </c>
      <c r="CG105" s="479">
        <f>'4M - SPS'!CG105</f>
        <v>5.2333999999999999E-2</v>
      </c>
      <c r="CH105" s="481">
        <f>'4M - SPS'!CH105</f>
        <v>4.6092000000000001E-2</v>
      </c>
    </row>
    <row r="106" spans="1:86" s="110" customFormat="1" x14ac:dyDescent="0.25">
      <c r="C106" s="439" t="s">
        <v>231</v>
      </c>
      <c r="T106" s="477" t="s">
        <v>290</v>
      </c>
    </row>
    <row r="107" spans="1:86" s="110" customFormat="1" hidden="1" x14ac:dyDescent="0.25">
      <c r="A107" s="643" t="s">
        <v>121</v>
      </c>
      <c r="B107" s="645" t="s">
        <v>122</v>
      </c>
      <c r="C107" s="646"/>
      <c r="D107" s="646"/>
      <c r="E107" s="646"/>
      <c r="F107" s="646"/>
      <c r="G107" s="646"/>
      <c r="H107" s="646"/>
      <c r="I107" s="646"/>
      <c r="J107" s="646"/>
      <c r="K107" s="646"/>
      <c r="L107" s="646"/>
      <c r="M107" s="646"/>
      <c r="N107" s="659"/>
      <c r="O107" s="645" t="s">
        <v>122</v>
      </c>
      <c r="P107" s="646"/>
      <c r="Q107" s="646"/>
      <c r="R107" s="646"/>
      <c r="S107" s="646"/>
      <c r="T107" s="646"/>
      <c r="U107" s="646"/>
      <c r="V107" s="646"/>
      <c r="W107" s="646"/>
      <c r="X107" s="646"/>
      <c r="Y107" s="646"/>
      <c r="Z107" s="646"/>
      <c r="AA107" s="645" t="s">
        <v>122</v>
      </c>
      <c r="AB107" s="646"/>
      <c r="AC107" s="646"/>
      <c r="AD107" s="646"/>
      <c r="AE107" s="646"/>
      <c r="AF107" s="646"/>
      <c r="AG107" s="646"/>
      <c r="AH107" s="646"/>
      <c r="AI107" s="646"/>
      <c r="AJ107" s="646"/>
      <c r="AK107" s="646"/>
      <c r="AL107" s="646"/>
      <c r="AM107" s="645" t="s">
        <v>122</v>
      </c>
      <c r="AN107" s="646"/>
      <c r="AO107" s="646"/>
      <c r="AP107" s="646"/>
      <c r="AQ107" s="646"/>
      <c r="AR107" s="646"/>
      <c r="AS107" s="646"/>
      <c r="AT107" s="646"/>
      <c r="AU107" s="646"/>
      <c r="AV107" s="646"/>
      <c r="AW107" s="646"/>
      <c r="AX107" s="646"/>
      <c r="AY107" s="645" t="s">
        <v>122</v>
      </c>
      <c r="AZ107" s="646"/>
      <c r="BA107" s="646"/>
      <c r="BB107" s="646"/>
      <c r="BC107" s="646"/>
      <c r="BD107" s="646"/>
      <c r="BE107" s="646"/>
      <c r="BF107" s="646"/>
      <c r="BG107" s="646"/>
      <c r="BH107" s="646"/>
      <c r="BI107" s="646"/>
      <c r="BJ107" s="646"/>
      <c r="BK107" s="645" t="s">
        <v>122</v>
      </c>
      <c r="BL107" s="646"/>
      <c r="BM107" s="646"/>
      <c r="BN107" s="646"/>
      <c r="BO107" s="646"/>
      <c r="BP107" s="646"/>
      <c r="BQ107" s="646"/>
      <c r="BR107" s="646"/>
      <c r="BS107" s="646"/>
      <c r="BT107" s="646"/>
      <c r="BU107" s="646"/>
      <c r="BV107" s="646"/>
      <c r="BW107" s="645" t="s">
        <v>122</v>
      </c>
      <c r="BX107" s="646"/>
      <c r="BY107" s="646"/>
      <c r="BZ107" s="646"/>
      <c r="CA107" s="646"/>
      <c r="CB107" s="646"/>
      <c r="CC107" s="646"/>
      <c r="CD107" s="646"/>
      <c r="CE107" s="646"/>
      <c r="CF107" s="646"/>
      <c r="CG107" s="646"/>
      <c r="CH107" s="660"/>
    </row>
    <row r="108" spans="1:86" s="110" customFormat="1" ht="15.75" hidden="1" thickBot="1" x14ac:dyDescent="0.3">
      <c r="A108" s="644"/>
      <c r="B108" s="649" t="s">
        <v>267</v>
      </c>
      <c r="C108" s="650"/>
      <c r="D108" s="650"/>
      <c r="E108" s="650"/>
      <c r="F108" s="650"/>
      <c r="G108" s="650"/>
      <c r="H108" s="650"/>
      <c r="I108" s="650"/>
      <c r="J108" s="650"/>
      <c r="K108" s="650"/>
      <c r="L108" s="650"/>
      <c r="M108" s="650"/>
      <c r="N108" s="661"/>
      <c r="O108" s="649" t="s">
        <v>267</v>
      </c>
      <c r="P108" s="650"/>
      <c r="Q108" s="650"/>
      <c r="R108" s="650"/>
      <c r="S108" s="650"/>
      <c r="T108" s="650"/>
      <c r="U108" s="650"/>
      <c r="V108" s="650"/>
      <c r="W108" s="650"/>
      <c r="X108" s="650"/>
      <c r="Y108" s="650"/>
      <c r="Z108" s="650"/>
      <c r="AA108" s="649" t="s">
        <v>267</v>
      </c>
      <c r="AB108" s="650"/>
      <c r="AC108" s="650"/>
      <c r="AD108" s="650"/>
      <c r="AE108" s="650"/>
      <c r="AF108" s="650"/>
      <c r="AG108" s="650"/>
      <c r="AH108" s="650"/>
      <c r="AI108" s="650"/>
      <c r="AJ108" s="650"/>
      <c r="AK108" s="650"/>
      <c r="AL108" s="650"/>
      <c r="AM108" s="649" t="s">
        <v>123</v>
      </c>
      <c r="AN108" s="650"/>
      <c r="AO108" s="650"/>
      <c r="AP108" s="650"/>
      <c r="AQ108" s="650"/>
      <c r="AR108" s="650"/>
      <c r="AS108" s="650"/>
      <c r="AT108" s="650"/>
      <c r="AU108" s="650"/>
      <c r="AV108" s="650"/>
      <c r="AW108" s="650"/>
      <c r="AX108" s="650"/>
      <c r="AY108" s="649" t="s">
        <v>267</v>
      </c>
      <c r="AZ108" s="650"/>
      <c r="BA108" s="650"/>
      <c r="BB108" s="650"/>
      <c r="BC108" s="650"/>
      <c r="BD108" s="650"/>
      <c r="BE108" s="650"/>
      <c r="BF108" s="650"/>
      <c r="BG108" s="650"/>
      <c r="BH108" s="650"/>
      <c r="BI108" s="650"/>
      <c r="BJ108" s="650"/>
      <c r="BK108" s="649" t="s">
        <v>267</v>
      </c>
      <c r="BL108" s="650"/>
      <c r="BM108" s="650"/>
      <c r="BN108" s="650"/>
      <c r="BO108" s="650"/>
      <c r="BP108" s="650"/>
      <c r="BQ108" s="650"/>
      <c r="BR108" s="650"/>
      <c r="BS108" s="650"/>
      <c r="BT108" s="650"/>
      <c r="BU108" s="650"/>
      <c r="BV108" s="650"/>
      <c r="BW108" s="649" t="s">
        <v>267</v>
      </c>
      <c r="BX108" s="650"/>
      <c r="BY108" s="650"/>
      <c r="BZ108" s="650"/>
      <c r="CA108" s="650"/>
      <c r="CB108" s="650"/>
      <c r="CC108" s="650"/>
      <c r="CD108" s="650"/>
      <c r="CE108" s="650"/>
      <c r="CF108" s="650"/>
      <c r="CG108" s="650"/>
      <c r="CH108" s="650"/>
    </row>
    <row r="109" spans="1:86" s="110" customFormat="1" ht="15.75" hidden="1" thickBot="1" x14ac:dyDescent="0.3">
      <c r="A109" s="640"/>
      <c r="B109" s="467" t="s">
        <v>143</v>
      </c>
      <c r="C109" s="162">
        <f>C$4</f>
        <v>45292</v>
      </c>
      <c r="D109" s="162">
        <f t="shared" ref="D109:BO109" si="108">D$4</f>
        <v>45323</v>
      </c>
      <c r="E109" s="162">
        <f t="shared" si="108"/>
        <v>45352</v>
      </c>
      <c r="F109" s="162">
        <f t="shared" si="108"/>
        <v>45383</v>
      </c>
      <c r="G109" s="162">
        <f t="shared" si="108"/>
        <v>45413</v>
      </c>
      <c r="H109" s="162">
        <f t="shared" si="108"/>
        <v>45444</v>
      </c>
      <c r="I109" s="162">
        <f t="shared" si="108"/>
        <v>45474</v>
      </c>
      <c r="J109" s="162">
        <f t="shared" si="108"/>
        <v>45505</v>
      </c>
      <c r="K109" s="162">
        <f t="shared" si="108"/>
        <v>45536</v>
      </c>
      <c r="L109" s="162">
        <f t="shared" si="108"/>
        <v>45566</v>
      </c>
      <c r="M109" s="162">
        <f t="shared" si="108"/>
        <v>45597</v>
      </c>
      <c r="N109" s="162">
        <f t="shared" si="108"/>
        <v>45627</v>
      </c>
      <c r="O109" s="162">
        <f t="shared" si="108"/>
        <v>45658</v>
      </c>
      <c r="P109" s="162">
        <f t="shared" si="108"/>
        <v>45689</v>
      </c>
      <c r="Q109" s="162">
        <f t="shared" si="108"/>
        <v>45717</v>
      </c>
      <c r="R109" s="162">
        <f t="shared" si="108"/>
        <v>45748</v>
      </c>
      <c r="S109" s="162">
        <f t="shared" si="108"/>
        <v>45778</v>
      </c>
      <c r="T109" s="162">
        <f t="shared" si="108"/>
        <v>45809</v>
      </c>
      <c r="U109" s="162">
        <f t="shared" si="108"/>
        <v>45839</v>
      </c>
      <c r="V109" s="162">
        <f t="shared" si="108"/>
        <v>45870</v>
      </c>
      <c r="W109" s="162">
        <f t="shared" si="108"/>
        <v>45901</v>
      </c>
      <c r="X109" s="162">
        <f t="shared" si="108"/>
        <v>45931</v>
      </c>
      <c r="Y109" s="162">
        <f t="shared" si="108"/>
        <v>45962</v>
      </c>
      <c r="Z109" s="162">
        <f t="shared" si="108"/>
        <v>45992</v>
      </c>
      <c r="AA109" s="162">
        <f t="shared" si="108"/>
        <v>46023</v>
      </c>
      <c r="AB109" s="162">
        <f t="shared" si="108"/>
        <v>46054</v>
      </c>
      <c r="AC109" s="162">
        <f t="shared" si="108"/>
        <v>46082</v>
      </c>
      <c r="AD109" s="162">
        <f t="shared" si="108"/>
        <v>46113</v>
      </c>
      <c r="AE109" s="162">
        <f t="shared" si="108"/>
        <v>46143</v>
      </c>
      <c r="AF109" s="162">
        <f t="shared" si="108"/>
        <v>46174</v>
      </c>
      <c r="AG109" s="162">
        <f t="shared" si="108"/>
        <v>46204</v>
      </c>
      <c r="AH109" s="162">
        <f t="shared" si="108"/>
        <v>46235</v>
      </c>
      <c r="AI109" s="162">
        <f t="shared" si="108"/>
        <v>46266</v>
      </c>
      <c r="AJ109" s="162">
        <f t="shared" si="108"/>
        <v>46296</v>
      </c>
      <c r="AK109" s="162">
        <f t="shared" si="108"/>
        <v>46327</v>
      </c>
      <c r="AL109" s="162">
        <f t="shared" si="108"/>
        <v>46357</v>
      </c>
      <c r="AM109" s="162">
        <f t="shared" si="108"/>
        <v>46388</v>
      </c>
      <c r="AN109" s="162">
        <f t="shared" si="108"/>
        <v>46419</v>
      </c>
      <c r="AO109" s="162">
        <f t="shared" si="108"/>
        <v>46447</v>
      </c>
      <c r="AP109" s="162">
        <f t="shared" si="108"/>
        <v>46478</v>
      </c>
      <c r="AQ109" s="162">
        <f t="shared" si="108"/>
        <v>46508</v>
      </c>
      <c r="AR109" s="162">
        <f t="shared" si="108"/>
        <v>46539</v>
      </c>
      <c r="AS109" s="162">
        <f t="shared" si="108"/>
        <v>46569</v>
      </c>
      <c r="AT109" s="162">
        <f t="shared" si="108"/>
        <v>46600</v>
      </c>
      <c r="AU109" s="162">
        <f t="shared" si="108"/>
        <v>46631</v>
      </c>
      <c r="AV109" s="162">
        <f t="shared" si="108"/>
        <v>46661</v>
      </c>
      <c r="AW109" s="162">
        <f t="shared" si="108"/>
        <v>46692</v>
      </c>
      <c r="AX109" s="162">
        <f t="shared" si="108"/>
        <v>46722</v>
      </c>
      <c r="AY109" s="162">
        <f t="shared" si="108"/>
        <v>46753</v>
      </c>
      <c r="AZ109" s="162">
        <f t="shared" si="108"/>
        <v>46784</v>
      </c>
      <c r="BA109" s="162">
        <f t="shared" si="108"/>
        <v>46813</v>
      </c>
      <c r="BB109" s="162">
        <f t="shared" si="108"/>
        <v>46844</v>
      </c>
      <c r="BC109" s="162">
        <f t="shared" si="108"/>
        <v>46874</v>
      </c>
      <c r="BD109" s="162">
        <f t="shared" si="108"/>
        <v>46905</v>
      </c>
      <c r="BE109" s="162">
        <f t="shared" si="108"/>
        <v>46935</v>
      </c>
      <c r="BF109" s="162">
        <f t="shared" si="108"/>
        <v>46966</v>
      </c>
      <c r="BG109" s="162">
        <f t="shared" si="108"/>
        <v>46997</v>
      </c>
      <c r="BH109" s="162">
        <f t="shared" si="108"/>
        <v>47027</v>
      </c>
      <c r="BI109" s="162">
        <f t="shared" si="108"/>
        <v>47058</v>
      </c>
      <c r="BJ109" s="162">
        <f t="shared" si="108"/>
        <v>47088</v>
      </c>
      <c r="BK109" s="162">
        <f t="shared" si="108"/>
        <v>47119</v>
      </c>
      <c r="BL109" s="162">
        <f t="shared" si="108"/>
        <v>47150</v>
      </c>
      <c r="BM109" s="162">
        <f t="shared" si="108"/>
        <v>47178</v>
      </c>
      <c r="BN109" s="162">
        <f t="shared" si="108"/>
        <v>47209</v>
      </c>
      <c r="BO109" s="162">
        <f t="shared" si="108"/>
        <v>47239</v>
      </c>
      <c r="BP109" s="162">
        <f t="shared" ref="BP109:CH109" si="109">BP$4</f>
        <v>47270</v>
      </c>
      <c r="BQ109" s="162">
        <f t="shared" si="109"/>
        <v>47300</v>
      </c>
      <c r="BR109" s="162">
        <f t="shared" si="109"/>
        <v>47331</v>
      </c>
      <c r="BS109" s="162">
        <f t="shared" si="109"/>
        <v>47362</v>
      </c>
      <c r="BT109" s="162">
        <f t="shared" si="109"/>
        <v>47392</v>
      </c>
      <c r="BU109" s="162">
        <f t="shared" si="109"/>
        <v>47423</v>
      </c>
      <c r="BV109" s="162">
        <f t="shared" si="109"/>
        <v>47453</v>
      </c>
      <c r="BW109" s="162">
        <f t="shared" si="109"/>
        <v>47484</v>
      </c>
      <c r="BX109" s="162">
        <f t="shared" si="109"/>
        <v>47515</v>
      </c>
      <c r="BY109" s="162">
        <f t="shared" si="109"/>
        <v>47543</v>
      </c>
      <c r="BZ109" s="162">
        <f t="shared" si="109"/>
        <v>47574</v>
      </c>
      <c r="CA109" s="162">
        <f t="shared" si="109"/>
        <v>47604</v>
      </c>
      <c r="CB109" s="162">
        <f t="shared" si="109"/>
        <v>47635</v>
      </c>
      <c r="CC109" s="162">
        <f t="shared" si="109"/>
        <v>47665</v>
      </c>
      <c r="CD109" s="162">
        <f t="shared" si="109"/>
        <v>47696</v>
      </c>
      <c r="CE109" s="162">
        <f t="shared" si="109"/>
        <v>47727</v>
      </c>
      <c r="CF109" s="162">
        <f t="shared" si="109"/>
        <v>47757</v>
      </c>
      <c r="CG109" s="162">
        <f t="shared" si="109"/>
        <v>47788</v>
      </c>
      <c r="CH109" s="163">
        <f t="shared" si="109"/>
        <v>47818</v>
      </c>
    </row>
    <row r="110" spans="1:86" s="110" customFormat="1" hidden="1" x14ac:dyDescent="0.25">
      <c r="A110" s="640"/>
      <c r="B110" s="270" t="s">
        <v>20</v>
      </c>
      <c r="C110" s="459">
        <f>'4M - SPS'!C110</f>
        <v>3.7309360712313777E-2</v>
      </c>
      <c r="D110" s="459">
        <f>'4M - SPS'!D110</f>
        <v>3.7592595090519432E-2</v>
      </c>
      <c r="E110" s="459">
        <f>'4M - SPS'!E110</f>
        <v>3.790549063990227E-2</v>
      </c>
      <c r="F110" s="459">
        <f>'4M - SPS'!F110</f>
        <v>3.8795312696370085E-2</v>
      </c>
      <c r="G110" s="459">
        <f>'4M - SPS'!G110</f>
        <v>4.0256529624143049E-2</v>
      </c>
      <c r="H110" s="459">
        <f>'4M - SPS'!H110</f>
        <v>7.0755895095357096E-2</v>
      </c>
      <c r="I110" s="459">
        <f>'4M - SPS'!I110</f>
        <v>6.7753562472526563E-2</v>
      </c>
      <c r="J110" s="459">
        <f>'4M - SPS'!J110</f>
        <v>6.823915742998507E-2</v>
      </c>
      <c r="K110" s="459">
        <f>'4M - SPS'!K110</f>
        <v>6.7525399252015297E-2</v>
      </c>
      <c r="L110" s="459">
        <f>'4M - SPS'!L110</f>
        <v>3.9063382109163408E-2</v>
      </c>
      <c r="M110" s="459">
        <f>'4M - SPS'!M110</f>
        <v>3.9553696920511257E-2</v>
      </c>
      <c r="N110" s="459">
        <f>'4M - SPS'!N110</f>
        <v>3.7562326323709046E-2</v>
      </c>
      <c r="O110" s="459">
        <f>'4M - SPS'!O110</f>
        <v>3.7309360712313777E-2</v>
      </c>
      <c r="P110" s="459">
        <f>'4M - SPS'!P110</f>
        <v>3.7592595090519432E-2</v>
      </c>
      <c r="Q110" s="459">
        <f>'4M - SPS'!Q110</f>
        <v>3.790549063990227E-2</v>
      </c>
      <c r="R110" s="459">
        <f>'4M - SPS'!R110</f>
        <v>3.8795312696370085E-2</v>
      </c>
      <c r="S110" s="459">
        <f>'4M - SPS'!S110</f>
        <v>4.0256529624143049E-2</v>
      </c>
      <c r="T110" s="488">
        <f>'4M - SPS'!T110</f>
        <v>7.9510077581870273E-2</v>
      </c>
      <c r="U110" s="488">
        <f>'4M - SPS'!U110</f>
        <v>7.7383542180068696E-2</v>
      </c>
      <c r="V110" s="488">
        <f>'4M - SPS'!V110</f>
        <v>7.8313464599173391E-2</v>
      </c>
      <c r="W110" s="488">
        <f>'4M - SPS'!W110</f>
        <v>7.7649369252783984E-2</v>
      </c>
      <c r="X110" s="488">
        <f>'4M - SPS'!X110</f>
        <v>4.4937306579294942E-2</v>
      </c>
      <c r="Y110" s="488">
        <f>'4M - SPS'!Y110</f>
        <v>4.5437401042652557E-2</v>
      </c>
      <c r="Z110" s="488">
        <f>'4M - SPS'!Z110</f>
        <v>4.289506132791146E-2</v>
      </c>
      <c r="AA110" s="488">
        <f>'4M - SPS'!AA110</f>
        <v>4.2401976122032031E-2</v>
      </c>
      <c r="AB110" s="488">
        <f>'4M - SPS'!AB110</f>
        <v>4.2918767292986895E-2</v>
      </c>
      <c r="AC110" s="488">
        <f>'4M - SPS'!AC110</f>
        <v>4.4038735465077361E-2</v>
      </c>
      <c r="AD110" s="488">
        <f>'4M - SPS'!AD110</f>
        <v>4.469091762017955E-2</v>
      </c>
      <c r="AE110" s="488">
        <f>'4M - SPS'!AE110</f>
        <v>4.5890958187531021E-2</v>
      </c>
      <c r="AF110" s="488">
        <f>'4M - SPS'!AF110</f>
        <v>7.9510077581870273E-2</v>
      </c>
      <c r="AG110" s="488">
        <f>'4M - SPS'!AG110</f>
        <v>7.7383542180068696E-2</v>
      </c>
      <c r="AH110" s="488">
        <f>'4M - SPS'!AH110</f>
        <v>7.8313464599173391E-2</v>
      </c>
      <c r="AI110" s="488">
        <f>'4M - SPS'!AI110</f>
        <v>7.7649369252783984E-2</v>
      </c>
      <c r="AJ110" s="488">
        <f>'4M - SPS'!AJ110</f>
        <v>4.4937306579294942E-2</v>
      </c>
      <c r="AK110" s="488">
        <f>'4M - SPS'!AK110</f>
        <v>4.5437401042652557E-2</v>
      </c>
      <c r="AL110" s="488">
        <f>'4M - SPS'!AL110</f>
        <v>4.289506132791146E-2</v>
      </c>
      <c r="AM110" s="488">
        <f>'4M - SPS'!AM110</f>
        <v>4.2401976122032031E-2</v>
      </c>
      <c r="AN110" s="488">
        <f>'4M - SPS'!AN110</f>
        <v>4.2918767292986895E-2</v>
      </c>
      <c r="AO110" s="488">
        <f>'4M - SPS'!AO110</f>
        <v>4.4038735465077361E-2</v>
      </c>
      <c r="AP110" s="488">
        <f>'4M - SPS'!AP110</f>
        <v>4.469091762017955E-2</v>
      </c>
      <c r="AQ110" s="488">
        <f>'4M - SPS'!AQ110</f>
        <v>4.5890958187531021E-2</v>
      </c>
      <c r="AR110" s="488">
        <f>'4M - SPS'!AR110</f>
        <v>7.9510077581870273E-2</v>
      </c>
      <c r="AS110" s="488">
        <f>'4M - SPS'!AS110</f>
        <v>7.7383542180068696E-2</v>
      </c>
      <c r="AT110" s="488">
        <f>'4M - SPS'!AT110</f>
        <v>7.8313464599173391E-2</v>
      </c>
      <c r="AU110" s="488">
        <f>'4M - SPS'!AU110</f>
        <v>7.7649369252783984E-2</v>
      </c>
      <c r="AV110" s="488">
        <f>'4M - SPS'!AV110</f>
        <v>4.4937306579294942E-2</v>
      </c>
      <c r="AW110" s="488">
        <f>'4M - SPS'!AW110</f>
        <v>4.5437401042652557E-2</v>
      </c>
      <c r="AX110" s="488">
        <f>'4M - SPS'!AX110</f>
        <v>4.289506132791146E-2</v>
      </c>
      <c r="AY110" s="488">
        <f>'4M - SPS'!AY110</f>
        <v>4.2401976122032031E-2</v>
      </c>
      <c r="AZ110" s="488">
        <f>'4M - SPS'!AZ110</f>
        <v>4.2918767292986895E-2</v>
      </c>
      <c r="BA110" s="488">
        <f>'4M - SPS'!BA110</f>
        <v>4.4038735465077361E-2</v>
      </c>
      <c r="BB110" s="488">
        <f>'4M - SPS'!BB110</f>
        <v>4.469091762017955E-2</v>
      </c>
      <c r="BC110" s="488">
        <f>'4M - SPS'!BC110</f>
        <v>4.5890958187531021E-2</v>
      </c>
      <c r="BD110" s="488">
        <f>'4M - SPS'!BD110</f>
        <v>7.9510077581870273E-2</v>
      </c>
      <c r="BE110" s="488">
        <f>'4M - SPS'!BE110</f>
        <v>7.7383542180068696E-2</v>
      </c>
      <c r="BF110" s="488">
        <f>'4M - SPS'!BF110</f>
        <v>7.8313464599173391E-2</v>
      </c>
      <c r="BG110" s="488">
        <f>'4M - SPS'!BG110</f>
        <v>7.7649369252783984E-2</v>
      </c>
      <c r="BH110" s="488">
        <f>'4M - SPS'!BH110</f>
        <v>4.4937306579294942E-2</v>
      </c>
      <c r="BI110" s="488">
        <f>'4M - SPS'!BI110</f>
        <v>4.5437401042652557E-2</v>
      </c>
      <c r="BJ110" s="488">
        <f>'4M - SPS'!BJ110</f>
        <v>4.289506132791146E-2</v>
      </c>
      <c r="BK110" s="488">
        <f>'4M - SPS'!BK110</f>
        <v>4.2401976122032031E-2</v>
      </c>
      <c r="BL110" s="488">
        <f>'4M - SPS'!BL110</f>
        <v>4.2918767292986895E-2</v>
      </c>
      <c r="BM110" s="488">
        <f>'4M - SPS'!BM110</f>
        <v>4.4038735465077361E-2</v>
      </c>
      <c r="BN110" s="488">
        <f>'4M - SPS'!BN110</f>
        <v>4.469091762017955E-2</v>
      </c>
      <c r="BO110" s="488">
        <f>'4M - SPS'!BO110</f>
        <v>4.5890958187531021E-2</v>
      </c>
      <c r="BP110" s="488">
        <f>'4M - SPS'!BP110</f>
        <v>7.9510077581870273E-2</v>
      </c>
      <c r="BQ110" s="488">
        <f>'4M - SPS'!BQ110</f>
        <v>7.7383542180068696E-2</v>
      </c>
      <c r="BR110" s="488">
        <f>'4M - SPS'!BR110</f>
        <v>7.8313464599173391E-2</v>
      </c>
      <c r="BS110" s="488">
        <f>'4M - SPS'!BS110</f>
        <v>7.7649369252783984E-2</v>
      </c>
      <c r="BT110" s="488">
        <f>'4M - SPS'!BT110</f>
        <v>4.4937306579294942E-2</v>
      </c>
      <c r="BU110" s="488">
        <f>'4M - SPS'!BU110</f>
        <v>4.5437401042652557E-2</v>
      </c>
      <c r="BV110" s="488">
        <f>'4M - SPS'!BV110</f>
        <v>4.289506132791146E-2</v>
      </c>
      <c r="BW110" s="488">
        <f>'4M - SPS'!BW110</f>
        <v>4.2401976122032031E-2</v>
      </c>
      <c r="BX110" s="488">
        <f>'4M - SPS'!BX110</f>
        <v>4.2918767292986895E-2</v>
      </c>
      <c r="BY110" s="488">
        <f>'4M - SPS'!BY110</f>
        <v>4.4038735465077361E-2</v>
      </c>
      <c r="BZ110" s="488">
        <f>'4M - SPS'!BZ110</f>
        <v>4.469091762017955E-2</v>
      </c>
      <c r="CA110" s="488">
        <f>'4M - SPS'!CA110</f>
        <v>4.5890958187531021E-2</v>
      </c>
      <c r="CB110" s="488">
        <f>'4M - SPS'!CB110</f>
        <v>7.9510077581870273E-2</v>
      </c>
      <c r="CC110" s="488">
        <f>'4M - SPS'!CC110</f>
        <v>7.7383542180068696E-2</v>
      </c>
      <c r="CD110" s="488">
        <f>'4M - SPS'!CD110</f>
        <v>7.8313464599173391E-2</v>
      </c>
      <c r="CE110" s="488">
        <f>'4M - SPS'!CE110</f>
        <v>7.7649369252783984E-2</v>
      </c>
      <c r="CF110" s="488">
        <f>'4M - SPS'!CF110</f>
        <v>4.4937306579294942E-2</v>
      </c>
      <c r="CG110" s="488">
        <f>'4M - SPS'!CG110</f>
        <v>4.5437401042652557E-2</v>
      </c>
      <c r="CH110" s="488">
        <f>'4M - SPS'!CH110</f>
        <v>4.289506132791146E-2</v>
      </c>
    </row>
    <row r="111" spans="1:86" s="110" customFormat="1" hidden="1" x14ac:dyDescent="0.25">
      <c r="A111" s="640"/>
      <c r="B111" s="270" t="s">
        <v>0</v>
      </c>
      <c r="C111" s="459">
        <f>'4M - SPS'!C111</f>
        <v>4.2520723114963382E-2</v>
      </c>
      <c r="D111" s="459">
        <f>'4M - SPS'!D111</f>
        <v>4.1743510531885644E-2</v>
      </c>
      <c r="E111" s="459">
        <f>'4M - SPS'!E111</f>
        <v>4.2304659778201283E-2</v>
      </c>
      <c r="F111" s="459">
        <f>'4M - SPS'!F111</f>
        <v>4.1033300936625446E-2</v>
      </c>
      <c r="G111" s="459">
        <f>'4M - SPS'!G111</f>
        <v>4.5919524731222877E-2</v>
      </c>
      <c r="H111" s="459">
        <f>'4M - SPS'!H111</f>
        <v>8.828635664133308E-2</v>
      </c>
      <c r="I111" s="459">
        <f>'4M - SPS'!I111</f>
        <v>8.0635132489662531E-2</v>
      </c>
      <c r="J111" s="459">
        <f>'4M - SPS'!J111</f>
        <v>8.4009606331493389E-2</v>
      </c>
      <c r="K111" s="459">
        <f>'4M - SPS'!K111</f>
        <v>8.5745407007655414E-2</v>
      </c>
      <c r="L111" s="459">
        <f>'4M - SPS'!L111</f>
        <v>4.4458666257811495E-2</v>
      </c>
      <c r="M111" s="459">
        <f>'4M - SPS'!M111</f>
        <v>4.3145560230729206E-2</v>
      </c>
      <c r="N111" s="459">
        <f>'4M - SPS'!N111</f>
        <v>4.1885704303761657E-2</v>
      </c>
      <c r="O111" s="459">
        <f>'4M - SPS'!O111</f>
        <v>4.2520723114963382E-2</v>
      </c>
      <c r="P111" s="459">
        <f>'4M - SPS'!P111</f>
        <v>4.1743510531885644E-2</v>
      </c>
      <c r="Q111" s="459">
        <f>'4M - SPS'!Q111</f>
        <v>4.2304659778201283E-2</v>
      </c>
      <c r="R111" s="459">
        <f>'4M - SPS'!R111</f>
        <v>4.1033300936625446E-2</v>
      </c>
      <c r="S111" s="459">
        <f>'4M - SPS'!S111</f>
        <v>4.5919524731222877E-2</v>
      </c>
      <c r="T111" s="488">
        <f>'4M - SPS'!T111</f>
        <v>9.8910563784186292E-2</v>
      </c>
      <c r="U111" s="488">
        <f>'4M - SPS'!U111</f>
        <v>9.195555657538336E-2</v>
      </c>
      <c r="V111" s="488">
        <f>'4M - SPS'!V111</f>
        <v>9.5777195178819052E-2</v>
      </c>
      <c r="W111" s="488">
        <f>'4M - SPS'!W111</f>
        <v>9.8553157711066083E-2</v>
      </c>
      <c r="X111" s="488">
        <f>'4M - SPS'!X111</f>
        <v>5.1290569397417891E-2</v>
      </c>
      <c r="Y111" s="488">
        <f>'4M - SPS'!Y111</f>
        <v>4.9265793892428474E-2</v>
      </c>
      <c r="Z111" s="488">
        <f>'4M - SPS'!Z111</f>
        <v>4.7761935328408042E-2</v>
      </c>
      <c r="AA111" s="488">
        <f>'4M - SPS'!AA111</f>
        <v>4.8052370654002127E-2</v>
      </c>
      <c r="AB111" s="488">
        <f>'4M - SPS'!AB111</f>
        <v>4.7834360169005517E-2</v>
      </c>
      <c r="AC111" s="488">
        <f>'4M - SPS'!AC111</f>
        <v>4.9115068720552366E-2</v>
      </c>
      <c r="AD111" s="488">
        <f>'4M - SPS'!AD111</f>
        <v>4.7845235477833134E-2</v>
      </c>
      <c r="AE111" s="488">
        <f>'4M - SPS'!AE111</f>
        <v>5.2141026777590402E-2</v>
      </c>
      <c r="AF111" s="488">
        <f>'4M - SPS'!AF111</f>
        <v>9.8910563784186292E-2</v>
      </c>
      <c r="AG111" s="488">
        <f>'4M - SPS'!AG111</f>
        <v>9.195555657538336E-2</v>
      </c>
      <c r="AH111" s="488">
        <f>'4M - SPS'!AH111</f>
        <v>9.5777195178819052E-2</v>
      </c>
      <c r="AI111" s="488">
        <f>'4M - SPS'!AI111</f>
        <v>9.8553157711066083E-2</v>
      </c>
      <c r="AJ111" s="488">
        <f>'4M - SPS'!AJ111</f>
        <v>5.1290569397417891E-2</v>
      </c>
      <c r="AK111" s="488">
        <f>'4M - SPS'!AK111</f>
        <v>4.9265793892428474E-2</v>
      </c>
      <c r="AL111" s="488">
        <f>'4M - SPS'!AL111</f>
        <v>4.7761935328408042E-2</v>
      </c>
      <c r="AM111" s="488">
        <f>'4M - SPS'!AM111</f>
        <v>4.8052370654002127E-2</v>
      </c>
      <c r="AN111" s="488">
        <f>'4M - SPS'!AN111</f>
        <v>4.7834360169005517E-2</v>
      </c>
      <c r="AO111" s="488">
        <f>'4M - SPS'!AO111</f>
        <v>4.9115068720552366E-2</v>
      </c>
      <c r="AP111" s="488">
        <f>'4M - SPS'!AP111</f>
        <v>4.7845235477833134E-2</v>
      </c>
      <c r="AQ111" s="488">
        <f>'4M - SPS'!AQ111</f>
        <v>5.2141026777590402E-2</v>
      </c>
      <c r="AR111" s="488">
        <f>'4M - SPS'!AR111</f>
        <v>9.8910563784186292E-2</v>
      </c>
      <c r="AS111" s="488">
        <f>'4M - SPS'!AS111</f>
        <v>9.195555657538336E-2</v>
      </c>
      <c r="AT111" s="488">
        <f>'4M - SPS'!AT111</f>
        <v>9.5777195178819052E-2</v>
      </c>
      <c r="AU111" s="488">
        <f>'4M - SPS'!AU111</f>
        <v>9.8553157711066083E-2</v>
      </c>
      <c r="AV111" s="488">
        <f>'4M - SPS'!AV111</f>
        <v>5.1290569397417891E-2</v>
      </c>
      <c r="AW111" s="488">
        <f>'4M - SPS'!AW111</f>
        <v>4.9265793892428474E-2</v>
      </c>
      <c r="AX111" s="488">
        <f>'4M - SPS'!AX111</f>
        <v>4.7761935328408042E-2</v>
      </c>
      <c r="AY111" s="488">
        <f>'4M - SPS'!AY111</f>
        <v>4.8052370654002127E-2</v>
      </c>
      <c r="AZ111" s="488">
        <f>'4M - SPS'!AZ111</f>
        <v>4.7834360169005517E-2</v>
      </c>
      <c r="BA111" s="488">
        <f>'4M - SPS'!BA111</f>
        <v>4.9115068720552366E-2</v>
      </c>
      <c r="BB111" s="488">
        <f>'4M - SPS'!BB111</f>
        <v>4.7845235477833134E-2</v>
      </c>
      <c r="BC111" s="488">
        <f>'4M - SPS'!BC111</f>
        <v>5.2141026777590402E-2</v>
      </c>
      <c r="BD111" s="488">
        <f>'4M - SPS'!BD111</f>
        <v>9.8910563784186292E-2</v>
      </c>
      <c r="BE111" s="488">
        <f>'4M - SPS'!BE111</f>
        <v>9.195555657538336E-2</v>
      </c>
      <c r="BF111" s="488">
        <f>'4M - SPS'!BF111</f>
        <v>9.5777195178819052E-2</v>
      </c>
      <c r="BG111" s="488">
        <f>'4M - SPS'!BG111</f>
        <v>9.8553157711066083E-2</v>
      </c>
      <c r="BH111" s="488">
        <f>'4M - SPS'!BH111</f>
        <v>5.1290569397417891E-2</v>
      </c>
      <c r="BI111" s="488">
        <f>'4M - SPS'!BI111</f>
        <v>4.9265793892428474E-2</v>
      </c>
      <c r="BJ111" s="488">
        <f>'4M - SPS'!BJ111</f>
        <v>4.7761935328408042E-2</v>
      </c>
      <c r="BK111" s="488">
        <f>'4M - SPS'!BK111</f>
        <v>4.8052370654002127E-2</v>
      </c>
      <c r="BL111" s="488">
        <f>'4M - SPS'!BL111</f>
        <v>4.7834360169005517E-2</v>
      </c>
      <c r="BM111" s="488">
        <f>'4M - SPS'!BM111</f>
        <v>4.9115068720552366E-2</v>
      </c>
      <c r="BN111" s="488">
        <f>'4M - SPS'!BN111</f>
        <v>4.7845235477833134E-2</v>
      </c>
      <c r="BO111" s="488">
        <f>'4M - SPS'!BO111</f>
        <v>5.2141026777590402E-2</v>
      </c>
      <c r="BP111" s="488">
        <f>'4M - SPS'!BP111</f>
        <v>9.8910563784186292E-2</v>
      </c>
      <c r="BQ111" s="488">
        <f>'4M - SPS'!BQ111</f>
        <v>9.195555657538336E-2</v>
      </c>
      <c r="BR111" s="488">
        <f>'4M - SPS'!BR111</f>
        <v>9.5777195178819052E-2</v>
      </c>
      <c r="BS111" s="488">
        <f>'4M - SPS'!BS111</f>
        <v>9.8553157711066083E-2</v>
      </c>
      <c r="BT111" s="488">
        <f>'4M - SPS'!BT111</f>
        <v>5.1290569397417891E-2</v>
      </c>
      <c r="BU111" s="488">
        <f>'4M - SPS'!BU111</f>
        <v>4.9265793892428474E-2</v>
      </c>
      <c r="BV111" s="488">
        <f>'4M - SPS'!BV111</f>
        <v>4.7761935328408042E-2</v>
      </c>
      <c r="BW111" s="488">
        <f>'4M - SPS'!BW111</f>
        <v>4.8052370654002127E-2</v>
      </c>
      <c r="BX111" s="488">
        <f>'4M - SPS'!BX111</f>
        <v>4.7834360169005517E-2</v>
      </c>
      <c r="BY111" s="488">
        <f>'4M - SPS'!BY111</f>
        <v>4.9115068720552366E-2</v>
      </c>
      <c r="BZ111" s="488">
        <f>'4M - SPS'!BZ111</f>
        <v>4.7845235477833134E-2</v>
      </c>
      <c r="CA111" s="488">
        <f>'4M - SPS'!CA111</f>
        <v>5.2141026777590402E-2</v>
      </c>
      <c r="CB111" s="488">
        <f>'4M - SPS'!CB111</f>
        <v>9.8910563784186292E-2</v>
      </c>
      <c r="CC111" s="488">
        <f>'4M - SPS'!CC111</f>
        <v>9.195555657538336E-2</v>
      </c>
      <c r="CD111" s="488">
        <f>'4M - SPS'!CD111</f>
        <v>9.5777195178819052E-2</v>
      </c>
      <c r="CE111" s="488">
        <f>'4M - SPS'!CE111</f>
        <v>9.8553157711066083E-2</v>
      </c>
      <c r="CF111" s="488">
        <f>'4M - SPS'!CF111</f>
        <v>5.1290569397417891E-2</v>
      </c>
      <c r="CG111" s="488">
        <f>'4M - SPS'!CG111</f>
        <v>4.9265793892428474E-2</v>
      </c>
      <c r="CH111" s="488">
        <f>'4M - SPS'!CH111</f>
        <v>4.7761935328408042E-2</v>
      </c>
    </row>
    <row r="112" spans="1:86" s="110" customFormat="1" hidden="1" x14ac:dyDescent="0.25">
      <c r="A112" s="640"/>
      <c r="B112" s="270" t="s">
        <v>21</v>
      </c>
      <c r="C112" s="459">
        <f>'4M - SPS'!C112</f>
        <v>3.812480333592938E-2</v>
      </c>
      <c r="D112" s="459">
        <f>'4M - SPS'!D112</f>
        <v>3.863584650399525E-2</v>
      </c>
      <c r="E112" s="459">
        <f>'4M - SPS'!E112</f>
        <v>4.0110968412696429E-2</v>
      </c>
      <c r="F112" s="459">
        <f>'4M - SPS'!F112</f>
        <v>4.1692552246356249E-2</v>
      </c>
      <c r="G112" s="459">
        <f>'4M - SPS'!G112</f>
        <v>4.2574877465881671E-2</v>
      </c>
      <c r="H112" s="459">
        <f>'4M - SPS'!H112</f>
        <v>7.6182846728634554E-2</v>
      </c>
      <c r="I112" s="459">
        <f>'4M - SPS'!I112</f>
        <v>7.2182560224524711E-2</v>
      </c>
      <c r="J112" s="459">
        <f>'4M - SPS'!J112</f>
        <v>7.3486687391125252E-2</v>
      </c>
      <c r="K112" s="459">
        <f>'4M - SPS'!K112</f>
        <v>7.1961972198973156E-2</v>
      </c>
      <c r="L112" s="459">
        <f>'4M - SPS'!L112</f>
        <v>4.1202779153548821E-2</v>
      </c>
      <c r="M112" s="459">
        <f>'4M - SPS'!M112</f>
        <v>4.1783383909177088E-2</v>
      </c>
      <c r="N112" s="459">
        <f>'4M - SPS'!N112</f>
        <v>3.8741878479679928E-2</v>
      </c>
      <c r="O112" s="459">
        <f>'4M - SPS'!O112</f>
        <v>3.812480333592938E-2</v>
      </c>
      <c r="P112" s="459">
        <f>'4M - SPS'!P112</f>
        <v>3.863584650399525E-2</v>
      </c>
      <c r="Q112" s="459">
        <f>'4M - SPS'!Q112</f>
        <v>4.0110968412696429E-2</v>
      </c>
      <c r="R112" s="459">
        <f>'4M - SPS'!R112</f>
        <v>4.1692552246356249E-2</v>
      </c>
      <c r="S112" s="459">
        <f>'4M - SPS'!S112</f>
        <v>4.2574877465881671E-2</v>
      </c>
      <c r="T112" s="488">
        <f>'4M - SPS'!T112</f>
        <v>8.5515778998937642E-2</v>
      </c>
      <c r="U112" s="488">
        <f>'4M - SPS'!U112</f>
        <v>8.2393800627705155E-2</v>
      </c>
      <c r="V112" s="488">
        <f>'4M - SPS'!V112</f>
        <v>8.4128545119334999E-2</v>
      </c>
      <c r="W112" s="488">
        <f>'4M - SPS'!W112</f>
        <v>8.2736105660607309E-2</v>
      </c>
      <c r="X112" s="488">
        <f>'4M - SPS'!X112</f>
        <v>4.7392118971268431E-2</v>
      </c>
      <c r="Y112" s="488">
        <f>'4M - SPS'!Y112</f>
        <v>4.7988624351919779E-2</v>
      </c>
      <c r="Z112" s="488">
        <f>'4M - SPS'!Z112</f>
        <v>4.4161547411792172E-2</v>
      </c>
      <c r="AA112" s="488">
        <f>'4M - SPS'!AA112</f>
        <v>4.3359486978481604E-2</v>
      </c>
      <c r="AB112" s="488">
        <f>'4M - SPS'!AB112</f>
        <v>4.410515684864829E-2</v>
      </c>
      <c r="AC112" s="488">
        <f>'4M - SPS'!AC112</f>
        <v>4.6568079384446098E-2</v>
      </c>
      <c r="AD112" s="488">
        <f>'4M - SPS'!AD112</f>
        <v>4.7811937499234729E-2</v>
      </c>
      <c r="AE112" s="488">
        <f>'4M - SPS'!AE112</f>
        <v>4.8472448005502253E-2</v>
      </c>
      <c r="AF112" s="488">
        <f>'4M - SPS'!AF112</f>
        <v>8.5515778998937642E-2</v>
      </c>
      <c r="AG112" s="488">
        <f>'4M - SPS'!AG112</f>
        <v>8.2393800627705155E-2</v>
      </c>
      <c r="AH112" s="488">
        <f>'4M - SPS'!AH112</f>
        <v>8.4128545119334999E-2</v>
      </c>
      <c r="AI112" s="488">
        <f>'4M - SPS'!AI112</f>
        <v>8.2736105660607309E-2</v>
      </c>
      <c r="AJ112" s="488">
        <f>'4M - SPS'!AJ112</f>
        <v>4.7392118971268431E-2</v>
      </c>
      <c r="AK112" s="488">
        <f>'4M - SPS'!AK112</f>
        <v>4.7988624351919779E-2</v>
      </c>
      <c r="AL112" s="488">
        <f>'4M - SPS'!AL112</f>
        <v>4.4161547411792172E-2</v>
      </c>
      <c r="AM112" s="488">
        <f>'4M - SPS'!AM112</f>
        <v>4.3359486978481604E-2</v>
      </c>
      <c r="AN112" s="488">
        <f>'4M - SPS'!AN112</f>
        <v>4.410515684864829E-2</v>
      </c>
      <c r="AO112" s="488">
        <f>'4M - SPS'!AO112</f>
        <v>4.6568079384446098E-2</v>
      </c>
      <c r="AP112" s="488">
        <f>'4M - SPS'!AP112</f>
        <v>4.7811937499234729E-2</v>
      </c>
      <c r="AQ112" s="488">
        <f>'4M - SPS'!AQ112</f>
        <v>4.8472448005502253E-2</v>
      </c>
      <c r="AR112" s="488">
        <f>'4M - SPS'!AR112</f>
        <v>8.5515778998937642E-2</v>
      </c>
      <c r="AS112" s="488">
        <f>'4M - SPS'!AS112</f>
        <v>8.2393800627705155E-2</v>
      </c>
      <c r="AT112" s="488">
        <f>'4M - SPS'!AT112</f>
        <v>8.4128545119334999E-2</v>
      </c>
      <c r="AU112" s="488">
        <f>'4M - SPS'!AU112</f>
        <v>8.2736105660607309E-2</v>
      </c>
      <c r="AV112" s="488">
        <f>'4M - SPS'!AV112</f>
        <v>4.7392118971268431E-2</v>
      </c>
      <c r="AW112" s="488">
        <f>'4M - SPS'!AW112</f>
        <v>4.7988624351919779E-2</v>
      </c>
      <c r="AX112" s="488">
        <f>'4M - SPS'!AX112</f>
        <v>4.4161547411792172E-2</v>
      </c>
      <c r="AY112" s="488">
        <f>'4M - SPS'!AY112</f>
        <v>4.3359486978481604E-2</v>
      </c>
      <c r="AZ112" s="488">
        <f>'4M - SPS'!AZ112</f>
        <v>4.410515684864829E-2</v>
      </c>
      <c r="BA112" s="488">
        <f>'4M - SPS'!BA112</f>
        <v>4.6568079384446098E-2</v>
      </c>
      <c r="BB112" s="488">
        <f>'4M - SPS'!BB112</f>
        <v>4.7811937499234729E-2</v>
      </c>
      <c r="BC112" s="488">
        <f>'4M - SPS'!BC112</f>
        <v>4.8472448005502253E-2</v>
      </c>
      <c r="BD112" s="488">
        <f>'4M - SPS'!BD112</f>
        <v>8.5515778998937642E-2</v>
      </c>
      <c r="BE112" s="488">
        <f>'4M - SPS'!BE112</f>
        <v>8.2393800627705155E-2</v>
      </c>
      <c r="BF112" s="488">
        <f>'4M - SPS'!BF112</f>
        <v>8.4128545119334999E-2</v>
      </c>
      <c r="BG112" s="488">
        <f>'4M - SPS'!BG112</f>
        <v>8.2736105660607309E-2</v>
      </c>
      <c r="BH112" s="488">
        <f>'4M - SPS'!BH112</f>
        <v>4.7392118971268431E-2</v>
      </c>
      <c r="BI112" s="488">
        <f>'4M - SPS'!BI112</f>
        <v>4.7988624351919779E-2</v>
      </c>
      <c r="BJ112" s="488">
        <f>'4M - SPS'!BJ112</f>
        <v>4.4161547411792172E-2</v>
      </c>
      <c r="BK112" s="488">
        <f>'4M - SPS'!BK112</f>
        <v>4.3359486978481604E-2</v>
      </c>
      <c r="BL112" s="488">
        <f>'4M - SPS'!BL112</f>
        <v>4.410515684864829E-2</v>
      </c>
      <c r="BM112" s="488">
        <f>'4M - SPS'!BM112</f>
        <v>4.6568079384446098E-2</v>
      </c>
      <c r="BN112" s="488">
        <f>'4M - SPS'!BN112</f>
        <v>4.7811937499234729E-2</v>
      </c>
      <c r="BO112" s="488">
        <f>'4M - SPS'!BO112</f>
        <v>4.8472448005502253E-2</v>
      </c>
      <c r="BP112" s="488">
        <f>'4M - SPS'!BP112</f>
        <v>8.5515778998937642E-2</v>
      </c>
      <c r="BQ112" s="488">
        <f>'4M - SPS'!BQ112</f>
        <v>8.2393800627705155E-2</v>
      </c>
      <c r="BR112" s="488">
        <f>'4M - SPS'!BR112</f>
        <v>8.4128545119334999E-2</v>
      </c>
      <c r="BS112" s="488">
        <f>'4M - SPS'!BS112</f>
        <v>8.2736105660607309E-2</v>
      </c>
      <c r="BT112" s="488">
        <f>'4M - SPS'!BT112</f>
        <v>4.7392118971268431E-2</v>
      </c>
      <c r="BU112" s="488">
        <f>'4M - SPS'!BU112</f>
        <v>4.7988624351919779E-2</v>
      </c>
      <c r="BV112" s="488">
        <f>'4M - SPS'!BV112</f>
        <v>4.4161547411792172E-2</v>
      </c>
      <c r="BW112" s="488">
        <f>'4M - SPS'!BW112</f>
        <v>4.3359486978481604E-2</v>
      </c>
      <c r="BX112" s="488">
        <f>'4M - SPS'!BX112</f>
        <v>4.410515684864829E-2</v>
      </c>
      <c r="BY112" s="488">
        <f>'4M - SPS'!BY112</f>
        <v>4.6568079384446098E-2</v>
      </c>
      <c r="BZ112" s="488">
        <f>'4M - SPS'!BZ112</f>
        <v>4.7811937499234729E-2</v>
      </c>
      <c r="CA112" s="488">
        <f>'4M - SPS'!CA112</f>
        <v>4.8472448005502253E-2</v>
      </c>
      <c r="CB112" s="488">
        <f>'4M - SPS'!CB112</f>
        <v>8.5515778998937642E-2</v>
      </c>
      <c r="CC112" s="488">
        <f>'4M - SPS'!CC112</f>
        <v>8.2393800627705155E-2</v>
      </c>
      <c r="CD112" s="488">
        <f>'4M - SPS'!CD112</f>
        <v>8.4128545119334999E-2</v>
      </c>
      <c r="CE112" s="488">
        <f>'4M - SPS'!CE112</f>
        <v>8.2736105660607309E-2</v>
      </c>
      <c r="CF112" s="488">
        <f>'4M - SPS'!CF112</f>
        <v>4.7392118971268431E-2</v>
      </c>
      <c r="CG112" s="488">
        <f>'4M - SPS'!CG112</f>
        <v>4.7988624351919779E-2</v>
      </c>
      <c r="CH112" s="488">
        <f>'4M - SPS'!CH112</f>
        <v>4.4161547411792172E-2</v>
      </c>
    </row>
    <row r="113" spans="1:86" s="110" customFormat="1" hidden="1" x14ac:dyDescent="0.25">
      <c r="A113" s="640"/>
      <c r="B113" s="270" t="s">
        <v>1</v>
      </c>
      <c r="C113" s="459">
        <f>'4M - SPS'!C113</f>
        <v>3.7643000000000003E-2</v>
      </c>
      <c r="D113" s="459">
        <f>'4M - SPS'!D113</f>
        <v>3.7594000000000002E-2</v>
      </c>
      <c r="E113" s="459">
        <f>'4M - SPS'!E113</f>
        <v>3.8481000000000001E-2</v>
      </c>
      <c r="F113" s="459">
        <f>'4M - SPS'!F113</f>
        <v>4.5546527424448306E-2</v>
      </c>
      <c r="G113" s="459">
        <f>'4M - SPS'!G113</f>
        <v>5.2139423884773821E-2</v>
      </c>
      <c r="H113" s="459">
        <f>'4M - SPS'!H113</f>
        <v>8.918045167108582E-2</v>
      </c>
      <c r="I113" s="459">
        <f>'4M - SPS'!I113</f>
        <v>8.1027324509359955E-2</v>
      </c>
      <c r="J113" s="459">
        <f>'4M - SPS'!J113</f>
        <v>8.4542112011390252E-2</v>
      </c>
      <c r="K113" s="459">
        <f>'4M - SPS'!K113</f>
        <v>8.9460509002049729E-2</v>
      </c>
      <c r="L113" s="459">
        <f>'4M - SPS'!L113</f>
        <v>5.0502845272441692E-2</v>
      </c>
      <c r="M113" s="459">
        <f>'4M - SPS'!M113</f>
        <v>4.4588000000000003E-2</v>
      </c>
      <c r="N113" s="459">
        <f>'4M - SPS'!N113</f>
        <v>4.0072999999999998E-2</v>
      </c>
      <c r="O113" s="459">
        <f>'4M - SPS'!O113</f>
        <v>3.7643000000000003E-2</v>
      </c>
      <c r="P113" s="459">
        <f>'4M - SPS'!P113</f>
        <v>3.7594000000000002E-2</v>
      </c>
      <c r="Q113" s="459">
        <f>'4M - SPS'!Q113</f>
        <v>3.8481000000000001E-2</v>
      </c>
      <c r="R113" s="459">
        <f>'4M - SPS'!R113</f>
        <v>4.5546527424448306E-2</v>
      </c>
      <c r="S113" s="459">
        <f>'4M - SPS'!S113</f>
        <v>5.2139423884773821E-2</v>
      </c>
      <c r="T113" s="488">
        <f>'4M - SPS'!T113</f>
        <v>9.9897910659503125E-2</v>
      </c>
      <c r="U113" s="488">
        <f>'4M - SPS'!U113</f>
        <v>9.2398741649694693E-2</v>
      </c>
      <c r="V113" s="488">
        <f>'4M - SPS'!V113</f>
        <v>9.6369500138671779E-2</v>
      </c>
      <c r="W113" s="488">
        <f>'4M - SPS'!W113</f>
        <v>0.10281652912514347</v>
      </c>
      <c r="X113" s="488">
        <f>'4M - SPS'!X113</f>
        <v>5.8394300118172024E-2</v>
      </c>
      <c r="Y113" s="488">
        <f>'4M - SPS'!Y113</f>
        <v>5.0502999999999999E-2</v>
      </c>
      <c r="Z113" s="488">
        <f>'4M - SPS'!Z113</f>
        <v>4.5546000000000003E-2</v>
      </c>
      <c r="AA113" s="488">
        <f>'4M - SPS'!AA113</f>
        <v>4.3242000000000003E-2</v>
      </c>
      <c r="AB113" s="488">
        <f>'4M - SPS'!AB113</f>
        <v>4.3921000000000002E-2</v>
      </c>
      <c r="AC113" s="488">
        <f>'4M - SPS'!AC113</f>
        <v>4.5185000000000003E-2</v>
      </c>
      <c r="AD113" s="488">
        <f>'4M - SPS'!AD113</f>
        <v>5.3311060585216834E-2</v>
      </c>
      <c r="AE113" s="488">
        <f>'4M - SPS'!AE113</f>
        <v>5.9018025316611565E-2</v>
      </c>
      <c r="AF113" s="488">
        <f>'4M - SPS'!AF113</f>
        <v>9.9897910659503125E-2</v>
      </c>
      <c r="AG113" s="488">
        <f>'4M - SPS'!AG113</f>
        <v>9.2398741649694693E-2</v>
      </c>
      <c r="AH113" s="488">
        <f>'4M - SPS'!AH113</f>
        <v>9.6369500138671779E-2</v>
      </c>
      <c r="AI113" s="488">
        <f>'4M - SPS'!AI113</f>
        <v>0.10281652912514347</v>
      </c>
      <c r="AJ113" s="488">
        <f>'4M - SPS'!AJ113</f>
        <v>5.8394300118172024E-2</v>
      </c>
      <c r="AK113" s="488">
        <f>'4M - SPS'!AK113</f>
        <v>5.0502999999999999E-2</v>
      </c>
      <c r="AL113" s="488">
        <f>'4M - SPS'!AL113</f>
        <v>4.5546000000000003E-2</v>
      </c>
      <c r="AM113" s="488">
        <f>'4M - SPS'!AM113</f>
        <v>4.3242000000000003E-2</v>
      </c>
      <c r="AN113" s="488">
        <f>'4M - SPS'!AN113</f>
        <v>4.3921000000000002E-2</v>
      </c>
      <c r="AO113" s="488">
        <f>'4M - SPS'!AO113</f>
        <v>4.5185000000000003E-2</v>
      </c>
      <c r="AP113" s="488">
        <f>'4M - SPS'!AP113</f>
        <v>5.3311060585216834E-2</v>
      </c>
      <c r="AQ113" s="488">
        <f>'4M - SPS'!AQ113</f>
        <v>5.9018025316611565E-2</v>
      </c>
      <c r="AR113" s="488">
        <f>'4M - SPS'!AR113</f>
        <v>9.9897910659503125E-2</v>
      </c>
      <c r="AS113" s="488">
        <f>'4M - SPS'!AS113</f>
        <v>9.2398741649694693E-2</v>
      </c>
      <c r="AT113" s="488">
        <f>'4M - SPS'!AT113</f>
        <v>9.6369500138671779E-2</v>
      </c>
      <c r="AU113" s="488">
        <f>'4M - SPS'!AU113</f>
        <v>0.10281652912514347</v>
      </c>
      <c r="AV113" s="488">
        <f>'4M - SPS'!AV113</f>
        <v>5.8394300118172024E-2</v>
      </c>
      <c r="AW113" s="488">
        <f>'4M - SPS'!AW113</f>
        <v>5.0502999999999999E-2</v>
      </c>
      <c r="AX113" s="488">
        <f>'4M - SPS'!AX113</f>
        <v>4.5546000000000003E-2</v>
      </c>
      <c r="AY113" s="488">
        <f>'4M - SPS'!AY113</f>
        <v>4.3242000000000003E-2</v>
      </c>
      <c r="AZ113" s="488">
        <f>'4M - SPS'!AZ113</f>
        <v>4.3921000000000002E-2</v>
      </c>
      <c r="BA113" s="488">
        <f>'4M - SPS'!BA113</f>
        <v>4.5185000000000003E-2</v>
      </c>
      <c r="BB113" s="488">
        <f>'4M - SPS'!BB113</f>
        <v>5.3311060585216834E-2</v>
      </c>
      <c r="BC113" s="488">
        <f>'4M - SPS'!BC113</f>
        <v>5.9018025316611565E-2</v>
      </c>
      <c r="BD113" s="488">
        <f>'4M - SPS'!BD113</f>
        <v>9.9897910659503125E-2</v>
      </c>
      <c r="BE113" s="488">
        <f>'4M - SPS'!BE113</f>
        <v>9.2398741649694693E-2</v>
      </c>
      <c r="BF113" s="488">
        <f>'4M - SPS'!BF113</f>
        <v>9.6369500138671779E-2</v>
      </c>
      <c r="BG113" s="488">
        <f>'4M - SPS'!BG113</f>
        <v>0.10281652912514347</v>
      </c>
      <c r="BH113" s="488">
        <f>'4M - SPS'!BH113</f>
        <v>5.8394300118172024E-2</v>
      </c>
      <c r="BI113" s="488">
        <f>'4M - SPS'!BI113</f>
        <v>5.0502999999999999E-2</v>
      </c>
      <c r="BJ113" s="488">
        <f>'4M - SPS'!BJ113</f>
        <v>4.5546000000000003E-2</v>
      </c>
      <c r="BK113" s="488">
        <f>'4M - SPS'!BK113</f>
        <v>4.3242000000000003E-2</v>
      </c>
      <c r="BL113" s="488">
        <f>'4M - SPS'!BL113</f>
        <v>4.3921000000000002E-2</v>
      </c>
      <c r="BM113" s="488">
        <f>'4M - SPS'!BM113</f>
        <v>4.5185000000000003E-2</v>
      </c>
      <c r="BN113" s="488">
        <f>'4M - SPS'!BN113</f>
        <v>5.3311060585216834E-2</v>
      </c>
      <c r="BO113" s="488">
        <f>'4M - SPS'!BO113</f>
        <v>5.9018025316611565E-2</v>
      </c>
      <c r="BP113" s="488">
        <f>'4M - SPS'!BP113</f>
        <v>9.9897910659503125E-2</v>
      </c>
      <c r="BQ113" s="488">
        <f>'4M - SPS'!BQ113</f>
        <v>9.2398741649694693E-2</v>
      </c>
      <c r="BR113" s="488">
        <f>'4M - SPS'!BR113</f>
        <v>9.6369500138671779E-2</v>
      </c>
      <c r="BS113" s="488">
        <f>'4M - SPS'!BS113</f>
        <v>0.10281652912514347</v>
      </c>
      <c r="BT113" s="488">
        <f>'4M - SPS'!BT113</f>
        <v>5.8394300118172024E-2</v>
      </c>
      <c r="BU113" s="488">
        <f>'4M - SPS'!BU113</f>
        <v>5.0502999999999999E-2</v>
      </c>
      <c r="BV113" s="488">
        <f>'4M - SPS'!BV113</f>
        <v>4.5546000000000003E-2</v>
      </c>
      <c r="BW113" s="488">
        <f>'4M - SPS'!BW113</f>
        <v>4.3242000000000003E-2</v>
      </c>
      <c r="BX113" s="488">
        <f>'4M - SPS'!BX113</f>
        <v>4.3921000000000002E-2</v>
      </c>
      <c r="BY113" s="488">
        <f>'4M - SPS'!BY113</f>
        <v>4.5185000000000003E-2</v>
      </c>
      <c r="BZ113" s="488">
        <f>'4M - SPS'!BZ113</f>
        <v>5.3311060585216834E-2</v>
      </c>
      <c r="CA113" s="488">
        <f>'4M - SPS'!CA113</f>
        <v>5.9018025316611565E-2</v>
      </c>
      <c r="CB113" s="488">
        <f>'4M - SPS'!CB113</f>
        <v>9.9897910659503125E-2</v>
      </c>
      <c r="CC113" s="488">
        <f>'4M - SPS'!CC113</f>
        <v>9.2398741649694693E-2</v>
      </c>
      <c r="CD113" s="488">
        <f>'4M - SPS'!CD113</f>
        <v>9.6369500138671779E-2</v>
      </c>
      <c r="CE113" s="488">
        <f>'4M - SPS'!CE113</f>
        <v>0.10281652912514347</v>
      </c>
      <c r="CF113" s="488">
        <f>'4M - SPS'!CF113</f>
        <v>5.8394300118172024E-2</v>
      </c>
      <c r="CG113" s="488">
        <f>'4M - SPS'!CG113</f>
        <v>5.0502999999999999E-2</v>
      </c>
      <c r="CH113" s="488">
        <f>'4M - SPS'!CH113</f>
        <v>4.5546000000000003E-2</v>
      </c>
    </row>
    <row r="114" spans="1:86" s="110" customFormat="1" hidden="1" x14ac:dyDescent="0.25">
      <c r="A114" s="640"/>
      <c r="B114" s="270" t="s">
        <v>22</v>
      </c>
      <c r="C114" s="459">
        <f>'4M - SPS'!C114</f>
        <v>2.7979023307448891E-2</v>
      </c>
      <c r="D114" s="459">
        <f>'4M - SPS'!D114</f>
        <v>2.7062237345416705E-2</v>
      </c>
      <c r="E114" s="459">
        <f>'4M - SPS'!E114</f>
        <v>2.7366766574322021E-2</v>
      </c>
      <c r="F114" s="459">
        <f>'4M - SPS'!F114</f>
        <v>2.8203953398476794E-2</v>
      </c>
      <c r="G114" s="459">
        <f>'4M - SPS'!G114</f>
        <v>2.7858111953350514E-2</v>
      </c>
      <c r="H114" s="459">
        <f>'4M - SPS'!H114</f>
        <v>4.517263626282926E-2</v>
      </c>
      <c r="I114" s="459">
        <f>'4M - SPS'!I114</f>
        <v>4.3757210070201225E-2</v>
      </c>
      <c r="J114" s="459">
        <f>'4M - SPS'!J114</f>
        <v>4.3498044615800903E-2</v>
      </c>
      <c r="K114" s="459">
        <f>'4M - SPS'!K114</f>
        <v>4.4228232364900331E-2</v>
      </c>
      <c r="L114" s="459">
        <f>'4M - SPS'!L114</f>
        <v>2.7623053960593121E-2</v>
      </c>
      <c r="M114" s="459">
        <f>'4M - SPS'!M114</f>
        <v>2.7741626843932658E-2</v>
      </c>
      <c r="N114" s="459">
        <f>'4M - SPS'!N114</f>
        <v>2.7315147361757344E-2</v>
      </c>
      <c r="O114" s="459">
        <f>'4M - SPS'!O114</f>
        <v>2.7979023307448891E-2</v>
      </c>
      <c r="P114" s="459">
        <f>'4M - SPS'!P114</f>
        <v>2.7062237345416705E-2</v>
      </c>
      <c r="Q114" s="459">
        <f>'4M - SPS'!Q114</f>
        <v>2.7366766574322021E-2</v>
      </c>
      <c r="R114" s="459">
        <f>'4M - SPS'!R114</f>
        <v>2.8203953398476794E-2</v>
      </c>
      <c r="S114" s="459">
        <f>'4M - SPS'!S114</f>
        <v>2.7858111953350514E-2</v>
      </c>
      <c r="T114" s="488">
        <f>'4M - SPS'!T114</f>
        <v>5.11783628578363E-2</v>
      </c>
      <c r="U114" s="488">
        <f>'4M - SPS'!U114</f>
        <v>5.0263920444823536E-2</v>
      </c>
      <c r="V114" s="488">
        <f>'4M - SPS'!V114</f>
        <v>5.0919729973442698E-2</v>
      </c>
      <c r="W114" s="488">
        <f>'4M - SPS'!W114</f>
        <v>5.1032244195683668E-2</v>
      </c>
      <c r="X114" s="488">
        <f>'4M - SPS'!X114</f>
        <v>3.1834282914929901E-2</v>
      </c>
      <c r="Y114" s="488">
        <f>'4M - SPS'!Y114</f>
        <v>3.1888338288885681E-2</v>
      </c>
      <c r="Z114" s="488">
        <f>'4M - SPS'!Z114</f>
        <v>3.1494810525499989E-2</v>
      </c>
      <c r="AA114" s="488">
        <f>'4M - SPS'!AA114</f>
        <v>3.2101429198820274E-2</v>
      </c>
      <c r="AB114" s="488">
        <f>'4M - SPS'!AB114</f>
        <v>3.1162005371043862E-2</v>
      </c>
      <c r="AC114" s="488">
        <f>'4M - SPS'!AC114</f>
        <v>3.2028393651727299E-2</v>
      </c>
      <c r="AD114" s="488">
        <f>'4M - SPS'!AD114</f>
        <v>3.2589271142712109E-2</v>
      </c>
      <c r="AE114" s="488">
        <f>'4M - SPS'!AE114</f>
        <v>3.2121803164922365E-2</v>
      </c>
      <c r="AF114" s="488">
        <f>'4M - SPS'!AF114</f>
        <v>5.11783628578363E-2</v>
      </c>
      <c r="AG114" s="488">
        <f>'4M - SPS'!AG114</f>
        <v>5.0263920444823536E-2</v>
      </c>
      <c r="AH114" s="488">
        <f>'4M - SPS'!AH114</f>
        <v>5.0919729973442698E-2</v>
      </c>
      <c r="AI114" s="488">
        <f>'4M - SPS'!AI114</f>
        <v>5.1032244195683668E-2</v>
      </c>
      <c r="AJ114" s="488">
        <f>'4M - SPS'!AJ114</f>
        <v>3.1834282914929901E-2</v>
      </c>
      <c r="AK114" s="488">
        <f>'4M - SPS'!AK114</f>
        <v>3.1888338288885681E-2</v>
      </c>
      <c r="AL114" s="488">
        <f>'4M - SPS'!AL114</f>
        <v>3.1494810525499989E-2</v>
      </c>
      <c r="AM114" s="488">
        <f>'4M - SPS'!AM114</f>
        <v>3.2101429198820274E-2</v>
      </c>
      <c r="AN114" s="488">
        <f>'4M - SPS'!AN114</f>
        <v>3.1162005371043862E-2</v>
      </c>
      <c r="AO114" s="488">
        <f>'4M - SPS'!AO114</f>
        <v>3.2028393651727299E-2</v>
      </c>
      <c r="AP114" s="488">
        <f>'4M - SPS'!AP114</f>
        <v>3.2589271142712109E-2</v>
      </c>
      <c r="AQ114" s="488">
        <f>'4M - SPS'!AQ114</f>
        <v>3.2121803164922365E-2</v>
      </c>
      <c r="AR114" s="488">
        <f>'4M - SPS'!AR114</f>
        <v>5.11783628578363E-2</v>
      </c>
      <c r="AS114" s="488">
        <f>'4M - SPS'!AS114</f>
        <v>5.0263920444823536E-2</v>
      </c>
      <c r="AT114" s="488">
        <f>'4M - SPS'!AT114</f>
        <v>5.0919729973442698E-2</v>
      </c>
      <c r="AU114" s="488">
        <f>'4M - SPS'!AU114</f>
        <v>5.1032244195683668E-2</v>
      </c>
      <c r="AV114" s="488">
        <f>'4M - SPS'!AV114</f>
        <v>3.1834282914929901E-2</v>
      </c>
      <c r="AW114" s="488">
        <f>'4M - SPS'!AW114</f>
        <v>3.1888338288885681E-2</v>
      </c>
      <c r="AX114" s="488">
        <f>'4M - SPS'!AX114</f>
        <v>3.1494810525499989E-2</v>
      </c>
      <c r="AY114" s="488">
        <f>'4M - SPS'!AY114</f>
        <v>3.2101429198820274E-2</v>
      </c>
      <c r="AZ114" s="488">
        <f>'4M - SPS'!AZ114</f>
        <v>3.1162005371043862E-2</v>
      </c>
      <c r="BA114" s="488">
        <f>'4M - SPS'!BA114</f>
        <v>3.2028393651727299E-2</v>
      </c>
      <c r="BB114" s="488">
        <f>'4M - SPS'!BB114</f>
        <v>3.2589271142712109E-2</v>
      </c>
      <c r="BC114" s="488">
        <f>'4M - SPS'!BC114</f>
        <v>3.2121803164922365E-2</v>
      </c>
      <c r="BD114" s="488">
        <f>'4M - SPS'!BD114</f>
        <v>5.11783628578363E-2</v>
      </c>
      <c r="BE114" s="488">
        <f>'4M - SPS'!BE114</f>
        <v>5.0263920444823536E-2</v>
      </c>
      <c r="BF114" s="488">
        <f>'4M - SPS'!BF114</f>
        <v>5.0919729973442698E-2</v>
      </c>
      <c r="BG114" s="488">
        <f>'4M - SPS'!BG114</f>
        <v>5.1032244195683668E-2</v>
      </c>
      <c r="BH114" s="488">
        <f>'4M - SPS'!BH114</f>
        <v>3.1834282914929901E-2</v>
      </c>
      <c r="BI114" s="488">
        <f>'4M - SPS'!BI114</f>
        <v>3.1888338288885681E-2</v>
      </c>
      <c r="BJ114" s="488">
        <f>'4M - SPS'!BJ114</f>
        <v>3.1494810525499989E-2</v>
      </c>
      <c r="BK114" s="488">
        <f>'4M - SPS'!BK114</f>
        <v>3.2101429198820274E-2</v>
      </c>
      <c r="BL114" s="488">
        <f>'4M - SPS'!BL114</f>
        <v>3.1162005371043862E-2</v>
      </c>
      <c r="BM114" s="488">
        <f>'4M - SPS'!BM114</f>
        <v>3.2028393651727299E-2</v>
      </c>
      <c r="BN114" s="488">
        <f>'4M - SPS'!BN114</f>
        <v>3.2589271142712109E-2</v>
      </c>
      <c r="BO114" s="488">
        <f>'4M - SPS'!BO114</f>
        <v>3.2121803164922365E-2</v>
      </c>
      <c r="BP114" s="488">
        <f>'4M - SPS'!BP114</f>
        <v>5.11783628578363E-2</v>
      </c>
      <c r="BQ114" s="488">
        <f>'4M - SPS'!BQ114</f>
        <v>5.0263920444823536E-2</v>
      </c>
      <c r="BR114" s="488">
        <f>'4M - SPS'!BR114</f>
        <v>5.0919729973442698E-2</v>
      </c>
      <c r="BS114" s="488">
        <f>'4M - SPS'!BS114</f>
        <v>5.1032244195683668E-2</v>
      </c>
      <c r="BT114" s="488">
        <f>'4M - SPS'!BT114</f>
        <v>3.1834282914929901E-2</v>
      </c>
      <c r="BU114" s="488">
        <f>'4M - SPS'!BU114</f>
        <v>3.1888338288885681E-2</v>
      </c>
      <c r="BV114" s="488">
        <f>'4M - SPS'!BV114</f>
        <v>3.1494810525499989E-2</v>
      </c>
      <c r="BW114" s="488">
        <f>'4M - SPS'!BW114</f>
        <v>3.2101429198820274E-2</v>
      </c>
      <c r="BX114" s="488">
        <f>'4M - SPS'!BX114</f>
        <v>3.1162005371043862E-2</v>
      </c>
      <c r="BY114" s="488">
        <f>'4M - SPS'!BY114</f>
        <v>3.2028393651727299E-2</v>
      </c>
      <c r="BZ114" s="488">
        <f>'4M - SPS'!BZ114</f>
        <v>3.2589271142712109E-2</v>
      </c>
      <c r="CA114" s="488">
        <f>'4M - SPS'!CA114</f>
        <v>3.2121803164922365E-2</v>
      </c>
      <c r="CB114" s="488">
        <f>'4M - SPS'!CB114</f>
        <v>5.11783628578363E-2</v>
      </c>
      <c r="CC114" s="488">
        <f>'4M - SPS'!CC114</f>
        <v>5.0263920444823536E-2</v>
      </c>
      <c r="CD114" s="488">
        <f>'4M - SPS'!CD114</f>
        <v>5.0919729973442698E-2</v>
      </c>
      <c r="CE114" s="488">
        <f>'4M - SPS'!CE114</f>
        <v>5.1032244195683668E-2</v>
      </c>
      <c r="CF114" s="488">
        <f>'4M - SPS'!CF114</f>
        <v>3.1834282914929901E-2</v>
      </c>
      <c r="CG114" s="488">
        <f>'4M - SPS'!CG114</f>
        <v>3.1888338288885681E-2</v>
      </c>
      <c r="CH114" s="488">
        <f>'4M - SPS'!CH114</f>
        <v>3.1494810525499989E-2</v>
      </c>
    </row>
    <row r="115" spans="1:86" s="110" customFormat="1" hidden="1" x14ac:dyDescent="0.25">
      <c r="A115" s="640"/>
      <c r="B115" s="89" t="s">
        <v>9</v>
      </c>
      <c r="C115" s="459">
        <f>'4M - SPS'!C115</f>
        <v>4.0318557896803296E-2</v>
      </c>
      <c r="D115" s="459">
        <f>'4M - SPS'!D115</f>
        <v>3.9568248587468539E-2</v>
      </c>
      <c r="E115" s="459">
        <f>'4M - SPS'!E115</f>
        <v>4.0207620734309842E-2</v>
      </c>
      <c r="F115" s="459">
        <f>'4M - SPS'!F115</f>
        <v>3.9948730023870067E-2</v>
      </c>
      <c r="G115" s="459">
        <f>'4M - SPS'!G115</f>
        <v>4.0203143576144802E-2</v>
      </c>
      <c r="H115" s="459">
        <f>'4M - SPS'!H115</f>
        <v>4.4656000000000001E-2</v>
      </c>
      <c r="I115" s="459">
        <f>'4M - SPS'!I115</f>
        <v>4.3243999999999998E-2</v>
      </c>
      <c r="J115" s="459">
        <f>'4M - SPS'!J115</f>
        <v>4.2998000000000001E-2</v>
      </c>
      <c r="K115" s="459">
        <f>'4M - SPS'!K115</f>
        <v>6.9761842481432038E-2</v>
      </c>
      <c r="L115" s="459">
        <f>'4M - SPS'!L115</f>
        <v>3.8970456467593638E-2</v>
      </c>
      <c r="M115" s="459">
        <f>'4M - SPS'!M115</f>
        <v>3.9130451436498209E-2</v>
      </c>
      <c r="N115" s="459">
        <f>'4M - SPS'!N115</f>
        <v>3.8987207833272704E-2</v>
      </c>
      <c r="O115" s="459">
        <f>'4M - SPS'!O115</f>
        <v>4.0318557896803296E-2</v>
      </c>
      <c r="P115" s="459">
        <f>'4M - SPS'!P115</f>
        <v>3.9568248587468539E-2</v>
      </c>
      <c r="Q115" s="459">
        <f>'4M - SPS'!Q115</f>
        <v>4.0207620734309842E-2</v>
      </c>
      <c r="R115" s="459">
        <f>'4M - SPS'!R115</f>
        <v>3.9948730023870067E-2</v>
      </c>
      <c r="S115" s="459">
        <f>'4M - SPS'!S115</f>
        <v>4.0203143576144802E-2</v>
      </c>
      <c r="T115" s="488">
        <f>'4M - SPS'!T115</f>
        <v>5.0605999999999998E-2</v>
      </c>
      <c r="U115" s="488">
        <f>'4M - SPS'!U115</f>
        <v>4.9686000000000001E-2</v>
      </c>
      <c r="V115" s="488">
        <f>'4M - SPS'!V115</f>
        <v>5.0367000000000002E-2</v>
      </c>
      <c r="W115" s="488">
        <f>'4M - SPS'!W115</f>
        <v>8.0213116119369376E-2</v>
      </c>
      <c r="X115" s="488">
        <f>'4M - SPS'!X115</f>
        <v>4.4581278033074399E-2</v>
      </c>
      <c r="Y115" s="488">
        <f>'4M - SPS'!Y115</f>
        <v>4.4896473465286448E-2</v>
      </c>
      <c r="Z115" s="488">
        <f>'4M - SPS'!Z115</f>
        <v>4.451608244196837E-2</v>
      </c>
      <c r="AA115" s="488">
        <f>'4M - SPS'!AA115</f>
        <v>4.5433396278296651E-2</v>
      </c>
      <c r="AB115" s="488">
        <f>'4M - SPS'!AB115</f>
        <v>4.498042662427993E-2</v>
      </c>
      <c r="AC115" s="488">
        <f>'4M - SPS'!AC115</f>
        <v>4.6704649300783101E-2</v>
      </c>
      <c r="AD115" s="488">
        <f>'4M - SPS'!AD115</f>
        <v>4.5712233618312538E-2</v>
      </c>
      <c r="AE115" s="488">
        <f>'4M - SPS'!AE115</f>
        <v>4.5668710636157968E-2</v>
      </c>
      <c r="AF115" s="488">
        <f>'4M - SPS'!AF115</f>
        <v>5.0605999999999998E-2</v>
      </c>
      <c r="AG115" s="488">
        <f>'4M - SPS'!AG115</f>
        <v>4.9686000000000001E-2</v>
      </c>
      <c r="AH115" s="488">
        <f>'4M - SPS'!AH115</f>
        <v>5.0367000000000002E-2</v>
      </c>
      <c r="AI115" s="488">
        <f>'4M - SPS'!AI115</f>
        <v>8.0213116119369376E-2</v>
      </c>
      <c r="AJ115" s="488">
        <f>'4M - SPS'!AJ115</f>
        <v>4.4581278033074399E-2</v>
      </c>
      <c r="AK115" s="488">
        <f>'4M - SPS'!AK115</f>
        <v>4.4896473465286448E-2</v>
      </c>
      <c r="AL115" s="488">
        <f>'4M - SPS'!AL115</f>
        <v>4.451608244196837E-2</v>
      </c>
      <c r="AM115" s="488">
        <f>'4M - SPS'!AM115</f>
        <v>4.5433396278296651E-2</v>
      </c>
      <c r="AN115" s="488">
        <f>'4M - SPS'!AN115</f>
        <v>4.498042662427993E-2</v>
      </c>
      <c r="AO115" s="488">
        <f>'4M - SPS'!AO115</f>
        <v>4.6704649300783101E-2</v>
      </c>
      <c r="AP115" s="488">
        <f>'4M - SPS'!AP115</f>
        <v>4.5712233618312538E-2</v>
      </c>
      <c r="AQ115" s="488">
        <f>'4M - SPS'!AQ115</f>
        <v>4.5668710636157968E-2</v>
      </c>
      <c r="AR115" s="488">
        <f>'4M - SPS'!AR115</f>
        <v>5.0605999999999998E-2</v>
      </c>
      <c r="AS115" s="488">
        <f>'4M - SPS'!AS115</f>
        <v>4.9686000000000001E-2</v>
      </c>
      <c r="AT115" s="488">
        <f>'4M - SPS'!AT115</f>
        <v>5.0367000000000002E-2</v>
      </c>
      <c r="AU115" s="488">
        <f>'4M - SPS'!AU115</f>
        <v>8.0213116119369376E-2</v>
      </c>
      <c r="AV115" s="488">
        <f>'4M - SPS'!AV115</f>
        <v>4.4581278033074399E-2</v>
      </c>
      <c r="AW115" s="488">
        <f>'4M - SPS'!AW115</f>
        <v>4.4896473465286448E-2</v>
      </c>
      <c r="AX115" s="488">
        <f>'4M - SPS'!AX115</f>
        <v>4.451608244196837E-2</v>
      </c>
      <c r="AY115" s="488">
        <f>'4M - SPS'!AY115</f>
        <v>4.5433396278296651E-2</v>
      </c>
      <c r="AZ115" s="488">
        <f>'4M - SPS'!AZ115</f>
        <v>4.498042662427993E-2</v>
      </c>
      <c r="BA115" s="488">
        <f>'4M - SPS'!BA115</f>
        <v>4.6704649300783101E-2</v>
      </c>
      <c r="BB115" s="488">
        <f>'4M - SPS'!BB115</f>
        <v>4.5712233618312538E-2</v>
      </c>
      <c r="BC115" s="488">
        <f>'4M - SPS'!BC115</f>
        <v>4.5668710636157968E-2</v>
      </c>
      <c r="BD115" s="488">
        <f>'4M - SPS'!BD115</f>
        <v>5.0605999999999998E-2</v>
      </c>
      <c r="BE115" s="488">
        <f>'4M - SPS'!BE115</f>
        <v>4.9686000000000001E-2</v>
      </c>
      <c r="BF115" s="488">
        <f>'4M - SPS'!BF115</f>
        <v>5.0367000000000002E-2</v>
      </c>
      <c r="BG115" s="488">
        <f>'4M - SPS'!BG115</f>
        <v>8.0213116119369376E-2</v>
      </c>
      <c r="BH115" s="488">
        <f>'4M - SPS'!BH115</f>
        <v>4.4581278033074399E-2</v>
      </c>
      <c r="BI115" s="488">
        <f>'4M - SPS'!BI115</f>
        <v>4.4896473465286448E-2</v>
      </c>
      <c r="BJ115" s="488">
        <f>'4M - SPS'!BJ115</f>
        <v>4.451608244196837E-2</v>
      </c>
      <c r="BK115" s="488">
        <f>'4M - SPS'!BK115</f>
        <v>4.5433396278296651E-2</v>
      </c>
      <c r="BL115" s="488">
        <f>'4M - SPS'!BL115</f>
        <v>4.498042662427993E-2</v>
      </c>
      <c r="BM115" s="488">
        <f>'4M - SPS'!BM115</f>
        <v>4.6704649300783101E-2</v>
      </c>
      <c r="BN115" s="488">
        <f>'4M - SPS'!BN115</f>
        <v>4.5712233618312538E-2</v>
      </c>
      <c r="BO115" s="488">
        <f>'4M - SPS'!BO115</f>
        <v>4.5668710636157968E-2</v>
      </c>
      <c r="BP115" s="488">
        <f>'4M - SPS'!BP115</f>
        <v>5.0605999999999998E-2</v>
      </c>
      <c r="BQ115" s="488">
        <f>'4M - SPS'!BQ115</f>
        <v>4.9686000000000001E-2</v>
      </c>
      <c r="BR115" s="488">
        <f>'4M - SPS'!BR115</f>
        <v>5.0367000000000002E-2</v>
      </c>
      <c r="BS115" s="488">
        <f>'4M - SPS'!BS115</f>
        <v>8.0213116119369376E-2</v>
      </c>
      <c r="BT115" s="488">
        <f>'4M - SPS'!BT115</f>
        <v>4.4581278033074399E-2</v>
      </c>
      <c r="BU115" s="488">
        <f>'4M - SPS'!BU115</f>
        <v>4.4896473465286448E-2</v>
      </c>
      <c r="BV115" s="488">
        <f>'4M - SPS'!BV115</f>
        <v>4.451608244196837E-2</v>
      </c>
      <c r="BW115" s="488">
        <f>'4M - SPS'!BW115</f>
        <v>4.5433396278296651E-2</v>
      </c>
      <c r="BX115" s="488">
        <f>'4M - SPS'!BX115</f>
        <v>4.498042662427993E-2</v>
      </c>
      <c r="BY115" s="488">
        <f>'4M - SPS'!BY115</f>
        <v>4.6704649300783101E-2</v>
      </c>
      <c r="BZ115" s="488">
        <f>'4M - SPS'!BZ115</f>
        <v>4.5712233618312538E-2</v>
      </c>
      <c r="CA115" s="488">
        <f>'4M - SPS'!CA115</f>
        <v>4.5668710636157968E-2</v>
      </c>
      <c r="CB115" s="488">
        <f>'4M - SPS'!CB115</f>
        <v>5.0605999999999998E-2</v>
      </c>
      <c r="CC115" s="488">
        <f>'4M - SPS'!CC115</f>
        <v>4.9686000000000001E-2</v>
      </c>
      <c r="CD115" s="488">
        <f>'4M - SPS'!CD115</f>
        <v>5.0367000000000002E-2</v>
      </c>
      <c r="CE115" s="488">
        <f>'4M - SPS'!CE115</f>
        <v>8.0213116119369376E-2</v>
      </c>
      <c r="CF115" s="488">
        <f>'4M - SPS'!CF115</f>
        <v>4.4581278033074399E-2</v>
      </c>
      <c r="CG115" s="488">
        <f>'4M - SPS'!CG115</f>
        <v>4.4896473465286448E-2</v>
      </c>
      <c r="CH115" s="488">
        <f>'4M - SPS'!CH115</f>
        <v>4.451608244196837E-2</v>
      </c>
    </row>
    <row r="116" spans="1:86" s="110" customFormat="1" hidden="1" x14ac:dyDescent="0.25">
      <c r="A116" s="640"/>
      <c r="B116" s="89" t="s">
        <v>3</v>
      </c>
      <c r="C116" s="459">
        <f>'4M - SPS'!C116</f>
        <v>4.2520723114963382E-2</v>
      </c>
      <c r="D116" s="459">
        <f>'4M - SPS'!D116</f>
        <v>4.1743510531885644E-2</v>
      </c>
      <c r="E116" s="459">
        <f>'4M - SPS'!E116</f>
        <v>4.2304659778201283E-2</v>
      </c>
      <c r="F116" s="459">
        <f>'4M - SPS'!F116</f>
        <v>4.1033300936625446E-2</v>
      </c>
      <c r="G116" s="459">
        <f>'4M - SPS'!G116</f>
        <v>4.5919524731222877E-2</v>
      </c>
      <c r="H116" s="459">
        <f>'4M - SPS'!H116</f>
        <v>8.828635664133308E-2</v>
      </c>
      <c r="I116" s="459">
        <f>'4M - SPS'!I116</f>
        <v>8.0635132489662531E-2</v>
      </c>
      <c r="J116" s="459">
        <f>'4M - SPS'!J116</f>
        <v>8.4009606331493389E-2</v>
      </c>
      <c r="K116" s="459">
        <f>'4M - SPS'!K116</f>
        <v>8.5745407007655414E-2</v>
      </c>
      <c r="L116" s="459">
        <f>'4M - SPS'!L116</f>
        <v>4.4458666257811495E-2</v>
      </c>
      <c r="M116" s="459">
        <f>'4M - SPS'!M116</f>
        <v>4.3145560230729206E-2</v>
      </c>
      <c r="N116" s="459">
        <f>'4M - SPS'!N116</f>
        <v>4.1885704303761657E-2</v>
      </c>
      <c r="O116" s="459">
        <f>'4M - SPS'!O116</f>
        <v>4.2520723114963382E-2</v>
      </c>
      <c r="P116" s="459">
        <f>'4M - SPS'!P116</f>
        <v>4.1743510531885644E-2</v>
      </c>
      <c r="Q116" s="459">
        <f>'4M - SPS'!Q116</f>
        <v>4.2304659778201283E-2</v>
      </c>
      <c r="R116" s="459">
        <f>'4M - SPS'!R116</f>
        <v>4.1033300936625446E-2</v>
      </c>
      <c r="S116" s="459">
        <f>'4M - SPS'!S116</f>
        <v>4.5919524731222877E-2</v>
      </c>
      <c r="T116" s="488">
        <f>'4M - SPS'!T116</f>
        <v>9.8910563784186292E-2</v>
      </c>
      <c r="U116" s="488">
        <f>'4M - SPS'!U116</f>
        <v>9.195555657538336E-2</v>
      </c>
      <c r="V116" s="488">
        <f>'4M - SPS'!V116</f>
        <v>9.5777195178819052E-2</v>
      </c>
      <c r="W116" s="488">
        <f>'4M - SPS'!W116</f>
        <v>9.8553157711066083E-2</v>
      </c>
      <c r="X116" s="488">
        <f>'4M - SPS'!X116</f>
        <v>5.1290569397417891E-2</v>
      </c>
      <c r="Y116" s="488">
        <f>'4M - SPS'!Y116</f>
        <v>4.9265793892428474E-2</v>
      </c>
      <c r="Z116" s="488">
        <f>'4M - SPS'!Z116</f>
        <v>4.7761935328408042E-2</v>
      </c>
      <c r="AA116" s="488">
        <f>'4M - SPS'!AA116</f>
        <v>4.8052370654002127E-2</v>
      </c>
      <c r="AB116" s="488">
        <f>'4M - SPS'!AB116</f>
        <v>4.7834360169005517E-2</v>
      </c>
      <c r="AC116" s="488">
        <f>'4M - SPS'!AC116</f>
        <v>4.9115068720552366E-2</v>
      </c>
      <c r="AD116" s="488">
        <f>'4M - SPS'!AD116</f>
        <v>4.7845235477833134E-2</v>
      </c>
      <c r="AE116" s="488">
        <f>'4M - SPS'!AE116</f>
        <v>5.2141026777590402E-2</v>
      </c>
      <c r="AF116" s="488">
        <f>'4M - SPS'!AF116</f>
        <v>9.8910563784186292E-2</v>
      </c>
      <c r="AG116" s="488">
        <f>'4M - SPS'!AG116</f>
        <v>9.195555657538336E-2</v>
      </c>
      <c r="AH116" s="488">
        <f>'4M - SPS'!AH116</f>
        <v>9.5777195178819052E-2</v>
      </c>
      <c r="AI116" s="488">
        <f>'4M - SPS'!AI116</f>
        <v>9.8553157711066083E-2</v>
      </c>
      <c r="AJ116" s="488">
        <f>'4M - SPS'!AJ116</f>
        <v>5.1290569397417891E-2</v>
      </c>
      <c r="AK116" s="488">
        <f>'4M - SPS'!AK116</f>
        <v>4.9265793892428474E-2</v>
      </c>
      <c r="AL116" s="488">
        <f>'4M - SPS'!AL116</f>
        <v>4.7761935328408042E-2</v>
      </c>
      <c r="AM116" s="488">
        <f>'4M - SPS'!AM116</f>
        <v>4.8052370654002127E-2</v>
      </c>
      <c r="AN116" s="488">
        <f>'4M - SPS'!AN116</f>
        <v>4.7834360169005517E-2</v>
      </c>
      <c r="AO116" s="488">
        <f>'4M - SPS'!AO116</f>
        <v>4.9115068720552366E-2</v>
      </c>
      <c r="AP116" s="488">
        <f>'4M - SPS'!AP116</f>
        <v>4.7845235477833134E-2</v>
      </c>
      <c r="AQ116" s="488">
        <f>'4M - SPS'!AQ116</f>
        <v>5.2141026777590402E-2</v>
      </c>
      <c r="AR116" s="488">
        <f>'4M - SPS'!AR116</f>
        <v>9.8910563784186292E-2</v>
      </c>
      <c r="AS116" s="488">
        <f>'4M - SPS'!AS116</f>
        <v>9.195555657538336E-2</v>
      </c>
      <c r="AT116" s="488">
        <f>'4M - SPS'!AT116</f>
        <v>9.5777195178819052E-2</v>
      </c>
      <c r="AU116" s="488">
        <f>'4M - SPS'!AU116</f>
        <v>9.8553157711066083E-2</v>
      </c>
      <c r="AV116" s="488">
        <f>'4M - SPS'!AV116</f>
        <v>5.1290569397417891E-2</v>
      </c>
      <c r="AW116" s="488">
        <f>'4M - SPS'!AW116</f>
        <v>4.9265793892428474E-2</v>
      </c>
      <c r="AX116" s="488">
        <f>'4M - SPS'!AX116</f>
        <v>4.7761935328408042E-2</v>
      </c>
      <c r="AY116" s="488">
        <f>'4M - SPS'!AY116</f>
        <v>4.8052370654002127E-2</v>
      </c>
      <c r="AZ116" s="488">
        <f>'4M - SPS'!AZ116</f>
        <v>4.7834360169005517E-2</v>
      </c>
      <c r="BA116" s="488">
        <f>'4M - SPS'!BA116</f>
        <v>4.9115068720552366E-2</v>
      </c>
      <c r="BB116" s="488">
        <f>'4M - SPS'!BB116</f>
        <v>4.7845235477833134E-2</v>
      </c>
      <c r="BC116" s="488">
        <f>'4M - SPS'!BC116</f>
        <v>5.2141026777590402E-2</v>
      </c>
      <c r="BD116" s="488">
        <f>'4M - SPS'!BD116</f>
        <v>9.8910563784186292E-2</v>
      </c>
      <c r="BE116" s="488">
        <f>'4M - SPS'!BE116</f>
        <v>9.195555657538336E-2</v>
      </c>
      <c r="BF116" s="488">
        <f>'4M - SPS'!BF116</f>
        <v>9.5777195178819052E-2</v>
      </c>
      <c r="BG116" s="488">
        <f>'4M - SPS'!BG116</f>
        <v>9.8553157711066083E-2</v>
      </c>
      <c r="BH116" s="488">
        <f>'4M - SPS'!BH116</f>
        <v>5.1290569397417891E-2</v>
      </c>
      <c r="BI116" s="488">
        <f>'4M - SPS'!BI116</f>
        <v>4.9265793892428474E-2</v>
      </c>
      <c r="BJ116" s="488">
        <f>'4M - SPS'!BJ116</f>
        <v>4.7761935328408042E-2</v>
      </c>
      <c r="BK116" s="488">
        <f>'4M - SPS'!BK116</f>
        <v>4.8052370654002127E-2</v>
      </c>
      <c r="BL116" s="488">
        <f>'4M - SPS'!BL116</f>
        <v>4.7834360169005517E-2</v>
      </c>
      <c r="BM116" s="488">
        <f>'4M - SPS'!BM116</f>
        <v>4.9115068720552366E-2</v>
      </c>
      <c r="BN116" s="488">
        <f>'4M - SPS'!BN116</f>
        <v>4.7845235477833134E-2</v>
      </c>
      <c r="BO116" s="488">
        <f>'4M - SPS'!BO116</f>
        <v>5.2141026777590402E-2</v>
      </c>
      <c r="BP116" s="488">
        <f>'4M - SPS'!BP116</f>
        <v>9.8910563784186292E-2</v>
      </c>
      <c r="BQ116" s="488">
        <f>'4M - SPS'!BQ116</f>
        <v>9.195555657538336E-2</v>
      </c>
      <c r="BR116" s="488">
        <f>'4M - SPS'!BR116</f>
        <v>9.5777195178819052E-2</v>
      </c>
      <c r="BS116" s="488">
        <f>'4M - SPS'!BS116</f>
        <v>9.8553157711066083E-2</v>
      </c>
      <c r="BT116" s="488">
        <f>'4M - SPS'!BT116</f>
        <v>5.1290569397417891E-2</v>
      </c>
      <c r="BU116" s="488">
        <f>'4M - SPS'!BU116</f>
        <v>4.9265793892428474E-2</v>
      </c>
      <c r="BV116" s="488">
        <f>'4M - SPS'!BV116</f>
        <v>4.7761935328408042E-2</v>
      </c>
      <c r="BW116" s="488">
        <f>'4M - SPS'!BW116</f>
        <v>4.8052370654002127E-2</v>
      </c>
      <c r="BX116" s="488">
        <f>'4M - SPS'!BX116</f>
        <v>4.7834360169005517E-2</v>
      </c>
      <c r="BY116" s="488">
        <f>'4M - SPS'!BY116</f>
        <v>4.9115068720552366E-2</v>
      </c>
      <c r="BZ116" s="488">
        <f>'4M - SPS'!BZ116</f>
        <v>4.7845235477833134E-2</v>
      </c>
      <c r="CA116" s="488">
        <f>'4M - SPS'!CA116</f>
        <v>5.2141026777590402E-2</v>
      </c>
      <c r="CB116" s="488">
        <f>'4M - SPS'!CB116</f>
        <v>9.8910563784186292E-2</v>
      </c>
      <c r="CC116" s="488">
        <f>'4M - SPS'!CC116</f>
        <v>9.195555657538336E-2</v>
      </c>
      <c r="CD116" s="488">
        <f>'4M - SPS'!CD116</f>
        <v>9.5777195178819052E-2</v>
      </c>
      <c r="CE116" s="488">
        <f>'4M - SPS'!CE116</f>
        <v>9.8553157711066083E-2</v>
      </c>
      <c r="CF116" s="488">
        <f>'4M - SPS'!CF116</f>
        <v>5.1290569397417891E-2</v>
      </c>
      <c r="CG116" s="488">
        <f>'4M - SPS'!CG116</f>
        <v>4.9265793892428474E-2</v>
      </c>
      <c r="CH116" s="488">
        <f>'4M - SPS'!CH116</f>
        <v>4.7761935328408042E-2</v>
      </c>
    </row>
    <row r="117" spans="1:86" s="110" customFormat="1" hidden="1" x14ac:dyDescent="0.25">
      <c r="A117" s="640"/>
      <c r="B117" s="89" t="s">
        <v>4</v>
      </c>
      <c r="C117" s="459">
        <f>'4M - SPS'!C117</f>
        <v>3.9332392744537863E-2</v>
      </c>
      <c r="D117" s="459">
        <f>'4M - SPS'!D117</f>
        <v>3.9395134594588245E-2</v>
      </c>
      <c r="E117" s="459">
        <f>'4M - SPS'!E117</f>
        <v>3.9889592752648043E-2</v>
      </c>
      <c r="F117" s="459">
        <f>'4M - SPS'!F117</f>
        <v>4.1567530398382256E-2</v>
      </c>
      <c r="G117" s="459">
        <f>'4M - SPS'!G117</f>
        <v>4.2877148484720788E-2</v>
      </c>
      <c r="H117" s="459">
        <f>'4M - SPS'!H117</f>
        <v>7.5120845496107133E-2</v>
      </c>
      <c r="I117" s="459">
        <f>'4M - SPS'!I117</f>
        <v>7.1220477912199667E-2</v>
      </c>
      <c r="J117" s="459">
        <f>'4M - SPS'!J117</f>
        <v>7.2367615303684074E-2</v>
      </c>
      <c r="K117" s="459">
        <f>'4M - SPS'!K117</f>
        <v>6.9558311182514918E-2</v>
      </c>
      <c r="L117" s="459">
        <f>'4M - SPS'!L117</f>
        <v>4.1479096302891857E-2</v>
      </c>
      <c r="M117" s="459">
        <f>'4M - SPS'!M117</f>
        <v>4.1768887377816956E-2</v>
      </c>
      <c r="N117" s="459">
        <f>'4M - SPS'!N117</f>
        <v>3.9137667024608053E-2</v>
      </c>
      <c r="O117" s="459">
        <f>'4M - SPS'!O117</f>
        <v>3.9332392744537863E-2</v>
      </c>
      <c r="P117" s="459">
        <f>'4M - SPS'!P117</f>
        <v>3.9395134594588245E-2</v>
      </c>
      <c r="Q117" s="459">
        <f>'4M - SPS'!Q117</f>
        <v>3.9889592752648043E-2</v>
      </c>
      <c r="R117" s="459">
        <f>'4M - SPS'!R117</f>
        <v>4.1567530398382256E-2</v>
      </c>
      <c r="S117" s="459">
        <f>'4M - SPS'!S117</f>
        <v>4.2877148484720788E-2</v>
      </c>
      <c r="T117" s="488">
        <f>'4M - SPS'!T117</f>
        <v>8.4339191855156342E-2</v>
      </c>
      <c r="U117" s="488">
        <f>'4M - SPS'!U117</f>
        <v>8.1305668252964217E-2</v>
      </c>
      <c r="V117" s="488">
        <f>'4M - SPS'!V117</f>
        <v>8.2889255598368225E-2</v>
      </c>
      <c r="W117" s="488">
        <f>'4M - SPS'!W117</f>
        <v>7.9980800342486641E-2</v>
      </c>
      <c r="X117" s="488">
        <f>'4M - SPS'!X117</f>
        <v>4.7714605745392387E-2</v>
      </c>
      <c r="Y117" s="488">
        <f>'4M - SPS'!Y117</f>
        <v>4.7976376121747467E-2</v>
      </c>
      <c r="Z117" s="488">
        <f>'4M - SPS'!Z117</f>
        <v>4.4606959534996216E-2</v>
      </c>
      <c r="AA117" s="488">
        <f>'4M - SPS'!AA117</f>
        <v>4.4622578847787253E-2</v>
      </c>
      <c r="AB117" s="488">
        <f>'4M - SPS'!AB117</f>
        <v>4.4936242447317053E-2</v>
      </c>
      <c r="AC117" s="488">
        <f>'4M - SPS'!AC117</f>
        <v>4.6311001696948344E-2</v>
      </c>
      <c r="AD117" s="488">
        <f>'4M - SPS'!AD117</f>
        <v>4.7742451948499416E-2</v>
      </c>
      <c r="AE117" s="488">
        <f>'4M - SPS'!AE117</f>
        <v>4.8824336976823986E-2</v>
      </c>
      <c r="AF117" s="488">
        <f>'4M - SPS'!AF117</f>
        <v>8.4339191855156342E-2</v>
      </c>
      <c r="AG117" s="488">
        <f>'4M - SPS'!AG117</f>
        <v>8.1305668252964217E-2</v>
      </c>
      <c r="AH117" s="488">
        <f>'4M - SPS'!AH117</f>
        <v>8.2889255598368225E-2</v>
      </c>
      <c r="AI117" s="488">
        <f>'4M - SPS'!AI117</f>
        <v>7.9980800342486641E-2</v>
      </c>
      <c r="AJ117" s="488">
        <f>'4M - SPS'!AJ117</f>
        <v>4.7714605745392387E-2</v>
      </c>
      <c r="AK117" s="488">
        <f>'4M - SPS'!AK117</f>
        <v>4.7976376121747467E-2</v>
      </c>
      <c r="AL117" s="488">
        <f>'4M - SPS'!AL117</f>
        <v>4.4606959534996216E-2</v>
      </c>
      <c r="AM117" s="488">
        <f>'4M - SPS'!AM117</f>
        <v>4.4622578847787253E-2</v>
      </c>
      <c r="AN117" s="488">
        <f>'4M - SPS'!AN117</f>
        <v>4.4936242447317053E-2</v>
      </c>
      <c r="AO117" s="488">
        <f>'4M - SPS'!AO117</f>
        <v>4.6311001696948344E-2</v>
      </c>
      <c r="AP117" s="488">
        <f>'4M - SPS'!AP117</f>
        <v>4.7742451948499416E-2</v>
      </c>
      <c r="AQ117" s="488">
        <f>'4M - SPS'!AQ117</f>
        <v>4.8824336976823986E-2</v>
      </c>
      <c r="AR117" s="488">
        <f>'4M - SPS'!AR117</f>
        <v>8.4339191855156342E-2</v>
      </c>
      <c r="AS117" s="488">
        <f>'4M - SPS'!AS117</f>
        <v>8.1305668252964217E-2</v>
      </c>
      <c r="AT117" s="488">
        <f>'4M - SPS'!AT117</f>
        <v>8.2889255598368225E-2</v>
      </c>
      <c r="AU117" s="488">
        <f>'4M - SPS'!AU117</f>
        <v>7.9980800342486641E-2</v>
      </c>
      <c r="AV117" s="488">
        <f>'4M - SPS'!AV117</f>
        <v>4.7714605745392387E-2</v>
      </c>
      <c r="AW117" s="488">
        <f>'4M - SPS'!AW117</f>
        <v>4.7976376121747467E-2</v>
      </c>
      <c r="AX117" s="488">
        <f>'4M - SPS'!AX117</f>
        <v>4.4606959534996216E-2</v>
      </c>
      <c r="AY117" s="488">
        <f>'4M - SPS'!AY117</f>
        <v>4.4622578847787253E-2</v>
      </c>
      <c r="AZ117" s="488">
        <f>'4M - SPS'!AZ117</f>
        <v>4.4936242447317053E-2</v>
      </c>
      <c r="BA117" s="488">
        <f>'4M - SPS'!BA117</f>
        <v>4.6311001696948344E-2</v>
      </c>
      <c r="BB117" s="488">
        <f>'4M - SPS'!BB117</f>
        <v>4.7742451948499416E-2</v>
      </c>
      <c r="BC117" s="488">
        <f>'4M - SPS'!BC117</f>
        <v>4.8824336976823986E-2</v>
      </c>
      <c r="BD117" s="488">
        <f>'4M - SPS'!BD117</f>
        <v>8.4339191855156342E-2</v>
      </c>
      <c r="BE117" s="488">
        <f>'4M - SPS'!BE117</f>
        <v>8.1305668252964217E-2</v>
      </c>
      <c r="BF117" s="488">
        <f>'4M - SPS'!BF117</f>
        <v>8.2889255598368225E-2</v>
      </c>
      <c r="BG117" s="488">
        <f>'4M - SPS'!BG117</f>
        <v>7.9980800342486641E-2</v>
      </c>
      <c r="BH117" s="488">
        <f>'4M - SPS'!BH117</f>
        <v>4.7714605745392387E-2</v>
      </c>
      <c r="BI117" s="488">
        <f>'4M - SPS'!BI117</f>
        <v>4.7976376121747467E-2</v>
      </c>
      <c r="BJ117" s="488">
        <f>'4M - SPS'!BJ117</f>
        <v>4.4606959534996216E-2</v>
      </c>
      <c r="BK117" s="488">
        <f>'4M - SPS'!BK117</f>
        <v>4.4622578847787253E-2</v>
      </c>
      <c r="BL117" s="488">
        <f>'4M - SPS'!BL117</f>
        <v>4.4936242447317053E-2</v>
      </c>
      <c r="BM117" s="488">
        <f>'4M - SPS'!BM117</f>
        <v>4.6311001696948344E-2</v>
      </c>
      <c r="BN117" s="488">
        <f>'4M - SPS'!BN117</f>
        <v>4.7742451948499416E-2</v>
      </c>
      <c r="BO117" s="488">
        <f>'4M - SPS'!BO117</f>
        <v>4.8824336976823986E-2</v>
      </c>
      <c r="BP117" s="488">
        <f>'4M - SPS'!BP117</f>
        <v>8.4339191855156342E-2</v>
      </c>
      <c r="BQ117" s="488">
        <f>'4M - SPS'!BQ117</f>
        <v>8.1305668252964217E-2</v>
      </c>
      <c r="BR117" s="488">
        <f>'4M - SPS'!BR117</f>
        <v>8.2889255598368225E-2</v>
      </c>
      <c r="BS117" s="488">
        <f>'4M - SPS'!BS117</f>
        <v>7.9980800342486641E-2</v>
      </c>
      <c r="BT117" s="488">
        <f>'4M - SPS'!BT117</f>
        <v>4.7714605745392387E-2</v>
      </c>
      <c r="BU117" s="488">
        <f>'4M - SPS'!BU117</f>
        <v>4.7976376121747467E-2</v>
      </c>
      <c r="BV117" s="488">
        <f>'4M - SPS'!BV117</f>
        <v>4.4606959534996216E-2</v>
      </c>
      <c r="BW117" s="488">
        <f>'4M - SPS'!BW117</f>
        <v>4.4622578847787253E-2</v>
      </c>
      <c r="BX117" s="488">
        <f>'4M - SPS'!BX117</f>
        <v>4.4936242447317053E-2</v>
      </c>
      <c r="BY117" s="488">
        <f>'4M - SPS'!BY117</f>
        <v>4.6311001696948344E-2</v>
      </c>
      <c r="BZ117" s="488">
        <f>'4M - SPS'!BZ117</f>
        <v>4.7742451948499416E-2</v>
      </c>
      <c r="CA117" s="488">
        <f>'4M - SPS'!CA117</f>
        <v>4.8824336976823986E-2</v>
      </c>
      <c r="CB117" s="488">
        <f>'4M - SPS'!CB117</f>
        <v>8.4339191855156342E-2</v>
      </c>
      <c r="CC117" s="488">
        <f>'4M - SPS'!CC117</f>
        <v>8.1305668252964217E-2</v>
      </c>
      <c r="CD117" s="488">
        <f>'4M - SPS'!CD117</f>
        <v>8.2889255598368225E-2</v>
      </c>
      <c r="CE117" s="488">
        <f>'4M - SPS'!CE117</f>
        <v>7.9980800342486641E-2</v>
      </c>
      <c r="CF117" s="488">
        <f>'4M - SPS'!CF117</f>
        <v>4.7714605745392387E-2</v>
      </c>
      <c r="CG117" s="488">
        <f>'4M - SPS'!CG117</f>
        <v>4.7976376121747467E-2</v>
      </c>
      <c r="CH117" s="488">
        <f>'4M - SPS'!CH117</f>
        <v>4.4606959534996216E-2</v>
      </c>
    </row>
    <row r="118" spans="1:86" s="110" customFormat="1" hidden="1" x14ac:dyDescent="0.25">
      <c r="A118" s="640"/>
      <c r="B118" s="89" t="s">
        <v>5</v>
      </c>
      <c r="C118" s="459">
        <f>'4M - SPS'!C118</f>
        <v>3.7309360712313777E-2</v>
      </c>
      <c r="D118" s="459">
        <f>'4M - SPS'!D118</f>
        <v>3.7592595090519432E-2</v>
      </c>
      <c r="E118" s="459">
        <f>'4M - SPS'!E118</f>
        <v>3.790549063990227E-2</v>
      </c>
      <c r="F118" s="459">
        <f>'4M - SPS'!F118</f>
        <v>3.8795312696370085E-2</v>
      </c>
      <c r="G118" s="459">
        <f>'4M - SPS'!G118</f>
        <v>4.0256529624143049E-2</v>
      </c>
      <c r="H118" s="459">
        <f>'4M - SPS'!H118</f>
        <v>7.0755895095357096E-2</v>
      </c>
      <c r="I118" s="459">
        <f>'4M - SPS'!I118</f>
        <v>6.7753562472526563E-2</v>
      </c>
      <c r="J118" s="459">
        <f>'4M - SPS'!J118</f>
        <v>6.823915742998507E-2</v>
      </c>
      <c r="K118" s="459">
        <f>'4M - SPS'!K118</f>
        <v>6.7525399252015297E-2</v>
      </c>
      <c r="L118" s="459">
        <f>'4M - SPS'!L118</f>
        <v>3.9063382109163408E-2</v>
      </c>
      <c r="M118" s="459">
        <f>'4M - SPS'!M118</f>
        <v>3.9553696920511257E-2</v>
      </c>
      <c r="N118" s="459">
        <f>'4M - SPS'!N118</f>
        <v>3.7562326323709046E-2</v>
      </c>
      <c r="O118" s="459">
        <f>'4M - SPS'!O118</f>
        <v>3.7309360712313777E-2</v>
      </c>
      <c r="P118" s="459">
        <f>'4M - SPS'!P118</f>
        <v>3.7592595090519432E-2</v>
      </c>
      <c r="Q118" s="459">
        <f>'4M - SPS'!Q118</f>
        <v>3.790549063990227E-2</v>
      </c>
      <c r="R118" s="459">
        <f>'4M - SPS'!R118</f>
        <v>3.8795312696370085E-2</v>
      </c>
      <c r="S118" s="459">
        <f>'4M - SPS'!S118</f>
        <v>4.0256529624143049E-2</v>
      </c>
      <c r="T118" s="488">
        <f>'4M - SPS'!T118</f>
        <v>7.9510077581870273E-2</v>
      </c>
      <c r="U118" s="488">
        <f>'4M - SPS'!U118</f>
        <v>7.7383542180068696E-2</v>
      </c>
      <c r="V118" s="488">
        <f>'4M - SPS'!V118</f>
        <v>7.8313464599173391E-2</v>
      </c>
      <c r="W118" s="488">
        <f>'4M - SPS'!W118</f>
        <v>7.7649369252783984E-2</v>
      </c>
      <c r="X118" s="488">
        <f>'4M - SPS'!X118</f>
        <v>4.4937306579294942E-2</v>
      </c>
      <c r="Y118" s="488">
        <f>'4M - SPS'!Y118</f>
        <v>4.5437401042652557E-2</v>
      </c>
      <c r="Z118" s="488">
        <f>'4M - SPS'!Z118</f>
        <v>4.289506132791146E-2</v>
      </c>
      <c r="AA118" s="488">
        <f>'4M - SPS'!AA118</f>
        <v>4.2401976122032031E-2</v>
      </c>
      <c r="AB118" s="488">
        <f>'4M - SPS'!AB118</f>
        <v>4.2918767292986895E-2</v>
      </c>
      <c r="AC118" s="488">
        <f>'4M - SPS'!AC118</f>
        <v>4.4038735465077361E-2</v>
      </c>
      <c r="AD118" s="488">
        <f>'4M - SPS'!AD118</f>
        <v>4.469091762017955E-2</v>
      </c>
      <c r="AE118" s="488">
        <f>'4M - SPS'!AE118</f>
        <v>4.5890958187531021E-2</v>
      </c>
      <c r="AF118" s="488">
        <f>'4M - SPS'!AF118</f>
        <v>7.9510077581870273E-2</v>
      </c>
      <c r="AG118" s="488">
        <f>'4M - SPS'!AG118</f>
        <v>7.7383542180068696E-2</v>
      </c>
      <c r="AH118" s="488">
        <f>'4M - SPS'!AH118</f>
        <v>7.8313464599173391E-2</v>
      </c>
      <c r="AI118" s="488">
        <f>'4M - SPS'!AI118</f>
        <v>7.7649369252783984E-2</v>
      </c>
      <c r="AJ118" s="488">
        <f>'4M - SPS'!AJ118</f>
        <v>4.4937306579294942E-2</v>
      </c>
      <c r="AK118" s="488">
        <f>'4M - SPS'!AK118</f>
        <v>4.5437401042652557E-2</v>
      </c>
      <c r="AL118" s="488">
        <f>'4M - SPS'!AL118</f>
        <v>4.289506132791146E-2</v>
      </c>
      <c r="AM118" s="488">
        <f>'4M - SPS'!AM118</f>
        <v>4.2401976122032031E-2</v>
      </c>
      <c r="AN118" s="488">
        <f>'4M - SPS'!AN118</f>
        <v>4.2918767292986895E-2</v>
      </c>
      <c r="AO118" s="488">
        <f>'4M - SPS'!AO118</f>
        <v>4.4038735465077361E-2</v>
      </c>
      <c r="AP118" s="488">
        <f>'4M - SPS'!AP118</f>
        <v>4.469091762017955E-2</v>
      </c>
      <c r="AQ118" s="488">
        <f>'4M - SPS'!AQ118</f>
        <v>4.5890958187531021E-2</v>
      </c>
      <c r="AR118" s="488">
        <f>'4M - SPS'!AR118</f>
        <v>7.9510077581870273E-2</v>
      </c>
      <c r="AS118" s="488">
        <f>'4M - SPS'!AS118</f>
        <v>7.7383542180068696E-2</v>
      </c>
      <c r="AT118" s="488">
        <f>'4M - SPS'!AT118</f>
        <v>7.8313464599173391E-2</v>
      </c>
      <c r="AU118" s="488">
        <f>'4M - SPS'!AU118</f>
        <v>7.7649369252783984E-2</v>
      </c>
      <c r="AV118" s="488">
        <f>'4M - SPS'!AV118</f>
        <v>4.4937306579294942E-2</v>
      </c>
      <c r="AW118" s="488">
        <f>'4M - SPS'!AW118</f>
        <v>4.5437401042652557E-2</v>
      </c>
      <c r="AX118" s="488">
        <f>'4M - SPS'!AX118</f>
        <v>4.289506132791146E-2</v>
      </c>
      <c r="AY118" s="488">
        <f>'4M - SPS'!AY118</f>
        <v>4.2401976122032031E-2</v>
      </c>
      <c r="AZ118" s="488">
        <f>'4M - SPS'!AZ118</f>
        <v>4.2918767292986895E-2</v>
      </c>
      <c r="BA118" s="488">
        <f>'4M - SPS'!BA118</f>
        <v>4.4038735465077361E-2</v>
      </c>
      <c r="BB118" s="488">
        <f>'4M - SPS'!BB118</f>
        <v>4.469091762017955E-2</v>
      </c>
      <c r="BC118" s="488">
        <f>'4M - SPS'!BC118</f>
        <v>4.5890958187531021E-2</v>
      </c>
      <c r="BD118" s="488">
        <f>'4M - SPS'!BD118</f>
        <v>7.9510077581870273E-2</v>
      </c>
      <c r="BE118" s="488">
        <f>'4M - SPS'!BE118</f>
        <v>7.7383542180068696E-2</v>
      </c>
      <c r="BF118" s="488">
        <f>'4M - SPS'!BF118</f>
        <v>7.8313464599173391E-2</v>
      </c>
      <c r="BG118" s="488">
        <f>'4M - SPS'!BG118</f>
        <v>7.7649369252783984E-2</v>
      </c>
      <c r="BH118" s="488">
        <f>'4M - SPS'!BH118</f>
        <v>4.4937306579294942E-2</v>
      </c>
      <c r="BI118" s="488">
        <f>'4M - SPS'!BI118</f>
        <v>4.5437401042652557E-2</v>
      </c>
      <c r="BJ118" s="488">
        <f>'4M - SPS'!BJ118</f>
        <v>4.289506132791146E-2</v>
      </c>
      <c r="BK118" s="488">
        <f>'4M - SPS'!BK118</f>
        <v>4.2401976122032031E-2</v>
      </c>
      <c r="BL118" s="488">
        <f>'4M - SPS'!BL118</f>
        <v>4.2918767292986895E-2</v>
      </c>
      <c r="BM118" s="488">
        <f>'4M - SPS'!BM118</f>
        <v>4.4038735465077361E-2</v>
      </c>
      <c r="BN118" s="488">
        <f>'4M - SPS'!BN118</f>
        <v>4.469091762017955E-2</v>
      </c>
      <c r="BO118" s="488">
        <f>'4M - SPS'!BO118</f>
        <v>4.5890958187531021E-2</v>
      </c>
      <c r="BP118" s="488">
        <f>'4M - SPS'!BP118</f>
        <v>7.9510077581870273E-2</v>
      </c>
      <c r="BQ118" s="488">
        <f>'4M - SPS'!BQ118</f>
        <v>7.7383542180068696E-2</v>
      </c>
      <c r="BR118" s="488">
        <f>'4M - SPS'!BR118</f>
        <v>7.8313464599173391E-2</v>
      </c>
      <c r="BS118" s="488">
        <f>'4M - SPS'!BS118</f>
        <v>7.7649369252783984E-2</v>
      </c>
      <c r="BT118" s="488">
        <f>'4M - SPS'!BT118</f>
        <v>4.4937306579294942E-2</v>
      </c>
      <c r="BU118" s="488">
        <f>'4M - SPS'!BU118</f>
        <v>4.5437401042652557E-2</v>
      </c>
      <c r="BV118" s="488">
        <f>'4M - SPS'!BV118</f>
        <v>4.289506132791146E-2</v>
      </c>
      <c r="BW118" s="488">
        <f>'4M - SPS'!BW118</f>
        <v>4.2401976122032031E-2</v>
      </c>
      <c r="BX118" s="488">
        <f>'4M - SPS'!BX118</f>
        <v>4.2918767292986895E-2</v>
      </c>
      <c r="BY118" s="488">
        <f>'4M - SPS'!BY118</f>
        <v>4.4038735465077361E-2</v>
      </c>
      <c r="BZ118" s="488">
        <f>'4M - SPS'!BZ118</f>
        <v>4.469091762017955E-2</v>
      </c>
      <c r="CA118" s="488">
        <f>'4M - SPS'!CA118</f>
        <v>4.5890958187531021E-2</v>
      </c>
      <c r="CB118" s="488">
        <f>'4M - SPS'!CB118</f>
        <v>7.9510077581870273E-2</v>
      </c>
      <c r="CC118" s="488">
        <f>'4M - SPS'!CC118</f>
        <v>7.7383542180068696E-2</v>
      </c>
      <c r="CD118" s="488">
        <f>'4M - SPS'!CD118</f>
        <v>7.8313464599173391E-2</v>
      </c>
      <c r="CE118" s="488">
        <f>'4M - SPS'!CE118</f>
        <v>7.7649369252783984E-2</v>
      </c>
      <c r="CF118" s="488">
        <f>'4M - SPS'!CF118</f>
        <v>4.4937306579294942E-2</v>
      </c>
      <c r="CG118" s="488">
        <f>'4M - SPS'!CG118</f>
        <v>4.5437401042652557E-2</v>
      </c>
      <c r="CH118" s="488">
        <f>'4M - SPS'!CH118</f>
        <v>4.289506132791146E-2</v>
      </c>
    </row>
    <row r="119" spans="1:86" s="110" customFormat="1" hidden="1" x14ac:dyDescent="0.25">
      <c r="A119" s="640"/>
      <c r="B119" s="89" t="s">
        <v>23</v>
      </c>
      <c r="C119" s="459">
        <f>'4M - SPS'!C119</f>
        <v>3.7309360712313777E-2</v>
      </c>
      <c r="D119" s="459">
        <f>'4M - SPS'!D119</f>
        <v>3.7592595090519432E-2</v>
      </c>
      <c r="E119" s="459">
        <f>'4M - SPS'!E119</f>
        <v>3.790549063990227E-2</v>
      </c>
      <c r="F119" s="459">
        <f>'4M - SPS'!F119</f>
        <v>3.8795312696370085E-2</v>
      </c>
      <c r="G119" s="459">
        <f>'4M - SPS'!G119</f>
        <v>4.0256529624143049E-2</v>
      </c>
      <c r="H119" s="459">
        <f>'4M - SPS'!H119</f>
        <v>7.0755895095357096E-2</v>
      </c>
      <c r="I119" s="459">
        <f>'4M - SPS'!I119</f>
        <v>6.7753562472526563E-2</v>
      </c>
      <c r="J119" s="459">
        <f>'4M - SPS'!J119</f>
        <v>6.823915742998507E-2</v>
      </c>
      <c r="K119" s="459">
        <f>'4M - SPS'!K119</f>
        <v>6.7525399252015297E-2</v>
      </c>
      <c r="L119" s="459">
        <f>'4M - SPS'!L119</f>
        <v>3.9063382109163408E-2</v>
      </c>
      <c r="M119" s="459">
        <f>'4M - SPS'!M119</f>
        <v>3.9553696920511257E-2</v>
      </c>
      <c r="N119" s="459">
        <f>'4M - SPS'!N119</f>
        <v>3.7562326323709046E-2</v>
      </c>
      <c r="O119" s="459">
        <f>'4M - SPS'!O119</f>
        <v>3.7309360712313777E-2</v>
      </c>
      <c r="P119" s="459">
        <f>'4M - SPS'!P119</f>
        <v>3.7592595090519432E-2</v>
      </c>
      <c r="Q119" s="459">
        <f>'4M - SPS'!Q119</f>
        <v>3.790549063990227E-2</v>
      </c>
      <c r="R119" s="459">
        <f>'4M - SPS'!R119</f>
        <v>3.8795312696370085E-2</v>
      </c>
      <c r="S119" s="459">
        <f>'4M - SPS'!S119</f>
        <v>4.0256529624143049E-2</v>
      </c>
      <c r="T119" s="488">
        <f>'4M - SPS'!T119</f>
        <v>7.9510077581870273E-2</v>
      </c>
      <c r="U119" s="488">
        <f>'4M - SPS'!U119</f>
        <v>7.7383542180068696E-2</v>
      </c>
      <c r="V119" s="488">
        <f>'4M - SPS'!V119</f>
        <v>7.8313464599173391E-2</v>
      </c>
      <c r="W119" s="488">
        <f>'4M - SPS'!W119</f>
        <v>7.7649369252783984E-2</v>
      </c>
      <c r="X119" s="488">
        <f>'4M - SPS'!X119</f>
        <v>4.4937306579294942E-2</v>
      </c>
      <c r="Y119" s="488">
        <f>'4M - SPS'!Y119</f>
        <v>4.5437401042652557E-2</v>
      </c>
      <c r="Z119" s="488">
        <f>'4M - SPS'!Z119</f>
        <v>4.289506132791146E-2</v>
      </c>
      <c r="AA119" s="488">
        <f>'4M - SPS'!AA119</f>
        <v>4.2401976122032031E-2</v>
      </c>
      <c r="AB119" s="488">
        <f>'4M - SPS'!AB119</f>
        <v>4.2918767292986895E-2</v>
      </c>
      <c r="AC119" s="488">
        <f>'4M - SPS'!AC119</f>
        <v>4.4038735465077361E-2</v>
      </c>
      <c r="AD119" s="488">
        <f>'4M - SPS'!AD119</f>
        <v>4.469091762017955E-2</v>
      </c>
      <c r="AE119" s="488">
        <f>'4M - SPS'!AE119</f>
        <v>4.5890958187531021E-2</v>
      </c>
      <c r="AF119" s="488">
        <f>'4M - SPS'!AF119</f>
        <v>7.9510077581870273E-2</v>
      </c>
      <c r="AG119" s="488">
        <f>'4M - SPS'!AG119</f>
        <v>7.7383542180068696E-2</v>
      </c>
      <c r="AH119" s="488">
        <f>'4M - SPS'!AH119</f>
        <v>7.8313464599173391E-2</v>
      </c>
      <c r="AI119" s="488">
        <f>'4M - SPS'!AI119</f>
        <v>7.7649369252783984E-2</v>
      </c>
      <c r="AJ119" s="488">
        <f>'4M - SPS'!AJ119</f>
        <v>4.4937306579294942E-2</v>
      </c>
      <c r="AK119" s="488">
        <f>'4M - SPS'!AK119</f>
        <v>4.5437401042652557E-2</v>
      </c>
      <c r="AL119" s="488">
        <f>'4M - SPS'!AL119</f>
        <v>4.289506132791146E-2</v>
      </c>
      <c r="AM119" s="488">
        <f>'4M - SPS'!AM119</f>
        <v>4.2401976122032031E-2</v>
      </c>
      <c r="AN119" s="488">
        <f>'4M - SPS'!AN119</f>
        <v>4.2918767292986895E-2</v>
      </c>
      <c r="AO119" s="488">
        <f>'4M - SPS'!AO119</f>
        <v>4.4038735465077361E-2</v>
      </c>
      <c r="AP119" s="488">
        <f>'4M - SPS'!AP119</f>
        <v>4.469091762017955E-2</v>
      </c>
      <c r="AQ119" s="488">
        <f>'4M - SPS'!AQ119</f>
        <v>4.5890958187531021E-2</v>
      </c>
      <c r="AR119" s="488">
        <f>'4M - SPS'!AR119</f>
        <v>7.9510077581870273E-2</v>
      </c>
      <c r="AS119" s="488">
        <f>'4M - SPS'!AS119</f>
        <v>7.7383542180068696E-2</v>
      </c>
      <c r="AT119" s="488">
        <f>'4M - SPS'!AT119</f>
        <v>7.8313464599173391E-2</v>
      </c>
      <c r="AU119" s="488">
        <f>'4M - SPS'!AU119</f>
        <v>7.7649369252783984E-2</v>
      </c>
      <c r="AV119" s="488">
        <f>'4M - SPS'!AV119</f>
        <v>4.4937306579294942E-2</v>
      </c>
      <c r="AW119" s="488">
        <f>'4M - SPS'!AW119</f>
        <v>4.5437401042652557E-2</v>
      </c>
      <c r="AX119" s="488">
        <f>'4M - SPS'!AX119</f>
        <v>4.289506132791146E-2</v>
      </c>
      <c r="AY119" s="488">
        <f>'4M - SPS'!AY119</f>
        <v>4.2401976122032031E-2</v>
      </c>
      <c r="AZ119" s="488">
        <f>'4M - SPS'!AZ119</f>
        <v>4.2918767292986895E-2</v>
      </c>
      <c r="BA119" s="488">
        <f>'4M - SPS'!BA119</f>
        <v>4.4038735465077361E-2</v>
      </c>
      <c r="BB119" s="488">
        <f>'4M - SPS'!BB119</f>
        <v>4.469091762017955E-2</v>
      </c>
      <c r="BC119" s="488">
        <f>'4M - SPS'!BC119</f>
        <v>4.5890958187531021E-2</v>
      </c>
      <c r="BD119" s="488">
        <f>'4M - SPS'!BD119</f>
        <v>7.9510077581870273E-2</v>
      </c>
      <c r="BE119" s="488">
        <f>'4M - SPS'!BE119</f>
        <v>7.7383542180068696E-2</v>
      </c>
      <c r="BF119" s="488">
        <f>'4M - SPS'!BF119</f>
        <v>7.8313464599173391E-2</v>
      </c>
      <c r="BG119" s="488">
        <f>'4M - SPS'!BG119</f>
        <v>7.7649369252783984E-2</v>
      </c>
      <c r="BH119" s="488">
        <f>'4M - SPS'!BH119</f>
        <v>4.4937306579294942E-2</v>
      </c>
      <c r="BI119" s="488">
        <f>'4M - SPS'!BI119</f>
        <v>4.5437401042652557E-2</v>
      </c>
      <c r="BJ119" s="488">
        <f>'4M - SPS'!BJ119</f>
        <v>4.289506132791146E-2</v>
      </c>
      <c r="BK119" s="488">
        <f>'4M - SPS'!BK119</f>
        <v>4.2401976122032031E-2</v>
      </c>
      <c r="BL119" s="488">
        <f>'4M - SPS'!BL119</f>
        <v>4.2918767292986895E-2</v>
      </c>
      <c r="BM119" s="488">
        <f>'4M - SPS'!BM119</f>
        <v>4.4038735465077361E-2</v>
      </c>
      <c r="BN119" s="488">
        <f>'4M - SPS'!BN119</f>
        <v>4.469091762017955E-2</v>
      </c>
      <c r="BO119" s="488">
        <f>'4M - SPS'!BO119</f>
        <v>4.5890958187531021E-2</v>
      </c>
      <c r="BP119" s="488">
        <f>'4M - SPS'!BP119</f>
        <v>7.9510077581870273E-2</v>
      </c>
      <c r="BQ119" s="488">
        <f>'4M - SPS'!BQ119</f>
        <v>7.7383542180068696E-2</v>
      </c>
      <c r="BR119" s="488">
        <f>'4M - SPS'!BR119</f>
        <v>7.8313464599173391E-2</v>
      </c>
      <c r="BS119" s="488">
        <f>'4M - SPS'!BS119</f>
        <v>7.7649369252783984E-2</v>
      </c>
      <c r="BT119" s="488">
        <f>'4M - SPS'!BT119</f>
        <v>4.4937306579294942E-2</v>
      </c>
      <c r="BU119" s="488">
        <f>'4M - SPS'!BU119</f>
        <v>4.5437401042652557E-2</v>
      </c>
      <c r="BV119" s="488">
        <f>'4M - SPS'!BV119</f>
        <v>4.289506132791146E-2</v>
      </c>
      <c r="BW119" s="488">
        <f>'4M - SPS'!BW119</f>
        <v>4.2401976122032031E-2</v>
      </c>
      <c r="BX119" s="488">
        <f>'4M - SPS'!BX119</f>
        <v>4.2918767292986895E-2</v>
      </c>
      <c r="BY119" s="488">
        <f>'4M - SPS'!BY119</f>
        <v>4.4038735465077361E-2</v>
      </c>
      <c r="BZ119" s="488">
        <f>'4M - SPS'!BZ119</f>
        <v>4.469091762017955E-2</v>
      </c>
      <c r="CA119" s="488">
        <f>'4M - SPS'!CA119</f>
        <v>4.5890958187531021E-2</v>
      </c>
      <c r="CB119" s="488">
        <f>'4M - SPS'!CB119</f>
        <v>7.9510077581870273E-2</v>
      </c>
      <c r="CC119" s="488">
        <f>'4M - SPS'!CC119</f>
        <v>7.7383542180068696E-2</v>
      </c>
      <c r="CD119" s="488">
        <f>'4M - SPS'!CD119</f>
        <v>7.8313464599173391E-2</v>
      </c>
      <c r="CE119" s="488">
        <f>'4M - SPS'!CE119</f>
        <v>7.7649369252783984E-2</v>
      </c>
      <c r="CF119" s="488">
        <f>'4M - SPS'!CF119</f>
        <v>4.4937306579294942E-2</v>
      </c>
      <c r="CG119" s="488">
        <f>'4M - SPS'!CG119</f>
        <v>4.5437401042652557E-2</v>
      </c>
      <c r="CH119" s="488">
        <f>'4M - SPS'!CH119</f>
        <v>4.289506132791146E-2</v>
      </c>
    </row>
    <row r="120" spans="1:86" s="110" customFormat="1" hidden="1" x14ac:dyDescent="0.25">
      <c r="A120" s="640"/>
      <c r="B120" s="89" t="s">
        <v>24</v>
      </c>
      <c r="C120" s="459">
        <f>'4M - SPS'!C120</f>
        <v>3.7309360712313777E-2</v>
      </c>
      <c r="D120" s="459">
        <f>'4M - SPS'!D120</f>
        <v>3.7592595090519432E-2</v>
      </c>
      <c r="E120" s="459">
        <f>'4M - SPS'!E120</f>
        <v>3.790549063990227E-2</v>
      </c>
      <c r="F120" s="459">
        <f>'4M - SPS'!F120</f>
        <v>3.8795312696370085E-2</v>
      </c>
      <c r="G120" s="459">
        <f>'4M - SPS'!G120</f>
        <v>4.0256529624143049E-2</v>
      </c>
      <c r="H120" s="459">
        <f>'4M - SPS'!H120</f>
        <v>7.0755895095357096E-2</v>
      </c>
      <c r="I120" s="459">
        <f>'4M - SPS'!I120</f>
        <v>6.7753562472526563E-2</v>
      </c>
      <c r="J120" s="459">
        <f>'4M - SPS'!J120</f>
        <v>6.823915742998507E-2</v>
      </c>
      <c r="K120" s="459">
        <f>'4M - SPS'!K120</f>
        <v>6.7525399252015297E-2</v>
      </c>
      <c r="L120" s="459">
        <f>'4M - SPS'!L120</f>
        <v>3.9063382109163408E-2</v>
      </c>
      <c r="M120" s="459">
        <f>'4M - SPS'!M120</f>
        <v>3.9553696920511257E-2</v>
      </c>
      <c r="N120" s="459">
        <f>'4M - SPS'!N120</f>
        <v>3.7562326323709046E-2</v>
      </c>
      <c r="O120" s="459">
        <f>'4M - SPS'!O120</f>
        <v>3.7309360712313777E-2</v>
      </c>
      <c r="P120" s="459">
        <f>'4M - SPS'!P120</f>
        <v>3.7592595090519432E-2</v>
      </c>
      <c r="Q120" s="459">
        <f>'4M - SPS'!Q120</f>
        <v>3.790549063990227E-2</v>
      </c>
      <c r="R120" s="459">
        <f>'4M - SPS'!R120</f>
        <v>3.8795312696370085E-2</v>
      </c>
      <c r="S120" s="459">
        <f>'4M - SPS'!S120</f>
        <v>4.0256529624143049E-2</v>
      </c>
      <c r="T120" s="488">
        <f>'4M - SPS'!T120</f>
        <v>7.9510077581870273E-2</v>
      </c>
      <c r="U120" s="488">
        <f>'4M - SPS'!U120</f>
        <v>7.7383542180068696E-2</v>
      </c>
      <c r="V120" s="488">
        <f>'4M - SPS'!V120</f>
        <v>7.8313464599173391E-2</v>
      </c>
      <c r="W120" s="488">
        <f>'4M - SPS'!W120</f>
        <v>7.7649369252783984E-2</v>
      </c>
      <c r="X120" s="488">
        <f>'4M - SPS'!X120</f>
        <v>4.4937306579294942E-2</v>
      </c>
      <c r="Y120" s="488">
        <f>'4M - SPS'!Y120</f>
        <v>4.5437401042652557E-2</v>
      </c>
      <c r="Z120" s="488">
        <f>'4M - SPS'!Z120</f>
        <v>4.289506132791146E-2</v>
      </c>
      <c r="AA120" s="488">
        <f>'4M - SPS'!AA120</f>
        <v>4.2401976122032031E-2</v>
      </c>
      <c r="AB120" s="488">
        <f>'4M - SPS'!AB120</f>
        <v>4.2918767292986895E-2</v>
      </c>
      <c r="AC120" s="488">
        <f>'4M - SPS'!AC120</f>
        <v>4.4038735465077361E-2</v>
      </c>
      <c r="AD120" s="488">
        <f>'4M - SPS'!AD120</f>
        <v>4.469091762017955E-2</v>
      </c>
      <c r="AE120" s="488">
        <f>'4M - SPS'!AE120</f>
        <v>4.5890958187531021E-2</v>
      </c>
      <c r="AF120" s="488">
        <f>'4M - SPS'!AF120</f>
        <v>7.9510077581870273E-2</v>
      </c>
      <c r="AG120" s="488">
        <f>'4M - SPS'!AG120</f>
        <v>7.7383542180068696E-2</v>
      </c>
      <c r="AH120" s="488">
        <f>'4M - SPS'!AH120</f>
        <v>7.8313464599173391E-2</v>
      </c>
      <c r="AI120" s="488">
        <f>'4M - SPS'!AI120</f>
        <v>7.7649369252783984E-2</v>
      </c>
      <c r="AJ120" s="488">
        <f>'4M - SPS'!AJ120</f>
        <v>4.4937306579294942E-2</v>
      </c>
      <c r="AK120" s="488">
        <f>'4M - SPS'!AK120</f>
        <v>4.5437401042652557E-2</v>
      </c>
      <c r="AL120" s="488">
        <f>'4M - SPS'!AL120</f>
        <v>4.289506132791146E-2</v>
      </c>
      <c r="AM120" s="488">
        <f>'4M - SPS'!AM120</f>
        <v>4.2401976122032031E-2</v>
      </c>
      <c r="AN120" s="488">
        <f>'4M - SPS'!AN120</f>
        <v>4.2918767292986895E-2</v>
      </c>
      <c r="AO120" s="488">
        <f>'4M - SPS'!AO120</f>
        <v>4.4038735465077361E-2</v>
      </c>
      <c r="AP120" s="488">
        <f>'4M - SPS'!AP120</f>
        <v>4.469091762017955E-2</v>
      </c>
      <c r="AQ120" s="488">
        <f>'4M - SPS'!AQ120</f>
        <v>4.5890958187531021E-2</v>
      </c>
      <c r="AR120" s="488">
        <f>'4M - SPS'!AR120</f>
        <v>7.9510077581870273E-2</v>
      </c>
      <c r="AS120" s="488">
        <f>'4M - SPS'!AS120</f>
        <v>7.7383542180068696E-2</v>
      </c>
      <c r="AT120" s="488">
        <f>'4M - SPS'!AT120</f>
        <v>7.8313464599173391E-2</v>
      </c>
      <c r="AU120" s="488">
        <f>'4M - SPS'!AU120</f>
        <v>7.7649369252783984E-2</v>
      </c>
      <c r="AV120" s="488">
        <f>'4M - SPS'!AV120</f>
        <v>4.4937306579294942E-2</v>
      </c>
      <c r="AW120" s="488">
        <f>'4M - SPS'!AW120</f>
        <v>4.5437401042652557E-2</v>
      </c>
      <c r="AX120" s="488">
        <f>'4M - SPS'!AX120</f>
        <v>4.289506132791146E-2</v>
      </c>
      <c r="AY120" s="488">
        <f>'4M - SPS'!AY120</f>
        <v>4.2401976122032031E-2</v>
      </c>
      <c r="AZ120" s="488">
        <f>'4M - SPS'!AZ120</f>
        <v>4.2918767292986895E-2</v>
      </c>
      <c r="BA120" s="488">
        <f>'4M - SPS'!BA120</f>
        <v>4.4038735465077361E-2</v>
      </c>
      <c r="BB120" s="488">
        <f>'4M - SPS'!BB120</f>
        <v>4.469091762017955E-2</v>
      </c>
      <c r="BC120" s="488">
        <f>'4M - SPS'!BC120</f>
        <v>4.5890958187531021E-2</v>
      </c>
      <c r="BD120" s="488">
        <f>'4M - SPS'!BD120</f>
        <v>7.9510077581870273E-2</v>
      </c>
      <c r="BE120" s="488">
        <f>'4M - SPS'!BE120</f>
        <v>7.7383542180068696E-2</v>
      </c>
      <c r="BF120" s="488">
        <f>'4M - SPS'!BF120</f>
        <v>7.8313464599173391E-2</v>
      </c>
      <c r="BG120" s="488">
        <f>'4M - SPS'!BG120</f>
        <v>7.7649369252783984E-2</v>
      </c>
      <c r="BH120" s="488">
        <f>'4M - SPS'!BH120</f>
        <v>4.4937306579294942E-2</v>
      </c>
      <c r="BI120" s="488">
        <f>'4M - SPS'!BI120</f>
        <v>4.5437401042652557E-2</v>
      </c>
      <c r="BJ120" s="488">
        <f>'4M - SPS'!BJ120</f>
        <v>4.289506132791146E-2</v>
      </c>
      <c r="BK120" s="488">
        <f>'4M - SPS'!BK120</f>
        <v>4.2401976122032031E-2</v>
      </c>
      <c r="BL120" s="488">
        <f>'4M - SPS'!BL120</f>
        <v>4.2918767292986895E-2</v>
      </c>
      <c r="BM120" s="488">
        <f>'4M - SPS'!BM120</f>
        <v>4.4038735465077361E-2</v>
      </c>
      <c r="BN120" s="488">
        <f>'4M - SPS'!BN120</f>
        <v>4.469091762017955E-2</v>
      </c>
      <c r="BO120" s="488">
        <f>'4M - SPS'!BO120</f>
        <v>4.5890958187531021E-2</v>
      </c>
      <c r="BP120" s="488">
        <f>'4M - SPS'!BP120</f>
        <v>7.9510077581870273E-2</v>
      </c>
      <c r="BQ120" s="488">
        <f>'4M - SPS'!BQ120</f>
        <v>7.7383542180068696E-2</v>
      </c>
      <c r="BR120" s="488">
        <f>'4M - SPS'!BR120</f>
        <v>7.8313464599173391E-2</v>
      </c>
      <c r="BS120" s="488">
        <f>'4M - SPS'!BS120</f>
        <v>7.7649369252783984E-2</v>
      </c>
      <c r="BT120" s="488">
        <f>'4M - SPS'!BT120</f>
        <v>4.4937306579294942E-2</v>
      </c>
      <c r="BU120" s="488">
        <f>'4M - SPS'!BU120</f>
        <v>4.5437401042652557E-2</v>
      </c>
      <c r="BV120" s="488">
        <f>'4M - SPS'!BV120</f>
        <v>4.289506132791146E-2</v>
      </c>
      <c r="BW120" s="488">
        <f>'4M - SPS'!BW120</f>
        <v>4.2401976122032031E-2</v>
      </c>
      <c r="BX120" s="488">
        <f>'4M - SPS'!BX120</f>
        <v>4.2918767292986895E-2</v>
      </c>
      <c r="BY120" s="488">
        <f>'4M - SPS'!BY120</f>
        <v>4.4038735465077361E-2</v>
      </c>
      <c r="BZ120" s="488">
        <f>'4M - SPS'!BZ120</f>
        <v>4.469091762017955E-2</v>
      </c>
      <c r="CA120" s="488">
        <f>'4M - SPS'!CA120</f>
        <v>4.5890958187531021E-2</v>
      </c>
      <c r="CB120" s="488">
        <f>'4M - SPS'!CB120</f>
        <v>7.9510077581870273E-2</v>
      </c>
      <c r="CC120" s="488">
        <f>'4M - SPS'!CC120</f>
        <v>7.7383542180068696E-2</v>
      </c>
      <c r="CD120" s="488">
        <f>'4M - SPS'!CD120</f>
        <v>7.8313464599173391E-2</v>
      </c>
      <c r="CE120" s="488">
        <f>'4M - SPS'!CE120</f>
        <v>7.7649369252783984E-2</v>
      </c>
      <c r="CF120" s="488">
        <f>'4M - SPS'!CF120</f>
        <v>4.4937306579294942E-2</v>
      </c>
      <c r="CG120" s="488">
        <f>'4M - SPS'!CG120</f>
        <v>4.5437401042652557E-2</v>
      </c>
      <c r="CH120" s="488">
        <f>'4M - SPS'!CH120</f>
        <v>4.289506132791146E-2</v>
      </c>
    </row>
    <row r="121" spans="1:86" s="110" customFormat="1" hidden="1" x14ac:dyDescent="0.25">
      <c r="A121" s="640"/>
      <c r="B121" s="89" t="s">
        <v>7</v>
      </c>
      <c r="C121" s="459">
        <f>'4M - SPS'!C121</f>
        <v>3.5682741979693122E-2</v>
      </c>
      <c r="D121" s="459">
        <f>'4M - SPS'!D121</f>
        <v>3.5900332017223431E-2</v>
      </c>
      <c r="E121" s="459">
        <f>'4M - SPS'!E121</f>
        <v>3.6855222703080198E-2</v>
      </c>
      <c r="F121" s="459">
        <f>'4M - SPS'!F121</f>
        <v>3.7713234347840394E-2</v>
      </c>
      <c r="G121" s="459">
        <f>'4M - SPS'!G121</f>
        <v>3.8506725867705857E-2</v>
      </c>
      <c r="H121" s="459">
        <f>'4M - SPS'!H121</f>
        <v>6.7586919778914373E-2</v>
      </c>
      <c r="I121" s="459">
        <f>'4M - SPS'!I121</f>
        <v>6.4558915989139196E-2</v>
      </c>
      <c r="J121" s="459">
        <f>'4M - SPS'!J121</f>
        <v>6.5253104129576744E-2</v>
      </c>
      <c r="K121" s="459">
        <f>'4M - SPS'!K121</f>
        <v>6.4498460821838438E-2</v>
      </c>
      <c r="L121" s="459">
        <f>'4M - SPS'!L121</f>
        <v>3.7446622718188112E-2</v>
      </c>
      <c r="M121" s="459">
        <f>'4M - SPS'!M121</f>
        <v>3.7897793768534443E-2</v>
      </c>
      <c r="N121" s="459">
        <f>'4M - SPS'!N121</f>
        <v>3.5939490764754653E-2</v>
      </c>
      <c r="O121" s="459">
        <f>'4M - SPS'!O121</f>
        <v>3.5682741979693122E-2</v>
      </c>
      <c r="P121" s="459">
        <f>'4M - SPS'!P121</f>
        <v>3.5900332017223431E-2</v>
      </c>
      <c r="Q121" s="459">
        <f>'4M - SPS'!Q121</f>
        <v>3.6855222703080198E-2</v>
      </c>
      <c r="R121" s="459">
        <f>'4M - SPS'!R121</f>
        <v>3.7713234347840394E-2</v>
      </c>
      <c r="S121" s="459">
        <f>'4M - SPS'!S121</f>
        <v>3.8506725867705857E-2</v>
      </c>
      <c r="T121" s="488">
        <f>'4M - SPS'!T121</f>
        <v>7.6006995700110214E-2</v>
      </c>
      <c r="U121" s="488">
        <f>'4M - SPS'!U121</f>
        <v>7.3767747211345963E-2</v>
      </c>
      <c r="V121" s="488">
        <f>'4M - SPS'!V121</f>
        <v>7.500139112434763E-2</v>
      </c>
      <c r="W121" s="488">
        <f>'4M - SPS'!W121</f>
        <v>7.4181492605889951E-2</v>
      </c>
      <c r="X121" s="488">
        <f>'4M - SPS'!X121</f>
        <v>4.3086895410529735E-2</v>
      </c>
      <c r="Y121" s="488">
        <f>'4M - SPS'!Y121</f>
        <v>4.3536621518492115E-2</v>
      </c>
      <c r="Z121" s="488">
        <f>'4M - SPS'!Z121</f>
        <v>4.1081863431092103E-2</v>
      </c>
      <c r="AA121" s="488">
        <f>'4M - SPS'!AA121</f>
        <v>4.0636051269151235E-2</v>
      </c>
      <c r="AB121" s="488">
        <f>'4M - SPS'!AB121</f>
        <v>4.1031074110099472E-2</v>
      </c>
      <c r="AC121" s="488">
        <f>'4M - SPS'!AC121</f>
        <v>4.2855648258242861E-2</v>
      </c>
      <c r="AD121" s="488">
        <f>'4M - SPS'!AD121</f>
        <v>4.3386601179202781E-2</v>
      </c>
      <c r="AE121" s="488">
        <f>'4M - SPS'!AE121</f>
        <v>4.394077132166159E-2</v>
      </c>
      <c r="AF121" s="488">
        <f>'4M - SPS'!AF121</f>
        <v>7.6006995700110214E-2</v>
      </c>
      <c r="AG121" s="488">
        <f>'4M - SPS'!AG121</f>
        <v>7.3767747211345963E-2</v>
      </c>
      <c r="AH121" s="488">
        <f>'4M - SPS'!AH121</f>
        <v>7.500139112434763E-2</v>
      </c>
      <c r="AI121" s="488">
        <f>'4M - SPS'!AI121</f>
        <v>7.4181492605889951E-2</v>
      </c>
      <c r="AJ121" s="488">
        <f>'4M - SPS'!AJ121</f>
        <v>4.3086895410529735E-2</v>
      </c>
      <c r="AK121" s="488">
        <f>'4M - SPS'!AK121</f>
        <v>4.3536621518492115E-2</v>
      </c>
      <c r="AL121" s="488">
        <f>'4M - SPS'!AL121</f>
        <v>4.1081863431092103E-2</v>
      </c>
      <c r="AM121" s="488">
        <f>'4M - SPS'!AM121</f>
        <v>4.0636051269151235E-2</v>
      </c>
      <c r="AN121" s="488">
        <f>'4M - SPS'!AN121</f>
        <v>4.1031074110099472E-2</v>
      </c>
      <c r="AO121" s="488">
        <f>'4M - SPS'!AO121</f>
        <v>4.2855648258242861E-2</v>
      </c>
      <c r="AP121" s="488">
        <f>'4M - SPS'!AP121</f>
        <v>4.3386601179202781E-2</v>
      </c>
      <c r="AQ121" s="488">
        <f>'4M - SPS'!AQ121</f>
        <v>4.394077132166159E-2</v>
      </c>
      <c r="AR121" s="488">
        <f>'4M - SPS'!AR121</f>
        <v>7.6006995700110214E-2</v>
      </c>
      <c r="AS121" s="488">
        <f>'4M - SPS'!AS121</f>
        <v>7.3767747211345963E-2</v>
      </c>
      <c r="AT121" s="488">
        <f>'4M - SPS'!AT121</f>
        <v>7.500139112434763E-2</v>
      </c>
      <c r="AU121" s="488">
        <f>'4M - SPS'!AU121</f>
        <v>7.4181492605889951E-2</v>
      </c>
      <c r="AV121" s="488">
        <f>'4M - SPS'!AV121</f>
        <v>4.3086895410529735E-2</v>
      </c>
      <c r="AW121" s="488">
        <f>'4M - SPS'!AW121</f>
        <v>4.3536621518492115E-2</v>
      </c>
      <c r="AX121" s="488">
        <f>'4M - SPS'!AX121</f>
        <v>4.1081863431092103E-2</v>
      </c>
      <c r="AY121" s="488">
        <f>'4M - SPS'!AY121</f>
        <v>4.0636051269151235E-2</v>
      </c>
      <c r="AZ121" s="488">
        <f>'4M - SPS'!AZ121</f>
        <v>4.1031074110099472E-2</v>
      </c>
      <c r="BA121" s="488">
        <f>'4M - SPS'!BA121</f>
        <v>4.2855648258242861E-2</v>
      </c>
      <c r="BB121" s="488">
        <f>'4M - SPS'!BB121</f>
        <v>4.3386601179202781E-2</v>
      </c>
      <c r="BC121" s="488">
        <f>'4M - SPS'!BC121</f>
        <v>4.394077132166159E-2</v>
      </c>
      <c r="BD121" s="488">
        <f>'4M - SPS'!BD121</f>
        <v>7.6006995700110214E-2</v>
      </c>
      <c r="BE121" s="488">
        <f>'4M - SPS'!BE121</f>
        <v>7.3767747211345963E-2</v>
      </c>
      <c r="BF121" s="488">
        <f>'4M - SPS'!BF121</f>
        <v>7.500139112434763E-2</v>
      </c>
      <c r="BG121" s="488">
        <f>'4M - SPS'!BG121</f>
        <v>7.4181492605889951E-2</v>
      </c>
      <c r="BH121" s="488">
        <f>'4M - SPS'!BH121</f>
        <v>4.3086895410529735E-2</v>
      </c>
      <c r="BI121" s="488">
        <f>'4M - SPS'!BI121</f>
        <v>4.3536621518492115E-2</v>
      </c>
      <c r="BJ121" s="488">
        <f>'4M - SPS'!BJ121</f>
        <v>4.1081863431092103E-2</v>
      </c>
      <c r="BK121" s="488">
        <f>'4M - SPS'!BK121</f>
        <v>4.0636051269151235E-2</v>
      </c>
      <c r="BL121" s="488">
        <f>'4M - SPS'!BL121</f>
        <v>4.1031074110099472E-2</v>
      </c>
      <c r="BM121" s="488">
        <f>'4M - SPS'!BM121</f>
        <v>4.2855648258242861E-2</v>
      </c>
      <c r="BN121" s="488">
        <f>'4M - SPS'!BN121</f>
        <v>4.3386601179202781E-2</v>
      </c>
      <c r="BO121" s="488">
        <f>'4M - SPS'!BO121</f>
        <v>4.394077132166159E-2</v>
      </c>
      <c r="BP121" s="488">
        <f>'4M - SPS'!BP121</f>
        <v>7.6006995700110214E-2</v>
      </c>
      <c r="BQ121" s="488">
        <f>'4M - SPS'!BQ121</f>
        <v>7.3767747211345963E-2</v>
      </c>
      <c r="BR121" s="488">
        <f>'4M - SPS'!BR121</f>
        <v>7.500139112434763E-2</v>
      </c>
      <c r="BS121" s="488">
        <f>'4M - SPS'!BS121</f>
        <v>7.4181492605889951E-2</v>
      </c>
      <c r="BT121" s="488">
        <f>'4M - SPS'!BT121</f>
        <v>4.3086895410529735E-2</v>
      </c>
      <c r="BU121" s="488">
        <f>'4M - SPS'!BU121</f>
        <v>4.3536621518492115E-2</v>
      </c>
      <c r="BV121" s="488">
        <f>'4M - SPS'!BV121</f>
        <v>4.1081863431092103E-2</v>
      </c>
      <c r="BW121" s="488">
        <f>'4M - SPS'!BW121</f>
        <v>4.0636051269151235E-2</v>
      </c>
      <c r="BX121" s="488">
        <f>'4M - SPS'!BX121</f>
        <v>4.1031074110099472E-2</v>
      </c>
      <c r="BY121" s="488">
        <f>'4M - SPS'!BY121</f>
        <v>4.2855648258242861E-2</v>
      </c>
      <c r="BZ121" s="488">
        <f>'4M - SPS'!BZ121</f>
        <v>4.3386601179202781E-2</v>
      </c>
      <c r="CA121" s="488">
        <f>'4M - SPS'!CA121</f>
        <v>4.394077132166159E-2</v>
      </c>
      <c r="CB121" s="488">
        <f>'4M - SPS'!CB121</f>
        <v>7.6006995700110214E-2</v>
      </c>
      <c r="CC121" s="488">
        <f>'4M - SPS'!CC121</f>
        <v>7.3767747211345963E-2</v>
      </c>
      <c r="CD121" s="488">
        <f>'4M - SPS'!CD121</f>
        <v>7.500139112434763E-2</v>
      </c>
      <c r="CE121" s="488">
        <f>'4M - SPS'!CE121</f>
        <v>7.4181492605889951E-2</v>
      </c>
      <c r="CF121" s="488">
        <f>'4M - SPS'!CF121</f>
        <v>4.3086895410529735E-2</v>
      </c>
      <c r="CG121" s="488">
        <f>'4M - SPS'!CG121</f>
        <v>4.3536621518492115E-2</v>
      </c>
      <c r="CH121" s="488">
        <f>'4M - SPS'!CH121</f>
        <v>4.1081863431092103E-2</v>
      </c>
    </row>
    <row r="122" spans="1:86" s="110" customFormat="1" ht="15.75" hidden="1" thickBot="1" x14ac:dyDescent="0.3">
      <c r="A122" s="641"/>
      <c r="B122" s="91" t="s">
        <v>8</v>
      </c>
      <c r="C122" s="459">
        <f>'4M - SPS'!C122</f>
        <v>3.720867190622492E-2</v>
      </c>
      <c r="D122" s="459">
        <f>'4M - SPS'!D122</f>
        <v>3.7965054983119348E-2</v>
      </c>
      <c r="E122" s="459">
        <f>'4M - SPS'!E122</f>
        <v>3.9526899842224586E-2</v>
      </c>
      <c r="F122" s="459">
        <f>'4M - SPS'!F122</f>
        <v>4.1066274953560376E-2</v>
      </c>
      <c r="G122" s="459">
        <f>'4M - SPS'!G122</f>
        <v>4.2068085643249667E-2</v>
      </c>
      <c r="H122" s="459">
        <f>'4M - SPS'!H122</f>
        <v>7.6096635164427801E-2</v>
      </c>
      <c r="I122" s="459">
        <f>'4M - SPS'!I122</f>
        <v>7.1281056658700187E-2</v>
      </c>
      <c r="J122" s="459">
        <f>'4M - SPS'!J122</f>
        <v>7.3419066539057082E-2</v>
      </c>
      <c r="K122" s="459">
        <f>'4M - SPS'!K122</f>
        <v>7.0969717842630911E-2</v>
      </c>
      <c r="L122" s="459">
        <f>'4M - SPS'!L122</f>
        <v>4.0735333196233868E-2</v>
      </c>
      <c r="M122" s="459">
        <f>'4M - SPS'!M122</f>
        <v>4.1293551146050066E-2</v>
      </c>
      <c r="N122" s="459">
        <f>'4M - SPS'!N122</f>
        <v>3.8129622671069403E-2</v>
      </c>
      <c r="O122" s="459">
        <f>'4M - SPS'!O122</f>
        <v>3.720867190622492E-2</v>
      </c>
      <c r="P122" s="459">
        <f>'4M - SPS'!P122</f>
        <v>3.7965054983119348E-2</v>
      </c>
      <c r="Q122" s="459">
        <f>'4M - SPS'!Q122</f>
        <v>3.9526899842224586E-2</v>
      </c>
      <c r="R122" s="459">
        <f>'4M - SPS'!R122</f>
        <v>4.1066274953560376E-2</v>
      </c>
      <c r="S122" s="459">
        <f>'4M - SPS'!S122</f>
        <v>4.2068085643249667E-2</v>
      </c>
      <c r="T122" s="488">
        <f>'4M - SPS'!T122</f>
        <v>8.5421290752115769E-2</v>
      </c>
      <c r="U122" s="488">
        <f>'4M - SPS'!U122</f>
        <v>8.1374145819631816E-2</v>
      </c>
      <c r="V122" s="488">
        <f>'4M - SPS'!V122</f>
        <v>8.4052972330393119E-2</v>
      </c>
      <c r="W122" s="488">
        <f>'4M - SPS'!W122</f>
        <v>8.1599401894075566E-2</v>
      </c>
      <c r="X122" s="488">
        <f>'4M - SPS'!X122</f>
        <v>4.6856237216303179E-2</v>
      </c>
      <c r="Y122" s="488">
        <f>'4M - SPS'!Y122</f>
        <v>4.7422920079751796E-2</v>
      </c>
      <c r="Z122" s="488">
        <f>'4M - SPS'!Z122</f>
        <v>4.3469584651946724E-2</v>
      </c>
      <c r="AA122" s="488">
        <f>'4M - SPS'!AA122</f>
        <v>4.2387829214501176E-2</v>
      </c>
      <c r="AB122" s="488">
        <f>'4M - SPS'!AB122</f>
        <v>4.3356261633246691E-2</v>
      </c>
      <c r="AC122" s="488">
        <f>'4M - SPS'!AC122</f>
        <v>4.5889135076079626E-2</v>
      </c>
      <c r="AD122" s="488">
        <f>'4M - SPS'!AD122</f>
        <v>4.713332980093863E-2</v>
      </c>
      <c r="AE122" s="488">
        <f>'4M - SPS'!AE122</f>
        <v>4.7909771247272172E-2</v>
      </c>
      <c r="AF122" s="488">
        <f>'4M - SPS'!AF122</f>
        <v>8.5421290752115769E-2</v>
      </c>
      <c r="AG122" s="488">
        <f>'4M - SPS'!AG122</f>
        <v>8.1374145819631816E-2</v>
      </c>
      <c r="AH122" s="488">
        <f>'4M - SPS'!AH122</f>
        <v>8.4052972330393119E-2</v>
      </c>
      <c r="AI122" s="488">
        <f>'4M - SPS'!AI122</f>
        <v>8.1599401894075566E-2</v>
      </c>
      <c r="AJ122" s="488">
        <f>'4M - SPS'!AJ122</f>
        <v>4.6856237216303179E-2</v>
      </c>
      <c r="AK122" s="488">
        <f>'4M - SPS'!AK122</f>
        <v>4.7422920079751796E-2</v>
      </c>
      <c r="AL122" s="488">
        <f>'4M - SPS'!AL122</f>
        <v>4.3469584651946724E-2</v>
      </c>
      <c r="AM122" s="488">
        <f>'4M - SPS'!AM122</f>
        <v>4.2387829214501176E-2</v>
      </c>
      <c r="AN122" s="488">
        <f>'4M - SPS'!AN122</f>
        <v>4.3356261633246691E-2</v>
      </c>
      <c r="AO122" s="488">
        <f>'4M - SPS'!AO122</f>
        <v>4.5889135076079626E-2</v>
      </c>
      <c r="AP122" s="488">
        <f>'4M - SPS'!AP122</f>
        <v>4.713332980093863E-2</v>
      </c>
      <c r="AQ122" s="488">
        <f>'4M - SPS'!AQ122</f>
        <v>4.7909771247272172E-2</v>
      </c>
      <c r="AR122" s="488">
        <f>'4M - SPS'!AR122</f>
        <v>8.5421290752115769E-2</v>
      </c>
      <c r="AS122" s="488">
        <f>'4M - SPS'!AS122</f>
        <v>8.1374145819631816E-2</v>
      </c>
      <c r="AT122" s="488">
        <f>'4M - SPS'!AT122</f>
        <v>8.4052972330393119E-2</v>
      </c>
      <c r="AU122" s="488">
        <f>'4M - SPS'!AU122</f>
        <v>8.1599401894075566E-2</v>
      </c>
      <c r="AV122" s="488">
        <f>'4M - SPS'!AV122</f>
        <v>4.6856237216303179E-2</v>
      </c>
      <c r="AW122" s="488">
        <f>'4M - SPS'!AW122</f>
        <v>4.7422920079751796E-2</v>
      </c>
      <c r="AX122" s="488">
        <f>'4M - SPS'!AX122</f>
        <v>4.3469584651946724E-2</v>
      </c>
      <c r="AY122" s="488">
        <f>'4M - SPS'!AY122</f>
        <v>4.2387829214501176E-2</v>
      </c>
      <c r="AZ122" s="488">
        <f>'4M - SPS'!AZ122</f>
        <v>4.3356261633246691E-2</v>
      </c>
      <c r="BA122" s="488">
        <f>'4M - SPS'!BA122</f>
        <v>4.5889135076079626E-2</v>
      </c>
      <c r="BB122" s="488">
        <f>'4M - SPS'!BB122</f>
        <v>4.713332980093863E-2</v>
      </c>
      <c r="BC122" s="488">
        <f>'4M - SPS'!BC122</f>
        <v>4.7909771247272172E-2</v>
      </c>
      <c r="BD122" s="488">
        <f>'4M - SPS'!BD122</f>
        <v>8.5421290752115769E-2</v>
      </c>
      <c r="BE122" s="488">
        <f>'4M - SPS'!BE122</f>
        <v>8.1374145819631816E-2</v>
      </c>
      <c r="BF122" s="488">
        <f>'4M - SPS'!BF122</f>
        <v>8.4052972330393119E-2</v>
      </c>
      <c r="BG122" s="488">
        <f>'4M - SPS'!BG122</f>
        <v>8.1599401894075566E-2</v>
      </c>
      <c r="BH122" s="488">
        <f>'4M - SPS'!BH122</f>
        <v>4.6856237216303179E-2</v>
      </c>
      <c r="BI122" s="488">
        <f>'4M - SPS'!BI122</f>
        <v>4.7422920079751796E-2</v>
      </c>
      <c r="BJ122" s="488">
        <f>'4M - SPS'!BJ122</f>
        <v>4.3469584651946724E-2</v>
      </c>
      <c r="BK122" s="488">
        <f>'4M - SPS'!BK122</f>
        <v>4.2387829214501176E-2</v>
      </c>
      <c r="BL122" s="488">
        <f>'4M - SPS'!BL122</f>
        <v>4.3356261633246691E-2</v>
      </c>
      <c r="BM122" s="488">
        <f>'4M - SPS'!BM122</f>
        <v>4.5889135076079626E-2</v>
      </c>
      <c r="BN122" s="488">
        <f>'4M - SPS'!BN122</f>
        <v>4.713332980093863E-2</v>
      </c>
      <c r="BO122" s="488">
        <f>'4M - SPS'!BO122</f>
        <v>4.7909771247272172E-2</v>
      </c>
      <c r="BP122" s="488">
        <f>'4M - SPS'!BP122</f>
        <v>8.5421290752115769E-2</v>
      </c>
      <c r="BQ122" s="488">
        <f>'4M - SPS'!BQ122</f>
        <v>8.1374145819631816E-2</v>
      </c>
      <c r="BR122" s="488">
        <f>'4M - SPS'!BR122</f>
        <v>8.4052972330393119E-2</v>
      </c>
      <c r="BS122" s="488">
        <f>'4M - SPS'!BS122</f>
        <v>8.1599401894075566E-2</v>
      </c>
      <c r="BT122" s="488">
        <f>'4M - SPS'!BT122</f>
        <v>4.6856237216303179E-2</v>
      </c>
      <c r="BU122" s="488">
        <f>'4M - SPS'!BU122</f>
        <v>4.7422920079751796E-2</v>
      </c>
      <c r="BV122" s="488">
        <f>'4M - SPS'!BV122</f>
        <v>4.3469584651946724E-2</v>
      </c>
      <c r="BW122" s="488">
        <f>'4M - SPS'!BW122</f>
        <v>4.2387829214501176E-2</v>
      </c>
      <c r="BX122" s="488">
        <f>'4M - SPS'!BX122</f>
        <v>4.3356261633246691E-2</v>
      </c>
      <c r="BY122" s="488">
        <f>'4M - SPS'!BY122</f>
        <v>4.5889135076079626E-2</v>
      </c>
      <c r="BZ122" s="488">
        <f>'4M - SPS'!BZ122</f>
        <v>4.713332980093863E-2</v>
      </c>
      <c r="CA122" s="488">
        <f>'4M - SPS'!CA122</f>
        <v>4.7909771247272172E-2</v>
      </c>
      <c r="CB122" s="488">
        <f>'4M - SPS'!CB122</f>
        <v>8.5421290752115769E-2</v>
      </c>
      <c r="CC122" s="488">
        <f>'4M - SPS'!CC122</f>
        <v>8.1374145819631816E-2</v>
      </c>
      <c r="CD122" s="488">
        <f>'4M - SPS'!CD122</f>
        <v>8.4052972330393119E-2</v>
      </c>
      <c r="CE122" s="488">
        <f>'4M - SPS'!CE122</f>
        <v>8.1599401894075566E-2</v>
      </c>
      <c r="CF122" s="488">
        <f>'4M - SPS'!CF122</f>
        <v>4.6856237216303179E-2</v>
      </c>
      <c r="CG122" s="488">
        <f>'4M - SPS'!CG122</f>
        <v>4.7422920079751796E-2</v>
      </c>
      <c r="CH122" s="488">
        <f>'4M - SPS'!CH122</f>
        <v>4.3469584651946724E-2</v>
      </c>
    </row>
    <row r="123" spans="1:86" s="110" customFormat="1" hidden="1" x14ac:dyDescent="0.25">
      <c r="C123" s="111"/>
      <c r="D123" s="111"/>
      <c r="E123" s="111"/>
      <c r="F123" s="111"/>
      <c r="G123" s="111"/>
      <c r="H123" s="111"/>
      <c r="I123" s="111"/>
      <c r="J123" s="111"/>
      <c r="K123" s="111"/>
      <c r="L123" s="111"/>
      <c r="M123" s="111"/>
      <c r="N123" s="111"/>
    </row>
    <row r="124" spans="1:86" s="110" customFormat="1" ht="15.75" hidden="1" thickBot="1" x14ac:dyDescent="0.3"/>
    <row r="125" spans="1:86" s="110" customFormat="1" ht="15.75" hidden="1" thickBot="1" x14ac:dyDescent="0.3">
      <c r="C125" s="680" t="s">
        <v>125</v>
      </c>
      <c r="D125" s="677"/>
      <c r="E125" s="677"/>
      <c r="F125" s="677"/>
      <c r="G125" s="677"/>
      <c r="H125" s="677"/>
      <c r="I125" s="677"/>
      <c r="J125" s="677"/>
      <c r="K125" s="677"/>
      <c r="L125" s="677"/>
      <c r="M125" s="677"/>
      <c r="N125" s="678"/>
      <c r="O125" s="676" t="s">
        <v>125</v>
      </c>
      <c r="P125" s="677"/>
      <c r="Q125" s="677"/>
      <c r="R125" s="677"/>
      <c r="S125" s="677"/>
      <c r="T125" s="677"/>
      <c r="U125" s="677"/>
      <c r="V125" s="677"/>
      <c r="W125" s="677"/>
      <c r="X125" s="677"/>
      <c r="Y125" s="677"/>
      <c r="Z125" s="678"/>
      <c r="AA125" s="676" t="s">
        <v>125</v>
      </c>
      <c r="AB125" s="677"/>
      <c r="AC125" s="677"/>
      <c r="AD125" s="677"/>
      <c r="AE125" s="677"/>
      <c r="AF125" s="677"/>
      <c r="AG125" s="677"/>
      <c r="AH125" s="677"/>
      <c r="AI125" s="677"/>
      <c r="AJ125" s="677"/>
      <c r="AK125" s="677"/>
      <c r="AL125" s="678"/>
      <c r="AM125" s="676" t="s">
        <v>125</v>
      </c>
      <c r="AN125" s="677"/>
      <c r="AO125" s="677"/>
      <c r="AP125" s="677"/>
      <c r="AQ125" s="677"/>
      <c r="AR125" s="677"/>
      <c r="AS125" s="677"/>
      <c r="AT125" s="677"/>
      <c r="AU125" s="677"/>
      <c r="AV125" s="677"/>
      <c r="AW125" s="677"/>
      <c r="AX125" s="678"/>
      <c r="AY125" s="676" t="s">
        <v>125</v>
      </c>
      <c r="AZ125" s="677"/>
      <c r="BA125" s="677"/>
      <c r="BB125" s="677"/>
      <c r="BC125" s="677"/>
      <c r="BD125" s="677"/>
      <c r="BE125" s="677"/>
      <c r="BF125" s="677"/>
      <c r="BG125" s="677"/>
      <c r="BH125" s="677"/>
      <c r="BI125" s="677"/>
      <c r="BJ125" s="678"/>
      <c r="BK125" s="676" t="s">
        <v>125</v>
      </c>
      <c r="BL125" s="677"/>
      <c r="BM125" s="677"/>
      <c r="BN125" s="677"/>
      <c r="BO125" s="677"/>
      <c r="BP125" s="677"/>
      <c r="BQ125" s="677"/>
      <c r="BR125" s="677"/>
      <c r="BS125" s="677"/>
      <c r="BT125" s="677"/>
      <c r="BU125" s="677"/>
      <c r="BV125" s="678"/>
      <c r="BW125" s="676" t="s">
        <v>125</v>
      </c>
      <c r="BX125" s="677"/>
      <c r="BY125" s="677"/>
      <c r="BZ125" s="677"/>
      <c r="CA125" s="677"/>
      <c r="CB125" s="677"/>
      <c r="CC125" s="677"/>
      <c r="CD125" s="677"/>
      <c r="CE125" s="677"/>
      <c r="CF125" s="677"/>
      <c r="CG125" s="677"/>
      <c r="CH125" s="679"/>
    </row>
    <row r="126" spans="1:86" s="110" customFormat="1" ht="15.75" hidden="1" thickBot="1" x14ac:dyDescent="0.3">
      <c r="A126" s="639" t="s">
        <v>126</v>
      </c>
      <c r="B126" s="467" t="s">
        <v>143</v>
      </c>
      <c r="C126" s="162">
        <f>C$4</f>
        <v>45292</v>
      </c>
      <c r="D126" s="162">
        <f t="shared" ref="D126:BO126" si="110">D$4</f>
        <v>45323</v>
      </c>
      <c r="E126" s="162">
        <f t="shared" si="110"/>
        <v>45352</v>
      </c>
      <c r="F126" s="162">
        <f t="shared" si="110"/>
        <v>45383</v>
      </c>
      <c r="G126" s="162">
        <f t="shared" si="110"/>
        <v>45413</v>
      </c>
      <c r="H126" s="162">
        <f t="shared" si="110"/>
        <v>45444</v>
      </c>
      <c r="I126" s="162">
        <f t="shared" si="110"/>
        <v>45474</v>
      </c>
      <c r="J126" s="162">
        <f t="shared" si="110"/>
        <v>45505</v>
      </c>
      <c r="K126" s="162">
        <f t="shared" si="110"/>
        <v>45536</v>
      </c>
      <c r="L126" s="162">
        <f t="shared" si="110"/>
        <v>45566</v>
      </c>
      <c r="M126" s="162">
        <f t="shared" si="110"/>
        <v>45597</v>
      </c>
      <c r="N126" s="162">
        <f t="shared" si="110"/>
        <v>45627</v>
      </c>
      <c r="O126" s="162">
        <f t="shared" si="110"/>
        <v>45658</v>
      </c>
      <c r="P126" s="162">
        <f t="shared" si="110"/>
        <v>45689</v>
      </c>
      <c r="Q126" s="162">
        <f t="shared" si="110"/>
        <v>45717</v>
      </c>
      <c r="R126" s="162">
        <f t="shared" si="110"/>
        <v>45748</v>
      </c>
      <c r="S126" s="162">
        <f t="shared" si="110"/>
        <v>45778</v>
      </c>
      <c r="T126" s="162">
        <f t="shared" si="110"/>
        <v>45809</v>
      </c>
      <c r="U126" s="162">
        <f t="shared" si="110"/>
        <v>45839</v>
      </c>
      <c r="V126" s="162">
        <f t="shared" si="110"/>
        <v>45870</v>
      </c>
      <c r="W126" s="162">
        <f t="shared" si="110"/>
        <v>45901</v>
      </c>
      <c r="X126" s="162">
        <f t="shared" si="110"/>
        <v>45931</v>
      </c>
      <c r="Y126" s="162">
        <f t="shared" si="110"/>
        <v>45962</v>
      </c>
      <c r="Z126" s="162">
        <f t="shared" si="110"/>
        <v>45992</v>
      </c>
      <c r="AA126" s="162">
        <f t="shared" si="110"/>
        <v>46023</v>
      </c>
      <c r="AB126" s="162">
        <f t="shared" si="110"/>
        <v>46054</v>
      </c>
      <c r="AC126" s="162">
        <f t="shared" si="110"/>
        <v>46082</v>
      </c>
      <c r="AD126" s="162">
        <f t="shared" si="110"/>
        <v>46113</v>
      </c>
      <c r="AE126" s="162">
        <f t="shared" si="110"/>
        <v>46143</v>
      </c>
      <c r="AF126" s="162">
        <f t="shared" si="110"/>
        <v>46174</v>
      </c>
      <c r="AG126" s="162">
        <f t="shared" si="110"/>
        <v>46204</v>
      </c>
      <c r="AH126" s="162">
        <f t="shared" si="110"/>
        <v>46235</v>
      </c>
      <c r="AI126" s="162">
        <f t="shared" si="110"/>
        <v>46266</v>
      </c>
      <c r="AJ126" s="162">
        <f t="shared" si="110"/>
        <v>46296</v>
      </c>
      <c r="AK126" s="162">
        <f t="shared" si="110"/>
        <v>46327</v>
      </c>
      <c r="AL126" s="162">
        <f t="shared" si="110"/>
        <v>46357</v>
      </c>
      <c r="AM126" s="162">
        <f t="shared" si="110"/>
        <v>46388</v>
      </c>
      <c r="AN126" s="162">
        <f t="shared" si="110"/>
        <v>46419</v>
      </c>
      <c r="AO126" s="162">
        <f t="shared" si="110"/>
        <v>46447</v>
      </c>
      <c r="AP126" s="162">
        <f t="shared" si="110"/>
        <v>46478</v>
      </c>
      <c r="AQ126" s="162">
        <f t="shared" si="110"/>
        <v>46508</v>
      </c>
      <c r="AR126" s="162">
        <f t="shared" si="110"/>
        <v>46539</v>
      </c>
      <c r="AS126" s="162">
        <f t="shared" si="110"/>
        <v>46569</v>
      </c>
      <c r="AT126" s="162">
        <f t="shared" si="110"/>
        <v>46600</v>
      </c>
      <c r="AU126" s="162">
        <f t="shared" si="110"/>
        <v>46631</v>
      </c>
      <c r="AV126" s="162">
        <f t="shared" si="110"/>
        <v>46661</v>
      </c>
      <c r="AW126" s="162">
        <f t="shared" si="110"/>
        <v>46692</v>
      </c>
      <c r="AX126" s="162">
        <f t="shared" si="110"/>
        <v>46722</v>
      </c>
      <c r="AY126" s="162">
        <f t="shared" si="110"/>
        <v>46753</v>
      </c>
      <c r="AZ126" s="162">
        <f t="shared" si="110"/>
        <v>46784</v>
      </c>
      <c r="BA126" s="162">
        <f t="shared" si="110"/>
        <v>46813</v>
      </c>
      <c r="BB126" s="162">
        <f t="shared" si="110"/>
        <v>46844</v>
      </c>
      <c r="BC126" s="162">
        <f t="shared" si="110"/>
        <v>46874</v>
      </c>
      <c r="BD126" s="162">
        <f t="shared" si="110"/>
        <v>46905</v>
      </c>
      <c r="BE126" s="162">
        <f t="shared" si="110"/>
        <v>46935</v>
      </c>
      <c r="BF126" s="162">
        <f t="shared" si="110"/>
        <v>46966</v>
      </c>
      <c r="BG126" s="162">
        <f t="shared" si="110"/>
        <v>46997</v>
      </c>
      <c r="BH126" s="162">
        <f t="shared" si="110"/>
        <v>47027</v>
      </c>
      <c r="BI126" s="162">
        <f t="shared" si="110"/>
        <v>47058</v>
      </c>
      <c r="BJ126" s="162">
        <f t="shared" si="110"/>
        <v>47088</v>
      </c>
      <c r="BK126" s="162">
        <f t="shared" si="110"/>
        <v>47119</v>
      </c>
      <c r="BL126" s="162">
        <f t="shared" si="110"/>
        <v>47150</v>
      </c>
      <c r="BM126" s="162">
        <f t="shared" si="110"/>
        <v>47178</v>
      </c>
      <c r="BN126" s="162">
        <f t="shared" si="110"/>
        <v>47209</v>
      </c>
      <c r="BO126" s="162">
        <f t="shared" si="110"/>
        <v>47239</v>
      </c>
      <c r="BP126" s="162">
        <f t="shared" ref="BP126:CH126" si="111">BP$4</f>
        <v>47270</v>
      </c>
      <c r="BQ126" s="162">
        <f t="shared" si="111"/>
        <v>47300</v>
      </c>
      <c r="BR126" s="162">
        <f t="shared" si="111"/>
        <v>47331</v>
      </c>
      <c r="BS126" s="162">
        <f t="shared" si="111"/>
        <v>47362</v>
      </c>
      <c r="BT126" s="162">
        <f t="shared" si="111"/>
        <v>47392</v>
      </c>
      <c r="BU126" s="162">
        <f t="shared" si="111"/>
        <v>47423</v>
      </c>
      <c r="BV126" s="162">
        <f t="shared" si="111"/>
        <v>47453</v>
      </c>
      <c r="BW126" s="162">
        <f t="shared" si="111"/>
        <v>47484</v>
      </c>
      <c r="BX126" s="162">
        <f t="shared" si="111"/>
        <v>47515</v>
      </c>
      <c r="BY126" s="162">
        <f t="shared" si="111"/>
        <v>47543</v>
      </c>
      <c r="BZ126" s="162">
        <f t="shared" si="111"/>
        <v>47574</v>
      </c>
      <c r="CA126" s="162">
        <f t="shared" si="111"/>
        <v>47604</v>
      </c>
      <c r="CB126" s="162">
        <f t="shared" si="111"/>
        <v>47635</v>
      </c>
      <c r="CC126" s="162">
        <f t="shared" si="111"/>
        <v>47665</v>
      </c>
      <c r="CD126" s="162">
        <f t="shared" si="111"/>
        <v>47696</v>
      </c>
      <c r="CE126" s="162">
        <f t="shared" si="111"/>
        <v>47727</v>
      </c>
      <c r="CF126" s="162">
        <f t="shared" si="111"/>
        <v>47757</v>
      </c>
      <c r="CG126" s="162">
        <f t="shared" si="111"/>
        <v>47788</v>
      </c>
      <c r="CH126" s="163">
        <f t="shared" si="111"/>
        <v>47818</v>
      </c>
    </row>
    <row r="127" spans="1:86" s="110" customFormat="1" hidden="1" x14ac:dyDescent="0.25">
      <c r="A127" s="640"/>
      <c r="B127" s="270" t="s">
        <v>20</v>
      </c>
      <c r="C127" s="459">
        <f>'4M - SPS'!C127</f>
        <v>2.5206392876862228E-3</v>
      </c>
      <c r="D127" s="459">
        <f>'4M - SPS'!D127</f>
        <v>2.6094049094805729E-3</v>
      </c>
      <c r="E127" s="459">
        <f>'4M - SPS'!E127</f>
        <v>2.6625093600977324E-3</v>
      </c>
      <c r="F127" s="459">
        <f>'4M - SPS'!F127</f>
        <v>2.8186873036299166E-3</v>
      </c>
      <c r="G127" s="459">
        <f>'4M - SPS'!G127</f>
        <v>3.4884703758569541E-3</v>
      </c>
      <c r="H127" s="459">
        <f>'4M - SPS'!H127</f>
        <v>1.0277104904642899E-2</v>
      </c>
      <c r="I127" s="459">
        <f>'4M - SPS'!I127</f>
        <v>9.2204375274734379E-3</v>
      </c>
      <c r="J127" s="459">
        <f>'4M - SPS'!J127</f>
        <v>9.38284257001493E-3</v>
      </c>
      <c r="K127" s="459">
        <f>'4M - SPS'!K127</f>
        <v>9.0396007479847072E-3</v>
      </c>
      <c r="L127" s="459">
        <f>'4M - SPS'!L127</f>
        <v>3.1606178908365895E-3</v>
      </c>
      <c r="M127" s="459">
        <f>'4M - SPS'!M127</f>
        <v>3.2913030794887426E-3</v>
      </c>
      <c r="N127" s="459">
        <f>'4M - SPS'!N127</f>
        <v>2.2736736762909611E-3</v>
      </c>
      <c r="O127" s="459">
        <f>'4M - SPS'!O127</f>
        <v>2.5206392876862228E-3</v>
      </c>
      <c r="P127" s="459">
        <f>'4M - SPS'!P127</f>
        <v>2.6094049094805729E-3</v>
      </c>
      <c r="Q127" s="459">
        <f>'4M - SPS'!Q127</f>
        <v>2.6625093600977324E-3</v>
      </c>
      <c r="R127" s="459">
        <f>'4M - SPS'!R127</f>
        <v>2.8186873036299166E-3</v>
      </c>
      <c r="S127" s="459">
        <f>'4M - SPS'!S127</f>
        <v>3.4884703758569541E-3</v>
      </c>
      <c r="T127" s="488">
        <f>'4M - SPS'!T127</f>
        <v>1.2265922418129727E-2</v>
      </c>
      <c r="U127" s="488">
        <f>'4M - SPS'!U127</f>
        <v>1.1540457819931309E-2</v>
      </c>
      <c r="V127" s="488">
        <f>'4M - SPS'!V127</f>
        <v>1.180553540082661E-2</v>
      </c>
      <c r="W127" s="488">
        <f>'4M - SPS'!W127</f>
        <v>1.1612630747216001E-2</v>
      </c>
      <c r="X127" s="488">
        <f>'4M - SPS'!X127</f>
        <v>4.020693420705059E-3</v>
      </c>
      <c r="Y127" s="488">
        <f>'4M - SPS'!Y127</f>
        <v>4.2265989573474503E-3</v>
      </c>
      <c r="Z127" s="488">
        <f>'4M - SPS'!Z127</f>
        <v>2.8749386720885359E-3</v>
      </c>
      <c r="AA127" s="488">
        <f>'4M - SPS'!AA127</f>
        <v>3.1020238779679707E-3</v>
      </c>
      <c r="AB127" s="488">
        <f>'4M - SPS'!AB127</f>
        <v>3.256232707013106E-3</v>
      </c>
      <c r="AC127" s="488">
        <f>'4M - SPS'!AC127</f>
        <v>3.4722645349226392E-3</v>
      </c>
      <c r="AD127" s="488">
        <f>'4M - SPS'!AD127</f>
        <v>3.5750823798204566E-3</v>
      </c>
      <c r="AE127" s="488">
        <f>'4M - SPS'!AE127</f>
        <v>4.2550418124689821E-3</v>
      </c>
      <c r="AF127" s="488">
        <f>'4M - SPS'!AF127</f>
        <v>1.2265922418129727E-2</v>
      </c>
      <c r="AG127" s="488">
        <f>'4M - SPS'!AG127</f>
        <v>1.1540457819931309E-2</v>
      </c>
      <c r="AH127" s="488">
        <f>'4M - SPS'!AH127</f>
        <v>1.180553540082661E-2</v>
      </c>
      <c r="AI127" s="488">
        <f>'4M - SPS'!AI127</f>
        <v>1.1612630747216001E-2</v>
      </c>
      <c r="AJ127" s="488">
        <f>'4M - SPS'!AJ127</f>
        <v>4.020693420705059E-3</v>
      </c>
      <c r="AK127" s="488">
        <f>'4M - SPS'!AK127</f>
        <v>4.2265989573474503E-3</v>
      </c>
      <c r="AL127" s="488">
        <f>'4M - SPS'!AL127</f>
        <v>2.8749386720885359E-3</v>
      </c>
      <c r="AM127" s="488">
        <f>'4M - SPS'!AM127</f>
        <v>3.1020238779679707E-3</v>
      </c>
      <c r="AN127" s="488">
        <f>'4M - SPS'!AN127</f>
        <v>3.256232707013106E-3</v>
      </c>
      <c r="AO127" s="488">
        <f>'4M - SPS'!AO127</f>
        <v>3.4722645349226392E-3</v>
      </c>
      <c r="AP127" s="488">
        <f>'4M - SPS'!AP127</f>
        <v>3.5750823798204566E-3</v>
      </c>
      <c r="AQ127" s="488">
        <f>'4M - SPS'!AQ127</f>
        <v>4.2550418124689821E-3</v>
      </c>
      <c r="AR127" s="488">
        <f>'4M - SPS'!AR127</f>
        <v>1.2265922418129727E-2</v>
      </c>
      <c r="AS127" s="488">
        <f>'4M - SPS'!AS127</f>
        <v>1.1540457819931309E-2</v>
      </c>
      <c r="AT127" s="488">
        <f>'4M - SPS'!AT127</f>
        <v>1.180553540082661E-2</v>
      </c>
      <c r="AU127" s="488">
        <f>'4M - SPS'!AU127</f>
        <v>1.1612630747216001E-2</v>
      </c>
      <c r="AV127" s="488">
        <f>'4M - SPS'!AV127</f>
        <v>4.020693420705059E-3</v>
      </c>
      <c r="AW127" s="488">
        <f>'4M - SPS'!AW127</f>
        <v>4.2265989573474503E-3</v>
      </c>
      <c r="AX127" s="488">
        <f>'4M - SPS'!AX127</f>
        <v>2.8749386720885359E-3</v>
      </c>
      <c r="AY127" s="488">
        <f>'4M - SPS'!AY127</f>
        <v>3.1020238779679707E-3</v>
      </c>
      <c r="AZ127" s="488">
        <f>'4M - SPS'!AZ127</f>
        <v>3.256232707013106E-3</v>
      </c>
      <c r="BA127" s="488">
        <f>'4M - SPS'!BA127</f>
        <v>3.4722645349226392E-3</v>
      </c>
      <c r="BB127" s="488">
        <f>'4M - SPS'!BB127</f>
        <v>3.5750823798204566E-3</v>
      </c>
      <c r="BC127" s="488">
        <f>'4M - SPS'!BC127</f>
        <v>4.2550418124689821E-3</v>
      </c>
      <c r="BD127" s="488">
        <f>'4M - SPS'!BD127</f>
        <v>1.2265922418129727E-2</v>
      </c>
      <c r="BE127" s="488">
        <f>'4M - SPS'!BE127</f>
        <v>1.1540457819931309E-2</v>
      </c>
      <c r="BF127" s="488">
        <f>'4M - SPS'!BF127</f>
        <v>1.180553540082661E-2</v>
      </c>
      <c r="BG127" s="488">
        <f>'4M - SPS'!BG127</f>
        <v>1.1612630747216001E-2</v>
      </c>
      <c r="BH127" s="488">
        <f>'4M - SPS'!BH127</f>
        <v>4.020693420705059E-3</v>
      </c>
      <c r="BI127" s="488">
        <f>'4M - SPS'!BI127</f>
        <v>4.2265989573474503E-3</v>
      </c>
      <c r="BJ127" s="488">
        <f>'4M - SPS'!BJ127</f>
        <v>2.8749386720885359E-3</v>
      </c>
      <c r="BK127" s="488">
        <f>'4M - SPS'!BK127</f>
        <v>3.1020238779679707E-3</v>
      </c>
      <c r="BL127" s="488">
        <f>'4M - SPS'!BL127</f>
        <v>3.256232707013106E-3</v>
      </c>
      <c r="BM127" s="488">
        <f>'4M - SPS'!BM127</f>
        <v>3.4722645349226392E-3</v>
      </c>
      <c r="BN127" s="488">
        <f>'4M - SPS'!BN127</f>
        <v>3.5750823798204566E-3</v>
      </c>
      <c r="BO127" s="488">
        <f>'4M - SPS'!BO127</f>
        <v>4.2550418124689821E-3</v>
      </c>
      <c r="BP127" s="488">
        <f>'4M - SPS'!BP127</f>
        <v>1.2265922418129727E-2</v>
      </c>
      <c r="BQ127" s="488">
        <f>'4M - SPS'!BQ127</f>
        <v>1.1540457819931309E-2</v>
      </c>
      <c r="BR127" s="488">
        <f>'4M - SPS'!BR127</f>
        <v>1.180553540082661E-2</v>
      </c>
      <c r="BS127" s="488">
        <f>'4M - SPS'!BS127</f>
        <v>1.1612630747216001E-2</v>
      </c>
      <c r="BT127" s="488">
        <f>'4M - SPS'!BT127</f>
        <v>4.020693420705059E-3</v>
      </c>
      <c r="BU127" s="488">
        <f>'4M - SPS'!BU127</f>
        <v>4.2265989573474503E-3</v>
      </c>
      <c r="BV127" s="488">
        <f>'4M - SPS'!BV127</f>
        <v>2.8749386720885359E-3</v>
      </c>
      <c r="BW127" s="488">
        <f>'4M - SPS'!BW127</f>
        <v>3.1020238779679707E-3</v>
      </c>
      <c r="BX127" s="488">
        <f>'4M - SPS'!BX127</f>
        <v>3.256232707013106E-3</v>
      </c>
      <c r="BY127" s="488">
        <f>'4M - SPS'!BY127</f>
        <v>3.4722645349226392E-3</v>
      </c>
      <c r="BZ127" s="488">
        <f>'4M - SPS'!BZ127</f>
        <v>3.5750823798204566E-3</v>
      </c>
      <c r="CA127" s="488">
        <f>'4M - SPS'!CA127</f>
        <v>4.2550418124689821E-3</v>
      </c>
      <c r="CB127" s="488">
        <f>'4M - SPS'!CB127</f>
        <v>1.2265922418129727E-2</v>
      </c>
      <c r="CC127" s="488">
        <f>'4M - SPS'!CC127</f>
        <v>1.1540457819931309E-2</v>
      </c>
      <c r="CD127" s="488">
        <f>'4M - SPS'!CD127</f>
        <v>1.180553540082661E-2</v>
      </c>
      <c r="CE127" s="488">
        <f>'4M - SPS'!CE127</f>
        <v>1.1612630747216001E-2</v>
      </c>
      <c r="CF127" s="488">
        <f>'4M - SPS'!CF127</f>
        <v>4.020693420705059E-3</v>
      </c>
      <c r="CG127" s="488">
        <f>'4M - SPS'!CG127</f>
        <v>4.2265989573474503E-3</v>
      </c>
      <c r="CH127" s="488">
        <f>'4M - SPS'!CH127</f>
        <v>2.8749386720885359E-3</v>
      </c>
    </row>
    <row r="128" spans="1:86" s="110" customFormat="1" hidden="1" x14ac:dyDescent="0.25">
      <c r="A128" s="640"/>
      <c r="B128" s="270" t="s">
        <v>0</v>
      </c>
      <c r="C128" s="459">
        <f>'4M - SPS'!C128</f>
        <v>4.1692768850366182E-3</v>
      </c>
      <c r="D128" s="459">
        <f>'4M - SPS'!D128</f>
        <v>3.7264894681143467E-3</v>
      </c>
      <c r="E128" s="459">
        <f>'4M - SPS'!E128</f>
        <v>3.8763402217987103E-3</v>
      </c>
      <c r="F128" s="459">
        <f>'4M - SPS'!F128</f>
        <v>2.5766990633745573E-3</v>
      </c>
      <c r="G128" s="459">
        <f>'4M - SPS'!G128</f>
        <v>6.0374752687771217E-3</v>
      </c>
      <c r="H128" s="459">
        <f>'4M - SPS'!H128</f>
        <v>1.8064643358666917E-2</v>
      </c>
      <c r="I128" s="459">
        <f>'4M - SPS'!I128</f>
        <v>1.4675867510337476E-2</v>
      </c>
      <c r="J128" s="459">
        <f>'4M - SPS'!J128</f>
        <v>1.6014393668506627E-2</v>
      </c>
      <c r="K128" s="459">
        <f>'4M - SPS'!K128</f>
        <v>1.6905592992344596E-2</v>
      </c>
      <c r="L128" s="459">
        <f>'4M - SPS'!L128</f>
        <v>3.3223337421884975E-3</v>
      </c>
      <c r="M128" s="459">
        <f>'4M - SPS'!M128</f>
        <v>3.0404397692707871E-3</v>
      </c>
      <c r="N128" s="459">
        <f>'4M - SPS'!N128</f>
        <v>3.2052956962383477E-3</v>
      </c>
      <c r="O128" s="459">
        <f>'4M - SPS'!O128</f>
        <v>4.1692768850366182E-3</v>
      </c>
      <c r="P128" s="459">
        <f>'4M - SPS'!P128</f>
        <v>3.7264894681143467E-3</v>
      </c>
      <c r="Q128" s="459">
        <f>'4M - SPS'!Q128</f>
        <v>3.8763402217987103E-3</v>
      </c>
      <c r="R128" s="459">
        <f>'4M - SPS'!R128</f>
        <v>2.5766990633745573E-3</v>
      </c>
      <c r="S128" s="459">
        <f>'4M - SPS'!S128</f>
        <v>6.0374752687771217E-3</v>
      </c>
      <c r="T128" s="488">
        <f>'4M - SPS'!T128</f>
        <v>2.147043621581371E-2</v>
      </c>
      <c r="U128" s="488">
        <f>'4M - SPS'!U128</f>
        <v>1.8299443424616649E-2</v>
      </c>
      <c r="V128" s="488">
        <f>'4M - SPS'!V128</f>
        <v>2.0046804821180941E-2</v>
      </c>
      <c r="W128" s="488">
        <f>'4M - SPS'!W128</f>
        <v>2.1605842288933919E-2</v>
      </c>
      <c r="X128" s="488">
        <f>'4M - SPS'!X128</f>
        <v>4.2184306025821097E-3</v>
      </c>
      <c r="Y128" s="488">
        <f>'4M - SPS'!Y128</f>
        <v>3.8932061075715226E-3</v>
      </c>
      <c r="Z128" s="488">
        <f>'4M - SPS'!Z128</f>
        <v>4.0440646715919591E-3</v>
      </c>
      <c r="AA128" s="488">
        <f>'4M - SPS'!AA128</f>
        <v>5.113629345997869E-3</v>
      </c>
      <c r="AB128" s="488">
        <f>'4M - SPS'!AB128</f>
        <v>4.6446398309944823E-3</v>
      </c>
      <c r="AC128" s="488">
        <f>'4M - SPS'!AC128</f>
        <v>5.0429312794476322E-3</v>
      </c>
      <c r="AD128" s="488">
        <f>'4M - SPS'!AD128</f>
        <v>3.2727645221668589E-3</v>
      </c>
      <c r="AE128" s="488">
        <f>'4M - SPS'!AE128</f>
        <v>7.3429732224096003E-3</v>
      </c>
      <c r="AF128" s="488">
        <f>'4M - SPS'!AF128</f>
        <v>2.147043621581371E-2</v>
      </c>
      <c r="AG128" s="488">
        <f>'4M - SPS'!AG128</f>
        <v>1.8299443424616649E-2</v>
      </c>
      <c r="AH128" s="488">
        <f>'4M - SPS'!AH128</f>
        <v>2.0046804821180941E-2</v>
      </c>
      <c r="AI128" s="488">
        <f>'4M - SPS'!AI128</f>
        <v>2.1605842288933919E-2</v>
      </c>
      <c r="AJ128" s="488">
        <f>'4M - SPS'!AJ128</f>
        <v>4.2184306025821097E-3</v>
      </c>
      <c r="AK128" s="488">
        <f>'4M - SPS'!AK128</f>
        <v>3.8932061075715226E-3</v>
      </c>
      <c r="AL128" s="488">
        <f>'4M - SPS'!AL128</f>
        <v>4.0440646715919591E-3</v>
      </c>
      <c r="AM128" s="488">
        <f>'4M - SPS'!AM128</f>
        <v>5.113629345997869E-3</v>
      </c>
      <c r="AN128" s="488">
        <f>'4M - SPS'!AN128</f>
        <v>4.6446398309944823E-3</v>
      </c>
      <c r="AO128" s="488">
        <f>'4M - SPS'!AO128</f>
        <v>5.0429312794476322E-3</v>
      </c>
      <c r="AP128" s="488">
        <f>'4M - SPS'!AP128</f>
        <v>3.2727645221668589E-3</v>
      </c>
      <c r="AQ128" s="488">
        <f>'4M - SPS'!AQ128</f>
        <v>7.3429732224096003E-3</v>
      </c>
      <c r="AR128" s="488">
        <f>'4M - SPS'!AR128</f>
        <v>2.147043621581371E-2</v>
      </c>
      <c r="AS128" s="488">
        <f>'4M - SPS'!AS128</f>
        <v>1.8299443424616649E-2</v>
      </c>
      <c r="AT128" s="488">
        <f>'4M - SPS'!AT128</f>
        <v>2.0046804821180941E-2</v>
      </c>
      <c r="AU128" s="488">
        <f>'4M - SPS'!AU128</f>
        <v>2.1605842288933919E-2</v>
      </c>
      <c r="AV128" s="488">
        <f>'4M - SPS'!AV128</f>
        <v>4.2184306025821097E-3</v>
      </c>
      <c r="AW128" s="488">
        <f>'4M - SPS'!AW128</f>
        <v>3.8932061075715226E-3</v>
      </c>
      <c r="AX128" s="488">
        <f>'4M - SPS'!AX128</f>
        <v>4.0440646715919591E-3</v>
      </c>
      <c r="AY128" s="488">
        <f>'4M - SPS'!AY128</f>
        <v>5.113629345997869E-3</v>
      </c>
      <c r="AZ128" s="488">
        <f>'4M - SPS'!AZ128</f>
        <v>4.6446398309944823E-3</v>
      </c>
      <c r="BA128" s="488">
        <f>'4M - SPS'!BA128</f>
        <v>5.0429312794476322E-3</v>
      </c>
      <c r="BB128" s="488">
        <f>'4M - SPS'!BB128</f>
        <v>3.2727645221668589E-3</v>
      </c>
      <c r="BC128" s="488">
        <f>'4M - SPS'!BC128</f>
        <v>7.3429732224096003E-3</v>
      </c>
      <c r="BD128" s="488">
        <f>'4M - SPS'!BD128</f>
        <v>2.147043621581371E-2</v>
      </c>
      <c r="BE128" s="488">
        <f>'4M - SPS'!BE128</f>
        <v>1.8299443424616649E-2</v>
      </c>
      <c r="BF128" s="488">
        <f>'4M - SPS'!BF128</f>
        <v>2.0046804821180941E-2</v>
      </c>
      <c r="BG128" s="488">
        <f>'4M - SPS'!BG128</f>
        <v>2.1605842288933919E-2</v>
      </c>
      <c r="BH128" s="488">
        <f>'4M - SPS'!BH128</f>
        <v>4.2184306025821097E-3</v>
      </c>
      <c r="BI128" s="488">
        <f>'4M - SPS'!BI128</f>
        <v>3.8932061075715226E-3</v>
      </c>
      <c r="BJ128" s="488">
        <f>'4M - SPS'!BJ128</f>
        <v>4.0440646715919591E-3</v>
      </c>
      <c r="BK128" s="488">
        <f>'4M - SPS'!BK128</f>
        <v>5.113629345997869E-3</v>
      </c>
      <c r="BL128" s="488">
        <f>'4M - SPS'!BL128</f>
        <v>4.6446398309944823E-3</v>
      </c>
      <c r="BM128" s="488">
        <f>'4M - SPS'!BM128</f>
        <v>5.0429312794476322E-3</v>
      </c>
      <c r="BN128" s="488">
        <f>'4M - SPS'!BN128</f>
        <v>3.2727645221668589E-3</v>
      </c>
      <c r="BO128" s="488">
        <f>'4M - SPS'!BO128</f>
        <v>7.3429732224096003E-3</v>
      </c>
      <c r="BP128" s="488">
        <f>'4M - SPS'!BP128</f>
        <v>2.147043621581371E-2</v>
      </c>
      <c r="BQ128" s="488">
        <f>'4M - SPS'!BQ128</f>
        <v>1.8299443424616649E-2</v>
      </c>
      <c r="BR128" s="488">
        <f>'4M - SPS'!BR128</f>
        <v>2.0046804821180941E-2</v>
      </c>
      <c r="BS128" s="488">
        <f>'4M - SPS'!BS128</f>
        <v>2.1605842288933919E-2</v>
      </c>
      <c r="BT128" s="488">
        <f>'4M - SPS'!BT128</f>
        <v>4.2184306025821097E-3</v>
      </c>
      <c r="BU128" s="488">
        <f>'4M - SPS'!BU128</f>
        <v>3.8932061075715226E-3</v>
      </c>
      <c r="BV128" s="488">
        <f>'4M - SPS'!BV128</f>
        <v>4.0440646715919591E-3</v>
      </c>
      <c r="BW128" s="488">
        <f>'4M - SPS'!BW128</f>
        <v>5.113629345997869E-3</v>
      </c>
      <c r="BX128" s="488">
        <f>'4M - SPS'!BX128</f>
        <v>4.6446398309944823E-3</v>
      </c>
      <c r="BY128" s="488">
        <f>'4M - SPS'!BY128</f>
        <v>5.0429312794476322E-3</v>
      </c>
      <c r="BZ128" s="488">
        <f>'4M - SPS'!BZ128</f>
        <v>3.2727645221668589E-3</v>
      </c>
      <c r="CA128" s="488">
        <f>'4M - SPS'!CA128</f>
        <v>7.3429732224096003E-3</v>
      </c>
      <c r="CB128" s="488">
        <f>'4M - SPS'!CB128</f>
        <v>2.147043621581371E-2</v>
      </c>
      <c r="CC128" s="488">
        <f>'4M - SPS'!CC128</f>
        <v>1.8299443424616649E-2</v>
      </c>
      <c r="CD128" s="488">
        <f>'4M - SPS'!CD128</f>
        <v>2.0046804821180941E-2</v>
      </c>
      <c r="CE128" s="488">
        <f>'4M - SPS'!CE128</f>
        <v>2.1605842288933919E-2</v>
      </c>
      <c r="CF128" s="488">
        <f>'4M - SPS'!CF128</f>
        <v>4.2184306025821097E-3</v>
      </c>
      <c r="CG128" s="488">
        <f>'4M - SPS'!CG128</f>
        <v>3.8932061075715226E-3</v>
      </c>
      <c r="CH128" s="488">
        <f>'4M - SPS'!CH128</f>
        <v>4.0440646715919591E-3</v>
      </c>
    </row>
    <row r="129" spans="1:86" s="110" customFormat="1" hidden="1" x14ac:dyDescent="0.25">
      <c r="A129" s="640"/>
      <c r="B129" s="270" t="s">
        <v>21</v>
      </c>
      <c r="C129" s="459">
        <f>'4M - SPS'!C129</f>
        <v>2.4321966640706207E-3</v>
      </c>
      <c r="D129" s="459">
        <f>'4M - SPS'!D129</f>
        <v>2.6321534960047515E-3</v>
      </c>
      <c r="E129" s="459">
        <f>'4M - SPS'!E129</f>
        <v>3.343031587303571E-3</v>
      </c>
      <c r="F129" s="459">
        <f>'4M - SPS'!F129</f>
        <v>3.894447753643759E-3</v>
      </c>
      <c r="G129" s="459">
        <f>'4M - SPS'!G129</f>
        <v>4.2121225341183359E-3</v>
      </c>
      <c r="H129" s="459">
        <f>'4M - SPS'!H129</f>
        <v>1.2644153271365446E-2</v>
      </c>
      <c r="I129" s="459">
        <f>'4M - SPS'!I129</f>
        <v>1.1066439775475291E-2</v>
      </c>
      <c r="J129" s="459">
        <f>'4M - SPS'!J129</f>
        <v>1.1551312608874764E-2</v>
      </c>
      <c r="K129" s="459">
        <f>'4M - SPS'!K129</f>
        <v>1.0907027801026845E-2</v>
      </c>
      <c r="L129" s="459">
        <f>'4M - SPS'!L129</f>
        <v>3.8022208464511746E-3</v>
      </c>
      <c r="M129" s="459">
        <f>'4M - SPS'!M129</f>
        <v>3.983616090822921E-3</v>
      </c>
      <c r="N129" s="459">
        <f>'4M - SPS'!N129</f>
        <v>2.2921215203200737E-3</v>
      </c>
      <c r="O129" s="459">
        <f>'4M - SPS'!O129</f>
        <v>2.4321966640706207E-3</v>
      </c>
      <c r="P129" s="459">
        <f>'4M - SPS'!P129</f>
        <v>2.6321534960047515E-3</v>
      </c>
      <c r="Q129" s="459">
        <f>'4M - SPS'!Q129</f>
        <v>3.343031587303571E-3</v>
      </c>
      <c r="R129" s="459">
        <f>'4M - SPS'!R129</f>
        <v>3.894447753643759E-3</v>
      </c>
      <c r="S129" s="459">
        <f>'4M - SPS'!S129</f>
        <v>4.2121225341183359E-3</v>
      </c>
      <c r="T129" s="488">
        <f>'4M - SPS'!T129</f>
        <v>1.5068221001062383E-2</v>
      </c>
      <c r="U129" s="488">
        <f>'4M - SPS'!U129</f>
        <v>1.3831199372294845E-2</v>
      </c>
      <c r="V129" s="488">
        <f>'4M - SPS'!V129</f>
        <v>1.4505454880665002E-2</v>
      </c>
      <c r="W129" s="488">
        <f>'4M - SPS'!W129</f>
        <v>1.3990894339392679E-2</v>
      </c>
      <c r="X129" s="488">
        <f>'4M - SPS'!X129</f>
        <v>4.8318810287315671E-3</v>
      </c>
      <c r="Y129" s="488">
        <f>'4M - SPS'!Y129</f>
        <v>5.11037564808022E-3</v>
      </c>
      <c r="Z129" s="488">
        <f>'4M - SPS'!Z129</f>
        <v>2.8954525882078255E-3</v>
      </c>
      <c r="AA129" s="488">
        <f>'4M - SPS'!AA129</f>
        <v>2.992513021518393E-3</v>
      </c>
      <c r="AB129" s="488">
        <f>'4M - SPS'!AB129</f>
        <v>3.2828431513517186E-3</v>
      </c>
      <c r="AC129" s="488">
        <f>'4M - SPS'!AC129</f>
        <v>4.3539206155539037E-3</v>
      </c>
      <c r="AD129" s="488">
        <f>'4M - SPS'!AD129</f>
        <v>4.9280625007652717E-3</v>
      </c>
      <c r="AE129" s="488">
        <f>'4M - SPS'!AE129</f>
        <v>5.1315519944977366E-3</v>
      </c>
      <c r="AF129" s="488">
        <f>'4M - SPS'!AF129</f>
        <v>1.5068221001062383E-2</v>
      </c>
      <c r="AG129" s="488">
        <f>'4M - SPS'!AG129</f>
        <v>1.3831199372294845E-2</v>
      </c>
      <c r="AH129" s="488">
        <f>'4M - SPS'!AH129</f>
        <v>1.4505454880665002E-2</v>
      </c>
      <c r="AI129" s="488">
        <f>'4M - SPS'!AI129</f>
        <v>1.3990894339392679E-2</v>
      </c>
      <c r="AJ129" s="488">
        <f>'4M - SPS'!AJ129</f>
        <v>4.8318810287315671E-3</v>
      </c>
      <c r="AK129" s="488">
        <f>'4M - SPS'!AK129</f>
        <v>5.11037564808022E-3</v>
      </c>
      <c r="AL129" s="488">
        <f>'4M - SPS'!AL129</f>
        <v>2.8954525882078255E-3</v>
      </c>
      <c r="AM129" s="488">
        <f>'4M - SPS'!AM129</f>
        <v>2.992513021518393E-3</v>
      </c>
      <c r="AN129" s="488">
        <f>'4M - SPS'!AN129</f>
        <v>3.2828431513517186E-3</v>
      </c>
      <c r="AO129" s="488">
        <f>'4M - SPS'!AO129</f>
        <v>4.3539206155539037E-3</v>
      </c>
      <c r="AP129" s="488">
        <f>'4M - SPS'!AP129</f>
        <v>4.9280625007652717E-3</v>
      </c>
      <c r="AQ129" s="488">
        <f>'4M - SPS'!AQ129</f>
        <v>5.1315519944977366E-3</v>
      </c>
      <c r="AR129" s="488">
        <f>'4M - SPS'!AR129</f>
        <v>1.5068221001062383E-2</v>
      </c>
      <c r="AS129" s="488">
        <f>'4M - SPS'!AS129</f>
        <v>1.3831199372294845E-2</v>
      </c>
      <c r="AT129" s="488">
        <f>'4M - SPS'!AT129</f>
        <v>1.4505454880665002E-2</v>
      </c>
      <c r="AU129" s="488">
        <f>'4M - SPS'!AU129</f>
        <v>1.3990894339392679E-2</v>
      </c>
      <c r="AV129" s="488">
        <f>'4M - SPS'!AV129</f>
        <v>4.8318810287315671E-3</v>
      </c>
      <c r="AW129" s="488">
        <f>'4M - SPS'!AW129</f>
        <v>5.11037564808022E-3</v>
      </c>
      <c r="AX129" s="488">
        <f>'4M - SPS'!AX129</f>
        <v>2.8954525882078255E-3</v>
      </c>
      <c r="AY129" s="488">
        <f>'4M - SPS'!AY129</f>
        <v>2.992513021518393E-3</v>
      </c>
      <c r="AZ129" s="488">
        <f>'4M - SPS'!AZ129</f>
        <v>3.2828431513517186E-3</v>
      </c>
      <c r="BA129" s="488">
        <f>'4M - SPS'!BA129</f>
        <v>4.3539206155539037E-3</v>
      </c>
      <c r="BB129" s="488">
        <f>'4M - SPS'!BB129</f>
        <v>4.9280625007652717E-3</v>
      </c>
      <c r="BC129" s="488">
        <f>'4M - SPS'!BC129</f>
        <v>5.1315519944977366E-3</v>
      </c>
      <c r="BD129" s="488">
        <f>'4M - SPS'!BD129</f>
        <v>1.5068221001062383E-2</v>
      </c>
      <c r="BE129" s="488">
        <f>'4M - SPS'!BE129</f>
        <v>1.3831199372294845E-2</v>
      </c>
      <c r="BF129" s="488">
        <f>'4M - SPS'!BF129</f>
        <v>1.4505454880665002E-2</v>
      </c>
      <c r="BG129" s="488">
        <f>'4M - SPS'!BG129</f>
        <v>1.3990894339392679E-2</v>
      </c>
      <c r="BH129" s="488">
        <f>'4M - SPS'!BH129</f>
        <v>4.8318810287315671E-3</v>
      </c>
      <c r="BI129" s="488">
        <f>'4M - SPS'!BI129</f>
        <v>5.11037564808022E-3</v>
      </c>
      <c r="BJ129" s="488">
        <f>'4M - SPS'!BJ129</f>
        <v>2.8954525882078255E-3</v>
      </c>
      <c r="BK129" s="488">
        <f>'4M - SPS'!BK129</f>
        <v>2.992513021518393E-3</v>
      </c>
      <c r="BL129" s="488">
        <f>'4M - SPS'!BL129</f>
        <v>3.2828431513517186E-3</v>
      </c>
      <c r="BM129" s="488">
        <f>'4M - SPS'!BM129</f>
        <v>4.3539206155539037E-3</v>
      </c>
      <c r="BN129" s="488">
        <f>'4M - SPS'!BN129</f>
        <v>4.9280625007652717E-3</v>
      </c>
      <c r="BO129" s="488">
        <f>'4M - SPS'!BO129</f>
        <v>5.1315519944977366E-3</v>
      </c>
      <c r="BP129" s="488">
        <f>'4M - SPS'!BP129</f>
        <v>1.5068221001062383E-2</v>
      </c>
      <c r="BQ129" s="488">
        <f>'4M - SPS'!BQ129</f>
        <v>1.3831199372294845E-2</v>
      </c>
      <c r="BR129" s="488">
        <f>'4M - SPS'!BR129</f>
        <v>1.4505454880665002E-2</v>
      </c>
      <c r="BS129" s="488">
        <f>'4M - SPS'!BS129</f>
        <v>1.3990894339392679E-2</v>
      </c>
      <c r="BT129" s="488">
        <f>'4M - SPS'!BT129</f>
        <v>4.8318810287315671E-3</v>
      </c>
      <c r="BU129" s="488">
        <f>'4M - SPS'!BU129</f>
        <v>5.11037564808022E-3</v>
      </c>
      <c r="BV129" s="488">
        <f>'4M - SPS'!BV129</f>
        <v>2.8954525882078255E-3</v>
      </c>
      <c r="BW129" s="488">
        <f>'4M - SPS'!BW129</f>
        <v>2.992513021518393E-3</v>
      </c>
      <c r="BX129" s="488">
        <f>'4M - SPS'!BX129</f>
        <v>3.2828431513517186E-3</v>
      </c>
      <c r="BY129" s="488">
        <f>'4M - SPS'!BY129</f>
        <v>4.3539206155539037E-3</v>
      </c>
      <c r="BZ129" s="488">
        <f>'4M - SPS'!BZ129</f>
        <v>4.9280625007652717E-3</v>
      </c>
      <c r="CA129" s="488">
        <f>'4M - SPS'!CA129</f>
        <v>5.1315519944977366E-3</v>
      </c>
      <c r="CB129" s="488">
        <f>'4M - SPS'!CB129</f>
        <v>1.5068221001062383E-2</v>
      </c>
      <c r="CC129" s="488">
        <f>'4M - SPS'!CC129</f>
        <v>1.3831199372294845E-2</v>
      </c>
      <c r="CD129" s="488">
        <f>'4M - SPS'!CD129</f>
        <v>1.4505454880665002E-2</v>
      </c>
      <c r="CE129" s="488">
        <f>'4M - SPS'!CE129</f>
        <v>1.3990894339392679E-2</v>
      </c>
      <c r="CF129" s="488">
        <f>'4M - SPS'!CF129</f>
        <v>4.8318810287315671E-3</v>
      </c>
      <c r="CG129" s="488">
        <f>'4M - SPS'!CG129</f>
        <v>5.11037564808022E-3</v>
      </c>
      <c r="CH129" s="488">
        <f>'4M - SPS'!CH129</f>
        <v>2.8954525882078255E-3</v>
      </c>
    </row>
    <row r="130" spans="1:86" s="110" customFormat="1" hidden="1" x14ac:dyDescent="0.25">
      <c r="A130" s="640"/>
      <c r="B130" s="270" t="s">
        <v>1</v>
      </c>
      <c r="C130" s="459">
        <f>'4M - SPS'!C130</f>
        <v>0</v>
      </c>
      <c r="D130" s="459">
        <f>'4M - SPS'!D130</f>
        <v>0</v>
      </c>
      <c r="E130" s="459">
        <f>'4M - SPS'!E130</f>
        <v>0</v>
      </c>
      <c r="F130" s="459">
        <f>'4M - SPS'!F130</f>
        <v>3.5624725755516919E-3</v>
      </c>
      <c r="G130" s="459">
        <f>'4M - SPS'!G130</f>
        <v>9.0035761152261768E-3</v>
      </c>
      <c r="H130" s="459">
        <f>'4M - SPS'!H130</f>
        <v>1.8470548328914174E-2</v>
      </c>
      <c r="I130" s="459">
        <f>'4M - SPS'!I130</f>
        <v>1.4845675490640056E-2</v>
      </c>
      <c r="J130" s="459">
        <f>'4M - SPS'!J130</f>
        <v>1.6243887988609765E-2</v>
      </c>
      <c r="K130" s="459">
        <f>'4M - SPS'!K130</f>
        <v>1.856049099795027E-2</v>
      </c>
      <c r="L130" s="459">
        <f>'4M - SPS'!L130</f>
        <v>3.5671547275583052E-3</v>
      </c>
      <c r="M130" s="459">
        <f>'4M - SPS'!M130</f>
        <v>0</v>
      </c>
      <c r="N130" s="459">
        <f>'4M - SPS'!N130</f>
        <v>0</v>
      </c>
      <c r="O130" s="459">
        <f>'4M - SPS'!O130</f>
        <v>0</v>
      </c>
      <c r="P130" s="459">
        <f>'4M - SPS'!P130</f>
        <v>0</v>
      </c>
      <c r="Q130" s="459">
        <f>'4M - SPS'!Q130</f>
        <v>0</v>
      </c>
      <c r="R130" s="459">
        <f>'4M - SPS'!R130</f>
        <v>3.5624725755516919E-3</v>
      </c>
      <c r="S130" s="459">
        <f>'4M - SPS'!S130</f>
        <v>9.0035761152261768E-3</v>
      </c>
      <c r="T130" s="488">
        <f>'4M - SPS'!T130</f>
        <v>2.1949089340496868E-2</v>
      </c>
      <c r="U130" s="488">
        <f>'4M - SPS'!U130</f>
        <v>1.8509258350305331E-2</v>
      </c>
      <c r="V130" s="488">
        <f>'4M - SPS'!V130</f>
        <v>2.033149986132823E-2</v>
      </c>
      <c r="W130" s="488">
        <f>'4M - SPS'!W130</f>
        <v>2.3701470874856523E-2</v>
      </c>
      <c r="X130" s="488">
        <f>'4M - SPS'!X130</f>
        <v>4.520699881827973E-3</v>
      </c>
      <c r="Y130" s="488">
        <f>'4M - SPS'!Y130</f>
        <v>0</v>
      </c>
      <c r="Z130" s="488">
        <f>'4M - SPS'!Z130</f>
        <v>0</v>
      </c>
      <c r="AA130" s="488">
        <f>'4M - SPS'!AA130</f>
        <v>0</v>
      </c>
      <c r="AB130" s="488">
        <f>'4M - SPS'!AB130</f>
        <v>0</v>
      </c>
      <c r="AC130" s="488">
        <f>'4M - SPS'!AC130</f>
        <v>0</v>
      </c>
      <c r="AD130" s="488">
        <f>'4M - SPS'!AD130</f>
        <v>4.5179394147831708E-3</v>
      </c>
      <c r="AE130" s="488">
        <f>'4M - SPS'!AE130</f>
        <v>1.0923974683388441E-2</v>
      </c>
      <c r="AF130" s="488">
        <f>'4M - SPS'!AF130</f>
        <v>2.1949089340496868E-2</v>
      </c>
      <c r="AG130" s="488">
        <f>'4M - SPS'!AG130</f>
        <v>1.8509258350305331E-2</v>
      </c>
      <c r="AH130" s="488">
        <f>'4M - SPS'!AH130</f>
        <v>2.033149986132823E-2</v>
      </c>
      <c r="AI130" s="488">
        <f>'4M - SPS'!AI130</f>
        <v>2.3701470874856523E-2</v>
      </c>
      <c r="AJ130" s="488">
        <f>'4M - SPS'!AJ130</f>
        <v>4.520699881827973E-3</v>
      </c>
      <c r="AK130" s="488">
        <f>'4M - SPS'!AK130</f>
        <v>0</v>
      </c>
      <c r="AL130" s="488">
        <f>'4M - SPS'!AL130</f>
        <v>0</v>
      </c>
      <c r="AM130" s="488">
        <f>'4M - SPS'!AM130</f>
        <v>0</v>
      </c>
      <c r="AN130" s="488">
        <f>'4M - SPS'!AN130</f>
        <v>0</v>
      </c>
      <c r="AO130" s="488">
        <f>'4M - SPS'!AO130</f>
        <v>0</v>
      </c>
      <c r="AP130" s="488">
        <f>'4M - SPS'!AP130</f>
        <v>4.5179394147831708E-3</v>
      </c>
      <c r="AQ130" s="488">
        <f>'4M - SPS'!AQ130</f>
        <v>1.0923974683388441E-2</v>
      </c>
      <c r="AR130" s="488">
        <f>'4M - SPS'!AR130</f>
        <v>2.1949089340496868E-2</v>
      </c>
      <c r="AS130" s="488">
        <f>'4M - SPS'!AS130</f>
        <v>1.8509258350305331E-2</v>
      </c>
      <c r="AT130" s="488">
        <f>'4M - SPS'!AT130</f>
        <v>2.033149986132823E-2</v>
      </c>
      <c r="AU130" s="488">
        <f>'4M - SPS'!AU130</f>
        <v>2.3701470874856523E-2</v>
      </c>
      <c r="AV130" s="488">
        <f>'4M - SPS'!AV130</f>
        <v>4.520699881827973E-3</v>
      </c>
      <c r="AW130" s="488">
        <f>'4M - SPS'!AW130</f>
        <v>0</v>
      </c>
      <c r="AX130" s="488">
        <f>'4M - SPS'!AX130</f>
        <v>0</v>
      </c>
      <c r="AY130" s="488">
        <f>'4M - SPS'!AY130</f>
        <v>0</v>
      </c>
      <c r="AZ130" s="488">
        <f>'4M - SPS'!AZ130</f>
        <v>0</v>
      </c>
      <c r="BA130" s="488">
        <f>'4M - SPS'!BA130</f>
        <v>0</v>
      </c>
      <c r="BB130" s="488">
        <f>'4M - SPS'!BB130</f>
        <v>4.5179394147831708E-3</v>
      </c>
      <c r="BC130" s="488">
        <f>'4M - SPS'!BC130</f>
        <v>1.0923974683388441E-2</v>
      </c>
      <c r="BD130" s="488">
        <f>'4M - SPS'!BD130</f>
        <v>2.1949089340496868E-2</v>
      </c>
      <c r="BE130" s="488">
        <f>'4M - SPS'!BE130</f>
        <v>1.8509258350305331E-2</v>
      </c>
      <c r="BF130" s="488">
        <f>'4M - SPS'!BF130</f>
        <v>2.033149986132823E-2</v>
      </c>
      <c r="BG130" s="488">
        <f>'4M - SPS'!BG130</f>
        <v>2.3701470874856523E-2</v>
      </c>
      <c r="BH130" s="488">
        <f>'4M - SPS'!BH130</f>
        <v>4.520699881827973E-3</v>
      </c>
      <c r="BI130" s="488">
        <f>'4M - SPS'!BI130</f>
        <v>0</v>
      </c>
      <c r="BJ130" s="488">
        <f>'4M - SPS'!BJ130</f>
        <v>0</v>
      </c>
      <c r="BK130" s="488">
        <f>'4M - SPS'!BK130</f>
        <v>0</v>
      </c>
      <c r="BL130" s="488">
        <f>'4M - SPS'!BL130</f>
        <v>0</v>
      </c>
      <c r="BM130" s="488">
        <f>'4M - SPS'!BM130</f>
        <v>0</v>
      </c>
      <c r="BN130" s="488">
        <f>'4M - SPS'!BN130</f>
        <v>4.5179394147831708E-3</v>
      </c>
      <c r="BO130" s="488">
        <f>'4M - SPS'!BO130</f>
        <v>1.0923974683388441E-2</v>
      </c>
      <c r="BP130" s="488">
        <f>'4M - SPS'!BP130</f>
        <v>2.1949089340496868E-2</v>
      </c>
      <c r="BQ130" s="488">
        <f>'4M - SPS'!BQ130</f>
        <v>1.8509258350305331E-2</v>
      </c>
      <c r="BR130" s="488">
        <f>'4M - SPS'!BR130</f>
        <v>2.033149986132823E-2</v>
      </c>
      <c r="BS130" s="488">
        <f>'4M - SPS'!BS130</f>
        <v>2.3701470874856523E-2</v>
      </c>
      <c r="BT130" s="488">
        <f>'4M - SPS'!BT130</f>
        <v>4.520699881827973E-3</v>
      </c>
      <c r="BU130" s="488">
        <f>'4M - SPS'!BU130</f>
        <v>0</v>
      </c>
      <c r="BV130" s="488">
        <f>'4M - SPS'!BV130</f>
        <v>0</v>
      </c>
      <c r="BW130" s="488">
        <f>'4M - SPS'!BW130</f>
        <v>0</v>
      </c>
      <c r="BX130" s="488">
        <f>'4M - SPS'!BX130</f>
        <v>0</v>
      </c>
      <c r="BY130" s="488">
        <f>'4M - SPS'!BY130</f>
        <v>0</v>
      </c>
      <c r="BZ130" s="488">
        <f>'4M - SPS'!BZ130</f>
        <v>4.5179394147831708E-3</v>
      </c>
      <c r="CA130" s="488">
        <f>'4M - SPS'!CA130</f>
        <v>1.0923974683388441E-2</v>
      </c>
      <c r="CB130" s="488">
        <f>'4M - SPS'!CB130</f>
        <v>2.1949089340496868E-2</v>
      </c>
      <c r="CC130" s="488">
        <f>'4M - SPS'!CC130</f>
        <v>1.8509258350305331E-2</v>
      </c>
      <c r="CD130" s="488">
        <f>'4M - SPS'!CD130</f>
        <v>2.033149986132823E-2</v>
      </c>
      <c r="CE130" s="488">
        <f>'4M - SPS'!CE130</f>
        <v>2.3701470874856523E-2</v>
      </c>
      <c r="CF130" s="488">
        <f>'4M - SPS'!CF130</f>
        <v>4.520699881827973E-3</v>
      </c>
      <c r="CG130" s="488">
        <f>'4M - SPS'!CG130</f>
        <v>0</v>
      </c>
      <c r="CH130" s="488">
        <f>'4M - SPS'!CH130</f>
        <v>0</v>
      </c>
    </row>
    <row r="131" spans="1:86" s="110" customFormat="1" hidden="1" x14ac:dyDescent="0.25">
      <c r="A131" s="640"/>
      <c r="B131" s="270" t="s">
        <v>22</v>
      </c>
      <c r="C131" s="459">
        <f>'4M - SPS'!C131</f>
        <v>4.1797669255110828E-4</v>
      </c>
      <c r="D131" s="459">
        <f>'4M - SPS'!D131</f>
        <v>4.7626545832960722E-6</v>
      </c>
      <c r="E131" s="459">
        <f>'4M - SPS'!E131</f>
        <v>6.1233425677979886E-5</v>
      </c>
      <c r="F131" s="459">
        <f>'4M - SPS'!F131</f>
        <v>3.2304660152320788E-4</v>
      </c>
      <c r="G131" s="459">
        <f>'4M - SPS'!G131</f>
        <v>6.5888046649485832E-5</v>
      </c>
      <c r="H131" s="459">
        <f>'4M - SPS'!H131</f>
        <v>1.7436373717073588E-4</v>
      </c>
      <c r="I131" s="459">
        <f>'4M - SPS'!I131</f>
        <v>1.6578992979877382E-4</v>
      </c>
      <c r="J131" s="459">
        <f>'4M - SPS'!J131</f>
        <v>1.589553841990964E-4</v>
      </c>
      <c r="K131" s="459">
        <f>'4M - SPS'!K131</f>
        <v>1.6676763509966403E-4</v>
      </c>
      <c r="L131" s="459">
        <f>'4M - SPS'!L131</f>
        <v>4.8946039406879454E-5</v>
      </c>
      <c r="M131" s="459">
        <f>'4M - SPS'!M131</f>
        <v>4.5373156067342698E-5</v>
      </c>
      <c r="N131" s="459">
        <f>'4M - SPS'!N131</f>
        <v>4.8526382426554074E-6</v>
      </c>
      <c r="O131" s="459">
        <f>'4M - SPS'!O131</f>
        <v>4.1797669255110828E-4</v>
      </c>
      <c r="P131" s="459">
        <f>'4M - SPS'!P131</f>
        <v>4.7626545832960722E-6</v>
      </c>
      <c r="Q131" s="459">
        <f>'4M - SPS'!Q131</f>
        <v>6.1233425677979886E-5</v>
      </c>
      <c r="R131" s="459">
        <f>'4M - SPS'!R131</f>
        <v>3.2304660152320788E-4</v>
      </c>
      <c r="S131" s="459">
        <f>'4M - SPS'!S131</f>
        <v>6.5888046649485832E-5</v>
      </c>
      <c r="T131" s="488">
        <f>'4M - SPS'!T131</f>
        <v>2.1063714216369717E-4</v>
      </c>
      <c r="U131" s="488">
        <f>'4M - SPS'!U131</f>
        <v>2.1007955517646099E-4</v>
      </c>
      <c r="V131" s="488">
        <f>'4M - SPS'!V131</f>
        <v>2.0327002655730092E-4</v>
      </c>
      <c r="W131" s="488">
        <f>'4M - SPS'!W131</f>
        <v>2.1675580431633945E-4</v>
      </c>
      <c r="X131" s="488">
        <f>'4M - SPS'!X131</f>
        <v>6.2717085070096424E-5</v>
      </c>
      <c r="Y131" s="488">
        <f>'4M - SPS'!Y131</f>
        <v>5.8661711114318465E-5</v>
      </c>
      <c r="Z131" s="488">
        <f>'4M - SPS'!Z131</f>
        <v>6.1894745000106972E-6</v>
      </c>
      <c r="AA131" s="488">
        <f>'4M - SPS'!AA131</f>
        <v>5.1857080117972498E-4</v>
      </c>
      <c r="AB131" s="488">
        <f>'4M - SPS'!AB131</f>
        <v>5.9946289561374402E-6</v>
      </c>
      <c r="AC131" s="488">
        <f>'4M - SPS'!AC131</f>
        <v>8.0606348272701538E-5</v>
      </c>
      <c r="AD131" s="488">
        <f>'4M - SPS'!AD131</f>
        <v>4.1272885728788582E-4</v>
      </c>
      <c r="AE131" s="488">
        <f>'4M - SPS'!AE131</f>
        <v>8.1196835077634985E-5</v>
      </c>
      <c r="AF131" s="488">
        <f>'4M - SPS'!AF131</f>
        <v>2.1063714216369717E-4</v>
      </c>
      <c r="AG131" s="488">
        <f>'4M - SPS'!AG131</f>
        <v>2.1007955517646099E-4</v>
      </c>
      <c r="AH131" s="488">
        <f>'4M - SPS'!AH131</f>
        <v>2.0327002655730092E-4</v>
      </c>
      <c r="AI131" s="488">
        <f>'4M - SPS'!AI131</f>
        <v>2.1675580431633945E-4</v>
      </c>
      <c r="AJ131" s="488">
        <f>'4M - SPS'!AJ131</f>
        <v>6.2717085070096424E-5</v>
      </c>
      <c r="AK131" s="488">
        <f>'4M - SPS'!AK131</f>
        <v>5.8661711114318465E-5</v>
      </c>
      <c r="AL131" s="488">
        <f>'4M - SPS'!AL131</f>
        <v>6.1894745000106972E-6</v>
      </c>
      <c r="AM131" s="488">
        <f>'4M - SPS'!AM131</f>
        <v>5.1857080117972498E-4</v>
      </c>
      <c r="AN131" s="488">
        <f>'4M - SPS'!AN131</f>
        <v>5.9946289561374402E-6</v>
      </c>
      <c r="AO131" s="488">
        <f>'4M - SPS'!AO131</f>
        <v>8.0606348272701538E-5</v>
      </c>
      <c r="AP131" s="488">
        <f>'4M - SPS'!AP131</f>
        <v>4.1272885728788582E-4</v>
      </c>
      <c r="AQ131" s="488">
        <f>'4M - SPS'!AQ131</f>
        <v>8.1196835077634985E-5</v>
      </c>
      <c r="AR131" s="488">
        <f>'4M - SPS'!AR131</f>
        <v>2.1063714216369717E-4</v>
      </c>
      <c r="AS131" s="488">
        <f>'4M - SPS'!AS131</f>
        <v>2.1007955517646099E-4</v>
      </c>
      <c r="AT131" s="488">
        <f>'4M - SPS'!AT131</f>
        <v>2.0327002655730092E-4</v>
      </c>
      <c r="AU131" s="488">
        <f>'4M - SPS'!AU131</f>
        <v>2.1675580431633945E-4</v>
      </c>
      <c r="AV131" s="488">
        <f>'4M - SPS'!AV131</f>
        <v>6.2717085070096424E-5</v>
      </c>
      <c r="AW131" s="488">
        <f>'4M - SPS'!AW131</f>
        <v>5.8661711114318465E-5</v>
      </c>
      <c r="AX131" s="488">
        <f>'4M - SPS'!AX131</f>
        <v>6.1894745000106972E-6</v>
      </c>
      <c r="AY131" s="488">
        <f>'4M - SPS'!AY131</f>
        <v>5.1857080117972498E-4</v>
      </c>
      <c r="AZ131" s="488">
        <f>'4M - SPS'!AZ131</f>
        <v>5.9946289561374402E-6</v>
      </c>
      <c r="BA131" s="488">
        <f>'4M - SPS'!BA131</f>
        <v>8.0606348272701538E-5</v>
      </c>
      <c r="BB131" s="488">
        <f>'4M - SPS'!BB131</f>
        <v>4.1272885728788582E-4</v>
      </c>
      <c r="BC131" s="488">
        <f>'4M - SPS'!BC131</f>
        <v>8.1196835077634985E-5</v>
      </c>
      <c r="BD131" s="488">
        <f>'4M - SPS'!BD131</f>
        <v>2.1063714216369717E-4</v>
      </c>
      <c r="BE131" s="488">
        <f>'4M - SPS'!BE131</f>
        <v>2.1007955517646099E-4</v>
      </c>
      <c r="BF131" s="488">
        <f>'4M - SPS'!BF131</f>
        <v>2.0327002655730092E-4</v>
      </c>
      <c r="BG131" s="488">
        <f>'4M - SPS'!BG131</f>
        <v>2.1675580431633945E-4</v>
      </c>
      <c r="BH131" s="488">
        <f>'4M - SPS'!BH131</f>
        <v>6.2717085070096424E-5</v>
      </c>
      <c r="BI131" s="488">
        <f>'4M - SPS'!BI131</f>
        <v>5.8661711114318465E-5</v>
      </c>
      <c r="BJ131" s="488">
        <f>'4M - SPS'!BJ131</f>
        <v>6.1894745000106972E-6</v>
      </c>
      <c r="BK131" s="488">
        <f>'4M - SPS'!BK131</f>
        <v>5.1857080117972498E-4</v>
      </c>
      <c r="BL131" s="488">
        <f>'4M - SPS'!BL131</f>
        <v>5.9946289561374402E-6</v>
      </c>
      <c r="BM131" s="488">
        <f>'4M - SPS'!BM131</f>
        <v>8.0606348272701538E-5</v>
      </c>
      <c r="BN131" s="488">
        <f>'4M - SPS'!BN131</f>
        <v>4.1272885728788582E-4</v>
      </c>
      <c r="BO131" s="488">
        <f>'4M - SPS'!BO131</f>
        <v>8.1196835077634985E-5</v>
      </c>
      <c r="BP131" s="488">
        <f>'4M - SPS'!BP131</f>
        <v>2.1063714216369717E-4</v>
      </c>
      <c r="BQ131" s="488">
        <f>'4M - SPS'!BQ131</f>
        <v>2.1007955517646099E-4</v>
      </c>
      <c r="BR131" s="488">
        <f>'4M - SPS'!BR131</f>
        <v>2.0327002655730092E-4</v>
      </c>
      <c r="BS131" s="488">
        <f>'4M - SPS'!BS131</f>
        <v>2.1675580431633945E-4</v>
      </c>
      <c r="BT131" s="488">
        <f>'4M - SPS'!BT131</f>
        <v>6.2717085070096424E-5</v>
      </c>
      <c r="BU131" s="488">
        <f>'4M - SPS'!BU131</f>
        <v>5.8661711114318465E-5</v>
      </c>
      <c r="BV131" s="488">
        <f>'4M - SPS'!BV131</f>
        <v>6.1894745000106972E-6</v>
      </c>
      <c r="BW131" s="488">
        <f>'4M - SPS'!BW131</f>
        <v>5.1857080117972498E-4</v>
      </c>
      <c r="BX131" s="488">
        <f>'4M - SPS'!BX131</f>
        <v>5.9946289561374402E-6</v>
      </c>
      <c r="BY131" s="488">
        <f>'4M - SPS'!BY131</f>
        <v>8.0606348272701538E-5</v>
      </c>
      <c r="BZ131" s="488">
        <f>'4M - SPS'!BZ131</f>
        <v>4.1272885728788582E-4</v>
      </c>
      <c r="CA131" s="488">
        <f>'4M - SPS'!CA131</f>
        <v>8.1196835077634985E-5</v>
      </c>
      <c r="CB131" s="488">
        <f>'4M - SPS'!CB131</f>
        <v>2.1063714216369717E-4</v>
      </c>
      <c r="CC131" s="488">
        <f>'4M - SPS'!CC131</f>
        <v>2.1007955517646099E-4</v>
      </c>
      <c r="CD131" s="488">
        <f>'4M - SPS'!CD131</f>
        <v>2.0327002655730092E-4</v>
      </c>
      <c r="CE131" s="488">
        <f>'4M - SPS'!CE131</f>
        <v>2.1675580431633945E-4</v>
      </c>
      <c r="CF131" s="488">
        <f>'4M - SPS'!CF131</f>
        <v>6.2717085070096424E-5</v>
      </c>
      <c r="CG131" s="488">
        <f>'4M - SPS'!CG131</f>
        <v>5.8661711114318465E-5</v>
      </c>
      <c r="CH131" s="488">
        <f>'4M - SPS'!CH131</f>
        <v>6.1894745000106972E-6</v>
      </c>
    </row>
    <row r="132" spans="1:86" s="110" customFormat="1" hidden="1" x14ac:dyDescent="0.25">
      <c r="A132" s="640"/>
      <c r="B132" s="89" t="s">
        <v>9</v>
      </c>
      <c r="C132" s="459">
        <f>'4M - SPS'!C132</f>
        <v>4.1224421031967025E-3</v>
      </c>
      <c r="D132" s="459">
        <f>'4M - SPS'!D132</f>
        <v>3.6887514125314639E-3</v>
      </c>
      <c r="E132" s="459">
        <f>'4M - SPS'!E132</f>
        <v>3.9703792656901622E-3</v>
      </c>
      <c r="F132" s="459">
        <f>'4M - SPS'!F132</f>
        <v>3.4322699761299359E-3</v>
      </c>
      <c r="G132" s="459">
        <f>'4M - SPS'!G132</f>
        <v>3.0448564238552043E-3</v>
      </c>
      <c r="H132" s="459">
        <f>'4M - SPS'!H132</f>
        <v>0</v>
      </c>
      <c r="I132" s="459">
        <f>'4M - SPS'!I132</f>
        <v>0</v>
      </c>
      <c r="J132" s="459">
        <f>'4M - SPS'!J132</f>
        <v>0</v>
      </c>
      <c r="K132" s="459">
        <f>'4M - SPS'!K132</f>
        <v>9.9761575185679744E-3</v>
      </c>
      <c r="L132" s="459">
        <f>'4M - SPS'!L132</f>
        <v>3.8855435324063642E-3</v>
      </c>
      <c r="M132" s="459">
        <f>'4M - SPS'!M132</f>
        <v>3.1255485635017944E-3</v>
      </c>
      <c r="N132" s="459">
        <f>'4M - SPS'!N132</f>
        <v>3.1557921667272936E-3</v>
      </c>
      <c r="O132" s="459">
        <f>'4M - SPS'!O132</f>
        <v>4.1224421031967025E-3</v>
      </c>
      <c r="P132" s="459">
        <f>'4M - SPS'!P132</f>
        <v>3.6887514125314639E-3</v>
      </c>
      <c r="Q132" s="459">
        <f>'4M - SPS'!Q132</f>
        <v>3.9703792656901622E-3</v>
      </c>
      <c r="R132" s="459">
        <f>'4M - SPS'!R132</f>
        <v>3.4322699761299359E-3</v>
      </c>
      <c r="S132" s="459">
        <f>'4M - SPS'!S132</f>
        <v>3.0448564238552043E-3</v>
      </c>
      <c r="T132" s="488">
        <f>'4M - SPS'!T132</f>
        <v>0</v>
      </c>
      <c r="U132" s="488">
        <f>'4M - SPS'!U132</f>
        <v>0</v>
      </c>
      <c r="V132" s="488">
        <f>'4M - SPS'!V132</f>
        <v>0</v>
      </c>
      <c r="W132" s="488">
        <f>'4M - SPS'!W132</f>
        <v>1.2805883880630621E-2</v>
      </c>
      <c r="X132" s="488">
        <f>'4M - SPS'!X132</f>
        <v>4.9377219669255994E-3</v>
      </c>
      <c r="Y132" s="488">
        <f>'4M - SPS'!Y132</f>
        <v>4.0135265347135589E-3</v>
      </c>
      <c r="Z132" s="488">
        <f>'4M - SPS'!Z132</f>
        <v>3.9879175580316362E-3</v>
      </c>
      <c r="AA132" s="488">
        <f>'4M - SPS'!AA132</f>
        <v>5.0576037217033498E-3</v>
      </c>
      <c r="AB132" s="488">
        <f>'4M - SPS'!AB132</f>
        <v>4.594573375720069E-3</v>
      </c>
      <c r="AC132" s="488">
        <f>'4M - SPS'!AC132</f>
        <v>5.1713506992168987E-3</v>
      </c>
      <c r="AD132" s="488">
        <f>'4M - SPS'!AD132</f>
        <v>4.344766381687455E-3</v>
      </c>
      <c r="AE132" s="488">
        <f>'4M - SPS'!AE132</f>
        <v>3.7112893638420359E-3</v>
      </c>
      <c r="AF132" s="488">
        <f>'4M - SPS'!AF132</f>
        <v>0</v>
      </c>
      <c r="AG132" s="488">
        <f>'4M - SPS'!AG132</f>
        <v>0</v>
      </c>
      <c r="AH132" s="488">
        <f>'4M - SPS'!AH132</f>
        <v>0</v>
      </c>
      <c r="AI132" s="488">
        <f>'4M - SPS'!AI132</f>
        <v>1.2805883880630621E-2</v>
      </c>
      <c r="AJ132" s="488">
        <f>'4M - SPS'!AJ132</f>
        <v>4.9377219669255994E-3</v>
      </c>
      <c r="AK132" s="488">
        <f>'4M - SPS'!AK132</f>
        <v>4.0135265347135589E-3</v>
      </c>
      <c r="AL132" s="488">
        <f>'4M - SPS'!AL132</f>
        <v>3.9879175580316362E-3</v>
      </c>
      <c r="AM132" s="488">
        <f>'4M - SPS'!AM132</f>
        <v>5.0576037217033498E-3</v>
      </c>
      <c r="AN132" s="488">
        <f>'4M - SPS'!AN132</f>
        <v>4.594573375720069E-3</v>
      </c>
      <c r="AO132" s="488">
        <f>'4M - SPS'!AO132</f>
        <v>5.1713506992168987E-3</v>
      </c>
      <c r="AP132" s="488">
        <f>'4M - SPS'!AP132</f>
        <v>4.344766381687455E-3</v>
      </c>
      <c r="AQ132" s="488">
        <f>'4M - SPS'!AQ132</f>
        <v>3.7112893638420359E-3</v>
      </c>
      <c r="AR132" s="488">
        <f>'4M - SPS'!AR132</f>
        <v>0</v>
      </c>
      <c r="AS132" s="488">
        <f>'4M - SPS'!AS132</f>
        <v>0</v>
      </c>
      <c r="AT132" s="488">
        <f>'4M - SPS'!AT132</f>
        <v>0</v>
      </c>
      <c r="AU132" s="488">
        <f>'4M - SPS'!AU132</f>
        <v>1.2805883880630621E-2</v>
      </c>
      <c r="AV132" s="488">
        <f>'4M - SPS'!AV132</f>
        <v>4.9377219669255994E-3</v>
      </c>
      <c r="AW132" s="488">
        <f>'4M - SPS'!AW132</f>
        <v>4.0135265347135589E-3</v>
      </c>
      <c r="AX132" s="488">
        <f>'4M - SPS'!AX132</f>
        <v>3.9879175580316362E-3</v>
      </c>
      <c r="AY132" s="488">
        <f>'4M - SPS'!AY132</f>
        <v>5.0576037217033498E-3</v>
      </c>
      <c r="AZ132" s="488">
        <f>'4M - SPS'!AZ132</f>
        <v>4.594573375720069E-3</v>
      </c>
      <c r="BA132" s="488">
        <f>'4M - SPS'!BA132</f>
        <v>5.1713506992168987E-3</v>
      </c>
      <c r="BB132" s="488">
        <f>'4M - SPS'!BB132</f>
        <v>4.344766381687455E-3</v>
      </c>
      <c r="BC132" s="488">
        <f>'4M - SPS'!BC132</f>
        <v>3.7112893638420359E-3</v>
      </c>
      <c r="BD132" s="488">
        <f>'4M - SPS'!BD132</f>
        <v>0</v>
      </c>
      <c r="BE132" s="488">
        <f>'4M - SPS'!BE132</f>
        <v>0</v>
      </c>
      <c r="BF132" s="488">
        <f>'4M - SPS'!BF132</f>
        <v>0</v>
      </c>
      <c r="BG132" s="488">
        <f>'4M - SPS'!BG132</f>
        <v>1.2805883880630621E-2</v>
      </c>
      <c r="BH132" s="488">
        <f>'4M - SPS'!BH132</f>
        <v>4.9377219669255994E-3</v>
      </c>
      <c r="BI132" s="488">
        <f>'4M - SPS'!BI132</f>
        <v>4.0135265347135589E-3</v>
      </c>
      <c r="BJ132" s="488">
        <f>'4M - SPS'!BJ132</f>
        <v>3.9879175580316362E-3</v>
      </c>
      <c r="BK132" s="488">
        <f>'4M - SPS'!BK132</f>
        <v>5.0576037217033498E-3</v>
      </c>
      <c r="BL132" s="488">
        <f>'4M - SPS'!BL132</f>
        <v>4.594573375720069E-3</v>
      </c>
      <c r="BM132" s="488">
        <f>'4M - SPS'!BM132</f>
        <v>5.1713506992168987E-3</v>
      </c>
      <c r="BN132" s="488">
        <f>'4M - SPS'!BN132</f>
        <v>4.344766381687455E-3</v>
      </c>
      <c r="BO132" s="488">
        <f>'4M - SPS'!BO132</f>
        <v>3.7112893638420359E-3</v>
      </c>
      <c r="BP132" s="488">
        <f>'4M - SPS'!BP132</f>
        <v>0</v>
      </c>
      <c r="BQ132" s="488">
        <f>'4M - SPS'!BQ132</f>
        <v>0</v>
      </c>
      <c r="BR132" s="488">
        <f>'4M - SPS'!BR132</f>
        <v>0</v>
      </c>
      <c r="BS132" s="488">
        <f>'4M - SPS'!BS132</f>
        <v>1.2805883880630621E-2</v>
      </c>
      <c r="BT132" s="488">
        <f>'4M - SPS'!BT132</f>
        <v>4.9377219669255994E-3</v>
      </c>
      <c r="BU132" s="488">
        <f>'4M - SPS'!BU132</f>
        <v>4.0135265347135589E-3</v>
      </c>
      <c r="BV132" s="488">
        <f>'4M - SPS'!BV132</f>
        <v>3.9879175580316362E-3</v>
      </c>
      <c r="BW132" s="488">
        <f>'4M - SPS'!BW132</f>
        <v>5.0576037217033498E-3</v>
      </c>
      <c r="BX132" s="488">
        <f>'4M - SPS'!BX132</f>
        <v>4.594573375720069E-3</v>
      </c>
      <c r="BY132" s="488">
        <f>'4M - SPS'!BY132</f>
        <v>5.1713506992168987E-3</v>
      </c>
      <c r="BZ132" s="488">
        <f>'4M - SPS'!BZ132</f>
        <v>4.344766381687455E-3</v>
      </c>
      <c r="CA132" s="488">
        <f>'4M - SPS'!CA132</f>
        <v>3.7112893638420359E-3</v>
      </c>
      <c r="CB132" s="488">
        <f>'4M - SPS'!CB132</f>
        <v>0</v>
      </c>
      <c r="CC132" s="488">
        <f>'4M - SPS'!CC132</f>
        <v>0</v>
      </c>
      <c r="CD132" s="488">
        <f>'4M - SPS'!CD132</f>
        <v>0</v>
      </c>
      <c r="CE132" s="488">
        <f>'4M - SPS'!CE132</f>
        <v>1.2805883880630621E-2</v>
      </c>
      <c r="CF132" s="488">
        <f>'4M - SPS'!CF132</f>
        <v>4.9377219669255994E-3</v>
      </c>
      <c r="CG132" s="488">
        <f>'4M - SPS'!CG132</f>
        <v>4.0135265347135589E-3</v>
      </c>
      <c r="CH132" s="488">
        <f>'4M - SPS'!CH132</f>
        <v>3.9879175580316362E-3</v>
      </c>
    </row>
    <row r="133" spans="1:86" s="110" customFormat="1" hidden="1" x14ac:dyDescent="0.25">
      <c r="A133" s="640"/>
      <c r="B133" s="89" t="s">
        <v>3</v>
      </c>
      <c r="C133" s="459">
        <f>'4M - SPS'!C133</f>
        <v>4.1692768850366182E-3</v>
      </c>
      <c r="D133" s="459">
        <f>'4M - SPS'!D133</f>
        <v>3.7264894681143467E-3</v>
      </c>
      <c r="E133" s="459">
        <f>'4M - SPS'!E133</f>
        <v>3.8763402217987103E-3</v>
      </c>
      <c r="F133" s="459">
        <f>'4M - SPS'!F133</f>
        <v>2.5766990633745573E-3</v>
      </c>
      <c r="G133" s="459">
        <f>'4M - SPS'!G133</f>
        <v>6.0374752687771217E-3</v>
      </c>
      <c r="H133" s="459">
        <f>'4M - SPS'!H133</f>
        <v>1.8064643358666917E-2</v>
      </c>
      <c r="I133" s="459">
        <f>'4M - SPS'!I133</f>
        <v>1.4675867510337476E-2</v>
      </c>
      <c r="J133" s="459">
        <f>'4M - SPS'!J133</f>
        <v>1.6014393668506627E-2</v>
      </c>
      <c r="K133" s="459">
        <f>'4M - SPS'!K133</f>
        <v>1.6905592992344596E-2</v>
      </c>
      <c r="L133" s="459">
        <f>'4M - SPS'!L133</f>
        <v>3.3223337421884975E-3</v>
      </c>
      <c r="M133" s="459">
        <f>'4M - SPS'!M133</f>
        <v>3.0404397692707871E-3</v>
      </c>
      <c r="N133" s="459">
        <f>'4M - SPS'!N133</f>
        <v>3.2052956962383477E-3</v>
      </c>
      <c r="O133" s="459">
        <f>'4M - SPS'!O133</f>
        <v>4.1692768850366182E-3</v>
      </c>
      <c r="P133" s="459">
        <f>'4M - SPS'!P133</f>
        <v>3.7264894681143467E-3</v>
      </c>
      <c r="Q133" s="459">
        <f>'4M - SPS'!Q133</f>
        <v>3.8763402217987103E-3</v>
      </c>
      <c r="R133" s="459">
        <f>'4M - SPS'!R133</f>
        <v>2.5766990633745573E-3</v>
      </c>
      <c r="S133" s="459">
        <f>'4M - SPS'!S133</f>
        <v>6.0374752687771217E-3</v>
      </c>
      <c r="T133" s="488">
        <f>'4M - SPS'!T133</f>
        <v>2.147043621581371E-2</v>
      </c>
      <c r="U133" s="488">
        <f>'4M - SPS'!U133</f>
        <v>1.8299443424616649E-2</v>
      </c>
      <c r="V133" s="488">
        <f>'4M - SPS'!V133</f>
        <v>2.0046804821180941E-2</v>
      </c>
      <c r="W133" s="488">
        <f>'4M - SPS'!W133</f>
        <v>2.1605842288933919E-2</v>
      </c>
      <c r="X133" s="488">
        <f>'4M - SPS'!X133</f>
        <v>4.2184306025821097E-3</v>
      </c>
      <c r="Y133" s="488">
        <f>'4M - SPS'!Y133</f>
        <v>3.8932061075715226E-3</v>
      </c>
      <c r="Z133" s="488">
        <f>'4M - SPS'!Z133</f>
        <v>4.0440646715919591E-3</v>
      </c>
      <c r="AA133" s="488">
        <f>'4M - SPS'!AA133</f>
        <v>5.113629345997869E-3</v>
      </c>
      <c r="AB133" s="488">
        <f>'4M - SPS'!AB133</f>
        <v>4.6446398309944823E-3</v>
      </c>
      <c r="AC133" s="488">
        <f>'4M - SPS'!AC133</f>
        <v>5.0429312794476322E-3</v>
      </c>
      <c r="AD133" s="488">
        <f>'4M - SPS'!AD133</f>
        <v>3.2727645221668589E-3</v>
      </c>
      <c r="AE133" s="488">
        <f>'4M - SPS'!AE133</f>
        <v>7.3429732224096003E-3</v>
      </c>
      <c r="AF133" s="488">
        <f>'4M - SPS'!AF133</f>
        <v>2.147043621581371E-2</v>
      </c>
      <c r="AG133" s="488">
        <f>'4M - SPS'!AG133</f>
        <v>1.8299443424616649E-2</v>
      </c>
      <c r="AH133" s="488">
        <f>'4M - SPS'!AH133</f>
        <v>2.0046804821180941E-2</v>
      </c>
      <c r="AI133" s="488">
        <f>'4M - SPS'!AI133</f>
        <v>2.1605842288933919E-2</v>
      </c>
      <c r="AJ133" s="488">
        <f>'4M - SPS'!AJ133</f>
        <v>4.2184306025821097E-3</v>
      </c>
      <c r="AK133" s="488">
        <f>'4M - SPS'!AK133</f>
        <v>3.8932061075715226E-3</v>
      </c>
      <c r="AL133" s="488">
        <f>'4M - SPS'!AL133</f>
        <v>4.0440646715919591E-3</v>
      </c>
      <c r="AM133" s="488">
        <f>'4M - SPS'!AM133</f>
        <v>5.113629345997869E-3</v>
      </c>
      <c r="AN133" s="488">
        <f>'4M - SPS'!AN133</f>
        <v>4.6446398309944823E-3</v>
      </c>
      <c r="AO133" s="488">
        <f>'4M - SPS'!AO133</f>
        <v>5.0429312794476322E-3</v>
      </c>
      <c r="AP133" s="488">
        <f>'4M - SPS'!AP133</f>
        <v>3.2727645221668589E-3</v>
      </c>
      <c r="AQ133" s="488">
        <f>'4M - SPS'!AQ133</f>
        <v>7.3429732224096003E-3</v>
      </c>
      <c r="AR133" s="488">
        <f>'4M - SPS'!AR133</f>
        <v>2.147043621581371E-2</v>
      </c>
      <c r="AS133" s="488">
        <f>'4M - SPS'!AS133</f>
        <v>1.8299443424616649E-2</v>
      </c>
      <c r="AT133" s="488">
        <f>'4M - SPS'!AT133</f>
        <v>2.0046804821180941E-2</v>
      </c>
      <c r="AU133" s="488">
        <f>'4M - SPS'!AU133</f>
        <v>2.1605842288933919E-2</v>
      </c>
      <c r="AV133" s="488">
        <f>'4M - SPS'!AV133</f>
        <v>4.2184306025821097E-3</v>
      </c>
      <c r="AW133" s="488">
        <f>'4M - SPS'!AW133</f>
        <v>3.8932061075715226E-3</v>
      </c>
      <c r="AX133" s="488">
        <f>'4M - SPS'!AX133</f>
        <v>4.0440646715919591E-3</v>
      </c>
      <c r="AY133" s="488">
        <f>'4M - SPS'!AY133</f>
        <v>5.113629345997869E-3</v>
      </c>
      <c r="AZ133" s="488">
        <f>'4M - SPS'!AZ133</f>
        <v>4.6446398309944823E-3</v>
      </c>
      <c r="BA133" s="488">
        <f>'4M - SPS'!BA133</f>
        <v>5.0429312794476322E-3</v>
      </c>
      <c r="BB133" s="488">
        <f>'4M - SPS'!BB133</f>
        <v>3.2727645221668589E-3</v>
      </c>
      <c r="BC133" s="488">
        <f>'4M - SPS'!BC133</f>
        <v>7.3429732224096003E-3</v>
      </c>
      <c r="BD133" s="488">
        <f>'4M - SPS'!BD133</f>
        <v>2.147043621581371E-2</v>
      </c>
      <c r="BE133" s="488">
        <f>'4M - SPS'!BE133</f>
        <v>1.8299443424616649E-2</v>
      </c>
      <c r="BF133" s="488">
        <f>'4M - SPS'!BF133</f>
        <v>2.0046804821180941E-2</v>
      </c>
      <c r="BG133" s="488">
        <f>'4M - SPS'!BG133</f>
        <v>2.1605842288933919E-2</v>
      </c>
      <c r="BH133" s="488">
        <f>'4M - SPS'!BH133</f>
        <v>4.2184306025821097E-3</v>
      </c>
      <c r="BI133" s="488">
        <f>'4M - SPS'!BI133</f>
        <v>3.8932061075715226E-3</v>
      </c>
      <c r="BJ133" s="488">
        <f>'4M - SPS'!BJ133</f>
        <v>4.0440646715919591E-3</v>
      </c>
      <c r="BK133" s="488">
        <f>'4M - SPS'!BK133</f>
        <v>5.113629345997869E-3</v>
      </c>
      <c r="BL133" s="488">
        <f>'4M - SPS'!BL133</f>
        <v>4.6446398309944823E-3</v>
      </c>
      <c r="BM133" s="488">
        <f>'4M - SPS'!BM133</f>
        <v>5.0429312794476322E-3</v>
      </c>
      <c r="BN133" s="488">
        <f>'4M - SPS'!BN133</f>
        <v>3.2727645221668589E-3</v>
      </c>
      <c r="BO133" s="488">
        <f>'4M - SPS'!BO133</f>
        <v>7.3429732224096003E-3</v>
      </c>
      <c r="BP133" s="488">
        <f>'4M - SPS'!BP133</f>
        <v>2.147043621581371E-2</v>
      </c>
      <c r="BQ133" s="488">
        <f>'4M - SPS'!BQ133</f>
        <v>1.8299443424616649E-2</v>
      </c>
      <c r="BR133" s="488">
        <f>'4M - SPS'!BR133</f>
        <v>2.0046804821180941E-2</v>
      </c>
      <c r="BS133" s="488">
        <f>'4M - SPS'!BS133</f>
        <v>2.1605842288933919E-2</v>
      </c>
      <c r="BT133" s="488">
        <f>'4M - SPS'!BT133</f>
        <v>4.2184306025821097E-3</v>
      </c>
      <c r="BU133" s="488">
        <f>'4M - SPS'!BU133</f>
        <v>3.8932061075715226E-3</v>
      </c>
      <c r="BV133" s="488">
        <f>'4M - SPS'!BV133</f>
        <v>4.0440646715919591E-3</v>
      </c>
      <c r="BW133" s="488">
        <f>'4M - SPS'!BW133</f>
        <v>5.113629345997869E-3</v>
      </c>
      <c r="BX133" s="488">
        <f>'4M - SPS'!BX133</f>
        <v>4.6446398309944823E-3</v>
      </c>
      <c r="BY133" s="488">
        <f>'4M - SPS'!BY133</f>
        <v>5.0429312794476322E-3</v>
      </c>
      <c r="BZ133" s="488">
        <f>'4M - SPS'!BZ133</f>
        <v>3.2727645221668589E-3</v>
      </c>
      <c r="CA133" s="488">
        <f>'4M - SPS'!CA133</f>
        <v>7.3429732224096003E-3</v>
      </c>
      <c r="CB133" s="488">
        <f>'4M - SPS'!CB133</f>
        <v>2.147043621581371E-2</v>
      </c>
      <c r="CC133" s="488">
        <f>'4M - SPS'!CC133</f>
        <v>1.8299443424616649E-2</v>
      </c>
      <c r="CD133" s="488">
        <f>'4M - SPS'!CD133</f>
        <v>2.0046804821180941E-2</v>
      </c>
      <c r="CE133" s="488">
        <f>'4M - SPS'!CE133</f>
        <v>2.1605842288933919E-2</v>
      </c>
      <c r="CF133" s="488">
        <f>'4M - SPS'!CF133</f>
        <v>4.2184306025821097E-3</v>
      </c>
      <c r="CG133" s="488">
        <f>'4M - SPS'!CG133</f>
        <v>3.8932061075715226E-3</v>
      </c>
      <c r="CH133" s="488">
        <f>'4M - SPS'!CH133</f>
        <v>4.0440646715919591E-3</v>
      </c>
    </row>
    <row r="134" spans="1:86" s="110" customFormat="1" hidden="1" x14ac:dyDescent="0.25">
      <c r="A134" s="640"/>
      <c r="B134" s="89" t="s">
        <v>4</v>
      </c>
      <c r="C134" s="459">
        <f>'4M - SPS'!C134</f>
        <v>3.0206072554621395E-3</v>
      </c>
      <c r="D134" s="459">
        <f>'4M - SPS'!D134</f>
        <v>2.9808654054117568E-3</v>
      </c>
      <c r="E134" s="459">
        <f>'4M - SPS'!E134</f>
        <v>3.1354072473519607E-3</v>
      </c>
      <c r="F134" s="459">
        <f>'4M - SPS'!F134</f>
        <v>3.7124696016177404E-3</v>
      </c>
      <c r="G134" s="459">
        <f>'4M - SPS'!G134</f>
        <v>4.3028515152792133E-3</v>
      </c>
      <c r="H134" s="459">
        <f>'4M - SPS'!H134</f>
        <v>1.2177154503892866E-2</v>
      </c>
      <c r="I134" s="459">
        <f>'4M - SPS'!I134</f>
        <v>1.0662522087800325E-2</v>
      </c>
      <c r="J134" s="459">
        <f>'4M - SPS'!J134</f>
        <v>1.1085384696315924E-2</v>
      </c>
      <c r="K134" s="459">
        <f>'4M - SPS'!K134</f>
        <v>9.8906888174850882E-3</v>
      </c>
      <c r="L134" s="459">
        <f>'4M - SPS'!L134</f>
        <v>3.9289036971081369E-3</v>
      </c>
      <c r="M134" s="459">
        <f>'4M - SPS'!M134</f>
        <v>3.8411126221830454E-3</v>
      </c>
      <c r="N134" s="459">
        <f>'4M - SPS'!N134</f>
        <v>2.4403329753919399E-3</v>
      </c>
      <c r="O134" s="459">
        <f>'4M - SPS'!O134</f>
        <v>3.0206072554621395E-3</v>
      </c>
      <c r="P134" s="459">
        <f>'4M - SPS'!P134</f>
        <v>2.9808654054117568E-3</v>
      </c>
      <c r="Q134" s="459">
        <f>'4M - SPS'!Q134</f>
        <v>3.1354072473519607E-3</v>
      </c>
      <c r="R134" s="459">
        <f>'4M - SPS'!R134</f>
        <v>3.7124696016177404E-3</v>
      </c>
      <c r="S134" s="459">
        <f>'4M - SPS'!S134</f>
        <v>4.3028515152792133E-3</v>
      </c>
      <c r="T134" s="488">
        <f>'4M - SPS'!T134</f>
        <v>1.4515808144843659E-2</v>
      </c>
      <c r="U134" s="488">
        <f>'4M - SPS'!U134</f>
        <v>1.3330331747035793E-2</v>
      </c>
      <c r="V134" s="488">
        <f>'4M - SPS'!V134</f>
        <v>1.3925744401631775E-2</v>
      </c>
      <c r="W134" s="488">
        <f>'4M - SPS'!W134</f>
        <v>1.2697199657513368E-2</v>
      </c>
      <c r="X134" s="488">
        <f>'4M - SPS'!X134</f>
        <v>4.9923942546076109E-3</v>
      </c>
      <c r="Y134" s="488">
        <f>'4M - SPS'!Y134</f>
        <v>4.9276238782525322E-3</v>
      </c>
      <c r="Z134" s="488">
        <f>'4M - SPS'!Z134</f>
        <v>3.082040465003791E-3</v>
      </c>
      <c r="AA134" s="488">
        <f>'4M - SPS'!AA134</f>
        <v>3.7124211522127542E-3</v>
      </c>
      <c r="AB134" s="488">
        <f>'4M - SPS'!AB134</f>
        <v>3.7157575526829542E-3</v>
      </c>
      <c r="AC134" s="488">
        <f>'4M - SPS'!AC134</f>
        <v>4.0839983030516586E-3</v>
      </c>
      <c r="AD134" s="488">
        <f>'4M - SPS'!AD134</f>
        <v>4.6995480515005933E-3</v>
      </c>
      <c r="AE134" s="488">
        <f>'4M - SPS'!AE134</f>
        <v>5.2416630231760198E-3</v>
      </c>
      <c r="AF134" s="488">
        <f>'4M - SPS'!AF134</f>
        <v>1.4515808144843659E-2</v>
      </c>
      <c r="AG134" s="488">
        <f>'4M - SPS'!AG134</f>
        <v>1.3330331747035793E-2</v>
      </c>
      <c r="AH134" s="488">
        <f>'4M - SPS'!AH134</f>
        <v>1.3925744401631775E-2</v>
      </c>
      <c r="AI134" s="488">
        <f>'4M - SPS'!AI134</f>
        <v>1.2697199657513368E-2</v>
      </c>
      <c r="AJ134" s="488">
        <f>'4M - SPS'!AJ134</f>
        <v>4.9923942546076109E-3</v>
      </c>
      <c r="AK134" s="488">
        <f>'4M - SPS'!AK134</f>
        <v>4.9276238782525322E-3</v>
      </c>
      <c r="AL134" s="488">
        <f>'4M - SPS'!AL134</f>
        <v>3.082040465003791E-3</v>
      </c>
      <c r="AM134" s="488">
        <f>'4M - SPS'!AM134</f>
        <v>3.7124211522127542E-3</v>
      </c>
      <c r="AN134" s="488">
        <f>'4M - SPS'!AN134</f>
        <v>3.7157575526829542E-3</v>
      </c>
      <c r="AO134" s="488">
        <f>'4M - SPS'!AO134</f>
        <v>4.0839983030516586E-3</v>
      </c>
      <c r="AP134" s="488">
        <f>'4M - SPS'!AP134</f>
        <v>4.6995480515005933E-3</v>
      </c>
      <c r="AQ134" s="488">
        <f>'4M - SPS'!AQ134</f>
        <v>5.2416630231760198E-3</v>
      </c>
      <c r="AR134" s="488">
        <f>'4M - SPS'!AR134</f>
        <v>1.4515808144843659E-2</v>
      </c>
      <c r="AS134" s="488">
        <f>'4M - SPS'!AS134</f>
        <v>1.3330331747035793E-2</v>
      </c>
      <c r="AT134" s="488">
        <f>'4M - SPS'!AT134</f>
        <v>1.3925744401631775E-2</v>
      </c>
      <c r="AU134" s="488">
        <f>'4M - SPS'!AU134</f>
        <v>1.2697199657513368E-2</v>
      </c>
      <c r="AV134" s="488">
        <f>'4M - SPS'!AV134</f>
        <v>4.9923942546076109E-3</v>
      </c>
      <c r="AW134" s="488">
        <f>'4M - SPS'!AW134</f>
        <v>4.9276238782525322E-3</v>
      </c>
      <c r="AX134" s="488">
        <f>'4M - SPS'!AX134</f>
        <v>3.082040465003791E-3</v>
      </c>
      <c r="AY134" s="488">
        <f>'4M - SPS'!AY134</f>
        <v>3.7124211522127542E-3</v>
      </c>
      <c r="AZ134" s="488">
        <f>'4M - SPS'!AZ134</f>
        <v>3.7157575526829542E-3</v>
      </c>
      <c r="BA134" s="488">
        <f>'4M - SPS'!BA134</f>
        <v>4.0839983030516586E-3</v>
      </c>
      <c r="BB134" s="488">
        <f>'4M - SPS'!BB134</f>
        <v>4.6995480515005933E-3</v>
      </c>
      <c r="BC134" s="488">
        <f>'4M - SPS'!BC134</f>
        <v>5.2416630231760198E-3</v>
      </c>
      <c r="BD134" s="488">
        <f>'4M - SPS'!BD134</f>
        <v>1.4515808144843659E-2</v>
      </c>
      <c r="BE134" s="488">
        <f>'4M - SPS'!BE134</f>
        <v>1.3330331747035793E-2</v>
      </c>
      <c r="BF134" s="488">
        <f>'4M - SPS'!BF134</f>
        <v>1.3925744401631775E-2</v>
      </c>
      <c r="BG134" s="488">
        <f>'4M - SPS'!BG134</f>
        <v>1.2697199657513368E-2</v>
      </c>
      <c r="BH134" s="488">
        <f>'4M - SPS'!BH134</f>
        <v>4.9923942546076109E-3</v>
      </c>
      <c r="BI134" s="488">
        <f>'4M - SPS'!BI134</f>
        <v>4.9276238782525322E-3</v>
      </c>
      <c r="BJ134" s="488">
        <f>'4M - SPS'!BJ134</f>
        <v>3.082040465003791E-3</v>
      </c>
      <c r="BK134" s="488">
        <f>'4M - SPS'!BK134</f>
        <v>3.7124211522127542E-3</v>
      </c>
      <c r="BL134" s="488">
        <f>'4M - SPS'!BL134</f>
        <v>3.7157575526829542E-3</v>
      </c>
      <c r="BM134" s="488">
        <f>'4M - SPS'!BM134</f>
        <v>4.0839983030516586E-3</v>
      </c>
      <c r="BN134" s="488">
        <f>'4M - SPS'!BN134</f>
        <v>4.6995480515005933E-3</v>
      </c>
      <c r="BO134" s="488">
        <f>'4M - SPS'!BO134</f>
        <v>5.2416630231760198E-3</v>
      </c>
      <c r="BP134" s="488">
        <f>'4M - SPS'!BP134</f>
        <v>1.4515808144843659E-2</v>
      </c>
      <c r="BQ134" s="488">
        <f>'4M - SPS'!BQ134</f>
        <v>1.3330331747035793E-2</v>
      </c>
      <c r="BR134" s="488">
        <f>'4M - SPS'!BR134</f>
        <v>1.3925744401631775E-2</v>
      </c>
      <c r="BS134" s="488">
        <f>'4M - SPS'!BS134</f>
        <v>1.2697199657513368E-2</v>
      </c>
      <c r="BT134" s="488">
        <f>'4M - SPS'!BT134</f>
        <v>4.9923942546076109E-3</v>
      </c>
      <c r="BU134" s="488">
        <f>'4M - SPS'!BU134</f>
        <v>4.9276238782525322E-3</v>
      </c>
      <c r="BV134" s="488">
        <f>'4M - SPS'!BV134</f>
        <v>3.082040465003791E-3</v>
      </c>
      <c r="BW134" s="488">
        <f>'4M - SPS'!BW134</f>
        <v>3.7124211522127542E-3</v>
      </c>
      <c r="BX134" s="488">
        <f>'4M - SPS'!BX134</f>
        <v>3.7157575526829542E-3</v>
      </c>
      <c r="BY134" s="488">
        <f>'4M - SPS'!BY134</f>
        <v>4.0839983030516586E-3</v>
      </c>
      <c r="BZ134" s="488">
        <f>'4M - SPS'!BZ134</f>
        <v>4.6995480515005933E-3</v>
      </c>
      <c r="CA134" s="488">
        <f>'4M - SPS'!CA134</f>
        <v>5.2416630231760198E-3</v>
      </c>
      <c r="CB134" s="488">
        <f>'4M - SPS'!CB134</f>
        <v>1.4515808144843659E-2</v>
      </c>
      <c r="CC134" s="488">
        <f>'4M - SPS'!CC134</f>
        <v>1.3330331747035793E-2</v>
      </c>
      <c r="CD134" s="488">
        <f>'4M - SPS'!CD134</f>
        <v>1.3925744401631775E-2</v>
      </c>
      <c r="CE134" s="488">
        <f>'4M - SPS'!CE134</f>
        <v>1.2697199657513368E-2</v>
      </c>
      <c r="CF134" s="488">
        <f>'4M - SPS'!CF134</f>
        <v>4.9923942546076109E-3</v>
      </c>
      <c r="CG134" s="488">
        <f>'4M - SPS'!CG134</f>
        <v>4.9276238782525322E-3</v>
      </c>
      <c r="CH134" s="488">
        <f>'4M - SPS'!CH134</f>
        <v>3.082040465003791E-3</v>
      </c>
    </row>
    <row r="135" spans="1:86" s="110" customFormat="1" hidden="1" x14ac:dyDescent="0.25">
      <c r="A135" s="640"/>
      <c r="B135" s="89" t="s">
        <v>5</v>
      </c>
      <c r="C135" s="459">
        <f>'4M - SPS'!C135</f>
        <v>2.5206392876862228E-3</v>
      </c>
      <c r="D135" s="459">
        <f>'4M - SPS'!D135</f>
        <v>2.6094049094805729E-3</v>
      </c>
      <c r="E135" s="459">
        <f>'4M - SPS'!E135</f>
        <v>2.6625093600977324E-3</v>
      </c>
      <c r="F135" s="459">
        <f>'4M - SPS'!F135</f>
        <v>2.8186873036299166E-3</v>
      </c>
      <c r="G135" s="459">
        <f>'4M - SPS'!G135</f>
        <v>3.4884703758569541E-3</v>
      </c>
      <c r="H135" s="459">
        <f>'4M - SPS'!H135</f>
        <v>1.0277104904642899E-2</v>
      </c>
      <c r="I135" s="459">
        <f>'4M - SPS'!I135</f>
        <v>9.2204375274734379E-3</v>
      </c>
      <c r="J135" s="459">
        <f>'4M - SPS'!J135</f>
        <v>9.38284257001493E-3</v>
      </c>
      <c r="K135" s="459">
        <f>'4M - SPS'!K135</f>
        <v>9.0396007479847072E-3</v>
      </c>
      <c r="L135" s="459">
        <f>'4M - SPS'!L135</f>
        <v>3.1606178908365895E-3</v>
      </c>
      <c r="M135" s="459">
        <f>'4M - SPS'!M135</f>
        <v>3.2913030794887426E-3</v>
      </c>
      <c r="N135" s="459">
        <f>'4M - SPS'!N135</f>
        <v>2.2736736762909611E-3</v>
      </c>
      <c r="O135" s="459">
        <f>'4M - SPS'!O135</f>
        <v>2.5206392876862228E-3</v>
      </c>
      <c r="P135" s="459">
        <f>'4M - SPS'!P135</f>
        <v>2.6094049094805729E-3</v>
      </c>
      <c r="Q135" s="459">
        <f>'4M - SPS'!Q135</f>
        <v>2.6625093600977324E-3</v>
      </c>
      <c r="R135" s="459">
        <f>'4M - SPS'!R135</f>
        <v>2.8186873036299166E-3</v>
      </c>
      <c r="S135" s="459">
        <f>'4M - SPS'!S135</f>
        <v>3.4884703758569541E-3</v>
      </c>
      <c r="T135" s="488">
        <f>'4M - SPS'!T135</f>
        <v>1.2265922418129727E-2</v>
      </c>
      <c r="U135" s="488">
        <f>'4M - SPS'!U135</f>
        <v>1.1540457819931309E-2</v>
      </c>
      <c r="V135" s="488">
        <f>'4M - SPS'!V135</f>
        <v>1.180553540082661E-2</v>
      </c>
      <c r="W135" s="488">
        <f>'4M - SPS'!W135</f>
        <v>1.1612630747216001E-2</v>
      </c>
      <c r="X135" s="488">
        <f>'4M - SPS'!X135</f>
        <v>4.020693420705059E-3</v>
      </c>
      <c r="Y135" s="488">
        <f>'4M - SPS'!Y135</f>
        <v>4.2265989573474503E-3</v>
      </c>
      <c r="Z135" s="488">
        <f>'4M - SPS'!Z135</f>
        <v>2.8749386720885359E-3</v>
      </c>
      <c r="AA135" s="488">
        <f>'4M - SPS'!AA135</f>
        <v>3.1020238779679707E-3</v>
      </c>
      <c r="AB135" s="488">
        <f>'4M - SPS'!AB135</f>
        <v>3.256232707013106E-3</v>
      </c>
      <c r="AC135" s="488">
        <f>'4M - SPS'!AC135</f>
        <v>3.4722645349226392E-3</v>
      </c>
      <c r="AD135" s="488">
        <f>'4M - SPS'!AD135</f>
        <v>3.5750823798204566E-3</v>
      </c>
      <c r="AE135" s="488">
        <f>'4M - SPS'!AE135</f>
        <v>4.2550418124689821E-3</v>
      </c>
      <c r="AF135" s="488">
        <f>'4M - SPS'!AF135</f>
        <v>1.2265922418129727E-2</v>
      </c>
      <c r="AG135" s="488">
        <f>'4M - SPS'!AG135</f>
        <v>1.1540457819931309E-2</v>
      </c>
      <c r="AH135" s="488">
        <f>'4M - SPS'!AH135</f>
        <v>1.180553540082661E-2</v>
      </c>
      <c r="AI135" s="488">
        <f>'4M - SPS'!AI135</f>
        <v>1.1612630747216001E-2</v>
      </c>
      <c r="AJ135" s="488">
        <f>'4M - SPS'!AJ135</f>
        <v>4.020693420705059E-3</v>
      </c>
      <c r="AK135" s="488">
        <f>'4M - SPS'!AK135</f>
        <v>4.2265989573474503E-3</v>
      </c>
      <c r="AL135" s="488">
        <f>'4M - SPS'!AL135</f>
        <v>2.8749386720885359E-3</v>
      </c>
      <c r="AM135" s="488">
        <f>'4M - SPS'!AM135</f>
        <v>3.1020238779679707E-3</v>
      </c>
      <c r="AN135" s="488">
        <f>'4M - SPS'!AN135</f>
        <v>3.256232707013106E-3</v>
      </c>
      <c r="AO135" s="488">
        <f>'4M - SPS'!AO135</f>
        <v>3.4722645349226392E-3</v>
      </c>
      <c r="AP135" s="488">
        <f>'4M - SPS'!AP135</f>
        <v>3.5750823798204566E-3</v>
      </c>
      <c r="AQ135" s="488">
        <f>'4M - SPS'!AQ135</f>
        <v>4.2550418124689821E-3</v>
      </c>
      <c r="AR135" s="488">
        <f>'4M - SPS'!AR135</f>
        <v>1.2265922418129727E-2</v>
      </c>
      <c r="AS135" s="488">
        <f>'4M - SPS'!AS135</f>
        <v>1.1540457819931309E-2</v>
      </c>
      <c r="AT135" s="488">
        <f>'4M - SPS'!AT135</f>
        <v>1.180553540082661E-2</v>
      </c>
      <c r="AU135" s="488">
        <f>'4M - SPS'!AU135</f>
        <v>1.1612630747216001E-2</v>
      </c>
      <c r="AV135" s="488">
        <f>'4M - SPS'!AV135</f>
        <v>4.020693420705059E-3</v>
      </c>
      <c r="AW135" s="488">
        <f>'4M - SPS'!AW135</f>
        <v>4.2265989573474503E-3</v>
      </c>
      <c r="AX135" s="488">
        <f>'4M - SPS'!AX135</f>
        <v>2.8749386720885359E-3</v>
      </c>
      <c r="AY135" s="488">
        <f>'4M - SPS'!AY135</f>
        <v>3.1020238779679707E-3</v>
      </c>
      <c r="AZ135" s="488">
        <f>'4M - SPS'!AZ135</f>
        <v>3.256232707013106E-3</v>
      </c>
      <c r="BA135" s="488">
        <f>'4M - SPS'!BA135</f>
        <v>3.4722645349226392E-3</v>
      </c>
      <c r="BB135" s="488">
        <f>'4M - SPS'!BB135</f>
        <v>3.5750823798204566E-3</v>
      </c>
      <c r="BC135" s="488">
        <f>'4M - SPS'!BC135</f>
        <v>4.2550418124689821E-3</v>
      </c>
      <c r="BD135" s="488">
        <f>'4M - SPS'!BD135</f>
        <v>1.2265922418129727E-2</v>
      </c>
      <c r="BE135" s="488">
        <f>'4M - SPS'!BE135</f>
        <v>1.1540457819931309E-2</v>
      </c>
      <c r="BF135" s="488">
        <f>'4M - SPS'!BF135</f>
        <v>1.180553540082661E-2</v>
      </c>
      <c r="BG135" s="488">
        <f>'4M - SPS'!BG135</f>
        <v>1.1612630747216001E-2</v>
      </c>
      <c r="BH135" s="488">
        <f>'4M - SPS'!BH135</f>
        <v>4.020693420705059E-3</v>
      </c>
      <c r="BI135" s="488">
        <f>'4M - SPS'!BI135</f>
        <v>4.2265989573474503E-3</v>
      </c>
      <c r="BJ135" s="488">
        <f>'4M - SPS'!BJ135</f>
        <v>2.8749386720885359E-3</v>
      </c>
      <c r="BK135" s="488">
        <f>'4M - SPS'!BK135</f>
        <v>3.1020238779679707E-3</v>
      </c>
      <c r="BL135" s="488">
        <f>'4M - SPS'!BL135</f>
        <v>3.256232707013106E-3</v>
      </c>
      <c r="BM135" s="488">
        <f>'4M - SPS'!BM135</f>
        <v>3.4722645349226392E-3</v>
      </c>
      <c r="BN135" s="488">
        <f>'4M - SPS'!BN135</f>
        <v>3.5750823798204566E-3</v>
      </c>
      <c r="BO135" s="488">
        <f>'4M - SPS'!BO135</f>
        <v>4.2550418124689821E-3</v>
      </c>
      <c r="BP135" s="488">
        <f>'4M - SPS'!BP135</f>
        <v>1.2265922418129727E-2</v>
      </c>
      <c r="BQ135" s="488">
        <f>'4M - SPS'!BQ135</f>
        <v>1.1540457819931309E-2</v>
      </c>
      <c r="BR135" s="488">
        <f>'4M - SPS'!BR135</f>
        <v>1.180553540082661E-2</v>
      </c>
      <c r="BS135" s="488">
        <f>'4M - SPS'!BS135</f>
        <v>1.1612630747216001E-2</v>
      </c>
      <c r="BT135" s="488">
        <f>'4M - SPS'!BT135</f>
        <v>4.020693420705059E-3</v>
      </c>
      <c r="BU135" s="488">
        <f>'4M - SPS'!BU135</f>
        <v>4.2265989573474503E-3</v>
      </c>
      <c r="BV135" s="488">
        <f>'4M - SPS'!BV135</f>
        <v>2.8749386720885359E-3</v>
      </c>
      <c r="BW135" s="488">
        <f>'4M - SPS'!BW135</f>
        <v>3.1020238779679707E-3</v>
      </c>
      <c r="BX135" s="488">
        <f>'4M - SPS'!BX135</f>
        <v>3.256232707013106E-3</v>
      </c>
      <c r="BY135" s="488">
        <f>'4M - SPS'!BY135</f>
        <v>3.4722645349226392E-3</v>
      </c>
      <c r="BZ135" s="488">
        <f>'4M - SPS'!BZ135</f>
        <v>3.5750823798204566E-3</v>
      </c>
      <c r="CA135" s="488">
        <f>'4M - SPS'!CA135</f>
        <v>4.2550418124689821E-3</v>
      </c>
      <c r="CB135" s="488">
        <f>'4M - SPS'!CB135</f>
        <v>1.2265922418129727E-2</v>
      </c>
      <c r="CC135" s="488">
        <f>'4M - SPS'!CC135</f>
        <v>1.1540457819931309E-2</v>
      </c>
      <c r="CD135" s="488">
        <f>'4M - SPS'!CD135</f>
        <v>1.180553540082661E-2</v>
      </c>
      <c r="CE135" s="488">
        <f>'4M - SPS'!CE135</f>
        <v>1.1612630747216001E-2</v>
      </c>
      <c r="CF135" s="488">
        <f>'4M - SPS'!CF135</f>
        <v>4.020693420705059E-3</v>
      </c>
      <c r="CG135" s="488">
        <f>'4M - SPS'!CG135</f>
        <v>4.2265989573474503E-3</v>
      </c>
      <c r="CH135" s="488">
        <f>'4M - SPS'!CH135</f>
        <v>2.8749386720885359E-3</v>
      </c>
    </row>
    <row r="136" spans="1:86" s="110" customFormat="1" hidden="1" x14ac:dyDescent="0.25">
      <c r="A136" s="640"/>
      <c r="B136" s="89" t="s">
        <v>23</v>
      </c>
      <c r="C136" s="459">
        <f>'4M - SPS'!C136</f>
        <v>2.5206392876862228E-3</v>
      </c>
      <c r="D136" s="459">
        <f>'4M - SPS'!D136</f>
        <v>2.6094049094805729E-3</v>
      </c>
      <c r="E136" s="459">
        <f>'4M - SPS'!E136</f>
        <v>2.6625093600977324E-3</v>
      </c>
      <c r="F136" s="459">
        <f>'4M - SPS'!F136</f>
        <v>2.8186873036299166E-3</v>
      </c>
      <c r="G136" s="459">
        <f>'4M - SPS'!G136</f>
        <v>3.4884703758569541E-3</v>
      </c>
      <c r="H136" s="459">
        <f>'4M - SPS'!H136</f>
        <v>1.0277104904642899E-2</v>
      </c>
      <c r="I136" s="459">
        <f>'4M - SPS'!I136</f>
        <v>9.2204375274734379E-3</v>
      </c>
      <c r="J136" s="459">
        <f>'4M - SPS'!J136</f>
        <v>9.38284257001493E-3</v>
      </c>
      <c r="K136" s="459">
        <f>'4M - SPS'!K136</f>
        <v>9.0396007479847072E-3</v>
      </c>
      <c r="L136" s="459">
        <f>'4M - SPS'!L136</f>
        <v>3.1606178908365895E-3</v>
      </c>
      <c r="M136" s="459">
        <f>'4M - SPS'!M136</f>
        <v>3.2913030794887426E-3</v>
      </c>
      <c r="N136" s="459">
        <f>'4M - SPS'!N136</f>
        <v>2.2736736762909611E-3</v>
      </c>
      <c r="O136" s="459">
        <f>'4M - SPS'!O136</f>
        <v>2.5206392876862228E-3</v>
      </c>
      <c r="P136" s="459">
        <f>'4M - SPS'!P136</f>
        <v>2.6094049094805729E-3</v>
      </c>
      <c r="Q136" s="459">
        <f>'4M - SPS'!Q136</f>
        <v>2.6625093600977324E-3</v>
      </c>
      <c r="R136" s="459">
        <f>'4M - SPS'!R136</f>
        <v>2.8186873036299166E-3</v>
      </c>
      <c r="S136" s="459">
        <f>'4M - SPS'!S136</f>
        <v>3.4884703758569541E-3</v>
      </c>
      <c r="T136" s="488">
        <f>'4M - SPS'!T136</f>
        <v>1.2265922418129727E-2</v>
      </c>
      <c r="U136" s="488">
        <f>'4M - SPS'!U136</f>
        <v>1.1540457819931309E-2</v>
      </c>
      <c r="V136" s="488">
        <f>'4M - SPS'!V136</f>
        <v>1.180553540082661E-2</v>
      </c>
      <c r="W136" s="488">
        <f>'4M - SPS'!W136</f>
        <v>1.1612630747216001E-2</v>
      </c>
      <c r="X136" s="488">
        <f>'4M - SPS'!X136</f>
        <v>4.020693420705059E-3</v>
      </c>
      <c r="Y136" s="488">
        <f>'4M - SPS'!Y136</f>
        <v>4.2265989573474503E-3</v>
      </c>
      <c r="Z136" s="488">
        <f>'4M - SPS'!Z136</f>
        <v>2.8749386720885359E-3</v>
      </c>
      <c r="AA136" s="488">
        <f>'4M - SPS'!AA136</f>
        <v>3.1020238779679707E-3</v>
      </c>
      <c r="AB136" s="488">
        <f>'4M - SPS'!AB136</f>
        <v>3.256232707013106E-3</v>
      </c>
      <c r="AC136" s="488">
        <f>'4M - SPS'!AC136</f>
        <v>3.4722645349226392E-3</v>
      </c>
      <c r="AD136" s="488">
        <f>'4M - SPS'!AD136</f>
        <v>3.5750823798204566E-3</v>
      </c>
      <c r="AE136" s="488">
        <f>'4M - SPS'!AE136</f>
        <v>4.2550418124689821E-3</v>
      </c>
      <c r="AF136" s="488">
        <f>'4M - SPS'!AF136</f>
        <v>1.2265922418129727E-2</v>
      </c>
      <c r="AG136" s="488">
        <f>'4M - SPS'!AG136</f>
        <v>1.1540457819931309E-2</v>
      </c>
      <c r="AH136" s="488">
        <f>'4M - SPS'!AH136</f>
        <v>1.180553540082661E-2</v>
      </c>
      <c r="AI136" s="488">
        <f>'4M - SPS'!AI136</f>
        <v>1.1612630747216001E-2</v>
      </c>
      <c r="AJ136" s="488">
        <f>'4M - SPS'!AJ136</f>
        <v>4.020693420705059E-3</v>
      </c>
      <c r="AK136" s="488">
        <f>'4M - SPS'!AK136</f>
        <v>4.2265989573474503E-3</v>
      </c>
      <c r="AL136" s="488">
        <f>'4M - SPS'!AL136</f>
        <v>2.8749386720885359E-3</v>
      </c>
      <c r="AM136" s="488">
        <f>'4M - SPS'!AM136</f>
        <v>3.1020238779679707E-3</v>
      </c>
      <c r="AN136" s="488">
        <f>'4M - SPS'!AN136</f>
        <v>3.256232707013106E-3</v>
      </c>
      <c r="AO136" s="488">
        <f>'4M - SPS'!AO136</f>
        <v>3.4722645349226392E-3</v>
      </c>
      <c r="AP136" s="488">
        <f>'4M - SPS'!AP136</f>
        <v>3.5750823798204566E-3</v>
      </c>
      <c r="AQ136" s="488">
        <f>'4M - SPS'!AQ136</f>
        <v>4.2550418124689821E-3</v>
      </c>
      <c r="AR136" s="488">
        <f>'4M - SPS'!AR136</f>
        <v>1.2265922418129727E-2</v>
      </c>
      <c r="AS136" s="488">
        <f>'4M - SPS'!AS136</f>
        <v>1.1540457819931309E-2</v>
      </c>
      <c r="AT136" s="488">
        <f>'4M - SPS'!AT136</f>
        <v>1.180553540082661E-2</v>
      </c>
      <c r="AU136" s="488">
        <f>'4M - SPS'!AU136</f>
        <v>1.1612630747216001E-2</v>
      </c>
      <c r="AV136" s="488">
        <f>'4M - SPS'!AV136</f>
        <v>4.020693420705059E-3</v>
      </c>
      <c r="AW136" s="488">
        <f>'4M - SPS'!AW136</f>
        <v>4.2265989573474503E-3</v>
      </c>
      <c r="AX136" s="488">
        <f>'4M - SPS'!AX136</f>
        <v>2.8749386720885359E-3</v>
      </c>
      <c r="AY136" s="488">
        <f>'4M - SPS'!AY136</f>
        <v>3.1020238779679707E-3</v>
      </c>
      <c r="AZ136" s="488">
        <f>'4M - SPS'!AZ136</f>
        <v>3.256232707013106E-3</v>
      </c>
      <c r="BA136" s="488">
        <f>'4M - SPS'!BA136</f>
        <v>3.4722645349226392E-3</v>
      </c>
      <c r="BB136" s="488">
        <f>'4M - SPS'!BB136</f>
        <v>3.5750823798204566E-3</v>
      </c>
      <c r="BC136" s="488">
        <f>'4M - SPS'!BC136</f>
        <v>4.2550418124689821E-3</v>
      </c>
      <c r="BD136" s="488">
        <f>'4M - SPS'!BD136</f>
        <v>1.2265922418129727E-2</v>
      </c>
      <c r="BE136" s="488">
        <f>'4M - SPS'!BE136</f>
        <v>1.1540457819931309E-2</v>
      </c>
      <c r="BF136" s="488">
        <f>'4M - SPS'!BF136</f>
        <v>1.180553540082661E-2</v>
      </c>
      <c r="BG136" s="488">
        <f>'4M - SPS'!BG136</f>
        <v>1.1612630747216001E-2</v>
      </c>
      <c r="BH136" s="488">
        <f>'4M - SPS'!BH136</f>
        <v>4.020693420705059E-3</v>
      </c>
      <c r="BI136" s="488">
        <f>'4M - SPS'!BI136</f>
        <v>4.2265989573474503E-3</v>
      </c>
      <c r="BJ136" s="488">
        <f>'4M - SPS'!BJ136</f>
        <v>2.8749386720885359E-3</v>
      </c>
      <c r="BK136" s="488">
        <f>'4M - SPS'!BK136</f>
        <v>3.1020238779679707E-3</v>
      </c>
      <c r="BL136" s="488">
        <f>'4M - SPS'!BL136</f>
        <v>3.256232707013106E-3</v>
      </c>
      <c r="BM136" s="488">
        <f>'4M - SPS'!BM136</f>
        <v>3.4722645349226392E-3</v>
      </c>
      <c r="BN136" s="488">
        <f>'4M - SPS'!BN136</f>
        <v>3.5750823798204566E-3</v>
      </c>
      <c r="BO136" s="488">
        <f>'4M - SPS'!BO136</f>
        <v>4.2550418124689821E-3</v>
      </c>
      <c r="BP136" s="488">
        <f>'4M - SPS'!BP136</f>
        <v>1.2265922418129727E-2</v>
      </c>
      <c r="BQ136" s="488">
        <f>'4M - SPS'!BQ136</f>
        <v>1.1540457819931309E-2</v>
      </c>
      <c r="BR136" s="488">
        <f>'4M - SPS'!BR136</f>
        <v>1.180553540082661E-2</v>
      </c>
      <c r="BS136" s="488">
        <f>'4M - SPS'!BS136</f>
        <v>1.1612630747216001E-2</v>
      </c>
      <c r="BT136" s="488">
        <f>'4M - SPS'!BT136</f>
        <v>4.020693420705059E-3</v>
      </c>
      <c r="BU136" s="488">
        <f>'4M - SPS'!BU136</f>
        <v>4.2265989573474503E-3</v>
      </c>
      <c r="BV136" s="488">
        <f>'4M - SPS'!BV136</f>
        <v>2.8749386720885359E-3</v>
      </c>
      <c r="BW136" s="488">
        <f>'4M - SPS'!BW136</f>
        <v>3.1020238779679707E-3</v>
      </c>
      <c r="BX136" s="488">
        <f>'4M - SPS'!BX136</f>
        <v>3.256232707013106E-3</v>
      </c>
      <c r="BY136" s="488">
        <f>'4M - SPS'!BY136</f>
        <v>3.4722645349226392E-3</v>
      </c>
      <c r="BZ136" s="488">
        <f>'4M - SPS'!BZ136</f>
        <v>3.5750823798204566E-3</v>
      </c>
      <c r="CA136" s="488">
        <f>'4M - SPS'!CA136</f>
        <v>4.2550418124689821E-3</v>
      </c>
      <c r="CB136" s="488">
        <f>'4M - SPS'!CB136</f>
        <v>1.2265922418129727E-2</v>
      </c>
      <c r="CC136" s="488">
        <f>'4M - SPS'!CC136</f>
        <v>1.1540457819931309E-2</v>
      </c>
      <c r="CD136" s="488">
        <f>'4M - SPS'!CD136</f>
        <v>1.180553540082661E-2</v>
      </c>
      <c r="CE136" s="488">
        <f>'4M - SPS'!CE136</f>
        <v>1.1612630747216001E-2</v>
      </c>
      <c r="CF136" s="488">
        <f>'4M - SPS'!CF136</f>
        <v>4.020693420705059E-3</v>
      </c>
      <c r="CG136" s="488">
        <f>'4M - SPS'!CG136</f>
        <v>4.2265989573474503E-3</v>
      </c>
      <c r="CH136" s="488">
        <f>'4M - SPS'!CH136</f>
        <v>2.8749386720885359E-3</v>
      </c>
    </row>
    <row r="137" spans="1:86" s="110" customFormat="1" hidden="1" x14ac:dyDescent="0.25">
      <c r="A137" s="640"/>
      <c r="B137" s="89" t="s">
        <v>24</v>
      </c>
      <c r="C137" s="459">
        <f>'4M - SPS'!C137</f>
        <v>2.5206392876862228E-3</v>
      </c>
      <c r="D137" s="459">
        <f>'4M - SPS'!D137</f>
        <v>2.6094049094805729E-3</v>
      </c>
      <c r="E137" s="459">
        <f>'4M - SPS'!E137</f>
        <v>2.6625093600977324E-3</v>
      </c>
      <c r="F137" s="459">
        <f>'4M - SPS'!F137</f>
        <v>2.8186873036299166E-3</v>
      </c>
      <c r="G137" s="459">
        <f>'4M - SPS'!G137</f>
        <v>3.4884703758569541E-3</v>
      </c>
      <c r="H137" s="459">
        <f>'4M - SPS'!H137</f>
        <v>1.0277104904642899E-2</v>
      </c>
      <c r="I137" s="459">
        <f>'4M - SPS'!I137</f>
        <v>9.2204375274734379E-3</v>
      </c>
      <c r="J137" s="459">
        <f>'4M - SPS'!J137</f>
        <v>9.38284257001493E-3</v>
      </c>
      <c r="K137" s="459">
        <f>'4M - SPS'!K137</f>
        <v>9.0396007479847072E-3</v>
      </c>
      <c r="L137" s="459">
        <f>'4M - SPS'!L137</f>
        <v>3.1606178908365895E-3</v>
      </c>
      <c r="M137" s="459">
        <f>'4M - SPS'!M137</f>
        <v>3.2913030794887426E-3</v>
      </c>
      <c r="N137" s="459">
        <f>'4M - SPS'!N137</f>
        <v>2.2736736762909611E-3</v>
      </c>
      <c r="O137" s="459">
        <f>'4M - SPS'!O137</f>
        <v>2.5206392876862228E-3</v>
      </c>
      <c r="P137" s="459">
        <f>'4M - SPS'!P137</f>
        <v>2.6094049094805729E-3</v>
      </c>
      <c r="Q137" s="459">
        <f>'4M - SPS'!Q137</f>
        <v>2.6625093600977324E-3</v>
      </c>
      <c r="R137" s="459">
        <f>'4M - SPS'!R137</f>
        <v>2.8186873036299166E-3</v>
      </c>
      <c r="S137" s="459">
        <f>'4M - SPS'!S137</f>
        <v>3.4884703758569541E-3</v>
      </c>
      <c r="T137" s="488">
        <f>'4M - SPS'!T137</f>
        <v>1.2265922418129727E-2</v>
      </c>
      <c r="U137" s="488">
        <f>'4M - SPS'!U137</f>
        <v>1.1540457819931309E-2</v>
      </c>
      <c r="V137" s="488">
        <f>'4M - SPS'!V137</f>
        <v>1.180553540082661E-2</v>
      </c>
      <c r="W137" s="488">
        <f>'4M - SPS'!W137</f>
        <v>1.1612630747216001E-2</v>
      </c>
      <c r="X137" s="488">
        <f>'4M - SPS'!X137</f>
        <v>4.020693420705059E-3</v>
      </c>
      <c r="Y137" s="488">
        <f>'4M - SPS'!Y137</f>
        <v>4.2265989573474503E-3</v>
      </c>
      <c r="Z137" s="488">
        <f>'4M - SPS'!Z137</f>
        <v>2.8749386720885359E-3</v>
      </c>
      <c r="AA137" s="488">
        <f>'4M - SPS'!AA137</f>
        <v>3.1020238779679707E-3</v>
      </c>
      <c r="AB137" s="488">
        <f>'4M - SPS'!AB137</f>
        <v>3.256232707013106E-3</v>
      </c>
      <c r="AC137" s="488">
        <f>'4M - SPS'!AC137</f>
        <v>3.4722645349226392E-3</v>
      </c>
      <c r="AD137" s="488">
        <f>'4M - SPS'!AD137</f>
        <v>3.5750823798204566E-3</v>
      </c>
      <c r="AE137" s="488">
        <f>'4M - SPS'!AE137</f>
        <v>4.2550418124689821E-3</v>
      </c>
      <c r="AF137" s="488">
        <f>'4M - SPS'!AF137</f>
        <v>1.2265922418129727E-2</v>
      </c>
      <c r="AG137" s="488">
        <f>'4M - SPS'!AG137</f>
        <v>1.1540457819931309E-2</v>
      </c>
      <c r="AH137" s="488">
        <f>'4M - SPS'!AH137</f>
        <v>1.180553540082661E-2</v>
      </c>
      <c r="AI137" s="488">
        <f>'4M - SPS'!AI137</f>
        <v>1.1612630747216001E-2</v>
      </c>
      <c r="AJ137" s="488">
        <f>'4M - SPS'!AJ137</f>
        <v>4.020693420705059E-3</v>
      </c>
      <c r="AK137" s="488">
        <f>'4M - SPS'!AK137</f>
        <v>4.2265989573474503E-3</v>
      </c>
      <c r="AL137" s="488">
        <f>'4M - SPS'!AL137</f>
        <v>2.8749386720885359E-3</v>
      </c>
      <c r="AM137" s="488">
        <f>'4M - SPS'!AM137</f>
        <v>3.1020238779679707E-3</v>
      </c>
      <c r="AN137" s="488">
        <f>'4M - SPS'!AN137</f>
        <v>3.256232707013106E-3</v>
      </c>
      <c r="AO137" s="488">
        <f>'4M - SPS'!AO137</f>
        <v>3.4722645349226392E-3</v>
      </c>
      <c r="AP137" s="488">
        <f>'4M - SPS'!AP137</f>
        <v>3.5750823798204566E-3</v>
      </c>
      <c r="AQ137" s="488">
        <f>'4M - SPS'!AQ137</f>
        <v>4.2550418124689821E-3</v>
      </c>
      <c r="AR137" s="488">
        <f>'4M - SPS'!AR137</f>
        <v>1.2265922418129727E-2</v>
      </c>
      <c r="AS137" s="488">
        <f>'4M - SPS'!AS137</f>
        <v>1.1540457819931309E-2</v>
      </c>
      <c r="AT137" s="488">
        <f>'4M - SPS'!AT137</f>
        <v>1.180553540082661E-2</v>
      </c>
      <c r="AU137" s="488">
        <f>'4M - SPS'!AU137</f>
        <v>1.1612630747216001E-2</v>
      </c>
      <c r="AV137" s="488">
        <f>'4M - SPS'!AV137</f>
        <v>4.020693420705059E-3</v>
      </c>
      <c r="AW137" s="488">
        <f>'4M - SPS'!AW137</f>
        <v>4.2265989573474503E-3</v>
      </c>
      <c r="AX137" s="488">
        <f>'4M - SPS'!AX137</f>
        <v>2.8749386720885359E-3</v>
      </c>
      <c r="AY137" s="488">
        <f>'4M - SPS'!AY137</f>
        <v>3.1020238779679707E-3</v>
      </c>
      <c r="AZ137" s="488">
        <f>'4M - SPS'!AZ137</f>
        <v>3.256232707013106E-3</v>
      </c>
      <c r="BA137" s="488">
        <f>'4M - SPS'!BA137</f>
        <v>3.4722645349226392E-3</v>
      </c>
      <c r="BB137" s="488">
        <f>'4M - SPS'!BB137</f>
        <v>3.5750823798204566E-3</v>
      </c>
      <c r="BC137" s="488">
        <f>'4M - SPS'!BC137</f>
        <v>4.2550418124689821E-3</v>
      </c>
      <c r="BD137" s="488">
        <f>'4M - SPS'!BD137</f>
        <v>1.2265922418129727E-2</v>
      </c>
      <c r="BE137" s="488">
        <f>'4M - SPS'!BE137</f>
        <v>1.1540457819931309E-2</v>
      </c>
      <c r="BF137" s="488">
        <f>'4M - SPS'!BF137</f>
        <v>1.180553540082661E-2</v>
      </c>
      <c r="BG137" s="488">
        <f>'4M - SPS'!BG137</f>
        <v>1.1612630747216001E-2</v>
      </c>
      <c r="BH137" s="488">
        <f>'4M - SPS'!BH137</f>
        <v>4.020693420705059E-3</v>
      </c>
      <c r="BI137" s="488">
        <f>'4M - SPS'!BI137</f>
        <v>4.2265989573474503E-3</v>
      </c>
      <c r="BJ137" s="488">
        <f>'4M - SPS'!BJ137</f>
        <v>2.8749386720885359E-3</v>
      </c>
      <c r="BK137" s="488">
        <f>'4M - SPS'!BK137</f>
        <v>3.1020238779679707E-3</v>
      </c>
      <c r="BL137" s="488">
        <f>'4M - SPS'!BL137</f>
        <v>3.256232707013106E-3</v>
      </c>
      <c r="BM137" s="488">
        <f>'4M - SPS'!BM137</f>
        <v>3.4722645349226392E-3</v>
      </c>
      <c r="BN137" s="488">
        <f>'4M - SPS'!BN137</f>
        <v>3.5750823798204566E-3</v>
      </c>
      <c r="BO137" s="488">
        <f>'4M - SPS'!BO137</f>
        <v>4.2550418124689821E-3</v>
      </c>
      <c r="BP137" s="488">
        <f>'4M - SPS'!BP137</f>
        <v>1.2265922418129727E-2</v>
      </c>
      <c r="BQ137" s="488">
        <f>'4M - SPS'!BQ137</f>
        <v>1.1540457819931309E-2</v>
      </c>
      <c r="BR137" s="488">
        <f>'4M - SPS'!BR137</f>
        <v>1.180553540082661E-2</v>
      </c>
      <c r="BS137" s="488">
        <f>'4M - SPS'!BS137</f>
        <v>1.1612630747216001E-2</v>
      </c>
      <c r="BT137" s="488">
        <f>'4M - SPS'!BT137</f>
        <v>4.020693420705059E-3</v>
      </c>
      <c r="BU137" s="488">
        <f>'4M - SPS'!BU137</f>
        <v>4.2265989573474503E-3</v>
      </c>
      <c r="BV137" s="488">
        <f>'4M - SPS'!BV137</f>
        <v>2.8749386720885359E-3</v>
      </c>
      <c r="BW137" s="488">
        <f>'4M - SPS'!BW137</f>
        <v>3.1020238779679707E-3</v>
      </c>
      <c r="BX137" s="488">
        <f>'4M - SPS'!BX137</f>
        <v>3.256232707013106E-3</v>
      </c>
      <c r="BY137" s="488">
        <f>'4M - SPS'!BY137</f>
        <v>3.4722645349226392E-3</v>
      </c>
      <c r="BZ137" s="488">
        <f>'4M - SPS'!BZ137</f>
        <v>3.5750823798204566E-3</v>
      </c>
      <c r="CA137" s="488">
        <f>'4M - SPS'!CA137</f>
        <v>4.2550418124689821E-3</v>
      </c>
      <c r="CB137" s="488">
        <f>'4M - SPS'!CB137</f>
        <v>1.2265922418129727E-2</v>
      </c>
      <c r="CC137" s="488">
        <f>'4M - SPS'!CC137</f>
        <v>1.1540457819931309E-2</v>
      </c>
      <c r="CD137" s="488">
        <f>'4M - SPS'!CD137</f>
        <v>1.180553540082661E-2</v>
      </c>
      <c r="CE137" s="488">
        <f>'4M - SPS'!CE137</f>
        <v>1.1612630747216001E-2</v>
      </c>
      <c r="CF137" s="488">
        <f>'4M - SPS'!CF137</f>
        <v>4.020693420705059E-3</v>
      </c>
      <c r="CG137" s="488">
        <f>'4M - SPS'!CG137</f>
        <v>4.2265989573474503E-3</v>
      </c>
      <c r="CH137" s="488">
        <f>'4M - SPS'!CH137</f>
        <v>2.8749386720885359E-3</v>
      </c>
    </row>
    <row r="138" spans="1:86" s="110" customFormat="1" hidden="1" x14ac:dyDescent="0.25">
      <c r="A138" s="640"/>
      <c r="B138" s="89" t="s">
        <v>7</v>
      </c>
      <c r="C138" s="459">
        <f>'4M - SPS'!C138</f>
        <v>2.0482580203068823E-3</v>
      </c>
      <c r="D138" s="459">
        <f>'4M - SPS'!D138</f>
        <v>2.0996679827765714E-3</v>
      </c>
      <c r="E138" s="459">
        <f>'4M - SPS'!E138</f>
        <v>2.5117772969197988E-3</v>
      </c>
      <c r="F138" s="459">
        <f>'4M - SPS'!F138</f>
        <v>2.6967656521596078E-3</v>
      </c>
      <c r="G138" s="459">
        <f>'4M - SPS'!G138</f>
        <v>2.9642741322941464E-3</v>
      </c>
      <c r="H138" s="459">
        <f>'4M - SPS'!H138</f>
        <v>8.9200802210856432E-3</v>
      </c>
      <c r="I138" s="459">
        <f>'4M - SPS'!I138</f>
        <v>7.9120840108608016E-3</v>
      </c>
      <c r="J138" s="459">
        <f>'4M - SPS'!J138</f>
        <v>8.1708958704232535E-3</v>
      </c>
      <c r="K138" s="459">
        <f>'4M - SPS'!K138</f>
        <v>7.7885391781615703E-3</v>
      </c>
      <c r="L138" s="459">
        <f>'4M - SPS'!L138</f>
        <v>2.663377281811887E-3</v>
      </c>
      <c r="M138" s="459">
        <f>'4M - SPS'!M138</f>
        <v>2.7952062314655561E-3</v>
      </c>
      <c r="N138" s="459">
        <f>'4M - SPS'!N138</f>
        <v>1.8275092352453522E-3</v>
      </c>
      <c r="O138" s="459">
        <f>'4M - SPS'!O138</f>
        <v>2.0482580203068823E-3</v>
      </c>
      <c r="P138" s="459">
        <f>'4M - SPS'!P138</f>
        <v>2.0996679827765714E-3</v>
      </c>
      <c r="Q138" s="459">
        <f>'4M - SPS'!Q138</f>
        <v>2.5117772969197988E-3</v>
      </c>
      <c r="R138" s="459">
        <f>'4M - SPS'!R138</f>
        <v>2.6967656521596078E-3</v>
      </c>
      <c r="S138" s="459">
        <f>'4M - SPS'!S138</f>
        <v>2.9642741322941464E-3</v>
      </c>
      <c r="T138" s="488">
        <f>'4M - SPS'!T138</f>
        <v>1.0657004299889791E-2</v>
      </c>
      <c r="U138" s="488">
        <f>'4M - SPS'!U138</f>
        <v>9.9142527886540467E-3</v>
      </c>
      <c r="V138" s="488">
        <f>'4M - SPS'!V138</f>
        <v>1.0293608875652354E-2</v>
      </c>
      <c r="W138" s="488">
        <f>'4M - SPS'!W138</f>
        <v>1.0016507394110049E-2</v>
      </c>
      <c r="X138" s="488">
        <f>'4M - SPS'!X138</f>
        <v>3.3911045894702697E-3</v>
      </c>
      <c r="Y138" s="488">
        <f>'4M - SPS'!Y138</f>
        <v>3.5923784815078798E-3</v>
      </c>
      <c r="Z138" s="488">
        <f>'4M - SPS'!Z138</f>
        <v>2.3131365689079007E-3</v>
      </c>
      <c r="AA138" s="488">
        <f>'4M - SPS'!AA138</f>
        <v>2.5239487308487654E-3</v>
      </c>
      <c r="AB138" s="488">
        <f>'4M - SPS'!AB138</f>
        <v>2.6229258899005273E-3</v>
      </c>
      <c r="AC138" s="488">
        <f>'4M - SPS'!AC138</f>
        <v>3.2783517417571441E-3</v>
      </c>
      <c r="AD138" s="488">
        <f>'4M - SPS'!AD138</f>
        <v>3.4213988207972166E-3</v>
      </c>
      <c r="AE138" s="488">
        <f>'4M - SPS'!AE138</f>
        <v>3.6192286783384041E-3</v>
      </c>
      <c r="AF138" s="488">
        <f>'4M - SPS'!AF138</f>
        <v>1.0657004299889791E-2</v>
      </c>
      <c r="AG138" s="488">
        <f>'4M - SPS'!AG138</f>
        <v>9.9142527886540467E-3</v>
      </c>
      <c r="AH138" s="488">
        <f>'4M - SPS'!AH138</f>
        <v>1.0293608875652354E-2</v>
      </c>
      <c r="AI138" s="488">
        <f>'4M - SPS'!AI138</f>
        <v>1.0016507394110049E-2</v>
      </c>
      <c r="AJ138" s="488">
        <f>'4M - SPS'!AJ138</f>
        <v>3.3911045894702697E-3</v>
      </c>
      <c r="AK138" s="488">
        <f>'4M - SPS'!AK138</f>
        <v>3.5923784815078798E-3</v>
      </c>
      <c r="AL138" s="488">
        <f>'4M - SPS'!AL138</f>
        <v>2.3131365689079007E-3</v>
      </c>
      <c r="AM138" s="488">
        <f>'4M - SPS'!AM138</f>
        <v>2.5239487308487654E-3</v>
      </c>
      <c r="AN138" s="488">
        <f>'4M - SPS'!AN138</f>
        <v>2.6229258899005273E-3</v>
      </c>
      <c r="AO138" s="488">
        <f>'4M - SPS'!AO138</f>
        <v>3.2783517417571441E-3</v>
      </c>
      <c r="AP138" s="488">
        <f>'4M - SPS'!AP138</f>
        <v>3.4213988207972166E-3</v>
      </c>
      <c r="AQ138" s="488">
        <f>'4M - SPS'!AQ138</f>
        <v>3.6192286783384041E-3</v>
      </c>
      <c r="AR138" s="488">
        <f>'4M - SPS'!AR138</f>
        <v>1.0657004299889791E-2</v>
      </c>
      <c r="AS138" s="488">
        <f>'4M - SPS'!AS138</f>
        <v>9.9142527886540467E-3</v>
      </c>
      <c r="AT138" s="488">
        <f>'4M - SPS'!AT138</f>
        <v>1.0293608875652354E-2</v>
      </c>
      <c r="AU138" s="488">
        <f>'4M - SPS'!AU138</f>
        <v>1.0016507394110049E-2</v>
      </c>
      <c r="AV138" s="488">
        <f>'4M - SPS'!AV138</f>
        <v>3.3911045894702697E-3</v>
      </c>
      <c r="AW138" s="488">
        <f>'4M - SPS'!AW138</f>
        <v>3.5923784815078798E-3</v>
      </c>
      <c r="AX138" s="488">
        <f>'4M - SPS'!AX138</f>
        <v>2.3131365689079007E-3</v>
      </c>
      <c r="AY138" s="488">
        <f>'4M - SPS'!AY138</f>
        <v>2.5239487308487654E-3</v>
      </c>
      <c r="AZ138" s="488">
        <f>'4M - SPS'!AZ138</f>
        <v>2.6229258899005273E-3</v>
      </c>
      <c r="BA138" s="488">
        <f>'4M - SPS'!BA138</f>
        <v>3.2783517417571441E-3</v>
      </c>
      <c r="BB138" s="488">
        <f>'4M - SPS'!BB138</f>
        <v>3.4213988207972166E-3</v>
      </c>
      <c r="BC138" s="488">
        <f>'4M - SPS'!BC138</f>
        <v>3.6192286783384041E-3</v>
      </c>
      <c r="BD138" s="488">
        <f>'4M - SPS'!BD138</f>
        <v>1.0657004299889791E-2</v>
      </c>
      <c r="BE138" s="488">
        <f>'4M - SPS'!BE138</f>
        <v>9.9142527886540467E-3</v>
      </c>
      <c r="BF138" s="488">
        <f>'4M - SPS'!BF138</f>
        <v>1.0293608875652354E-2</v>
      </c>
      <c r="BG138" s="488">
        <f>'4M - SPS'!BG138</f>
        <v>1.0016507394110049E-2</v>
      </c>
      <c r="BH138" s="488">
        <f>'4M - SPS'!BH138</f>
        <v>3.3911045894702697E-3</v>
      </c>
      <c r="BI138" s="488">
        <f>'4M - SPS'!BI138</f>
        <v>3.5923784815078798E-3</v>
      </c>
      <c r="BJ138" s="488">
        <f>'4M - SPS'!BJ138</f>
        <v>2.3131365689079007E-3</v>
      </c>
      <c r="BK138" s="488">
        <f>'4M - SPS'!BK138</f>
        <v>2.5239487308487654E-3</v>
      </c>
      <c r="BL138" s="488">
        <f>'4M - SPS'!BL138</f>
        <v>2.6229258899005273E-3</v>
      </c>
      <c r="BM138" s="488">
        <f>'4M - SPS'!BM138</f>
        <v>3.2783517417571441E-3</v>
      </c>
      <c r="BN138" s="488">
        <f>'4M - SPS'!BN138</f>
        <v>3.4213988207972166E-3</v>
      </c>
      <c r="BO138" s="488">
        <f>'4M - SPS'!BO138</f>
        <v>3.6192286783384041E-3</v>
      </c>
      <c r="BP138" s="488">
        <f>'4M - SPS'!BP138</f>
        <v>1.0657004299889791E-2</v>
      </c>
      <c r="BQ138" s="488">
        <f>'4M - SPS'!BQ138</f>
        <v>9.9142527886540467E-3</v>
      </c>
      <c r="BR138" s="488">
        <f>'4M - SPS'!BR138</f>
        <v>1.0293608875652354E-2</v>
      </c>
      <c r="BS138" s="488">
        <f>'4M - SPS'!BS138</f>
        <v>1.0016507394110049E-2</v>
      </c>
      <c r="BT138" s="488">
        <f>'4M - SPS'!BT138</f>
        <v>3.3911045894702697E-3</v>
      </c>
      <c r="BU138" s="488">
        <f>'4M - SPS'!BU138</f>
        <v>3.5923784815078798E-3</v>
      </c>
      <c r="BV138" s="488">
        <f>'4M - SPS'!BV138</f>
        <v>2.3131365689079007E-3</v>
      </c>
      <c r="BW138" s="488">
        <f>'4M - SPS'!BW138</f>
        <v>2.5239487308487654E-3</v>
      </c>
      <c r="BX138" s="488">
        <f>'4M - SPS'!BX138</f>
        <v>2.6229258899005273E-3</v>
      </c>
      <c r="BY138" s="488">
        <f>'4M - SPS'!BY138</f>
        <v>3.2783517417571441E-3</v>
      </c>
      <c r="BZ138" s="488">
        <f>'4M - SPS'!BZ138</f>
        <v>3.4213988207972166E-3</v>
      </c>
      <c r="CA138" s="488">
        <f>'4M - SPS'!CA138</f>
        <v>3.6192286783384041E-3</v>
      </c>
      <c r="CB138" s="488">
        <f>'4M - SPS'!CB138</f>
        <v>1.0657004299889791E-2</v>
      </c>
      <c r="CC138" s="488">
        <f>'4M - SPS'!CC138</f>
        <v>9.9142527886540467E-3</v>
      </c>
      <c r="CD138" s="488">
        <f>'4M - SPS'!CD138</f>
        <v>1.0293608875652354E-2</v>
      </c>
      <c r="CE138" s="488">
        <f>'4M - SPS'!CE138</f>
        <v>1.0016507394110049E-2</v>
      </c>
      <c r="CF138" s="488">
        <f>'4M - SPS'!CF138</f>
        <v>3.3911045894702697E-3</v>
      </c>
      <c r="CG138" s="488">
        <f>'4M - SPS'!CG138</f>
        <v>3.5923784815078798E-3</v>
      </c>
      <c r="CH138" s="488">
        <f>'4M - SPS'!CH138</f>
        <v>2.3131365689079007E-3</v>
      </c>
    </row>
    <row r="139" spans="1:86" s="110" customFormat="1" ht="15.75" hidden="1" thickBot="1" x14ac:dyDescent="0.3">
      <c r="A139" s="641"/>
      <c r="B139" s="91" t="s">
        <v>8</v>
      </c>
      <c r="C139" s="459">
        <f>'4M - SPS'!C139</f>
        <v>2.056328093775078E-3</v>
      </c>
      <c r="D139" s="459">
        <f>'4M - SPS'!D139</f>
        <v>2.3809450168806499E-3</v>
      </c>
      <c r="E139" s="459">
        <f>'4M - SPS'!E139</f>
        <v>3.1301001577754123E-3</v>
      </c>
      <c r="F139" s="459">
        <f>'4M - SPS'!F139</f>
        <v>3.6577250464396274E-3</v>
      </c>
      <c r="G139" s="459">
        <f>'4M - SPS'!G139</f>
        <v>4.0499143567503358E-3</v>
      </c>
      <c r="H139" s="459">
        <f>'4M - SPS'!H139</f>
        <v>1.2606364835572214E-2</v>
      </c>
      <c r="I139" s="459">
        <f>'4M - SPS'!I139</f>
        <v>1.0687943341299815E-2</v>
      </c>
      <c r="J139" s="459">
        <f>'4M - SPS'!J139</f>
        <v>1.1522933460942934E-2</v>
      </c>
      <c r="K139" s="459">
        <f>'4M - SPS'!K139</f>
        <v>1.0486282157369091E-2</v>
      </c>
      <c r="L139" s="459">
        <f>'4M - SPS'!L139</f>
        <v>3.6596668037661337E-3</v>
      </c>
      <c r="M139" s="459">
        <f>'4M - SPS'!M139</f>
        <v>3.8274488539499401E-3</v>
      </c>
      <c r="N139" s="459">
        <f>'4M - SPS'!N139</f>
        <v>2.075377328930593E-3</v>
      </c>
      <c r="O139" s="459">
        <f>'4M - SPS'!O139</f>
        <v>2.056328093775078E-3</v>
      </c>
      <c r="P139" s="459">
        <f>'4M - SPS'!P139</f>
        <v>2.3809450168806499E-3</v>
      </c>
      <c r="Q139" s="459">
        <f>'4M - SPS'!Q139</f>
        <v>3.1301001577754123E-3</v>
      </c>
      <c r="R139" s="459">
        <f>'4M - SPS'!R139</f>
        <v>3.6577250464396274E-3</v>
      </c>
      <c r="S139" s="459">
        <f>'4M - SPS'!S139</f>
        <v>4.0499143567503358E-3</v>
      </c>
      <c r="T139" s="488">
        <f>'4M - SPS'!T139</f>
        <v>1.5023709247884228E-2</v>
      </c>
      <c r="U139" s="488">
        <f>'4M - SPS'!U139</f>
        <v>1.3361854180368192E-2</v>
      </c>
      <c r="V139" s="488">
        <f>'4M - SPS'!V139</f>
        <v>1.4470027669606873E-2</v>
      </c>
      <c r="W139" s="488">
        <f>'4M - SPS'!W139</f>
        <v>1.3455598105924432E-2</v>
      </c>
      <c r="X139" s="488">
        <f>'4M - SPS'!X139</f>
        <v>4.6517627836968204E-3</v>
      </c>
      <c r="Y139" s="488">
        <f>'4M - SPS'!Y139</f>
        <v>4.9110799202482062E-3</v>
      </c>
      <c r="Z139" s="488">
        <f>'4M - SPS'!Z139</f>
        <v>2.6224153480532775E-3</v>
      </c>
      <c r="AA139" s="488">
        <f>'4M - SPS'!AA139</f>
        <v>2.5321707854988316E-3</v>
      </c>
      <c r="AB139" s="488">
        <f>'4M - SPS'!AB139</f>
        <v>2.9707383667533136E-3</v>
      </c>
      <c r="AC139" s="488">
        <f>'4M - SPS'!AC139</f>
        <v>4.0778649239203634E-3</v>
      </c>
      <c r="AD139" s="488">
        <f>'4M - SPS'!AD139</f>
        <v>4.6306701990613671E-3</v>
      </c>
      <c r="AE139" s="488">
        <f>'4M - SPS'!AE139</f>
        <v>4.9352287527278365E-3</v>
      </c>
      <c r="AF139" s="488">
        <f>'4M - SPS'!AF139</f>
        <v>1.5023709247884228E-2</v>
      </c>
      <c r="AG139" s="488">
        <f>'4M - SPS'!AG139</f>
        <v>1.3361854180368192E-2</v>
      </c>
      <c r="AH139" s="488">
        <f>'4M - SPS'!AH139</f>
        <v>1.4470027669606873E-2</v>
      </c>
      <c r="AI139" s="488">
        <f>'4M - SPS'!AI139</f>
        <v>1.3455598105924432E-2</v>
      </c>
      <c r="AJ139" s="488">
        <f>'4M - SPS'!AJ139</f>
        <v>4.6517627836968204E-3</v>
      </c>
      <c r="AK139" s="488">
        <f>'4M - SPS'!AK139</f>
        <v>4.9110799202482062E-3</v>
      </c>
      <c r="AL139" s="488">
        <f>'4M - SPS'!AL139</f>
        <v>2.6224153480532775E-3</v>
      </c>
      <c r="AM139" s="488">
        <f>'4M - SPS'!AM139</f>
        <v>2.5321707854988316E-3</v>
      </c>
      <c r="AN139" s="488">
        <f>'4M - SPS'!AN139</f>
        <v>2.9707383667533136E-3</v>
      </c>
      <c r="AO139" s="488">
        <f>'4M - SPS'!AO139</f>
        <v>4.0778649239203634E-3</v>
      </c>
      <c r="AP139" s="488">
        <f>'4M - SPS'!AP139</f>
        <v>4.6306701990613671E-3</v>
      </c>
      <c r="AQ139" s="488">
        <f>'4M - SPS'!AQ139</f>
        <v>4.9352287527278365E-3</v>
      </c>
      <c r="AR139" s="488">
        <f>'4M - SPS'!AR139</f>
        <v>1.5023709247884228E-2</v>
      </c>
      <c r="AS139" s="488">
        <f>'4M - SPS'!AS139</f>
        <v>1.3361854180368192E-2</v>
      </c>
      <c r="AT139" s="488">
        <f>'4M - SPS'!AT139</f>
        <v>1.4470027669606873E-2</v>
      </c>
      <c r="AU139" s="488">
        <f>'4M - SPS'!AU139</f>
        <v>1.3455598105924432E-2</v>
      </c>
      <c r="AV139" s="488">
        <f>'4M - SPS'!AV139</f>
        <v>4.6517627836968204E-3</v>
      </c>
      <c r="AW139" s="488">
        <f>'4M - SPS'!AW139</f>
        <v>4.9110799202482062E-3</v>
      </c>
      <c r="AX139" s="488">
        <f>'4M - SPS'!AX139</f>
        <v>2.6224153480532775E-3</v>
      </c>
      <c r="AY139" s="488">
        <f>'4M - SPS'!AY139</f>
        <v>2.5321707854988316E-3</v>
      </c>
      <c r="AZ139" s="488">
        <f>'4M - SPS'!AZ139</f>
        <v>2.9707383667533136E-3</v>
      </c>
      <c r="BA139" s="488">
        <f>'4M - SPS'!BA139</f>
        <v>4.0778649239203634E-3</v>
      </c>
      <c r="BB139" s="488">
        <f>'4M - SPS'!BB139</f>
        <v>4.6306701990613671E-3</v>
      </c>
      <c r="BC139" s="488">
        <f>'4M - SPS'!BC139</f>
        <v>4.9352287527278365E-3</v>
      </c>
      <c r="BD139" s="488">
        <f>'4M - SPS'!BD139</f>
        <v>1.5023709247884228E-2</v>
      </c>
      <c r="BE139" s="488">
        <f>'4M - SPS'!BE139</f>
        <v>1.3361854180368192E-2</v>
      </c>
      <c r="BF139" s="488">
        <f>'4M - SPS'!BF139</f>
        <v>1.4470027669606873E-2</v>
      </c>
      <c r="BG139" s="488">
        <f>'4M - SPS'!BG139</f>
        <v>1.3455598105924432E-2</v>
      </c>
      <c r="BH139" s="488">
        <f>'4M - SPS'!BH139</f>
        <v>4.6517627836968204E-3</v>
      </c>
      <c r="BI139" s="488">
        <f>'4M - SPS'!BI139</f>
        <v>4.9110799202482062E-3</v>
      </c>
      <c r="BJ139" s="488">
        <f>'4M - SPS'!BJ139</f>
        <v>2.6224153480532775E-3</v>
      </c>
      <c r="BK139" s="488">
        <f>'4M - SPS'!BK139</f>
        <v>2.5321707854988316E-3</v>
      </c>
      <c r="BL139" s="488">
        <f>'4M - SPS'!BL139</f>
        <v>2.9707383667533136E-3</v>
      </c>
      <c r="BM139" s="488">
        <f>'4M - SPS'!BM139</f>
        <v>4.0778649239203634E-3</v>
      </c>
      <c r="BN139" s="488">
        <f>'4M - SPS'!BN139</f>
        <v>4.6306701990613671E-3</v>
      </c>
      <c r="BO139" s="488">
        <f>'4M - SPS'!BO139</f>
        <v>4.9352287527278365E-3</v>
      </c>
      <c r="BP139" s="488">
        <f>'4M - SPS'!BP139</f>
        <v>1.5023709247884228E-2</v>
      </c>
      <c r="BQ139" s="488">
        <f>'4M - SPS'!BQ139</f>
        <v>1.3361854180368192E-2</v>
      </c>
      <c r="BR139" s="488">
        <f>'4M - SPS'!BR139</f>
        <v>1.4470027669606873E-2</v>
      </c>
      <c r="BS139" s="488">
        <f>'4M - SPS'!BS139</f>
        <v>1.3455598105924432E-2</v>
      </c>
      <c r="BT139" s="488">
        <f>'4M - SPS'!BT139</f>
        <v>4.6517627836968204E-3</v>
      </c>
      <c r="BU139" s="488">
        <f>'4M - SPS'!BU139</f>
        <v>4.9110799202482062E-3</v>
      </c>
      <c r="BV139" s="488">
        <f>'4M - SPS'!BV139</f>
        <v>2.6224153480532775E-3</v>
      </c>
      <c r="BW139" s="488">
        <f>'4M - SPS'!BW139</f>
        <v>2.5321707854988316E-3</v>
      </c>
      <c r="BX139" s="488">
        <f>'4M - SPS'!BX139</f>
        <v>2.9707383667533136E-3</v>
      </c>
      <c r="BY139" s="488">
        <f>'4M - SPS'!BY139</f>
        <v>4.0778649239203634E-3</v>
      </c>
      <c r="BZ139" s="488">
        <f>'4M - SPS'!BZ139</f>
        <v>4.6306701990613671E-3</v>
      </c>
      <c r="CA139" s="488">
        <f>'4M - SPS'!CA139</f>
        <v>4.9352287527278365E-3</v>
      </c>
      <c r="CB139" s="488">
        <f>'4M - SPS'!CB139</f>
        <v>1.5023709247884228E-2</v>
      </c>
      <c r="CC139" s="488">
        <f>'4M - SPS'!CC139</f>
        <v>1.3361854180368192E-2</v>
      </c>
      <c r="CD139" s="488">
        <f>'4M - SPS'!CD139</f>
        <v>1.4470027669606873E-2</v>
      </c>
      <c r="CE139" s="488">
        <f>'4M - SPS'!CE139</f>
        <v>1.3455598105924432E-2</v>
      </c>
      <c r="CF139" s="488">
        <f>'4M - SPS'!CF139</f>
        <v>4.6517627836968204E-3</v>
      </c>
      <c r="CG139" s="488">
        <f>'4M - SPS'!CG139</f>
        <v>4.9110799202482062E-3</v>
      </c>
      <c r="CH139" s="488">
        <f>'4M - SPS'!CH139</f>
        <v>2.6224153480532775E-3</v>
      </c>
    </row>
    <row r="140" spans="1:86" s="110" customFormat="1" hidden="1" x14ac:dyDescent="0.25"/>
    <row r="141" spans="1:86" s="110" customFormat="1" ht="15.75" hidden="1" thickBot="1" x14ac:dyDescent="0.3">
      <c r="A141" s="110" t="s">
        <v>179</v>
      </c>
      <c r="C141" s="112"/>
      <c r="D141" s="112"/>
      <c r="E141" s="112"/>
      <c r="F141" s="112"/>
      <c r="G141" s="112"/>
      <c r="H141" s="112"/>
      <c r="I141" s="112"/>
      <c r="J141" s="112"/>
      <c r="K141" s="112"/>
      <c r="L141" s="112"/>
      <c r="M141" s="112"/>
      <c r="N141" s="112"/>
    </row>
    <row r="142" spans="1:86" s="110" customFormat="1" ht="16.5" hidden="1" thickBot="1" x14ac:dyDescent="0.3">
      <c r="A142" s="670" t="s">
        <v>127</v>
      </c>
      <c r="B142" s="291" t="s">
        <v>124</v>
      </c>
      <c r="C142" s="162">
        <f>C$4</f>
        <v>45292</v>
      </c>
      <c r="D142" s="162">
        <f t="shared" ref="D142:BO142" si="112">D$4</f>
        <v>45323</v>
      </c>
      <c r="E142" s="162">
        <f t="shared" si="112"/>
        <v>45352</v>
      </c>
      <c r="F142" s="162">
        <f t="shared" si="112"/>
        <v>45383</v>
      </c>
      <c r="G142" s="162">
        <f t="shared" si="112"/>
        <v>45413</v>
      </c>
      <c r="H142" s="162">
        <f t="shared" si="112"/>
        <v>45444</v>
      </c>
      <c r="I142" s="162">
        <f t="shared" si="112"/>
        <v>45474</v>
      </c>
      <c r="J142" s="162">
        <f t="shared" si="112"/>
        <v>45505</v>
      </c>
      <c r="K142" s="162">
        <f t="shared" si="112"/>
        <v>45536</v>
      </c>
      <c r="L142" s="162">
        <f t="shared" si="112"/>
        <v>45566</v>
      </c>
      <c r="M142" s="162">
        <f t="shared" si="112"/>
        <v>45597</v>
      </c>
      <c r="N142" s="162">
        <f t="shared" si="112"/>
        <v>45627</v>
      </c>
      <c r="O142" s="162">
        <f t="shared" si="112"/>
        <v>45658</v>
      </c>
      <c r="P142" s="162">
        <f t="shared" si="112"/>
        <v>45689</v>
      </c>
      <c r="Q142" s="162">
        <f t="shared" si="112"/>
        <v>45717</v>
      </c>
      <c r="R142" s="162">
        <f t="shared" si="112"/>
        <v>45748</v>
      </c>
      <c r="S142" s="162">
        <f t="shared" si="112"/>
        <v>45778</v>
      </c>
      <c r="T142" s="162">
        <f t="shared" si="112"/>
        <v>45809</v>
      </c>
      <c r="U142" s="162">
        <f t="shared" si="112"/>
        <v>45839</v>
      </c>
      <c r="V142" s="162">
        <f t="shared" si="112"/>
        <v>45870</v>
      </c>
      <c r="W142" s="162">
        <f t="shared" si="112"/>
        <v>45901</v>
      </c>
      <c r="X142" s="162">
        <f t="shared" si="112"/>
        <v>45931</v>
      </c>
      <c r="Y142" s="162">
        <f t="shared" si="112"/>
        <v>45962</v>
      </c>
      <c r="Z142" s="162">
        <f t="shared" si="112"/>
        <v>45992</v>
      </c>
      <c r="AA142" s="162">
        <f t="shared" si="112"/>
        <v>46023</v>
      </c>
      <c r="AB142" s="162">
        <f t="shared" si="112"/>
        <v>46054</v>
      </c>
      <c r="AC142" s="162">
        <f t="shared" si="112"/>
        <v>46082</v>
      </c>
      <c r="AD142" s="162">
        <f t="shared" si="112"/>
        <v>46113</v>
      </c>
      <c r="AE142" s="162">
        <f t="shared" si="112"/>
        <v>46143</v>
      </c>
      <c r="AF142" s="162">
        <f t="shared" si="112"/>
        <v>46174</v>
      </c>
      <c r="AG142" s="162">
        <f t="shared" si="112"/>
        <v>46204</v>
      </c>
      <c r="AH142" s="162">
        <f t="shared" si="112"/>
        <v>46235</v>
      </c>
      <c r="AI142" s="162">
        <f t="shared" si="112"/>
        <v>46266</v>
      </c>
      <c r="AJ142" s="162">
        <f t="shared" si="112"/>
        <v>46296</v>
      </c>
      <c r="AK142" s="162">
        <f t="shared" si="112"/>
        <v>46327</v>
      </c>
      <c r="AL142" s="162">
        <f t="shared" si="112"/>
        <v>46357</v>
      </c>
      <c r="AM142" s="162">
        <f t="shared" si="112"/>
        <v>46388</v>
      </c>
      <c r="AN142" s="162">
        <f t="shared" si="112"/>
        <v>46419</v>
      </c>
      <c r="AO142" s="162">
        <f t="shared" si="112"/>
        <v>46447</v>
      </c>
      <c r="AP142" s="162">
        <f t="shared" si="112"/>
        <v>46478</v>
      </c>
      <c r="AQ142" s="162">
        <f t="shared" si="112"/>
        <v>46508</v>
      </c>
      <c r="AR142" s="162">
        <f t="shared" si="112"/>
        <v>46539</v>
      </c>
      <c r="AS142" s="162">
        <f t="shared" si="112"/>
        <v>46569</v>
      </c>
      <c r="AT142" s="162">
        <f t="shared" si="112"/>
        <v>46600</v>
      </c>
      <c r="AU142" s="162">
        <f t="shared" si="112"/>
        <v>46631</v>
      </c>
      <c r="AV142" s="162">
        <f t="shared" si="112"/>
        <v>46661</v>
      </c>
      <c r="AW142" s="162">
        <f t="shared" si="112"/>
        <v>46692</v>
      </c>
      <c r="AX142" s="162">
        <f t="shared" si="112"/>
        <v>46722</v>
      </c>
      <c r="AY142" s="162">
        <f t="shared" si="112"/>
        <v>46753</v>
      </c>
      <c r="AZ142" s="162">
        <f t="shared" si="112"/>
        <v>46784</v>
      </c>
      <c r="BA142" s="162">
        <f t="shared" si="112"/>
        <v>46813</v>
      </c>
      <c r="BB142" s="162">
        <f t="shared" si="112"/>
        <v>46844</v>
      </c>
      <c r="BC142" s="162">
        <f t="shared" si="112"/>
        <v>46874</v>
      </c>
      <c r="BD142" s="162">
        <f t="shared" si="112"/>
        <v>46905</v>
      </c>
      <c r="BE142" s="162">
        <f t="shared" si="112"/>
        <v>46935</v>
      </c>
      <c r="BF142" s="162">
        <f t="shared" si="112"/>
        <v>46966</v>
      </c>
      <c r="BG142" s="162">
        <f t="shared" si="112"/>
        <v>46997</v>
      </c>
      <c r="BH142" s="162">
        <f t="shared" si="112"/>
        <v>47027</v>
      </c>
      <c r="BI142" s="162">
        <f t="shared" si="112"/>
        <v>47058</v>
      </c>
      <c r="BJ142" s="162">
        <f t="shared" si="112"/>
        <v>47088</v>
      </c>
      <c r="BK142" s="162">
        <f t="shared" si="112"/>
        <v>47119</v>
      </c>
      <c r="BL142" s="162">
        <f t="shared" si="112"/>
        <v>47150</v>
      </c>
      <c r="BM142" s="162">
        <f t="shared" si="112"/>
        <v>47178</v>
      </c>
      <c r="BN142" s="162">
        <f t="shared" si="112"/>
        <v>47209</v>
      </c>
      <c r="BO142" s="162">
        <f t="shared" si="112"/>
        <v>47239</v>
      </c>
      <c r="BP142" s="162">
        <f t="shared" ref="BP142:CH142" si="113">BP$4</f>
        <v>47270</v>
      </c>
      <c r="BQ142" s="162">
        <f t="shared" si="113"/>
        <v>47300</v>
      </c>
      <c r="BR142" s="162">
        <f t="shared" si="113"/>
        <v>47331</v>
      </c>
      <c r="BS142" s="162">
        <f t="shared" si="113"/>
        <v>47362</v>
      </c>
      <c r="BT142" s="162">
        <f t="shared" si="113"/>
        <v>47392</v>
      </c>
      <c r="BU142" s="162">
        <f t="shared" si="113"/>
        <v>47423</v>
      </c>
      <c r="BV142" s="162">
        <f t="shared" si="113"/>
        <v>47453</v>
      </c>
      <c r="BW142" s="162">
        <f t="shared" si="113"/>
        <v>47484</v>
      </c>
      <c r="BX142" s="162">
        <f t="shared" si="113"/>
        <v>47515</v>
      </c>
      <c r="BY142" s="162">
        <f t="shared" si="113"/>
        <v>47543</v>
      </c>
      <c r="BZ142" s="162">
        <f t="shared" si="113"/>
        <v>47574</v>
      </c>
      <c r="CA142" s="162">
        <f t="shared" si="113"/>
        <v>47604</v>
      </c>
      <c r="CB142" s="162">
        <f t="shared" si="113"/>
        <v>47635</v>
      </c>
      <c r="CC142" s="162">
        <f t="shared" si="113"/>
        <v>47665</v>
      </c>
      <c r="CD142" s="162">
        <f t="shared" si="113"/>
        <v>47696</v>
      </c>
      <c r="CE142" s="162">
        <f t="shared" si="113"/>
        <v>47727</v>
      </c>
      <c r="CF142" s="162">
        <f t="shared" si="113"/>
        <v>47757</v>
      </c>
      <c r="CG142" s="162">
        <f t="shared" si="113"/>
        <v>47788</v>
      </c>
      <c r="CH142" s="163">
        <f t="shared" si="113"/>
        <v>47818</v>
      </c>
    </row>
    <row r="143" spans="1:86" s="110" customFormat="1" hidden="1" x14ac:dyDescent="0.25">
      <c r="A143" s="671"/>
      <c r="B143" s="270" t="s">
        <v>20</v>
      </c>
      <c r="C143" s="460">
        <f t="shared" ref="C143:C155" si="114">IF(C23=0,0,((C5*0.5)-C41)*C78*C110*C$2)</f>
        <v>0</v>
      </c>
      <c r="D143" s="460">
        <f t="shared" ref="D143:E155" si="115">IF(D23=0,0,((D5*0.5)+C23-D41)*D78*D110*D$2)</f>
        <v>0</v>
      </c>
      <c r="E143" s="460">
        <f t="shared" si="115"/>
        <v>0</v>
      </c>
      <c r="F143" s="460">
        <f t="shared" ref="F143:BP144" si="116">IF(F23=0,0,((F5*0.5)+E23-F41)*F78*F110*F$2)</f>
        <v>0</v>
      </c>
      <c r="G143" s="460">
        <f t="shared" si="116"/>
        <v>0</v>
      </c>
      <c r="H143" s="460">
        <f t="shared" si="116"/>
        <v>0</v>
      </c>
      <c r="I143" s="460">
        <f t="shared" si="116"/>
        <v>0</v>
      </c>
      <c r="J143" s="460">
        <f t="shared" si="116"/>
        <v>0</v>
      </c>
      <c r="K143" s="460">
        <f t="shared" si="116"/>
        <v>0</v>
      </c>
      <c r="L143" s="460">
        <f t="shared" si="116"/>
        <v>0</v>
      </c>
      <c r="M143" s="460">
        <f t="shared" si="116"/>
        <v>0</v>
      </c>
      <c r="N143" s="460">
        <f t="shared" si="116"/>
        <v>0</v>
      </c>
      <c r="O143" s="460">
        <f t="shared" ref="O143:Q155" si="117">IF(O23=0,0,((O5*0.5)+N23-O41)*O78*O110*O$2)</f>
        <v>0</v>
      </c>
      <c r="P143" s="460">
        <f t="shared" si="117"/>
        <v>0</v>
      </c>
      <c r="Q143" s="460">
        <f t="shared" si="117"/>
        <v>0</v>
      </c>
      <c r="R143" s="460">
        <f t="shared" si="116"/>
        <v>0</v>
      </c>
      <c r="S143" s="460">
        <f t="shared" si="116"/>
        <v>0</v>
      </c>
      <c r="T143" s="460">
        <f t="shared" si="116"/>
        <v>0</v>
      </c>
      <c r="U143" s="460">
        <f t="shared" si="116"/>
        <v>0</v>
      </c>
      <c r="V143" s="460">
        <f t="shared" si="116"/>
        <v>0</v>
      </c>
      <c r="W143" s="460">
        <f t="shared" si="116"/>
        <v>0</v>
      </c>
      <c r="X143" s="460">
        <f t="shared" si="116"/>
        <v>0</v>
      </c>
      <c r="Y143" s="460">
        <f t="shared" si="116"/>
        <v>0</v>
      </c>
      <c r="Z143" s="460">
        <f t="shared" si="116"/>
        <v>0</v>
      </c>
      <c r="AA143" s="460">
        <f t="shared" si="116"/>
        <v>0</v>
      </c>
      <c r="AB143" s="460">
        <f t="shared" si="116"/>
        <v>0</v>
      </c>
      <c r="AC143" s="460">
        <f t="shared" si="116"/>
        <v>0</v>
      </c>
      <c r="AD143" s="460">
        <f t="shared" si="116"/>
        <v>0</v>
      </c>
      <c r="AE143" s="460">
        <f t="shared" si="116"/>
        <v>0</v>
      </c>
      <c r="AF143" s="460">
        <f t="shared" si="116"/>
        <v>0</v>
      </c>
      <c r="AG143" s="460">
        <f t="shared" si="116"/>
        <v>0</v>
      </c>
      <c r="AH143" s="460">
        <f t="shared" si="116"/>
        <v>0</v>
      </c>
      <c r="AI143" s="460">
        <f t="shared" si="116"/>
        <v>0</v>
      </c>
      <c r="AJ143" s="460">
        <f t="shared" si="116"/>
        <v>0</v>
      </c>
      <c r="AK143" s="460">
        <f t="shared" si="116"/>
        <v>0</v>
      </c>
      <c r="AL143" s="460">
        <f t="shared" si="116"/>
        <v>0</v>
      </c>
      <c r="AM143" s="460">
        <f t="shared" si="116"/>
        <v>0</v>
      </c>
      <c r="AN143" s="460">
        <f t="shared" si="116"/>
        <v>0</v>
      </c>
      <c r="AO143" s="460">
        <f t="shared" si="116"/>
        <v>0</v>
      </c>
      <c r="AP143" s="460">
        <f t="shared" si="116"/>
        <v>0</v>
      </c>
      <c r="AQ143" s="460">
        <f t="shared" si="116"/>
        <v>0</v>
      </c>
      <c r="AR143" s="460">
        <f t="shared" si="116"/>
        <v>0</v>
      </c>
      <c r="AS143" s="460">
        <f t="shared" si="116"/>
        <v>0</v>
      </c>
      <c r="AT143" s="460">
        <f t="shared" si="116"/>
        <v>0</v>
      </c>
      <c r="AU143" s="460">
        <f t="shared" si="116"/>
        <v>0</v>
      </c>
      <c r="AV143" s="460">
        <f t="shared" si="116"/>
        <v>0</v>
      </c>
      <c r="AW143" s="460">
        <f t="shared" si="116"/>
        <v>0</v>
      </c>
      <c r="AX143" s="460">
        <f t="shared" si="116"/>
        <v>0</v>
      </c>
      <c r="AY143" s="460">
        <f t="shared" si="116"/>
        <v>0</v>
      </c>
      <c r="AZ143" s="460">
        <f t="shared" si="116"/>
        <v>0</v>
      </c>
      <c r="BA143" s="460">
        <f t="shared" si="116"/>
        <v>0</v>
      </c>
      <c r="BB143" s="460">
        <f t="shared" si="116"/>
        <v>0</v>
      </c>
      <c r="BC143" s="460">
        <f t="shared" si="116"/>
        <v>0</v>
      </c>
      <c r="BD143" s="460">
        <f t="shared" si="116"/>
        <v>0</v>
      </c>
      <c r="BE143" s="460">
        <f t="shared" si="116"/>
        <v>0</v>
      </c>
      <c r="BF143" s="460">
        <f t="shared" si="116"/>
        <v>0</v>
      </c>
      <c r="BG143" s="460">
        <f t="shared" si="116"/>
        <v>0</v>
      </c>
      <c r="BH143" s="460">
        <f t="shared" si="116"/>
        <v>0</v>
      </c>
      <c r="BI143" s="460">
        <f t="shared" si="116"/>
        <v>0</v>
      </c>
      <c r="BJ143" s="460">
        <f t="shared" si="116"/>
        <v>0</v>
      </c>
      <c r="BK143" s="460">
        <f t="shared" si="116"/>
        <v>0</v>
      </c>
      <c r="BL143" s="460">
        <f t="shared" si="116"/>
        <v>0</v>
      </c>
      <c r="BM143" s="460">
        <f t="shared" si="116"/>
        <v>0</v>
      </c>
      <c r="BN143" s="460">
        <f t="shared" si="116"/>
        <v>0</v>
      </c>
      <c r="BO143" s="460">
        <f t="shared" si="116"/>
        <v>0</v>
      </c>
      <c r="BP143" s="460">
        <f t="shared" si="116"/>
        <v>0</v>
      </c>
      <c r="BQ143" s="460">
        <f t="shared" ref="BQ143:CH147" si="118">IF(BQ23=0,0,((BQ5*0.5)+BP23-BQ41)*BQ78*BQ110*BQ$2)</f>
        <v>0</v>
      </c>
      <c r="BR143" s="460">
        <f t="shared" si="118"/>
        <v>0</v>
      </c>
      <c r="BS143" s="460">
        <f t="shared" si="118"/>
        <v>0</v>
      </c>
      <c r="BT143" s="460">
        <f t="shared" si="118"/>
        <v>0</v>
      </c>
      <c r="BU143" s="460">
        <f t="shared" si="118"/>
        <v>0</v>
      </c>
      <c r="BV143" s="460">
        <f t="shared" si="118"/>
        <v>0</v>
      </c>
      <c r="BW143" s="460">
        <f t="shared" si="118"/>
        <v>0</v>
      </c>
      <c r="BX143" s="460">
        <f t="shared" si="118"/>
        <v>0</v>
      </c>
      <c r="BY143" s="460">
        <f t="shared" si="118"/>
        <v>0</v>
      </c>
      <c r="BZ143" s="460">
        <f t="shared" si="118"/>
        <v>0</v>
      </c>
      <c r="CA143" s="460">
        <f t="shared" si="118"/>
        <v>0</v>
      </c>
      <c r="CB143" s="460">
        <f t="shared" si="118"/>
        <v>0</v>
      </c>
      <c r="CC143" s="460">
        <f t="shared" si="118"/>
        <v>0</v>
      </c>
      <c r="CD143" s="460">
        <f t="shared" si="118"/>
        <v>0</v>
      </c>
      <c r="CE143" s="460">
        <f t="shared" si="118"/>
        <v>0</v>
      </c>
      <c r="CF143" s="460">
        <f t="shared" si="118"/>
        <v>0</v>
      </c>
      <c r="CG143" s="460">
        <f t="shared" si="118"/>
        <v>0</v>
      </c>
      <c r="CH143" s="461">
        <f t="shared" si="118"/>
        <v>0</v>
      </c>
    </row>
    <row r="144" spans="1:86" s="110" customFormat="1" hidden="1" x14ac:dyDescent="0.25">
      <c r="A144" s="671"/>
      <c r="B144" s="270" t="s">
        <v>0</v>
      </c>
      <c r="C144" s="460">
        <f t="shared" si="114"/>
        <v>0</v>
      </c>
      <c r="D144" s="460">
        <f t="shared" si="115"/>
        <v>0</v>
      </c>
      <c r="E144" s="460">
        <f t="shared" si="115"/>
        <v>0</v>
      </c>
      <c r="F144" s="460">
        <f t="shared" ref="F144:S144" si="119">IF(F24=0,0,((F6*0.5)+E24-F42)*F79*F111*F$2)</f>
        <v>0</v>
      </c>
      <c r="G144" s="460">
        <f t="shared" si="119"/>
        <v>0</v>
      </c>
      <c r="H144" s="460">
        <f t="shared" si="119"/>
        <v>0</v>
      </c>
      <c r="I144" s="460">
        <f t="shared" si="119"/>
        <v>0</v>
      </c>
      <c r="J144" s="460">
        <f t="shared" si="119"/>
        <v>0</v>
      </c>
      <c r="K144" s="460">
        <f t="shared" si="119"/>
        <v>0</v>
      </c>
      <c r="L144" s="460">
        <f t="shared" si="119"/>
        <v>0</v>
      </c>
      <c r="M144" s="460">
        <f t="shared" si="119"/>
        <v>0</v>
      </c>
      <c r="N144" s="460">
        <f t="shared" si="119"/>
        <v>0</v>
      </c>
      <c r="O144" s="460">
        <f t="shared" si="117"/>
        <v>0</v>
      </c>
      <c r="P144" s="460">
        <f t="shared" si="117"/>
        <v>0</v>
      </c>
      <c r="Q144" s="460">
        <f t="shared" si="117"/>
        <v>0</v>
      </c>
      <c r="R144" s="460">
        <f t="shared" si="119"/>
        <v>0</v>
      </c>
      <c r="S144" s="460">
        <f t="shared" si="119"/>
        <v>0</v>
      </c>
      <c r="T144" s="460">
        <f t="shared" si="116"/>
        <v>0</v>
      </c>
      <c r="U144" s="460">
        <f t="shared" si="116"/>
        <v>0</v>
      </c>
      <c r="V144" s="460">
        <f t="shared" si="116"/>
        <v>0</v>
      </c>
      <c r="W144" s="460">
        <f t="shared" si="116"/>
        <v>0</v>
      </c>
      <c r="X144" s="460">
        <f t="shared" si="116"/>
        <v>0</v>
      </c>
      <c r="Y144" s="460">
        <f t="shared" si="116"/>
        <v>0</v>
      </c>
      <c r="Z144" s="460">
        <f t="shared" si="116"/>
        <v>0</v>
      </c>
      <c r="AA144" s="460">
        <f t="shared" si="116"/>
        <v>0</v>
      </c>
      <c r="AB144" s="460">
        <f t="shared" si="116"/>
        <v>0</v>
      </c>
      <c r="AC144" s="460">
        <f t="shared" si="116"/>
        <v>0</v>
      </c>
      <c r="AD144" s="460">
        <f t="shared" si="116"/>
        <v>0</v>
      </c>
      <c r="AE144" s="460">
        <f t="shared" si="116"/>
        <v>0</v>
      </c>
      <c r="AF144" s="460">
        <f t="shared" si="116"/>
        <v>0</v>
      </c>
      <c r="AG144" s="460">
        <f t="shared" si="116"/>
        <v>0</v>
      </c>
      <c r="AH144" s="460">
        <f t="shared" si="116"/>
        <v>0</v>
      </c>
      <c r="AI144" s="460">
        <f t="shared" si="116"/>
        <v>0</v>
      </c>
      <c r="AJ144" s="460">
        <f t="shared" si="116"/>
        <v>0</v>
      </c>
      <c r="AK144" s="460">
        <f t="shared" si="116"/>
        <v>0</v>
      </c>
      <c r="AL144" s="460">
        <f t="shared" si="116"/>
        <v>0</v>
      </c>
      <c r="AM144" s="460">
        <f t="shared" si="116"/>
        <v>0</v>
      </c>
      <c r="AN144" s="460">
        <f t="shared" si="116"/>
        <v>0</v>
      </c>
      <c r="AO144" s="460">
        <f t="shared" si="116"/>
        <v>0</v>
      </c>
      <c r="AP144" s="460">
        <f t="shared" si="116"/>
        <v>0</v>
      </c>
      <c r="AQ144" s="460">
        <f t="shared" si="116"/>
        <v>0</v>
      </c>
      <c r="AR144" s="460">
        <f t="shared" si="116"/>
        <v>0</v>
      </c>
      <c r="AS144" s="460">
        <f t="shared" si="116"/>
        <v>0</v>
      </c>
      <c r="AT144" s="460">
        <f t="shared" si="116"/>
        <v>0</v>
      </c>
      <c r="AU144" s="460">
        <f t="shared" si="116"/>
        <v>0</v>
      </c>
      <c r="AV144" s="460">
        <f t="shared" si="116"/>
        <v>0</v>
      </c>
      <c r="AW144" s="460">
        <f t="shared" si="116"/>
        <v>0</v>
      </c>
      <c r="AX144" s="460">
        <f t="shared" si="116"/>
        <v>0</v>
      </c>
      <c r="AY144" s="460">
        <f t="shared" si="116"/>
        <v>0</v>
      </c>
      <c r="AZ144" s="460">
        <f t="shared" si="116"/>
        <v>0</v>
      </c>
      <c r="BA144" s="460">
        <f t="shared" si="116"/>
        <v>0</v>
      </c>
      <c r="BB144" s="460">
        <f t="shared" si="116"/>
        <v>0</v>
      </c>
      <c r="BC144" s="460">
        <f t="shared" si="116"/>
        <v>0</v>
      </c>
      <c r="BD144" s="460">
        <f t="shared" si="116"/>
        <v>0</v>
      </c>
      <c r="BE144" s="460">
        <f t="shared" si="116"/>
        <v>0</v>
      </c>
      <c r="BF144" s="460">
        <f t="shared" si="116"/>
        <v>0</v>
      </c>
      <c r="BG144" s="460">
        <f t="shared" si="116"/>
        <v>0</v>
      </c>
      <c r="BH144" s="460">
        <f t="shared" si="116"/>
        <v>0</v>
      </c>
      <c r="BI144" s="460">
        <f t="shared" si="116"/>
        <v>0</v>
      </c>
      <c r="BJ144" s="460">
        <f t="shared" si="116"/>
        <v>0</v>
      </c>
      <c r="BK144" s="460">
        <f t="shared" si="116"/>
        <v>0</v>
      </c>
      <c r="BL144" s="460">
        <f t="shared" si="116"/>
        <v>0</v>
      </c>
      <c r="BM144" s="460">
        <f t="shared" si="116"/>
        <v>0</v>
      </c>
      <c r="BN144" s="460">
        <f t="shared" si="116"/>
        <v>0</v>
      </c>
      <c r="BO144" s="460">
        <f t="shared" si="116"/>
        <v>0</v>
      </c>
      <c r="BP144" s="460">
        <f t="shared" si="116"/>
        <v>0</v>
      </c>
      <c r="BQ144" s="460">
        <f t="shared" si="118"/>
        <v>0</v>
      </c>
      <c r="BR144" s="460">
        <f t="shared" si="118"/>
        <v>0</v>
      </c>
      <c r="BS144" s="460">
        <f t="shared" si="118"/>
        <v>0</v>
      </c>
      <c r="BT144" s="460">
        <f t="shared" si="118"/>
        <v>0</v>
      </c>
      <c r="BU144" s="460">
        <f t="shared" si="118"/>
        <v>0</v>
      </c>
      <c r="BV144" s="460">
        <f t="shared" si="118"/>
        <v>0</v>
      </c>
      <c r="BW144" s="460">
        <f t="shared" si="118"/>
        <v>0</v>
      </c>
      <c r="BX144" s="460">
        <f t="shared" si="118"/>
        <v>0</v>
      </c>
      <c r="BY144" s="460">
        <f t="shared" si="118"/>
        <v>0</v>
      </c>
      <c r="BZ144" s="460">
        <f t="shared" si="118"/>
        <v>0</v>
      </c>
      <c r="CA144" s="460">
        <f t="shared" si="118"/>
        <v>0</v>
      </c>
      <c r="CB144" s="460">
        <f t="shared" si="118"/>
        <v>0</v>
      </c>
      <c r="CC144" s="460">
        <f t="shared" si="118"/>
        <v>0</v>
      </c>
      <c r="CD144" s="460">
        <f t="shared" si="118"/>
        <v>0</v>
      </c>
      <c r="CE144" s="460">
        <f t="shared" si="118"/>
        <v>0</v>
      </c>
      <c r="CF144" s="460">
        <f t="shared" si="118"/>
        <v>0</v>
      </c>
      <c r="CG144" s="460">
        <f t="shared" si="118"/>
        <v>0</v>
      </c>
      <c r="CH144" s="461">
        <f t="shared" si="118"/>
        <v>0</v>
      </c>
    </row>
    <row r="145" spans="1:86" s="110" customFormat="1" hidden="1" x14ac:dyDescent="0.25">
      <c r="A145" s="671"/>
      <c r="B145" s="270" t="s">
        <v>21</v>
      </c>
      <c r="C145" s="460">
        <f t="shared" si="114"/>
        <v>0</v>
      </c>
      <c r="D145" s="460">
        <f t="shared" si="115"/>
        <v>0</v>
      </c>
      <c r="E145" s="460">
        <f t="shared" si="115"/>
        <v>0</v>
      </c>
      <c r="F145" s="460">
        <f t="shared" ref="F145:BP148" si="120">IF(F25=0,0,((F7*0.5)+E25-F43)*F80*F112*F$2)</f>
        <v>0</v>
      </c>
      <c r="G145" s="460">
        <f t="shared" si="120"/>
        <v>0</v>
      </c>
      <c r="H145" s="460">
        <f t="shared" si="120"/>
        <v>0</v>
      </c>
      <c r="I145" s="460">
        <f t="shared" si="120"/>
        <v>0</v>
      </c>
      <c r="J145" s="460">
        <f t="shared" si="120"/>
        <v>0</v>
      </c>
      <c r="K145" s="460">
        <f t="shared" si="120"/>
        <v>0</v>
      </c>
      <c r="L145" s="460">
        <f t="shared" si="120"/>
        <v>0</v>
      </c>
      <c r="M145" s="460">
        <f t="shared" si="120"/>
        <v>0</v>
      </c>
      <c r="N145" s="460">
        <f t="shared" si="120"/>
        <v>0</v>
      </c>
      <c r="O145" s="460">
        <f t="shared" si="117"/>
        <v>0</v>
      </c>
      <c r="P145" s="460">
        <f t="shared" si="117"/>
        <v>0</v>
      </c>
      <c r="Q145" s="460">
        <f t="shared" si="117"/>
        <v>0</v>
      </c>
      <c r="R145" s="460">
        <f t="shared" si="120"/>
        <v>0</v>
      </c>
      <c r="S145" s="460">
        <f t="shared" si="120"/>
        <v>0</v>
      </c>
      <c r="T145" s="460">
        <f t="shared" si="120"/>
        <v>0</v>
      </c>
      <c r="U145" s="460">
        <f t="shared" si="120"/>
        <v>0</v>
      </c>
      <c r="V145" s="460">
        <f t="shared" si="120"/>
        <v>0</v>
      </c>
      <c r="W145" s="460">
        <f t="shared" si="120"/>
        <v>0</v>
      </c>
      <c r="X145" s="460">
        <f t="shared" si="120"/>
        <v>0</v>
      </c>
      <c r="Y145" s="460">
        <f t="shared" si="120"/>
        <v>0</v>
      </c>
      <c r="Z145" s="460">
        <f t="shared" si="120"/>
        <v>0</v>
      </c>
      <c r="AA145" s="460">
        <f t="shared" si="120"/>
        <v>0</v>
      </c>
      <c r="AB145" s="460">
        <f t="shared" si="120"/>
        <v>0</v>
      </c>
      <c r="AC145" s="460">
        <f t="shared" si="120"/>
        <v>0</v>
      </c>
      <c r="AD145" s="460">
        <f t="shared" si="120"/>
        <v>0</v>
      </c>
      <c r="AE145" s="460">
        <f t="shared" si="120"/>
        <v>0</v>
      </c>
      <c r="AF145" s="460">
        <f t="shared" si="120"/>
        <v>0</v>
      </c>
      <c r="AG145" s="460">
        <f t="shared" si="120"/>
        <v>0</v>
      </c>
      <c r="AH145" s="460">
        <f t="shared" si="120"/>
        <v>0</v>
      </c>
      <c r="AI145" s="460">
        <f t="shared" si="120"/>
        <v>0</v>
      </c>
      <c r="AJ145" s="460">
        <f t="shared" si="120"/>
        <v>0</v>
      </c>
      <c r="AK145" s="460">
        <f t="shared" si="120"/>
        <v>0</v>
      </c>
      <c r="AL145" s="460">
        <f t="shared" si="120"/>
        <v>0</v>
      </c>
      <c r="AM145" s="460">
        <f t="shared" si="120"/>
        <v>0</v>
      </c>
      <c r="AN145" s="460">
        <f t="shared" si="120"/>
        <v>0</v>
      </c>
      <c r="AO145" s="460">
        <f t="shared" si="120"/>
        <v>0</v>
      </c>
      <c r="AP145" s="460">
        <f t="shared" si="120"/>
        <v>0</v>
      </c>
      <c r="AQ145" s="460">
        <f t="shared" si="120"/>
        <v>0</v>
      </c>
      <c r="AR145" s="460">
        <f t="shared" si="120"/>
        <v>0</v>
      </c>
      <c r="AS145" s="460">
        <f t="shared" si="120"/>
        <v>0</v>
      </c>
      <c r="AT145" s="460">
        <f t="shared" si="120"/>
        <v>0</v>
      </c>
      <c r="AU145" s="460">
        <f t="shared" si="120"/>
        <v>0</v>
      </c>
      <c r="AV145" s="460">
        <f t="shared" si="120"/>
        <v>0</v>
      </c>
      <c r="AW145" s="460">
        <f t="shared" si="120"/>
        <v>0</v>
      </c>
      <c r="AX145" s="460">
        <f t="shared" si="120"/>
        <v>0</v>
      </c>
      <c r="AY145" s="460">
        <f t="shared" si="120"/>
        <v>0</v>
      </c>
      <c r="AZ145" s="460">
        <f t="shared" si="120"/>
        <v>0</v>
      </c>
      <c r="BA145" s="460">
        <f t="shared" si="120"/>
        <v>0</v>
      </c>
      <c r="BB145" s="460">
        <f t="shared" si="120"/>
        <v>0</v>
      </c>
      <c r="BC145" s="460">
        <f t="shared" si="120"/>
        <v>0</v>
      </c>
      <c r="BD145" s="460">
        <f t="shared" si="120"/>
        <v>0</v>
      </c>
      <c r="BE145" s="460">
        <f t="shared" si="120"/>
        <v>0</v>
      </c>
      <c r="BF145" s="460">
        <f t="shared" si="120"/>
        <v>0</v>
      </c>
      <c r="BG145" s="460">
        <f t="shared" si="120"/>
        <v>0</v>
      </c>
      <c r="BH145" s="460">
        <f t="shared" si="120"/>
        <v>0</v>
      </c>
      <c r="BI145" s="460">
        <f t="shared" si="120"/>
        <v>0</v>
      </c>
      <c r="BJ145" s="460">
        <f t="shared" si="120"/>
        <v>0</v>
      </c>
      <c r="BK145" s="460">
        <f t="shared" si="120"/>
        <v>0</v>
      </c>
      <c r="BL145" s="460">
        <f t="shared" si="120"/>
        <v>0</v>
      </c>
      <c r="BM145" s="460">
        <f t="shared" si="120"/>
        <v>0</v>
      </c>
      <c r="BN145" s="460">
        <f t="shared" si="120"/>
        <v>0</v>
      </c>
      <c r="BO145" s="460">
        <f t="shared" si="120"/>
        <v>0</v>
      </c>
      <c r="BP145" s="460">
        <f t="shared" si="120"/>
        <v>0</v>
      </c>
      <c r="BQ145" s="460">
        <f t="shared" si="118"/>
        <v>0</v>
      </c>
      <c r="BR145" s="460">
        <f t="shared" si="118"/>
        <v>0</v>
      </c>
      <c r="BS145" s="460">
        <f t="shared" si="118"/>
        <v>0</v>
      </c>
      <c r="BT145" s="460">
        <f t="shared" si="118"/>
        <v>0</v>
      </c>
      <c r="BU145" s="460">
        <f t="shared" si="118"/>
        <v>0</v>
      </c>
      <c r="BV145" s="460">
        <f t="shared" si="118"/>
        <v>0</v>
      </c>
      <c r="BW145" s="460">
        <f t="shared" si="118"/>
        <v>0</v>
      </c>
      <c r="BX145" s="460">
        <f t="shared" si="118"/>
        <v>0</v>
      </c>
      <c r="BY145" s="460">
        <f t="shared" si="118"/>
        <v>0</v>
      </c>
      <c r="BZ145" s="460">
        <f t="shared" si="118"/>
        <v>0</v>
      </c>
      <c r="CA145" s="460">
        <f t="shared" si="118"/>
        <v>0</v>
      </c>
      <c r="CB145" s="460">
        <f t="shared" si="118"/>
        <v>0</v>
      </c>
      <c r="CC145" s="460">
        <f t="shared" si="118"/>
        <v>0</v>
      </c>
      <c r="CD145" s="460">
        <f t="shared" si="118"/>
        <v>0</v>
      </c>
      <c r="CE145" s="460">
        <f t="shared" si="118"/>
        <v>0</v>
      </c>
      <c r="CF145" s="460">
        <f t="shared" si="118"/>
        <v>0</v>
      </c>
      <c r="CG145" s="460">
        <f t="shared" si="118"/>
        <v>0</v>
      </c>
      <c r="CH145" s="461">
        <f t="shared" si="118"/>
        <v>0</v>
      </c>
    </row>
    <row r="146" spans="1:86" s="110" customFormat="1" hidden="1" x14ac:dyDescent="0.25">
      <c r="A146" s="671"/>
      <c r="B146" s="270" t="s">
        <v>1</v>
      </c>
      <c r="C146" s="460">
        <f t="shared" si="114"/>
        <v>0</v>
      </c>
      <c r="D146" s="460">
        <f t="shared" si="115"/>
        <v>0</v>
      </c>
      <c r="E146" s="460">
        <f t="shared" si="115"/>
        <v>0</v>
      </c>
      <c r="F146" s="460">
        <f t="shared" si="120"/>
        <v>0</v>
      </c>
      <c r="G146" s="460">
        <f t="shared" si="120"/>
        <v>0</v>
      </c>
      <c r="H146" s="460">
        <f t="shared" si="120"/>
        <v>0</v>
      </c>
      <c r="I146" s="460">
        <f t="shared" si="120"/>
        <v>0</v>
      </c>
      <c r="J146" s="460">
        <f t="shared" si="120"/>
        <v>0</v>
      </c>
      <c r="K146" s="460">
        <f t="shared" si="120"/>
        <v>0</v>
      </c>
      <c r="L146" s="460">
        <f t="shared" si="120"/>
        <v>0</v>
      </c>
      <c r="M146" s="460">
        <f t="shared" si="120"/>
        <v>0</v>
      </c>
      <c r="N146" s="460">
        <f t="shared" si="120"/>
        <v>0</v>
      </c>
      <c r="O146" s="460">
        <f t="shared" si="117"/>
        <v>0</v>
      </c>
      <c r="P146" s="460">
        <f t="shared" si="117"/>
        <v>0</v>
      </c>
      <c r="Q146" s="460">
        <f t="shared" si="117"/>
        <v>0</v>
      </c>
      <c r="R146" s="460">
        <f t="shared" si="120"/>
        <v>0</v>
      </c>
      <c r="S146" s="460">
        <f t="shared" si="120"/>
        <v>0</v>
      </c>
      <c r="T146" s="460">
        <f t="shared" si="120"/>
        <v>0</v>
      </c>
      <c r="U146" s="460">
        <f t="shared" si="120"/>
        <v>0</v>
      </c>
      <c r="V146" s="460">
        <f t="shared" si="120"/>
        <v>0</v>
      </c>
      <c r="W146" s="460">
        <f t="shared" si="120"/>
        <v>0</v>
      </c>
      <c r="X146" s="460">
        <f t="shared" si="120"/>
        <v>0</v>
      </c>
      <c r="Y146" s="460">
        <f t="shared" si="120"/>
        <v>0</v>
      </c>
      <c r="Z146" s="460">
        <f t="shared" si="120"/>
        <v>0</v>
      </c>
      <c r="AA146" s="460">
        <f t="shared" si="120"/>
        <v>0</v>
      </c>
      <c r="AB146" s="460">
        <f t="shared" si="120"/>
        <v>0</v>
      </c>
      <c r="AC146" s="460">
        <f t="shared" si="120"/>
        <v>0</v>
      </c>
      <c r="AD146" s="460">
        <f t="shared" si="120"/>
        <v>0</v>
      </c>
      <c r="AE146" s="460">
        <f t="shared" si="120"/>
        <v>0</v>
      </c>
      <c r="AF146" s="460">
        <f t="shared" si="120"/>
        <v>0</v>
      </c>
      <c r="AG146" s="460">
        <f t="shared" si="120"/>
        <v>0</v>
      </c>
      <c r="AH146" s="460">
        <f t="shared" si="120"/>
        <v>0</v>
      </c>
      <c r="AI146" s="460">
        <f t="shared" si="120"/>
        <v>0</v>
      </c>
      <c r="AJ146" s="460">
        <f t="shared" si="120"/>
        <v>0</v>
      </c>
      <c r="AK146" s="460">
        <f t="shared" si="120"/>
        <v>0</v>
      </c>
      <c r="AL146" s="460">
        <f t="shared" si="120"/>
        <v>0</v>
      </c>
      <c r="AM146" s="460">
        <f t="shared" si="120"/>
        <v>0</v>
      </c>
      <c r="AN146" s="460">
        <f t="shared" si="120"/>
        <v>0</v>
      </c>
      <c r="AO146" s="460">
        <f t="shared" si="120"/>
        <v>0</v>
      </c>
      <c r="AP146" s="460">
        <f t="shared" si="120"/>
        <v>0</v>
      </c>
      <c r="AQ146" s="460">
        <f t="shared" si="120"/>
        <v>0</v>
      </c>
      <c r="AR146" s="460">
        <f t="shared" si="120"/>
        <v>0</v>
      </c>
      <c r="AS146" s="460">
        <f t="shared" si="120"/>
        <v>0</v>
      </c>
      <c r="AT146" s="460">
        <f t="shared" si="120"/>
        <v>0</v>
      </c>
      <c r="AU146" s="460">
        <f t="shared" si="120"/>
        <v>0</v>
      </c>
      <c r="AV146" s="460">
        <f t="shared" si="120"/>
        <v>0</v>
      </c>
      <c r="AW146" s="460">
        <f t="shared" si="120"/>
        <v>0</v>
      </c>
      <c r="AX146" s="460">
        <f t="shared" si="120"/>
        <v>0</v>
      </c>
      <c r="AY146" s="460">
        <f t="shared" si="120"/>
        <v>0</v>
      </c>
      <c r="AZ146" s="460">
        <f t="shared" si="120"/>
        <v>0</v>
      </c>
      <c r="BA146" s="460">
        <f t="shared" si="120"/>
        <v>0</v>
      </c>
      <c r="BB146" s="460">
        <f t="shared" si="120"/>
        <v>0</v>
      </c>
      <c r="BC146" s="460">
        <f t="shared" si="120"/>
        <v>0</v>
      </c>
      <c r="BD146" s="460">
        <f t="shared" si="120"/>
        <v>0</v>
      </c>
      <c r="BE146" s="460">
        <f t="shared" si="120"/>
        <v>0</v>
      </c>
      <c r="BF146" s="460">
        <f t="shared" si="120"/>
        <v>0</v>
      </c>
      <c r="BG146" s="460">
        <f t="shared" si="120"/>
        <v>0</v>
      </c>
      <c r="BH146" s="460">
        <f t="shared" si="120"/>
        <v>0</v>
      </c>
      <c r="BI146" s="460">
        <f t="shared" si="120"/>
        <v>0</v>
      </c>
      <c r="BJ146" s="460">
        <f t="shared" si="120"/>
        <v>0</v>
      </c>
      <c r="BK146" s="460">
        <f t="shared" si="120"/>
        <v>0</v>
      </c>
      <c r="BL146" s="460">
        <f t="shared" si="120"/>
        <v>0</v>
      </c>
      <c r="BM146" s="460">
        <f t="shared" si="120"/>
        <v>0</v>
      </c>
      <c r="BN146" s="460">
        <f t="shared" si="120"/>
        <v>0</v>
      </c>
      <c r="BO146" s="460">
        <f t="shared" si="120"/>
        <v>0</v>
      </c>
      <c r="BP146" s="460">
        <f t="shared" si="120"/>
        <v>0</v>
      </c>
      <c r="BQ146" s="460">
        <f t="shared" si="118"/>
        <v>0</v>
      </c>
      <c r="BR146" s="460">
        <f t="shared" si="118"/>
        <v>0</v>
      </c>
      <c r="BS146" s="460">
        <f t="shared" si="118"/>
        <v>0</v>
      </c>
      <c r="BT146" s="460">
        <f t="shared" si="118"/>
        <v>0</v>
      </c>
      <c r="BU146" s="460">
        <f t="shared" si="118"/>
        <v>0</v>
      </c>
      <c r="BV146" s="460">
        <f t="shared" si="118"/>
        <v>0</v>
      </c>
      <c r="BW146" s="460">
        <f t="shared" si="118"/>
        <v>0</v>
      </c>
      <c r="BX146" s="460">
        <f t="shared" si="118"/>
        <v>0</v>
      </c>
      <c r="BY146" s="460">
        <f t="shared" si="118"/>
        <v>0</v>
      </c>
      <c r="BZ146" s="460">
        <f t="shared" si="118"/>
        <v>0</v>
      </c>
      <c r="CA146" s="460">
        <f t="shared" si="118"/>
        <v>0</v>
      </c>
      <c r="CB146" s="460">
        <f t="shared" si="118"/>
        <v>0</v>
      </c>
      <c r="CC146" s="460">
        <f t="shared" si="118"/>
        <v>0</v>
      </c>
      <c r="CD146" s="460">
        <f t="shared" si="118"/>
        <v>0</v>
      </c>
      <c r="CE146" s="460">
        <f t="shared" si="118"/>
        <v>0</v>
      </c>
      <c r="CF146" s="460">
        <f t="shared" si="118"/>
        <v>0</v>
      </c>
      <c r="CG146" s="460">
        <f t="shared" si="118"/>
        <v>0</v>
      </c>
      <c r="CH146" s="461">
        <f t="shared" si="118"/>
        <v>0</v>
      </c>
    </row>
    <row r="147" spans="1:86" s="110" customFormat="1" hidden="1" x14ac:dyDescent="0.25">
      <c r="A147" s="671"/>
      <c r="B147" s="270" t="s">
        <v>22</v>
      </c>
      <c r="C147" s="460">
        <f t="shared" si="114"/>
        <v>0</v>
      </c>
      <c r="D147" s="460">
        <f t="shared" si="115"/>
        <v>0</v>
      </c>
      <c r="E147" s="460">
        <f t="shared" si="115"/>
        <v>0</v>
      </c>
      <c r="F147" s="460">
        <f t="shared" si="120"/>
        <v>0</v>
      </c>
      <c r="G147" s="460">
        <f t="shared" si="120"/>
        <v>0</v>
      </c>
      <c r="H147" s="460">
        <f t="shared" si="120"/>
        <v>0</v>
      </c>
      <c r="I147" s="460">
        <f t="shared" si="120"/>
        <v>0</v>
      </c>
      <c r="J147" s="460">
        <f t="shared" si="120"/>
        <v>0</v>
      </c>
      <c r="K147" s="460">
        <f t="shared" si="120"/>
        <v>0</v>
      </c>
      <c r="L147" s="460">
        <f t="shared" si="120"/>
        <v>0</v>
      </c>
      <c r="M147" s="460">
        <f t="shared" si="120"/>
        <v>0</v>
      </c>
      <c r="N147" s="460">
        <f t="shared" si="120"/>
        <v>0</v>
      </c>
      <c r="O147" s="460">
        <f t="shared" si="117"/>
        <v>0</v>
      </c>
      <c r="P147" s="460">
        <f t="shared" si="117"/>
        <v>0</v>
      </c>
      <c r="Q147" s="460">
        <f t="shared" si="117"/>
        <v>0</v>
      </c>
      <c r="R147" s="460">
        <f t="shared" si="120"/>
        <v>0</v>
      </c>
      <c r="S147" s="460">
        <f t="shared" si="120"/>
        <v>0</v>
      </c>
      <c r="T147" s="460">
        <f t="shared" si="120"/>
        <v>0</v>
      </c>
      <c r="U147" s="460">
        <f t="shared" si="120"/>
        <v>0</v>
      </c>
      <c r="V147" s="460">
        <f t="shared" si="120"/>
        <v>0</v>
      </c>
      <c r="W147" s="460">
        <f t="shared" si="120"/>
        <v>0</v>
      </c>
      <c r="X147" s="460">
        <f t="shared" si="120"/>
        <v>0</v>
      </c>
      <c r="Y147" s="460">
        <f t="shared" si="120"/>
        <v>0</v>
      </c>
      <c r="Z147" s="460">
        <f t="shared" si="120"/>
        <v>0</v>
      </c>
      <c r="AA147" s="460">
        <f t="shared" si="120"/>
        <v>0</v>
      </c>
      <c r="AB147" s="460">
        <f t="shared" si="120"/>
        <v>0</v>
      </c>
      <c r="AC147" s="460">
        <f t="shared" si="120"/>
        <v>0</v>
      </c>
      <c r="AD147" s="460">
        <f t="shared" si="120"/>
        <v>0</v>
      </c>
      <c r="AE147" s="460">
        <f t="shared" si="120"/>
        <v>0</v>
      </c>
      <c r="AF147" s="460">
        <f t="shared" si="120"/>
        <v>0</v>
      </c>
      <c r="AG147" s="460">
        <f t="shared" si="120"/>
        <v>0</v>
      </c>
      <c r="AH147" s="460">
        <f t="shared" si="120"/>
        <v>0</v>
      </c>
      <c r="AI147" s="460">
        <f t="shared" si="120"/>
        <v>0</v>
      </c>
      <c r="AJ147" s="460">
        <f t="shared" si="120"/>
        <v>0</v>
      </c>
      <c r="AK147" s="460">
        <f t="shared" si="120"/>
        <v>0</v>
      </c>
      <c r="AL147" s="460">
        <f t="shared" si="120"/>
        <v>0</v>
      </c>
      <c r="AM147" s="460">
        <f t="shared" si="120"/>
        <v>0</v>
      </c>
      <c r="AN147" s="460">
        <f t="shared" si="120"/>
        <v>0</v>
      </c>
      <c r="AO147" s="460">
        <f t="shared" si="120"/>
        <v>0</v>
      </c>
      <c r="AP147" s="460">
        <f t="shared" si="120"/>
        <v>0</v>
      </c>
      <c r="AQ147" s="460">
        <f t="shared" si="120"/>
        <v>0</v>
      </c>
      <c r="AR147" s="460">
        <f t="shared" si="120"/>
        <v>0</v>
      </c>
      <c r="AS147" s="460">
        <f t="shared" si="120"/>
        <v>0</v>
      </c>
      <c r="AT147" s="460">
        <f t="shared" si="120"/>
        <v>0</v>
      </c>
      <c r="AU147" s="460">
        <f t="shared" si="120"/>
        <v>0</v>
      </c>
      <c r="AV147" s="460">
        <f t="shared" si="120"/>
        <v>0</v>
      </c>
      <c r="AW147" s="460">
        <f t="shared" si="120"/>
        <v>0</v>
      </c>
      <c r="AX147" s="460">
        <f t="shared" si="120"/>
        <v>0</v>
      </c>
      <c r="AY147" s="460">
        <f t="shared" si="120"/>
        <v>0</v>
      </c>
      <c r="AZ147" s="460">
        <f t="shared" si="120"/>
        <v>0</v>
      </c>
      <c r="BA147" s="460">
        <f t="shared" si="120"/>
        <v>0</v>
      </c>
      <c r="BB147" s="460">
        <f t="shared" si="120"/>
        <v>0</v>
      </c>
      <c r="BC147" s="460">
        <f t="shared" si="120"/>
        <v>0</v>
      </c>
      <c r="BD147" s="460">
        <f t="shared" si="120"/>
        <v>0</v>
      </c>
      <c r="BE147" s="460">
        <f t="shared" si="120"/>
        <v>0</v>
      </c>
      <c r="BF147" s="460">
        <f t="shared" si="120"/>
        <v>0</v>
      </c>
      <c r="BG147" s="460">
        <f t="shared" si="120"/>
        <v>0</v>
      </c>
      <c r="BH147" s="460">
        <f t="shared" si="120"/>
        <v>0</v>
      </c>
      <c r="BI147" s="460">
        <f t="shared" si="120"/>
        <v>0</v>
      </c>
      <c r="BJ147" s="460">
        <f t="shared" si="120"/>
        <v>0</v>
      </c>
      <c r="BK147" s="460">
        <f t="shared" si="120"/>
        <v>0</v>
      </c>
      <c r="BL147" s="460">
        <f t="shared" si="120"/>
        <v>0</v>
      </c>
      <c r="BM147" s="460">
        <f t="shared" si="120"/>
        <v>0</v>
      </c>
      <c r="BN147" s="460">
        <f t="shared" si="120"/>
        <v>0</v>
      </c>
      <c r="BO147" s="460">
        <f t="shared" si="120"/>
        <v>0</v>
      </c>
      <c r="BP147" s="460">
        <f t="shared" si="120"/>
        <v>0</v>
      </c>
      <c r="BQ147" s="460">
        <f t="shared" si="118"/>
        <v>0</v>
      </c>
      <c r="BR147" s="460">
        <f t="shared" si="118"/>
        <v>0</v>
      </c>
      <c r="BS147" s="460">
        <f t="shared" si="118"/>
        <v>0</v>
      </c>
      <c r="BT147" s="460">
        <f t="shared" si="118"/>
        <v>0</v>
      </c>
      <c r="BU147" s="460">
        <f t="shared" si="118"/>
        <v>0</v>
      </c>
      <c r="BV147" s="460">
        <f t="shared" si="118"/>
        <v>0</v>
      </c>
      <c r="BW147" s="460">
        <f t="shared" si="118"/>
        <v>0</v>
      </c>
      <c r="BX147" s="460">
        <f t="shared" si="118"/>
        <v>0</v>
      </c>
      <c r="BY147" s="460">
        <f t="shared" si="118"/>
        <v>0</v>
      </c>
      <c r="BZ147" s="460">
        <f t="shared" si="118"/>
        <v>0</v>
      </c>
      <c r="CA147" s="460">
        <f t="shared" si="118"/>
        <v>0</v>
      </c>
      <c r="CB147" s="460">
        <f t="shared" si="118"/>
        <v>0</v>
      </c>
      <c r="CC147" s="460">
        <f t="shared" si="118"/>
        <v>0</v>
      </c>
      <c r="CD147" s="460">
        <f t="shared" si="118"/>
        <v>0</v>
      </c>
      <c r="CE147" s="460">
        <f t="shared" si="118"/>
        <v>0</v>
      </c>
      <c r="CF147" s="460">
        <f t="shared" si="118"/>
        <v>0</v>
      </c>
      <c r="CG147" s="460">
        <f t="shared" si="118"/>
        <v>0</v>
      </c>
      <c r="CH147" s="461">
        <f t="shared" si="118"/>
        <v>0</v>
      </c>
    </row>
    <row r="148" spans="1:86" s="110" customFormat="1" hidden="1" x14ac:dyDescent="0.25">
      <c r="A148" s="671"/>
      <c r="B148" s="89" t="s">
        <v>9</v>
      </c>
      <c r="C148" s="460">
        <f t="shared" si="114"/>
        <v>0</v>
      </c>
      <c r="D148" s="460">
        <f t="shared" si="115"/>
        <v>0</v>
      </c>
      <c r="E148" s="460">
        <f t="shared" si="115"/>
        <v>0</v>
      </c>
      <c r="F148" s="460">
        <f t="shared" si="120"/>
        <v>0</v>
      </c>
      <c r="G148" s="460">
        <f t="shared" si="120"/>
        <v>0</v>
      </c>
      <c r="H148" s="460">
        <f t="shared" si="120"/>
        <v>0</v>
      </c>
      <c r="I148" s="460">
        <f t="shared" si="120"/>
        <v>0</v>
      </c>
      <c r="J148" s="460">
        <f t="shared" si="120"/>
        <v>0</v>
      </c>
      <c r="K148" s="460">
        <f t="shared" si="120"/>
        <v>0</v>
      </c>
      <c r="L148" s="460">
        <f t="shared" si="120"/>
        <v>0</v>
      </c>
      <c r="M148" s="460">
        <f t="shared" si="120"/>
        <v>0</v>
      </c>
      <c r="N148" s="460">
        <f t="shared" si="120"/>
        <v>0</v>
      </c>
      <c r="O148" s="460">
        <f t="shared" si="117"/>
        <v>0</v>
      </c>
      <c r="P148" s="460">
        <f t="shared" si="117"/>
        <v>0</v>
      </c>
      <c r="Q148" s="460">
        <f t="shared" si="117"/>
        <v>0</v>
      </c>
      <c r="R148" s="460">
        <f t="shared" si="120"/>
        <v>0</v>
      </c>
      <c r="S148" s="460">
        <f t="shared" si="120"/>
        <v>0</v>
      </c>
      <c r="T148" s="460">
        <f t="shared" si="120"/>
        <v>0</v>
      </c>
      <c r="U148" s="460">
        <f t="shared" si="120"/>
        <v>0</v>
      </c>
      <c r="V148" s="460">
        <f t="shared" si="120"/>
        <v>0</v>
      </c>
      <c r="W148" s="460">
        <f t="shared" si="120"/>
        <v>0</v>
      </c>
      <c r="X148" s="460">
        <f t="shared" si="120"/>
        <v>0</v>
      </c>
      <c r="Y148" s="460">
        <f t="shared" si="120"/>
        <v>0</v>
      </c>
      <c r="Z148" s="460">
        <f t="shared" si="120"/>
        <v>0</v>
      </c>
      <c r="AA148" s="460">
        <f t="shared" si="120"/>
        <v>0</v>
      </c>
      <c r="AB148" s="460">
        <f t="shared" si="120"/>
        <v>0</v>
      </c>
      <c r="AC148" s="460">
        <f t="shared" si="120"/>
        <v>0</v>
      </c>
      <c r="AD148" s="460">
        <f t="shared" si="120"/>
        <v>0</v>
      </c>
      <c r="AE148" s="460">
        <f t="shared" si="120"/>
        <v>0</v>
      </c>
      <c r="AF148" s="460">
        <f t="shared" si="120"/>
        <v>0</v>
      </c>
      <c r="AG148" s="460">
        <f t="shared" si="120"/>
        <v>0</v>
      </c>
      <c r="AH148" s="460">
        <f t="shared" si="120"/>
        <v>0</v>
      </c>
      <c r="AI148" s="460">
        <f t="shared" si="120"/>
        <v>0</v>
      </c>
      <c r="AJ148" s="460">
        <f t="shared" si="120"/>
        <v>0</v>
      </c>
      <c r="AK148" s="460">
        <f t="shared" si="120"/>
        <v>0</v>
      </c>
      <c r="AL148" s="460">
        <f t="shared" si="120"/>
        <v>0</v>
      </c>
      <c r="AM148" s="460">
        <f t="shared" si="120"/>
        <v>0</v>
      </c>
      <c r="AN148" s="460">
        <f t="shared" si="120"/>
        <v>0</v>
      </c>
      <c r="AO148" s="460">
        <f t="shared" si="120"/>
        <v>0</v>
      </c>
      <c r="AP148" s="460">
        <f t="shared" si="120"/>
        <v>0</v>
      </c>
      <c r="AQ148" s="460">
        <f t="shared" si="120"/>
        <v>0</v>
      </c>
      <c r="AR148" s="460">
        <f t="shared" si="120"/>
        <v>0</v>
      </c>
      <c r="AS148" s="460">
        <f t="shared" si="120"/>
        <v>0</v>
      </c>
      <c r="AT148" s="460">
        <f t="shared" si="120"/>
        <v>0</v>
      </c>
      <c r="AU148" s="460">
        <f t="shared" si="120"/>
        <v>0</v>
      </c>
      <c r="AV148" s="460">
        <f t="shared" si="120"/>
        <v>0</v>
      </c>
      <c r="AW148" s="460">
        <f t="shared" si="120"/>
        <v>0</v>
      </c>
      <c r="AX148" s="460">
        <f t="shared" si="120"/>
        <v>0</v>
      </c>
      <c r="AY148" s="460">
        <f t="shared" si="120"/>
        <v>0</v>
      </c>
      <c r="AZ148" s="460">
        <f t="shared" si="120"/>
        <v>0</v>
      </c>
      <c r="BA148" s="460">
        <f t="shared" si="120"/>
        <v>0</v>
      </c>
      <c r="BB148" s="460">
        <f t="shared" si="120"/>
        <v>0</v>
      </c>
      <c r="BC148" s="460">
        <f t="shared" si="120"/>
        <v>0</v>
      </c>
      <c r="BD148" s="460">
        <f t="shared" si="120"/>
        <v>0</v>
      </c>
      <c r="BE148" s="460">
        <f t="shared" si="120"/>
        <v>0</v>
      </c>
      <c r="BF148" s="460">
        <f t="shared" si="120"/>
        <v>0</v>
      </c>
      <c r="BG148" s="460">
        <f t="shared" si="120"/>
        <v>0</v>
      </c>
      <c r="BH148" s="460">
        <f t="shared" si="120"/>
        <v>0</v>
      </c>
      <c r="BI148" s="460">
        <f t="shared" si="120"/>
        <v>0</v>
      </c>
      <c r="BJ148" s="460">
        <f t="shared" si="120"/>
        <v>0</v>
      </c>
      <c r="BK148" s="460">
        <f t="shared" si="120"/>
        <v>0</v>
      </c>
      <c r="BL148" s="460">
        <f t="shared" si="120"/>
        <v>0</v>
      </c>
      <c r="BM148" s="460">
        <f t="shared" si="120"/>
        <v>0</v>
      </c>
      <c r="BN148" s="460">
        <f t="shared" si="120"/>
        <v>0</v>
      </c>
      <c r="BO148" s="460">
        <f t="shared" si="120"/>
        <v>0</v>
      </c>
      <c r="BP148" s="460">
        <f t="shared" ref="BP148:CH151" si="121">IF(BP28=0,0,((BP10*0.5)+BO28-BP46)*BP83*BP115*BP$2)</f>
        <v>0</v>
      </c>
      <c r="BQ148" s="460">
        <f t="shared" si="121"/>
        <v>0</v>
      </c>
      <c r="BR148" s="460">
        <f t="shared" si="121"/>
        <v>0</v>
      </c>
      <c r="BS148" s="460">
        <f t="shared" si="121"/>
        <v>0</v>
      </c>
      <c r="BT148" s="460">
        <f t="shared" si="121"/>
        <v>0</v>
      </c>
      <c r="BU148" s="460">
        <f t="shared" si="121"/>
        <v>0</v>
      </c>
      <c r="BV148" s="460">
        <f t="shared" si="121"/>
        <v>0</v>
      </c>
      <c r="BW148" s="460">
        <f t="shared" si="121"/>
        <v>0</v>
      </c>
      <c r="BX148" s="460">
        <f t="shared" si="121"/>
        <v>0</v>
      </c>
      <c r="BY148" s="460">
        <f t="shared" si="121"/>
        <v>0</v>
      </c>
      <c r="BZ148" s="460">
        <f t="shared" si="121"/>
        <v>0</v>
      </c>
      <c r="CA148" s="460">
        <f t="shared" si="121"/>
        <v>0</v>
      </c>
      <c r="CB148" s="460">
        <f t="shared" si="121"/>
        <v>0</v>
      </c>
      <c r="CC148" s="460">
        <f t="shared" si="121"/>
        <v>0</v>
      </c>
      <c r="CD148" s="460">
        <f t="shared" si="121"/>
        <v>0</v>
      </c>
      <c r="CE148" s="460">
        <f t="shared" si="121"/>
        <v>0</v>
      </c>
      <c r="CF148" s="460">
        <f t="shared" si="121"/>
        <v>0</v>
      </c>
      <c r="CG148" s="460">
        <f t="shared" si="121"/>
        <v>0</v>
      </c>
      <c r="CH148" s="461">
        <f t="shared" si="121"/>
        <v>0</v>
      </c>
    </row>
    <row r="149" spans="1:86" s="110" customFormat="1" hidden="1" x14ac:dyDescent="0.25">
      <c r="A149" s="671"/>
      <c r="B149" s="89" t="s">
        <v>3</v>
      </c>
      <c r="C149" s="460">
        <f t="shared" si="114"/>
        <v>0</v>
      </c>
      <c r="D149" s="460">
        <f t="shared" si="115"/>
        <v>0</v>
      </c>
      <c r="E149" s="460">
        <f t="shared" si="115"/>
        <v>0</v>
      </c>
      <c r="F149" s="460">
        <f t="shared" ref="F149:BP152" si="122">IF(F29=0,0,((F11*0.5)+E29-F47)*F84*F116*F$2)</f>
        <v>0</v>
      </c>
      <c r="G149" s="460">
        <f t="shared" si="122"/>
        <v>0</v>
      </c>
      <c r="H149" s="460">
        <f t="shared" si="122"/>
        <v>0</v>
      </c>
      <c r="I149" s="460">
        <f t="shared" si="122"/>
        <v>0</v>
      </c>
      <c r="J149" s="460">
        <f t="shared" si="122"/>
        <v>0</v>
      </c>
      <c r="K149" s="460">
        <f t="shared" si="122"/>
        <v>0</v>
      </c>
      <c r="L149" s="460">
        <f t="shared" si="122"/>
        <v>0</v>
      </c>
      <c r="M149" s="460">
        <f t="shared" si="122"/>
        <v>0</v>
      </c>
      <c r="N149" s="460">
        <f t="shared" si="122"/>
        <v>0</v>
      </c>
      <c r="O149" s="460">
        <f t="shared" si="117"/>
        <v>0</v>
      </c>
      <c r="P149" s="460">
        <f t="shared" si="117"/>
        <v>0</v>
      </c>
      <c r="Q149" s="460">
        <f t="shared" si="117"/>
        <v>0</v>
      </c>
      <c r="R149" s="460">
        <f t="shared" si="122"/>
        <v>0</v>
      </c>
      <c r="S149" s="460">
        <f t="shared" si="122"/>
        <v>0</v>
      </c>
      <c r="T149" s="460">
        <f t="shared" si="122"/>
        <v>0</v>
      </c>
      <c r="U149" s="460">
        <f t="shared" si="122"/>
        <v>0</v>
      </c>
      <c r="V149" s="460">
        <f t="shared" si="122"/>
        <v>0</v>
      </c>
      <c r="W149" s="460">
        <f t="shared" si="122"/>
        <v>0</v>
      </c>
      <c r="X149" s="460">
        <f t="shared" si="122"/>
        <v>0</v>
      </c>
      <c r="Y149" s="460">
        <f t="shared" si="122"/>
        <v>0</v>
      </c>
      <c r="Z149" s="460">
        <f t="shared" si="122"/>
        <v>0</v>
      </c>
      <c r="AA149" s="460">
        <f t="shared" si="122"/>
        <v>0</v>
      </c>
      <c r="AB149" s="460">
        <f t="shared" si="122"/>
        <v>0</v>
      </c>
      <c r="AC149" s="460">
        <f t="shared" si="122"/>
        <v>0</v>
      </c>
      <c r="AD149" s="460">
        <f t="shared" si="122"/>
        <v>0</v>
      </c>
      <c r="AE149" s="460">
        <f t="shared" si="122"/>
        <v>0</v>
      </c>
      <c r="AF149" s="460">
        <f t="shared" si="122"/>
        <v>0</v>
      </c>
      <c r="AG149" s="460">
        <f t="shared" si="122"/>
        <v>0</v>
      </c>
      <c r="AH149" s="460">
        <f t="shared" si="122"/>
        <v>0</v>
      </c>
      <c r="AI149" s="460">
        <f t="shared" si="122"/>
        <v>0</v>
      </c>
      <c r="AJ149" s="460">
        <f t="shared" si="122"/>
        <v>0</v>
      </c>
      <c r="AK149" s="460">
        <f t="shared" si="122"/>
        <v>0</v>
      </c>
      <c r="AL149" s="460">
        <f t="shared" si="122"/>
        <v>0</v>
      </c>
      <c r="AM149" s="460">
        <f t="shared" si="122"/>
        <v>0</v>
      </c>
      <c r="AN149" s="460">
        <f t="shared" si="122"/>
        <v>0</v>
      </c>
      <c r="AO149" s="460">
        <f t="shared" si="122"/>
        <v>0</v>
      </c>
      <c r="AP149" s="460">
        <f t="shared" si="122"/>
        <v>0</v>
      </c>
      <c r="AQ149" s="460">
        <f t="shared" si="122"/>
        <v>0</v>
      </c>
      <c r="AR149" s="460">
        <f t="shared" si="122"/>
        <v>0</v>
      </c>
      <c r="AS149" s="460">
        <f t="shared" si="122"/>
        <v>0</v>
      </c>
      <c r="AT149" s="460">
        <f t="shared" si="122"/>
        <v>0</v>
      </c>
      <c r="AU149" s="460">
        <f t="shared" si="122"/>
        <v>0</v>
      </c>
      <c r="AV149" s="460">
        <f t="shared" si="122"/>
        <v>0</v>
      </c>
      <c r="AW149" s="460">
        <f t="shared" si="122"/>
        <v>0</v>
      </c>
      <c r="AX149" s="460">
        <f t="shared" si="122"/>
        <v>0</v>
      </c>
      <c r="AY149" s="460">
        <f t="shared" si="122"/>
        <v>0</v>
      </c>
      <c r="AZ149" s="460">
        <f t="shared" si="122"/>
        <v>0</v>
      </c>
      <c r="BA149" s="460">
        <f t="shared" si="122"/>
        <v>0</v>
      </c>
      <c r="BB149" s="460">
        <f t="shared" si="122"/>
        <v>0</v>
      </c>
      <c r="BC149" s="460">
        <f t="shared" si="122"/>
        <v>0</v>
      </c>
      <c r="BD149" s="460">
        <f t="shared" si="122"/>
        <v>0</v>
      </c>
      <c r="BE149" s="460">
        <f t="shared" si="122"/>
        <v>0</v>
      </c>
      <c r="BF149" s="460">
        <f t="shared" si="122"/>
        <v>0</v>
      </c>
      <c r="BG149" s="460">
        <f t="shared" si="122"/>
        <v>0</v>
      </c>
      <c r="BH149" s="460">
        <f t="shared" si="122"/>
        <v>0</v>
      </c>
      <c r="BI149" s="460">
        <f t="shared" si="122"/>
        <v>0</v>
      </c>
      <c r="BJ149" s="460">
        <f t="shared" si="122"/>
        <v>0</v>
      </c>
      <c r="BK149" s="460">
        <f t="shared" si="122"/>
        <v>0</v>
      </c>
      <c r="BL149" s="460">
        <f t="shared" si="122"/>
        <v>0</v>
      </c>
      <c r="BM149" s="460">
        <f t="shared" si="122"/>
        <v>0</v>
      </c>
      <c r="BN149" s="460">
        <f t="shared" si="122"/>
        <v>0</v>
      </c>
      <c r="BO149" s="460">
        <f t="shared" si="122"/>
        <v>0</v>
      </c>
      <c r="BP149" s="460">
        <f t="shared" si="122"/>
        <v>0</v>
      </c>
      <c r="BQ149" s="460">
        <f t="shared" si="121"/>
        <v>0</v>
      </c>
      <c r="BR149" s="460">
        <f t="shared" si="121"/>
        <v>0</v>
      </c>
      <c r="BS149" s="460">
        <f t="shared" si="121"/>
        <v>0</v>
      </c>
      <c r="BT149" s="460">
        <f t="shared" si="121"/>
        <v>0</v>
      </c>
      <c r="BU149" s="460">
        <f t="shared" si="121"/>
        <v>0</v>
      </c>
      <c r="BV149" s="460">
        <f t="shared" si="121"/>
        <v>0</v>
      </c>
      <c r="BW149" s="460">
        <f t="shared" si="121"/>
        <v>0</v>
      </c>
      <c r="BX149" s="460">
        <f t="shared" si="121"/>
        <v>0</v>
      </c>
      <c r="BY149" s="460">
        <f t="shared" si="121"/>
        <v>0</v>
      </c>
      <c r="BZ149" s="460">
        <f t="shared" si="121"/>
        <v>0</v>
      </c>
      <c r="CA149" s="460">
        <f t="shared" si="121"/>
        <v>0</v>
      </c>
      <c r="CB149" s="460">
        <f t="shared" si="121"/>
        <v>0</v>
      </c>
      <c r="CC149" s="460">
        <f t="shared" si="121"/>
        <v>0</v>
      </c>
      <c r="CD149" s="460">
        <f t="shared" si="121"/>
        <v>0</v>
      </c>
      <c r="CE149" s="460">
        <f t="shared" si="121"/>
        <v>0</v>
      </c>
      <c r="CF149" s="460">
        <f t="shared" si="121"/>
        <v>0</v>
      </c>
      <c r="CG149" s="460">
        <f t="shared" si="121"/>
        <v>0</v>
      </c>
      <c r="CH149" s="461">
        <f t="shared" si="121"/>
        <v>0</v>
      </c>
    </row>
    <row r="150" spans="1:86" s="110" customFormat="1" ht="15.75" hidden="1" customHeight="1" x14ac:dyDescent="0.25">
      <c r="A150" s="671"/>
      <c r="B150" s="89" t="s">
        <v>4</v>
      </c>
      <c r="C150" s="460">
        <f t="shared" si="114"/>
        <v>0</v>
      </c>
      <c r="D150" s="460">
        <f t="shared" si="115"/>
        <v>0</v>
      </c>
      <c r="E150" s="460">
        <f t="shared" si="115"/>
        <v>0</v>
      </c>
      <c r="F150" s="460">
        <f t="shared" si="122"/>
        <v>0</v>
      </c>
      <c r="G150" s="460">
        <f t="shared" si="122"/>
        <v>0</v>
      </c>
      <c r="H150" s="460">
        <f t="shared" si="122"/>
        <v>0</v>
      </c>
      <c r="I150" s="460">
        <f t="shared" si="122"/>
        <v>0</v>
      </c>
      <c r="J150" s="460">
        <f t="shared" si="122"/>
        <v>0</v>
      </c>
      <c r="K150" s="460">
        <f t="shared" si="122"/>
        <v>0</v>
      </c>
      <c r="L150" s="460">
        <f t="shared" si="122"/>
        <v>0</v>
      </c>
      <c r="M150" s="460">
        <f t="shared" si="122"/>
        <v>0</v>
      </c>
      <c r="N150" s="460">
        <f t="shared" si="122"/>
        <v>0</v>
      </c>
      <c r="O150" s="460">
        <f t="shared" si="117"/>
        <v>0</v>
      </c>
      <c r="P150" s="460">
        <f t="shared" si="117"/>
        <v>0</v>
      </c>
      <c r="Q150" s="460">
        <f t="shared" si="117"/>
        <v>0</v>
      </c>
      <c r="R150" s="460">
        <f t="shared" si="122"/>
        <v>0</v>
      </c>
      <c r="S150" s="460">
        <f t="shared" si="122"/>
        <v>0</v>
      </c>
      <c r="T150" s="460">
        <f t="shared" si="122"/>
        <v>0</v>
      </c>
      <c r="U150" s="460">
        <f t="shared" si="122"/>
        <v>0</v>
      </c>
      <c r="V150" s="460">
        <f t="shared" si="122"/>
        <v>0</v>
      </c>
      <c r="W150" s="460">
        <f t="shared" si="122"/>
        <v>0</v>
      </c>
      <c r="X150" s="460">
        <f t="shared" si="122"/>
        <v>0</v>
      </c>
      <c r="Y150" s="460">
        <f t="shared" si="122"/>
        <v>0</v>
      </c>
      <c r="Z150" s="460">
        <f t="shared" si="122"/>
        <v>0</v>
      </c>
      <c r="AA150" s="460">
        <f t="shared" si="122"/>
        <v>0</v>
      </c>
      <c r="AB150" s="460">
        <f t="shared" si="122"/>
        <v>0</v>
      </c>
      <c r="AC150" s="460">
        <f t="shared" si="122"/>
        <v>0</v>
      </c>
      <c r="AD150" s="460">
        <f t="shared" si="122"/>
        <v>0</v>
      </c>
      <c r="AE150" s="460">
        <f t="shared" si="122"/>
        <v>0</v>
      </c>
      <c r="AF150" s="460">
        <f t="shared" si="122"/>
        <v>0</v>
      </c>
      <c r="AG150" s="460">
        <f t="shared" si="122"/>
        <v>0</v>
      </c>
      <c r="AH150" s="460">
        <f t="shared" si="122"/>
        <v>0</v>
      </c>
      <c r="AI150" s="460">
        <f t="shared" si="122"/>
        <v>0</v>
      </c>
      <c r="AJ150" s="460">
        <f t="shared" si="122"/>
        <v>0</v>
      </c>
      <c r="AK150" s="460">
        <f t="shared" si="122"/>
        <v>0</v>
      </c>
      <c r="AL150" s="460">
        <f t="shared" si="122"/>
        <v>0</v>
      </c>
      <c r="AM150" s="460">
        <f t="shared" si="122"/>
        <v>0</v>
      </c>
      <c r="AN150" s="460">
        <f t="shared" si="122"/>
        <v>0</v>
      </c>
      <c r="AO150" s="460">
        <f t="shared" si="122"/>
        <v>0</v>
      </c>
      <c r="AP150" s="460">
        <f t="shared" si="122"/>
        <v>0</v>
      </c>
      <c r="AQ150" s="460">
        <f t="shared" si="122"/>
        <v>0</v>
      </c>
      <c r="AR150" s="460">
        <f t="shared" si="122"/>
        <v>0</v>
      </c>
      <c r="AS150" s="460">
        <f t="shared" si="122"/>
        <v>0</v>
      </c>
      <c r="AT150" s="460">
        <f t="shared" si="122"/>
        <v>0</v>
      </c>
      <c r="AU150" s="460">
        <f t="shared" si="122"/>
        <v>0</v>
      </c>
      <c r="AV150" s="460">
        <f t="shared" si="122"/>
        <v>0</v>
      </c>
      <c r="AW150" s="460">
        <f t="shared" si="122"/>
        <v>0</v>
      </c>
      <c r="AX150" s="460">
        <f t="shared" si="122"/>
        <v>0</v>
      </c>
      <c r="AY150" s="460">
        <f t="shared" si="122"/>
        <v>0</v>
      </c>
      <c r="AZ150" s="460">
        <f t="shared" si="122"/>
        <v>0</v>
      </c>
      <c r="BA150" s="460">
        <f t="shared" si="122"/>
        <v>0</v>
      </c>
      <c r="BB150" s="460">
        <f t="shared" si="122"/>
        <v>0</v>
      </c>
      <c r="BC150" s="460">
        <f t="shared" si="122"/>
        <v>0</v>
      </c>
      <c r="BD150" s="460">
        <f t="shared" si="122"/>
        <v>0</v>
      </c>
      <c r="BE150" s="460">
        <f t="shared" si="122"/>
        <v>0</v>
      </c>
      <c r="BF150" s="460">
        <f t="shared" si="122"/>
        <v>0</v>
      </c>
      <c r="BG150" s="460">
        <f t="shared" si="122"/>
        <v>0</v>
      </c>
      <c r="BH150" s="460">
        <f t="shared" si="122"/>
        <v>0</v>
      </c>
      <c r="BI150" s="460">
        <f t="shared" si="122"/>
        <v>0</v>
      </c>
      <c r="BJ150" s="460">
        <f t="shared" si="122"/>
        <v>0</v>
      </c>
      <c r="BK150" s="460">
        <f t="shared" si="122"/>
        <v>0</v>
      </c>
      <c r="BL150" s="460">
        <f t="shared" si="122"/>
        <v>0</v>
      </c>
      <c r="BM150" s="460">
        <f t="shared" si="122"/>
        <v>0</v>
      </c>
      <c r="BN150" s="460">
        <f t="shared" si="122"/>
        <v>0</v>
      </c>
      <c r="BO150" s="460">
        <f t="shared" si="122"/>
        <v>0</v>
      </c>
      <c r="BP150" s="460">
        <f t="shared" si="122"/>
        <v>0</v>
      </c>
      <c r="BQ150" s="460">
        <f t="shared" si="121"/>
        <v>0</v>
      </c>
      <c r="BR150" s="460">
        <f t="shared" si="121"/>
        <v>0</v>
      </c>
      <c r="BS150" s="460">
        <f t="shared" si="121"/>
        <v>0</v>
      </c>
      <c r="BT150" s="460">
        <f t="shared" si="121"/>
        <v>0</v>
      </c>
      <c r="BU150" s="460">
        <f t="shared" si="121"/>
        <v>0</v>
      </c>
      <c r="BV150" s="460">
        <f t="shared" si="121"/>
        <v>0</v>
      </c>
      <c r="BW150" s="460">
        <f t="shared" si="121"/>
        <v>0</v>
      </c>
      <c r="BX150" s="460">
        <f t="shared" si="121"/>
        <v>0</v>
      </c>
      <c r="BY150" s="460">
        <f t="shared" si="121"/>
        <v>0</v>
      </c>
      <c r="BZ150" s="460">
        <f t="shared" si="121"/>
        <v>0</v>
      </c>
      <c r="CA150" s="460">
        <f t="shared" si="121"/>
        <v>0</v>
      </c>
      <c r="CB150" s="460">
        <f t="shared" si="121"/>
        <v>0</v>
      </c>
      <c r="CC150" s="460">
        <f t="shared" si="121"/>
        <v>0</v>
      </c>
      <c r="CD150" s="460">
        <f t="shared" si="121"/>
        <v>0</v>
      </c>
      <c r="CE150" s="460">
        <f t="shared" si="121"/>
        <v>0</v>
      </c>
      <c r="CF150" s="460">
        <f t="shared" si="121"/>
        <v>0</v>
      </c>
      <c r="CG150" s="460">
        <f t="shared" si="121"/>
        <v>0</v>
      </c>
      <c r="CH150" s="461">
        <f t="shared" si="121"/>
        <v>0</v>
      </c>
    </row>
    <row r="151" spans="1:86" s="110" customFormat="1" hidden="1" x14ac:dyDescent="0.25">
      <c r="A151" s="671"/>
      <c r="B151" s="89" t="s">
        <v>5</v>
      </c>
      <c r="C151" s="460">
        <f t="shared" si="114"/>
        <v>0</v>
      </c>
      <c r="D151" s="460">
        <f t="shared" si="115"/>
        <v>0</v>
      </c>
      <c r="E151" s="460">
        <f t="shared" si="115"/>
        <v>0</v>
      </c>
      <c r="F151" s="460">
        <f t="shared" si="122"/>
        <v>0</v>
      </c>
      <c r="G151" s="460">
        <f t="shared" si="122"/>
        <v>0</v>
      </c>
      <c r="H151" s="460">
        <f t="shared" si="122"/>
        <v>0</v>
      </c>
      <c r="I151" s="460">
        <f t="shared" si="122"/>
        <v>0</v>
      </c>
      <c r="J151" s="460">
        <f t="shared" si="122"/>
        <v>0</v>
      </c>
      <c r="K151" s="460">
        <f t="shared" si="122"/>
        <v>0</v>
      </c>
      <c r="L151" s="460">
        <f t="shared" si="122"/>
        <v>0</v>
      </c>
      <c r="M151" s="460">
        <f t="shared" si="122"/>
        <v>0</v>
      </c>
      <c r="N151" s="460">
        <f t="shared" si="122"/>
        <v>0</v>
      </c>
      <c r="O151" s="460">
        <f t="shared" si="117"/>
        <v>0</v>
      </c>
      <c r="P151" s="460">
        <f t="shared" si="117"/>
        <v>0</v>
      </c>
      <c r="Q151" s="460">
        <f t="shared" si="117"/>
        <v>0</v>
      </c>
      <c r="R151" s="460">
        <f t="shared" si="122"/>
        <v>0</v>
      </c>
      <c r="S151" s="460">
        <f t="shared" si="122"/>
        <v>0</v>
      </c>
      <c r="T151" s="460">
        <f t="shared" si="122"/>
        <v>0</v>
      </c>
      <c r="U151" s="460">
        <f t="shared" si="122"/>
        <v>0</v>
      </c>
      <c r="V151" s="460">
        <f t="shared" si="122"/>
        <v>0</v>
      </c>
      <c r="W151" s="460">
        <f t="shared" si="122"/>
        <v>0</v>
      </c>
      <c r="X151" s="460">
        <f t="shared" si="122"/>
        <v>0</v>
      </c>
      <c r="Y151" s="460">
        <f t="shared" si="122"/>
        <v>0</v>
      </c>
      <c r="Z151" s="460">
        <f t="shared" si="122"/>
        <v>0</v>
      </c>
      <c r="AA151" s="460">
        <f t="shared" si="122"/>
        <v>0</v>
      </c>
      <c r="AB151" s="460">
        <f t="shared" si="122"/>
        <v>0</v>
      </c>
      <c r="AC151" s="460">
        <f t="shared" si="122"/>
        <v>0</v>
      </c>
      <c r="AD151" s="460">
        <f t="shared" si="122"/>
        <v>0</v>
      </c>
      <c r="AE151" s="460">
        <f t="shared" si="122"/>
        <v>0</v>
      </c>
      <c r="AF151" s="460">
        <f t="shared" si="122"/>
        <v>0</v>
      </c>
      <c r="AG151" s="460">
        <f t="shared" si="122"/>
        <v>0</v>
      </c>
      <c r="AH151" s="460">
        <f t="shared" si="122"/>
        <v>0</v>
      </c>
      <c r="AI151" s="460">
        <f t="shared" si="122"/>
        <v>0</v>
      </c>
      <c r="AJ151" s="460">
        <f t="shared" si="122"/>
        <v>0</v>
      </c>
      <c r="AK151" s="460">
        <f t="shared" si="122"/>
        <v>0</v>
      </c>
      <c r="AL151" s="460">
        <f t="shared" si="122"/>
        <v>0</v>
      </c>
      <c r="AM151" s="460">
        <f t="shared" si="122"/>
        <v>0</v>
      </c>
      <c r="AN151" s="460">
        <f t="shared" si="122"/>
        <v>0</v>
      </c>
      <c r="AO151" s="460">
        <f t="shared" si="122"/>
        <v>0</v>
      </c>
      <c r="AP151" s="460">
        <f t="shared" si="122"/>
        <v>0</v>
      </c>
      <c r="AQ151" s="460">
        <f t="shared" si="122"/>
        <v>0</v>
      </c>
      <c r="AR151" s="460">
        <f t="shared" si="122"/>
        <v>0</v>
      </c>
      <c r="AS151" s="460">
        <f t="shared" si="122"/>
        <v>0</v>
      </c>
      <c r="AT151" s="460">
        <f t="shared" si="122"/>
        <v>0</v>
      </c>
      <c r="AU151" s="460">
        <f t="shared" si="122"/>
        <v>0</v>
      </c>
      <c r="AV151" s="460">
        <f t="shared" si="122"/>
        <v>0</v>
      </c>
      <c r="AW151" s="460">
        <f t="shared" si="122"/>
        <v>0</v>
      </c>
      <c r="AX151" s="460">
        <f t="shared" si="122"/>
        <v>0</v>
      </c>
      <c r="AY151" s="460">
        <f t="shared" si="122"/>
        <v>0</v>
      </c>
      <c r="AZ151" s="460">
        <f t="shared" si="122"/>
        <v>0</v>
      </c>
      <c r="BA151" s="460">
        <f t="shared" si="122"/>
        <v>0</v>
      </c>
      <c r="BB151" s="460">
        <f t="shared" si="122"/>
        <v>0</v>
      </c>
      <c r="BC151" s="460">
        <f t="shared" si="122"/>
        <v>0</v>
      </c>
      <c r="BD151" s="460">
        <f t="shared" si="122"/>
        <v>0</v>
      </c>
      <c r="BE151" s="460">
        <f t="shared" si="122"/>
        <v>0</v>
      </c>
      <c r="BF151" s="460">
        <f t="shared" si="122"/>
        <v>0</v>
      </c>
      <c r="BG151" s="460">
        <f t="shared" si="122"/>
        <v>0</v>
      </c>
      <c r="BH151" s="460">
        <f t="shared" si="122"/>
        <v>0</v>
      </c>
      <c r="BI151" s="460">
        <f t="shared" si="122"/>
        <v>0</v>
      </c>
      <c r="BJ151" s="460">
        <f t="shared" si="122"/>
        <v>0</v>
      </c>
      <c r="BK151" s="460">
        <f t="shared" si="122"/>
        <v>0</v>
      </c>
      <c r="BL151" s="460">
        <f t="shared" si="122"/>
        <v>0</v>
      </c>
      <c r="BM151" s="460">
        <f t="shared" si="122"/>
        <v>0</v>
      </c>
      <c r="BN151" s="460">
        <f t="shared" si="122"/>
        <v>0</v>
      </c>
      <c r="BO151" s="460">
        <f t="shared" si="122"/>
        <v>0</v>
      </c>
      <c r="BP151" s="460">
        <f t="shared" si="122"/>
        <v>0</v>
      </c>
      <c r="BQ151" s="460">
        <f t="shared" si="121"/>
        <v>0</v>
      </c>
      <c r="BR151" s="460">
        <f t="shared" si="121"/>
        <v>0</v>
      </c>
      <c r="BS151" s="460">
        <f t="shared" si="121"/>
        <v>0</v>
      </c>
      <c r="BT151" s="460">
        <f t="shared" si="121"/>
        <v>0</v>
      </c>
      <c r="BU151" s="460">
        <f t="shared" si="121"/>
        <v>0</v>
      </c>
      <c r="BV151" s="460">
        <f t="shared" si="121"/>
        <v>0</v>
      </c>
      <c r="BW151" s="460">
        <f t="shared" si="121"/>
        <v>0</v>
      </c>
      <c r="BX151" s="460">
        <f t="shared" si="121"/>
        <v>0</v>
      </c>
      <c r="BY151" s="460">
        <f t="shared" si="121"/>
        <v>0</v>
      </c>
      <c r="BZ151" s="460">
        <f t="shared" si="121"/>
        <v>0</v>
      </c>
      <c r="CA151" s="460">
        <f t="shared" si="121"/>
        <v>0</v>
      </c>
      <c r="CB151" s="460">
        <f t="shared" si="121"/>
        <v>0</v>
      </c>
      <c r="CC151" s="460">
        <f t="shared" si="121"/>
        <v>0</v>
      </c>
      <c r="CD151" s="460">
        <f t="shared" si="121"/>
        <v>0</v>
      </c>
      <c r="CE151" s="460">
        <f t="shared" si="121"/>
        <v>0</v>
      </c>
      <c r="CF151" s="460">
        <f t="shared" si="121"/>
        <v>0</v>
      </c>
      <c r="CG151" s="460">
        <f t="shared" si="121"/>
        <v>0</v>
      </c>
      <c r="CH151" s="461">
        <f t="shared" si="121"/>
        <v>0</v>
      </c>
    </row>
    <row r="152" spans="1:86" s="110" customFormat="1" hidden="1" x14ac:dyDescent="0.25">
      <c r="A152" s="671"/>
      <c r="B152" s="89" t="s">
        <v>23</v>
      </c>
      <c r="C152" s="460">
        <f t="shared" si="114"/>
        <v>0</v>
      </c>
      <c r="D152" s="460">
        <f t="shared" si="115"/>
        <v>0</v>
      </c>
      <c r="E152" s="460">
        <f t="shared" si="115"/>
        <v>0</v>
      </c>
      <c r="F152" s="460">
        <f t="shared" si="122"/>
        <v>0</v>
      </c>
      <c r="G152" s="460">
        <f t="shared" si="122"/>
        <v>0</v>
      </c>
      <c r="H152" s="460">
        <f t="shared" si="122"/>
        <v>0</v>
      </c>
      <c r="I152" s="460">
        <f t="shared" si="122"/>
        <v>0</v>
      </c>
      <c r="J152" s="460">
        <f t="shared" si="122"/>
        <v>0</v>
      </c>
      <c r="K152" s="460">
        <f t="shared" si="122"/>
        <v>0</v>
      </c>
      <c r="L152" s="460">
        <f t="shared" si="122"/>
        <v>0</v>
      </c>
      <c r="M152" s="460">
        <f t="shared" si="122"/>
        <v>0</v>
      </c>
      <c r="N152" s="460">
        <f t="shared" si="122"/>
        <v>0</v>
      </c>
      <c r="O152" s="460">
        <f t="shared" si="117"/>
        <v>0</v>
      </c>
      <c r="P152" s="460">
        <f t="shared" si="117"/>
        <v>0</v>
      </c>
      <c r="Q152" s="460">
        <f t="shared" si="117"/>
        <v>0</v>
      </c>
      <c r="R152" s="460">
        <f t="shared" si="122"/>
        <v>0</v>
      </c>
      <c r="S152" s="460">
        <f t="shared" si="122"/>
        <v>0</v>
      </c>
      <c r="T152" s="460">
        <f t="shared" si="122"/>
        <v>0</v>
      </c>
      <c r="U152" s="460">
        <f t="shared" si="122"/>
        <v>0</v>
      </c>
      <c r="V152" s="460">
        <f t="shared" si="122"/>
        <v>0</v>
      </c>
      <c r="W152" s="460">
        <f t="shared" si="122"/>
        <v>0</v>
      </c>
      <c r="X152" s="460">
        <f t="shared" si="122"/>
        <v>0</v>
      </c>
      <c r="Y152" s="460">
        <f t="shared" si="122"/>
        <v>0</v>
      </c>
      <c r="Z152" s="460">
        <f t="shared" si="122"/>
        <v>0</v>
      </c>
      <c r="AA152" s="460">
        <f t="shared" si="122"/>
        <v>0</v>
      </c>
      <c r="AB152" s="460">
        <f t="shared" si="122"/>
        <v>0</v>
      </c>
      <c r="AC152" s="460">
        <f t="shared" si="122"/>
        <v>0</v>
      </c>
      <c r="AD152" s="460">
        <f t="shared" si="122"/>
        <v>0</v>
      </c>
      <c r="AE152" s="460">
        <f t="shared" si="122"/>
        <v>0</v>
      </c>
      <c r="AF152" s="460">
        <f t="shared" si="122"/>
        <v>0</v>
      </c>
      <c r="AG152" s="460">
        <f t="shared" si="122"/>
        <v>0</v>
      </c>
      <c r="AH152" s="460">
        <f t="shared" si="122"/>
        <v>0</v>
      </c>
      <c r="AI152" s="460">
        <f t="shared" si="122"/>
        <v>0</v>
      </c>
      <c r="AJ152" s="460">
        <f t="shared" si="122"/>
        <v>0</v>
      </c>
      <c r="AK152" s="460">
        <f t="shared" si="122"/>
        <v>0</v>
      </c>
      <c r="AL152" s="460">
        <f t="shared" si="122"/>
        <v>0</v>
      </c>
      <c r="AM152" s="460">
        <f t="shared" si="122"/>
        <v>0</v>
      </c>
      <c r="AN152" s="460">
        <f t="shared" si="122"/>
        <v>0</v>
      </c>
      <c r="AO152" s="460">
        <f t="shared" si="122"/>
        <v>0</v>
      </c>
      <c r="AP152" s="460">
        <f t="shared" si="122"/>
        <v>0</v>
      </c>
      <c r="AQ152" s="460">
        <f t="shared" si="122"/>
        <v>0</v>
      </c>
      <c r="AR152" s="460">
        <f t="shared" si="122"/>
        <v>0</v>
      </c>
      <c r="AS152" s="460">
        <f t="shared" si="122"/>
        <v>0</v>
      </c>
      <c r="AT152" s="460">
        <f t="shared" si="122"/>
        <v>0</v>
      </c>
      <c r="AU152" s="460">
        <f t="shared" si="122"/>
        <v>0</v>
      </c>
      <c r="AV152" s="460">
        <f t="shared" si="122"/>
        <v>0</v>
      </c>
      <c r="AW152" s="460">
        <f t="shared" si="122"/>
        <v>0</v>
      </c>
      <c r="AX152" s="460">
        <f t="shared" si="122"/>
        <v>0</v>
      </c>
      <c r="AY152" s="460">
        <f t="shared" si="122"/>
        <v>0</v>
      </c>
      <c r="AZ152" s="460">
        <f t="shared" si="122"/>
        <v>0</v>
      </c>
      <c r="BA152" s="460">
        <f t="shared" si="122"/>
        <v>0</v>
      </c>
      <c r="BB152" s="460">
        <f t="shared" si="122"/>
        <v>0</v>
      </c>
      <c r="BC152" s="460">
        <f t="shared" si="122"/>
        <v>0</v>
      </c>
      <c r="BD152" s="460">
        <f t="shared" si="122"/>
        <v>0</v>
      </c>
      <c r="BE152" s="460">
        <f t="shared" si="122"/>
        <v>0</v>
      </c>
      <c r="BF152" s="460">
        <f t="shared" si="122"/>
        <v>0</v>
      </c>
      <c r="BG152" s="460">
        <f t="shared" si="122"/>
        <v>0</v>
      </c>
      <c r="BH152" s="460">
        <f t="shared" si="122"/>
        <v>0</v>
      </c>
      <c r="BI152" s="460">
        <f t="shared" si="122"/>
        <v>0</v>
      </c>
      <c r="BJ152" s="460">
        <f t="shared" si="122"/>
        <v>0</v>
      </c>
      <c r="BK152" s="460">
        <f t="shared" si="122"/>
        <v>0</v>
      </c>
      <c r="BL152" s="460">
        <f t="shared" si="122"/>
        <v>0</v>
      </c>
      <c r="BM152" s="460">
        <f t="shared" si="122"/>
        <v>0</v>
      </c>
      <c r="BN152" s="460">
        <f t="shared" si="122"/>
        <v>0</v>
      </c>
      <c r="BO152" s="460">
        <f t="shared" si="122"/>
        <v>0</v>
      </c>
      <c r="BP152" s="460">
        <f t="shared" ref="BP152:CH155" si="123">IF(BP32=0,0,((BP14*0.5)+BO32-BP50)*BP87*BP119*BP$2)</f>
        <v>0</v>
      </c>
      <c r="BQ152" s="460">
        <f t="shared" si="123"/>
        <v>0</v>
      </c>
      <c r="BR152" s="460">
        <f t="shared" si="123"/>
        <v>0</v>
      </c>
      <c r="BS152" s="460">
        <f t="shared" si="123"/>
        <v>0</v>
      </c>
      <c r="BT152" s="460">
        <f t="shared" si="123"/>
        <v>0</v>
      </c>
      <c r="BU152" s="460">
        <f t="shared" si="123"/>
        <v>0</v>
      </c>
      <c r="BV152" s="460">
        <f t="shared" si="123"/>
        <v>0</v>
      </c>
      <c r="BW152" s="460">
        <f t="shared" si="123"/>
        <v>0</v>
      </c>
      <c r="BX152" s="460">
        <f t="shared" si="123"/>
        <v>0</v>
      </c>
      <c r="BY152" s="460">
        <f t="shared" si="123"/>
        <v>0</v>
      </c>
      <c r="BZ152" s="460">
        <f t="shared" si="123"/>
        <v>0</v>
      </c>
      <c r="CA152" s="460">
        <f t="shared" si="123"/>
        <v>0</v>
      </c>
      <c r="CB152" s="460">
        <f t="shared" si="123"/>
        <v>0</v>
      </c>
      <c r="CC152" s="460">
        <f t="shared" si="123"/>
        <v>0</v>
      </c>
      <c r="CD152" s="460">
        <f t="shared" si="123"/>
        <v>0</v>
      </c>
      <c r="CE152" s="460">
        <f t="shared" si="123"/>
        <v>0</v>
      </c>
      <c r="CF152" s="460">
        <f t="shared" si="123"/>
        <v>0</v>
      </c>
      <c r="CG152" s="460">
        <f t="shared" si="123"/>
        <v>0</v>
      </c>
      <c r="CH152" s="461">
        <f t="shared" si="123"/>
        <v>0</v>
      </c>
    </row>
    <row r="153" spans="1:86" s="110" customFormat="1" hidden="1" x14ac:dyDescent="0.25">
      <c r="A153" s="671"/>
      <c r="B153" s="89" t="s">
        <v>24</v>
      </c>
      <c r="C153" s="460">
        <f t="shared" si="114"/>
        <v>0</v>
      </c>
      <c r="D153" s="460">
        <f t="shared" si="115"/>
        <v>0</v>
      </c>
      <c r="E153" s="460">
        <f t="shared" si="115"/>
        <v>0</v>
      </c>
      <c r="F153" s="460">
        <f t="shared" ref="F153:BP155" si="124">IF(F33=0,0,((F15*0.5)+E33-F51)*F88*F120*F$2)</f>
        <v>0</v>
      </c>
      <c r="G153" s="460">
        <f t="shared" si="124"/>
        <v>0</v>
      </c>
      <c r="H153" s="460">
        <f t="shared" si="124"/>
        <v>0</v>
      </c>
      <c r="I153" s="460">
        <f t="shared" si="124"/>
        <v>0</v>
      </c>
      <c r="J153" s="460">
        <f t="shared" si="124"/>
        <v>0</v>
      </c>
      <c r="K153" s="460">
        <f t="shared" si="124"/>
        <v>0</v>
      </c>
      <c r="L153" s="460">
        <f t="shared" si="124"/>
        <v>0</v>
      </c>
      <c r="M153" s="460">
        <f t="shared" si="124"/>
        <v>0</v>
      </c>
      <c r="N153" s="460">
        <f t="shared" si="124"/>
        <v>0</v>
      </c>
      <c r="O153" s="460">
        <f t="shared" si="117"/>
        <v>0</v>
      </c>
      <c r="P153" s="460">
        <f t="shared" si="117"/>
        <v>0</v>
      </c>
      <c r="Q153" s="460">
        <f t="shared" si="117"/>
        <v>0</v>
      </c>
      <c r="R153" s="460">
        <f t="shared" si="124"/>
        <v>0</v>
      </c>
      <c r="S153" s="460">
        <f t="shared" si="124"/>
        <v>0</v>
      </c>
      <c r="T153" s="460">
        <f t="shared" si="124"/>
        <v>0</v>
      </c>
      <c r="U153" s="460">
        <f t="shared" si="124"/>
        <v>0</v>
      </c>
      <c r="V153" s="460">
        <f t="shared" si="124"/>
        <v>0</v>
      </c>
      <c r="W153" s="460">
        <f t="shared" si="124"/>
        <v>0</v>
      </c>
      <c r="X153" s="460">
        <f t="shared" si="124"/>
        <v>0</v>
      </c>
      <c r="Y153" s="460">
        <f t="shared" si="124"/>
        <v>0</v>
      </c>
      <c r="Z153" s="460">
        <f t="shared" si="124"/>
        <v>0</v>
      </c>
      <c r="AA153" s="460">
        <f t="shared" si="124"/>
        <v>0</v>
      </c>
      <c r="AB153" s="460">
        <f t="shared" si="124"/>
        <v>0</v>
      </c>
      <c r="AC153" s="460">
        <f t="shared" si="124"/>
        <v>0</v>
      </c>
      <c r="AD153" s="460">
        <f t="shared" si="124"/>
        <v>0</v>
      </c>
      <c r="AE153" s="460">
        <f t="shared" si="124"/>
        <v>0</v>
      </c>
      <c r="AF153" s="460">
        <f t="shared" si="124"/>
        <v>0</v>
      </c>
      <c r="AG153" s="460">
        <f t="shared" si="124"/>
        <v>0</v>
      </c>
      <c r="AH153" s="460">
        <f t="shared" si="124"/>
        <v>0</v>
      </c>
      <c r="AI153" s="460">
        <f t="shared" si="124"/>
        <v>0</v>
      </c>
      <c r="AJ153" s="460">
        <f t="shared" si="124"/>
        <v>0</v>
      </c>
      <c r="AK153" s="460">
        <f t="shared" si="124"/>
        <v>0</v>
      </c>
      <c r="AL153" s="460">
        <f t="shared" si="124"/>
        <v>0</v>
      </c>
      <c r="AM153" s="460">
        <f t="shared" si="124"/>
        <v>0</v>
      </c>
      <c r="AN153" s="460">
        <f t="shared" si="124"/>
        <v>0</v>
      </c>
      <c r="AO153" s="460">
        <f t="shared" si="124"/>
        <v>0</v>
      </c>
      <c r="AP153" s="460">
        <f t="shared" si="124"/>
        <v>0</v>
      </c>
      <c r="AQ153" s="460">
        <f t="shared" si="124"/>
        <v>0</v>
      </c>
      <c r="AR153" s="460">
        <f t="shared" si="124"/>
        <v>0</v>
      </c>
      <c r="AS153" s="460">
        <f t="shared" si="124"/>
        <v>0</v>
      </c>
      <c r="AT153" s="460">
        <f t="shared" si="124"/>
        <v>0</v>
      </c>
      <c r="AU153" s="460">
        <f t="shared" si="124"/>
        <v>0</v>
      </c>
      <c r="AV153" s="460">
        <f t="shared" si="124"/>
        <v>0</v>
      </c>
      <c r="AW153" s="460">
        <f t="shared" si="124"/>
        <v>0</v>
      </c>
      <c r="AX153" s="460">
        <f t="shared" si="124"/>
        <v>0</v>
      </c>
      <c r="AY153" s="460">
        <f t="shared" si="124"/>
        <v>0</v>
      </c>
      <c r="AZ153" s="460">
        <f t="shared" si="124"/>
        <v>0</v>
      </c>
      <c r="BA153" s="460">
        <f t="shared" si="124"/>
        <v>0</v>
      </c>
      <c r="BB153" s="460">
        <f t="shared" si="124"/>
        <v>0</v>
      </c>
      <c r="BC153" s="460">
        <f t="shared" si="124"/>
        <v>0</v>
      </c>
      <c r="BD153" s="460">
        <f t="shared" si="124"/>
        <v>0</v>
      </c>
      <c r="BE153" s="460">
        <f t="shared" si="124"/>
        <v>0</v>
      </c>
      <c r="BF153" s="460">
        <f t="shared" si="124"/>
        <v>0</v>
      </c>
      <c r="BG153" s="460">
        <f t="shared" si="124"/>
        <v>0</v>
      </c>
      <c r="BH153" s="460">
        <f t="shared" si="124"/>
        <v>0</v>
      </c>
      <c r="BI153" s="460">
        <f t="shared" si="124"/>
        <v>0</v>
      </c>
      <c r="BJ153" s="460">
        <f t="shared" si="124"/>
        <v>0</v>
      </c>
      <c r="BK153" s="460">
        <f t="shared" si="124"/>
        <v>0</v>
      </c>
      <c r="BL153" s="460">
        <f t="shared" si="124"/>
        <v>0</v>
      </c>
      <c r="BM153" s="460">
        <f t="shared" si="124"/>
        <v>0</v>
      </c>
      <c r="BN153" s="460">
        <f t="shared" si="124"/>
        <v>0</v>
      </c>
      <c r="BO153" s="460">
        <f t="shared" si="124"/>
        <v>0</v>
      </c>
      <c r="BP153" s="460">
        <f t="shared" si="124"/>
        <v>0</v>
      </c>
      <c r="BQ153" s="460">
        <f t="shared" si="123"/>
        <v>0</v>
      </c>
      <c r="BR153" s="460">
        <f t="shared" si="123"/>
        <v>0</v>
      </c>
      <c r="BS153" s="460">
        <f t="shared" si="123"/>
        <v>0</v>
      </c>
      <c r="BT153" s="460">
        <f t="shared" si="123"/>
        <v>0</v>
      </c>
      <c r="BU153" s="460">
        <f t="shared" si="123"/>
        <v>0</v>
      </c>
      <c r="BV153" s="460">
        <f t="shared" si="123"/>
        <v>0</v>
      </c>
      <c r="BW153" s="460">
        <f t="shared" si="123"/>
        <v>0</v>
      </c>
      <c r="BX153" s="460">
        <f t="shared" si="123"/>
        <v>0</v>
      </c>
      <c r="BY153" s="460">
        <f t="shared" si="123"/>
        <v>0</v>
      </c>
      <c r="BZ153" s="460">
        <f t="shared" si="123"/>
        <v>0</v>
      </c>
      <c r="CA153" s="460">
        <f t="shared" si="123"/>
        <v>0</v>
      </c>
      <c r="CB153" s="460">
        <f t="shared" si="123"/>
        <v>0</v>
      </c>
      <c r="CC153" s="460">
        <f t="shared" si="123"/>
        <v>0</v>
      </c>
      <c r="CD153" s="460">
        <f t="shared" si="123"/>
        <v>0</v>
      </c>
      <c r="CE153" s="460">
        <f t="shared" si="123"/>
        <v>0</v>
      </c>
      <c r="CF153" s="460">
        <f t="shared" si="123"/>
        <v>0</v>
      </c>
      <c r="CG153" s="460">
        <f t="shared" si="123"/>
        <v>0</v>
      </c>
      <c r="CH153" s="461">
        <f t="shared" si="123"/>
        <v>0</v>
      </c>
    </row>
    <row r="154" spans="1:86" s="110" customFormat="1" ht="15.75" hidden="1" customHeight="1" x14ac:dyDescent="0.25">
      <c r="A154" s="671"/>
      <c r="B154" s="89" t="s">
        <v>7</v>
      </c>
      <c r="C154" s="460">
        <f t="shared" si="114"/>
        <v>0</v>
      </c>
      <c r="D154" s="460">
        <f t="shared" si="115"/>
        <v>0</v>
      </c>
      <c r="E154" s="460">
        <f t="shared" si="115"/>
        <v>0</v>
      </c>
      <c r="F154" s="460">
        <f t="shared" si="124"/>
        <v>0</v>
      </c>
      <c r="G154" s="460">
        <f t="shared" si="124"/>
        <v>0</v>
      </c>
      <c r="H154" s="460">
        <f t="shared" si="124"/>
        <v>0</v>
      </c>
      <c r="I154" s="460">
        <f t="shared" si="124"/>
        <v>0</v>
      </c>
      <c r="J154" s="460">
        <f t="shared" si="124"/>
        <v>0</v>
      </c>
      <c r="K154" s="460">
        <f t="shared" si="124"/>
        <v>0</v>
      </c>
      <c r="L154" s="460">
        <f t="shared" si="124"/>
        <v>0</v>
      </c>
      <c r="M154" s="460">
        <f t="shared" si="124"/>
        <v>0</v>
      </c>
      <c r="N154" s="460">
        <f t="shared" si="124"/>
        <v>0</v>
      </c>
      <c r="O154" s="460">
        <f t="shared" si="117"/>
        <v>0</v>
      </c>
      <c r="P154" s="460">
        <f t="shared" si="117"/>
        <v>0</v>
      </c>
      <c r="Q154" s="460">
        <f t="shared" si="117"/>
        <v>0</v>
      </c>
      <c r="R154" s="460">
        <f t="shared" si="124"/>
        <v>0</v>
      </c>
      <c r="S154" s="460">
        <f t="shared" si="124"/>
        <v>0</v>
      </c>
      <c r="T154" s="460">
        <f t="shared" si="124"/>
        <v>0</v>
      </c>
      <c r="U154" s="460">
        <f t="shared" si="124"/>
        <v>0</v>
      </c>
      <c r="V154" s="460">
        <f t="shared" si="124"/>
        <v>0</v>
      </c>
      <c r="W154" s="460">
        <f t="shared" si="124"/>
        <v>0</v>
      </c>
      <c r="X154" s="460">
        <f t="shared" si="124"/>
        <v>0</v>
      </c>
      <c r="Y154" s="460">
        <f t="shared" si="124"/>
        <v>0</v>
      </c>
      <c r="Z154" s="460">
        <f t="shared" si="124"/>
        <v>0</v>
      </c>
      <c r="AA154" s="460">
        <f t="shared" si="124"/>
        <v>0</v>
      </c>
      <c r="AB154" s="460">
        <f t="shared" si="124"/>
        <v>0</v>
      </c>
      <c r="AC154" s="460">
        <f t="shared" si="124"/>
        <v>0</v>
      </c>
      <c r="AD154" s="460">
        <f t="shared" si="124"/>
        <v>0</v>
      </c>
      <c r="AE154" s="460">
        <f t="shared" si="124"/>
        <v>0</v>
      </c>
      <c r="AF154" s="460">
        <f t="shared" si="124"/>
        <v>0</v>
      </c>
      <c r="AG154" s="460">
        <f t="shared" si="124"/>
        <v>0</v>
      </c>
      <c r="AH154" s="460">
        <f t="shared" si="124"/>
        <v>0</v>
      </c>
      <c r="AI154" s="460">
        <f t="shared" si="124"/>
        <v>0</v>
      </c>
      <c r="AJ154" s="460">
        <f t="shared" si="124"/>
        <v>0</v>
      </c>
      <c r="AK154" s="460">
        <f t="shared" si="124"/>
        <v>0</v>
      </c>
      <c r="AL154" s="460">
        <f t="shared" si="124"/>
        <v>0</v>
      </c>
      <c r="AM154" s="460">
        <f t="shared" si="124"/>
        <v>0</v>
      </c>
      <c r="AN154" s="460">
        <f t="shared" si="124"/>
        <v>0</v>
      </c>
      <c r="AO154" s="460">
        <f t="shared" si="124"/>
        <v>0</v>
      </c>
      <c r="AP154" s="460">
        <f t="shared" si="124"/>
        <v>0</v>
      </c>
      <c r="AQ154" s="460">
        <f t="shared" si="124"/>
        <v>0</v>
      </c>
      <c r="AR154" s="460">
        <f t="shared" si="124"/>
        <v>0</v>
      </c>
      <c r="AS154" s="460">
        <f t="shared" si="124"/>
        <v>0</v>
      </c>
      <c r="AT154" s="460">
        <f t="shared" si="124"/>
        <v>0</v>
      </c>
      <c r="AU154" s="460">
        <f t="shared" si="124"/>
        <v>0</v>
      </c>
      <c r="AV154" s="460">
        <f t="shared" si="124"/>
        <v>0</v>
      </c>
      <c r="AW154" s="460">
        <f t="shared" si="124"/>
        <v>0</v>
      </c>
      <c r="AX154" s="460">
        <f t="shared" si="124"/>
        <v>0</v>
      </c>
      <c r="AY154" s="460">
        <f t="shared" si="124"/>
        <v>0</v>
      </c>
      <c r="AZ154" s="460">
        <f t="shared" si="124"/>
        <v>0</v>
      </c>
      <c r="BA154" s="460">
        <f t="shared" si="124"/>
        <v>0</v>
      </c>
      <c r="BB154" s="460">
        <f t="shared" si="124"/>
        <v>0</v>
      </c>
      <c r="BC154" s="460">
        <f t="shared" si="124"/>
        <v>0</v>
      </c>
      <c r="BD154" s="460">
        <f t="shared" si="124"/>
        <v>0</v>
      </c>
      <c r="BE154" s="460">
        <f t="shared" si="124"/>
        <v>0</v>
      </c>
      <c r="BF154" s="460">
        <f t="shared" si="124"/>
        <v>0</v>
      </c>
      <c r="BG154" s="460">
        <f t="shared" si="124"/>
        <v>0</v>
      </c>
      <c r="BH154" s="460">
        <f t="shared" si="124"/>
        <v>0</v>
      </c>
      <c r="BI154" s="460">
        <f t="shared" si="124"/>
        <v>0</v>
      </c>
      <c r="BJ154" s="460">
        <f t="shared" si="124"/>
        <v>0</v>
      </c>
      <c r="BK154" s="460">
        <f t="shared" si="124"/>
        <v>0</v>
      </c>
      <c r="BL154" s="460">
        <f t="shared" si="124"/>
        <v>0</v>
      </c>
      <c r="BM154" s="460">
        <f t="shared" si="124"/>
        <v>0</v>
      </c>
      <c r="BN154" s="460">
        <f t="shared" si="124"/>
        <v>0</v>
      </c>
      <c r="BO154" s="460">
        <f t="shared" si="124"/>
        <v>0</v>
      </c>
      <c r="BP154" s="460">
        <f t="shared" si="124"/>
        <v>0</v>
      </c>
      <c r="BQ154" s="460">
        <f t="shared" si="123"/>
        <v>0</v>
      </c>
      <c r="BR154" s="460">
        <f t="shared" si="123"/>
        <v>0</v>
      </c>
      <c r="BS154" s="460">
        <f t="shared" si="123"/>
        <v>0</v>
      </c>
      <c r="BT154" s="460">
        <f t="shared" si="123"/>
        <v>0</v>
      </c>
      <c r="BU154" s="460">
        <f t="shared" si="123"/>
        <v>0</v>
      </c>
      <c r="BV154" s="460">
        <f t="shared" si="123"/>
        <v>0</v>
      </c>
      <c r="BW154" s="460">
        <f t="shared" si="123"/>
        <v>0</v>
      </c>
      <c r="BX154" s="460">
        <f t="shared" si="123"/>
        <v>0</v>
      </c>
      <c r="BY154" s="460">
        <f t="shared" si="123"/>
        <v>0</v>
      </c>
      <c r="BZ154" s="460">
        <f t="shared" si="123"/>
        <v>0</v>
      </c>
      <c r="CA154" s="460">
        <f t="shared" si="123"/>
        <v>0</v>
      </c>
      <c r="CB154" s="460">
        <f t="shared" si="123"/>
        <v>0</v>
      </c>
      <c r="CC154" s="460">
        <f t="shared" si="123"/>
        <v>0</v>
      </c>
      <c r="CD154" s="460">
        <f t="shared" si="123"/>
        <v>0</v>
      </c>
      <c r="CE154" s="460">
        <f t="shared" si="123"/>
        <v>0</v>
      </c>
      <c r="CF154" s="460">
        <f t="shared" si="123"/>
        <v>0</v>
      </c>
      <c r="CG154" s="460">
        <f t="shared" si="123"/>
        <v>0</v>
      </c>
      <c r="CH154" s="461">
        <f t="shared" si="123"/>
        <v>0</v>
      </c>
    </row>
    <row r="155" spans="1:86" s="110" customFormat="1" ht="15.75" hidden="1" customHeight="1" x14ac:dyDescent="0.25">
      <c r="A155" s="671"/>
      <c r="B155" s="89" t="s">
        <v>8</v>
      </c>
      <c r="C155" s="460">
        <f t="shared" si="114"/>
        <v>0</v>
      </c>
      <c r="D155" s="460">
        <f t="shared" si="115"/>
        <v>0</v>
      </c>
      <c r="E155" s="460">
        <f t="shared" si="115"/>
        <v>0</v>
      </c>
      <c r="F155" s="460">
        <f t="shared" si="124"/>
        <v>0</v>
      </c>
      <c r="G155" s="460">
        <f t="shared" si="124"/>
        <v>0</v>
      </c>
      <c r="H155" s="460">
        <f t="shared" si="124"/>
        <v>0</v>
      </c>
      <c r="I155" s="460">
        <f t="shared" si="124"/>
        <v>0</v>
      </c>
      <c r="J155" s="460">
        <f t="shared" si="124"/>
        <v>0</v>
      </c>
      <c r="K155" s="460">
        <f t="shared" si="124"/>
        <v>0</v>
      </c>
      <c r="L155" s="460">
        <f t="shared" si="124"/>
        <v>0</v>
      </c>
      <c r="M155" s="460">
        <f t="shared" si="124"/>
        <v>0</v>
      </c>
      <c r="N155" s="460">
        <f t="shared" si="124"/>
        <v>0</v>
      </c>
      <c r="O155" s="460">
        <f t="shared" si="117"/>
        <v>0</v>
      </c>
      <c r="P155" s="460">
        <f t="shared" si="117"/>
        <v>0</v>
      </c>
      <c r="Q155" s="460">
        <f t="shared" si="117"/>
        <v>0</v>
      </c>
      <c r="R155" s="460">
        <f t="shared" si="124"/>
        <v>0</v>
      </c>
      <c r="S155" s="460">
        <f t="shared" si="124"/>
        <v>0</v>
      </c>
      <c r="T155" s="460">
        <f t="shared" si="124"/>
        <v>0</v>
      </c>
      <c r="U155" s="460">
        <f t="shared" si="124"/>
        <v>0</v>
      </c>
      <c r="V155" s="460">
        <f t="shared" si="124"/>
        <v>0</v>
      </c>
      <c r="W155" s="460">
        <f t="shared" si="124"/>
        <v>0</v>
      </c>
      <c r="X155" s="460">
        <f t="shared" si="124"/>
        <v>0</v>
      </c>
      <c r="Y155" s="460">
        <f t="shared" si="124"/>
        <v>0</v>
      </c>
      <c r="Z155" s="460">
        <f t="shared" si="124"/>
        <v>0</v>
      </c>
      <c r="AA155" s="460">
        <f t="shared" si="124"/>
        <v>0</v>
      </c>
      <c r="AB155" s="460">
        <f t="shared" si="124"/>
        <v>0</v>
      </c>
      <c r="AC155" s="460">
        <f t="shared" si="124"/>
        <v>0</v>
      </c>
      <c r="AD155" s="460">
        <f t="shared" si="124"/>
        <v>0</v>
      </c>
      <c r="AE155" s="460">
        <f t="shared" si="124"/>
        <v>0</v>
      </c>
      <c r="AF155" s="460">
        <f t="shared" si="124"/>
        <v>0</v>
      </c>
      <c r="AG155" s="460">
        <f t="shared" si="124"/>
        <v>0</v>
      </c>
      <c r="AH155" s="460">
        <f t="shared" si="124"/>
        <v>0</v>
      </c>
      <c r="AI155" s="460">
        <f t="shared" si="124"/>
        <v>0</v>
      </c>
      <c r="AJ155" s="460">
        <f t="shared" si="124"/>
        <v>0</v>
      </c>
      <c r="AK155" s="460">
        <f t="shared" si="124"/>
        <v>0</v>
      </c>
      <c r="AL155" s="460">
        <f t="shared" si="124"/>
        <v>0</v>
      </c>
      <c r="AM155" s="460">
        <f t="shared" si="124"/>
        <v>0</v>
      </c>
      <c r="AN155" s="460">
        <f t="shared" si="124"/>
        <v>0</v>
      </c>
      <c r="AO155" s="460">
        <f t="shared" si="124"/>
        <v>0</v>
      </c>
      <c r="AP155" s="460">
        <f t="shared" si="124"/>
        <v>0</v>
      </c>
      <c r="AQ155" s="460">
        <f t="shared" si="124"/>
        <v>0</v>
      </c>
      <c r="AR155" s="460">
        <f t="shared" si="124"/>
        <v>0</v>
      </c>
      <c r="AS155" s="460">
        <f t="shared" si="124"/>
        <v>0</v>
      </c>
      <c r="AT155" s="460">
        <f t="shared" si="124"/>
        <v>0</v>
      </c>
      <c r="AU155" s="460">
        <f t="shared" si="124"/>
        <v>0</v>
      </c>
      <c r="AV155" s="460">
        <f t="shared" si="124"/>
        <v>0</v>
      </c>
      <c r="AW155" s="460">
        <f t="shared" si="124"/>
        <v>0</v>
      </c>
      <c r="AX155" s="460">
        <f t="shared" si="124"/>
        <v>0</v>
      </c>
      <c r="AY155" s="460">
        <f t="shared" si="124"/>
        <v>0</v>
      </c>
      <c r="AZ155" s="460">
        <f t="shared" si="124"/>
        <v>0</v>
      </c>
      <c r="BA155" s="460">
        <f t="shared" si="124"/>
        <v>0</v>
      </c>
      <c r="BB155" s="460">
        <f t="shared" si="124"/>
        <v>0</v>
      </c>
      <c r="BC155" s="460">
        <f t="shared" si="124"/>
        <v>0</v>
      </c>
      <c r="BD155" s="460">
        <f t="shared" si="124"/>
        <v>0</v>
      </c>
      <c r="BE155" s="460">
        <f t="shared" si="124"/>
        <v>0</v>
      </c>
      <c r="BF155" s="460">
        <f t="shared" si="124"/>
        <v>0</v>
      </c>
      <c r="BG155" s="460">
        <f t="shared" si="124"/>
        <v>0</v>
      </c>
      <c r="BH155" s="460">
        <f t="shared" si="124"/>
        <v>0</v>
      </c>
      <c r="BI155" s="460">
        <f t="shared" si="124"/>
        <v>0</v>
      </c>
      <c r="BJ155" s="460">
        <f t="shared" si="124"/>
        <v>0</v>
      </c>
      <c r="BK155" s="460">
        <f t="shared" si="124"/>
        <v>0</v>
      </c>
      <c r="BL155" s="460">
        <f t="shared" si="124"/>
        <v>0</v>
      </c>
      <c r="BM155" s="460">
        <f t="shared" si="124"/>
        <v>0</v>
      </c>
      <c r="BN155" s="460">
        <f t="shared" si="124"/>
        <v>0</v>
      </c>
      <c r="BO155" s="460">
        <f t="shared" si="124"/>
        <v>0</v>
      </c>
      <c r="BP155" s="460">
        <f t="shared" si="124"/>
        <v>0</v>
      </c>
      <c r="BQ155" s="460">
        <f t="shared" si="123"/>
        <v>0</v>
      </c>
      <c r="BR155" s="460">
        <f t="shared" si="123"/>
        <v>0</v>
      </c>
      <c r="BS155" s="460">
        <f t="shared" si="123"/>
        <v>0</v>
      </c>
      <c r="BT155" s="460">
        <f t="shared" si="123"/>
        <v>0</v>
      </c>
      <c r="BU155" s="460">
        <f t="shared" si="123"/>
        <v>0</v>
      </c>
      <c r="BV155" s="460">
        <f t="shared" si="123"/>
        <v>0</v>
      </c>
      <c r="BW155" s="460">
        <f t="shared" si="123"/>
        <v>0</v>
      </c>
      <c r="BX155" s="460">
        <f t="shared" si="123"/>
        <v>0</v>
      </c>
      <c r="BY155" s="460">
        <f t="shared" si="123"/>
        <v>0</v>
      </c>
      <c r="BZ155" s="460">
        <f t="shared" si="123"/>
        <v>0</v>
      </c>
      <c r="CA155" s="460">
        <f t="shared" si="123"/>
        <v>0</v>
      </c>
      <c r="CB155" s="460">
        <f t="shared" si="123"/>
        <v>0</v>
      </c>
      <c r="CC155" s="460">
        <f t="shared" si="123"/>
        <v>0</v>
      </c>
      <c r="CD155" s="460">
        <f t="shared" si="123"/>
        <v>0</v>
      </c>
      <c r="CE155" s="460">
        <f t="shared" si="123"/>
        <v>0</v>
      </c>
      <c r="CF155" s="460">
        <f t="shared" si="123"/>
        <v>0</v>
      </c>
      <c r="CG155" s="460">
        <f t="shared" si="123"/>
        <v>0</v>
      </c>
      <c r="CH155" s="461">
        <f t="shared" si="123"/>
        <v>0</v>
      </c>
    </row>
    <row r="156" spans="1:86" s="110" customFormat="1" ht="15.75" hidden="1" customHeight="1" x14ac:dyDescent="0.25">
      <c r="A156" s="671"/>
      <c r="B156" s="14"/>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c r="BT156" s="351"/>
      <c r="BU156" s="351"/>
      <c r="BV156" s="351"/>
      <c r="BW156" s="351"/>
      <c r="BX156" s="351"/>
      <c r="BY156" s="351"/>
      <c r="BZ156" s="351"/>
      <c r="CA156" s="351"/>
      <c r="CB156" s="351"/>
      <c r="CC156" s="351"/>
      <c r="CD156" s="351"/>
      <c r="CE156" s="351"/>
      <c r="CF156" s="351"/>
      <c r="CG156" s="351"/>
      <c r="CH156" s="468"/>
    </row>
    <row r="157" spans="1:86" s="110" customFormat="1" ht="15.75" hidden="1" customHeight="1" x14ac:dyDescent="0.25">
      <c r="A157" s="671"/>
      <c r="B157" s="269" t="s">
        <v>26</v>
      </c>
      <c r="C157" s="460">
        <f>SUM(C143:C156)</f>
        <v>0</v>
      </c>
      <c r="D157" s="460">
        <f>SUM(D143:D156)</f>
        <v>0</v>
      </c>
      <c r="E157" s="460">
        <f t="shared" ref="E157:BP157" si="125">SUM(E143:E156)</f>
        <v>0</v>
      </c>
      <c r="F157" s="460">
        <f t="shared" si="125"/>
        <v>0</v>
      </c>
      <c r="G157" s="460">
        <f t="shared" si="125"/>
        <v>0</v>
      </c>
      <c r="H157" s="460">
        <f t="shared" si="125"/>
        <v>0</v>
      </c>
      <c r="I157" s="460">
        <f t="shared" si="125"/>
        <v>0</v>
      </c>
      <c r="J157" s="460">
        <f t="shared" si="125"/>
        <v>0</v>
      </c>
      <c r="K157" s="460">
        <f t="shared" si="125"/>
        <v>0</v>
      </c>
      <c r="L157" s="460">
        <f t="shared" si="125"/>
        <v>0</v>
      </c>
      <c r="M157" s="460">
        <f t="shared" si="125"/>
        <v>0</v>
      </c>
      <c r="N157" s="460">
        <f t="shared" si="125"/>
        <v>0</v>
      </c>
      <c r="O157" s="460">
        <f t="shared" si="125"/>
        <v>0</v>
      </c>
      <c r="P157" s="460">
        <f t="shared" si="125"/>
        <v>0</v>
      </c>
      <c r="Q157" s="460">
        <f t="shared" si="125"/>
        <v>0</v>
      </c>
      <c r="R157" s="460">
        <f t="shared" si="125"/>
        <v>0</v>
      </c>
      <c r="S157" s="460">
        <f t="shared" si="125"/>
        <v>0</v>
      </c>
      <c r="T157" s="460">
        <f t="shared" si="125"/>
        <v>0</v>
      </c>
      <c r="U157" s="460">
        <f t="shared" si="125"/>
        <v>0</v>
      </c>
      <c r="V157" s="460">
        <f t="shared" si="125"/>
        <v>0</v>
      </c>
      <c r="W157" s="460">
        <f t="shared" si="125"/>
        <v>0</v>
      </c>
      <c r="X157" s="460">
        <f t="shared" si="125"/>
        <v>0</v>
      </c>
      <c r="Y157" s="460">
        <f t="shared" si="125"/>
        <v>0</v>
      </c>
      <c r="Z157" s="460">
        <f t="shared" si="125"/>
        <v>0</v>
      </c>
      <c r="AA157" s="460">
        <f t="shared" si="125"/>
        <v>0</v>
      </c>
      <c r="AB157" s="460">
        <f t="shared" si="125"/>
        <v>0</v>
      </c>
      <c r="AC157" s="460">
        <f t="shared" si="125"/>
        <v>0</v>
      </c>
      <c r="AD157" s="460">
        <f t="shared" si="125"/>
        <v>0</v>
      </c>
      <c r="AE157" s="460">
        <f t="shared" si="125"/>
        <v>0</v>
      </c>
      <c r="AF157" s="460">
        <f t="shared" si="125"/>
        <v>0</v>
      </c>
      <c r="AG157" s="460">
        <f t="shared" si="125"/>
        <v>0</v>
      </c>
      <c r="AH157" s="460">
        <f t="shared" si="125"/>
        <v>0</v>
      </c>
      <c r="AI157" s="460">
        <f t="shared" si="125"/>
        <v>0</v>
      </c>
      <c r="AJ157" s="460">
        <f t="shared" si="125"/>
        <v>0</v>
      </c>
      <c r="AK157" s="460">
        <f t="shared" si="125"/>
        <v>0</v>
      </c>
      <c r="AL157" s="460">
        <f t="shared" si="125"/>
        <v>0</v>
      </c>
      <c r="AM157" s="460">
        <f t="shared" si="125"/>
        <v>0</v>
      </c>
      <c r="AN157" s="460">
        <f t="shared" si="125"/>
        <v>0</v>
      </c>
      <c r="AO157" s="460">
        <f t="shared" si="125"/>
        <v>0</v>
      </c>
      <c r="AP157" s="460">
        <f t="shared" si="125"/>
        <v>0</v>
      </c>
      <c r="AQ157" s="460">
        <f t="shared" si="125"/>
        <v>0</v>
      </c>
      <c r="AR157" s="460">
        <f t="shared" si="125"/>
        <v>0</v>
      </c>
      <c r="AS157" s="460">
        <f t="shared" si="125"/>
        <v>0</v>
      </c>
      <c r="AT157" s="460">
        <f t="shared" si="125"/>
        <v>0</v>
      </c>
      <c r="AU157" s="460">
        <f t="shared" si="125"/>
        <v>0</v>
      </c>
      <c r="AV157" s="460">
        <f t="shared" si="125"/>
        <v>0</v>
      </c>
      <c r="AW157" s="460">
        <f t="shared" si="125"/>
        <v>0</v>
      </c>
      <c r="AX157" s="460">
        <f t="shared" si="125"/>
        <v>0</v>
      </c>
      <c r="AY157" s="460">
        <f t="shared" si="125"/>
        <v>0</v>
      </c>
      <c r="AZ157" s="460">
        <f t="shared" si="125"/>
        <v>0</v>
      </c>
      <c r="BA157" s="460">
        <f t="shared" si="125"/>
        <v>0</v>
      </c>
      <c r="BB157" s="460">
        <f t="shared" si="125"/>
        <v>0</v>
      </c>
      <c r="BC157" s="460">
        <f t="shared" si="125"/>
        <v>0</v>
      </c>
      <c r="BD157" s="460">
        <f t="shared" si="125"/>
        <v>0</v>
      </c>
      <c r="BE157" s="460">
        <f t="shared" si="125"/>
        <v>0</v>
      </c>
      <c r="BF157" s="460">
        <f t="shared" si="125"/>
        <v>0</v>
      </c>
      <c r="BG157" s="460">
        <f t="shared" si="125"/>
        <v>0</v>
      </c>
      <c r="BH157" s="460">
        <f t="shared" si="125"/>
        <v>0</v>
      </c>
      <c r="BI157" s="460">
        <f t="shared" si="125"/>
        <v>0</v>
      </c>
      <c r="BJ157" s="460">
        <f t="shared" si="125"/>
        <v>0</v>
      </c>
      <c r="BK157" s="460">
        <f t="shared" si="125"/>
        <v>0</v>
      </c>
      <c r="BL157" s="460">
        <f t="shared" si="125"/>
        <v>0</v>
      </c>
      <c r="BM157" s="460">
        <f t="shared" si="125"/>
        <v>0</v>
      </c>
      <c r="BN157" s="460">
        <f t="shared" si="125"/>
        <v>0</v>
      </c>
      <c r="BO157" s="460">
        <f t="shared" si="125"/>
        <v>0</v>
      </c>
      <c r="BP157" s="460">
        <f t="shared" si="125"/>
        <v>0</v>
      </c>
      <c r="BQ157" s="460">
        <f t="shared" ref="BQ157:CH157" si="126">SUM(BQ143:BQ156)</f>
        <v>0</v>
      </c>
      <c r="BR157" s="460">
        <f t="shared" si="126"/>
        <v>0</v>
      </c>
      <c r="BS157" s="460">
        <f t="shared" si="126"/>
        <v>0</v>
      </c>
      <c r="BT157" s="460">
        <f t="shared" si="126"/>
        <v>0</v>
      </c>
      <c r="BU157" s="460">
        <f t="shared" si="126"/>
        <v>0</v>
      </c>
      <c r="BV157" s="460">
        <f t="shared" si="126"/>
        <v>0</v>
      </c>
      <c r="BW157" s="460">
        <f t="shared" si="126"/>
        <v>0</v>
      </c>
      <c r="BX157" s="460">
        <f t="shared" si="126"/>
        <v>0</v>
      </c>
      <c r="BY157" s="460">
        <f t="shared" si="126"/>
        <v>0</v>
      </c>
      <c r="BZ157" s="460">
        <f t="shared" si="126"/>
        <v>0</v>
      </c>
      <c r="CA157" s="460">
        <f t="shared" si="126"/>
        <v>0</v>
      </c>
      <c r="CB157" s="460">
        <f t="shared" si="126"/>
        <v>0</v>
      </c>
      <c r="CC157" s="460">
        <f t="shared" si="126"/>
        <v>0</v>
      </c>
      <c r="CD157" s="460">
        <f t="shared" si="126"/>
        <v>0</v>
      </c>
      <c r="CE157" s="460">
        <f t="shared" si="126"/>
        <v>0</v>
      </c>
      <c r="CF157" s="460">
        <f t="shared" si="126"/>
        <v>0</v>
      </c>
      <c r="CG157" s="460">
        <f t="shared" si="126"/>
        <v>0</v>
      </c>
      <c r="CH157" s="461">
        <f t="shared" si="126"/>
        <v>0</v>
      </c>
    </row>
    <row r="158" spans="1:86" s="110" customFormat="1" ht="16.5" hidden="1" customHeight="1" thickBot="1" x14ac:dyDescent="0.3">
      <c r="A158" s="672"/>
      <c r="B158" s="144" t="s">
        <v>27</v>
      </c>
      <c r="C158" s="470">
        <f>C157</f>
        <v>0</v>
      </c>
      <c r="D158" s="470">
        <f>C158+D157</f>
        <v>0</v>
      </c>
      <c r="E158" s="470">
        <f t="shared" ref="E158:BP158" si="127">D158+E157</f>
        <v>0</v>
      </c>
      <c r="F158" s="470">
        <f t="shared" si="127"/>
        <v>0</v>
      </c>
      <c r="G158" s="470">
        <f t="shared" si="127"/>
        <v>0</v>
      </c>
      <c r="H158" s="470">
        <f t="shared" si="127"/>
        <v>0</v>
      </c>
      <c r="I158" s="470">
        <f t="shared" si="127"/>
        <v>0</v>
      </c>
      <c r="J158" s="470">
        <f t="shared" si="127"/>
        <v>0</v>
      </c>
      <c r="K158" s="470">
        <f t="shared" si="127"/>
        <v>0</v>
      </c>
      <c r="L158" s="470">
        <f t="shared" si="127"/>
        <v>0</v>
      </c>
      <c r="M158" s="470">
        <f t="shared" si="127"/>
        <v>0</v>
      </c>
      <c r="N158" s="470">
        <f t="shared" si="127"/>
        <v>0</v>
      </c>
      <c r="O158" s="470">
        <f t="shared" si="127"/>
        <v>0</v>
      </c>
      <c r="P158" s="470">
        <f t="shared" si="127"/>
        <v>0</v>
      </c>
      <c r="Q158" s="470">
        <f t="shared" si="127"/>
        <v>0</v>
      </c>
      <c r="R158" s="470">
        <f t="shared" si="127"/>
        <v>0</v>
      </c>
      <c r="S158" s="470">
        <f t="shared" si="127"/>
        <v>0</v>
      </c>
      <c r="T158" s="470">
        <f t="shared" si="127"/>
        <v>0</v>
      </c>
      <c r="U158" s="470">
        <f t="shared" si="127"/>
        <v>0</v>
      </c>
      <c r="V158" s="470">
        <f t="shared" si="127"/>
        <v>0</v>
      </c>
      <c r="W158" s="470">
        <f t="shared" si="127"/>
        <v>0</v>
      </c>
      <c r="X158" s="470">
        <f t="shared" si="127"/>
        <v>0</v>
      </c>
      <c r="Y158" s="470">
        <f t="shared" si="127"/>
        <v>0</v>
      </c>
      <c r="Z158" s="470">
        <f t="shared" si="127"/>
        <v>0</v>
      </c>
      <c r="AA158" s="470">
        <f t="shared" si="127"/>
        <v>0</v>
      </c>
      <c r="AB158" s="470">
        <f t="shared" si="127"/>
        <v>0</v>
      </c>
      <c r="AC158" s="470">
        <f t="shared" si="127"/>
        <v>0</v>
      </c>
      <c r="AD158" s="470">
        <f t="shared" si="127"/>
        <v>0</v>
      </c>
      <c r="AE158" s="470">
        <f t="shared" si="127"/>
        <v>0</v>
      </c>
      <c r="AF158" s="470">
        <f t="shared" si="127"/>
        <v>0</v>
      </c>
      <c r="AG158" s="470">
        <f t="shared" si="127"/>
        <v>0</v>
      </c>
      <c r="AH158" s="470">
        <f t="shared" si="127"/>
        <v>0</v>
      </c>
      <c r="AI158" s="470">
        <f t="shared" si="127"/>
        <v>0</v>
      </c>
      <c r="AJ158" s="470">
        <f t="shared" si="127"/>
        <v>0</v>
      </c>
      <c r="AK158" s="470">
        <f t="shared" si="127"/>
        <v>0</v>
      </c>
      <c r="AL158" s="470">
        <f t="shared" si="127"/>
        <v>0</v>
      </c>
      <c r="AM158" s="470">
        <f t="shared" si="127"/>
        <v>0</v>
      </c>
      <c r="AN158" s="470">
        <f t="shared" si="127"/>
        <v>0</v>
      </c>
      <c r="AO158" s="470">
        <f t="shared" si="127"/>
        <v>0</v>
      </c>
      <c r="AP158" s="470">
        <f t="shared" si="127"/>
        <v>0</v>
      </c>
      <c r="AQ158" s="470">
        <f t="shared" si="127"/>
        <v>0</v>
      </c>
      <c r="AR158" s="470">
        <f t="shared" si="127"/>
        <v>0</v>
      </c>
      <c r="AS158" s="470">
        <f t="shared" si="127"/>
        <v>0</v>
      </c>
      <c r="AT158" s="470">
        <f t="shared" si="127"/>
        <v>0</v>
      </c>
      <c r="AU158" s="470">
        <f t="shared" si="127"/>
        <v>0</v>
      </c>
      <c r="AV158" s="470">
        <f t="shared" si="127"/>
        <v>0</v>
      </c>
      <c r="AW158" s="470">
        <f t="shared" si="127"/>
        <v>0</v>
      </c>
      <c r="AX158" s="470">
        <f t="shared" si="127"/>
        <v>0</v>
      </c>
      <c r="AY158" s="470">
        <f t="shared" si="127"/>
        <v>0</v>
      </c>
      <c r="AZ158" s="470">
        <f t="shared" si="127"/>
        <v>0</v>
      </c>
      <c r="BA158" s="470">
        <f t="shared" si="127"/>
        <v>0</v>
      </c>
      <c r="BB158" s="470">
        <f t="shared" si="127"/>
        <v>0</v>
      </c>
      <c r="BC158" s="470">
        <f t="shared" si="127"/>
        <v>0</v>
      </c>
      <c r="BD158" s="470">
        <f t="shared" si="127"/>
        <v>0</v>
      </c>
      <c r="BE158" s="470">
        <f t="shared" si="127"/>
        <v>0</v>
      </c>
      <c r="BF158" s="470">
        <f t="shared" si="127"/>
        <v>0</v>
      </c>
      <c r="BG158" s="470">
        <f t="shared" si="127"/>
        <v>0</v>
      </c>
      <c r="BH158" s="470">
        <f t="shared" si="127"/>
        <v>0</v>
      </c>
      <c r="BI158" s="470">
        <f t="shared" si="127"/>
        <v>0</v>
      </c>
      <c r="BJ158" s="470">
        <f t="shared" si="127"/>
        <v>0</v>
      </c>
      <c r="BK158" s="470">
        <f t="shared" si="127"/>
        <v>0</v>
      </c>
      <c r="BL158" s="470">
        <f t="shared" si="127"/>
        <v>0</v>
      </c>
      <c r="BM158" s="470">
        <f t="shared" si="127"/>
        <v>0</v>
      </c>
      <c r="BN158" s="470">
        <f t="shared" si="127"/>
        <v>0</v>
      </c>
      <c r="BO158" s="470">
        <f t="shared" si="127"/>
        <v>0</v>
      </c>
      <c r="BP158" s="470">
        <f t="shared" si="127"/>
        <v>0</v>
      </c>
      <c r="BQ158" s="470">
        <f t="shared" ref="BQ158:CH158" si="128">BP158+BQ157</f>
        <v>0</v>
      </c>
      <c r="BR158" s="470">
        <f t="shared" si="128"/>
        <v>0</v>
      </c>
      <c r="BS158" s="470">
        <f t="shared" si="128"/>
        <v>0</v>
      </c>
      <c r="BT158" s="470">
        <f t="shared" si="128"/>
        <v>0</v>
      </c>
      <c r="BU158" s="470">
        <f t="shared" si="128"/>
        <v>0</v>
      </c>
      <c r="BV158" s="470">
        <f t="shared" si="128"/>
        <v>0</v>
      </c>
      <c r="BW158" s="470">
        <f t="shared" si="128"/>
        <v>0</v>
      </c>
      <c r="BX158" s="470">
        <f t="shared" si="128"/>
        <v>0</v>
      </c>
      <c r="BY158" s="470">
        <f t="shared" si="128"/>
        <v>0</v>
      </c>
      <c r="BZ158" s="470">
        <f t="shared" si="128"/>
        <v>0</v>
      </c>
      <c r="CA158" s="470">
        <f t="shared" si="128"/>
        <v>0</v>
      </c>
      <c r="CB158" s="470">
        <f t="shared" si="128"/>
        <v>0</v>
      </c>
      <c r="CC158" s="470">
        <f t="shared" si="128"/>
        <v>0</v>
      </c>
      <c r="CD158" s="470">
        <f t="shared" si="128"/>
        <v>0</v>
      </c>
      <c r="CE158" s="470">
        <f t="shared" si="128"/>
        <v>0</v>
      </c>
      <c r="CF158" s="470">
        <f t="shared" si="128"/>
        <v>0</v>
      </c>
      <c r="CG158" s="470">
        <f t="shared" si="128"/>
        <v>0</v>
      </c>
      <c r="CH158" s="471">
        <f t="shared" si="128"/>
        <v>0</v>
      </c>
    </row>
    <row r="159" spans="1:86" s="110" customFormat="1" hidden="1" x14ac:dyDescent="0.25">
      <c r="C159" s="112"/>
      <c r="D159" s="112"/>
      <c r="E159" s="112"/>
      <c r="F159" s="112"/>
      <c r="G159" s="112"/>
      <c r="H159" s="112"/>
      <c r="I159" s="112"/>
      <c r="J159" s="112"/>
      <c r="K159" s="112"/>
      <c r="L159" s="112"/>
      <c r="M159" s="112"/>
      <c r="N159" s="112"/>
    </row>
    <row r="160" spans="1:86" s="110" customFormat="1" ht="15.75" hidden="1" thickBot="1" x14ac:dyDescent="0.3">
      <c r="C160" s="112"/>
      <c r="D160" s="112"/>
      <c r="E160" s="112"/>
      <c r="F160" s="112"/>
      <c r="G160" s="112"/>
      <c r="H160" s="112"/>
      <c r="I160" s="112"/>
      <c r="J160" s="112"/>
      <c r="K160" s="112"/>
      <c r="L160" s="112"/>
      <c r="M160" s="112"/>
      <c r="N160" s="112"/>
    </row>
    <row r="161" spans="1:86" s="110" customFormat="1" ht="16.5" hidden="1" thickBot="1" x14ac:dyDescent="0.3">
      <c r="A161" s="670" t="s">
        <v>128</v>
      </c>
      <c r="B161" s="291" t="s">
        <v>124</v>
      </c>
      <c r="C161" s="162">
        <f>C$4</f>
        <v>45292</v>
      </c>
      <c r="D161" s="162">
        <f t="shared" ref="D161:BO161" si="129">D$4</f>
        <v>45323</v>
      </c>
      <c r="E161" s="162">
        <f t="shared" si="129"/>
        <v>45352</v>
      </c>
      <c r="F161" s="162">
        <f t="shared" si="129"/>
        <v>45383</v>
      </c>
      <c r="G161" s="162">
        <f t="shared" si="129"/>
        <v>45413</v>
      </c>
      <c r="H161" s="162">
        <f t="shared" si="129"/>
        <v>45444</v>
      </c>
      <c r="I161" s="162">
        <f t="shared" si="129"/>
        <v>45474</v>
      </c>
      <c r="J161" s="162">
        <f t="shared" si="129"/>
        <v>45505</v>
      </c>
      <c r="K161" s="162">
        <f t="shared" si="129"/>
        <v>45536</v>
      </c>
      <c r="L161" s="162">
        <f t="shared" si="129"/>
        <v>45566</v>
      </c>
      <c r="M161" s="162">
        <f t="shared" si="129"/>
        <v>45597</v>
      </c>
      <c r="N161" s="162">
        <f t="shared" si="129"/>
        <v>45627</v>
      </c>
      <c r="O161" s="162">
        <f t="shared" si="129"/>
        <v>45658</v>
      </c>
      <c r="P161" s="162">
        <f t="shared" si="129"/>
        <v>45689</v>
      </c>
      <c r="Q161" s="162">
        <f t="shared" si="129"/>
        <v>45717</v>
      </c>
      <c r="R161" s="162">
        <f t="shared" si="129"/>
        <v>45748</v>
      </c>
      <c r="S161" s="162">
        <f t="shared" si="129"/>
        <v>45778</v>
      </c>
      <c r="T161" s="162">
        <f t="shared" si="129"/>
        <v>45809</v>
      </c>
      <c r="U161" s="162">
        <f t="shared" si="129"/>
        <v>45839</v>
      </c>
      <c r="V161" s="162">
        <f t="shared" si="129"/>
        <v>45870</v>
      </c>
      <c r="W161" s="162">
        <f t="shared" si="129"/>
        <v>45901</v>
      </c>
      <c r="X161" s="162">
        <f t="shared" si="129"/>
        <v>45931</v>
      </c>
      <c r="Y161" s="162">
        <f t="shared" si="129"/>
        <v>45962</v>
      </c>
      <c r="Z161" s="162">
        <f t="shared" si="129"/>
        <v>45992</v>
      </c>
      <c r="AA161" s="162">
        <f t="shared" si="129"/>
        <v>46023</v>
      </c>
      <c r="AB161" s="162">
        <f t="shared" si="129"/>
        <v>46054</v>
      </c>
      <c r="AC161" s="162">
        <f t="shared" si="129"/>
        <v>46082</v>
      </c>
      <c r="AD161" s="162">
        <f t="shared" si="129"/>
        <v>46113</v>
      </c>
      <c r="AE161" s="162">
        <f t="shared" si="129"/>
        <v>46143</v>
      </c>
      <c r="AF161" s="162">
        <f t="shared" si="129"/>
        <v>46174</v>
      </c>
      <c r="AG161" s="162">
        <f t="shared" si="129"/>
        <v>46204</v>
      </c>
      <c r="AH161" s="162">
        <f t="shared" si="129"/>
        <v>46235</v>
      </c>
      <c r="AI161" s="162">
        <f t="shared" si="129"/>
        <v>46266</v>
      </c>
      <c r="AJ161" s="162">
        <f t="shared" si="129"/>
        <v>46296</v>
      </c>
      <c r="AK161" s="162">
        <f t="shared" si="129"/>
        <v>46327</v>
      </c>
      <c r="AL161" s="162">
        <f t="shared" si="129"/>
        <v>46357</v>
      </c>
      <c r="AM161" s="162">
        <f t="shared" si="129"/>
        <v>46388</v>
      </c>
      <c r="AN161" s="162">
        <f t="shared" si="129"/>
        <v>46419</v>
      </c>
      <c r="AO161" s="162">
        <f t="shared" si="129"/>
        <v>46447</v>
      </c>
      <c r="AP161" s="162">
        <f t="shared" si="129"/>
        <v>46478</v>
      </c>
      <c r="AQ161" s="162">
        <f t="shared" si="129"/>
        <v>46508</v>
      </c>
      <c r="AR161" s="162">
        <f t="shared" si="129"/>
        <v>46539</v>
      </c>
      <c r="AS161" s="162">
        <f t="shared" si="129"/>
        <v>46569</v>
      </c>
      <c r="AT161" s="162">
        <f t="shared" si="129"/>
        <v>46600</v>
      </c>
      <c r="AU161" s="162">
        <f t="shared" si="129"/>
        <v>46631</v>
      </c>
      <c r="AV161" s="162">
        <f t="shared" si="129"/>
        <v>46661</v>
      </c>
      <c r="AW161" s="162">
        <f t="shared" si="129"/>
        <v>46692</v>
      </c>
      <c r="AX161" s="162">
        <f t="shared" si="129"/>
        <v>46722</v>
      </c>
      <c r="AY161" s="162">
        <f t="shared" si="129"/>
        <v>46753</v>
      </c>
      <c r="AZ161" s="162">
        <f t="shared" si="129"/>
        <v>46784</v>
      </c>
      <c r="BA161" s="162">
        <f t="shared" si="129"/>
        <v>46813</v>
      </c>
      <c r="BB161" s="162">
        <f t="shared" si="129"/>
        <v>46844</v>
      </c>
      <c r="BC161" s="162">
        <f t="shared" si="129"/>
        <v>46874</v>
      </c>
      <c r="BD161" s="162">
        <f t="shared" si="129"/>
        <v>46905</v>
      </c>
      <c r="BE161" s="162">
        <f t="shared" si="129"/>
        <v>46935</v>
      </c>
      <c r="BF161" s="162">
        <f t="shared" si="129"/>
        <v>46966</v>
      </c>
      <c r="BG161" s="162">
        <f t="shared" si="129"/>
        <v>46997</v>
      </c>
      <c r="BH161" s="162">
        <f t="shared" si="129"/>
        <v>47027</v>
      </c>
      <c r="BI161" s="162">
        <f t="shared" si="129"/>
        <v>47058</v>
      </c>
      <c r="BJ161" s="162">
        <f t="shared" si="129"/>
        <v>47088</v>
      </c>
      <c r="BK161" s="162">
        <f t="shared" si="129"/>
        <v>47119</v>
      </c>
      <c r="BL161" s="162">
        <f t="shared" si="129"/>
        <v>47150</v>
      </c>
      <c r="BM161" s="162">
        <f t="shared" si="129"/>
        <v>47178</v>
      </c>
      <c r="BN161" s="162">
        <f t="shared" si="129"/>
        <v>47209</v>
      </c>
      <c r="BO161" s="162">
        <f t="shared" si="129"/>
        <v>47239</v>
      </c>
      <c r="BP161" s="162">
        <f t="shared" ref="BP161:CH161" si="130">BP$4</f>
        <v>47270</v>
      </c>
      <c r="BQ161" s="162">
        <f t="shared" si="130"/>
        <v>47300</v>
      </c>
      <c r="BR161" s="162">
        <f t="shared" si="130"/>
        <v>47331</v>
      </c>
      <c r="BS161" s="162">
        <f t="shared" si="130"/>
        <v>47362</v>
      </c>
      <c r="BT161" s="162">
        <f t="shared" si="130"/>
        <v>47392</v>
      </c>
      <c r="BU161" s="162">
        <f t="shared" si="130"/>
        <v>47423</v>
      </c>
      <c r="BV161" s="162">
        <f t="shared" si="130"/>
        <v>47453</v>
      </c>
      <c r="BW161" s="162">
        <f t="shared" si="130"/>
        <v>47484</v>
      </c>
      <c r="BX161" s="162">
        <f t="shared" si="130"/>
        <v>47515</v>
      </c>
      <c r="BY161" s="162">
        <f t="shared" si="130"/>
        <v>47543</v>
      </c>
      <c r="BZ161" s="162">
        <f t="shared" si="130"/>
        <v>47574</v>
      </c>
      <c r="CA161" s="162">
        <f t="shared" si="130"/>
        <v>47604</v>
      </c>
      <c r="CB161" s="162">
        <f t="shared" si="130"/>
        <v>47635</v>
      </c>
      <c r="CC161" s="162">
        <f t="shared" si="130"/>
        <v>47665</v>
      </c>
      <c r="CD161" s="162">
        <f t="shared" si="130"/>
        <v>47696</v>
      </c>
      <c r="CE161" s="162">
        <f t="shared" si="130"/>
        <v>47727</v>
      </c>
      <c r="CF161" s="162">
        <f t="shared" si="130"/>
        <v>47757</v>
      </c>
      <c r="CG161" s="162">
        <f t="shared" si="130"/>
        <v>47788</v>
      </c>
      <c r="CH161" s="163">
        <f t="shared" si="130"/>
        <v>47818</v>
      </c>
    </row>
    <row r="162" spans="1:86" s="110" customFormat="1" hidden="1" x14ac:dyDescent="0.25">
      <c r="A162" s="671"/>
      <c r="B162" s="270" t="s">
        <v>20</v>
      </c>
      <c r="C162" s="460">
        <f>IF(C23=0,0,((C5*0.5)-C41)*C78*C127*C$2)</f>
        <v>0</v>
      </c>
      <c r="D162" s="460">
        <f>IF(D23=0,0,((D5*0.5)+C23-D41)*D78*D127*D$2)</f>
        <v>0</v>
      </c>
      <c r="E162" s="460">
        <f t="shared" ref="E162:BP163" si="131">IF(E23=0,0,((E5*0.5)+D23-E41)*E78*E127*E$2)</f>
        <v>0</v>
      </c>
      <c r="F162" s="460">
        <f t="shared" si="131"/>
        <v>0</v>
      </c>
      <c r="G162" s="460">
        <f t="shared" si="131"/>
        <v>0</v>
      </c>
      <c r="H162" s="460">
        <f t="shared" si="131"/>
        <v>0</v>
      </c>
      <c r="I162" s="460">
        <f t="shared" si="131"/>
        <v>0</v>
      </c>
      <c r="J162" s="460">
        <f t="shared" si="131"/>
        <v>0</v>
      </c>
      <c r="K162" s="460">
        <f t="shared" si="131"/>
        <v>0</v>
      </c>
      <c r="L162" s="460">
        <f t="shared" si="131"/>
        <v>0</v>
      </c>
      <c r="M162" s="460">
        <f t="shared" si="131"/>
        <v>0</v>
      </c>
      <c r="N162" s="460">
        <f t="shared" si="131"/>
        <v>0</v>
      </c>
      <c r="O162" s="460">
        <f t="shared" si="131"/>
        <v>0</v>
      </c>
      <c r="P162" s="460">
        <f t="shared" si="131"/>
        <v>0</v>
      </c>
      <c r="Q162" s="460">
        <f t="shared" si="131"/>
        <v>0</v>
      </c>
      <c r="R162" s="460">
        <f t="shared" si="131"/>
        <v>0</v>
      </c>
      <c r="S162" s="460">
        <f t="shared" si="131"/>
        <v>0</v>
      </c>
      <c r="T162" s="460">
        <f t="shared" si="131"/>
        <v>0</v>
      </c>
      <c r="U162" s="460">
        <f t="shared" si="131"/>
        <v>0</v>
      </c>
      <c r="V162" s="460">
        <f t="shared" si="131"/>
        <v>0</v>
      </c>
      <c r="W162" s="460">
        <f t="shared" si="131"/>
        <v>0</v>
      </c>
      <c r="X162" s="460">
        <f t="shared" si="131"/>
        <v>0</v>
      </c>
      <c r="Y162" s="460">
        <f t="shared" si="131"/>
        <v>0</v>
      </c>
      <c r="Z162" s="460">
        <f t="shared" si="131"/>
        <v>0</v>
      </c>
      <c r="AA162" s="460">
        <f t="shared" si="131"/>
        <v>0</v>
      </c>
      <c r="AB162" s="460">
        <f t="shared" si="131"/>
        <v>0</v>
      </c>
      <c r="AC162" s="460">
        <f t="shared" si="131"/>
        <v>0</v>
      </c>
      <c r="AD162" s="460">
        <f t="shared" si="131"/>
        <v>0</v>
      </c>
      <c r="AE162" s="460">
        <f t="shared" si="131"/>
        <v>0</v>
      </c>
      <c r="AF162" s="460">
        <f t="shared" si="131"/>
        <v>0</v>
      </c>
      <c r="AG162" s="460">
        <f t="shared" si="131"/>
        <v>0</v>
      </c>
      <c r="AH162" s="460">
        <f t="shared" si="131"/>
        <v>0</v>
      </c>
      <c r="AI162" s="460">
        <f t="shared" si="131"/>
        <v>0</v>
      </c>
      <c r="AJ162" s="460">
        <f t="shared" si="131"/>
        <v>0</v>
      </c>
      <c r="AK162" s="460">
        <f t="shared" si="131"/>
        <v>0</v>
      </c>
      <c r="AL162" s="460">
        <f t="shared" si="131"/>
        <v>0</v>
      </c>
      <c r="AM162" s="460">
        <f t="shared" si="131"/>
        <v>0</v>
      </c>
      <c r="AN162" s="460">
        <f t="shared" si="131"/>
        <v>0</v>
      </c>
      <c r="AO162" s="460">
        <f t="shared" si="131"/>
        <v>0</v>
      </c>
      <c r="AP162" s="460">
        <f t="shared" si="131"/>
        <v>0</v>
      </c>
      <c r="AQ162" s="460">
        <f t="shared" si="131"/>
        <v>0</v>
      </c>
      <c r="AR162" s="460">
        <f t="shared" si="131"/>
        <v>0</v>
      </c>
      <c r="AS162" s="460">
        <f t="shared" si="131"/>
        <v>0</v>
      </c>
      <c r="AT162" s="460">
        <f t="shared" si="131"/>
        <v>0</v>
      </c>
      <c r="AU162" s="460">
        <f t="shared" si="131"/>
        <v>0</v>
      </c>
      <c r="AV162" s="460">
        <f t="shared" si="131"/>
        <v>0</v>
      </c>
      <c r="AW162" s="460">
        <f t="shared" si="131"/>
        <v>0</v>
      </c>
      <c r="AX162" s="460">
        <f t="shared" si="131"/>
        <v>0</v>
      </c>
      <c r="AY162" s="460">
        <f t="shared" si="131"/>
        <v>0</v>
      </c>
      <c r="AZ162" s="460">
        <f t="shared" si="131"/>
        <v>0</v>
      </c>
      <c r="BA162" s="460">
        <f t="shared" si="131"/>
        <v>0</v>
      </c>
      <c r="BB162" s="460">
        <f t="shared" si="131"/>
        <v>0</v>
      </c>
      <c r="BC162" s="460">
        <f t="shared" si="131"/>
        <v>0</v>
      </c>
      <c r="BD162" s="460">
        <f t="shared" si="131"/>
        <v>0</v>
      </c>
      <c r="BE162" s="460">
        <f t="shared" si="131"/>
        <v>0</v>
      </c>
      <c r="BF162" s="460">
        <f t="shared" si="131"/>
        <v>0</v>
      </c>
      <c r="BG162" s="460">
        <f t="shared" si="131"/>
        <v>0</v>
      </c>
      <c r="BH162" s="460">
        <f t="shared" si="131"/>
        <v>0</v>
      </c>
      <c r="BI162" s="460">
        <f t="shared" si="131"/>
        <v>0</v>
      </c>
      <c r="BJ162" s="460">
        <f t="shared" si="131"/>
        <v>0</v>
      </c>
      <c r="BK162" s="460">
        <f t="shared" si="131"/>
        <v>0</v>
      </c>
      <c r="BL162" s="460">
        <f t="shared" si="131"/>
        <v>0</v>
      </c>
      <c r="BM162" s="460">
        <f t="shared" si="131"/>
        <v>0</v>
      </c>
      <c r="BN162" s="460">
        <f t="shared" si="131"/>
        <v>0</v>
      </c>
      <c r="BO162" s="460">
        <f t="shared" si="131"/>
        <v>0</v>
      </c>
      <c r="BP162" s="460">
        <f t="shared" si="131"/>
        <v>0</v>
      </c>
      <c r="BQ162" s="460">
        <f t="shared" ref="BQ162:CH166" si="132">IF(BQ23=0,0,((BQ5*0.5)+BP23-BQ41)*BQ78*BQ127*BQ$2)</f>
        <v>0</v>
      </c>
      <c r="BR162" s="460">
        <f t="shared" si="132"/>
        <v>0</v>
      </c>
      <c r="BS162" s="460">
        <f t="shared" si="132"/>
        <v>0</v>
      </c>
      <c r="BT162" s="460">
        <f t="shared" si="132"/>
        <v>0</v>
      </c>
      <c r="BU162" s="460">
        <f t="shared" si="132"/>
        <v>0</v>
      </c>
      <c r="BV162" s="460">
        <f t="shared" si="132"/>
        <v>0</v>
      </c>
      <c r="BW162" s="460">
        <f t="shared" si="132"/>
        <v>0</v>
      </c>
      <c r="BX162" s="460">
        <f t="shared" si="132"/>
        <v>0</v>
      </c>
      <c r="BY162" s="460">
        <f t="shared" si="132"/>
        <v>0</v>
      </c>
      <c r="BZ162" s="460">
        <f t="shared" si="132"/>
        <v>0</v>
      </c>
      <c r="CA162" s="460">
        <f t="shared" si="132"/>
        <v>0</v>
      </c>
      <c r="CB162" s="460">
        <f t="shared" si="132"/>
        <v>0</v>
      </c>
      <c r="CC162" s="460">
        <f t="shared" si="132"/>
        <v>0</v>
      </c>
      <c r="CD162" s="460">
        <f t="shared" si="132"/>
        <v>0</v>
      </c>
      <c r="CE162" s="460">
        <f t="shared" si="132"/>
        <v>0</v>
      </c>
      <c r="CF162" s="460">
        <f t="shared" si="132"/>
        <v>0</v>
      </c>
      <c r="CG162" s="460">
        <f t="shared" si="132"/>
        <v>0</v>
      </c>
      <c r="CH162" s="461">
        <f t="shared" si="132"/>
        <v>0</v>
      </c>
    </row>
    <row r="163" spans="1:86" s="110" customFormat="1" hidden="1" x14ac:dyDescent="0.25">
      <c r="A163" s="671"/>
      <c r="B163" s="270" t="s">
        <v>0</v>
      </c>
      <c r="C163" s="460">
        <f t="shared" ref="C163:C174" si="133">IF(C24=0,0,((C6*0.5)-C42)*C79*C128*C$2)</f>
        <v>0</v>
      </c>
      <c r="D163" s="460">
        <f t="shared" ref="D163:S174" si="134">IF(D24=0,0,((D6*0.5)+C24-D42)*D79*D128*D$2)</f>
        <v>0</v>
      </c>
      <c r="E163" s="460">
        <f t="shared" si="134"/>
        <v>0</v>
      </c>
      <c r="F163" s="460">
        <f t="shared" si="134"/>
        <v>0</v>
      </c>
      <c r="G163" s="460">
        <f t="shared" si="134"/>
        <v>0</v>
      </c>
      <c r="H163" s="460">
        <f t="shared" si="134"/>
        <v>0</v>
      </c>
      <c r="I163" s="460">
        <f t="shared" si="134"/>
        <v>0</v>
      </c>
      <c r="J163" s="460">
        <f t="shared" si="134"/>
        <v>0</v>
      </c>
      <c r="K163" s="460">
        <f t="shared" si="134"/>
        <v>0</v>
      </c>
      <c r="L163" s="460">
        <f t="shared" si="134"/>
        <v>0</v>
      </c>
      <c r="M163" s="460">
        <f t="shared" si="134"/>
        <v>0</v>
      </c>
      <c r="N163" s="460">
        <f t="shared" si="134"/>
        <v>0</v>
      </c>
      <c r="O163" s="460">
        <f t="shared" si="134"/>
        <v>0</v>
      </c>
      <c r="P163" s="460">
        <f t="shared" si="134"/>
        <v>0</v>
      </c>
      <c r="Q163" s="460">
        <f t="shared" si="134"/>
        <v>0</v>
      </c>
      <c r="R163" s="460">
        <f t="shared" si="134"/>
        <v>0</v>
      </c>
      <c r="S163" s="460">
        <f t="shared" si="134"/>
        <v>0</v>
      </c>
      <c r="T163" s="460">
        <f t="shared" si="131"/>
        <v>0</v>
      </c>
      <c r="U163" s="460">
        <f t="shared" si="131"/>
        <v>0</v>
      </c>
      <c r="V163" s="460">
        <f t="shared" si="131"/>
        <v>0</v>
      </c>
      <c r="W163" s="460">
        <f t="shared" si="131"/>
        <v>0</v>
      </c>
      <c r="X163" s="460">
        <f t="shared" si="131"/>
        <v>0</v>
      </c>
      <c r="Y163" s="460">
        <f t="shared" si="131"/>
        <v>0</v>
      </c>
      <c r="Z163" s="460">
        <f t="shared" si="131"/>
        <v>0</v>
      </c>
      <c r="AA163" s="460">
        <f t="shared" si="131"/>
        <v>0</v>
      </c>
      <c r="AB163" s="460">
        <f t="shared" si="131"/>
        <v>0</v>
      </c>
      <c r="AC163" s="460">
        <f t="shared" si="131"/>
        <v>0</v>
      </c>
      <c r="AD163" s="460">
        <f t="shared" si="131"/>
        <v>0</v>
      </c>
      <c r="AE163" s="460">
        <f t="shared" si="131"/>
        <v>0</v>
      </c>
      <c r="AF163" s="460">
        <f t="shared" si="131"/>
        <v>0</v>
      </c>
      <c r="AG163" s="460">
        <f t="shared" si="131"/>
        <v>0</v>
      </c>
      <c r="AH163" s="460">
        <f t="shared" si="131"/>
        <v>0</v>
      </c>
      <c r="AI163" s="460">
        <f t="shared" si="131"/>
        <v>0</v>
      </c>
      <c r="AJ163" s="460">
        <f t="shared" si="131"/>
        <v>0</v>
      </c>
      <c r="AK163" s="460">
        <f t="shared" si="131"/>
        <v>0</v>
      </c>
      <c r="AL163" s="460">
        <f t="shared" si="131"/>
        <v>0</v>
      </c>
      <c r="AM163" s="460">
        <f t="shared" si="131"/>
        <v>0</v>
      </c>
      <c r="AN163" s="460">
        <f t="shared" si="131"/>
        <v>0</v>
      </c>
      <c r="AO163" s="460">
        <f t="shared" si="131"/>
        <v>0</v>
      </c>
      <c r="AP163" s="460">
        <f t="shared" si="131"/>
        <v>0</v>
      </c>
      <c r="AQ163" s="460">
        <f t="shared" si="131"/>
        <v>0</v>
      </c>
      <c r="AR163" s="460">
        <f t="shared" si="131"/>
        <v>0</v>
      </c>
      <c r="AS163" s="460">
        <f t="shared" si="131"/>
        <v>0</v>
      </c>
      <c r="AT163" s="460">
        <f t="shared" si="131"/>
        <v>0</v>
      </c>
      <c r="AU163" s="460">
        <f t="shared" si="131"/>
        <v>0</v>
      </c>
      <c r="AV163" s="460">
        <f t="shared" si="131"/>
        <v>0</v>
      </c>
      <c r="AW163" s="460">
        <f t="shared" si="131"/>
        <v>0</v>
      </c>
      <c r="AX163" s="460">
        <f t="shared" si="131"/>
        <v>0</v>
      </c>
      <c r="AY163" s="460">
        <f t="shared" si="131"/>
        <v>0</v>
      </c>
      <c r="AZ163" s="460">
        <f t="shared" si="131"/>
        <v>0</v>
      </c>
      <c r="BA163" s="460">
        <f t="shared" si="131"/>
        <v>0</v>
      </c>
      <c r="BB163" s="460">
        <f t="shared" si="131"/>
        <v>0</v>
      </c>
      <c r="BC163" s="460">
        <f t="shared" si="131"/>
        <v>0</v>
      </c>
      <c r="BD163" s="460">
        <f t="shared" si="131"/>
        <v>0</v>
      </c>
      <c r="BE163" s="460">
        <f t="shared" si="131"/>
        <v>0</v>
      </c>
      <c r="BF163" s="460">
        <f t="shared" si="131"/>
        <v>0</v>
      </c>
      <c r="BG163" s="460">
        <f t="shared" si="131"/>
        <v>0</v>
      </c>
      <c r="BH163" s="460">
        <f t="shared" si="131"/>
        <v>0</v>
      </c>
      <c r="BI163" s="460">
        <f t="shared" si="131"/>
        <v>0</v>
      </c>
      <c r="BJ163" s="460">
        <f t="shared" si="131"/>
        <v>0</v>
      </c>
      <c r="BK163" s="460">
        <f t="shared" si="131"/>
        <v>0</v>
      </c>
      <c r="BL163" s="460">
        <f t="shared" si="131"/>
        <v>0</v>
      </c>
      <c r="BM163" s="460">
        <f t="shared" si="131"/>
        <v>0</v>
      </c>
      <c r="BN163" s="460">
        <f t="shared" si="131"/>
        <v>0</v>
      </c>
      <c r="BO163" s="460">
        <f t="shared" si="131"/>
        <v>0</v>
      </c>
      <c r="BP163" s="460">
        <f t="shared" si="131"/>
        <v>0</v>
      </c>
      <c r="BQ163" s="460">
        <f t="shared" si="132"/>
        <v>0</v>
      </c>
      <c r="BR163" s="460">
        <f t="shared" si="132"/>
        <v>0</v>
      </c>
      <c r="BS163" s="460">
        <f t="shared" si="132"/>
        <v>0</v>
      </c>
      <c r="BT163" s="460">
        <f t="shared" si="132"/>
        <v>0</v>
      </c>
      <c r="BU163" s="460">
        <f t="shared" si="132"/>
        <v>0</v>
      </c>
      <c r="BV163" s="460">
        <f t="shared" si="132"/>
        <v>0</v>
      </c>
      <c r="BW163" s="460">
        <f t="shared" si="132"/>
        <v>0</v>
      </c>
      <c r="BX163" s="460">
        <f t="shared" si="132"/>
        <v>0</v>
      </c>
      <c r="BY163" s="460">
        <f t="shared" si="132"/>
        <v>0</v>
      </c>
      <c r="BZ163" s="460">
        <f t="shared" si="132"/>
        <v>0</v>
      </c>
      <c r="CA163" s="460">
        <f t="shared" si="132"/>
        <v>0</v>
      </c>
      <c r="CB163" s="460">
        <f t="shared" si="132"/>
        <v>0</v>
      </c>
      <c r="CC163" s="460">
        <f t="shared" si="132"/>
        <v>0</v>
      </c>
      <c r="CD163" s="460">
        <f t="shared" si="132"/>
        <v>0</v>
      </c>
      <c r="CE163" s="460">
        <f t="shared" si="132"/>
        <v>0</v>
      </c>
      <c r="CF163" s="460">
        <f t="shared" si="132"/>
        <v>0</v>
      </c>
      <c r="CG163" s="460">
        <f t="shared" si="132"/>
        <v>0</v>
      </c>
      <c r="CH163" s="461">
        <f t="shared" si="132"/>
        <v>0</v>
      </c>
    </row>
    <row r="164" spans="1:86" s="110" customFormat="1" hidden="1" x14ac:dyDescent="0.25">
      <c r="A164" s="671"/>
      <c r="B164" s="270" t="s">
        <v>21</v>
      </c>
      <c r="C164" s="460">
        <f t="shared" si="133"/>
        <v>0</v>
      </c>
      <c r="D164" s="460">
        <f t="shared" si="134"/>
        <v>0</v>
      </c>
      <c r="E164" s="460">
        <f t="shared" ref="E164:BP167" si="135">IF(E25=0,0,((E7*0.5)+D25-E43)*E80*E129*E$2)</f>
        <v>0</v>
      </c>
      <c r="F164" s="460">
        <f t="shared" si="135"/>
        <v>0</v>
      </c>
      <c r="G164" s="460">
        <f t="shared" si="135"/>
        <v>0</v>
      </c>
      <c r="H164" s="460">
        <f t="shared" si="135"/>
        <v>0</v>
      </c>
      <c r="I164" s="460">
        <f t="shared" si="135"/>
        <v>0</v>
      </c>
      <c r="J164" s="460">
        <f t="shared" si="135"/>
        <v>0</v>
      </c>
      <c r="K164" s="460">
        <f t="shared" si="135"/>
        <v>0</v>
      </c>
      <c r="L164" s="460">
        <f t="shared" si="135"/>
        <v>0</v>
      </c>
      <c r="M164" s="460">
        <f t="shared" si="135"/>
        <v>0</v>
      </c>
      <c r="N164" s="460">
        <f t="shared" si="135"/>
        <v>0</v>
      </c>
      <c r="O164" s="460">
        <f t="shared" si="135"/>
        <v>0</v>
      </c>
      <c r="P164" s="460">
        <f t="shared" si="135"/>
        <v>0</v>
      </c>
      <c r="Q164" s="460">
        <f t="shared" si="135"/>
        <v>0</v>
      </c>
      <c r="R164" s="460">
        <f t="shared" si="135"/>
        <v>0</v>
      </c>
      <c r="S164" s="460">
        <f t="shared" si="135"/>
        <v>0</v>
      </c>
      <c r="T164" s="460">
        <f t="shared" si="135"/>
        <v>0</v>
      </c>
      <c r="U164" s="460">
        <f t="shared" si="135"/>
        <v>0</v>
      </c>
      <c r="V164" s="460">
        <f t="shared" si="135"/>
        <v>0</v>
      </c>
      <c r="W164" s="460">
        <f t="shared" si="135"/>
        <v>0</v>
      </c>
      <c r="X164" s="460">
        <f t="shared" si="135"/>
        <v>0</v>
      </c>
      <c r="Y164" s="460">
        <f t="shared" si="135"/>
        <v>0</v>
      </c>
      <c r="Z164" s="460">
        <f t="shared" si="135"/>
        <v>0</v>
      </c>
      <c r="AA164" s="460">
        <f t="shared" si="135"/>
        <v>0</v>
      </c>
      <c r="AB164" s="460">
        <f t="shared" si="135"/>
        <v>0</v>
      </c>
      <c r="AC164" s="460">
        <f t="shared" si="135"/>
        <v>0</v>
      </c>
      <c r="AD164" s="460">
        <f t="shared" si="135"/>
        <v>0</v>
      </c>
      <c r="AE164" s="460">
        <f t="shared" si="135"/>
        <v>0</v>
      </c>
      <c r="AF164" s="460">
        <f t="shared" si="135"/>
        <v>0</v>
      </c>
      <c r="AG164" s="460">
        <f t="shared" si="135"/>
        <v>0</v>
      </c>
      <c r="AH164" s="460">
        <f t="shared" si="135"/>
        <v>0</v>
      </c>
      <c r="AI164" s="460">
        <f t="shared" si="135"/>
        <v>0</v>
      </c>
      <c r="AJ164" s="460">
        <f t="shared" si="135"/>
        <v>0</v>
      </c>
      <c r="AK164" s="460">
        <f t="shared" si="135"/>
        <v>0</v>
      </c>
      <c r="AL164" s="460">
        <f t="shared" si="135"/>
        <v>0</v>
      </c>
      <c r="AM164" s="460">
        <f t="shared" si="135"/>
        <v>0</v>
      </c>
      <c r="AN164" s="460">
        <f t="shared" si="135"/>
        <v>0</v>
      </c>
      <c r="AO164" s="460">
        <f t="shared" si="135"/>
        <v>0</v>
      </c>
      <c r="AP164" s="460">
        <f t="shared" si="135"/>
        <v>0</v>
      </c>
      <c r="AQ164" s="460">
        <f t="shared" si="135"/>
        <v>0</v>
      </c>
      <c r="AR164" s="460">
        <f t="shared" si="135"/>
        <v>0</v>
      </c>
      <c r="AS164" s="460">
        <f t="shared" si="135"/>
        <v>0</v>
      </c>
      <c r="AT164" s="460">
        <f t="shared" si="135"/>
        <v>0</v>
      </c>
      <c r="AU164" s="460">
        <f t="shared" si="135"/>
        <v>0</v>
      </c>
      <c r="AV164" s="460">
        <f t="shared" si="135"/>
        <v>0</v>
      </c>
      <c r="AW164" s="460">
        <f t="shared" si="135"/>
        <v>0</v>
      </c>
      <c r="AX164" s="460">
        <f t="shared" si="135"/>
        <v>0</v>
      </c>
      <c r="AY164" s="460">
        <f t="shared" si="135"/>
        <v>0</v>
      </c>
      <c r="AZ164" s="460">
        <f t="shared" si="135"/>
        <v>0</v>
      </c>
      <c r="BA164" s="460">
        <f t="shared" si="135"/>
        <v>0</v>
      </c>
      <c r="BB164" s="460">
        <f t="shared" si="135"/>
        <v>0</v>
      </c>
      <c r="BC164" s="460">
        <f t="shared" si="135"/>
        <v>0</v>
      </c>
      <c r="BD164" s="460">
        <f t="shared" si="135"/>
        <v>0</v>
      </c>
      <c r="BE164" s="460">
        <f t="shared" si="135"/>
        <v>0</v>
      </c>
      <c r="BF164" s="460">
        <f t="shared" si="135"/>
        <v>0</v>
      </c>
      <c r="BG164" s="460">
        <f t="shared" si="135"/>
        <v>0</v>
      </c>
      <c r="BH164" s="460">
        <f t="shared" si="135"/>
        <v>0</v>
      </c>
      <c r="BI164" s="460">
        <f t="shared" si="135"/>
        <v>0</v>
      </c>
      <c r="BJ164" s="460">
        <f t="shared" si="135"/>
        <v>0</v>
      </c>
      <c r="BK164" s="460">
        <f t="shared" si="135"/>
        <v>0</v>
      </c>
      <c r="BL164" s="460">
        <f t="shared" si="135"/>
        <v>0</v>
      </c>
      <c r="BM164" s="460">
        <f t="shared" si="135"/>
        <v>0</v>
      </c>
      <c r="BN164" s="460">
        <f t="shared" si="135"/>
        <v>0</v>
      </c>
      <c r="BO164" s="460">
        <f t="shared" si="135"/>
        <v>0</v>
      </c>
      <c r="BP164" s="460">
        <f t="shared" si="135"/>
        <v>0</v>
      </c>
      <c r="BQ164" s="460">
        <f t="shared" si="132"/>
        <v>0</v>
      </c>
      <c r="BR164" s="460">
        <f t="shared" si="132"/>
        <v>0</v>
      </c>
      <c r="BS164" s="460">
        <f t="shared" si="132"/>
        <v>0</v>
      </c>
      <c r="BT164" s="460">
        <f t="shared" si="132"/>
        <v>0</v>
      </c>
      <c r="BU164" s="460">
        <f t="shared" si="132"/>
        <v>0</v>
      </c>
      <c r="BV164" s="460">
        <f t="shared" si="132"/>
        <v>0</v>
      </c>
      <c r="BW164" s="460">
        <f t="shared" si="132"/>
        <v>0</v>
      </c>
      <c r="BX164" s="460">
        <f t="shared" si="132"/>
        <v>0</v>
      </c>
      <c r="BY164" s="460">
        <f t="shared" si="132"/>
        <v>0</v>
      </c>
      <c r="BZ164" s="460">
        <f t="shared" si="132"/>
        <v>0</v>
      </c>
      <c r="CA164" s="460">
        <f t="shared" si="132"/>
        <v>0</v>
      </c>
      <c r="CB164" s="460">
        <f t="shared" si="132"/>
        <v>0</v>
      </c>
      <c r="CC164" s="460">
        <f t="shared" si="132"/>
        <v>0</v>
      </c>
      <c r="CD164" s="460">
        <f t="shared" si="132"/>
        <v>0</v>
      </c>
      <c r="CE164" s="460">
        <f t="shared" si="132"/>
        <v>0</v>
      </c>
      <c r="CF164" s="460">
        <f t="shared" si="132"/>
        <v>0</v>
      </c>
      <c r="CG164" s="460">
        <f t="shared" si="132"/>
        <v>0</v>
      </c>
      <c r="CH164" s="461">
        <f t="shared" si="132"/>
        <v>0</v>
      </c>
    </row>
    <row r="165" spans="1:86" s="110" customFormat="1" hidden="1" x14ac:dyDescent="0.25">
      <c r="A165" s="671"/>
      <c r="B165" s="270" t="s">
        <v>1</v>
      </c>
      <c r="C165" s="460">
        <f t="shared" si="133"/>
        <v>0</v>
      </c>
      <c r="D165" s="460">
        <f t="shared" si="134"/>
        <v>0</v>
      </c>
      <c r="E165" s="460">
        <f t="shared" si="135"/>
        <v>0</v>
      </c>
      <c r="F165" s="460">
        <f t="shared" si="135"/>
        <v>0</v>
      </c>
      <c r="G165" s="460">
        <f t="shared" si="135"/>
        <v>0</v>
      </c>
      <c r="H165" s="460">
        <f t="shared" si="135"/>
        <v>0</v>
      </c>
      <c r="I165" s="460">
        <f t="shared" si="135"/>
        <v>0</v>
      </c>
      <c r="J165" s="460">
        <f t="shared" si="135"/>
        <v>0</v>
      </c>
      <c r="K165" s="460">
        <f t="shared" si="135"/>
        <v>0</v>
      </c>
      <c r="L165" s="460">
        <f t="shared" si="135"/>
        <v>0</v>
      </c>
      <c r="M165" s="460">
        <f t="shared" si="135"/>
        <v>0</v>
      </c>
      <c r="N165" s="460">
        <f t="shared" si="135"/>
        <v>0</v>
      </c>
      <c r="O165" s="460">
        <f t="shared" si="135"/>
        <v>0</v>
      </c>
      <c r="P165" s="460">
        <f t="shared" si="135"/>
        <v>0</v>
      </c>
      <c r="Q165" s="460">
        <f t="shared" si="135"/>
        <v>0</v>
      </c>
      <c r="R165" s="460">
        <f t="shared" si="135"/>
        <v>0</v>
      </c>
      <c r="S165" s="460">
        <f t="shared" si="135"/>
        <v>0</v>
      </c>
      <c r="T165" s="460">
        <f t="shared" si="135"/>
        <v>0</v>
      </c>
      <c r="U165" s="460">
        <f t="shared" si="135"/>
        <v>0</v>
      </c>
      <c r="V165" s="460">
        <f t="shared" si="135"/>
        <v>0</v>
      </c>
      <c r="W165" s="460">
        <f t="shared" si="135"/>
        <v>0</v>
      </c>
      <c r="X165" s="460">
        <f t="shared" si="135"/>
        <v>0</v>
      </c>
      <c r="Y165" s="460">
        <f t="shared" si="135"/>
        <v>0</v>
      </c>
      <c r="Z165" s="460">
        <f t="shared" si="135"/>
        <v>0</v>
      </c>
      <c r="AA165" s="460">
        <f t="shared" si="135"/>
        <v>0</v>
      </c>
      <c r="AB165" s="460">
        <f t="shared" si="135"/>
        <v>0</v>
      </c>
      <c r="AC165" s="460">
        <f t="shared" si="135"/>
        <v>0</v>
      </c>
      <c r="AD165" s="460">
        <f t="shared" si="135"/>
        <v>0</v>
      </c>
      <c r="AE165" s="460">
        <f t="shared" si="135"/>
        <v>0</v>
      </c>
      <c r="AF165" s="460">
        <f t="shared" si="135"/>
        <v>0</v>
      </c>
      <c r="AG165" s="460">
        <f t="shared" si="135"/>
        <v>0</v>
      </c>
      <c r="AH165" s="460">
        <f t="shared" si="135"/>
        <v>0</v>
      </c>
      <c r="AI165" s="460">
        <f t="shared" si="135"/>
        <v>0</v>
      </c>
      <c r="AJ165" s="460">
        <f t="shared" si="135"/>
        <v>0</v>
      </c>
      <c r="AK165" s="460">
        <f t="shared" si="135"/>
        <v>0</v>
      </c>
      <c r="AL165" s="460">
        <f t="shared" si="135"/>
        <v>0</v>
      </c>
      <c r="AM165" s="460">
        <f t="shared" si="135"/>
        <v>0</v>
      </c>
      <c r="AN165" s="460">
        <f t="shared" si="135"/>
        <v>0</v>
      </c>
      <c r="AO165" s="460">
        <f t="shared" si="135"/>
        <v>0</v>
      </c>
      <c r="AP165" s="460">
        <f t="shared" si="135"/>
        <v>0</v>
      </c>
      <c r="AQ165" s="460">
        <f t="shared" si="135"/>
        <v>0</v>
      </c>
      <c r="AR165" s="460">
        <f t="shared" si="135"/>
        <v>0</v>
      </c>
      <c r="AS165" s="460">
        <f t="shared" si="135"/>
        <v>0</v>
      </c>
      <c r="AT165" s="460">
        <f t="shared" si="135"/>
        <v>0</v>
      </c>
      <c r="AU165" s="460">
        <f t="shared" si="135"/>
        <v>0</v>
      </c>
      <c r="AV165" s="460">
        <f t="shared" si="135"/>
        <v>0</v>
      </c>
      <c r="AW165" s="460">
        <f t="shared" si="135"/>
        <v>0</v>
      </c>
      <c r="AX165" s="460">
        <f t="shared" si="135"/>
        <v>0</v>
      </c>
      <c r="AY165" s="460">
        <f t="shared" si="135"/>
        <v>0</v>
      </c>
      <c r="AZ165" s="460">
        <f t="shared" si="135"/>
        <v>0</v>
      </c>
      <c r="BA165" s="460">
        <f t="shared" si="135"/>
        <v>0</v>
      </c>
      <c r="BB165" s="460">
        <f t="shared" si="135"/>
        <v>0</v>
      </c>
      <c r="BC165" s="460">
        <f t="shared" si="135"/>
        <v>0</v>
      </c>
      <c r="BD165" s="460">
        <f t="shared" si="135"/>
        <v>0</v>
      </c>
      <c r="BE165" s="460">
        <f t="shared" si="135"/>
        <v>0</v>
      </c>
      <c r="BF165" s="460">
        <f t="shared" si="135"/>
        <v>0</v>
      </c>
      <c r="BG165" s="460">
        <f t="shared" si="135"/>
        <v>0</v>
      </c>
      <c r="BH165" s="460">
        <f t="shared" si="135"/>
        <v>0</v>
      </c>
      <c r="BI165" s="460">
        <f t="shared" si="135"/>
        <v>0</v>
      </c>
      <c r="BJ165" s="460">
        <f t="shared" si="135"/>
        <v>0</v>
      </c>
      <c r="BK165" s="460">
        <f t="shared" si="135"/>
        <v>0</v>
      </c>
      <c r="BL165" s="460">
        <f t="shared" si="135"/>
        <v>0</v>
      </c>
      <c r="BM165" s="460">
        <f t="shared" si="135"/>
        <v>0</v>
      </c>
      <c r="BN165" s="460">
        <f t="shared" si="135"/>
        <v>0</v>
      </c>
      <c r="BO165" s="460">
        <f t="shared" si="135"/>
        <v>0</v>
      </c>
      <c r="BP165" s="460">
        <f t="shared" si="135"/>
        <v>0</v>
      </c>
      <c r="BQ165" s="460">
        <f t="shared" si="132"/>
        <v>0</v>
      </c>
      <c r="BR165" s="460">
        <f t="shared" si="132"/>
        <v>0</v>
      </c>
      <c r="BS165" s="460">
        <f t="shared" si="132"/>
        <v>0</v>
      </c>
      <c r="BT165" s="460">
        <f t="shared" si="132"/>
        <v>0</v>
      </c>
      <c r="BU165" s="460">
        <f t="shared" si="132"/>
        <v>0</v>
      </c>
      <c r="BV165" s="460">
        <f t="shared" si="132"/>
        <v>0</v>
      </c>
      <c r="BW165" s="460">
        <f t="shared" si="132"/>
        <v>0</v>
      </c>
      <c r="BX165" s="460">
        <f t="shared" si="132"/>
        <v>0</v>
      </c>
      <c r="BY165" s="460">
        <f t="shared" si="132"/>
        <v>0</v>
      </c>
      <c r="BZ165" s="460">
        <f t="shared" si="132"/>
        <v>0</v>
      </c>
      <c r="CA165" s="460">
        <f t="shared" si="132"/>
        <v>0</v>
      </c>
      <c r="CB165" s="460">
        <f t="shared" si="132"/>
        <v>0</v>
      </c>
      <c r="CC165" s="460">
        <f t="shared" si="132"/>
        <v>0</v>
      </c>
      <c r="CD165" s="460">
        <f t="shared" si="132"/>
        <v>0</v>
      </c>
      <c r="CE165" s="460">
        <f t="shared" si="132"/>
        <v>0</v>
      </c>
      <c r="CF165" s="460">
        <f t="shared" si="132"/>
        <v>0</v>
      </c>
      <c r="CG165" s="460">
        <f t="shared" si="132"/>
        <v>0</v>
      </c>
      <c r="CH165" s="461">
        <f t="shared" si="132"/>
        <v>0</v>
      </c>
    </row>
    <row r="166" spans="1:86" s="110" customFormat="1" hidden="1" x14ac:dyDescent="0.25">
      <c r="A166" s="671"/>
      <c r="B166" s="270" t="s">
        <v>22</v>
      </c>
      <c r="C166" s="460">
        <f t="shared" si="133"/>
        <v>0</v>
      </c>
      <c r="D166" s="460">
        <f t="shared" si="134"/>
        <v>0</v>
      </c>
      <c r="E166" s="460">
        <f t="shared" si="135"/>
        <v>0</v>
      </c>
      <c r="F166" s="460">
        <f t="shared" si="135"/>
        <v>0</v>
      </c>
      <c r="G166" s="460">
        <f t="shared" si="135"/>
        <v>0</v>
      </c>
      <c r="H166" s="460">
        <f t="shared" si="135"/>
        <v>0</v>
      </c>
      <c r="I166" s="460">
        <f t="shared" si="135"/>
        <v>0</v>
      </c>
      <c r="J166" s="460">
        <f t="shared" si="135"/>
        <v>0</v>
      </c>
      <c r="K166" s="460">
        <f t="shared" si="135"/>
        <v>0</v>
      </c>
      <c r="L166" s="460">
        <f t="shared" si="135"/>
        <v>0</v>
      </c>
      <c r="M166" s="460">
        <f t="shared" si="135"/>
        <v>0</v>
      </c>
      <c r="N166" s="460">
        <f t="shared" si="135"/>
        <v>0</v>
      </c>
      <c r="O166" s="460">
        <f t="shared" si="135"/>
        <v>0</v>
      </c>
      <c r="P166" s="460">
        <f t="shared" si="135"/>
        <v>0</v>
      </c>
      <c r="Q166" s="460">
        <f t="shared" si="135"/>
        <v>0</v>
      </c>
      <c r="R166" s="460">
        <f t="shared" si="135"/>
        <v>0</v>
      </c>
      <c r="S166" s="460">
        <f t="shared" si="135"/>
        <v>0</v>
      </c>
      <c r="T166" s="460">
        <f t="shared" si="135"/>
        <v>0</v>
      </c>
      <c r="U166" s="460">
        <f t="shared" si="135"/>
        <v>0</v>
      </c>
      <c r="V166" s="460">
        <f t="shared" si="135"/>
        <v>0</v>
      </c>
      <c r="W166" s="460">
        <f t="shared" si="135"/>
        <v>0</v>
      </c>
      <c r="X166" s="460">
        <f t="shared" si="135"/>
        <v>0</v>
      </c>
      <c r="Y166" s="460">
        <f t="shared" si="135"/>
        <v>0</v>
      </c>
      <c r="Z166" s="460">
        <f t="shared" si="135"/>
        <v>0</v>
      </c>
      <c r="AA166" s="460">
        <f t="shared" si="135"/>
        <v>0</v>
      </c>
      <c r="AB166" s="460">
        <f t="shared" si="135"/>
        <v>0</v>
      </c>
      <c r="AC166" s="460">
        <f t="shared" si="135"/>
        <v>0</v>
      </c>
      <c r="AD166" s="460">
        <f t="shared" si="135"/>
        <v>0</v>
      </c>
      <c r="AE166" s="460">
        <f t="shared" si="135"/>
        <v>0</v>
      </c>
      <c r="AF166" s="460">
        <f t="shared" si="135"/>
        <v>0</v>
      </c>
      <c r="AG166" s="460">
        <f t="shared" si="135"/>
        <v>0</v>
      </c>
      <c r="AH166" s="460">
        <f t="shared" si="135"/>
        <v>0</v>
      </c>
      <c r="AI166" s="460">
        <f t="shared" si="135"/>
        <v>0</v>
      </c>
      <c r="AJ166" s="460">
        <f t="shared" si="135"/>
        <v>0</v>
      </c>
      <c r="AK166" s="460">
        <f t="shared" si="135"/>
        <v>0</v>
      </c>
      <c r="AL166" s="460">
        <f t="shared" si="135"/>
        <v>0</v>
      </c>
      <c r="AM166" s="460">
        <f t="shared" si="135"/>
        <v>0</v>
      </c>
      <c r="AN166" s="460">
        <f t="shared" si="135"/>
        <v>0</v>
      </c>
      <c r="AO166" s="460">
        <f t="shared" si="135"/>
        <v>0</v>
      </c>
      <c r="AP166" s="460">
        <f t="shared" si="135"/>
        <v>0</v>
      </c>
      <c r="AQ166" s="460">
        <f t="shared" si="135"/>
        <v>0</v>
      </c>
      <c r="AR166" s="460">
        <f t="shared" si="135"/>
        <v>0</v>
      </c>
      <c r="AS166" s="460">
        <f t="shared" si="135"/>
        <v>0</v>
      </c>
      <c r="AT166" s="460">
        <f t="shared" si="135"/>
        <v>0</v>
      </c>
      <c r="AU166" s="460">
        <f t="shared" si="135"/>
        <v>0</v>
      </c>
      <c r="AV166" s="460">
        <f t="shared" si="135"/>
        <v>0</v>
      </c>
      <c r="AW166" s="460">
        <f t="shared" si="135"/>
        <v>0</v>
      </c>
      <c r="AX166" s="460">
        <f t="shared" si="135"/>
        <v>0</v>
      </c>
      <c r="AY166" s="460">
        <f t="shared" si="135"/>
        <v>0</v>
      </c>
      <c r="AZ166" s="460">
        <f t="shared" si="135"/>
        <v>0</v>
      </c>
      <c r="BA166" s="460">
        <f t="shared" si="135"/>
        <v>0</v>
      </c>
      <c r="BB166" s="460">
        <f t="shared" si="135"/>
        <v>0</v>
      </c>
      <c r="BC166" s="460">
        <f t="shared" si="135"/>
        <v>0</v>
      </c>
      <c r="BD166" s="460">
        <f t="shared" si="135"/>
        <v>0</v>
      </c>
      <c r="BE166" s="460">
        <f t="shared" si="135"/>
        <v>0</v>
      </c>
      <c r="BF166" s="460">
        <f t="shared" si="135"/>
        <v>0</v>
      </c>
      <c r="BG166" s="460">
        <f t="shared" si="135"/>
        <v>0</v>
      </c>
      <c r="BH166" s="460">
        <f t="shared" si="135"/>
        <v>0</v>
      </c>
      <c r="BI166" s="460">
        <f t="shared" si="135"/>
        <v>0</v>
      </c>
      <c r="BJ166" s="460">
        <f t="shared" si="135"/>
        <v>0</v>
      </c>
      <c r="BK166" s="460">
        <f t="shared" si="135"/>
        <v>0</v>
      </c>
      <c r="BL166" s="460">
        <f t="shared" si="135"/>
        <v>0</v>
      </c>
      <c r="BM166" s="460">
        <f t="shared" si="135"/>
        <v>0</v>
      </c>
      <c r="BN166" s="460">
        <f t="shared" si="135"/>
        <v>0</v>
      </c>
      <c r="BO166" s="460">
        <f t="shared" si="135"/>
        <v>0</v>
      </c>
      <c r="BP166" s="460">
        <f t="shared" si="135"/>
        <v>0</v>
      </c>
      <c r="BQ166" s="460">
        <f t="shared" si="132"/>
        <v>0</v>
      </c>
      <c r="BR166" s="460">
        <f t="shared" si="132"/>
        <v>0</v>
      </c>
      <c r="BS166" s="460">
        <f t="shared" si="132"/>
        <v>0</v>
      </c>
      <c r="BT166" s="460">
        <f t="shared" si="132"/>
        <v>0</v>
      </c>
      <c r="BU166" s="460">
        <f t="shared" si="132"/>
        <v>0</v>
      </c>
      <c r="BV166" s="460">
        <f t="shared" si="132"/>
        <v>0</v>
      </c>
      <c r="BW166" s="460">
        <f t="shared" si="132"/>
        <v>0</v>
      </c>
      <c r="BX166" s="460">
        <f t="shared" si="132"/>
        <v>0</v>
      </c>
      <c r="BY166" s="460">
        <f t="shared" si="132"/>
        <v>0</v>
      </c>
      <c r="BZ166" s="460">
        <f t="shared" si="132"/>
        <v>0</v>
      </c>
      <c r="CA166" s="460">
        <f t="shared" si="132"/>
        <v>0</v>
      </c>
      <c r="CB166" s="460">
        <f t="shared" si="132"/>
        <v>0</v>
      </c>
      <c r="CC166" s="460">
        <f t="shared" si="132"/>
        <v>0</v>
      </c>
      <c r="CD166" s="460">
        <f t="shared" si="132"/>
        <v>0</v>
      </c>
      <c r="CE166" s="460">
        <f t="shared" si="132"/>
        <v>0</v>
      </c>
      <c r="CF166" s="460">
        <f t="shared" si="132"/>
        <v>0</v>
      </c>
      <c r="CG166" s="460">
        <f t="shared" si="132"/>
        <v>0</v>
      </c>
      <c r="CH166" s="461">
        <f t="shared" si="132"/>
        <v>0</v>
      </c>
    </row>
    <row r="167" spans="1:86" s="110" customFormat="1" hidden="1" x14ac:dyDescent="0.25">
      <c r="A167" s="671"/>
      <c r="B167" s="89" t="s">
        <v>9</v>
      </c>
      <c r="C167" s="460">
        <f t="shared" si="133"/>
        <v>0</v>
      </c>
      <c r="D167" s="460">
        <f t="shared" si="134"/>
        <v>0</v>
      </c>
      <c r="E167" s="460">
        <f t="shared" si="135"/>
        <v>0</v>
      </c>
      <c r="F167" s="460">
        <f t="shared" si="135"/>
        <v>0</v>
      </c>
      <c r="G167" s="460">
        <f t="shared" si="135"/>
        <v>0</v>
      </c>
      <c r="H167" s="460">
        <f t="shared" si="135"/>
        <v>0</v>
      </c>
      <c r="I167" s="460">
        <f t="shared" si="135"/>
        <v>0</v>
      </c>
      <c r="J167" s="460">
        <f t="shared" si="135"/>
        <v>0</v>
      </c>
      <c r="K167" s="460">
        <f t="shared" si="135"/>
        <v>0</v>
      </c>
      <c r="L167" s="460">
        <f t="shared" si="135"/>
        <v>0</v>
      </c>
      <c r="M167" s="460">
        <f t="shared" si="135"/>
        <v>0</v>
      </c>
      <c r="N167" s="460">
        <f t="shared" si="135"/>
        <v>0</v>
      </c>
      <c r="O167" s="460">
        <f t="shared" si="135"/>
        <v>0</v>
      </c>
      <c r="P167" s="460">
        <f t="shared" si="135"/>
        <v>0</v>
      </c>
      <c r="Q167" s="460">
        <f t="shared" si="135"/>
        <v>0</v>
      </c>
      <c r="R167" s="460">
        <f t="shared" si="135"/>
        <v>0</v>
      </c>
      <c r="S167" s="460">
        <f t="shared" si="135"/>
        <v>0</v>
      </c>
      <c r="T167" s="460">
        <f t="shared" si="135"/>
        <v>0</v>
      </c>
      <c r="U167" s="460">
        <f t="shared" si="135"/>
        <v>0</v>
      </c>
      <c r="V167" s="460">
        <f t="shared" si="135"/>
        <v>0</v>
      </c>
      <c r="W167" s="460">
        <f t="shared" si="135"/>
        <v>0</v>
      </c>
      <c r="X167" s="460">
        <f t="shared" si="135"/>
        <v>0</v>
      </c>
      <c r="Y167" s="460">
        <f t="shared" si="135"/>
        <v>0</v>
      </c>
      <c r="Z167" s="460">
        <f t="shared" si="135"/>
        <v>0</v>
      </c>
      <c r="AA167" s="460">
        <f t="shared" si="135"/>
        <v>0</v>
      </c>
      <c r="AB167" s="460">
        <f t="shared" si="135"/>
        <v>0</v>
      </c>
      <c r="AC167" s="460">
        <f t="shared" si="135"/>
        <v>0</v>
      </c>
      <c r="AD167" s="460">
        <f t="shared" si="135"/>
        <v>0</v>
      </c>
      <c r="AE167" s="460">
        <f t="shared" si="135"/>
        <v>0</v>
      </c>
      <c r="AF167" s="460">
        <f t="shared" si="135"/>
        <v>0</v>
      </c>
      <c r="AG167" s="460">
        <f t="shared" si="135"/>
        <v>0</v>
      </c>
      <c r="AH167" s="460">
        <f t="shared" si="135"/>
        <v>0</v>
      </c>
      <c r="AI167" s="460">
        <f t="shared" si="135"/>
        <v>0</v>
      </c>
      <c r="AJ167" s="460">
        <f t="shared" si="135"/>
        <v>0</v>
      </c>
      <c r="AK167" s="460">
        <f t="shared" si="135"/>
        <v>0</v>
      </c>
      <c r="AL167" s="460">
        <f t="shared" si="135"/>
        <v>0</v>
      </c>
      <c r="AM167" s="460">
        <f t="shared" si="135"/>
        <v>0</v>
      </c>
      <c r="AN167" s="460">
        <f t="shared" si="135"/>
        <v>0</v>
      </c>
      <c r="AO167" s="460">
        <f t="shared" si="135"/>
        <v>0</v>
      </c>
      <c r="AP167" s="460">
        <f t="shared" si="135"/>
        <v>0</v>
      </c>
      <c r="AQ167" s="460">
        <f t="shared" si="135"/>
        <v>0</v>
      </c>
      <c r="AR167" s="460">
        <f t="shared" si="135"/>
        <v>0</v>
      </c>
      <c r="AS167" s="460">
        <f t="shared" si="135"/>
        <v>0</v>
      </c>
      <c r="AT167" s="460">
        <f t="shared" si="135"/>
        <v>0</v>
      </c>
      <c r="AU167" s="460">
        <f t="shared" si="135"/>
        <v>0</v>
      </c>
      <c r="AV167" s="460">
        <f t="shared" si="135"/>
        <v>0</v>
      </c>
      <c r="AW167" s="460">
        <f t="shared" si="135"/>
        <v>0</v>
      </c>
      <c r="AX167" s="460">
        <f t="shared" si="135"/>
        <v>0</v>
      </c>
      <c r="AY167" s="460">
        <f t="shared" si="135"/>
        <v>0</v>
      </c>
      <c r="AZ167" s="460">
        <f t="shared" si="135"/>
        <v>0</v>
      </c>
      <c r="BA167" s="460">
        <f t="shared" si="135"/>
        <v>0</v>
      </c>
      <c r="BB167" s="460">
        <f t="shared" si="135"/>
        <v>0</v>
      </c>
      <c r="BC167" s="460">
        <f t="shared" si="135"/>
        <v>0</v>
      </c>
      <c r="BD167" s="460">
        <f t="shared" si="135"/>
        <v>0</v>
      </c>
      <c r="BE167" s="460">
        <f t="shared" si="135"/>
        <v>0</v>
      </c>
      <c r="BF167" s="460">
        <f t="shared" si="135"/>
        <v>0</v>
      </c>
      <c r="BG167" s="460">
        <f t="shared" si="135"/>
        <v>0</v>
      </c>
      <c r="BH167" s="460">
        <f t="shared" si="135"/>
        <v>0</v>
      </c>
      <c r="BI167" s="460">
        <f t="shared" si="135"/>
        <v>0</v>
      </c>
      <c r="BJ167" s="460">
        <f t="shared" si="135"/>
        <v>0</v>
      </c>
      <c r="BK167" s="460">
        <f t="shared" si="135"/>
        <v>0</v>
      </c>
      <c r="BL167" s="460">
        <f t="shared" si="135"/>
        <v>0</v>
      </c>
      <c r="BM167" s="460">
        <f t="shared" si="135"/>
        <v>0</v>
      </c>
      <c r="BN167" s="460">
        <f t="shared" si="135"/>
        <v>0</v>
      </c>
      <c r="BO167" s="460">
        <f t="shared" si="135"/>
        <v>0</v>
      </c>
      <c r="BP167" s="460">
        <f t="shared" ref="BP167:CH170" si="136">IF(BP28=0,0,((BP10*0.5)+BO28-BP46)*BP83*BP132*BP$2)</f>
        <v>0</v>
      </c>
      <c r="BQ167" s="460">
        <f t="shared" si="136"/>
        <v>0</v>
      </c>
      <c r="BR167" s="460">
        <f t="shared" si="136"/>
        <v>0</v>
      </c>
      <c r="BS167" s="460">
        <f t="shared" si="136"/>
        <v>0</v>
      </c>
      <c r="BT167" s="460">
        <f t="shared" si="136"/>
        <v>0</v>
      </c>
      <c r="BU167" s="460">
        <f t="shared" si="136"/>
        <v>0</v>
      </c>
      <c r="BV167" s="460">
        <f t="shared" si="136"/>
        <v>0</v>
      </c>
      <c r="BW167" s="460">
        <f t="shared" si="136"/>
        <v>0</v>
      </c>
      <c r="BX167" s="460">
        <f t="shared" si="136"/>
        <v>0</v>
      </c>
      <c r="BY167" s="460">
        <f t="shared" si="136"/>
        <v>0</v>
      </c>
      <c r="BZ167" s="460">
        <f t="shared" si="136"/>
        <v>0</v>
      </c>
      <c r="CA167" s="460">
        <f t="shared" si="136"/>
        <v>0</v>
      </c>
      <c r="CB167" s="460">
        <f t="shared" si="136"/>
        <v>0</v>
      </c>
      <c r="CC167" s="460">
        <f t="shared" si="136"/>
        <v>0</v>
      </c>
      <c r="CD167" s="460">
        <f t="shared" si="136"/>
        <v>0</v>
      </c>
      <c r="CE167" s="460">
        <f t="shared" si="136"/>
        <v>0</v>
      </c>
      <c r="CF167" s="460">
        <f t="shared" si="136"/>
        <v>0</v>
      </c>
      <c r="CG167" s="460">
        <f t="shared" si="136"/>
        <v>0</v>
      </c>
      <c r="CH167" s="461">
        <f t="shared" si="136"/>
        <v>0</v>
      </c>
    </row>
    <row r="168" spans="1:86" s="110" customFormat="1" hidden="1" x14ac:dyDescent="0.25">
      <c r="A168" s="671"/>
      <c r="B168" s="89" t="s">
        <v>3</v>
      </c>
      <c r="C168" s="460">
        <f t="shared" si="133"/>
        <v>0</v>
      </c>
      <c r="D168" s="460">
        <f t="shared" si="134"/>
        <v>0</v>
      </c>
      <c r="E168" s="460">
        <f t="shared" ref="E168:BP171" si="137">IF(E29=0,0,((E11*0.5)+D29-E47)*E84*E133*E$2)</f>
        <v>0</v>
      </c>
      <c r="F168" s="460">
        <f t="shared" si="137"/>
        <v>0</v>
      </c>
      <c r="G168" s="460">
        <f t="shared" si="137"/>
        <v>0</v>
      </c>
      <c r="H168" s="460">
        <f t="shared" si="137"/>
        <v>0</v>
      </c>
      <c r="I168" s="460">
        <f t="shared" si="137"/>
        <v>0</v>
      </c>
      <c r="J168" s="460">
        <f t="shared" si="137"/>
        <v>0</v>
      </c>
      <c r="K168" s="460">
        <f t="shared" si="137"/>
        <v>0</v>
      </c>
      <c r="L168" s="460">
        <f t="shared" si="137"/>
        <v>0</v>
      </c>
      <c r="M168" s="460">
        <f t="shared" si="137"/>
        <v>0</v>
      </c>
      <c r="N168" s="460">
        <f t="shared" si="137"/>
        <v>0</v>
      </c>
      <c r="O168" s="460">
        <f t="shared" si="137"/>
        <v>0</v>
      </c>
      <c r="P168" s="460">
        <f t="shared" si="137"/>
        <v>0</v>
      </c>
      <c r="Q168" s="460">
        <f t="shared" si="137"/>
        <v>0</v>
      </c>
      <c r="R168" s="460">
        <f t="shared" si="137"/>
        <v>0</v>
      </c>
      <c r="S168" s="460">
        <f t="shared" si="137"/>
        <v>0</v>
      </c>
      <c r="T168" s="460">
        <f t="shared" si="137"/>
        <v>0</v>
      </c>
      <c r="U168" s="460">
        <f t="shared" si="137"/>
        <v>0</v>
      </c>
      <c r="V168" s="460">
        <f t="shared" si="137"/>
        <v>0</v>
      </c>
      <c r="W168" s="460">
        <f t="shared" si="137"/>
        <v>0</v>
      </c>
      <c r="X168" s="460">
        <f t="shared" si="137"/>
        <v>0</v>
      </c>
      <c r="Y168" s="460">
        <f t="shared" si="137"/>
        <v>0</v>
      </c>
      <c r="Z168" s="460">
        <f t="shared" si="137"/>
        <v>0</v>
      </c>
      <c r="AA168" s="460">
        <f t="shared" si="137"/>
        <v>0</v>
      </c>
      <c r="AB168" s="460">
        <f t="shared" si="137"/>
        <v>0</v>
      </c>
      <c r="AC168" s="460">
        <f t="shared" si="137"/>
        <v>0</v>
      </c>
      <c r="AD168" s="460">
        <f t="shared" si="137"/>
        <v>0</v>
      </c>
      <c r="AE168" s="460">
        <f t="shared" si="137"/>
        <v>0</v>
      </c>
      <c r="AF168" s="460">
        <f t="shared" si="137"/>
        <v>0</v>
      </c>
      <c r="AG168" s="460">
        <f t="shared" si="137"/>
        <v>0</v>
      </c>
      <c r="AH168" s="460">
        <f t="shared" si="137"/>
        <v>0</v>
      </c>
      <c r="AI168" s="460">
        <f t="shared" si="137"/>
        <v>0</v>
      </c>
      <c r="AJ168" s="460">
        <f t="shared" si="137"/>
        <v>0</v>
      </c>
      <c r="AK168" s="460">
        <f t="shared" si="137"/>
        <v>0</v>
      </c>
      <c r="AL168" s="460">
        <f t="shared" si="137"/>
        <v>0</v>
      </c>
      <c r="AM168" s="460">
        <f t="shared" si="137"/>
        <v>0</v>
      </c>
      <c r="AN168" s="460">
        <f t="shared" si="137"/>
        <v>0</v>
      </c>
      <c r="AO168" s="460">
        <f t="shared" si="137"/>
        <v>0</v>
      </c>
      <c r="AP168" s="460">
        <f t="shared" si="137"/>
        <v>0</v>
      </c>
      <c r="AQ168" s="460">
        <f t="shared" si="137"/>
        <v>0</v>
      </c>
      <c r="AR168" s="460">
        <f t="shared" si="137"/>
        <v>0</v>
      </c>
      <c r="AS168" s="460">
        <f t="shared" si="137"/>
        <v>0</v>
      </c>
      <c r="AT168" s="460">
        <f t="shared" si="137"/>
        <v>0</v>
      </c>
      <c r="AU168" s="460">
        <f t="shared" si="137"/>
        <v>0</v>
      </c>
      <c r="AV168" s="460">
        <f t="shared" si="137"/>
        <v>0</v>
      </c>
      <c r="AW168" s="460">
        <f t="shared" si="137"/>
        <v>0</v>
      </c>
      <c r="AX168" s="460">
        <f t="shared" si="137"/>
        <v>0</v>
      </c>
      <c r="AY168" s="460">
        <f t="shared" si="137"/>
        <v>0</v>
      </c>
      <c r="AZ168" s="460">
        <f t="shared" si="137"/>
        <v>0</v>
      </c>
      <c r="BA168" s="460">
        <f t="shared" si="137"/>
        <v>0</v>
      </c>
      <c r="BB168" s="460">
        <f t="shared" si="137"/>
        <v>0</v>
      </c>
      <c r="BC168" s="460">
        <f t="shared" si="137"/>
        <v>0</v>
      </c>
      <c r="BD168" s="460">
        <f t="shared" si="137"/>
        <v>0</v>
      </c>
      <c r="BE168" s="460">
        <f t="shared" si="137"/>
        <v>0</v>
      </c>
      <c r="BF168" s="460">
        <f t="shared" si="137"/>
        <v>0</v>
      </c>
      <c r="BG168" s="460">
        <f t="shared" si="137"/>
        <v>0</v>
      </c>
      <c r="BH168" s="460">
        <f t="shared" si="137"/>
        <v>0</v>
      </c>
      <c r="BI168" s="460">
        <f t="shared" si="137"/>
        <v>0</v>
      </c>
      <c r="BJ168" s="460">
        <f t="shared" si="137"/>
        <v>0</v>
      </c>
      <c r="BK168" s="460">
        <f t="shared" si="137"/>
        <v>0</v>
      </c>
      <c r="BL168" s="460">
        <f t="shared" si="137"/>
        <v>0</v>
      </c>
      <c r="BM168" s="460">
        <f t="shared" si="137"/>
        <v>0</v>
      </c>
      <c r="BN168" s="460">
        <f t="shared" si="137"/>
        <v>0</v>
      </c>
      <c r="BO168" s="460">
        <f t="shared" si="137"/>
        <v>0</v>
      </c>
      <c r="BP168" s="460">
        <f t="shared" si="137"/>
        <v>0</v>
      </c>
      <c r="BQ168" s="460">
        <f t="shared" si="136"/>
        <v>0</v>
      </c>
      <c r="BR168" s="460">
        <f t="shared" si="136"/>
        <v>0</v>
      </c>
      <c r="BS168" s="460">
        <f t="shared" si="136"/>
        <v>0</v>
      </c>
      <c r="BT168" s="460">
        <f t="shared" si="136"/>
        <v>0</v>
      </c>
      <c r="BU168" s="460">
        <f t="shared" si="136"/>
        <v>0</v>
      </c>
      <c r="BV168" s="460">
        <f t="shared" si="136"/>
        <v>0</v>
      </c>
      <c r="BW168" s="460">
        <f t="shared" si="136"/>
        <v>0</v>
      </c>
      <c r="BX168" s="460">
        <f t="shared" si="136"/>
        <v>0</v>
      </c>
      <c r="BY168" s="460">
        <f t="shared" si="136"/>
        <v>0</v>
      </c>
      <c r="BZ168" s="460">
        <f t="shared" si="136"/>
        <v>0</v>
      </c>
      <c r="CA168" s="460">
        <f t="shared" si="136"/>
        <v>0</v>
      </c>
      <c r="CB168" s="460">
        <f t="shared" si="136"/>
        <v>0</v>
      </c>
      <c r="CC168" s="460">
        <f t="shared" si="136"/>
        <v>0</v>
      </c>
      <c r="CD168" s="460">
        <f t="shared" si="136"/>
        <v>0</v>
      </c>
      <c r="CE168" s="460">
        <f t="shared" si="136"/>
        <v>0</v>
      </c>
      <c r="CF168" s="460">
        <f t="shared" si="136"/>
        <v>0</v>
      </c>
      <c r="CG168" s="460">
        <f t="shared" si="136"/>
        <v>0</v>
      </c>
      <c r="CH168" s="461">
        <f t="shared" si="136"/>
        <v>0</v>
      </c>
    </row>
    <row r="169" spans="1:86" s="110" customFormat="1" ht="15.75" hidden="1" customHeight="1" x14ac:dyDescent="0.25">
      <c r="A169" s="671"/>
      <c r="B169" s="89" t="s">
        <v>4</v>
      </c>
      <c r="C169" s="460">
        <f t="shared" si="133"/>
        <v>0</v>
      </c>
      <c r="D169" s="460">
        <f t="shared" si="134"/>
        <v>0</v>
      </c>
      <c r="E169" s="460">
        <f t="shared" si="137"/>
        <v>0</v>
      </c>
      <c r="F169" s="460">
        <f t="shared" si="137"/>
        <v>0</v>
      </c>
      <c r="G169" s="460">
        <f t="shared" si="137"/>
        <v>0</v>
      </c>
      <c r="H169" s="460">
        <f t="shared" si="137"/>
        <v>0</v>
      </c>
      <c r="I169" s="460">
        <f t="shared" si="137"/>
        <v>0</v>
      </c>
      <c r="J169" s="460">
        <f t="shared" si="137"/>
        <v>0</v>
      </c>
      <c r="K169" s="460">
        <f t="shared" si="137"/>
        <v>0</v>
      </c>
      <c r="L169" s="460">
        <f t="shared" si="137"/>
        <v>0</v>
      </c>
      <c r="M169" s="460">
        <f t="shared" si="137"/>
        <v>0</v>
      </c>
      <c r="N169" s="460">
        <f t="shared" si="137"/>
        <v>0</v>
      </c>
      <c r="O169" s="460">
        <f t="shared" si="137"/>
        <v>0</v>
      </c>
      <c r="P169" s="460">
        <f t="shared" si="137"/>
        <v>0</v>
      </c>
      <c r="Q169" s="460">
        <f t="shared" si="137"/>
        <v>0</v>
      </c>
      <c r="R169" s="460">
        <f t="shared" si="137"/>
        <v>0</v>
      </c>
      <c r="S169" s="460">
        <f t="shared" si="137"/>
        <v>0</v>
      </c>
      <c r="T169" s="460">
        <f t="shared" si="137"/>
        <v>0</v>
      </c>
      <c r="U169" s="460">
        <f t="shared" si="137"/>
        <v>0</v>
      </c>
      <c r="V169" s="460">
        <f t="shared" si="137"/>
        <v>0</v>
      </c>
      <c r="W169" s="460">
        <f t="shared" si="137"/>
        <v>0</v>
      </c>
      <c r="X169" s="460">
        <f t="shared" si="137"/>
        <v>0</v>
      </c>
      <c r="Y169" s="460">
        <f t="shared" si="137"/>
        <v>0</v>
      </c>
      <c r="Z169" s="460">
        <f t="shared" si="137"/>
        <v>0</v>
      </c>
      <c r="AA169" s="460">
        <f t="shared" si="137"/>
        <v>0</v>
      </c>
      <c r="AB169" s="460">
        <f t="shared" si="137"/>
        <v>0</v>
      </c>
      <c r="AC169" s="460">
        <f t="shared" si="137"/>
        <v>0</v>
      </c>
      <c r="AD169" s="460">
        <f t="shared" si="137"/>
        <v>0</v>
      </c>
      <c r="AE169" s="460">
        <f t="shared" si="137"/>
        <v>0</v>
      </c>
      <c r="AF169" s="460">
        <f t="shared" si="137"/>
        <v>0</v>
      </c>
      <c r="AG169" s="460">
        <f t="shared" si="137"/>
        <v>0</v>
      </c>
      <c r="AH169" s="460">
        <f t="shared" si="137"/>
        <v>0</v>
      </c>
      <c r="AI169" s="460">
        <f t="shared" si="137"/>
        <v>0</v>
      </c>
      <c r="AJ169" s="460">
        <f t="shared" si="137"/>
        <v>0</v>
      </c>
      <c r="AK169" s="460">
        <f t="shared" si="137"/>
        <v>0</v>
      </c>
      <c r="AL169" s="460">
        <f t="shared" si="137"/>
        <v>0</v>
      </c>
      <c r="AM169" s="460">
        <f t="shared" si="137"/>
        <v>0</v>
      </c>
      <c r="AN169" s="460">
        <f t="shared" si="137"/>
        <v>0</v>
      </c>
      <c r="AO169" s="460">
        <f t="shared" si="137"/>
        <v>0</v>
      </c>
      <c r="AP169" s="460">
        <f t="shared" si="137"/>
        <v>0</v>
      </c>
      <c r="AQ169" s="460">
        <f t="shared" si="137"/>
        <v>0</v>
      </c>
      <c r="AR169" s="460">
        <f t="shared" si="137"/>
        <v>0</v>
      </c>
      <c r="AS169" s="460">
        <f t="shared" si="137"/>
        <v>0</v>
      </c>
      <c r="AT169" s="460">
        <f t="shared" si="137"/>
        <v>0</v>
      </c>
      <c r="AU169" s="460">
        <f t="shared" si="137"/>
        <v>0</v>
      </c>
      <c r="AV169" s="460">
        <f t="shared" si="137"/>
        <v>0</v>
      </c>
      <c r="AW169" s="460">
        <f t="shared" si="137"/>
        <v>0</v>
      </c>
      <c r="AX169" s="460">
        <f t="shared" si="137"/>
        <v>0</v>
      </c>
      <c r="AY169" s="460">
        <f t="shared" si="137"/>
        <v>0</v>
      </c>
      <c r="AZ169" s="460">
        <f t="shared" si="137"/>
        <v>0</v>
      </c>
      <c r="BA169" s="460">
        <f t="shared" si="137"/>
        <v>0</v>
      </c>
      <c r="BB169" s="460">
        <f t="shared" si="137"/>
        <v>0</v>
      </c>
      <c r="BC169" s="460">
        <f t="shared" si="137"/>
        <v>0</v>
      </c>
      <c r="BD169" s="460">
        <f t="shared" si="137"/>
        <v>0</v>
      </c>
      <c r="BE169" s="460">
        <f t="shared" si="137"/>
        <v>0</v>
      </c>
      <c r="BF169" s="460">
        <f t="shared" si="137"/>
        <v>0</v>
      </c>
      <c r="BG169" s="460">
        <f t="shared" si="137"/>
        <v>0</v>
      </c>
      <c r="BH169" s="460">
        <f t="shared" si="137"/>
        <v>0</v>
      </c>
      <c r="BI169" s="460">
        <f t="shared" si="137"/>
        <v>0</v>
      </c>
      <c r="BJ169" s="460">
        <f t="shared" si="137"/>
        <v>0</v>
      </c>
      <c r="BK169" s="460">
        <f t="shared" si="137"/>
        <v>0</v>
      </c>
      <c r="BL169" s="460">
        <f t="shared" si="137"/>
        <v>0</v>
      </c>
      <c r="BM169" s="460">
        <f t="shared" si="137"/>
        <v>0</v>
      </c>
      <c r="BN169" s="460">
        <f t="shared" si="137"/>
        <v>0</v>
      </c>
      <c r="BO169" s="460">
        <f t="shared" si="137"/>
        <v>0</v>
      </c>
      <c r="BP169" s="460">
        <f t="shared" si="137"/>
        <v>0</v>
      </c>
      <c r="BQ169" s="460">
        <f t="shared" si="136"/>
        <v>0</v>
      </c>
      <c r="BR169" s="460">
        <f t="shared" si="136"/>
        <v>0</v>
      </c>
      <c r="BS169" s="460">
        <f t="shared" si="136"/>
        <v>0</v>
      </c>
      <c r="BT169" s="460">
        <f t="shared" si="136"/>
        <v>0</v>
      </c>
      <c r="BU169" s="460">
        <f t="shared" si="136"/>
        <v>0</v>
      </c>
      <c r="BV169" s="460">
        <f t="shared" si="136"/>
        <v>0</v>
      </c>
      <c r="BW169" s="460">
        <f t="shared" si="136"/>
        <v>0</v>
      </c>
      <c r="BX169" s="460">
        <f t="shared" si="136"/>
        <v>0</v>
      </c>
      <c r="BY169" s="460">
        <f t="shared" si="136"/>
        <v>0</v>
      </c>
      <c r="BZ169" s="460">
        <f t="shared" si="136"/>
        <v>0</v>
      </c>
      <c r="CA169" s="460">
        <f t="shared" si="136"/>
        <v>0</v>
      </c>
      <c r="CB169" s="460">
        <f t="shared" si="136"/>
        <v>0</v>
      </c>
      <c r="CC169" s="460">
        <f t="shared" si="136"/>
        <v>0</v>
      </c>
      <c r="CD169" s="460">
        <f t="shared" si="136"/>
        <v>0</v>
      </c>
      <c r="CE169" s="460">
        <f t="shared" si="136"/>
        <v>0</v>
      </c>
      <c r="CF169" s="460">
        <f t="shared" si="136"/>
        <v>0</v>
      </c>
      <c r="CG169" s="460">
        <f t="shared" si="136"/>
        <v>0</v>
      </c>
      <c r="CH169" s="461">
        <f t="shared" si="136"/>
        <v>0</v>
      </c>
    </row>
    <row r="170" spans="1:86" s="110" customFormat="1" hidden="1" x14ac:dyDescent="0.25">
      <c r="A170" s="671"/>
      <c r="B170" s="89" t="s">
        <v>5</v>
      </c>
      <c r="C170" s="460">
        <f t="shared" si="133"/>
        <v>0</v>
      </c>
      <c r="D170" s="460">
        <f t="shared" si="134"/>
        <v>0</v>
      </c>
      <c r="E170" s="460">
        <f t="shared" si="137"/>
        <v>0</v>
      </c>
      <c r="F170" s="460">
        <f t="shared" si="137"/>
        <v>0</v>
      </c>
      <c r="G170" s="460">
        <f t="shared" si="137"/>
        <v>0</v>
      </c>
      <c r="H170" s="460">
        <f t="shared" si="137"/>
        <v>0</v>
      </c>
      <c r="I170" s="460">
        <f t="shared" si="137"/>
        <v>0</v>
      </c>
      <c r="J170" s="460">
        <f t="shared" si="137"/>
        <v>0</v>
      </c>
      <c r="K170" s="460">
        <f t="shared" si="137"/>
        <v>0</v>
      </c>
      <c r="L170" s="460">
        <f t="shared" si="137"/>
        <v>0</v>
      </c>
      <c r="M170" s="460">
        <f t="shared" si="137"/>
        <v>0</v>
      </c>
      <c r="N170" s="460">
        <f t="shared" si="137"/>
        <v>0</v>
      </c>
      <c r="O170" s="460">
        <f t="shared" si="137"/>
        <v>0</v>
      </c>
      <c r="P170" s="460">
        <f t="shared" si="137"/>
        <v>0</v>
      </c>
      <c r="Q170" s="460">
        <f t="shared" si="137"/>
        <v>0</v>
      </c>
      <c r="R170" s="460">
        <f t="shared" si="137"/>
        <v>0</v>
      </c>
      <c r="S170" s="460">
        <f t="shared" si="137"/>
        <v>0</v>
      </c>
      <c r="T170" s="460">
        <f t="shared" si="137"/>
        <v>0</v>
      </c>
      <c r="U170" s="460">
        <f t="shared" si="137"/>
        <v>0</v>
      </c>
      <c r="V170" s="460">
        <f t="shared" si="137"/>
        <v>0</v>
      </c>
      <c r="W170" s="460">
        <f t="shared" si="137"/>
        <v>0</v>
      </c>
      <c r="X170" s="460">
        <f t="shared" si="137"/>
        <v>0</v>
      </c>
      <c r="Y170" s="460">
        <f t="shared" si="137"/>
        <v>0</v>
      </c>
      <c r="Z170" s="460">
        <f t="shared" si="137"/>
        <v>0</v>
      </c>
      <c r="AA170" s="460">
        <f t="shared" si="137"/>
        <v>0</v>
      </c>
      <c r="AB170" s="460">
        <f t="shared" si="137"/>
        <v>0</v>
      </c>
      <c r="AC170" s="460">
        <f t="shared" si="137"/>
        <v>0</v>
      </c>
      <c r="AD170" s="460">
        <f t="shared" si="137"/>
        <v>0</v>
      </c>
      <c r="AE170" s="460">
        <f t="shared" si="137"/>
        <v>0</v>
      </c>
      <c r="AF170" s="460">
        <f t="shared" si="137"/>
        <v>0</v>
      </c>
      <c r="AG170" s="460">
        <f t="shared" si="137"/>
        <v>0</v>
      </c>
      <c r="AH170" s="460">
        <f t="shared" si="137"/>
        <v>0</v>
      </c>
      <c r="AI170" s="460">
        <f t="shared" si="137"/>
        <v>0</v>
      </c>
      <c r="AJ170" s="460">
        <f t="shared" si="137"/>
        <v>0</v>
      </c>
      <c r="AK170" s="460">
        <f t="shared" si="137"/>
        <v>0</v>
      </c>
      <c r="AL170" s="460">
        <f t="shared" si="137"/>
        <v>0</v>
      </c>
      <c r="AM170" s="460">
        <f t="shared" si="137"/>
        <v>0</v>
      </c>
      <c r="AN170" s="460">
        <f t="shared" si="137"/>
        <v>0</v>
      </c>
      <c r="AO170" s="460">
        <f t="shared" si="137"/>
        <v>0</v>
      </c>
      <c r="AP170" s="460">
        <f t="shared" si="137"/>
        <v>0</v>
      </c>
      <c r="AQ170" s="460">
        <f t="shared" si="137"/>
        <v>0</v>
      </c>
      <c r="AR170" s="460">
        <f t="shared" si="137"/>
        <v>0</v>
      </c>
      <c r="AS170" s="460">
        <f t="shared" si="137"/>
        <v>0</v>
      </c>
      <c r="AT170" s="460">
        <f t="shared" si="137"/>
        <v>0</v>
      </c>
      <c r="AU170" s="460">
        <f t="shared" si="137"/>
        <v>0</v>
      </c>
      <c r="AV170" s="460">
        <f t="shared" si="137"/>
        <v>0</v>
      </c>
      <c r="AW170" s="460">
        <f t="shared" si="137"/>
        <v>0</v>
      </c>
      <c r="AX170" s="460">
        <f t="shared" si="137"/>
        <v>0</v>
      </c>
      <c r="AY170" s="460">
        <f t="shared" si="137"/>
        <v>0</v>
      </c>
      <c r="AZ170" s="460">
        <f t="shared" si="137"/>
        <v>0</v>
      </c>
      <c r="BA170" s="460">
        <f t="shared" si="137"/>
        <v>0</v>
      </c>
      <c r="BB170" s="460">
        <f t="shared" si="137"/>
        <v>0</v>
      </c>
      <c r="BC170" s="460">
        <f t="shared" si="137"/>
        <v>0</v>
      </c>
      <c r="BD170" s="460">
        <f t="shared" si="137"/>
        <v>0</v>
      </c>
      <c r="BE170" s="460">
        <f t="shared" si="137"/>
        <v>0</v>
      </c>
      <c r="BF170" s="460">
        <f t="shared" si="137"/>
        <v>0</v>
      </c>
      <c r="BG170" s="460">
        <f t="shared" si="137"/>
        <v>0</v>
      </c>
      <c r="BH170" s="460">
        <f t="shared" si="137"/>
        <v>0</v>
      </c>
      <c r="BI170" s="460">
        <f t="shared" si="137"/>
        <v>0</v>
      </c>
      <c r="BJ170" s="460">
        <f t="shared" si="137"/>
        <v>0</v>
      </c>
      <c r="BK170" s="460">
        <f t="shared" si="137"/>
        <v>0</v>
      </c>
      <c r="BL170" s="460">
        <f t="shared" si="137"/>
        <v>0</v>
      </c>
      <c r="BM170" s="460">
        <f t="shared" si="137"/>
        <v>0</v>
      </c>
      <c r="BN170" s="460">
        <f t="shared" si="137"/>
        <v>0</v>
      </c>
      <c r="BO170" s="460">
        <f t="shared" si="137"/>
        <v>0</v>
      </c>
      <c r="BP170" s="460">
        <f t="shared" si="137"/>
        <v>0</v>
      </c>
      <c r="BQ170" s="460">
        <f t="shared" si="136"/>
        <v>0</v>
      </c>
      <c r="BR170" s="460">
        <f t="shared" si="136"/>
        <v>0</v>
      </c>
      <c r="BS170" s="460">
        <f t="shared" si="136"/>
        <v>0</v>
      </c>
      <c r="BT170" s="460">
        <f t="shared" si="136"/>
        <v>0</v>
      </c>
      <c r="BU170" s="460">
        <f t="shared" si="136"/>
        <v>0</v>
      </c>
      <c r="BV170" s="460">
        <f t="shared" si="136"/>
        <v>0</v>
      </c>
      <c r="BW170" s="460">
        <f t="shared" si="136"/>
        <v>0</v>
      </c>
      <c r="BX170" s="460">
        <f t="shared" si="136"/>
        <v>0</v>
      </c>
      <c r="BY170" s="460">
        <f t="shared" si="136"/>
        <v>0</v>
      </c>
      <c r="BZ170" s="460">
        <f t="shared" si="136"/>
        <v>0</v>
      </c>
      <c r="CA170" s="460">
        <f t="shared" si="136"/>
        <v>0</v>
      </c>
      <c r="CB170" s="460">
        <f t="shared" si="136"/>
        <v>0</v>
      </c>
      <c r="CC170" s="460">
        <f t="shared" si="136"/>
        <v>0</v>
      </c>
      <c r="CD170" s="460">
        <f t="shared" si="136"/>
        <v>0</v>
      </c>
      <c r="CE170" s="460">
        <f t="shared" si="136"/>
        <v>0</v>
      </c>
      <c r="CF170" s="460">
        <f t="shared" si="136"/>
        <v>0</v>
      </c>
      <c r="CG170" s="460">
        <f t="shared" si="136"/>
        <v>0</v>
      </c>
      <c r="CH170" s="461">
        <f t="shared" si="136"/>
        <v>0</v>
      </c>
    </row>
    <row r="171" spans="1:86" s="110" customFormat="1" hidden="1" x14ac:dyDescent="0.25">
      <c r="A171" s="671"/>
      <c r="B171" s="89" t="s">
        <v>23</v>
      </c>
      <c r="C171" s="460">
        <f t="shared" si="133"/>
        <v>0</v>
      </c>
      <c r="D171" s="460">
        <f t="shared" si="134"/>
        <v>0</v>
      </c>
      <c r="E171" s="460">
        <f t="shared" si="137"/>
        <v>0</v>
      </c>
      <c r="F171" s="460">
        <f t="shared" si="137"/>
        <v>0</v>
      </c>
      <c r="G171" s="460">
        <f t="shared" si="137"/>
        <v>0</v>
      </c>
      <c r="H171" s="460">
        <f t="shared" si="137"/>
        <v>0</v>
      </c>
      <c r="I171" s="460">
        <f t="shared" si="137"/>
        <v>0</v>
      </c>
      <c r="J171" s="460">
        <f t="shared" si="137"/>
        <v>0</v>
      </c>
      <c r="K171" s="460">
        <f t="shared" si="137"/>
        <v>0</v>
      </c>
      <c r="L171" s="460">
        <f t="shared" si="137"/>
        <v>0</v>
      </c>
      <c r="M171" s="460">
        <f t="shared" si="137"/>
        <v>0</v>
      </c>
      <c r="N171" s="460">
        <f t="shared" si="137"/>
        <v>0</v>
      </c>
      <c r="O171" s="460">
        <f t="shared" si="137"/>
        <v>0</v>
      </c>
      <c r="P171" s="460">
        <f t="shared" si="137"/>
        <v>0</v>
      </c>
      <c r="Q171" s="460">
        <f t="shared" si="137"/>
        <v>0</v>
      </c>
      <c r="R171" s="460">
        <f t="shared" si="137"/>
        <v>0</v>
      </c>
      <c r="S171" s="460">
        <f t="shared" si="137"/>
        <v>0</v>
      </c>
      <c r="T171" s="460">
        <f t="shared" si="137"/>
        <v>0</v>
      </c>
      <c r="U171" s="460">
        <f t="shared" si="137"/>
        <v>0</v>
      </c>
      <c r="V171" s="460">
        <f t="shared" si="137"/>
        <v>0</v>
      </c>
      <c r="W171" s="460">
        <f t="shared" si="137"/>
        <v>0</v>
      </c>
      <c r="X171" s="460">
        <f t="shared" si="137"/>
        <v>0</v>
      </c>
      <c r="Y171" s="460">
        <f t="shared" si="137"/>
        <v>0</v>
      </c>
      <c r="Z171" s="460">
        <f t="shared" si="137"/>
        <v>0</v>
      </c>
      <c r="AA171" s="460">
        <f t="shared" si="137"/>
        <v>0</v>
      </c>
      <c r="AB171" s="460">
        <f t="shared" si="137"/>
        <v>0</v>
      </c>
      <c r="AC171" s="460">
        <f t="shared" si="137"/>
        <v>0</v>
      </c>
      <c r="AD171" s="460">
        <f t="shared" si="137"/>
        <v>0</v>
      </c>
      <c r="AE171" s="460">
        <f t="shared" si="137"/>
        <v>0</v>
      </c>
      <c r="AF171" s="460">
        <f t="shared" si="137"/>
        <v>0</v>
      </c>
      <c r="AG171" s="460">
        <f t="shared" si="137"/>
        <v>0</v>
      </c>
      <c r="AH171" s="460">
        <f t="shared" si="137"/>
        <v>0</v>
      </c>
      <c r="AI171" s="460">
        <f t="shared" si="137"/>
        <v>0</v>
      </c>
      <c r="AJ171" s="460">
        <f t="shared" si="137"/>
        <v>0</v>
      </c>
      <c r="AK171" s="460">
        <f t="shared" si="137"/>
        <v>0</v>
      </c>
      <c r="AL171" s="460">
        <f t="shared" si="137"/>
        <v>0</v>
      </c>
      <c r="AM171" s="460">
        <f t="shared" si="137"/>
        <v>0</v>
      </c>
      <c r="AN171" s="460">
        <f t="shared" si="137"/>
        <v>0</v>
      </c>
      <c r="AO171" s="460">
        <f t="shared" si="137"/>
        <v>0</v>
      </c>
      <c r="AP171" s="460">
        <f t="shared" si="137"/>
        <v>0</v>
      </c>
      <c r="AQ171" s="460">
        <f t="shared" si="137"/>
        <v>0</v>
      </c>
      <c r="AR171" s="460">
        <f t="shared" si="137"/>
        <v>0</v>
      </c>
      <c r="AS171" s="460">
        <f t="shared" si="137"/>
        <v>0</v>
      </c>
      <c r="AT171" s="460">
        <f t="shared" si="137"/>
        <v>0</v>
      </c>
      <c r="AU171" s="460">
        <f t="shared" si="137"/>
        <v>0</v>
      </c>
      <c r="AV171" s="460">
        <f t="shared" si="137"/>
        <v>0</v>
      </c>
      <c r="AW171" s="460">
        <f t="shared" si="137"/>
        <v>0</v>
      </c>
      <c r="AX171" s="460">
        <f t="shared" si="137"/>
        <v>0</v>
      </c>
      <c r="AY171" s="460">
        <f t="shared" si="137"/>
        <v>0</v>
      </c>
      <c r="AZ171" s="460">
        <f t="shared" si="137"/>
        <v>0</v>
      </c>
      <c r="BA171" s="460">
        <f t="shared" si="137"/>
        <v>0</v>
      </c>
      <c r="BB171" s="460">
        <f t="shared" si="137"/>
        <v>0</v>
      </c>
      <c r="BC171" s="460">
        <f t="shared" si="137"/>
        <v>0</v>
      </c>
      <c r="BD171" s="460">
        <f t="shared" si="137"/>
        <v>0</v>
      </c>
      <c r="BE171" s="460">
        <f t="shared" si="137"/>
        <v>0</v>
      </c>
      <c r="BF171" s="460">
        <f t="shared" si="137"/>
        <v>0</v>
      </c>
      <c r="BG171" s="460">
        <f t="shared" si="137"/>
        <v>0</v>
      </c>
      <c r="BH171" s="460">
        <f t="shared" si="137"/>
        <v>0</v>
      </c>
      <c r="BI171" s="460">
        <f t="shared" si="137"/>
        <v>0</v>
      </c>
      <c r="BJ171" s="460">
        <f t="shared" si="137"/>
        <v>0</v>
      </c>
      <c r="BK171" s="460">
        <f t="shared" si="137"/>
        <v>0</v>
      </c>
      <c r="BL171" s="460">
        <f t="shared" si="137"/>
        <v>0</v>
      </c>
      <c r="BM171" s="460">
        <f t="shared" si="137"/>
        <v>0</v>
      </c>
      <c r="BN171" s="460">
        <f t="shared" si="137"/>
        <v>0</v>
      </c>
      <c r="BO171" s="460">
        <f t="shared" si="137"/>
        <v>0</v>
      </c>
      <c r="BP171" s="460">
        <f t="shared" ref="BP171:CH174" si="138">IF(BP32=0,0,((BP14*0.5)+BO32-BP50)*BP87*BP136*BP$2)</f>
        <v>0</v>
      </c>
      <c r="BQ171" s="460">
        <f t="shared" si="138"/>
        <v>0</v>
      </c>
      <c r="BR171" s="460">
        <f t="shared" si="138"/>
        <v>0</v>
      </c>
      <c r="BS171" s="460">
        <f t="shared" si="138"/>
        <v>0</v>
      </c>
      <c r="BT171" s="460">
        <f t="shared" si="138"/>
        <v>0</v>
      </c>
      <c r="BU171" s="460">
        <f t="shared" si="138"/>
        <v>0</v>
      </c>
      <c r="BV171" s="460">
        <f t="shared" si="138"/>
        <v>0</v>
      </c>
      <c r="BW171" s="460">
        <f t="shared" si="138"/>
        <v>0</v>
      </c>
      <c r="BX171" s="460">
        <f t="shared" si="138"/>
        <v>0</v>
      </c>
      <c r="BY171" s="460">
        <f t="shared" si="138"/>
        <v>0</v>
      </c>
      <c r="BZ171" s="460">
        <f t="shared" si="138"/>
        <v>0</v>
      </c>
      <c r="CA171" s="460">
        <f t="shared" si="138"/>
        <v>0</v>
      </c>
      <c r="CB171" s="460">
        <f t="shared" si="138"/>
        <v>0</v>
      </c>
      <c r="CC171" s="460">
        <f t="shared" si="138"/>
        <v>0</v>
      </c>
      <c r="CD171" s="460">
        <f t="shared" si="138"/>
        <v>0</v>
      </c>
      <c r="CE171" s="460">
        <f t="shared" si="138"/>
        <v>0</v>
      </c>
      <c r="CF171" s="460">
        <f t="shared" si="138"/>
        <v>0</v>
      </c>
      <c r="CG171" s="460">
        <f t="shared" si="138"/>
        <v>0</v>
      </c>
      <c r="CH171" s="461">
        <f t="shared" si="138"/>
        <v>0</v>
      </c>
    </row>
    <row r="172" spans="1:86" s="110" customFormat="1" hidden="1" x14ac:dyDescent="0.25">
      <c r="A172" s="671"/>
      <c r="B172" s="89" t="s">
        <v>24</v>
      </c>
      <c r="C172" s="460">
        <f t="shared" si="133"/>
        <v>0</v>
      </c>
      <c r="D172" s="460">
        <f t="shared" si="134"/>
        <v>0</v>
      </c>
      <c r="E172" s="460">
        <f t="shared" ref="E172:BP174" si="139">IF(E33=0,0,((E15*0.5)+D33-E51)*E88*E137*E$2)</f>
        <v>0</v>
      </c>
      <c r="F172" s="460">
        <f t="shared" si="139"/>
        <v>0</v>
      </c>
      <c r="G172" s="460">
        <f t="shared" si="139"/>
        <v>0</v>
      </c>
      <c r="H172" s="460">
        <f t="shared" si="139"/>
        <v>0</v>
      </c>
      <c r="I172" s="460">
        <f t="shared" si="139"/>
        <v>0</v>
      </c>
      <c r="J172" s="460">
        <f t="shared" si="139"/>
        <v>0</v>
      </c>
      <c r="K172" s="460">
        <f t="shared" si="139"/>
        <v>0</v>
      </c>
      <c r="L172" s="460">
        <f t="shared" si="139"/>
        <v>0</v>
      </c>
      <c r="M172" s="460">
        <f t="shared" si="139"/>
        <v>0</v>
      </c>
      <c r="N172" s="460">
        <f t="shared" si="139"/>
        <v>0</v>
      </c>
      <c r="O172" s="460">
        <f t="shared" si="139"/>
        <v>0</v>
      </c>
      <c r="P172" s="460">
        <f t="shared" si="139"/>
        <v>0</v>
      </c>
      <c r="Q172" s="460">
        <f t="shared" si="139"/>
        <v>0</v>
      </c>
      <c r="R172" s="460">
        <f t="shared" si="139"/>
        <v>0</v>
      </c>
      <c r="S172" s="460">
        <f t="shared" si="139"/>
        <v>0</v>
      </c>
      <c r="T172" s="460">
        <f t="shared" si="139"/>
        <v>0</v>
      </c>
      <c r="U172" s="460">
        <f t="shared" si="139"/>
        <v>0</v>
      </c>
      <c r="V172" s="460">
        <f t="shared" si="139"/>
        <v>0</v>
      </c>
      <c r="W172" s="460">
        <f t="shared" si="139"/>
        <v>0</v>
      </c>
      <c r="X172" s="460">
        <f t="shared" si="139"/>
        <v>0</v>
      </c>
      <c r="Y172" s="460">
        <f t="shared" si="139"/>
        <v>0</v>
      </c>
      <c r="Z172" s="460">
        <f t="shared" si="139"/>
        <v>0</v>
      </c>
      <c r="AA172" s="460">
        <f t="shared" si="139"/>
        <v>0</v>
      </c>
      <c r="AB172" s="460">
        <f t="shared" si="139"/>
        <v>0</v>
      </c>
      <c r="AC172" s="460">
        <f t="shared" si="139"/>
        <v>0</v>
      </c>
      <c r="AD172" s="460">
        <f t="shared" si="139"/>
        <v>0</v>
      </c>
      <c r="AE172" s="460">
        <f t="shared" si="139"/>
        <v>0</v>
      </c>
      <c r="AF172" s="460">
        <f t="shared" si="139"/>
        <v>0</v>
      </c>
      <c r="AG172" s="460">
        <f t="shared" si="139"/>
        <v>0</v>
      </c>
      <c r="AH172" s="460">
        <f t="shared" si="139"/>
        <v>0</v>
      </c>
      <c r="AI172" s="460">
        <f t="shared" si="139"/>
        <v>0</v>
      </c>
      <c r="AJ172" s="460">
        <f t="shared" si="139"/>
        <v>0</v>
      </c>
      <c r="AK172" s="460">
        <f t="shared" si="139"/>
        <v>0</v>
      </c>
      <c r="AL172" s="460">
        <f t="shared" si="139"/>
        <v>0</v>
      </c>
      <c r="AM172" s="460">
        <f t="shared" si="139"/>
        <v>0</v>
      </c>
      <c r="AN172" s="460">
        <f t="shared" si="139"/>
        <v>0</v>
      </c>
      <c r="AO172" s="460">
        <f t="shared" si="139"/>
        <v>0</v>
      </c>
      <c r="AP172" s="460">
        <f t="shared" si="139"/>
        <v>0</v>
      </c>
      <c r="AQ172" s="460">
        <f t="shared" si="139"/>
        <v>0</v>
      </c>
      <c r="AR172" s="460">
        <f t="shared" si="139"/>
        <v>0</v>
      </c>
      <c r="AS172" s="460">
        <f t="shared" si="139"/>
        <v>0</v>
      </c>
      <c r="AT172" s="460">
        <f t="shared" si="139"/>
        <v>0</v>
      </c>
      <c r="AU172" s="460">
        <f t="shared" si="139"/>
        <v>0</v>
      </c>
      <c r="AV172" s="460">
        <f t="shared" si="139"/>
        <v>0</v>
      </c>
      <c r="AW172" s="460">
        <f t="shared" si="139"/>
        <v>0</v>
      </c>
      <c r="AX172" s="460">
        <f t="shared" si="139"/>
        <v>0</v>
      </c>
      <c r="AY172" s="460">
        <f t="shared" si="139"/>
        <v>0</v>
      </c>
      <c r="AZ172" s="460">
        <f t="shared" si="139"/>
        <v>0</v>
      </c>
      <c r="BA172" s="460">
        <f t="shared" si="139"/>
        <v>0</v>
      </c>
      <c r="BB172" s="460">
        <f t="shared" si="139"/>
        <v>0</v>
      </c>
      <c r="BC172" s="460">
        <f t="shared" si="139"/>
        <v>0</v>
      </c>
      <c r="BD172" s="460">
        <f t="shared" si="139"/>
        <v>0</v>
      </c>
      <c r="BE172" s="460">
        <f t="shared" si="139"/>
        <v>0</v>
      </c>
      <c r="BF172" s="460">
        <f t="shared" si="139"/>
        <v>0</v>
      </c>
      <c r="BG172" s="460">
        <f t="shared" si="139"/>
        <v>0</v>
      </c>
      <c r="BH172" s="460">
        <f t="shared" si="139"/>
        <v>0</v>
      </c>
      <c r="BI172" s="460">
        <f t="shared" si="139"/>
        <v>0</v>
      </c>
      <c r="BJ172" s="460">
        <f t="shared" si="139"/>
        <v>0</v>
      </c>
      <c r="BK172" s="460">
        <f t="shared" si="139"/>
        <v>0</v>
      </c>
      <c r="BL172" s="460">
        <f t="shared" si="139"/>
        <v>0</v>
      </c>
      <c r="BM172" s="460">
        <f t="shared" si="139"/>
        <v>0</v>
      </c>
      <c r="BN172" s="460">
        <f t="shared" si="139"/>
        <v>0</v>
      </c>
      <c r="BO172" s="460">
        <f t="shared" si="139"/>
        <v>0</v>
      </c>
      <c r="BP172" s="460">
        <f t="shared" si="139"/>
        <v>0</v>
      </c>
      <c r="BQ172" s="460">
        <f t="shared" si="138"/>
        <v>0</v>
      </c>
      <c r="BR172" s="460">
        <f t="shared" si="138"/>
        <v>0</v>
      </c>
      <c r="BS172" s="460">
        <f t="shared" si="138"/>
        <v>0</v>
      </c>
      <c r="BT172" s="460">
        <f t="shared" si="138"/>
        <v>0</v>
      </c>
      <c r="BU172" s="460">
        <f t="shared" si="138"/>
        <v>0</v>
      </c>
      <c r="BV172" s="460">
        <f t="shared" si="138"/>
        <v>0</v>
      </c>
      <c r="BW172" s="460">
        <f t="shared" si="138"/>
        <v>0</v>
      </c>
      <c r="BX172" s="460">
        <f t="shared" si="138"/>
        <v>0</v>
      </c>
      <c r="BY172" s="460">
        <f t="shared" si="138"/>
        <v>0</v>
      </c>
      <c r="BZ172" s="460">
        <f t="shared" si="138"/>
        <v>0</v>
      </c>
      <c r="CA172" s="460">
        <f t="shared" si="138"/>
        <v>0</v>
      </c>
      <c r="CB172" s="460">
        <f t="shared" si="138"/>
        <v>0</v>
      </c>
      <c r="CC172" s="460">
        <f t="shared" si="138"/>
        <v>0</v>
      </c>
      <c r="CD172" s="460">
        <f t="shared" si="138"/>
        <v>0</v>
      </c>
      <c r="CE172" s="460">
        <f t="shared" si="138"/>
        <v>0</v>
      </c>
      <c r="CF172" s="460">
        <f t="shared" si="138"/>
        <v>0</v>
      </c>
      <c r="CG172" s="460">
        <f t="shared" si="138"/>
        <v>0</v>
      </c>
      <c r="CH172" s="461">
        <f t="shared" si="138"/>
        <v>0</v>
      </c>
    </row>
    <row r="173" spans="1:86" s="110" customFormat="1" ht="15.75" hidden="1" customHeight="1" x14ac:dyDescent="0.25">
      <c r="A173" s="671"/>
      <c r="B173" s="89" t="s">
        <v>7</v>
      </c>
      <c r="C173" s="460">
        <f t="shared" si="133"/>
        <v>0</v>
      </c>
      <c r="D173" s="460">
        <f t="shared" si="134"/>
        <v>0</v>
      </c>
      <c r="E173" s="460">
        <f t="shared" si="139"/>
        <v>0</v>
      </c>
      <c r="F173" s="460">
        <f t="shared" si="139"/>
        <v>0</v>
      </c>
      <c r="G173" s="460">
        <f t="shared" si="139"/>
        <v>0</v>
      </c>
      <c r="H173" s="460">
        <f t="shared" si="139"/>
        <v>0</v>
      </c>
      <c r="I173" s="460">
        <f t="shared" si="139"/>
        <v>0</v>
      </c>
      <c r="J173" s="460">
        <f t="shared" si="139"/>
        <v>0</v>
      </c>
      <c r="K173" s="460">
        <f t="shared" si="139"/>
        <v>0</v>
      </c>
      <c r="L173" s="460">
        <f t="shared" si="139"/>
        <v>0</v>
      </c>
      <c r="M173" s="460">
        <f t="shared" si="139"/>
        <v>0</v>
      </c>
      <c r="N173" s="460">
        <f t="shared" si="139"/>
        <v>0</v>
      </c>
      <c r="O173" s="460">
        <f t="shared" si="139"/>
        <v>0</v>
      </c>
      <c r="P173" s="460">
        <f t="shared" si="139"/>
        <v>0</v>
      </c>
      <c r="Q173" s="460">
        <f t="shared" si="139"/>
        <v>0</v>
      </c>
      <c r="R173" s="460">
        <f t="shared" si="139"/>
        <v>0</v>
      </c>
      <c r="S173" s="460">
        <f t="shared" si="139"/>
        <v>0</v>
      </c>
      <c r="T173" s="460">
        <f t="shared" si="139"/>
        <v>0</v>
      </c>
      <c r="U173" s="460">
        <f t="shared" si="139"/>
        <v>0</v>
      </c>
      <c r="V173" s="460">
        <f t="shared" si="139"/>
        <v>0</v>
      </c>
      <c r="W173" s="460">
        <f t="shared" si="139"/>
        <v>0</v>
      </c>
      <c r="X173" s="460">
        <f t="shared" si="139"/>
        <v>0</v>
      </c>
      <c r="Y173" s="460">
        <f t="shared" si="139"/>
        <v>0</v>
      </c>
      <c r="Z173" s="460">
        <f t="shared" si="139"/>
        <v>0</v>
      </c>
      <c r="AA173" s="460">
        <f t="shared" si="139"/>
        <v>0</v>
      </c>
      <c r="AB173" s="460">
        <f t="shared" si="139"/>
        <v>0</v>
      </c>
      <c r="AC173" s="460">
        <f t="shared" si="139"/>
        <v>0</v>
      </c>
      <c r="AD173" s="460">
        <f t="shared" si="139"/>
        <v>0</v>
      </c>
      <c r="AE173" s="460">
        <f t="shared" si="139"/>
        <v>0</v>
      </c>
      <c r="AF173" s="460">
        <f t="shared" si="139"/>
        <v>0</v>
      </c>
      <c r="AG173" s="460">
        <f t="shared" si="139"/>
        <v>0</v>
      </c>
      <c r="AH173" s="460">
        <f t="shared" si="139"/>
        <v>0</v>
      </c>
      <c r="AI173" s="460">
        <f t="shared" si="139"/>
        <v>0</v>
      </c>
      <c r="AJ173" s="460">
        <f t="shared" si="139"/>
        <v>0</v>
      </c>
      <c r="AK173" s="460">
        <f t="shared" si="139"/>
        <v>0</v>
      </c>
      <c r="AL173" s="460">
        <f t="shared" si="139"/>
        <v>0</v>
      </c>
      <c r="AM173" s="460">
        <f t="shared" si="139"/>
        <v>0</v>
      </c>
      <c r="AN173" s="460">
        <f t="shared" si="139"/>
        <v>0</v>
      </c>
      <c r="AO173" s="460">
        <f t="shared" si="139"/>
        <v>0</v>
      </c>
      <c r="AP173" s="460">
        <f t="shared" si="139"/>
        <v>0</v>
      </c>
      <c r="AQ173" s="460">
        <f t="shared" si="139"/>
        <v>0</v>
      </c>
      <c r="AR173" s="460">
        <f t="shared" si="139"/>
        <v>0</v>
      </c>
      <c r="AS173" s="460">
        <f t="shared" si="139"/>
        <v>0</v>
      </c>
      <c r="AT173" s="460">
        <f t="shared" si="139"/>
        <v>0</v>
      </c>
      <c r="AU173" s="460">
        <f t="shared" si="139"/>
        <v>0</v>
      </c>
      <c r="AV173" s="460">
        <f t="shared" si="139"/>
        <v>0</v>
      </c>
      <c r="AW173" s="460">
        <f t="shared" si="139"/>
        <v>0</v>
      </c>
      <c r="AX173" s="460">
        <f t="shared" si="139"/>
        <v>0</v>
      </c>
      <c r="AY173" s="460">
        <f t="shared" si="139"/>
        <v>0</v>
      </c>
      <c r="AZ173" s="460">
        <f t="shared" si="139"/>
        <v>0</v>
      </c>
      <c r="BA173" s="460">
        <f t="shared" si="139"/>
        <v>0</v>
      </c>
      <c r="BB173" s="460">
        <f t="shared" si="139"/>
        <v>0</v>
      </c>
      <c r="BC173" s="460">
        <f t="shared" si="139"/>
        <v>0</v>
      </c>
      <c r="BD173" s="460">
        <f t="shared" si="139"/>
        <v>0</v>
      </c>
      <c r="BE173" s="460">
        <f t="shared" si="139"/>
        <v>0</v>
      </c>
      <c r="BF173" s="460">
        <f t="shared" si="139"/>
        <v>0</v>
      </c>
      <c r="BG173" s="460">
        <f t="shared" si="139"/>
        <v>0</v>
      </c>
      <c r="BH173" s="460">
        <f t="shared" si="139"/>
        <v>0</v>
      </c>
      <c r="BI173" s="460">
        <f t="shared" si="139"/>
        <v>0</v>
      </c>
      <c r="BJ173" s="460">
        <f t="shared" si="139"/>
        <v>0</v>
      </c>
      <c r="BK173" s="460">
        <f t="shared" si="139"/>
        <v>0</v>
      </c>
      <c r="BL173" s="460">
        <f t="shared" si="139"/>
        <v>0</v>
      </c>
      <c r="BM173" s="460">
        <f t="shared" si="139"/>
        <v>0</v>
      </c>
      <c r="BN173" s="460">
        <f t="shared" si="139"/>
        <v>0</v>
      </c>
      <c r="BO173" s="460">
        <f t="shared" si="139"/>
        <v>0</v>
      </c>
      <c r="BP173" s="460">
        <f t="shared" si="139"/>
        <v>0</v>
      </c>
      <c r="BQ173" s="460">
        <f t="shared" si="138"/>
        <v>0</v>
      </c>
      <c r="BR173" s="460">
        <f t="shared" si="138"/>
        <v>0</v>
      </c>
      <c r="BS173" s="460">
        <f t="shared" si="138"/>
        <v>0</v>
      </c>
      <c r="BT173" s="460">
        <f t="shared" si="138"/>
        <v>0</v>
      </c>
      <c r="BU173" s="460">
        <f t="shared" si="138"/>
        <v>0</v>
      </c>
      <c r="BV173" s="460">
        <f t="shared" si="138"/>
        <v>0</v>
      </c>
      <c r="BW173" s="460">
        <f t="shared" si="138"/>
        <v>0</v>
      </c>
      <c r="BX173" s="460">
        <f t="shared" si="138"/>
        <v>0</v>
      </c>
      <c r="BY173" s="460">
        <f t="shared" si="138"/>
        <v>0</v>
      </c>
      <c r="BZ173" s="460">
        <f t="shared" si="138"/>
        <v>0</v>
      </c>
      <c r="CA173" s="460">
        <f t="shared" si="138"/>
        <v>0</v>
      </c>
      <c r="CB173" s="460">
        <f t="shared" si="138"/>
        <v>0</v>
      </c>
      <c r="CC173" s="460">
        <f t="shared" si="138"/>
        <v>0</v>
      </c>
      <c r="CD173" s="460">
        <f t="shared" si="138"/>
        <v>0</v>
      </c>
      <c r="CE173" s="460">
        <f t="shared" si="138"/>
        <v>0</v>
      </c>
      <c r="CF173" s="460">
        <f t="shared" si="138"/>
        <v>0</v>
      </c>
      <c r="CG173" s="460">
        <f t="shared" si="138"/>
        <v>0</v>
      </c>
      <c r="CH173" s="461">
        <f t="shared" si="138"/>
        <v>0</v>
      </c>
    </row>
    <row r="174" spans="1:86" s="110" customFormat="1" ht="15.75" hidden="1" customHeight="1" x14ac:dyDescent="0.25">
      <c r="A174" s="671"/>
      <c r="B174" s="89" t="s">
        <v>8</v>
      </c>
      <c r="C174" s="460">
        <f t="shared" si="133"/>
        <v>0</v>
      </c>
      <c r="D174" s="460">
        <f t="shared" si="134"/>
        <v>0</v>
      </c>
      <c r="E174" s="460">
        <f t="shared" si="139"/>
        <v>0</v>
      </c>
      <c r="F174" s="460">
        <f t="shared" si="139"/>
        <v>0</v>
      </c>
      <c r="G174" s="460">
        <f t="shared" si="139"/>
        <v>0</v>
      </c>
      <c r="H174" s="460">
        <f t="shared" si="139"/>
        <v>0</v>
      </c>
      <c r="I174" s="460">
        <f t="shared" si="139"/>
        <v>0</v>
      </c>
      <c r="J174" s="460">
        <f t="shared" si="139"/>
        <v>0</v>
      </c>
      <c r="K174" s="460">
        <f t="shared" si="139"/>
        <v>0</v>
      </c>
      <c r="L174" s="460">
        <f t="shared" si="139"/>
        <v>0</v>
      </c>
      <c r="M174" s="460">
        <f t="shared" si="139"/>
        <v>0</v>
      </c>
      <c r="N174" s="460">
        <f t="shared" si="139"/>
        <v>0</v>
      </c>
      <c r="O174" s="460">
        <f t="shared" si="139"/>
        <v>0</v>
      </c>
      <c r="P174" s="460">
        <f t="shared" si="139"/>
        <v>0</v>
      </c>
      <c r="Q174" s="460">
        <f t="shared" si="139"/>
        <v>0</v>
      </c>
      <c r="R174" s="460">
        <f t="shared" si="139"/>
        <v>0</v>
      </c>
      <c r="S174" s="460">
        <f t="shared" si="139"/>
        <v>0</v>
      </c>
      <c r="T174" s="460">
        <f t="shared" si="139"/>
        <v>0</v>
      </c>
      <c r="U174" s="460">
        <f t="shared" si="139"/>
        <v>0</v>
      </c>
      <c r="V174" s="460">
        <f t="shared" si="139"/>
        <v>0</v>
      </c>
      <c r="W174" s="460">
        <f t="shared" si="139"/>
        <v>0</v>
      </c>
      <c r="X174" s="460">
        <f t="shared" si="139"/>
        <v>0</v>
      </c>
      <c r="Y174" s="460">
        <f t="shared" si="139"/>
        <v>0</v>
      </c>
      <c r="Z174" s="460">
        <f t="shared" si="139"/>
        <v>0</v>
      </c>
      <c r="AA174" s="460">
        <f t="shared" si="139"/>
        <v>0</v>
      </c>
      <c r="AB174" s="460">
        <f t="shared" si="139"/>
        <v>0</v>
      </c>
      <c r="AC174" s="460">
        <f t="shared" si="139"/>
        <v>0</v>
      </c>
      <c r="AD174" s="460">
        <f t="shared" si="139"/>
        <v>0</v>
      </c>
      <c r="AE174" s="460">
        <f t="shared" si="139"/>
        <v>0</v>
      </c>
      <c r="AF174" s="460">
        <f t="shared" si="139"/>
        <v>0</v>
      </c>
      <c r="AG174" s="460">
        <f t="shared" si="139"/>
        <v>0</v>
      </c>
      <c r="AH174" s="460">
        <f t="shared" si="139"/>
        <v>0</v>
      </c>
      <c r="AI174" s="460">
        <f t="shared" si="139"/>
        <v>0</v>
      </c>
      <c r="AJ174" s="460">
        <f t="shared" si="139"/>
        <v>0</v>
      </c>
      <c r="AK174" s="460">
        <f t="shared" si="139"/>
        <v>0</v>
      </c>
      <c r="AL174" s="460">
        <f t="shared" si="139"/>
        <v>0</v>
      </c>
      <c r="AM174" s="460">
        <f t="shared" si="139"/>
        <v>0</v>
      </c>
      <c r="AN174" s="460">
        <f t="shared" si="139"/>
        <v>0</v>
      </c>
      <c r="AO174" s="460">
        <f t="shared" si="139"/>
        <v>0</v>
      </c>
      <c r="AP174" s="460">
        <f t="shared" si="139"/>
        <v>0</v>
      </c>
      <c r="AQ174" s="460">
        <f t="shared" si="139"/>
        <v>0</v>
      </c>
      <c r="AR174" s="460">
        <f t="shared" si="139"/>
        <v>0</v>
      </c>
      <c r="AS174" s="460">
        <f t="shared" si="139"/>
        <v>0</v>
      </c>
      <c r="AT174" s="460">
        <f t="shared" si="139"/>
        <v>0</v>
      </c>
      <c r="AU174" s="460">
        <f t="shared" si="139"/>
        <v>0</v>
      </c>
      <c r="AV174" s="460">
        <f t="shared" si="139"/>
        <v>0</v>
      </c>
      <c r="AW174" s="460">
        <f t="shared" si="139"/>
        <v>0</v>
      </c>
      <c r="AX174" s="460">
        <f t="shared" si="139"/>
        <v>0</v>
      </c>
      <c r="AY174" s="460">
        <f t="shared" si="139"/>
        <v>0</v>
      </c>
      <c r="AZ174" s="460">
        <f t="shared" si="139"/>
        <v>0</v>
      </c>
      <c r="BA174" s="460">
        <f t="shared" si="139"/>
        <v>0</v>
      </c>
      <c r="BB174" s="460">
        <f t="shared" si="139"/>
        <v>0</v>
      </c>
      <c r="BC174" s="460">
        <f t="shared" si="139"/>
        <v>0</v>
      </c>
      <c r="BD174" s="460">
        <f t="shared" si="139"/>
        <v>0</v>
      </c>
      <c r="BE174" s="460">
        <f t="shared" si="139"/>
        <v>0</v>
      </c>
      <c r="BF174" s="460">
        <f t="shared" si="139"/>
        <v>0</v>
      </c>
      <c r="BG174" s="460">
        <f t="shared" si="139"/>
        <v>0</v>
      </c>
      <c r="BH174" s="460">
        <f t="shared" si="139"/>
        <v>0</v>
      </c>
      <c r="BI174" s="460">
        <f t="shared" si="139"/>
        <v>0</v>
      </c>
      <c r="BJ174" s="460">
        <f t="shared" si="139"/>
        <v>0</v>
      </c>
      <c r="BK174" s="460">
        <f t="shared" si="139"/>
        <v>0</v>
      </c>
      <c r="BL174" s="460">
        <f t="shared" si="139"/>
        <v>0</v>
      </c>
      <c r="BM174" s="460">
        <f t="shared" si="139"/>
        <v>0</v>
      </c>
      <c r="BN174" s="460">
        <f t="shared" si="139"/>
        <v>0</v>
      </c>
      <c r="BO174" s="460">
        <f t="shared" si="139"/>
        <v>0</v>
      </c>
      <c r="BP174" s="460">
        <f t="shared" si="139"/>
        <v>0</v>
      </c>
      <c r="BQ174" s="460">
        <f t="shared" si="138"/>
        <v>0</v>
      </c>
      <c r="BR174" s="460">
        <f t="shared" si="138"/>
        <v>0</v>
      </c>
      <c r="BS174" s="460">
        <f t="shared" si="138"/>
        <v>0</v>
      </c>
      <c r="BT174" s="460">
        <f t="shared" si="138"/>
        <v>0</v>
      </c>
      <c r="BU174" s="460">
        <f t="shared" si="138"/>
        <v>0</v>
      </c>
      <c r="BV174" s="460">
        <f t="shared" si="138"/>
        <v>0</v>
      </c>
      <c r="BW174" s="460">
        <f t="shared" si="138"/>
        <v>0</v>
      </c>
      <c r="BX174" s="460">
        <f t="shared" si="138"/>
        <v>0</v>
      </c>
      <c r="BY174" s="460">
        <f t="shared" si="138"/>
        <v>0</v>
      </c>
      <c r="BZ174" s="460">
        <f t="shared" si="138"/>
        <v>0</v>
      </c>
      <c r="CA174" s="460">
        <f t="shared" si="138"/>
        <v>0</v>
      </c>
      <c r="CB174" s="460">
        <f t="shared" si="138"/>
        <v>0</v>
      </c>
      <c r="CC174" s="460">
        <f t="shared" si="138"/>
        <v>0</v>
      </c>
      <c r="CD174" s="460">
        <f t="shared" si="138"/>
        <v>0</v>
      </c>
      <c r="CE174" s="460">
        <f t="shared" si="138"/>
        <v>0</v>
      </c>
      <c r="CF174" s="460">
        <f t="shared" si="138"/>
        <v>0</v>
      </c>
      <c r="CG174" s="460">
        <f t="shared" si="138"/>
        <v>0</v>
      </c>
      <c r="CH174" s="461">
        <f t="shared" si="138"/>
        <v>0</v>
      </c>
    </row>
    <row r="175" spans="1:86" s="110" customFormat="1" ht="15.75" hidden="1" customHeight="1" x14ac:dyDescent="0.25">
      <c r="A175" s="671"/>
      <c r="B175" s="14"/>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c r="BT175" s="351"/>
      <c r="BU175" s="351"/>
      <c r="BV175" s="351"/>
      <c r="BW175" s="351"/>
      <c r="BX175" s="351"/>
      <c r="BY175" s="351"/>
      <c r="BZ175" s="351"/>
      <c r="CA175" s="351"/>
      <c r="CB175" s="351"/>
      <c r="CC175" s="351"/>
      <c r="CD175" s="351"/>
      <c r="CE175" s="351"/>
      <c r="CF175" s="351"/>
      <c r="CG175" s="351"/>
      <c r="CH175" s="468"/>
    </row>
    <row r="176" spans="1:86" s="110" customFormat="1" ht="15.75" hidden="1" customHeight="1" x14ac:dyDescent="0.25">
      <c r="A176" s="671"/>
      <c r="B176" s="269" t="s">
        <v>26</v>
      </c>
      <c r="C176" s="460">
        <f>SUM(C162:C175)</f>
        <v>0</v>
      </c>
      <c r="D176" s="460">
        <f>SUM(D162:D175)</f>
        <v>0</v>
      </c>
      <c r="E176" s="460">
        <f t="shared" ref="E176:BP176" si="140">SUM(E162:E175)</f>
        <v>0</v>
      </c>
      <c r="F176" s="460">
        <f t="shared" si="140"/>
        <v>0</v>
      </c>
      <c r="G176" s="460">
        <f t="shared" si="140"/>
        <v>0</v>
      </c>
      <c r="H176" s="460">
        <f t="shared" si="140"/>
        <v>0</v>
      </c>
      <c r="I176" s="460">
        <f t="shared" si="140"/>
        <v>0</v>
      </c>
      <c r="J176" s="460">
        <f t="shared" si="140"/>
        <v>0</v>
      </c>
      <c r="K176" s="460">
        <f t="shared" si="140"/>
        <v>0</v>
      </c>
      <c r="L176" s="460">
        <f t="shared" si="140"/>
        <v>0</v>
      </c>
      <c r="M176" s="460">
        <f t="shared" si="140"/>
        <v>0</v>
      </c>
      <c r="N176" s="460">
        <f t="shared" si="140"/>
        <v>0</v>
      </c>
      <c r="O176" s="460">
        <f t="shared" si="140"/>
        <v>0</v>
      </c>
      <c r="P176" s="460">
        <f t="shared" si="140"/>
        <v>0</v>
      </c>
      <c r="Q176" s="460">
        <f t="shared" si="140"/>
        <v>0</v>
      </c>
      <c r="R176" s="460">
        <f t="shared" si="140"/>
        <v>0</v>
      </c>
      <c r="S176" s="460">
        <f t="shared" si="140"/>
        <v>0</v>
      </c>
      <c r="T176" s="460">
        <f t="shared" si="140"/>
        <v>0</v>
      </c>
      <c r="U176" s="460">
        <f t="shared" si="140"/>
        <v>0</v>
      </c>
      <c r="V176" s="460">
        <f t="shared" si="140"/>
        <v>0</v>
      </c>
      <c r="W176" s="460">
        <f t="shared" si="140"/>
        <v>0</v>
      </c>
      <c r="X176" s="460">
        <f t="shared" si="140"/>
        <v>0</v>
      </c>
      <c r="Y176" s="460">
        <f t="shared" si="140"/>
        <v>0</v>
      </c>
      <c r="Z176" s="460">
        <f t="shared" si="140"/>
        <v>0</v>
      </c>
      <c r="AA176" s="460">
        <f t="shared" si="140"/>
        <v>0</v>
      </c>
      <c r="AB176" s="460">
        <f t="shared" si="140"/>
        <v>0</v>
      </c>
      <c r="AC176" s="460">
        <f t="shared" si="140"/>
        <v>0</v>
      </c>
      <c r="AD176" s="460">
        <f t="shared" si="140"/>
        <v>0</v>
      </c>
      <c r="AE176" s="460">
        <f t="shared" si="140"/>
        <v>0</v>
      </c>
      <c r="AF176" s="460">
        <f t="shared" si="140"/>
        <v>0</v>
      </c>
      <c r="AG176" s="460">
        <f t="shared" si="140"/>
        <v>0</v>
      </c>
      <c r="AH176" s="460">
        <f t="shared" si="140"/>
        <v>0</v>
      </c>
      <c r="AI176" s="460">
        <f t="shared" si="140"/>
        <v>0</v>
      </c>
      <c r="AJ176" s="460">
        <f t="shared" si="140"/>
        <v>0</v>
      </c>
      <c r="AK176" s="460">
        <f t="shared" si="140"/>
        <v>0</v>
      </c>
      <c r="AL176" s="460">
        <f t="shared" si="140"/>
        <v>0</v>
      </c>
      <c r="AM176" s="460">
        <f t="shared" si="140"/>
        <v>0</v>
      </c>
      <c r="AN176" s="460">
        <f t="shared" si="140"/>
        <v>0</v>
      </c>
      <c r="AO176" s="460">
        <f t="shared" si="140"/>
        <v>0</v>
      </c>
      <c r="AP176" s="460">
        <f t="shared" si="140"/>
        <v>0</v>
      </c>
      <c r="AQ176" s="460">
        <f t="shared" si="140"/>
        <v>0</v>
      </c>
      <c r="AR176" s="460">
        <f t="shared" si="140"/>
        <v>0</v>
      </c>
      <c r="AS176" s="460">
        <f t="shared" si="140"/>
        <v>0</v>
      </c>
      <c r="AT176" s="460">
        <f t="shared" si="140"/>
        <v>0</v>
      </c>
      <c r="AU176" s="460">
        <f t="shared" si="140"/>
        <v>0</v>
      </c>
      <c r="AV176" s="460">
        <f t="shared" si="140"/>
        <v>0</v>
      </c>
      <c r="AW176" s="460">
        <f t="shared" si="140"/>
        <v>0</v>
      </c>
      <c r="AX176" s="460">
        <f t="shared" si="140"/>
        <v>0</v>
      </c>
      <c r="AY176" s="460">
        <f t="shared" si="140"/>
        <v>0</v>
      </c>
      <c r="AZ176" s="460">
        <f t="shared" si="140"/>
        <v>0</v>
      </c>
      <c r="BA176" s="460">
        <f t="shared" si="140"/>
        <v>0</v>
      </c>
      <c r="BB176" s="460">
        <f t="shared" si="140"/>
        <v>0</v>
      </c>
      <c r="BC176" s="460">
        <f t="shared" si="140"/>
        <v>0</v>
      </c>
      <c r="BD176" s="460">
        <f t="shared" si="140"/>
        <v>0</v>
      </c>
      <c r="BE176" s="460">
        <f t="shared" si="140"/>
        <v>0</v>
      </c>
      <c r="BF176" s="460">
        <f t="shared" si="140"/>
        <v>0</v>
      </c>
      <c r="BG176" s="460">
        <f t="shared" si="140"/>
        <v>0</v>
      </c>
      <c r="BH176" s="460">
        <f t="shared" si="140"/>
        <v>0</v>
      </c>
      <c r="BI176" s="460">
        <f t="shared" si="140"/>
        <v>0</v>
      </c>
      <c r="BJ176" s="460">
        <f t="shared" si="140"/>
        <v>0</v>
      </c>
      <c r="BK176" s="460">
        <f t="shared" si="140"/>
        <v>0</v>
      </c>
      <c r="BL176" s="460">
        <f t="shared" si="140"/>
        <v>0</v>
      </c>
      <c r="BM176" s="460">
        <f t="shared" si="140"/>
        <v>0</v>
      </c>
      <c r="BN176" s="460">
        <f t="shared" si="140"/>
        <v>0</v>
      </c>
      <c r="BO176" s="460">
        <f t="shared" si="140"/>
        <v>0</v>
      </c>
      <c r="BP176" s="460">
        <f t="shared" si="140"/>
        <v>0</v>
      </c>
      <c r="BQ176" s="460">
        <f t="shared" ref="BQ176:CH176" si="141">SUM(BQ162:BQ175)</f>
        <v>0</v>
      </c>
      <c r="BR176" s="460">
        <f t="shared" si="141"/>
        <v>0</v>
      </c>
      <c r="BS176" s="460">
        <f t="shared" si="141"/>
        <v>0</v>
      </c>
      <c r="BT176" s="460">
        <f t="shared" si="141"/>
        <v>0</v>
      </c>
      <c r="BU176" s="460">
        <f t="shared" si="141"/>
        <v>0</v>
      </c>
      <c r="BV176" s="460">
        <f t="shared" si="141"/>
        <v>0</v>
      </c>
      <c r="BW176" s="460">
        <f t="shared" si="141"/>
        <v>0</v>
      </c>
      <c r="BX176" s="460">
        <f t="shared" si="141"/>
        <v>0</v>
      </c>
      <c r="BY176" s="460">
        <f t="shared" si="141"/>
        <v>0</v>
      </c>
      <c r="BZ176" s="460">
        <f t="shared" si="141"/>
        <v>0</v>
      </c>
      <c r="CA176" s="460">
        <f t="shared" si="141"/>
        <v>0</v>
      </c>
      <c r="CB176" s="460">
        <f t="shared" si="141"/>
        <v>0</v>
      </c>
      <c r="CC176" s="460">
        <f t="shared" si="141"/>
        <v>0</v>
      </c>
      <c r="CD176" s="460">
        <f t="shared" si="141"/>
        <v>0</v>
      </c>
      <c r="CE176" s="460">
        <f t="shared" si="141"/>
        <v>0</v>
      </c>
      <c r="CF176" s="460">
        <f t="shared" si="141"/>
        <v>0</v>
      </c>
      <c r="CG176" s="460">
        <f t="shared" si="141"/>
        <v>0</v>
      </c>
      <c r="CH176" s="461">
        <f t="shared" si="141"/>
        <v>0</v>
      </c>
    </row>
    <row r="177" spans="1:86" s="110" customFormat="1" ht="16.5" hidden="1" customHeight="1" thickBot="1" x14ac:dyDescent="0.3">
      <c r="A177" s="672"/>
      <c r="B177" s="144" t="s">
        <v>27</v>
      </c>
      <c r="C177" s="470">
        <f>C176</f>
        <v>0</v>
      </c>
      <c r="D177" s="470">
        <f>C177+D176</f>
        <v>0</v>
      </c>
      <c r="E177" s="470">
        <f t="shared" ref="E177:BP177" si="142">D177+E176</f>
        <v>0</v>
      </c>
      <c r="F177" s="470">
        <f t="shared" si="142"/>
        <v>0</v>
      </c>
      <c r="G177" s="470">
        <f t="shared" si="142"/>
        <v>0</v>
      </c>
      <c r="H177" s="470">
        <f t="shared" si="142"/>
        <v>0</v>
      </c>
      <c r="I177" s="470">
        <f t="shared" si="142"/>
        <v>0</v>
      </c>
      <c r="J177" s="470">
        <f t="shared" si="142"/>
        <v>0</v>
      </c>
      <c r="K177" s="470">
        <f t="shared" si="142"/>
        <v>0</v>
      </c>
      <c r="L177" s="470">
        <f t="shared" si="142"/>
        <v>0</v>
      </c>
      <c r="M177" s="470">
        <f t="shared" si="142"/>
        <v>0</v>
      </c>
      <c r="N177" s="470">
        <f t="shared" si="142"/>
        <v>0</v>
      </c>
      <c r="O177" s="470">
        <f t="shared" si="142"/>
        <v>0</v>
      </c>
      <c r="P177" s="470">
        <f t="shared" si="142"/>
        <v>0</v>
      </c>
      <c r="Q177" s="470">
        <f t="shared" si="142"/>
        <v>0</v>
      </c>
      <c r="R177" s="470">
        <f t="shared" si="142"/>
        <v>0</v>
      </c>
      <c r="S177" s="470">
        <f t="shared" si="142"/>
        <v>0</v>
      </c>
      <c r="T177" s="470">
        <f t="shared" si="142"/>
        <v>0</v>
      </c>
      <c r="U177" s="470">
        <f t="shared" si="142"/>
        <v>0</v>
      </c>
      <c r="V177" s="470">
        <f t="shared" si="142"/>
        <v>0</v>
      </c>
      <c r="W177" s="470">
        <f t="shared" si="142"/>
        <v>0</v>
      </c>
      <c r="X177" s="470">
        <f t="shared" si="142"/>
        <v>0</v>
      </c>
      <c r="Y177" s="470">
        <f t="shared" si="142"/>
        <v>0</v>
      </c>
      <c r="Z177" s="470">
        <f t="shared" si="142"/>
        <v>0</v>
      </c>
      <c r="AA177" s="470">
        <f t="shared" si="142"/>
        <v>0</v>
      </c>
      <c r="AB177" s="470">
        <f t="shared" si="142"/>
        <v>0</v>
      </c>
      <c r="AC177" s="470">
        <f t="shared" si="142"/>
        <v>0</v>
      </c>
      <c r="AD177" s="470">
        <f t="shared" si="142"/>
        <v>0</v>
      </c>
      <c r="AE177" s="470">
        <f t="shared" si="142"/>
        <v>0</v>
      </c>
      <c r="AF177" s="470">
        <f t="shared" si="142"/>
        <v>0</v>
      </c>
      <c r="AG177" s="470">
        <f t="shared" si="142"/>
        <v>0</v>
      </c>
      <c r="AH177" s="470">
        <f t="shared" si="142"/>
        <v>0</v>
      </c>
      <c r="AI177" s="470">
        <f t="shared" si="142"/>
        <v>0</v>
      </c>
      <c r="AJ177" s="470">
        <f t="shared" si="142"/>
        <v>0</v>
      </c>
      <c r="AK177" s="470">
        <f t="shared" si="142"/>
        <v>0</v>
      </c>
      <c r="AL177" s="470">
        <f t="shared" si="142"/>
        <v>0</v>
      </c>
      <c r="AM177" s="470">
        <f t="shared" si="142"/>
        <v>0</v>
      </c>
      <c r="AN177" s="470">
        <f t="shared" si="142"/>
        <v>0</v>
      </c>
      <c r="AO177" s="470">
        <f t="shared" si="142"/>
        <v>0</v>
      </c>
      <c r="AP177" s="470">
        <f t="shared" si="142"/>
        <v>0</v>
      </c>
      <c r="AQ177" s="470">
        <f t="shared" si="142"/>
        <v>0</v>
      </c>
      <c r="AR177" s="470">
        <f t="shared" si="142"/>
        <v>0</v>
      </c>
      <c r="AS177" s="470">
        <f t="shared" si="142"/>
        <v>0</v>
      </c>
      <c r="AT177" s="470">
        <f t="shared" si="142"/>
        <v>0</v>
      </c>
      <c r="AU177" s="470">
        <f t="shared" si="142"/>
        <v>0</v>
      </c>
      <c r="AV177" s="470">
        <f t="shared" si="142"/>
        <v>0</v>
      </c>
      <c r="AW177" s="470">
        <f t="shared" si="142"/>
        <v>0</v>
      </c>
      <c r="AX177" s="470">
        <f t="shared" si="142"/>
        <v>0</v>
      </c>
      <c r="AY177" s="470">
        <f t="shared" si="142"/>
        <v>0</v>
      </c>
      <c r="AZ177" s="470">
        <f t="shared" si="142"/>
        <v>0</v>
      </c>
      <c r="BA177" s="470">
        <f t="shared" si="142"/>
        <v>0</v>
      </c>
      <c r="BB177" s="470">
        <f t="shared" si="142"/>
        <v>0</v>
      </c>
      <c r="BC177" s="470">
        <f t="shared" si="142"/>
        <v>0</v>
      </c>
      <c r="BD177" s="470">
        <f t="shared" si="142"/>
        <v>0</v>
      </c>
      <c r="BE177" s="470">
        <f t="shared" si="142"/>
        <v>0</v>
      </c>
      <c r="BF177" s="470">
        <f t="shared" si="142"/>
        <v>0</v>
      </c>
      <c r="BG177" s="470">
        <f t="shared" si="142"/>
        <v>0</v>
      </c>
      <c r="BH177" s="470">
        <f t="shared" si="142"/>
        <v>0</v>
      </c>
      <c r="BI177" s="470">
        <f t="shared" si="142"/>
        <v>0</v>
      </c>
      <c r="BJ177" s="470">
        <f t="shared" si="142"/>
        <v>0</v>
      </c>
      <c r="BK177" s="470">
        <f t="shared" si="142"/>
        <v>0</v>
      </c>
      <c r="BL177" s="470">
        <f t="shared" si="142"/>
        <v>0</v>
      </c>
      <c r="BM177" s="470">
        <f t="shared" si="142"/>
        <v>0</v>
      </c>
      <c r="BN177" s="470">
        <f t="shared" si="142"/>
        <v>0</v>
      </c>
      <c r="BO177" s="470">
        <f t="shared" si="142"/>
        <v>0</v>
      </c>
      <c r="BP177" s="470">
        <f t="shared" si="142"/>
        <v>0</v>
      </c>
      <c r="BQ177" s="470">
        <f t="shared" ref="BQ177:CH177" si="143">BP177+BQ176</f>
        <v>0</v>
      </c>
      <c r="BR177" s="470">
        <f t="shared" si="143"/>
        <v>0</v>
      </c>
      <c r="BS177" s="470">
        <f t="shared" si="143"/>
        <v>0</v>
      </c>
      <c r="BT177" s="470">
        <f t="shared" si="143"/>
        <v>0</v>
      </c>
      <c r="BU177" s="470">
        <f t="shared" si="143"/>
        <v>0</v>
      </c>
      <c r="BV177" s="470">
        <f t="shared" si="143"/>
        <v>0</v>
      </c>
      <c r="BW177" s="470">
        <f t="shared" si="143"/>
        <v>0</v>
      </c>
      <c r="BX177" s="470">
        <f t="shared" si="143"/>
        <v>0</v>
      </c>
      <c r="BY177" s="470">
        <f t="shared" si="143"/>
        <v>0</v>
      </c>
      <c r="BZ177" s="470">
        <f t="shared" si="143"/>
        <v>0</v>
      </c>
      <c r="CA177" s="470">
        <f t="shared" si="143"/>
        <v>0</v>
      </c>
      <c r="CB177" s="470">
        <f t="shared" si="143"/>
        <v>0</v>
      </c>
      <c r="CC177" s="470">
        <f t="shared" si="143"/>
        <v>0</v>
      </c>
      <c r="CD177" s="470">
        <f t="shared" si="143"/>
        <v>0</v>
      </c>
      <c r="CE177" s="470">
        <f t="shared" si="143"/>
        <v>0</v>
      </c>
      <c r="CF177" s="470">
        <f t="shared" si="143"/>
        <v>0</v>
      </c>
      <c r="CG177" s="470">
        <f t="shared" si="143"/>
        <v>0</v>
      </c>
      <c r="CH177" s="471">
        <f t="shared" si="143"/>
        <v>0</v>
      </c>
    </row>
    <row r="178" spans="1:86" hidden="1" x14ac:dyDescent="0.25">
      <c r="A178" s="110"/>
      <c r="B178" s="110" t="s">
        <v>129</v>
      </c>
      <c r="C178" s="114">
        <f>C157+C176</f>
        <v>0</v>
      </c>
      <c r="D178" s="114">
        <f t="shared" ref="D178:BO178" si="144">D157+D176</f>
        <v>0</v>
      </c>
      <c r="E178" s="114">
        <f t="shared" si="144"/>
        <v>0</v>
      </c>
      <c r="F178" s="114">
        <f t="shared" si="144"/>
        <v>0</v>
      </c>
      <c r="G178" s="114">
        <f t="shared" si="144"/>
        <v>0</v>
      </c>
      <c r="H178" s="114">
        <f t="shared" si="144"/>
        <v>0</v>
      </c>
      <c r="I178" s="114">
        <f t="shared" si="144"/>
        <v>0</v>
      </c>
      <c r="J178" s="114">
        <f t="shared" si="144"/>
        <v>0</v>
      </c>
      <c r="K178" s="114">
        <f t="shared" si="144"/>
        <v>0</v>
      </c>
      <c r="L178" s="114">
        <f t="shared" si="144"/>
        <v>0</v>
      </c>
      <c r="M178" s="114">
        <f t="shared" si="144"/>
        <v>0</v>
      </c>
      <c r="N178" s="114">
        <f t="shared" si="144"/>
        <v>0</v>
      </c>
      <c r="O178" s="114">
        <f t="shared" si="144"/>
        <v>0</v>
      </c>
      <c r="P178" s="114">
        <f t="shared" si="144"/>
        <v>0</v>
      </c>
      <c r="Q178" s="114">
        <f t="shared" si="144"/>
        <v>0</v>
      </c>
      <c r="R178" s="114">
        <f t="shared" si="144"/>
        <v>0</v>
      </c>
      <c r="S178" s="114">
        <f t="shared" si="144"/>
        <v>0</v>
      </c>
      <c r="T178" s="114">
        <f t="shared" si="144"/>
        <v>0</v>
      </c>
      <c r="U178" s="114">
        <f t="shared" si="144"/>
        <v>0</v>
      </c>
      <c r="V178" s="114">
        <f t="shared" si="144"/>
        <v>0</v>
      </c>
      <c r="W178" s="114">
        <f t="shared" si="144"/>
        <v>0</v>
      </c>
      <c r="X178" s="114">
        <f t="shared" si="144"/>
        <v>0</v>
      </c>
      <c r="Y178" s="114">
        <f t="shared" si="144"/>
        <v>0</v>
      </c>
      <c r="Z178" s="114">
        <f t="shared" si="144"/>
        <v>0</v>
      </c>
      <c r="AA178" s="114">
        <f t="shared" si="144"/>
        <v>0</v>
      </c>
      <c r="AB178" s="114">
        <f t="shared" si="144"/>
        <v>0</v>
      </c>
      <c r="AC178" s="114">
        <f t="shared" si="144"/>
        <v>0</v>
      </c>
      <c r="AD178" s="114">
        <f t="shared" si="144"/>
        <v>0</v>
      </c>
      <c r="AE178" s="114">
        <f t="shared" si="144"/>
        <v>0</v>
      </c>
      <c r="AF178" s="114">
        <f t="shared" si="144"/>
        <v>0</v>
      </c>
      <c r="AG178" s="114">
        <f t="shared" si="144"/>
        <v>0</v>
      </c>
      <c r="AH178" s="114">
        <f t="shared" si="144"/>
        <v>0</v>
      </c>
      <c r="AI178" s="114">
        <f t="shared" si="144"/>
        <v>0</v>
      </c>
      <c r="AJ178" s="114">
        <f t="shared" si="144"/>
        <v>0</v>
      </c>
      <c r="AK178" s="114">
        <f t="shared" si="144"/>
        <v>0</v>
      </c>
      <c r="AL178" s="114">
        <f t="shared" si="144"/>
        <v>0</v>
      </c>
      <c r="AM178" s="114">
        <f t="shared" si="144"/>
        <v>0</v>
      </c>
      <c r="AN178" s="114">
        <f t="shared" si="144"/>
        <v>0</v>
      </c>
      <c r="AO178" s="114">
        <f t="shared" si="144"/>
        <v>0</v>
      </c>
      <c r="AP178" s="114">
        <f t="shared" si="144"/>
        <v>0</v>
      </c>
      <c r="AQ178" s="114">
        <f t="shared" si="144"/>
        <v>0</v>
      </c>
      <c r="AR178" s="114">
        <f t="shared" si="144"/>
        <v>0</v>
      </c>
      <c r="AS178" s="114">
        <f t="shared" si="144"/>
        <v>0</v>
      </c>
      <c r="AT178" s="114">
        <f t="shared" si="144"/>
        <v>0</v>
      </c>
      <c r="AU178" s="114">
        <f t="shared" si="144"/>
        <v>0</v>
      </c>
      <c r="AV178" s="114">
        <f t="shared" si="144"/>
        <v>0</v>
      </c>
      <c r="AW178" s="114">
        <f t="shared" si="144"/>
        <v>0</v>
      </c>
      <c r="AX178" s="114">
        <f t="shared" si="144"/>
        <v>0</v>
      </c>
      <c r="AY178" s="114">
        <f t="shared" si="144"/>
        <v>0</v>
      </c>
      <c r="AZ178" s="114">
        <f t="shared" si="144"/>
        <v>0</v>
      </c>
      <c r="BA178" s="114">
        <f t="shared" si="144"/>
        <v>0</v>
      </c>
      <c r="BB178" s="114">
        <f t="shared" si="144"/>
        <v>0</v>
      </c>
      <c r="BC178" s="114">
        <f t="shared" si="144"/>
        <v>0</v>
      </c>
      <c r="BD178" s="114">
        <f t="shared" si="144"/>
        <v>0</v>
      </c>
      <c r="BE178" s="114">
        <f t="shared" si="144"/>
        <v>0</v>
      </c>
      <c r="BF178" s="114">
        <f t="shared" si="144"/>
        <v>0</v>
      </c>
      <c r="BG178" s="114">
        <f t="shared" si="144"/>
        <v>0</v>
      </c>
      <c r="BH178" s="114">
        <f t="shared" si="144"/>
        <v>0</v>
      </c>
      <c r="BI178" s="114">
        <f t="shared" si="144"/>
        <v>0</v>
      </c>
      <c r="BJ178" s="114">
        <f t="shared" si="144"/>
        <v>0</v>
      </c>
      <c r="BK178" s="114">
        <f t="shared" si="144"/>
        <v>0</v>
      </c>
      <c r="BL178" s="114">
        <f t="shared" si="144"/>
        <v>0</v>
      </c>
      <c r="BM178" s="114">
        <f t="shared" si="144"/>
        <v>0</v>
      </c>
      <c r="BN178" s="114">
        <f t="shared" si="144"/>
        <v>0</v>
      </c>
      <c r="BO178" s="114">
        <f t="shared" si="144"/>
        <v>0</v>
      </c>
      <c r="BP178" s="114">
        <f t="shared" ref="BP178:CH178" si="145">BP157+BP176</f>
        <v>0</v>
      </c>
      <c r="BQ178" s="114">
        <f t="shared" si="145"/>
        <v>0</v>
      </c>
      <c r="BR178" s="114">
        <f t="shared" si="145"/>
        <v>0</v>
      </c>
      <c r="BS178" s="114">
        <f t="shared" si="145"/>
        <v>0</v>
      </c>
      <c r="BT178" s="114">
        <f t="shared" si="145"/>
        <v>0</v>
      </c>
      <c r="BU178" s="114">
        <f t="shared" si="145"/>
        <v>0</v>
      </c>
      <c r="BV178" s="114">
        <f t="shared" si="145"/>
        <v>0</v>
      </c>
      <c r="BW178" s="114">
        <f t="shared" si="145"/>
        <v>0</v>
      </c>
      <c r="BX178" s="114">
        <f t="shared" si="145"/>
        <v>0</v>
      </c>
      <c r="BY178" s="114">
        <f t="shared" si="145"/>
        <v>0</v>
      </c>
      <c r="BZ178" s="114">
        <f t="shared" si="145"/>
        <v>0</v>
      </c>
      <c r="CA178" s="114">
        <f t="shared" si="145"/>
        <v>0</v>
      </c>
      <c r="CB178" s="114">
        <f t="shared" si="145"/>
        <v>0</v>
      </c>
      <c r="CC178" s="114">
        <f t="shared" si="145"/>
        <v>0</v>
      </c>
      <c r="CD178" s="114">
        <f t="shared" si="145"/>
        <v>0</v>
      </c>
      <c r="CE178" s="114">
        <f t="shared" si="145"/>
        <v>0</v>
      </c>
      <c r="CF178" s="114">
        <f t="shared" si="145"/>
        <v>0</v>
      </c>
      <c r="CG178" s="114">
        <f t="shared" si="145"/>
        <v>0</v>
      </c>
      <c r="CH178" s="114">
        <f t="shared" si="145"/>
        <v>0</v>
      </c>
    </row>
    <row r="179" spans="1:86" hidden="1" x14ac:dyDescent="0.25">
      <c r="A179" s="110"/>
      <c r="B179" s="110" t="s">
        <v>183</v>
      </c>
      <c r="C179" s="112">
        <f>C178-C73</f>
        <v>0</v>
      </c>
      <c r="D179" s="112">
        <f t="shared" ref="D179:BO179" si="146">D178-D73</f>
        <v>0</v>
      </c>
      <c r="E179" s="112">
        <f t="shared" si="146"/>
        <v>0</v>
      </c>
      <c r="F179" s="112">
        <f t="shared" si="146"/>
        <v>0</v>
      </c>
      <c r="G179" s="112">
        <f t="shared" si="146"/>
        <v>0</v>
      </c>
      <c r="H179" s="112">
        <f t="shared" si="146"/>
        <v>0</v>
      </c>
      <c r="I179" s="112">
        <f t="shared" si="146"/>
        <v>0</v>
      </c>
      <c r="J179" s="112">
        <f t="shared" si="146"/>
        <v>0</v>
      </c>
      <c r="K179" s="112">
        <f t="shared" si="146"/>
        <v>0</v>
      </c>
      <c r="L179" s="112">
        <f t="shared" si="146"/>
        <v>0</v>
      </c>
      <c r="M179" s="112">
        <f t="shared" si="146"/>
        <v>0</v>
      </c>
      <c r="N179" s="112">
        <f t="shared" si="146"/>
        <v>0</v>
      </c>
      <c r="O179" s="112">
        <f t="shared" si="146"/>
        <v>0</v>
      </c>
      <c r="P179" s="112">
        <f t="shared" si="146"/>
        <v>0</v>
      </c>
      <c r="Q179" s="112">
        <f t="shared" si="146"/>
        <v>0</v>
      </c>
      <c r="R179" s="112">
        <f t="shared" si="146"/>
        <v>0</v>
      </c>
      <c r="S179" s="112">
        <f t="shared" si="146"/>
        <v>0</v>
      </c>
      <c r="T179" s="112">
        <f t="shared" si="146"/>
        <v>0</v>
      </c>
      <c r="U179" s="112">
        <f t="shared" si="146"/>
        <v>0</v>
      </c>
      <c r="V179" s="112">
        <f t="shared" si="146"/>
        <v>0</v>
      </c>
      <c r="W179" s="112">
        <f t="shared" si="146"/>
        <v>0</v>
      </c>
      <c r="X179" s="112">
        <f t="shared" si="146"/>
        <v>0</v>
      </c>
      <c r="Y179" s="112">
        <f t="shared" si="146"/>
        <v>0</v>
      </c>
      <c r="Z179" s="112">
        <f t="shared" si="146"/>
        <v>0</v>
      </c>
      <c r="AA179" s="112">
        <f t="shared" si="146"/>
        <v>0</v>
      </c>
      <c r="AB179" s="112">
        <f t="shared" si="146"/>
        <v>0</v>
      </c>
      <c r="AC179" s="112">
        <f t="shared" si="146"/>
        <v>0</v>
      </c>
      <c r="AD179" s="112">
        <f t="shared" si="146"/>
        <v>0</v>
      </c>
      <c r="AE179" s="112">
        <f t="shared" si="146"/>
        <v>0</v>
      </c>
      <c r="AF179" s="112">
        <f t="shared" si="146"/>
        <v>0</v>
      </c>
      <c r="AG179" s="112">
        <f t="shared" si="146"/>
        <v>0</v>
      </c>
      <c r="AH179" s="112">
        <f t="shared" si="146"/>
        <v>0</v>
      </c>
      <c r="AI179" s="112">
        <f t="shared" si="146"/>
        <v>0</v>
      </c>
      <c r="AJ179" s="112">
        <f t="shared" si="146"/>
        <v>0</v>
      </c>
      <c r="AK179" s="112">
        <f t="shared" si="146"/>
        <v>0</v>
      </c>
      <c r="AL179" s="112">
        <f t="shared" si="146"/>
        <v>0</v>
      </c>
      <c r="AM179" s="112">
        <f t="shared" si="146"/>
        <v>0</v>
      </c>
      <c r="AN179" s="112">
        <f t="shared" si="146"/>
        <v>0</v>
      </c>
      <c r="AO179" s="112">
        <f t="shared" si="146"/>
        <v>0</v>
      </c>
      <c r="AP179" s="112">
        <f t="shared" si="146"/>
        <v>0</v>
      </c>
      <c r="AQ179" s="112">
        <f t="shared" si="146"/>
        <v>0</v>
      </c>
      <c r="AR179" s="112">
        <f t="shared" si="146"/>
        <v>0</v>
      </c>
      <c r="AS179" s="112">
        <f t="shared" si="146"/>
        <v>0</v>
      </c>
      <c r="AT179" s="112">
        <f t="shared" si="146"/>
        <v>0</v>
      </c>
      <c r="AU179" s="112">
        <f t="shared" si="146"/>
        <v>0</v>
      </c>
      <c r="AV179" s="112">
        <f t="shared" si="146"/>
        <v>0</v>
      </c>
      <c r="AW179" s="112">
        <f t="shared" si="146"/>
        <v>0</v>
      </c>
      <c r="AX179" s="112">
        <f t="shared" si="146"/>
        <v>0</v>
      </c>
      <c r="AY179" s="112">
        <f t="shared" si="146"/>
        <v>0</v>
      </c>
      <c r="AZ179" s="112">
        <f t="shared" si="146"/>
        <v>0</v>
      </c>
      <c r="BA179" s="112">
        <f t="shared" si="146"/>
        <v>0</v>
      </c>
      <c r="BB179" s="112">
        <f t="shared" si="146"/>
        <v>0</v>
      </c>
      <c r="BC179" s="112">
        <f t="shared" si="146"/>
        <v>0</v>
      </c>
      <c r="BD179" s="112">
        <f t="shared" si="146"/>
        <v>0</v>
      </c>
      <c r="BE179" s="112">
        <f t="shared" si="146"/>
        <v>0</v>
      </c>
      <c r="BF179" s="112">
        <f t="shared" si="146"/>
        <v>0</v>
      </c>
      <c r="BG179" s="112">
        <f t="shared" si="146"/>
        <v>0</v>
      </c>
      <c r="BH179" s="112">
        <f t="shared" si="146"/>
        <v>0</v>
      </c>
      <c r="BI179" s="112">
        <f t="shared" si="146"/>
        <v>0</v>
      </c>
      <c r="BJ179" s="112">
        <f t="shared" si="146"/>
        <v>0</v>
      </c>
      <c r="BK179" s="112">
        <f t="shared" si="146"/>
        <v>0</v>
      </c>
      <c r="BL179" s="112">
        <f t="shared" si="146"/>
        <v>0</v>
      </c>
      <c r="BM179" s="112">
        <f t="shared" si="146"/>
        <v>0</v>
      </c>
      <c r="BN179" s="112">
        <f t="shared" si="146"/>
        <v>0</v>
      </c>
      <c r="BO179" s="112">
        <f t="shared" si="146"/>
        <v>0</v>
      </c>
      <c r="BP179" s="112">
        <f t="shared" ref="BP179:CH179" si="147">BP178-BP73</f>
        <v>0</v>
      </c>
      <c r="BQ179" s="112">
        <f t="shared" si="147"/>
        <v>0</v>
      </c>
      <c r="BR179" s="112">
        <f t="shared" si="147"/>
        <v>0</v>
      </c>
      <c r="BS179" s="112">
        <f t="shared" si="147"/>
        <v>0</v>
      </c>
      <c r="BT179" s="112">
        <f t="shared" si="147"/>
        <v>0</v>
      </c>
      <c r="BU179" s="112">
        <f t="shared" si="147"/>
        <v>0</v>
      </c>
      <c r="BV179" s="112">
        <f t="shared" si="147"/>
        <v>0</v>
      </c>
      <c r="BW179" s="112">
        <f t="shared" si="147"/>
        <v>0</v>
      </c>
      <c r="BX179" s="112">
        <f t="shared" si="147"/>
        <v>0</v>
      </c>
      <c r="BY179" s="112">
        <f t="shared" si="147"/>
        <v>0</v>
      </c>
      <c r="BZ179" s="112">
        <f t="shared" si="147"/>
        <v>0</v>
      </c>
      <c r="CA179" s="112">
        <f t="shared" si="147"/>
        <v>0</v>
      </c>
      <c r="CB179" s="112">
        <f t="shared" si="147"/>
        <v>0</v>
      </c>
      <c r="CC179" s="112">
        <f t="shared" si="147"/>
        <v>0</v>
      </c>
      <c r="CD179" s="112">
        <f t="shared" si="147"/>
        <v>0</v>
      </c>
      <c r="CE179" s="112">
        <f t="shared" si="147"/>
        <v>0</v>
      </c>
      <c r="CF179" s="112">
        <f t="shared" si="147"/>
        <v>0</v>
      </c>
      <c r="CG179" s="112">
        <f t="shared" si="147"/>
        <v>0</v>
      </c>
      <c r="CH179" s="112">
        <f t="shared" si="147"/>
        <v>0</v>
      </c>
    </row>
    <row r="180" spans="1:86" ht="15.75" hidden="1" thickBot="1" x14ac:dyDescent="0.3">
      <c r="A180" s="110"/>
      <c r="B180" s="110"/>
      <c r="C180" s="112"/>
      <c r="D180" s="112"/>
      <c r="E180" s="112"/>
      <c r="F180" s="112"/>
      <c r="G180" s="112"/>
      <c r="H180" s="112"/>
      <c r="I180" s="112"/>
      <c r="J180" s="112"/>
      <c r="K180" s="112"/>
      <c r="L180" s="112"/>
      <c r="M180" s="112"/>
      <c r="N180" s="112"/>
    </row>
    <row r="181" spans="1:86" ht="15.75" hidden="1" thickBot="1" x14ac:dyDescent="0.3">
      <c r="A181" s="110"/>
      <c r="B181" s="287" t="s">
        <v>39</v>
      </c>
      <c r="C181" s="162">
        <f>C$4</f>
        <v>45292</v>
      </c>
      <c r="D181" s="162">
        <f t="shared" ref="D181:BO181" si="148">D$4</f>
        <v>45323</v>
      </c>
      <c r="E181" s="162">
        <f t="shared" si="148"/>
        <v>45352</v>
      </c>
      <c r="F181" s="162">
        <f t="shared" si="148"/>
        <v>45383</v>
      </c>
      <c r="G181" s="162">
        <f t="shared" si="148"/>
        <v>45413</v>
      </c>
      <c r="H181" s="162">
        <f t="shared" si="148"/>
        <v>45444</v>
      </c>
      <c r="I181" s="162">
        <f t="shared" si="148"/>
        <v>45474</v>
      </c>
      <c r="J181" s="162">
        <f t="shared" si="148"/>
        <v>45505</v>
      </c>
      <c r="K181" s="162">
        <f t="shared" si="148"/>
        <v>45536</v>
      </c>
      <c r="L181" s="162">
        <f t="shared" si="148"/>
        <v>45566</v>
      </c>
      <c r="M181" s="162">
        <f t="shared" si="148"/>
        <v>45597</v>
      </c>
      <c r="N181" s="162">
        <f t="shared" si="148"/>
        <v>45627</v>
      </c>
      <c r="O181" s="162">
        <f t="shared" si="148"/>
        <v>45658</v>
      </c>
      <c r="P181" s="162">
        <f t="shared" si="148"/>
        <v>45689</v>
      </c>
      <c r="Q181" s="162">
        <f t="shared" si="148"/>
        <v>45717</v>
      </c>
      <c r="R181" s="162">
        <f t="shared" si="148"/>
        <v>45748</v>
      </c>
      <c r="S181" s="162">
        <f t="shared" si="148"/>
        <v>45778</v>
      </c>
      <c r="T181" s="162">
        <f t="shared" si="148"/>
        <v>45809</v>
      </c>
      <c r="U181" s="162">
        <f t="shared" si="148"/>
        <v>45839</v>
      </c>
      <c r="V181" s="162">
        <f t="shared" si="148"/>
        <v>45870</v>
      </c>
      <c r="W181" s="162">
        <f t="shared" si="148"/>
        <v>45901</v>
      </c>
      <c r="X181" s="162">
        <f t="shared" si="148"/>
        <v>45931</v>
      </c>
      <c r="Y181" s="162">
        <f t="shared" si="148"/>
        <v>45962</v>
      </c>
      <c r="Z181" s="162">
        <f t="shared" si="148"/>
        <v>45992</v>
      </c>
      <c r="AA181" s="162">
        <f t="shared" si="148"/>
        <v>46023</v>
      </c>
      <c r="AB181" s="162">
        <f t="shared" si="148"/>
        <v>46054</v>
      </c>
      <c r="AC181" s="162">
        <f t="shared" si="148"/>
        <v>46082</v>
      </c>
      <c r="AD181" s="162">
        <f t="shared" si="148"/>
        <v>46113</v>
      </c>
      <c r="AE181" s="162">
        <f t="shared" si="148"/>
        <v>46143</v>
      </c>
      <c r="AF181" s="162">
        <f t="shared" si="148"/>
        <v>46174</v>
      </c>
      <c r="AG181" s="162">
        <f t="shared" si="148"/>
        <v>46204</v>
      </c>
      <c r="AH181" s="162">
        <f t="shared" si="148"/>
        <v>46235</v>
      </c>
      <c r="AI181" s="162">
        <f t="shared" si="148"/>
        <v>46266</v>
      </c>
      <c r="AJ181" s="162">
        <f t="shared" si="148"/>
        <v>46296</v>
      </c>
      <c r="AK181" s="162">
        <f t="shared" si="148"/>
        <v>46327</v>
      </c>
      <c r="AL181" s="162">
        <f t="shared" si="148"/>
        <v>46357</v>
      </c>
      <c r="AM181" s="162">
        <f t="shared" si="148"/>
        <v>46388</v>
      </c>
      <c r="AN181" s="162">
        <f t="shared" si="148"/>
        <v>46419</v>
      </c>
      <c r="AO181" s="162">
        <f t="shared" si="148"/>
        <v>46447</v>
      </c>
      <c r="AP181" s="162">
        <f t="shared" si="148"/>
        <v>46478</v>
      </c>
      <c r="AQ181" s="162">
        <f t="shared" si="148"/>
        <v>46508</v>
      </c>
      <c r="AR181" s="162">
        <f t="shared" si="148"/>
        <v>46539</v>
      </c>
      <c r="AS181" s="162">
        <f t="shared" si="148"/>
        <v>46569</v>
      </c>
      <c r="AT181" s="162">
        <f t="shared" si="148"/>
        <v>46600</v>
      </c>
      <c r="AU181" s="162">
        <f t="shared" si="148"/>
        <v>46631</v>
      </c>
      <c r="AV181" s="162">
        <f t="shared" si="148"/>
        <v>46661</v>
      </c>
      <c r="AW181" s="162">
        <f t="shared" si="148"/>
        <v>46692</v>
      </c>
      <c r="AX181" s="162">
        <f t="shared" si="148"/>
        <v>46722</v>
      </c>
      <c r="AY181" s="162">
        <f t="shared" si="148"/>
        <v>46753</v>
      </c>
      <c r="AZ181" s="162">
        <f t="shared" si="148"/>
        <v>46784</v>
      </c>
      <c r="BA181" s="162">
        <f t="shared" si="148"/>
        <v>46813</v>
      </c>
      <c r="BB181" s="162">
        <f t="shared" si="148"/>
        <v>46844</v>
      </c>
      <c r="BC181" s="162">
        <f t="shared" si="148"/>
        <v>46874</v>
      </c>
      <c r="BD181" s="162">
        <f t="shared" si="148"/>
        <v>46905</v>
      </c>
      <c r="BE181" s="162">
        <f t="shared" si="148"/>
        <v>46935</v>
      </c>
      <c r="BF181" s="162">
        <f t="shared" si="148"/>
        <v>46966</v>
      </c>
      <c r="BG181" s="162">
        <f t="shared" si="148"/>
        <v>46997</v>
      </c>
      <c r="BH181" s="162">
        <f t="shared" si="148"/>
        <v>47027</v>
      </c>
      <c r="BI181" s="162">
        <f t="shared" si="148"/>
        <v>47058</v>
      </c>
      <c r="BJ181" s="162">
        <f t="shared" si="148"/>
        <v>47088</v>
      </c>
      <c r="BK181" s="162">
        <f t="shared" si="148"/>
        <v>47119</v>
      </c>
      <c r="BL181" s="162">
        <f t="shared" si="148"/>
        <v>47150</v>
      </c>
      <c r="BM181" s="162">
        <f t="shared" si="148"/>
        <v>47178</v>
      </c>
      <c r="BN181" s="162">
        <f t="shared" si="148"/>
        <v>47209</v>
      </c>
      <c r="BO181" s="162">
        <f t="shared" si="148"/>
        <v>47239</v>
      </c>
      <c r="BP181" s="162">
        <f t="shared" ref="BP181:CH181" si="149">BP$4</f>
        <v>47270</v>
      </c>
      <c r="BQ181" s="162">
        <f t="shared" si="149"/>
        <v>47300</v>
      </c>
      <c r="BR181" s="162">
        <f t="shared" si="149"/>
        <v>47331</v>
      </c>
      <c r="BS181" s="162">
        <f t="shared" si="149"/>
        <v>47362</v>
      </c>
      <c r="BT181" s="162">
        <f t="shared" si="149"/>
        <v>47392</v>
      </c>
      <c r="BU181" s="162">
        <f t="shared" si="149"/>
        <v>47423</v>
      </c>
      <c r="BV181" s="162">
        <f t="shared" si="149"/>
        <v>47453</v>
      </c>
      <c r="BW181" s="162">
        <f t="shared" si="149"/>
        <v>47484</v>
      </c>
      <c r="BX181" s="162">
        <f t="shared" si="149"/>
        <v>47515</v>
      </c>
      <c r="BY181" s="162">
        <f t="shared" si="149"/>
        <v>47543</v>
      </c>
      <c r="BZ181" s="162">
        <f t="shared" si="149"/>
        <v>47574</v>
      </c>
      <c r="CA181" s="162">
        <f t="shared" si="149"/>
        <v>47604</v>
      </c>
      <c r="CB181" s="162">
        <f t="shared" si="149"/>
        <v>47635</v>
      </c>
      <c r="CC181" s="162">
        <f t="shared" si="149"/>
        <v>47665</v>
      </c>
      <c r="CD181" s="162">
        <f t="shared" si="149"/>
        <v>47696</v>
      </c>
      <c r="CE181" s="162">
        <f t="shared" si="149"/>
        <v>47727</v>
      </c>
      <c r="CF181" s="162">
        <f t="shared" si="149"/>
        <v>47757</v>
      </c>
      <c r="CG181" s="162">
        <f t="shared" si="149"/>
        <v>47788</v>
      </c>
      <c r="CH181" s="163">
        <f t="shared" si="149"/>
        <v>47818</v>
      </c>
    </row>
    <row r="182" spans="1:86" hidden="1" x14ac:dyDescent="0.25">
      <c r="A182" s="110"/>
      <c r="B182" s="281" t="s">
        <v>130</v>
      </c>
      <c r="C182" s="122">
        <f>C157*'YTD PROGRAM SUMMARY'!C43</f>
        <v>0</v>
      </c>
      <c r="D182" s="122">
        <f>D157*'YTD PROGRAM SUMMARY'!D43</f>
        <v>0</v>
      </c>
      <c r="E182" s="122">
        <f>E157*'YTD PROGRAM SUMMARY'!E43</f>
        <v>0</v>
      </c>
      <c r="F182" s="122">
        <f>F157*'YTD PROGRAM SUMMARY'!F43</f>
        <v>0</v>
      </c>
      <c r="G182" s="122">
        <f>G157*'YTD PROGRAM SUMMARY'!G43</f>
        <v>0</v>
      </c>
      <c r="H182" s="122">
        <f>H157*'YTD PROGRAM SUMMARY'!H43</f>
        <v>0</v>
      </c>
      <c r="I182" s="122">
        <f>I157*'YTD PROGRAM SUMMARY'!I43</f>
        <v>0</v>
      </c>
      <c r="J182" s="122">
        <f>J157*'YTD PROGRAM SUMMARY'!J43</f>
        <v>0</v>
      </c>
      <c r="K182" s="122">
        <f>K157*'YTD PROGRAM SUMMARY'!K43</f>
        <v>0</v>
      </c>
      <c r="L182" s="122">
        <f>L157*'YTD PROGRAM SUMMARY'!L43</f>
        <v>0</v>
      </c>
      <c r="M182" s="122">
        <f>M157*'YTD PROGRAM SUMMARY'!M43</f>
        <v>0</v>
      </c>
      <c r="N182" s="122">
        <f>N157*'YTD PROGRAM SUMMARY'!N43</f>
        <v>0</v>
      </c>
      <c r="O182" s="246">
        <f>O157*'YTD PROGRAM SUMMARY'!O43</f>
        <v>0</v>
      </c>
      <c r="P182" s="246">
        <f>P157*'YTD PROGRAM SUMMARY'!P43</f>
        <v>0</v>
      </c>
      <c r="Q182" s="246">
        <f>Q157*'YTD PROGRAM SUMMARY'!Q43</f>
        <v>0</v>
      </c>
      <c r="R182" s="246">
        <f>R157*'YTD PROGRAM SUMMARY'!R43</f>
        <v>0</v>
      </c>
      <c r="S182" s="246">
        <f>S157*'YTD PROGRAM SUMMARY'!S43</f>
        <v>0</v>
      </c>
      <c r="T182" s="246">
        <f>T157*'YTD PROGRAM SUMMARY'!T43</f>
        <v>0</v>
      </c>
      <c r="U182" s="246">
        <f>U157*'YTD PROGRAM SUMMARY'!U43</f>
        <v>0</v>
      </c>
      <c r="V182" s="246">
        <f>V157*'YTD PROGRAM SUMMARY'!V43</f>
        <v>0</v>
      </c>
      <c r="W182" s="246">
        <f>W157*'YTD PROGRAM SUMMARY'!W43</f>
        <v>0</v>
      </c>
      <c r="X182" s="246">
        <f>X157*'YTD PROGRAM SUMMARY'!X43</f>
        <v>0</v>
      </c>
      <c r="Y182" s="246">
        <f>Y157*'YTD PROGRAM SUMMARY'!Y43</f>
        <v>0</v>
      </c>
      <c r="Z182" s="246">
        <f>Z157*'YTD PROGRAM SUMMARY'!Z43</f>
        <v>0</v>
      </c>
      <c r="AA182" s="246">
        <f>AA157*'YTD PROGRAM SUMMARY'!AA43</f>
        <v>0</v>
      </c>
      <c r="AB182" s="246">
        <f>AB157*'YTD PROGRAM SUMMARY'!AB43</f>
        <v>0</v>
      </c>
      <c r="AC182" s="246">
        <f>AC157*'YTD PROGRAM SUMMARY'!AC43</f>
        <v>0</v>
      </c>
      <c r="AD182" s="246">
        <f>AD157*'YTD PROGRAM SUMMARY'!AD43</f>
        <v>0</v>
      </c>
      <c r="AE182" s="246">
        <f>AE157*'YTD PROGRAM SUMMARY'!AE43</f>
        <v>0</v>
      </c>
      <c r="AF182" s="246">
        <f>AF157*'YTD PROGRAM SUMMARY'!AF43</f>
        <v>0</v>
      </c>
      <c r="AG182" s="246">
        <f>AG157*'YTD PROGRAM SUMMARY'!AG43</f>
        <v>0</v>
      </c>
      <c r="AH182" s="246">
        <f>AH157*'YTD PROGRAM SUMMARY'!AH43</f>
        <v>0</v>
      </c>
      <c r="AI182" s="246">
        <f>AI157*'YTD PROGRAM SUMMARY'!AI43</f>
        <v>0</v>
      </c>
      <c r="AJ182" s="246">
        <f>AJ157*'YTD PROGRAM SUMMARY'!AJ43</f>
        <v>0</v>
      </c>
      <c r="AK182" s="246">
        <f>AK157*'YTD PROGRAM SUMMARY'!AK43</f>
        <v>0</v>
      </c>
      <c r="AL182" s="246">
        <f>AL157*'YTD PROGRAM SUMMARY'!AL43</f>
        <v>0</v>
      </c>
      <c r="AM182" s="246">
        <f>AM157*'YTD PROGRAM SUMMARY'!AM43</f>
        <v>0</v>
      </c>
      <c r="AN182" s="246">
        <f>AN157*'YTD PROGRAM SUMMARY'!AN43</f>
        <v>0</v>
      </c>
      <c r="AO182" s="246">
        <f>AO157*'YTD PROGRAM SUMMARY'!AO43</f>
        <v>0</v>
      </c>
      <c r="AP182" s="246">
        <f>AP157*'YTD PROGRAM SUMMARY'!AP43</f>
        <v>0</v>
      </c>
      <c r="AQ182" s="246">
        <f>AQ157*'YTD PROGRAM SUMMARY'!AQ43</f>
        <v>0</v>
      </c>
      <c r="AR182" s="246">
        <f>AR157*'YTD PROGRAM SUMMARY'!AR43</f>
        <v>0</v>
      </c>
      <c r="AS182" s="246">
        <f>AS157*'YTD PROGRAM SUMMARY'!AS43</f>
        <v>0</v>
      </c>
      <c r="AT182" s="246">
        <f>AT157*'YTD PROGRAM SUMMARY'!AT43</f>
        <v>0</v>
      </c>
      <c r="AU182" s="246">
        <f>AU157*'YTD PROGRAM SUMMARY'!AU43</f>
        <v>0</v>
      </c>
      <c r="AV182" s="246">
        <f>AV157*'YTD PROGRAM SUMMARY'!AV43</f>
        <v>0</v>
      </c>
      <c r="AW182" s="246">
        <f>AW157*'YTD PROGRAM SUMMARY'!AW43</f>
        <v>0</v>
      </c>
      <c r="AX182" s="246">
        <f>AX157*'YTD PROGRAM SUMMARY'!AX43</f>
        <v>0</v>
      </c>
      <c r="AY182" s="246">
        <f>AY157*'YTD PROGRAM SUMMARY'!AY43</f>
        <v>0</v>
      </c>
      <c r="AZ182" s="246">
        <f>AZ157*'YTD PROGRAM SUMMARY'!AZ43</f>
        <v>0</v>
      </c>
      <c r="BA182" s="246">
        <f>BA157*'YTD PROGRAM SUMMARY'!BA43</f>
        <v>0</v>
      </c>
      <c r="BB182" s="246">
        <f>BB157*'YTD PROGRAM SUMMARY'!BB43</f>
        <v>0</v>
      </c>
      <c r="BC182" s="246">
        <f>BC157*'YTD PROGRAM SUMMARY'!BC43</f>
        <v>0</v>
      </c>
      <c r="BD182" s="246">
        <f>BD157*'YTD PROGRAM SUMMARY'!BD43</f>
        <v>0</v>
      </c>
      <c r="BE182" s="246">
        <f>BE157*'YTD PROGRAM SUMMARY'!BE43</f>
        <v>0</v>
      </c>
      <c r="BF182" s="246">
        <f>BF157*'YTD PROGRAM SUMMARY'!BF43</f>
        <v>0</v>
      </c>
      <c r="BG182" s="246">
        <f>BG157*'YTD PROGRAM SUMMARY'!BG43</f>
        <v>0</v>
      </c>
      <c r="BH182" s="246">
        <f>BH157*'YTD PROGRAM SUMMARY'!BH43</f>
        <v>0</v>
      </c>
      <c r="BI182" s="246">
        <f>BI157*'YTD PROGRAM SUMMARY'!BI43</f>
        <v>0</v>
      </c>
      <c r="BJ182" s="246">
        <f>BJ157*'YTD PROGRAM SUMMARY'!BJ43</f>
        <v>0</v>
      </c>
      <c r="BK182" s="246">
        <f>BK157*'YTD PROGRAM SUMMARY'!BK43</f>
        <v>0</v>
      </c>
      <c r="BL182" s="246">
        <f>BL157*'YTD PROGRAM SUMMARY'!BL43</f>
        <v>0</v>
      </c>
      <c r="BM182" s="246">
        <f>BM157*'YTD PROGRAM SUMMARY'!BM43</f>
        <v>0</v>
      </c>
      <c r="BN182" s="246">
        <f>BN157*'YTD PROGRAM SUMMARY'!BN43</f>
        <v>0</v>
      </c>
      <c r="BO182" s="246">
        <f>BO157*'YTD PROGRAM SUMMARY'!BO43</f>
        <v>0</v>
      </c>
      <c r="BP182" s="246">
        <f>BP157*'YTD PROGRAM SUMMARY'!BP43</f>
        <v>0</v>
      </c>
      <c r="BQ182" s="246">
        <f>BQ157*'YTD PROGRAM SUMMARY'!BQ43</f>
        <v>0</v>
      </c>
      <c r="BR182" s="246">
        <f>BR157*'YTD PROGRAM SUMMARY'!BR43</f>
        <v>0</v>
      </c>
      <c r="BS182" s="246">
        <f>BS157*'YTD PROGRAM SUMMARY'!BS43</f>
        <v>0</v>
      </c>
      <c r="BT182" s="246">
        <f>BT157*'YTD PROGRAM SUMMARY'!BT43</f>
        <v>0</v>
      </c>
      <c r="BU182" s="246">
        <f>BU157*'YTD PROGRAM SUMMARY'!BU43</f>
        <v>0</v>
      </c>
      <c r="BV182" s="246">
        <f>BV157*'YTD PROGRAM SUMMARY'!BV43</f>
        <v>0</v>
      </c>
      <c r="BW182" s="246">
        <f>BW157*'YTD PROGRAM SUMMARY'!BW43</f>
        <v>0</v>
      </c>
      <c r="BX182" s="246">
        <f>BX157*'YTD PROGRAM SUMMARY'!BX43</f>
        <v>0</v>
      </c>
      <c r="BY182" s="246">
        <f>BY157*'YTD PROGRAM SUMMARY'!BY43</f>
        <v>0</v>
      </c>
      <c r="BZ182" s="246">
        <f>BZ157*'YTD PROGRAM SUMMARY'!BZ43</f>
        <v>0</v>
      </c>
      <c r="CA182" s="246">
        <f>CA157*'YTD PROGRAM SUMMARY'!CA43</f>
        <v>0</v>
      </c>
      <c r="CB182" s="246">
        <f>CB157*'YTD PROGRAM SUMMARY'!CB43</f>
        <v>0</v>
      </c>
      <c r="CC182" s="246">
        <f>CC157*'YTD PROGRAM SUMMARY'!CC43</f>
        <v>0</v>
      </c>
      <c r="CD182" s="246">
        <f>CD157*'YTD PROGRAM SUMMARY'!CD43</f>
        <v>0</v>
      </c>
      <c r="CE182" s="246">
        <f>CE157*'YTD PROGRAM SUMMARY'!CE43</f>
        <v>0</v>
      </c>
      <c r="CF182" s="246">
        <f>CF157*'YTD PROGRAM SUMMARY'!CF43</f>
        <v>0</v>
      </c>
      <c r="CG182" s="246">
        <f>CG157*'YTD PROGRAM SUMMARY'!CG43</f>
        <v>0</v>
      </c>
      <c r="CH182" s="247">
        <f>CH157*'YTD PROGRAM SUMMARY'!CH43</f>
        <v>0</v>
      </c>
    </row>
    <row r="183" spans="1:86" ht="15.75" hidden="1" thickBot="1" x14ac:dyDescent="0.3">
      <c r="A183" s="110"/>
      <c r="B183" s="91" t="s">
        <v>131</v>
      </c>
      <c r="C183" s="115">
        <f>C176*'YTD PROGRAM SUMMARY'!C43</f>
        <v>0</v>
      </c>
      <c r="D183" s="115">
        <f>D176*'YTD PROGRAM SUMMARY'!D43</f>
        <v>0</v>
      </c>
      <c r="E183" s="115">
        <f>E176*'YTD PROGRAM SUMMARY'!E43</f>
        <v>0</v>
      </c>
      <c r="F183" s="115">
        <f>F176*'YTD PROGRAM SUMMARY'!F43</f>
        <v>0</v>
      </c>
      <c r="G183" s="115">
        <f>G176*'YTD PROGRAM SUMMARY'!G43</f>
        <v>0</v>
      </c>
      <c r="H183" s="115">
        <f>H176*'YTD PROGRAM SUMMARY'!H43</f>
        <v>0</v>
      </c>
      <c r="I183" s="115">
        <f>I176*'YTD PROGRAM SUMMARY'!I43</f>
        <v>0</v>
      </c>
      <c r="J183" s="115">
        <f>J176*'YTD PROGRAM SUMMARY'!J43</f>
        <v>0</v>
      </c>
      <c r="K183" s="115">
        <f>K176*'YTD PROGRAM SUMMARY'!K43</f>
        <v>0</v>
      </c>
      <c r="L183" s="115">
        <f>L176*'YTD PROGRAM SUMMARY'!L43</f>
        <v>0</v>
      </c>
      <c r="M183" s="115">
        <f>M176*'YTD PROGRAM SUMMARY'!M43</f>
        <v>0</v>
      </c>
      <c r="N183" s="115">
        <f>N176*'YTD PROGRAM SUMMARY'!N43</f>
        <v>0</v>
      </c>
      <c r="O183" s="238">
        <f>O176*'YTD PROGRAM SUMMARY'!O43</f>
        <v>0</v>
      </c>
      <c r="P183" s="238">
        <f>P176*'YTD PROGRAM SUMMARY'!P43</f>
        <v>0</v>
      </c>
      <c r="Q183" s="238">
        <f>Q176*'YTD PROGRAM SUMMARY'!Q43</f>
        <v>0</v>
      </c>
      <c r="R183" s="238">
        <f>R176*'YTD PROGRAM SUMMARY'!R43</f>
        <v>0</v>
      </c>
      <c r="S183" s="238">
        <f>S176*'YTD PROGRAM SUMMARY'!S43</f>
        <v>0</v>
      </c>
      <c r="T183" s="238">
        <f>T176*'YTD PROGRAM SUMMARY'!T43</f>
        <v>0</v>
      </c>
      <c r="U183" s="238">
        <f>U176*'YTD PROGRAM SUMMARY'!U43</f>
        <v>0</v>
      </c>
      <c r="V183" s="238">
        <f>V176*'YTD PROGRAM SUMMARY'!V43</f>
        <v>0</v>
      </c>
      <c r="W183" s="238">
        <f>W176*'YTD PROGRAM SUMMARY'!W43</f>
        <v>0</v>
      </c>
      <c r="X183" s="238">
        <f>X176*'YTD PROGRAM SUMMARY'!X43</f>
        <v>0</v>
      </c>
      <c r="Y183" s="238">
        <f>Y176*'YTD PROGRAM SUMMARY'!Y43</f>
        <v>0</v>
      </c>
      <c r="Z183" s="238">
        <f>Z176*'YTD PROGRAM SUMMARY'!Z43</f>
        <v>0</v>
      </c>
      <c r="AA183" s="238">
        <f>AA176*'YTD PROGRAM SUMMARY'!AA43</f>
        <v>0</v>
      </c>
      <c r="AB183" s="238">
        <f>AB176*'YTD PROGRAM SUMMARY'!AB43</f>
        <v>0</v>
      </c>
      <c r="AC183" s="238">
        <f>AC176*'YTD PROGRAM SUMMARY'!AC43</f>
        <v>0</v>
      </c>
      <c r="AD183" s="238">
        <f>AD176*'YTD PROGRAM SUMMARY'!AD43</f>
        <v>0</v>
      </c>
      <c r="AE183" s="238">
        <f>AE176*'YTD PROGRAM SUMMARY'!AE43</f>
        <v>0</v>
      </c>
      <c r="AF183" s="238">
        <f>AF176*'YTD PROGRAM SUMMARY'!AF43</f>
        <v>0</v>
      </c>
      <c r="AG183" s="238">
        <f>AG176*'YTD PROGRAM SUMMARY'!AG43</f>
        <v>0</v>
      </c>
      <c r="AH183" s="238">
        <f>AH176*'YTD PROGRAM SUMMARY'!AH43</f>
        <v>0</v>
      </c>
      <c r="AI183" s="238">
        <f>AI176*'YTD PROGRAM SUMMARY'!AI43</f>
        <v>0</v>
      </c>
      <c r="AJ183" s="238">
        <f>AJ176*'YTD PROGRAM SUMMARY'!AJ43</f>
        <v>0</v>
      </c>
      <c r="AK183" s="238">
        <f>AK176*'YTD PROGRAM SUMMARY'!AK43</f>
        <v>0</v>
      </c>
      <c r="AL183" s="238">
        <f>AL176*'YTD PROGRAM SUMMARY'!AL43</f>
        <v>0</v>
      </c>
      <c r="AM183" s="238">
        <f>AM176*'YTD PROGRAM SUMMARY'!AM43</f>
        <v>0</v>
      </c>
      <c r="AN183" s="238">
        <f>AN176*'YTD PROGRAM SUMMARY'!AN43</f>
        <v>0</v>
      </c>
      <c r="AO183" s="238">
        <f>AO176*'YTD PROGRAM SUMMARY'!AO43</f>
        <v>0</v>
      </c>
      <c r="AP183" s="238">
        <f>AP176*'YTD PROGRAM SUMMARY'!AP43</f>
        <v>0</v>
      </c>
      <c r="AQ183" s="238">
        <f>AQ176*'YTD PROGRAM SUMMARY'!AQ43</f>
        <v>0</v>
      </c>
      <c r="AR183" s="238">
        <f>AR176*'YTD PROGRAM SUMMARY'!AR43</f>
        <v>0</v>
      </c>
      <c r="AS183" s="238">
        <f>AS176*'YTD PROGRAM SUMMARY'!AS43</f>
        <v>0</v>
      </c>
      <c r="AT183" s="238">
        <f>AT176*'YTD PROGRAM SUMMARY'!AT43</f>
        <v>0</v>
      </c>
      <c r="AU183" s="238">
        <f>AU176*'YTD PROGRAM SUMMARY'!AU43</f>
        <v>0</v>
      </c>
      <c r="AV183" s="238">
        <f>AV176*'YTD PROGRAM SUMMARY'!AV43</f>
        <v>0</v>
      </c>
      <c r="AW183" s="238">
        <f>AW176*'YTD PROGRAM SUMMARY'!AW43</f>
        <v>0</v>
      </c>
      <c r="AX183" s="238">
        <f>AX176*'YTD PROGRAM SUMMARY'!AX43</f>
        <v>0</v>
      </c>
      <c r="AY183" s="238">
        <f>AY176*'YTD PROGRAM SUMMARY'!AY43</f>
        <v>0</v>
      </c>
      <c r="AZ183" s="238">
        <f>AZ176*'YTD PROGRAM SUMMARY'!AZ43</f>
        <v>0</v>
      </c>
      <c r="BA183" s="238">
        <f>BA176*'YTD PROGRAM SUMMARY'!BA43</f>
        <v>0</v>
      </c>
      <c r="BB183" s="238">
        <f>BB176*'YTD PROGRAM SUMMARY'!BB43</f>
        <v>0</v>
      </c>
      <c r="BC183" s="238">
        <f>BC176*'YTD PROGRAM SUMMARY'!BC43</f>
        <v>0</v>
      </c>
      <c r="BD183" s="238">
        <f>BD176*'YTD PROGRAM SUMMARY'!BD43</f>
        <v>0</v>
      </c>
      <c r="BE183" s="238">
        <f>BE176*'YTD PROGRAM SUMMARY'!BE43</f>
        <v>0</v>
      </c>
      <c r="BF183" s="238">
        <f>BF176*'YTD PROGRAM SUMMARY'!BF43</f>
        <v>0</v>
      </c>
      <c r="BG183" s="238">
        <f>BG176*'YTD PROGRAM SUMMARY'!BG43</f>
        <v>0</v>
      </c>
      <c r="BH183" s="238">
        <f>BH176*'YTD PROGRAM SUMMARY'!BH43</f>
        <v>0</v>
      </c>
      <c r="BI183" s="238">
        <f>BI176*'YTD PROGRAM SUMMARY'!BI43</f>
        <v>0</v>
      </c>
      <c r="BJ183" s="238">
        <f>BJ176*'YTD PROGRAM SUMMARY'!BJ43</f>
        <v>0</v>
      </c>
      <c r="BK183" s="238">
        <f>BK176*'YTD PROGRAM SUMMARY'!BK43</f>
        <v>0</v>
      </c>
      <c r="BL183" s="238">
        <f>BL176*'YTD PROGRAM SUMMARY'!BL43</f>
        <v>0</v>
      </c>
      <c r="BM183" s="238">
        <f>BM176*'YTD PROGRAM SUMMARY'!BM43</f>
        <v>0</v>
      </c>
      <c r="BN183" s="238">
        <f>BN176*'YTD PROGRAM SUMMARY'!BN43</f>
        <v>0</v>
      </c>
      <c r="BO183" s="238">
        <f>BO176*'YTD PROGRAM SUMMARY'!BO43</f>
        <v>0</v>
      </c>
      <c r="BP183" s="238">
        <f>BP176*'YTD PROGRAM SUMMARY'!BP43</f>
        <v>0</v>
      </c>
      <c r="BQ183" s="238">
        <f>BQ176*'YTD PROGRAM SUMMARY'!BQ43</f>
        <v>0</v>
      </c>
      <c r="BR183" s="238">
        <f>BR176*'YTD PROGRAM SUMMARY'!BR43</f>
        <v>0</v>
      </c>
      <c r="BS183" s="238">
        <f>BS176*'YTD PROGRAM SUMMARY'!BS43</f>
        <v>0</v>
      </c>
      <c r="BT183" s="238">
        <f>BT176*'YTD PROGRAM SUMMARY'!BT43</f>
        <v>0</v>
      </c>
      <c r="BU183" s="238">
        <f>BU176*'YTD PROGRAM SUMMARY'!BU43</f>
        <v>0</v>
      </c>
      <c r="BV183" s="238">
        <f>BV176*'YTD PROGRAM SUMMARY'!BV43</f>
        <v>0</v>
      </c>
      <c r="BW183" s="238">
        <f>BW176*'YTD PROGRAM SUMMARY'!BW43</f>
        <v>0</v>
      </c>
      <c r="BX183" s="238">
        <f>BX176*'YTD PROGRAM SUMMARY'!BX43</f>
        <v>0</v>
      </c>
      <c r="BY183" s="238">
        <f>BY176*'YTD PROGRAM SUMMARY'!BY43</f>
        <v>0</v>
      </c>
      <c r="BZ183" s="238">
        <f>BZ176*'YTD PROGRAM SUMMARY'!BZ43</f>
        <v>0</v>
      </c>
      <c r="CA183" s="238">
        <f>CA176*'YTD PROGRAM SUMMARY'!CA43</f>
        <v>0</v>
      </c>
      <c r="CB183" s="238">
        <f>CB176*'YTD PROGRAM SUMMARY'!CB43</f>
        <v>0</v>
      </c>
      <c r="CC183" s="238">
        <f>CC176*'YTD PROGRAM SUMMARY'!CC43</f>
        <v>0</v>
      </c>
      <c r="CD183" s="238">
        <f>CD176*'YTD PROGRAM SUMMARY'!CD43</f>
        <v>0</v>
      </c>
      <c r="CE183" s="238">
        <f>CE176*'YTD PROGRAM SUMMARY'!CE43</f>
        <v>0</v>
      </c>
      <c r="CF183" s="238">
        <f>CF176*'YTD PROGRAM SUMMARY'!CF43</f>
        <v>0</v>
      </c>
      <c r="CG183" s="238">
        <f>CG176*'YTD PROGRAM SUMMARY'!CG43</f>
        <v>0</v>
      </c>
      <c r="CH183" s="239">
        <f>CH176*'YTD PROGRAM SUMMARY'!CH43</f>
        <v>0</v>
      </c>
    </row>
    <row r="184" spans="1:86" hidden="1" x14ac:dyDescent="0.25">
      <c r="A184" s="110"/>
      <c r="B184" s="281" t="s">
        <v>132</v>
      </c>
      <c r="C184" s="116">
        <f>IFERROR(C182/C73,0)</f>
        <v>0</v>
      </c>
      <c r="D184" s="116">
        <f t="shared" ref="D184:BO184" si="150">IFERROR(D182/D73,0)</f>
        <v>0</v>
      </c>
      <c r="E184" s="116">
        <f t="shared" si="150"/>
        <v>0</v>
      </c>
      <c r="F184" s="116">
        <f t="shared" si="150"/>
        <v>0</v>
      </c>
      <c r="G184" s="116">
        <f t="shared" si="150"/>
        <v>0</v>
      </c>
      <c r="H184" s="116">
        <f t="shared" si="150"/>
        <v>0</v>
      </c>
      <c r="I184" s="116">
        <f t="shared" si="150"/>
        <v>0</v>
      </c>
      <c r="J184" s="116">
        <f t="shared" si="150"/>
        <v>0</v>
      </c>
      <c r="K184" s="116">
        <f t="shared" si="150"/>
        <v>0</v>
      </c>
      <c r="L184" s="116">
        <f t="shared" si="150"/>
        <v>0</v>
      </c>
      <c r="M184" s="116">
        <f t="shared" si="150"/>
        <v>0</v>
      </c>
      <c r="N184" s="116">
        <f t="shared" si="150"/>
        <v>0</v>
      </c>
      <c r="O184" s="240">
        <f t="shared" si="150"/>
        <v>0</v>
      </c>
      <c r="P184" s="240">
        <f t="shared" si="150"/>
        <v>0</v>
      </c>
      <c r="Q184" s="240">
        <f t="shared" si="150"/>
        <v>0</v>
      </c>
      <c r="R184" s="240">
        <f t="shared" si="150"/>
        <v>0</v>
      </c>
      <c r="S184" s="240">
        <f t="shared" si="150"/>
        <v>0</v>
      </c>
      <c r="T184" s="240">
        <f t="shared" si="150"/>
        <v>0</v>
      </c>
      <c r="U184" s="240">
        <f t="shared" si="150"/>
        <v>0</v>
      </c>
      <c r="V184" s="240">
        <f t="shared" si="150"/>
        <v>0</v>
      </c>
      <c r="W184" s="240">
        <f t="shared" si="150"/>
        <v>0</v>
      </c>
      <c r="X184" s="240">
        <f t="shared" si="150"/>
        <v>0</v>
      </c>
      <c r="Y184" s="240">
        <f t="shared" si="150"/>
        <v>0</v>
      </c>
      <c r="Z184" s="240">
        <f t="shared" si="150"/>
        <v>0</v>
      </c>
      <c r="AA184" s="240">
        <f t="shared" si="150"/>
        <v>0</v>
      </c>
      <c r="AB184" s="240">
        <f t="shared" si="150"/>
        <v>0</v>
      </c>
      <c r="AC184" s="240">
        <f t="shared" si="150"/>
        <v>0</v>
      </c>
      <c r="AD184" s="240">
        <f t="shared" si="150"/>
        <v>0</v>
      </c>
      <c r="AE184" s="240">
        <f t="shared" si="150"/>
        <v>0</v>
      </c>
      <c r="AF184" s="240">
        <f t="shared" si="150"/>
        <v>0</v>
      </c>
      <c r="AG184" s="240">
        <f t="shared" si="150"/>
        <v>0</v>
      </c>
      <c r="AH184" s="240">
        <f t="shared" si="150"/>
        <v>0</v>
      </c>
      <c r="AI184" s="240">
        <f t="shared" si="150"/>
        <v>0</v>
      </c>
      <c r="AJ184" s="240">
        <f t="shared" si="150"/>
        <v>0</v>
      </c>
      <c r="AK184" s="240">
        <f t="shared" si="150"/>
        <v>0</v>
      </c>
      <c r="AL184" s="240">
        <f t="shared" si="150"/>
        <v>0</v>
      </c>
      <c r="AM184" s="240">
        <f t="shared" si="150"/>
        <v>0</v>
      </c>
      <c r="AN184" s="240">
        <f t="shared" si="150"/>
        <v>0</v>
      </c>
      <c r="AO184" s="240">
        <f t="shared" si="150"/>
        <v>0</v>
      </c>
      <c r="AP184" s="240">
        <f t="shared" si="150"/>
        <v>0</v>
      </c>
      <c r="AQ184" s="240">
        <f t="shared" si="150"/>
        <v>0</v>
      </c>
      <c r="AR184" s="240">
        <f t="shared" si="150"/>
        <v>0</v>
      </c>
      <c r="AS184" s="240">
        <f t="shared" si="150"/>
        <v>0</v>
      </c>
      <c r="AT184" s="240">
        <f t="shared" si="150"/>
        <v>0</v>
      </c>
      <c r="AU184" s="240">
        <f t="shared" si="150"/>
        <v>0</v>
      </c>
      <c r="AV184" s="240">
        <f t="shared" si="150"/>
        <v>0</v>
      </c>
      <c r="AW184" s="240">
        <f t="shared" si="150"/>
        <v>0</v>
      </c>
      <c r="AX184" s="240">
        <f t="shared" si="150"/>
        <v>0</v>
      </c>
      <c r="AY184" s="240">
        <f t="shared" si="150"/>
        <v>0</v>
      </c>
      <c r="AZ184" s="240">
        <f t="shared" si="150"/>
        <v>0</v>
      </c>
      <c r="BA184" s="240">
        <f t="shared" si="150"/>
        <v>0</v>
      </c>
      <c r="BB184" s="240">
        <f t="shared" si="150"/>
        <v>0</v>
      </c>
      <c r="BC184" s="240">
        <f t="shared" si="150"/>
        <v>0</v>
      </c>
      <c r="BD184" s="240">
        <f t="shared" si="150"/>
        <v>0</v>
      </c>
      <c r="BE184" s="240">
        <f t="shared" si="150"/>
        <v>0</v>
      </c>
      <c r="BF184" s="240">
        <f t="shared" si="150"/>
        <v>0</v>
      </c>
      <c r="BG184" s="240">
        <f t="shared" si="150"/>
        <v>0</v>
      </c>
      <c r="BH184" s="240">
        <f t="shared" si="150"/>
        <v>0</v>
      </c>
      <c r="BI184" s="240">
        <f t="shared" si="150"/>
        <v>0</v>
      </c>
      <c r="BJ184" s="240">
        <f t="shared" si="150"/>
        <v>0</v>
      </c>
      <c r="BK184" s="240">
        <f t="shared" si="150"/>
        <v>0</v>
      </c>
      <c r="BL184" s="240">
        <f t="shared" si="150"/>
        <v>0</v>
      </c>
      <c r="BM184" s="240">
        <f t="shared" si="150"/>
        <v>0</v>
      </c>
      <c r="BN184" s="240">
        <f t="shared" si="150"/>
        <v>0</v>
      </c>
      <c r="BO184" s="240">
        <f t="shared" si="150"/>
        <v>0</v>
      </c>
      <c r="BP184" s="240">
        <f t="shared" ref="BP184:CH184" si="151">IFERROR(BP182/BP73,0)</f>
        <v>0</v>
      </c>
      <c r="BQ184" s="240">
        <f t="shared" si="151"/>
        <v>0</v>
      </c>
      <c r="BR184" s="240">
        <f t="shared" si="151"/>
        <v>0</v>
      </c>
      <c r="BS184" s="240">
        <f t="shared" si="151"/>
        <v>0</v>
      </c>
      <c r="BT184" s="240">
        <f t="shared" si="151"/>
        <v>0</v>
      </c>
      <c r="BU184" s="240">
        <f t="shared" si="151"/>
        <v>0</v>
      </c>
      <c r="BV184" s="240">
        <f t="shared" si="151"/>
        <v>0</v>
      </c>
      <c r="BW184" s="240">
        <f t="shared" si="151"/>
        <v>0</v>
      </c>
      <c r="BX184" s="240">
        <f t="shared" si="151"/>
        <v>0</v>
      </c>
      <c r="BY184" s="240">
        <f t="shared" si="151"/>
        <v>0</v>
      </c>
      <c r="BZ184" s="240">
        <f t="shared" si="151"/>
        <v>0</v>
      </c>
      <c r="CA184" s="240">
        <f t="shared" si="151"/>
        <v>0</v>
      </c>
      <c r="CB184" s="240">
        <f t="shared" si="151"/>
        <v>0</v>
      </c>
      <c r="CC184" s="240">
        <f t="shared" si="151"/>
        <v>0</v>
      </c>
      <c r="CD184" s="240">
        <f t="shared" si="151"/>
        <v>0</v>
      </c>
      <c r="CE184" s="240">
        <f t="shared" si="151"/>
        <v>0</v>
      </c>
      <c r="CF184" s="240">
        <f t="shared" si="151"/>
        <v>0</v>
      </c>
      <c r="CG184" s="240">
        <f t="shared" si="151"/>
        <v>0</v>
      </c>
      <c r="CH184" s="248">
        <f t="shared" si="151"/>
        <v>0</v>
      </c>
    </row>
    <row r="185" spans="1:86" ht="15.75" hidden="1" thickBot="1" x14ac:dyDescent="0.3">
      <c r="A185" s="110"/>
      <c r="B185" s="91" t="s">
        <v>133</v>
      </c>
      <c r="C185" s="117">
        <f>IFERROR(C183/C73,0)</f>
        <v>0</v>
      </c>
      <c r="D185" s="117">
        <f t="shared" ref="D185:BO185" si="152">IFERROR(D183/D73,0)</f>
        <v>0</v>
      </c>
      <c r="E185" s="117">
        <f t="shared" si="152"/>
        <v>0</v>
      </c>
      <c r="F185" s="117">
        <f t="shared" si="152"/>
        <v>0</v>
      </c>
      <c r="G185" s="117">
        <f t="shared" si="152"/>
        <v>0</v>
      </c>
      <c r="H185" s="117">
        <f t="shared" si="152"/>
        <v>0</v>
      </c>
      <c r="I185" s="117">
        <f t="shared" si="152"/>
        <v>0</v>
      </c>
      <c r="J185" s="117">
        <f t="shared" si="152"/>
        <v>0</v>
      </c>
      <c r="K185" s="117">
        <f t="shared" si="152"/>
        <v>0</v>
      </c>
      <c r="L185" s="117">
        <f t="shared" si="152"/>
        <v>0</v>
      </c>
      <c r="M185" s="117">
        <f t="shared" si="152"/>
        <v>0</v>
      </c>
      <c r="N185" s="117">
        <f t="shared" si="152"/>
        <v>0</v>
      </c>
      <c r="O185" s="241">
        <f t="shared" si="152"/>
        <v>0</v>
      </c>
      <c r="P185" s="241">
        <f t="shared" si="152"/>
        <v>0</v>
      </c>
      <c r="Q185" s="241">
        <f t="shared" si="152"/>
        <v>0</v>
      </c>
      <c r="R185" s="241">
        <f t="shared" si="152"/>
        <v>0</v>
      </c>
      <c r="S185" s="241">
        <f t="shared" si="152"/>
        <v>0</v>
      </c>
      <c r="T185" s="241">
        <f t="shared" si="152"/>
        <v>0</v>
      </c>
      <c r="U185" s="241">
        <f t="shared" si="152"/>
        <v>0</v>
      </c>
      <c r="V185" s="241">
        <f t="shared" si="152"/>
        <v>0</v>
      </c>
      <c r="W185" s="241">
        <f t="shared" si="152"/>
        <v>0</v>
      </c>
      <c r="X185" s="241">
        <f t="shared" si="152"/>
        <v>0</v>
      </c>
      <c r="Y185" s="241">
        <f t="shared" si="152"/>
        <v>0</v>
      </c>
      <c r="Z185" s="241">
        <f t="shared" si="152"/>
        <v>0</v>
      </c>
      <c r="AA185" s="241">
        <f t="shared" si="152"/>
        <v>0</v>
      </c>
      <c r="AB185" s="241">
        <f t="shared" si="152"/>
        <v>0</v>
      </c>
      <c r="AC185" s="241">
        <f t="shared" si="152"/>
        <v>0</v>
      </c>
      <c r="AD185" s="241">
        <f t="shared" si="152"/>
        <v>0</v>
      </c>
      <c r="AE185" s="241">
        <f t="shared" si="152"/>
        <v>0</v>
      </c>
      <c r="AF185" s="241">
        <f t="shared" si="152"/>
        <v>0</v>
      </c>
      <c r="AG185" s="241">
        <f t="shared" si="152"/>
        <v>0</v>
      </c>
      <c r="AH185" s="241">
        <f t="shared" si="152"/>
        <v>0</v>
      </c>
      <c r="AI185" s="241">
        <f t="shared" si="152"/>
        <v>0</v>
      </c>
      <c r="AJ185" s="241">
        <f t="shared" si="152"/>
        <v>0</v>
      </c>
      <c r="AK185" s="241">
        <f t="shared" si="152"/>
        <v>0</v>
      </c>
      <c r="AL185" s="241">
        <f t="shared" si="152"/>
        <v>0</v>
      </c>
      <c r="AM185" s="241">
        <f t="shared" si="152"/>
        <v>0</v>
      </c>
      <c r="AN185" s="241">
        <f t="shared" si="152"/>
        <v>0</v>
      </c>
      <c r="AO185" s="241">
        <f t="shared" si="152"/>
        <v>0</v>
      </c>
      <c r="AP185" s="241">
        <f t="shared" si="152"/>
        <v>0</v>
      </c>
      <c r="AQ185" s="241">
        <f t="shared" si="152"/>
        <v>0</v>
      </c>
      <c r="AR185" s="241">
        <f t="shared" si="152"/>
        <v>0</v>
      </c>
      <c r="AS185" s="241">
        <f t="shared" si="152"/>
        <v>0</v>
      </c>
      <c r="AT185" s="241">
        <f t="shared" si="152"/>
        <v>0</v>
      </c>
      <c r="AU185" s="241">
        <f t="shared" si="152"/>
        <v>0</v>
      </c>
      <c r="AV185" s="241">
        <f t="shared" si="152"/>
        <v>0</v>
      </c>
      <c r="AW185" s="241">
        <f t="shared" si="152"/>
        <v>0</v>
      </c>
      <c r="AX185" s="241">
        <f t="shared" si="152"/>
        <v>0</v>
      </c>
      <c r="AY185" s="241">
        <f t="shared" si="152"/>
        <v>0</v>
      </c>
      <c r="AZ185" s="241">
        <f t="shared" si="152"/>
        <v>0</v>
      </c>
      <c r="BA185" s="241">
        <f t="shared" si="152"/>
        <v>0</v>
      </c>
      <c r="BB185" s="241">
        <f t="shared" si="152"/>
        <v>0</v>
      </c>
      <c r="BC185" s="241">
        <f t="shared" si="152"/>
        <v>0</v>
      </c>
      <c r="BD185" s="241">
        <f t="shared" si="152"/>
        <v>0</v>
      </c>
      <c r="BE185" s="241">
        <f t="shared" si="152"/>
        <v>0</v>
      </c>
      <c r="BF185" s="241">
        <f t="shared" si="152"/>
        <v>0</v>
      </c>
      <c r="BG185" s="241">
        <f t="shared" si="152"/>
        <v>0</v>
      </c>
      <c r="BH185" s="241">
        <f t="shared" si="152"/>
        <v>0</v>
      </c>
      <c r="BI185" s="241">
        <f t="shared" si="152"/>
        <v>0</v>
      </c>
      <c r="BJ185" s="241">
        <f t="shared" si="152"/>
        <v>0</v>
      </c>
      <c r="BK185" s="241">
        <f t="shared" si="152"/>
        <v>0</v>
      </c>
      <c r="BL185" s="241">
        <f t="shared" si="152"/>
        <v>0</v>
      </c>
      <c r="BM185" s="241">
        <f t="shared" si="152"/>
        <v>0</v>
      </c>
      <c r="BN185" s="241">
        <f t="shared" si="152"/>
        <v>0</v>
      </c>
      <c r="BO185" s="241">
        <f t="shared" si="152"/>
        <v>0</v>
      </c>
      <c r="BP185" s="241">
        <f t="shared" ref="BP185:CH185" si="153">IFERROR(BP183/BP73,0)</f>
        <v>0</v>
      </c>
      <c r="BQ185" s="241">
        <f t="shared" si="153"/>
        <v>0</v>
      </c>
      <c r="BR185" s="241">
        <f t="shared" si="153"/>
        <v>0</v>
      </c>
      <c r="BS185" s="241">
        <f t="shared" si="153"/>
        <v>0</v>
      </c>
      <c r="BT185" s="241">
        <f t="shared" si="153"/>
        <v>0</v>
      </c>
      <c r="BU185" s="241">
        <f t="shared" si="153"/>
        <v>0</v>
      </c>
      <c r="BV185" s="241">
        <f t="shared" si="153"/>
        <v>0</v>
      </c>
      <c r="BW185" s="241">
        <f t="shared" si="153"/>
        <v>0</v>
      </c>
      <c r="BX185" s="241">
        <f t="shared" si="153"/>
        <v>0</v>
      </c>
      <c r="BY185" s="241">
        <f t="shared" si="153"/>
        <v>0</v>
      </c>
      <c r="BZ185" s="241">
        <f t="shared" si="153"/>
        <v>0</v>
      </c>
      <c r="CA185" s="241">
        <f t="shared" si="153"/>
        <v>0</v>
      </c>
      <c r="CB185" s="241">
        <f t="shared" si="153"/>
        <v>0</v>
      </c>
      <c r="CC185" s="241">
        <f t="shared" si="153"/>
        <v>0</v>
      </c>
      <c r="CD185" s="241">
        <f t="shared" si="153"/>
        <v>0</v>
      </c>
      <c r="CE185" s="241">
        <f t="shared" si="153"/>
        <v>0</v>
      </c>
      <c r="CF185" s="241">
        <f t="shared" si="153"/>
        <v>0</v>
      </c>
      <c r="CG185" s="241">
        <f t="shared" si="153"/>
        <v>0</v>
      </c>
      <c r="CH185" s="242">
        <f t="shared" si="153"/>
        <v>0</v>
      </c>
    </row>
    <row r="186" spans="1:86" ht="15.75" hidden="1" thickBot="1" x14ac:dyDescent="0.3">
      <c r="A186" s="110"/>
      <c r="B186" s="288" t="s">
        <v>134</v>
      </c>
      <c r="C186" s="119">
        <f>C184+C185</f>
        <v>0</v>
      </c>
      <c r="D186" s="119">
        <f t="shared" ref="D186:BO186" si="154">D184+D185</f>
        <v>0</v>
      </c>
      <c r="E186" s="120">
        <f t="shared" si="154"/>
        <v>0</v>
      </c>
      <c r="F186" s="120">
        <f t="shared" si="154"/>
        <v>0</v>
      </c>
      <c r="G186" s="120">
        <f t="shared" si="154"/>
        <v>0</v>
      </c>
      <c r="H186" s="120">
        <f t="shared" si="154"/>
        <v>0</v>
      </c>
      <c r="I186" s="120">
        <f t="shared" si="154"/>
        <v>0</v>
      </c>
      <c r="J186" s="120">
        <f t="shared" si="154"/>
        <v>0</v>
      </c>
      <c r="K186" s="120">
        <f t="shared" si="154"/>
        <v>0</v>
      </c>
      <c r="L186" s="120">
        <f t="shared" si="154"/>
        <v>0</v>
      </c>
      <c r="M186" s="121">
        <f t="shared" si="154"/>
        <v>0</v>
      </c>
      <c r="N186" s="130">
        <f t="shared" si="154"/>
        <v>0</v>
      </c>
      <c r="O186" s="243">
        <f t="shared" si="154"/>
        <v>0</v>
      </c>
      <c r="P186" s="243">
        <f t="shared" si="154"/>
        <v>0</v>
      </c>
      <c r="Q186" s="244">
        <f t="shared" si="154"/>
        <v>0</v>
      </c>
      <c r="R186" s="244">
        <f t="shared" si="154"/>
        <v>0</v>
      </c>
      <c r="S186" s="244">
        <f t="shared" si="154"/>
        <v>0</v>
      </c>
      <c r="T186" s="244">
        <f t="shared" si="154"/>
        <v>0</v>
      </c>
      <c r="U186" s="244">
        <f t="shared" si="154"/>
        <v>0</v>
      </c>
      <c r="V186" s="244">
        <f t="shared" si="154"/>
        <v>0</v>
      </c>
      <c r="W186" s="244">
        <f t="shared" si="154"/>
        <v>0</v>
      </c>
      <c r="X186" s="244">
        <f t="shared" si="154"/>
        <v>0</v>
      </c>
      <c r="Y186" s="261">
        <f t="shared" si="154"/>
        <v>0</v>
      </c>
      <c r="Z186" s="261">
        <f t="shared" si="154"/>
        <v>0</v>
      </c>
      <c r="AA186" s="243">
        <f t="shared" si="154"/>
        <v>0</v>
      </c>
      <c r="AB186" s="243">
        <f t="shared" si="154"/>
        <v>0</v>
      </c>
      <c r="AC186" s="244">
        <f t="shared" si="154"/>
        <v>0</v>
      </c>
      <c r="AD186" s="244">
        <f t="shared" si="154"/>
        <v>0</v>
      </c>
      <c r="AE186" s="244">
        <f t="shared" si="154"/>
        <v>0</v>
      </c>
      <c r="AF186" s="244">
        <f t="shared" si="154"/>
        <v>0</v>
      </c>
      <c r="AG186" s="244">
        <f t="shared" si="154"/>
        <v>0</v>
      </c>
      <c r="AH186" s="244">
        <f t="shared" si="154"/>
        <v>0</v>
      </c>
      <c r="AI186" s="244">
        <f t="shared" si="154"/>
        <v>0</v>
      </c>
      <c r="AJ186" s="244">
        <f t="shared" si="154"/>
        <v>0</v>
      </c>
      <c r="AK186" s="261">
        <f t="shared" si="154"/>
        <v>0</v>
      </c>
      <c r="AL186" s="261">
        <f t="shared" si="154"/>
        <v>0</v>
      </c>
      <c r="AM186" s="243">
        <f t="shared" si="154"/>
        <v>0</v>
      </c>
      <c r="AN186" s="243">
        <f t="shared" si="154"/>
        <v>0</v>
      </c>
      <c r="AO186" s="244">
        <f t="shared" si="154"/>
        <v>0</v>
      </c>
      <c r="AP186" s="244">
        <f t="shared" si="154"/>
        <v>0</v>
      </c>
      <c r="AQ186" s="244">
        <f t="shared" si="154"/>
        <v>0</v>
      </c>
      <c r="AR186" s="244">
        <f t="shared" si="154"/>
        <v>0</v>
      </c>
      <c r="AS186" s="244">
        <f t="shared" si="154"/>
        <v>0</v>
      </c>
      <c r="AT186" s="244">
        <f t="shared" si="154"/>
        <v>0</v>
      </c>
      <c r="AU186" s="244">
        <f t="shared" si="154"/>
        <v>0</v>
      </c>
      <c r="AV186" s="244">
        <f t="shared" si="154"/>
        <v>0</v>
      </c>
      <c r="AW186" s="261">
        <f t="shared" si="154"/>
        <v>0</v>
      </c>
      <c r="AX186" s="261">
        <f t="shared" si="154"/>
        <v>0</v>
      </c>
      <c r="AY186" s="243">
        <f t="shared" si="154"/>
        <v>0</v>
      </c>
      <c r="AZ186" s="243">
        <f t="shared" si="154"/>
        <v>0</v>
      </c>
      <c r="BA186" s="244">
        <f t="shared" si="154"/>
        <v>0</v>
      </c>
      <c r="BB186" s="244">
        <f t="shared" si="154"/>
        <v>0</v>
      </c>
      <c r="BC186" s="244">
        <f t="shared" si="154"/>
        <v>0</v>
      </c>
      <c r="BD186" s="244">
        <f t="shared" si="154"/>
        <v>0</v>
      </c>
      <c r="BE186" s="244">
        <f t="shared" si="154"/>
        <v>0</v>
      </c>
      <c r="BF186" s="244">
        <f t="shared" si="154"/>
        <v>0</v>
      </c>
      <c r="BG186" s="244">
        <f t="shared" si="154"/>
        <v>0</v>
      </c>
      <c r="BH186" s="244">
        <f t="shared" si="154"/>
        <v>0</v>
      </c>
      <c r="BI186" s="261">
        <f t="shared" si="154"/>
        <v>0</v>
      </c>
      <c r="BJ186" s="261">
        <f t="shared" si="154"/>
        <v>0</v>
      </c>
      <c r="BK186" s="243">
        <f t="shared" si="154"/>
        <v>0</v>
      </c>
      <c r="BL186" s="243">
        <f t="shared" si="154"/>
        <v>0</v>
      </c>
      <c r="BM186" s="244">
        <f t="shared" si="154"/>
        <v>0</v>
      </c>
      <c r="BN186" s="244">
        <f t="shared" si="154"/>
        <v>0</v>
      </c>
      <c r="BO186" s="244">
        <f t="shared" si="154"/>
        <v>0</v>
      </c>
      <c r="BP186" s="244">
        <f t="shared" ref="BP186:CH186" si="155">BP184+BP185</f>
        <v>0</v>
      </c>
      <c r="BQ186" s="244">
        <f t="shared" si="155"/>
        <v>0</v>
      </c>
      <c r="BR186" s="244">
        <f t="shared" si="155"/>
        <v>0</v>
      </c>
      <c r="BS186" s="244">
        <f t="shared" si="155"/>
        <v>0</v>
      </c>
      <c r="BT186" s="244">
        <f t="shared" si="155"/>
        <v>0</v>
      </c>
      <c r="BU186" s="261">
        <f t="shared" si="155"/>
        <v>0</v>
      </c>
      <c r="BV186" s="261">
        <f t="shared" si="155"/>
        <v>0</v>
      </c>
      <c r="BW186" s="243">
        <f t="shared" si="155"/>
        <v>0</v>
      </c>
      <c r="BX186" s="243">
        <f t="shared" si="155"/>
        <v>0</v>
      </c>
      <c r="BY186" s="244">
        <f t="shared" si="155"/>
        <v>0</v>
      </c>
      <c r="BZ186" s="244">
        <f t="shared" si="155"/>
        <v>0</v>
      </c>
      <c r="CA186" s="244">
        <f t="shared" si="155"/>
        <v>0</v>
      </c>
      <c r="CB186" s="244">
        <f t="shared" si="155"/>
        <v>0</v>
      </c>
      <c r="CC186" s="244">
        <f t="shared" si="155"/>
        <v>0</v>
      </c>
      <c r="CD186" s="244">
        <f t="shared" si="155"/>
        <v>0</v>
      </c>
      <c r="CE186" s="244">
        <f t="shared" si="155"/>
        <v>0</v>
      </c>
      <c r="CF186" s="244">
        <f t="shared" si="155"/>
        <v>0</v>
      </c>
      <c r="CG186" s="261">
        <f t="shared" si="155"/>
        <v>0</v>
      </c>
      <c r="CH186" s="292">
        <f t="shared" si="155"/>
        <v>0</v>
      </c>
    </row>
    <row r="187" spans="1:86" ht="15.75" hidden="1" thickBot="1" x14ac:dyDescent="0.3">
      <c r="A187" s="110"/>
      <c r="B187" s="110"/>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row>
    <row r="188" spans="1:86" ht="15.75" hidden="1" thickBot="1" x14ac:dyDescent="0.3">
      <c r="A188" s="110"/>
      <c r="B188" s="287" t="s">
        <v>37</v>
      </c>
      <c r="C188" s="162">
        <f>C$4</f>
        <v>45292</v>
      </c>
      <c r="D188" s="162">
        <f t="shared" ref="D188:BO188" si="156">D$4</f>
        <v>45323</v>
      </c>
      <c r="E188" s="162">
        <f t="shared" si="156"/>
        <v>45352</v>
      </c>
      <c r="F188" s="162">
        <f t="shared" si="156"/>
        <v>45383</v>
      </c>
      <c r="G188" s="162">
        <f t="shared" si="156"/>
        <v>45413</v>
      </c>
      <c r="H188" s="162">
        <f t="shared" si="156"/>
        <v>45444</v>
      </c>
      <c r="I188" s="162">
        <f t="shared" si="156"/>
        <v>45474</v>
      </c>
      <c r="J188" s="162">
        <f t="shared" si="156"/>
        <v>45505</v>
      </c>
      <c r="K188" s="162">
        <f t="shared" si="156"/>
        <v>45536</v>
      </c>
      <c r="L188" s="162">
        <f t="shared" si="156"/>
        <v>45566</v>
      </c>
      <c r="M188" s="162">
        <f t="shared" si="156"/>
        <v>45597</v>
      </c>
      <c r="N188" s="162">
        <f t="shared" si="156"/>
        <v>45627</v>
      </c>
      <c r="O188" s="162">
        <f t="shared" si="156"/>
        <v>45658</v>
      </c>
      <c r="P188" s="162">
        <f t="shared" si="156"/>
        <v>45689</v>
      </c>
      <c r="Q188" s="162">
        <f t="shared" si="156"/>
        <v>45717</v>
      </c>
      <c r="R188" s="162">
        <f t="shared" si="156"/>
        <v>45748</v>
      </c>
      <c r="S188" s="162">
        <f t="shared" si="156"/>
        <v>45778</v>
      </c>
      <c r="T188" s="162">
        <f t="shared" si="156"/>
        <v>45809</v>
      </c>
      <c r="U188" s="162">
        <f t="shared" si="156"/>
        <v>45839</v>
      </c>
      <c r="V188" s="162">
        <f t="shared" si="156"/>
        <v>45870</v>
      </c>
      <c r="W188" s="162">
        <f t="shared" si="156"/>
        <v>45901</v>
      </c>
      <c r="X188" s="162">
        <f t="shared" si="156"/>
        <v>45931</v>
      </c>
      <c r="Y188" s="162">
        <f t="shared" si="156"/>
        <v>45962</v>
      </c>
      <c r="Z188" s="162">
        <f t="shared" si="156"/>
        <v>45992</v>
      </c>
      <c r="AA188" s="162">
        <f t="shared" si="156"/>
        <v>46023</v>
      </c>
      <c r="AB188" s="162">
        <f t="shared" si="156"/>
        <v>46054</v>
      </c>
      <c r="AC188" s="162">
        <f t="shared" si="156"/>
        <v>46082</v>
      </c>
      <c r="AD188" s="162">
        <f t="shared" si="156"/>
        <v>46113</v>
      </c>
      <c r="AE188" s="162">
        <f t="shared" si="156"/>
        <v>46143</v>
      </c>
      <c r="AF188" s="162">
        <f t="shared" si="156"/>
        <v>46174</v>
      </c>
      <c r="AG188" s="162">
        <f t="shared" si="156"/>
        <v>46204</v>
      </c>
      <c r="AH188" s="162">
        <f t="shared" si="156"/>
        <v>46235</v>
      </c>
      <c r="AI188" s="162">
        <f t="shared" si="156"/>
        <v>46266</v>
      </c>
      <c r="AJ188" s="162">
        <f t="shared" si="156"/>
        <v>46296</v>
      </c>
      <c r="AK188" s="162">
        <f t="shared" si="156"/>
        <v>46327</v>
      </c>
      <c r="AL188" s="162">
        <f t="shared" si="156"/>
        <v>46357</v>
      </c>
      <c r="AM188" s="162">
        <f t="shared" si="156"/>
        <v>46388</v>
      </c>
      <c r="AN188" s="162">
        <f t="shared" si="156"/>
        <v>46419</v>
      </c>
      <c r="AO188" s="162">
        <f t="shared" si="156"/>
        <v>46447</v>
      </c>
      <c r="AP188" s="162">
        <f t="shared" si="156"/>
        <v>46478</v>
      </c>
      <c r="AQ188" s="162">
        <f t="shared" si="156"/>
        <v>46508</v>
      </c>
      <c r="AR188" s="162">
        <f t="shared" si="156"/>
        <v>46539</v>
      </c>
      <c r="AS188" s="162">
        <f t="shared" si="156"/>
        <v>46569</v>
      </c>
      <c r="AT188" s="162">
        <f t="shared" si="156"/>
        <v>46600</v>
      </c>
      <c r="AU188" s="162">
        <f t="shared" si="156"/>
        <v>46631</v>
      </c>
      <c r="AV188" s="162">
        <f t="shared" si="156"/>
        <v>46661</v>
      </c>
      <c r="AW188" s="162">
        <f t="shared" si="156"/>
        <v>46692</v>
      </c>
      <c r="AX188" s="162">
        <f t="shared" si="156"/>
        <v>46722</v>
      </c>
      <c r="AY188" s="162">
        <f t="shared" si="156"/>
        <v>46753</v>
      </c>
      <c r="AZ188" s="162">
        <f t="shared" si="156"/>
        <v>46784</v>
      </c>
      <c r="BA188" s="162">
        <f t="shared" si="156"/>
        <v>46813</v>
      </c>
      <c r="BB188" s="162">
        <f t="shared" si="156"/>
        <v>46844</v>
      </c>
      <c r="BC188" s="162">
        <f t="shared" si="156"/>
        <v>46874</v>
      </c>
      <c r="BD188" s="162">
        <f t="shared" si="156"/>
        <v>46905</v>
      </c>
      <c r="BE188" s="162">
        <f t="shared" si="156"/>
        <v>46935</v>
      </c>
      <c r="BF188" s="162">
        <f t="shared" si="156"/>
        <v>46966</v>
      </c>
      <c r="BG188" s="162">
        <f t="shared" si="156"/>
        <v>46997</v>
      </c>
      <c r="BH188" s="162">
        <f t="shared" si="156"/>
        <v>47027</v>
      </c>
      <c r="BI188" s="162">
        <f t="shared" si="156"/>
        <v>47058</v>
      </c>
      <c r="BJ188" s="162">
        <f t="shared" si="156"/>
        <v>47088</v>
      </c>
      <c r="BK188" s="162">
        <f t="shared" si="156"/>
        <v>47119</v>
      </c>
      <c r="BL188" s="162">
        <f t="shared" si="156"/>
        <v>47150</v>
      </c>
      <c r="BM188" s="162">
        <f t="shared" si="156"/>
        <v>47178</v>
      </c>
      <c r="BN188" s="162">
        <f t="shared" si="156"/>
        <v>47209</v>
      </c>
      <c r="BO188" s="162">
        <f t="shared" si="156"/>
        <v>47239</v>
      </c>
      <c r="BP188" s="162">
        <f t="shared" ref="BP188:CH188" si="157">BP$4</f>
        <v>47270</v>
      </c>
      <c r="BQ188" s="162">
        <f t="shared" si="157"/>
        <v>47300</v>
      </c>
      <c r="BR188" s="162">
        <f t="shared" si="157"/>
        <v>47331</v>
      </c>
      <c r="BS188" s="162">
        <f t="shared" si="157"/>
        <v>47362</v>
      </c>
      <c r="BT188" s="162">
        <f t="shared" si="157"/>
        <v>47392</v>
      </c>
      <c r="BU188" s="162">
        <f t="shared" si="157"/>
        <v>47423</v>
      </c>
      <c r="BV188" s="162">
        <f t="shared" si="157"/>
        <v>47453</v>
      </c>
      <c r="BW188" s="162">
        <f t="shared" si="157"/>
        <v>47484</v>
      </c>
      <c r="BX188" s="162">
        <f t="shared" si="157"/>
        <v>47515</v>
      </c>
      <c r="BY188" s="162">
        <f t="shared" si="157"/>
        <v>47543</v>
      </c>
      <c r="BZ188" s="162">
        <f t="shared" si="157"/>
        <v>47574</v>
      </c>
      <c r="CA188" s="162">
        <f t="shared" si="157"/>
        <v>47604</v>
      </c>
      <c r="CB188" s="162">
        <f t="shared" si="157"/>
        <v>47635</v>
      </c>
      <c r="CC188" s="162">
        <f t="shared" si="157"/>
        <v>47665</v>
      </c>
      <c r="CD188" s="162">
        <f t="shared" si="157"/>
        <v>47696</v>
      </c>
      <c r="CE188" s="162">
        <f t="shared" si="157"/>
        <v>47727</v>
      </c>
      <c r="CF188" s="162">
        <f t="shared" si="157"/>
        <v>47757</v>
      </c>
      <c r="CG188" s="162">
        <f t="shared" si="157"/>
        <v>47788</v>
      </c>
      <c r="CH188" s="163">
        <f t="shared" si="157"/>
        <v>47818</v>
      </c>
    </row>
    <row r="189" spans="1:86" hidden="1" x14ac:dyDescent="0.25">
      <c r="A189" s="110"/>
      <c r="B189" s="281" t="s">
        <v>135</v>
      </c>
      <c r="C189" s="122">
        <f>C157*'YTD PROGRAM SUMMARY'!C44</f>
        <v>0</v>
      </c>
      <c r="D189" s="122">
        <f>D157*'YTD PROGRAM SUMMARY'!D44</f>
        <v>0</v>
      </c>
      <c r="E189" s="122">
        <f>E157*'YTD PROGRAM SUMMARY'!E44</f>
        <v>0</v>
      </c>
      <c r="F189" s="122">
        <f>F157*'YTD PROGRAM SUMMARY'!F44</f>
        <v>0</v>
      </c>
      <c r="G189" s="122">
        <f>G157*'YTD PROGRAM SUMMARY'!G44</f>
        <v>0</v>
      </c>
      <c r="H189" s="122">
        <f>H157*'YTD PROGRAM SUMMARY'!H44</f>
        <v>0</v>
      </c>
      <c r="I189" s="122">
        <f>I157*'YTD PROGRAM SUMMARY'!I44</f>
        <v>0</v>
      </c>
      <c r="J189" s="122">
        <f>J157*'YTD PROGRAM SUMMARY'!J44</f>
        <v>0</v>
      </c>
      <c r="K189" s="122">
        <f>K157*'YTD PROGRAM SUMMARY'!K44</f>
        <v>0</v>
      </c>
      <c r="L189" s="122">
        <f>L157*'YTD PROGRAM SUMMARY'!L44</f>
        <v>0</v>
      </c>
      <c r="M189" s="122">
        <f>M157*'YTD PROGRAM SUMMARY'!M44</f>
        <v>0</v>
      </c>
      <c r="N189" s="122">
        <f>N157*'YTD PROGRAM SUMMARY'!N44</f>
        <v>0</v>
      </c>
      <c r="O189" s="246">
        <f>O157*'YTD PROGRAM SUMMARY'!O44</f>
        <v>0</v>
      </c>
      <c r="P189" s="246">
        <f>P157*'YTD PROGRAM SUMMARY'!P44</f>
        <v>0</v>
      </c>
      <c r="Q189" s="246">
        <f>Q157*'YTD PROGRAM SUMMARY'!Q44</f>
        <v>0</v>
      </c>
      <c r="R189" s="246">
        <f>R157*'YTD PROGRAM SUMMARY'!R44</f>
        <v>0</v>
      </c>
      <c r="S189" s="246">
        <f>S157*'YTD PROGRAM SUMMARY'!S44</f>
        <v>0</v>
      </c>
      <c r="T189" s="246">
        <f>T157*'YTD PROGRAM SUMMARY'!T44</f>
        <v>0</v>
      </c>
      <c r="U189" s="246">
        <f>U157*'YTD PROGRAM SUMMARY'!U44</f>
        <v>0</v>
      </c>
      <c r="V189" s="246">
        <f>V157*'YTD PROGRAM SUMMARY'!V44</f>
        <v>0</v>
      </c>
      <c r="W189" s="246">
        <f>W157*'YTD PROGRAM SUMMARY'!W44</f>
        <v>0</v>
      </c>
      <c r="X189" s="246">
        <f>X157*'YTD PROGRAM SUMMARY'!X44</f>
        <v>0</v>
      </c>
      <c r="Y189" s="246">
        <f>Y157*'YTD PROGRAM SUMMARY'!Y44</f>
        <v>0</v>
      </c>
      <c r="Z189" s="246">
        <f>Z157*'YTD PROGRAM SUMMARY'!Z44</f>
        <v>0</v>
      </c>
      <c r="AA189" s="246">
        <f>AA157*'YTD PROGRAM SUMMARY'!AA44</f>
        <v>0</v>
      </c>
      <c r="AB189" s="246">
        <f>AB157*'YTD PROGRAM SUMMARY'!AB44</f>
        <v>0</v>
      </c>
      <c r="AC189" s="246">
        <f>AC157*'YTD PROGRAM SUMMARY'!AC44</f>
        <v>0</v>
      </c>
      <c r="AD189" s="246">
        <f>AD157*'YTD PROGRAM SUMMARY'!AD44</f>
        <v>0</v>
      </c>
      <c r="AE189" s="246">
        <f>AE157*'YTD PROGRAM SUMMARY'!AE44</f>
        <v>0</v>
      </c>
      <c r="AF189" s="246">
        <f>AF157*'YTD PROGRAM SUMMARY'!AF44</f>
        <v>0</v>
      </c>
      <c r="AG189" s="246">
        <f>AG157*'YTD PROGRAM SUMMARY'!AG44</f>
        <v>0</v>
      </c>
      <c r="AH189" s="246">
        <f>AH157*'YTD PROGRAM SUMMARY'!AH44</f>
        <v>0</v>
      </c>
      <c r="AI189" s="246">
        <f>AI157*'YTD PROGRAM SUMMARY'!AI44</f>
        <v>0</v>
      </c>
      <c r="AJ189" s="246">
        <f>AJ157*'YTD PROGRAM SUMMARY'!AJ44</f>
        <v>0</v>
      </c>
      <c r="AK189" s="246">
        <f>AK157*'YTD PROGRAM SUMMARY'!AK44</f>
        <v>0</v>
      </c>
      <c r="AL189" s="246">
        <f>AL157*'YTD PROGRAM SUMMARY'!AL44</f>
        <v>0</v>
      </c>
      <c r="AM189" s="246">
        <f>AM157*'YTD PROGRAM SUMMARY'!AM44</f>
        <v>0</v>
      </c>
      <c r="AN189" s="246">
        <f>AN157*'YTD PROGRAM SUMMARY'!AN44</f>
        <v>0</v>
      </c>
      <c r="AO189" s="246">
        <f>AO157*'YTD PROGRAM SUMMARY'!AO44</f>
        <v>0</v>
      </c>
      <c r="AP189" s="246">
        <f>AP157*'YTD PROGRAM SUMMARY'!AP44</f>
        <v>0</v>
      </c>
      <c r="AQ189" s="246">
        <f>AQ157*'YTD PROGRAM SUMMARY'!AQ44</f>
        <v>0</v>
      </c>
      <c r="AR189" s="246">
        <f>AR157*'YTD PROGRAM SUMMARY'!AR44</f>
        <v>0</v>
      </c>
      <c r="AS189" s="246">
        <f>AS157*'YTD PROGRAM SUMMARY'!AS44</f>
        <v>0</v>
      </c>
      <c r="AT189" s="246">
        <f>AT157*'YTD PROGRAM SUMMARY'!AT44</f>
        <v>0</v>
      </c>
      <c r="AU189" s="246">
        <f>AU157*'YTD PROGRAM SUMMARY'!AU44</f>
        <v>0</v>
      </c>
      <c r="AV189" s="246">
        <f>AV157*'YTD PROGRAM SUMMARY'!AV44</f>
        <v>0</v>
      </c>
      <c r="AW189" s="246">
        <f>AW157*'YTD PROGRAM SUMMARY'!AW44</f>
        <v>0</v>
      </c>
      <c r="AX189" s="246">
        <f>AX157*'YTD PROGRAM SUMMARY'!AX44</f>
        <v>0</v>
      </c>
      <c r="AY189" s="246">
        <f>AY157*'YTD PROGRAM SUMMARY'!AY44</f>
        <v>0</v>
      </c>
      <c r="AZ189" s="246">
        <f>AZ157*'YTD PROGRAM SUMMARY'!AZ44</f>
        <v>0</v>
      </c>
      <c r="BA189" s="246">
        <f>BA157*'YTD PROGRAM SUMMARY'!BA44</f>
        <v>0</v>
      </c>
      <c r="BB189" s="246">
        <f>BB157*'YTD PROGRAM SUMMARY'!BB44</f>
        <v>0</v>
      </c>
      <c r="BC189" s="246">
        <f>BC157*'YTD PROGRAM SUMMARY'!BC44</f>
        <v>0</v>
      </c>
      <c r="BD189" s="246">
        <f>BD157*'YTD PROGRAM SUMMARY'!BD44</f>
        <v>0</v>
      </c>
      <c r="BE189" s="246">
        <f>BE157*'YTD PROGRAM SUMMARY'!BE44</f>
        <v>0</v>
      </c>
      <c r="BF189" s="246">
        <f>BF157*'YTD PROGRAM SUMMARY'!BF44</f>
        <v>0</v>
      </c>
      <c r="BG189" s="246">
        <f>BG157*'YTD PROGRAM SUMMARY'!BG44</f>
        <v>0</v>
      </c>
      <c r="BH189" s="246">
        <f>BH157*'YTD PROGRAM SUMMARY'!BH44</f>
        <v>0</v>
      </c>
      <c r="BI189" s="246">
        <f>BI157*'YTD PROGRAM SUMMARY'!BI44</f>
        <v>0</v>
      </c>
      <c r="BJ189" s="246">
        <f>BJ157*'YTD PROGRAM SUMMARY'!BJ44</f>
        <v>0</v>
      </c>
      <c r="BK189" s="246">
        <f>BK157*'YTD PROGRAM SUMMARY'!BK44</f>
        <v>0</v>
      </c>
      <c r="BL189" s="246">
        <f>BL157*'YTD PROGRAM SUMMARY'!BL44</f>
        <v>0</v>
      </c>
      <c r="BM189" s="246">
        <f>BM157*'YTD PROGRAM SUMMARY'!BM44</f>
        <v>0</v>
      </c>
      <c r="BN189" s="246">
        <f>BN157*'YTD PROGRAM SUMMARY'!BN44</f>
        <v>0</v>
      </c>
      <c r="BO189" s="246">
        <f>BO157*'YTD PROGRAM SUMMARY'!BO44</f>
        <v>0</v>
      </c>
      <c r="BP189" s="246">
        <f>BP157*'YTD PROGRAM SUMMARY'!BP44</f>
        <v>0</v>
      </c>
      <c r="BQ189" s="246">
        <f>BQ157*'YTD PROGRAM SUMMARY'!BQ44</f>
        <v>0</v>
      </c>
      <c r="BR189" s="246">
        <f>BR157*'YTD PROGRAM SUMMARY'!BR44</f>
        <v>0</v>
      </c>
      <c r="BS189" s="246">
        <f>BS157*'YTD PROGRAM SUMMARY'!BS44</f>
        <v>0</v>
      </c>
      <c r="BT189" s="246">
        <f>BT157*'YTD PROGRAM SUMMARY'!BT44</f>
        <v>0</v>
      </c>
      <c r="BU189" s="246">
        <f>BU157*'YTD PROGRAM SUMMARY'!BU44</f>
        <v>0</v>
      </c>
      <c r="BV189" s="246">
        <f>BV157*'YTD PROGRAM SUMMARY'!BV44</f>
        <v>0</v>
      </c>
      <c r="BW189" s="246">
        <f>BW157*'YTD PROGRAM SUMMARY'!BW44</f>
        <v>0</v>
      </c>
      <c r="BX189" s="246">
        <f>BX157*'YTD PROGRAM SUMMARY'!BX44</f>
        <v>0</v>
      </c>
      <c r="BY189" s="246">
        <f>BY157*'YTD PROGRAM SUMMARY'!BY44</f>
        <v>0</v>
      </c>
      <c r="BZ189" s="246">
        <f>BZ157*'YTD PROGRAM SUMMARY'!BZ44</f>
        <v>0</v>
      </c>
      <c r="CA189" s="246">
        <f>CA157*'YTD PROGRAM SUMMARY'!CA44</f>
        <v>0</v>
      </c>
      <c r="CB189" s="246">
        <f>CB157*'YTD PROGRAM SUMMARY'!CB44</f>
        <v>0</v>
      </c>
      <c r="CC189" s="246">
        <f>CC157*'YTD PROGRAM SUMMARY'!CC44</f>
        <v>0</v>
      </c>
      <c r="CD189" s="246">
        <f>CD157*'YTD PROGRAM SUMMARY'!CD44</f>
        <v>0</v>
      </c>
      <c r="CE189" s="246">
        <f>CE157*'YTD PROGRAM SUMMARY'!CE44</f>
        <v>0</v>
      </c>
      <c r="CF189" s="246">
        <f>CF157*'YTD PROGRAM SUMMARY'!CF44</f>
        <v>0</v>
      </c>
      <c r="CG189" s="246">
        <f>CG157*'YTD PROGRAM SUMMARY'!CG44</f>
        <v>0</v>
      </c>
      <c r="CH189" s="247">
        <f>CH157*'YTD PROGRAM SUMMARY'!CH44</f>
        <v>0</v>
      </c>
    </row>
    <row r="190" spans="1:86" ht="15.75" hidden="1" thickBot="1" x14ac:dyDescent="0.3">
      <c r="A190" s="110"/>
      <c r="B190" s="91" t="s">
        <v>136</v>
      </c>
      <c r="C190" s="115">
        <f>C176*'YTD PROGRAM SUMMARY'!C44</f>
        <v>0</v>
      </c>
      <c r="D190" s="115">
        <f>D176*'YTD PROGRAM SUMMARY'!D44</f>
        <v>0</v>
      </c>
      <c r="E190" s="115">
        <f>E176*'YTD PROGRAM SUMMARY'!E44</f>
        <v>0</v>
      </c>
      <c r="F190" s="115">
        <f>F176*'YTD PROGRAM SUMMARY'!F44</f>
        <v>0</v>
      </c>
      <c r="G190" s="115">
        <f>G176*'YTD PROGRAM SUMMARY'!G44</f>
        <v>0</v>
      </c>
      <c r="H190" s="115">
        <f>H176*'YTD PROGRAM SUMMARY'!H44</f>
        <v>0</v>
      </c>
      <c r="I190" s="115">
        <f>I176*'YTD PROGRAM SUMMARY'!I44</f>
        <v>0</v>
      </c>
      <c r="J190" s="115">
        <f>J176*'YTD PROGRAM SUMMARY'!J44</f>
        <v>0</v>
      </c>
      <c r="K190" s="115">
        <f>K176*'YTD PROGRAM SUMMARY'!K44</f>
        <v>0</v>
      </c>
      <c r="L190" s="115">
        <f>L176*'YTD PROGRAM SUMMARY'!L44</f>
        <v>0</v>
      </c>
      <c r="M190" s="115">
        <f>M176*'YTD PROGRAM SUMMARY'!M44</f>
        <v>0</v>
      </c>
      <c r="N190" s="115">
        <f>N176*'YTD PROGRAM SUMMARY'!N44</f>
        <v>0</v>
      </c>
      <c r="O190" s="238">
        <f>O176*'YTD PROGRAM SUMMARY'!O44</f>
        <v>0</v>
      </c>
      <c r="P190" s="238">
        <f>P176*'YTD PROGRAM SUMMARY'!P44</f>
        <v>0</v>
      </c>
      <c r="Q190" s="238">
        <f>Q176*'YTD PROGRAM SUMMARY'!Q44</f>
        <v>0</v>
      </c>
      <c r="R190" s="238">
        <f>R176*'YTD PROGRAM SUMMARY'!R44</f>
        <v>0</v>
      </c>
      <c r="S190" s="238">
        <f>S176*'YTD PROGRAM SUMMARY'!S44</f>
        <v>0</v>
      </c>
      <c r="T190" s="238">
        <f>T176*'YTD PROGRAM SUMMARY'!T44</f>
        <v>0</v>
      </c>
      <c r="U190" s="238">
        <f>U176*'YTD PROGRAM SUMMARY'!U44</f>
        <v>0</v>
      </c>
      <c r="V190" s="238">
        <f>V176*'YTD PROGRAM SUMMARY'!V44</f>
        <v>0</v>
      </c>
      <c r="W190" s="238">
        <f>W176*'YTD PROGRAM SUMMARY'!W44</f>
        <v>0</v>
      </c>
      <c r="X190" s="238">
        <f>X176*'YTD PROGRAM SUMMARY'!X44</f>
        <v>0</v>
      </c>
      <c r="Y190" s="238">
        <f>Y176*'YTD PROGRAM SUMMARY'!Y44</f>
        <v>0</v>
      </c>
      <c r="Z190" s="238">
        <f>Z176*'YTD PROGRAM SUMMARY'!Z44</f>
        <v>0</v>
      </c>
      <c r="AA190" s="238">
        <f>AA176*'YTD PROGRAM SUMMARY'!AA44</f>
        <v>0</v>
      </c>
      <c r="AB190" s="238">
        <f>AB176*'YTD PROGRAM SUMMARY'!AB44</f>
        <v>0</v>
      </c>
      <c r="AC190" s="238">
        <f>AC176*'YTD PROGRAM SUMMARY'!AC44</f>
        <v>0</v>
      </c>
      <c r="AD190" s="238">
        <f>AD176*'YTD PROGRAM SUMMARY'!AD44</f>
        <v>0</v>
      </c>
      <c r="AE190" s="238">
        <f>AE176*'YTD PROGRAM SUMMARY'!AE44</f>
        <v>0</v>
      </c>
      <c r="AF190" s="238">
        <f>AF176*'YTD PROGRAM SUMMARY'!AF44</f>
        <v>0</v>
      </c>
      <c r="AG190" s="238">
        <f>AG176*'YTD PROGRAM SUMMARY'!AG44</f>
        <v>0</v>
      </c>
      <c r="AH190" s="238">
        <f>AH176*'YTD PROGRAM SUMMARY'!AH44</f>
        <v>0</v>
      </c>
      <c r="AI190" s="238">
        <f>AI176*'YTD PROGRAM SUMMARY'!AI44</f>
        <v>0</v>
      </c>
      <c r="AJ190" s="238">
        <f>AJ176*'YTD PROGRAM SUMMARY'!AJ44</f>
        <v>0</v>
      </c>
      <c r="AK190" s="238">
        <f>AK176*'YTD PROGRAM SUMMARY'!AK44</f>
        <v>0</v>
      </c>
      <c r="AL190" s="238">
        <f>AL176*'YTD PROGRAM SUMMARY'!AL44</f>
        <v>0</v>
      </c>
      <c r="AM190" s="238">
        <f>AM176*'YTD PROGRAM SUMMARY'!AM44</f>
        <v>0</v>
      </c>
      <c r="AN190" s="238">
        <f>AN176*'YTD PROGRAM SUMMARY'!AN44</f>
        <v>0</v>
      </c>
      <c r="AO190" s="238">
        <f>AO176*'YTD PROGRAM SUMMARY'!AO44</f>
        <v>0</v>
      </c>
      <c r="AP190" s="238">
        <f>AP176*'YTD PROGRAM SUMMARY'!AP44</f>
        <v>0</v>
      </c>
      <c r="AQ190" s="238">
        <f>AQ176*'YTD PROGRAM SUMMARY'!AQ44</f>
        <v>0</v>
      </c>
      <c r="AR190" s="238">
        <f>AR176*'YTD PROGRAM SUMMARY'!AR44</f>
        <v>0</v>
      </c>
      <c r="AS190" s="238">
        <f>AS176*'YTD PROGRAM SUMMARY'!AS44</f>
        <v>0</v>
      </c>
      <c r="AT190" s="238">
        <f>AT176*'YTD PROGRAM SUMMARY'!AT44</f>
        <v>0</v>
      </c>
      <c r="AU190" s="238">
        <f>AU176*'YTD PROGRAM SUMMARY'!AU44</f>
        <v>0</v>
      </c>
      <c r="AV190" s="238">
        <f>AV176*'YTD PROGRAM SUMMARY'!AV44</f>
        <v>0</v>
      </c>
      <c r="AW190" s="238">
        <f>AW176*'YTD PROGRAM SUMMARY'!AW44</f>
        <v>0</v>
      </c>
      <c r="AX190" s="238">
        <f>AX176*'YTD PROGRAM SUMMARY'!AX44</f>
        <v>0</v>
      </c>
      <c r="AY190" s="238">
        <f>AY176*'YTD PROGRAM SUMMARY'!AY44</f>
        <v>0</v>
      </c>
      <c r="AZ190" s="238">
        <f>AZ176*'YTD PROGRAM SUMMARY'!AZ44</f>
        <v>0</v>
      </c>
      <c r="BA190" s="238">
        <f>BA176*'YTD PROGRAM SUMMARY'!BA44</f>
        <v>0</v>
      </c>
      <c r="BB190" s="238">
        <f>BB176*'YTD PROGRAM SUMMARY'!BB44</f>
        <v>0</v>
      </c>
      <c r="BC190" s="238">
        <f>BC176*'YTD PROGRAM SUMMARY'!BC44</f>
        <v>0</v>
      </c>
      <c r="BD190" s="238">
        <f>BD176*'YTD PROGRAM SUMMARY'!BD44</f>
        <v>0</v>
      </c>
      <c r="BE190" s="238">
        <f>BE176*'YTD PROGRAM SUMMARY'!BE44</f>
        <v>0</v>
      </c>
      <c r="BF190" s="238">
        <f>BF176*'YTD PROGRAM SUMMARY'!BF44</f>
        <v>0</v>
      </c>
      <c r="BG190" s="238">
        <f>BG176*'YTD PROGRAM SUMMARY'!BG44</f>
        <v>0</v>
      </c>
      <c r="BH190" s="238">
        <f>BH176*'YTD PROGRAM SUMMARY'!BH44</f>
        <v>0</v>
      </c>
      <c r="BI190" s="238">
        <f>BI176*'YTD PROGRAM SUMMARY'!BI44</f>
        <v>0</v>
      </c>
      <c r="BJ190" s="238">
        <f>BJ176*'YTD PROGRAM SUMMARY'!BJ44</f>
        <v>0</v>
      </c>
      <c r="BK190" s="238">
        <f>BK176*'YTD PROGRAM SUMMARY'!BK44</f>
        <v>0</v>
      </c>
      <c r="BL190" s="238">
        <f>BL176*'YTD PROGRAM SUMMARY'!BL44</f>
        <v>0</v>
      </c>
      <c r="BM190" s="238">
        <f>BM176*'YTD PROGRAM SUMMARY'!BM44</f>
        <v>0</v>
      </c>
      <c r="BN190" s="238">
        <f>BN176*'YTD PROGRAM SUMMARY'!BN44</f>
        <v>0</v>
      </c>
      <c r="BO190" s="238">
        <f>BO176*'YTD PROGRAM SUMMARY'!BO44</f>
        <v>0</v>
      </c>
      <c r="BP190" s="238">
        <f>BP176*'YTD PROGRAM SUMMARY'!BP44</f>
        <v>0</v>
      </c>
      <c r="BQ190" s="238">
        <f>BQ176*'YTD PROGRAM SUMMARY'!BQ44</f>
        <v>0</v>
      </c>
      <c r="BR190" s="238">
        <f>BR176*'YTD PROGRAM SUMMARY'!BR44</f>
        <v>0</v>
      </c>
      <c r="BS190" s="238">
        <f>BS176*'YTD PROGRAM SUMMARY'!BS44</f>
        <v>0</v>
      </c>
      <c r="BT190" s="238">
        <f>BT176*'YTD PROGRAM SUMMARY'!BT44</f>
        <v>0</v>
      </c>
      <c r="BU190" s="238">
        <f>BU176*'YTD PROGRAM SUMMARY'!BU44</f>
        <v>0</v>
      </c>
      <c r="BV190" s="238">
        <f>BV176*'YTD PROGRAM SUMMARY'!BV44</f>
        <v>0</v>
      </c>
      <c r="BW190" s="238">
        <f>BW176*'YTD PROGRAM SUMMARY'!BW44</f>
        <v>0</v>
      </c>
      <c r="BX190" s="238">
        <f>BX176*'YTD PROGRAM SUMMARY'!BX44</f>
        <v>0</v>
      </c>
      <c r="BY190" s="238">
        <f>BY176*'YTD PROGRAM SUMMARY'!BY44</f>
        <v>0</v>
      </c>
      <c r="BZ190" s="238">
        <f>BZ176*'YTD PROGRAM SUMMARY'!BZ44</f>
        <v>0</v>
      </c>
      <c r="CA190" s="238">
        <f>CA176*'YTD PROGRAM SUMMARY'!CA44</f>
        <v>0</v>
      </c>
      <c r="CB190" s="238">
        <f>CB176*'YTD PROGRAM SUMMARY'!CB44</f>
        <v>0</v>
      </c>
      <c r="CC190" s="238">
        <f>CC176*'YTD PROGRAM SUMMARY'!CC44</f>
        <v>0</v>
      </c>
      <c r="CD190" s="238">
        <f>CD176*'YTD PROGRAM SUMMARY'!CD44</f>
        <v>0</v>
      </c>
      <c r="CE190" s="238">
        <f>CE176*'YTD PROGRAM SUMMARY'!CE44</f>
        <v>0</v>
      </c>
      <c r="CF190" s="238">
        <f>CF176*'YTD PROGRAM SUMMARY'!CF44</f>
        <v>0</v>
      </c>
      <c r="CG190" s="238">
        <f>CG176*'YTD PROGRAM SUMMARY'!CG44</f>
        <v>0</v>
      </c>
      <c r="CH190" s="239">
        <f>CH176*'YTD PROGRAM SUMMARY'!CH44</f>
        <v>0</v>
      </c>
    </row>
    <row r="191" spans="1:86" hidden="1" x14ac:dyDescent="0.25">
      <c r="A191" s="110"/>
      <c r="B191" s="281" t="s">
        <v>137</v>
      </c>
      <c r="C191" s="116">
        <f t="shared" ref="C191" si="158">IFERROR(C189/C73,0)</f>
        <v>0</v>
      </c>
      <c r="D191" s="116">
        <f t="shared" ref="D191:BO191" si="159">IFERROR(D189/D73,0)</f>
        <v>0</v>
      </c>
      <c r="E191" s="116">
        <f t="shared" si="159"/>
        <v>0</v>
      </c>
      <c r="F191" s="116">
        <f t="shared" si="159"/>
        <v>0</v>
      </c>
      <c r="G191" s="116">
        <f t="shared" si="159"/>
        <v>0</v>
      </c>
      <c r="H191" s="116">
        <f t="shared" si="159"/>
        <v>0</v>
      </c>
      <c r="I191" s="116">
        <f t="shared" si="159"/>
        <v>0</v>
      </c>
      <c r="J191" s="116">
        <f t="shared" si="159"/>
        <v>0</v>
      </c>
      <c r="K191" s="116">
        <f t="shared" si="159"/>
        <v>0</v>
      </c>
      <c r="L191" s="116">
        <f t="shared" si="159"/>
        <v>0</v>
      </c>
      <c r="M191" s="116">
        <f t="shared" si="159"/>
        <v>0</v>
      </c>
      <c r="N191" s="116">
        <f t="shared" si="159"/>
        <v>0</v>
      </c>
      <c r="O191" s="240">
        <f t="shared" si="159"/>
        <v>0</v>
      </c>
      <c r="P191" s="240">
        <f t="shared" si="159"/>
        <v>0</v>
      </c>
      <c r="Q191" s="240">
        <f t="shared" si="159"/>
        <v>0</v>
      </c>
      <c r="R191" s="240">
        <f t="shared" si="159"/>
        <v>0</v>
      </c>
      <c r="S191" s="240">
        <f t="shared" si="159"/>
        <v>0</v>
      </c>
      <c r="T191" s="240">
        <f t="shared" si="159"/>
        <v>0</v>
      </c>
      <c r="U191" s="240">
        <f t="shared" si="159"/>
        <v>0</v>
      </c>
      <c r="V191" s="240">
        <f t="shared" si="159"/>
        <v>0</v>
      </c>
      <c r="W191" s="240">
        <f t="shared" si="159"/>
        <v>0</v>
      </c>
      <c r="X191" s="240">
        <f t="shared" si="159"/>
        <v>0</v>
      </c>
      <c r="Y191" s="240">
        <f t="shared" si="159"/>
        <v>0</v>
      </c>
      <c r="Z191" s="240">
        <f t="shared" si="159"/>
        <v>0</v>
      </c>
      <c r="AA191" s="240">
        <f t="shared" si="159"/>
        <v>0</v>
      </c>
      <c r="AB191" s="240">
        <f t="shared" si="159"/>
        <v>0</v>
      </c>
      <c r="AC191" s="240">
        <f t="shared" si="159"/>
        <v>0</v>
      </c>
      <c r="AD191" s="240">
        <f t="shared" si="159"/>
        <v>0</v>
      </c>
      <c r="AE191" s="240">
        <f t="shared" si="159"/>
        <v>0</v>
      </c>
      <c r="AF191" s="240">
        <f t="shared" si="159"/>
        <v>0</v>
      </c>
      <c r="AG191" s="240">
        <f t="shared" si="159"/>
        <v>0</v>
      </c>
      <c r="AH191" s="240">
        <f t="shared" si="159"/>
        <v>0</v>
      </c>
      <c r="AI191" s="240">
        <f t="shared" si="159"/>
        <v>0</v>
      </c>
      <c r="AJ191" s="240">
        <f t="shared" si="159"/>
        <v>0</v>
      </c>
      <c r="AK191" s="240">
        <f t="shared" si="159"/>
        <v>0</v>
      </c>
      <c r="AL191" s="240">
        <f t="shared" si="159"/>
        <v>0</v>
      </c>
      <c r="AM191" s="240">
        <f t="shared" si="159"/>
        <v>0</v>
      </c>
      <c r="AN191" s="240">
        <f t="shared" si="159"/>
        <v>0</v>
      </c>
      <c r="AO191" s="240">
        <f t="shared" si="159"/>
        <v>0</v>
      </c>
      <c r="AP191" s="240">
        <f t="shared" si="159"/>
        <v>0</v>
      </c>
      <c r="AQ191" s="240">
        <f t="shared" si="159"/>
        <v>0</v>
      </c>
      <c r="AR191" s="240">
        <f t="shared" si="159"/>
        <v>0</v>
      </c>
      <c r="AS191" s="240">
        <f t="shared" si="159"/>
        <v>0</v>
      </c>
      <c r="AT191" s="240">
        <f t="shared" si="159"/>
        <v>0</v>
      </c>
      <c r="AU191" s="240">
        <f t="shared" si="159"/>
        <v>0</v>
      </c>
      <c r="AV191" s="240">
        <f t="shared" si="159"/>
        <v>0</v>
      </c>
      <c r="AW191" s="240">
        <f t="shared" si="159"/>
        <v>0</v>
      </c>
      <c r="AX191" s="240">
        <f t="shared" si="159"/>
        <v>0</v>
      </c>
      <c r="AY191" s="240">
        <f t="shared" si="159"/>
        <v>0</v>
      </c>
      <c r="AZ191" s="240">
        <f t="shared" si="159"/>
        <v>0</v>
      </c>
      <c r="BA191" s="240">
        <f t="shared" si="159"/>
        <v>0</v>
      </c>
      <c r="BB191" s="240">
        <f t="shared" si="159"/>
        <v>0</v>
      </c>
      <c r="BC191" s="240">
        <f t="shared" si="159"/>
        <v>0</v>
      </c>
      <c r="BD191" s="240">
        <f t="shared" si="159"/>
        <v>0</v>
      </c>
      <c r="BE191" s="240">
        <f t="shared" si="159"/>
        <v>0</v>
      </c>
      <c r="BF191" s="240">
        <f t="shared" si="159"/>
        <v>0</v>
      </c>
      <c r="BG191" s="240">
        <f t="shared" si="159"/>
        <v>0</v>
      </c>
      <c r="BH191" s="240">
        <f t="shared" si="159"/>
        <v>0</v>
      </c>
      <c r="BI191" s="240">
        <f t="shared" si="159"/>
        <v>0</v>
      </c>
      <c r="BJ191" s="240">
        <f t="shared" si="159"/>
        <v>0</v>
      </c>
      <c r="BK191" s="240">
        <f t="shared" si="159"/>
        <v>0</v>
      </c>
      <c r="BL191" s="240">
        <f t="shared" si="159"/>
        <v>0</v>
      </c>
      <c r="BM191" s="240">
        <f t="shared" si="159"/>
        <v>0</v>
      </c>
      <c r="BN191" s="240">
        <f t="shared" si="159"/>
        <v>0</v>
      </c>
      <c r="BO191" s="240">
        <f t="shared" si="159"/>
        <v>0</v>
      </c>
      <c r="BP191" s="240">
        <f t="shared" ref="BP191:CH191" si="160">IFERROR(BP189/BP73,0)</f>
        <v>0</v>
      </c>
      <c r="BQ191" s="240">
        <f t="shared" si="160"/>
        <v>0</v>
      </c>
      <c r="BR191" s="240">
        <f t="shared" si="160"/>
        <v>0</v>
      </c>
      <c r="BS191" s="240">
        <f t="shared" si="160"/>
        <v>0</v>
      </c>
      <c r="BT191" s="240">
        <f t="shared" si="160"/>
        <v>0</v>
      </c>
      <c r="BU191" s="240">
        <f t="shared" si="160"/>
        <v>0</v>
      </c>
      <c r="BV191" s="240">
        <f t="shared" si="160"/>
        <v>0</v>
      </c>
      <c r="BW191" s="240">
        <f t="shared" si="160"/>
        <v>0</v>
      </c>
      <c r="BX191" s="240">
        <f t="shared" si="160"/>
        <v>0</v>
      </c>
      <c r="BY191" s="240">
        <f t="shared" si="160"/>
        <v>0</v>
      </c>
      <c r="BZ191" s="240">
        <f t="shared" si="160"/>
        <v>0</v>
      </c>
      <c r="CA191" s="240">
        <f t="shared" si="160"/>
        <v>0</v>
      </c>
      <c r="CB191" s="240">
        <f t="shared" si="160"/>
        <v>0</v>
      </c>
      <c r="CC191" s="240">
        <f t="shared" si="160"/>
        <v>0</v>
      </c>
      <c r="CD191" s="240">
        <f t="shared" si="160"/>
        <v>0</v>
      </c>
      <c r="CE191" s="240">
        <f t="shared" si="160"/>
        <v>0</v>
      </c>
      <c r="CF191" s="240">
        <f t="shared" si="160"/>
        <v>0</v>
      </c>
      <c r="CG191" s="240">
        <f t="shared" si="160"/>
        <v>0</v>
      </c>
      <c r="CH191" s="248">
        <f t="shared" si="160"/>
        <v>0</v>
      </c>
    </row>
    <row r="192" spans="1:86" ht="15.75" hidden="1" thickBot="1" x14ac:dyDescent="0.3">
      <c r="A192" s="110"/>
      <c r="B192" s="91" t="s">
        <v>138</v>
      </c>
      <c r="C192" s="117">
        <f>IFERROR(C190/C73,0)</f>
        <v>0</v>
      </c>
      <c r="D192" s="117">
        <f t="shared" ref="D192:BO192" si="161">IFERROR(D190/D73,0)</f>
        <v>0</v>
      </c>
      <c r="E192" s="117">
        <f t="shared" si="161"/>
        <v>0</v>
      </c>
      <c r="F192" s="117">
        <f t="shared" si="161"/>
        <v>0</v>
      </c>
      <c r="G192" s="117">
        <f t="shared" si="161"/>
        <v>0</v>
      </c>
      <c r="H192" s="117">
        <f t="shared" si="161"/>
        <v>0</v>
      </c>
      <c r="I192" s="117">
        <f t="shared" si="161"/>
        <v>0</v>
      </c>
      <c r="J192" s="117">
        <f t="shared" si="161"/>
        <v>0</v>
      </c>
      <c r="K192" s="117">
        <f t="shared" si="161"/>
        <v>0</v>
      </c>
      <c r="L192" s="117">
        <f t="shared" si="161"/>
        <v>0</v>
      </c>
      <c r="M192" s="117">
        <f t="shared" si="161"/>
        <v>0</v>
      </c>
      <c r="N192" s="117">
        <f t="shared" si="161"/>
        <v>0</v>
      </c>
      <c r="O192" s="241">
        <f t="shared" si="161"/>
        <v>0</v>
      </c>
      <c r="P192" s="241">
        <f t="shared" si="161"/>
        <v>0</v>
      </c>
      <c r="Q192" s="241">
        <f t="shared" si="161"/>
        <v>0</v>
      </c>
      <c r="R192" s="241">
        <f t="shared" si="161"/>
        <v>0</v>
      </c>
      <c r="S192" s="241">
        <f t="shared" si="161"/>
        <v>0</v>
      </c>
      <c r="T192" s="241">
        <f t="shared" si="161"/>
        <v>0</v>
      </c>
      <c r="U192" s="241">
        <f t="shared" si="161"/>
        <v>0</v>
      </c>
      <c r="V192" s="241">
        <f t="shared" si="161"/>
        <v>0</v>
      </c>
      <c r="W192" s="241">
        <f t="shared" si="161"/>
        <v>0</v>
      </c>
      <c r="X192" s="241">
        <f t="shared" si="161"/>
        <v>0</v>
      </c>
      <c r="Y192" s="241">
        <f t="shared" si="161"/>
        <v>0</v>
      </c>
      <c r="Z192" s="241">
        <f t="shared" si="161"/>
        <v>0</v>
      </c>
      <c r="AA192" s="241">
        <f t="shared" si="161"/>
        <v>0</v>
      </c>
      <c r="AB192" s="241">
        <f t="shared" si="161"/>
        <v>0</v>
      </c>
      <c r="AC192" s="241">
        <f t="shared" si="161"/>
        <v>0</v>
      </c>
      <c r="AD192" s="241">
        <f t="shared" si="161"/>
        <v>0</v>
      </c>
      <c r="AE192" s="241">
        <f t="shared" si="161"/>
        <v>0</v>
      </c>
      <c r="AF192" s="241">
        <f t="shared" si="161"/>
        <v>0</v>
      </c>
      <c r="AG192" s="241">
        <f t="shared" si="161"/>
        <v>0</v>
      </c>
      <c r="AH192" s="241">
        <f t="shared" si="161"/>
        <v>0</v>
      </c>
      <c r="AI192" s="241">
        <f t="shared" si="161"/>
        <v>0</v>
      </c>
      <c r="AJ192" s="241">
        <f t="shared" si="161"/>
        <v>0</v>
      </c>
      <c r="AK192" s="241">
        <f t="shared" si="161"/>
        <v>0</v>
      </c>
      <c r="AL192" s="241">
        <f t="shared" si="161"/>
        <v>0</v>
      </c>
      <c r="AM192" s="241">
        <f t="shared" si="161"/>
        <v>0</v>
      </c>
      <c r="AN192" s="241">
        <f t="shared" si="161"/>
        <v>0</v>
      </c>
      <c r="AO192" s="241">
        <f t="shared" si="161"/>
        <v>0</v>
      </c>
      <c r="AP192" s="241">
        <f t="shared" si="161"/>
        <v>0</v>
      </c>
      <c r="AQ192" s="241">
        <f t="shared" si="161"/>
        <v>0</v>
      </c>
      <c r="AR192" s="241">
        <f t="shared" si="161"/>
        <v>0</v>
      </c>
      <c r="AS192" s="241">
        <f t="shared" si="161"/>
        <v>0</v>
      </c>
      <c r="AT192" s="241">
        <f t="shared" si="161"/>
        <v>0</v>
      </c>
      <c r="AU192" s="241">
        <f t="shared" si="161"/>
        <v>0</v>
      </c>
      <c r="AV192" s="241">
        <f t="shared" si="161"/>
        <v>0</v>
      </c>
      <c r="AW192" s="241">
        <f t="shared" si="161"/>
        <v>0</v>
      </c>
      <c r="AX192" s="241">
        <f t="shared" si="161"/>
        <v>0</v>
      </c>
      <c r="AY192" s="241">
        <f t="shared" si="161"/>
        <v>0</v>
      </c>
      <c r="AZ192" s="241">
        <f t="shared" si="161"/>
        <v>0</v>
      </c>
      <c r="BA192" s="241">
        <f t="shared" si="161"/>
        <v>0</v>
      </c>
      <c r="BB192" s="241">
        <f t="shared" si="161"/>
        <v>0</v>
      </c>
      <c r="BC192" s="241">
        <f t="shared" si="161"/>
        <v>0</v>
      </c>
      <c r="BD192" s="241">
        <f t="shared" si="161"/>
        <v>0</v>
      </c>
      <c r="BE192" s="241">
        <f t="shared" si="161"/>
        <v>0</v>
      </c>
      <c r="BF192" s="241">
        <f t="shared" si="161"/>
        <v>0</v>
      </c>
      <c r="BG192" s="241">
        <f t="shared" si="161"/>
        <v>0</v>
      </c>
      <c r="BH192" s="241">
        <f t="shared" si="161"/>
        <v>0</v>
      </c>
      <c r="BI192" s="241">
        <f t="shared" si="161"/>
        <v>0</v>
      </c>
      <c r="BJ192" s="241">
        <f t="shared" si="161"/>
        <v>0</v>
      </c>
      <c r="BK192" s="241">
        <f t="shared" si="161"/>
        <v>0</v>
      </c>
      <c r="BL192" s="241">
        <f t="shared" si="161"/>
        <v>0</v>
      </c>
      <c r="BM192" s="241">
        <f t="shared" si="161"/>
        <v>0</v>
      </c>
      <c r="BN192" s="241">
        <f t="shared" si="161"/>
        <v>0</v>
      </c>
      <c r="BO192" s="241">
        <f t="shared" si="161"/>
        <v>0</v>
      </c>
      <c r="BP192" s="241">
        <f t="shared" ref="BP192:CH192" si="162">IFERROR(BP190/BP73,0)</f>
        <v>0</v>
      </c>
      <c r="BQ192" s="241">
        <f t="shared" si="162"/>
        <v>0</v>
      </c>
      <c r="BR192" s="241">
        <f t="shared" si="162"/>
        <v>0</v>
      </c>
      <c r="BS192" s="241">
        <f t="shared" si="162"/>
        <v>0</v>
      </c>
      <c r="BT192" s="241">
        <f t="shared" si="162"/>
        <v>0</v>
      </c>
      <c r="BU192" s="241">
        <f t="shared" si="162"/>
        <v>0</v>
      </c>
      <c r="BV192" s="241">
        <f t="shared" si="162"/>
        <v>0</v>
      </c>
      <c r="BW192" s="241">
        <f t="shared" si="162"/>
        <v>0</v>
      </c>
      <c r="BX192" s="241">
        <f t="shared" si="162"/>
        <v>0</v>
      </c>
      <c r="BY192" s="241">
        <f t="shared" si="162"/>
        <v>0</v>
      </c>
      <c r="BZ192" s="241">
        <f t="shared" si="162"/>
        <v>0</v>
      </c>
      <c r="CA192" s="241">
        <f t="shared" si="162"/>
        <v>0</v>
      </c>
      <c r="CB192" s="241">
        <f t="shared" si="162"/>
        <v>0</v>
      </c>
      <c r="CC192" s="241">
        <f t="shared" si="162"/>
        <v>0</v>
      </c>
      <c r="CD192" s="241">
        <f t="shared" si="162"/>
        <v>0</v>
      </c>
      <c r="CE192" s="241">
        <f t="shared" si="162"/>
        <v>0</v>
      </c>
      <c r="CF192" s="241">
        <f t="shared" si="162"/>
        <v>0</v>
      </c>
      <c r="CG192" s="241">
        <f t="shared" si="162"/>
        <v>0</v>
      </c>
      <c r="CH192" s="242">
        <f t="shared" si="162"/>
        <v>0</v>
      </c>
    </row>
    <row r="193" spans="1:86" ht="15.75" hidden="1" thickBot="1" x14ac:dyDescent="0.3">
      <c r="A193" s="110"/>
      <c r="B193" s="288" t="s">
        <v>139</v>
      </c>
      <c r="C193" s="119">
        <f>C191+C192</f>
        <v>0</v>
      </c>
      <c r="D193" s="119">
        <f t="shared" ref="D193:BO193" si="163">D191+D192</f>
        <v>0</v>
      </c>
      <c r="E193" s="120">
        <f t="shared" si="163"/>
        <v>0</v>
      </c>
      <c r="F193" s="120">
        <f t="shared" si="163"/>
        <v>0</v>
      </c>
      <c r="G193" s="120">
        <f t="shared" si="163"/>
        <v>0</v>
      </c>
      <c r="H193" s="120">
        <f t="shared" si="163"/>
        <v>0</v>
      </c>
      <c r="I193" s="120">
        <f t="shared" si="163"/>
        <v>0</v>
      </c>
      <c r="J193" s="120">
        <f t="shared" si="163"/>
        <v>0</v>
      </c>
      <c r="K193" s="120">
        <f t="shared" si="163"/>
        <v>0</v>
      </c>
      <c r="L193" s="120">
        <f t="shared" si="163"/>
        <v>0</v>
      </c>
      <c r="M193" s="121">
        <f t="shared" si="163"/>
        <v>0</v>
      </c>
      <c r="N193" s="130">
        <f t="shared" si="163"/>
        <v>0</v>
      </c>
      <c r="O193" s="243">
        <f t="shared" si="163"/>
        <v>0</v>
      </c>
      <c r="P193" s="243">
        <f t="shared" si="163"/>
        <v>0</v>
      </c>
      <c r="Q193" s="244">
        <f t="shared" si="163"/>
        <v>0</v>
      </c>
      <c r="R193" s="244">
        <f t="shared" si="163"/>
        <v>0</v>
      </c>
      <c r="S193" s="244">
        <f t="shared" si="163"/>
        <v>0</v>
      </c>
      <c r="T193" s="244">
        <f t="shared" si="163"/>
        <v>0</v>
      </c>
      <c r="U193" s="244">
        <f t="shared" si="163"/>
        <v>0</v>
      </c>
      <c r="V193" s="244">
        <f t="shared" si="163"/>
        <v>0</v>
      </c>
      <c r="W193" s="244">
        <f t="shared" si="163"/>
        <v>0</v>
      </c>
      <c r="X193" s="244">
        <f t="shared" si="163"/>
        <v>0</v>
      </c>
      <c r="Y193" s="261">
        <f t="shared" si="163"/>
        <v>0</v>
      </c>
      <c r="Z193" s="261">
        <f t="shared" si="163"/>
        <v>0</v>
      </c>
      <c r="AA193" s="243">
        <f t="shared" si="163"/>
        <v>0</v>
      </c>
      <c r="AB193" s="243">
        <f t="shared" si="163"/>
        <v>0</v>
      </c>
      <c r="AC193" s="244">
        <f t="shared" si="163"/>
        <v>0</v>
      </c>
      <c r="AD193" s="244">
        <f t="shared" si="163"/>
        <v>0</v>
      </c>
      <c r="AE193" s="244">
        <f t="shared" si="163"/>
        <v>0</v>
      </c>
      <c r="AF193" s="244">
        <f t="shared" si="163"/>
        <v>0</v>
      </c>
      <c r="AG193" s="244">
        <f t="shared" si="163"/>
        <v>0</v>
      </c>
      <c r="AH193" s="244">
        <f t="shared" si="163"/>
        <v>0</v>
      </c>
      <c r="AI193" s="244">
        <f t="shared" si="163"/>
        <v>0</v>
      </c>
      <c r="AJ193" s="244">
        <f t="shared" si="163"/>
        <v>0</v>
      </c>
      <c r="AK193" s="261">
        <f t="shared" si="163"/>
        <v>0</v>
      </c>
      <c r="AL193" s="261">
        <f t="shared" si="163"/>
        <v>0</v>
      </c>
      <c r="AM193" s="243">
        <f t="shared" si="163"/>
        <v>0</v>
      </c>
      <c r="AN193" s="243">
        <f t="shared" si="163"/>
        <v>0</v>
      </c>
      <c r="AO193" s="244">
        <f t="shared" si="163"/>
        <v>0</v>
      </c>
      <c r="AP193" s="244">
        <f t="shared" si="163"/>
        <v>0</v>
      </c>
      <c r="AQ193" s="244">
        <f t="shared" si="163"/>
        <v>0</v>
      </c>
      <c r="AR193" s="244">
        <f t="shared" si="163"/>
        <v>0</v>
      </c>
      <c r="AS193" s="244">
        <f t="shared" si="163"/>
        <v>0</v>
      </c>
      <c r="AT193" s="244">
        <f t="shared" si="163"/>
        <v>0</v>
      </c>
      <c r="AU193" s="244">
        <f t="shared" si="163"/>
        <v>0</v>
      </c>
      <c r="AV193" s="244">
        <f t="shared" si="163"/>
        <v>0</v>
      </c>
      <c r="AW193" s="261">
        <f t="shared" si="163"/>
        <v>0</v>
      </c>
      <c r="AX193" s="261">
        <f t="shared" si="163"/>
        <v>0</v>
      </c>
      <c r="AY193" s="243">
        <f t="shared" si="163"/>
        <v>0</v>
      </c>
      <c r="AZ193" s="243">
        <f t="shared" si="163"/>
        <v>0</v>
      </c>
      <c r="BA193" s="244">
        <f t="shared" si="163"/>
        <v>0</v>
      </c>
      <c r="BB193" s="244">
        <f t="shared" si="163"/>
        <v>0</v>
      </c>
      <c r="BC193" s="244">
        <f t="shared" si="163"/>
        <v>0</v>
      </c>
      <c r="BD193" s="244">
        <f t="shared" si="163"/>
        <v>0</v>
      </c>
      <c r="BE193" s="244">
        <f t="shared" si="163"/>
        <v>0</v>
      </c>
      <c r="BF193" s="244">
        <f t="shared" si="163"/>
        <v>0</v>
      </c>
      <c r="BG193" s="244">
        <f t="shared" si="163"/>
        <v>0</v>
      </c>
      <c r="BH193" s="244">
        <f t="shared" si="163"/>
        <v>0</v>
      </c>
      <c r="BI193" s="261">
        <f t="shared" si="163"/>
        <v>0</v>
      </c>
      <c r="BJ193" s="261">
        <f t="shared" si="163"/>
        <v>0</v>
      </c>
      <c r="BK193" s="243">
        <f t="shared" si="163"/>
        <v>0</v>
      </c>
      <c r="BL193" s="243">
        <f t="shared" si="163"/>
        <v>0</v>
      </c>
      <c r="BM193" s="244">
        <f t="shared" si="163"/>
        <v>0</v>
      </c>
      <c r="BN193" s="244">
        <f t="shared" si="163"/>
        <v>0</v>
      </c>
      <c r="BO193" s="244">
        <f t="shared" si="163"/>
        <v>0</v>
      </c>
      <c r="BP193" s="244">
        <f t="shared" ref="BP193:CH193" si="164">BP191+BP192</f>
        <v>0</v>
      </c>
      <c r="BQ193" s="244">
        <f t="shared" si="164"/>
        <v>0</v>
      </c>
      <c r="BR193" s="244">
        <f t="shared" si="164"/>
        <v>0</v>
      </c>
      <c r="BS193" s="244">
        <f t="shared" si="164"/>
        <v>0</v>
      </c>
      <c r="BT193" s="244">
        <f t="shared" si="164"/>
        <v>0</v>
      </c>
      <c r="BU193" s="261">
        <f t="shared" si="164"/>
        <v>0</v>
      </c>
      <c r="BV193" s="261">
        <f t="shared" si="164"/>
        <v>0</v>
      </c>
      <c r="BW193" s="243">
        <f t="shared" si="164"/>
        <v>0</v>
      </c>
      <c r="BX193" s="243">
        <f t="shared" si="164"/>
        <v>0</v>
      </c>
      <c r="BY193" s="244">
        <f t="shared" si="164"/>
        <v>0</v>
      </c>
      <c r="BZ193" s="244">
        <f t="shared" si="164"/>
        <v>0</v>
      </c>
      <c r="CA193" s="244">
        <f t="shared" si="164"/>
        <v>0</v>
      </c>
      <c r="CB193" s="244">
        <f t="shared" si="164"/>
        <v>0</v>
      </c>
      <c r="CC193" s="244">
        <f t="shared" si="164"/>
        <v>0</v>
      </c>
      <c r="CD193" s="244">
        <f t="shared" si="164"/>
        <v>0</v>
      </c>
      <c r="CE193" s="244">
        <f t="shared" si="164"/>
        <v>0</v>
      </c>
      <c r="CF193" s="244">
        <f t="shared" si="164"/>
        <v>0</v>
      </c>
      <c r="CG193" s="261">
        <f t="shared" si="164"/>
        <v>0</v>
      </c>
      <c r="CH193" s="292">
        <f t="shared" si="164"/>
        <v>0</v>
      </c>
    </row>
    <row r="194" spans="1:86" hidden="1" x14ac:dyDescent="0.25">
      <c r="A194" s="110"/>
      <c r="B194" s="110" t="s">
        <v>140</v>
      </c>
      <c r="C194" s="123">
        <f>C186+C193</f>
        <v>0</v>
      </c>
      <c r="D194" s="123">
        <f t="shared" ref="D194:BO194" si="165">D186+D193</f>
        <v>0</v>
      </c>
      <c r="E194" s="123">
        <f t="shared" si="165"/>
        <v>0</v>
      </c>
      <c r="F194" s="123">
        <f t="shared" si="165"/>
        <v>0</v>
      </c>
      <c r="G194" s="123">
        <f t="shared" si="165"/>
        <v>0</v>
      </c>
      <c r="H194" s="123">
        <f t="shared" si="165"/>
        <v>0</v>
      </c>
      <c r="I194" s="123">
        <f t="shared" si="165"/>
        <v>0</v>
      </c>
      <c r="J194" s="123">
        <f t="shared" si="165"/>
        <v>0</v>
      </c>
      <c r="K194" s="123">
        <f t="shared" si="165"/>
        <v>0</v>
      </c>
      <c r="L194" s="123">
        <f t="shared" si="165"/>
        <v>0</v>
      </c>
      <c r="M194" s="123">
        <f t="shared" si="165"/>
        <v>0</v>
      </c>
      <c r="N194" s="123">
        <f t="shared" si="165"/>
        <v>0</v>
      </c>
      <c r="O194" s="250">
        <f t="shared" si="165"/>
        <v>0</v>
      </c>
      <c r="P194" s="250">
        <f t="shared" si="165"/>
        <v>0</v>
      </c>
      <c r="Q194" s="250">
        <f t="shared" si="165"/>
        <v>0</v>
      </c>
      <c r="R194" s="250">
        <f t="shared" si="165"/>
        <v>0</v>
      </c>
      <c r="S194" s="250">
        <f t="shared" si="165"/>
        <v>0</v>
      </c>
      <c r="T194" s="250">
        <f t="shared" si="165"/>
        <v>0</v>
      </c>
      <c r="U194" s="250">
        <f t="shared" si="165"/>
        <v>0</v>
      </c>
      <c r="V194" s="250">
        <f t="shared" si="165"/>
        <v>0</v>
      </c>
      <c r="W194" s="250">
        <f t="shared" si="165"/>
        <v>0</v>
      </c>
      <c r="X194" s="250">
        <f t="shared" si="165"/>
        <v>0</v>
      </c>
      <c r="Y194" s="250">
        <f t="shared" si="165"/>
        <v>0</v>
      </c>
      <c r="Z194" s="250">
        <f t="shared" si="165"/>
        <v>0</v>
      </c>
      <c r="AA194" s="250">
        <f t="shared" si="165"/>
        <v>0</v>
      </c>
      <c r="AB194" s="250">
        <f t="shared" si="165"/>
        <v>0</v>
      </c>
      <c r="AC194" s="250">
        <f t="shared" si="165"/>
        <v>0</v>
      </c>
      <c r="AD194" s="250">
        <f t="shared" si="165"/>
        <v>0</v>
      </c>
      <c r="AE194" s="250">
        <f t="shared" si="165"/>
        <v>0</v>
      </c>
      <c r="AF194" s="250">
        <f t="shared" si="165"/>
        <v>0</v>
      </c>
      <c r="AG194" s="250">
        <f t="shared" si="165"/>
        <v>0</v>
      </c>
      <c r="AH194" s="250">
        <f t="shared" si="165"/>
        <v>0</v>
      </c>
      <c r="AI194" s="250">
        <f t="shared" si="165"/>
        <v>0</v>
      </c>
      <c r="AJ194" s="250">
        <f t="shared" si="165"/>
        <v>0</v>
      </c>
      <c r="AK194" s="250">
        <f t="shared" si="165"/>
        <v>0</v>
      </c>
      <c r="AL194" s="250">
        <f t="shared" si="165"/>
        <v>0</v>
      </c>
      <c r="AM194" s="250">
        <f t="shared" si="165"/>
        <v>0</v>
      </c>
      <c r="AN194" s="250">
        <f t="shared" si="165"/>
        <v>0</v>
      </c>
      <c r="AO194" s="250">
        <f t="shared" si="165"/>
        <v>0</v>
      </c>
      <c r="AP194" s="250">
        <f t="shared" si="165"/>
        <v>0</v>
      </c>
      <c r="AQ194" s="250">
        <f t="shared" si="165"/>
        <v>0</v>
      </c>
      <c r="AR194" s="250">
        <f t="shared" si="165"/>
        <v>0</v>
      </c>
      <c r="AS194" s="250">
        <f t="shared" si="165"/>
        <v>0</v>
      </c>
      <c r="AT194" s="250">
        <f t="shared" si="165"/>
        <v>0</v>
      </c>
      <c r="AU194" s="250">
        <f t="shared" si="165"/>
        <v>0</v>
      </c>
      <c r="AV194" s="250">
        <f t="shared" si="165"/>
        <v>0</v>
      </c>
      <c r="AW194" s="250">
        <f t="shared" si="165"/>
        <v>0</v>
      </c>
      <c r="AX194" s="250">
        <f t="shared" si="165"/>
        <v>0</v>
      </c>
      <c r="AY194" s="250">
        <f t="shared" si="165"/>
        <v>0</v>
      </c>
      <c r="AZ194" s="250">
        <f t="shared" si="165"/>
        <v>0</v>
      </c>
      <c r="BA194" s="250">
        <f t="shared" si="165"/>
        <v>0</v>
      </c>
      <c r="BB194" s="250">
        <f t="shared" si="165"/>
        <v>0</v>
      </c>
      <c r="BC194" s="250">
        <f t="shared" si="165"/>
        <v>0</v>
      </c>
      <c r="BD194" s="250">
        <f t="shared" si="165"/>
        <v>0</v>
      </c>
      <c r="BE194" s="250">
        <f t="shared" si="165"/>
        <v>0</v>
      </c>
      <c r="BF194" s="250">
        <f t="shared" si="165"/>
        <v>0</v>
      </c>
      <c r="BG194" s="250">
        <f t="shared" si="165"/>
        <v>0</v>
      </c>
      <c r="BH194" s="250">
        <f t="shared" si="165"/>
        <v>0</v>
      </c>
      <c r="BI194" s="250">
        <f t="shared" si="165"/>
        <v>0</v>
      </c>
      <c r="BJ194" s="250">
        <f t="shared" si="165"/>
        <v>0</v>
      </c>
      <c r="BK194" s="250">
        <f t="shared" si="165"/>
        <v>0</v>
      </c>
      <c r="BL194" s="250">
        <f t="shared" si="165"/>
        <v>0</v>
      </c>
      <c r="BM194" s="250">
        <f t="shared" si="165"/>
        <v>0</v>
      </c>
      <c r="BN194" s="250">
        <f t="shared" si="165"/>
        <v>0</v>
      </c>
      <c r="BO194" s="250">
        <f t="shared" si="165"/>
        <v>0</v>
      </c>
      <c r="BP194" s="250">
        <f t="shared" ref="BP194:CH194" si="166">BP186+BP193</f>
        <v>0</v>
      </c>
      <c r="BQ194" s="250">
        <f t="shared" si="166"/>
        <v>0</v>
      </c>
      <c r="BR194" s="250">
        <f t="shared" si="166"/>
        <v>0</v>
      </c>
      <c r="BS194" s="250">
        <f t="shared" si="166"/>
        <v>0</v>
      </c>
      <c r="BT194" s="250">
        <f t="shared" si="166"/>
        <v>0</v>
      </c>
      <c r="BU194" s="250">
        <f t="shared" si="166"/>
        <v>0</v>
      </c>
      <c r="BV194" s="250">
        <f t="shared" si="166"/>
        <v>0</v>
      </c>
      <c r="BW194" s="250">
        <f t="shared" si="166"/>
        <v>0</v>
      </c>
      <c r="BX194" s="250">
        <f t="shared" si="166"/>
        <v>0</v>
      </c>
      <c r="BY194" s="250">
        <f t="shared" si="166"/>
        <v>0</v>
      </c>
      <c r="BZ194" s="250">
        <f t="shared" si="166"/>
        <v>0</v>
      </c>
      <c r="CA194" s="250">
        <f t="shared" si="166"/>
        <v>0</v>
      </c>
      <c r="CB194" s="250">
        <f t="shared" si="166"/>
        <v>0</v>
      </c>
      <c r="CC194" s="250">
        <f t="shared" si="166"/>
        <v>0</v>
      </c>
      <c r="CD194" s="250">
        <f t="shared" si="166"/>
        <v>0</v>
      </c>
      <c r="CE194" s="250">
        <f t="shared" si="166"/>
        <v>0</v>
      </c>
      <c r="CF194" s="250">
        <f t="shared" si="166"/>
        <v>0</v>
      </c>
      <c r="CG194" s="250">
        <f t="shared" si="166"/>
        <v>0</v>
      </c>
      <c r="CH194" s="250">
        <f t="shared" si="166"/>
        <v>0</v>
      </c>
    </row>
    <row r="195" spans="1:86" hidden="1" x14ac:dyDescent="0.25">
      <c r="A195" s="110"/>
      <c r="B195" s="110"/>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c r="AO195" s="112"/>
      <c r="AP195" s="112"/>
      <c r="AQ195" s="112"/>
      <c r="AR195" s="112"/>
      <c r="AS195" s="112"/>
      <c r="AT195" s="112"/>
      <c r="AU195" s="112"/>
      <c r="AV195" s="112"/>
      <c r="AW195" s="112"/>
      <c r="AX195" s="112"/>
      <c r="AY195" s="112"/>
      <c r="AZ195" s="112"/>
      <c r="BA195" s="112"/>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row>
    <row r="196" spans="1:86" hidden="1" x14ac:dyDescent="0.25">
      <c r="A196" s="110"/>
      <c r="B196" s="110" t="s">
        <v>141</v>
      </c>
      <c r="C196" s="125">
        <f t="shared" ref="C196" si="167">SUM(C182:C183)</f>
        <v>0</v>
      </c>
      <c r="D196" s="125">
        <f t="shared" ref="D196:BO196" si="168">SUM(D182:D183)</f>
        <v>0</v>
      </c>
      <c r="E196" s="125">
        <f t="shared" si="168"/>
        <v>0</v>
      </c>
      <c r="F196" s="125">
        <f t="shared" si="168"/>
        <v>0</v>
      </c>
      <c r="G196" s="125">
        <f t="shared" si="168"/>
        <v>0</v>
      </c>
      <c r="H196" s="125">
        <f t="shared" si="168"/>
        <v>0</v>
      </c>
      <c r="I196" s="125">
        <f t="shared" si="168"/>
        <v>0</v>
      </c>
      <c r="J196" s="125">
        <f t="shared" si="168"/>
        <v>0</v>
      </c>
      <c r="K196" s="125">
        <f t="shared" si="168"/>
        <v>0</v>
      </c>
      <c r="L196" s="125">
        <f t="shared" si="168"/>
        <v>0</v>
      </c>
      <c r="M196" s="126">
        <f t="shared" si="168"/>
        <v>0</v>
      </c>
      <c r="N196" s="126">
        <f t="shared" si="168"/>
        <v>0</v>
      </c>
      <c r="O196" s="256">
        <f t="shared" si="168"/>
        <v>0</v>
      </c>
      <c r="P196" s="256">
        <f t="shared" si="168"/>
        <v>0</v>
      </c>
      <c r="Q196" s="257">
        <f t="shared" si="168"/>
        <v>0</v>
      </c>
      <c r="R196" s="257">
        <f t="shared" si="168"/>
        <v>0</v>
      </c>
      <c r="S196" s="257">
        <f t="shared" si="168"/>
        <v>0</v>
      </c>
      <c r="T196" s="257">
        <f t="shared" si="168"/>
        <v>0</v>
      </c>
      <c r="U196" s="257">
        <f t="shared" si="168"/>
        <v>0</v>
      </c>
      <c r="V196" s="257">
        <f t="shared" si="168"/>
        <v>0</v>
      </c>
      <c r="W196" s="257">
        <f t="shared" si="168"/>
        <v>0</v>
      </c>
      <c r="X196" s="257">
        <f t="shared" si="168"/>
        <v>0</v>
      </c>
      <c r="Y196" s="258">
        <f t="shared" si="168"/>
        <v>0</v>
      </c>
      <c r="Z196" s="258">
        <f t="shared" si="168"/>
        <v>0</v>
      </c>
      <c r="AA196" s="256">
        <f t="shared" si="168"/>
        <v>0</v>
      </c>
      <c r="AB196" s="256">
        <f t="shared" si="168"/>
        <v>0</v>
      </c>
      <c r="AC196" s="257">
        <f t="shared" si="168"/>
        <v>0</v>
      </c>
      <c r="AD196" s="257">
        <f t="shared" si="168"/>
        <v>0</v>
      </c>
      <c r="AE196" s="257">
        <f t="shared" si="168"/>
        <v>0</v>
      </c>
      <c r="AF196" s="257">
        <f t="shared" si="168"/>
        <v>0</v>
      </c>
      <c r="AG196" s="257">
        <f t="shared" si="168"/>
        <v>0</v>
      </c>
      <c r="AH196" s="257">
        <f t="shared" si="168"/>
        <v>0</v>
      </c>
      <c r="AI196" s="257">
        <f t="shared" si="168"/>
        <v>0</v>
      </c>
      <c r="AJ196" s="257">
        <f t="shared" si="168"/>
        <v>0</v>
      </c>
      <c r="AK196" s="258">
        <f t="shared" si="168"/>
        <v>0</v>
      </c>
      <c r="AL196" s="258">
        <f t="shared" si="168"/>
        <v>0</v>
      </c>
      <c r="AM196" s="256">
        <f t="shared" si="168"/>
        <v>0</v>
      </c>
      <c r="AN196" s="256">
        <f t="shared" si="168"/>
        <v>0</v>
      </c>
      <c r="AO196" s="257">
        <f t="shared" si="168"/>
        <v>0</v>
      </c>
      <c r="AP196" s="257">
        <f t="shared" si="168"/>
        <v>0</v>
      </c>
      <c r="AQ196" s="257">
        <f t="shared" si="168"/>
        <v>0</v>
      </c>
      <c r="AR196" s="257">
        <f t="shared" si="168"/>
        <v>0</v>
      </c>
      <c r="AS196" s="257">
        <f t="shared" si="168"/>
        <v>0</v>
      </c>
      <c r="AT196" s="257">
        <f t="shared" si="168"/>
        <v>0</v>
      </c>
      <c r="AU196" s="257">
        <f t="shared" si="168"/>
        <v>0</v>
      </c>
      <c r="AV196" s="257">
        <f t="shared" si="168"/>
        <v>0</v>
      </c>
      <c r="AW196" s="258">
        <f t="shared" si="168"/>
        <v>0</v>
      </c>
      <c r="AX196" s="258">
        <f t="shared" si="168"/>
        <v>0</v>
      </c>
      <c r="AY196" s="256">
        <f t="shared" si="168"/>
        <v>0</v>
      </c>
      <c r="AZ196" s="256">
        <f t="shared" si="168"/>
        <v>0</v>
      </c>
      <c r="BA196" s="257">
        <f t="shared" si="168"/>
        <v>0</v>
      </c>
      <c r="BB196" s="257">
        <f t="shared" si="168"/>
        <v>0</v>
      </c>
      <c r="BC196" s="257">
        <f t="shared" si="168"/>
        <v>0</v>
      </c>
      <c r="BD196" s="257">
        <f t="shared" si="168"/>
        <v>0</v>
      </c>
      <c r="BE196" s="257">
        <f t="shared" si="168"/>
        <v>0</v>
      </c>
      <c r="BF196" s="257">
        <f t="shared" si="168"/>
        <v>0</v>
      </c>
      <c r="BG196" s="257">
        <f t="shared" si="168"/>
        <v>0</v>
      </c>
      <c r="BH196" s="257">
        <f t="shared" si="168"/>
        <v>0</v>
      </c>
      <c r="BI196" s="258">
        <f t="shared" si="168"/>
        <v>0</v>
      </c>
      <c r="BJ196" s="258">
        <f t="shared" si="168"/>
        <v>0</v>
      </c>
      <c r="BK196" s="256">
        <f t="shared" si="168"/>
        <v>0</v>
      </c>
      <c r="BL196" s="256">
        <f t="shared" si="168"/>
        <v>0</v>
      </c>
      <c r="BM196" s="257">
        <f t="shared" si="168"/>
        <v>0</v>
      </c>
      <c r="BN196" s="257">
        <f t="shared" si="168"/>
        <v>0</v>
      </c>
      <c r="BO196" s="257">
        <f t="shared" si="168"/>
        <v>0</v>
      </c>
      <c r="BP196" s="257">
        <f t="shared" ref="BP196:CH196" si="169">SUM(BP182:BP183)</f>
        <v>0</v>
      </c>
      <c r="BQ196" s="257">
        <f t="shared" si="169"/>
        <v>0</v>
      </c>
      <c r="BR196" s="257">
        <f t="shared" si="169"/>
        <v>0</v>
      </c>
      <c r="BS196" s="257">
        <f t="shared" si="169"/>
        <v>0</v>
      </c>
      <c r="BT196" s="257">
        <f t="shared" si="169"/>
        <v>0</v>
      </c>
      <c r="BU196" s="258">
        <f t="shared" si="169"/>
        <v>0</v>
      </c>
      <c r="BV196" s="258">
        <f t="shared" si="169"/>
        <v>0</v>
      </c>
      <c r="BW196" s="256">
        <f t="shared" si="169"/>
        <v>0</v>
      </c>
      <c r="BX196" s="256">
        <f t="shared" si="169"/>
        <v>0</v>
      </c>
      <c r="BY196" s="257">
        <f t="shared" si="169"/>
        <v>0</v>
      </c>
      <c r="BZ196" s="257">
        <f t="shared" si="169"/>
        <v>0</v>
      </c>
      <c r="CA196" s="257">
        <f t="shared" si="169"/>
        <v>0</v>
      </c>
      <c r="CB196" s="257">
        <f t="shared" si="169"/>
        <v>0</v>
      </c>
      <c r="CC196" s="257">
        <f t="shared" si="169"/>
        <v>0</v>
      </c>
      <c r="CD196" s="257">
        <f t="shared" si="169"/>
        <v>0</v>
      </c>
      <c r="CE196" s="257">
        <f t="shared" si="169"/>
        <v>0</v>
      </c>
      <c r="CF196" s="257">
        <f t="shared" si="169"/>
        <v>0</v>
      </c>
      <c r="CG196" s="258">
        <f t="shared" si="169"/>
        <v>0</v>
      </c>
      <c r="CH196" s="258">
        <f t="shared" si="169"/>
        <v>0</v>
      </c>
    </row>
    <row r="197" spans="1:86" hidden="1" x14ac:dyDescent="0.25">
      <c r="A197" s="110"/>
      <c r="B197" s="110" t="s">
        <v>142</v>
      </c>
      <c r="C197" s="125">
        <f t="shared" ref="C197" si="170">SUM(C189:C190)</f>
        <v>0</v>
      </c>
      <c r="D197" s="125">
        <f t="shared" ref="D197:BO197" si="171">SUM(D189:D190)</f>
        <v>0</v>
      </c>
      <c r="E197" s="125">
        <f t="shared" si="171"/>
        <v>0</v>
      </c>
      <c r="F197" s="125">
        <f t="shared" si="171"/>
        <v>0</v>
      </c>
      <c r="G197" s="125">
        <f t="shared" si="171"/>
        <v>0</v>
      </c>
      <c r="H197" s="125">
        <f t="shared" si="171"/>
        <v>0</v>
      </c>
      <c r="I197" s="125">
        <f t="shared" si="171"/>
        <v>0</v>
      </c>
      <c r="J197" s="125">
        <f t="shared" si="171"/>
        <v>0</v>
      </c>
      <c r="K197" s="125">
        <f t="shared" si="171"/>
        <v>0</v>
      </c>
      <c r="L197" s="125">
        <f t="shared" si="171"/>
        <v>0</v>
      </c>
      <c r="M197" s="126">
        <f t="shared" si="171"/>
        <v>0</v>
      </c>
      <c r="N197" s="126">
        <f t="shared" si="171"/>
        <v>0</v>
      </c>
      <c r="O197" s="256">
        <f t="shared" si="171"/>
        <v>0</v>
      </c>
      <c r="P197" s="256">
        <f t="shared" si="171"/>
        <v>0</v>
      </c>
      <c r="Q197" s="257">
        <f t="shared" si="171"/>
        <v>0</v>
      </c>
      <c r="R197" s="257">
        <f t="shared" si="171"/>
        <v>0</v>
      </c>
      <c r="S197" s="257">
        <f t="shared" si="171"/>
        <v>0</v>
      </c>
      <c r="T197" s="257">
        <f t="shared" si="171"/>
        <v>0</v>
      </c>
      <c r="U197" s="257">
        <f t="shared" si="171"/>
        <v>0</v>
      </c>
      <c r="V197" s="257">
        <f t="shared" si="171"/>
        <v>0</v>
      </c>
      <c r="W197" s="257">
        <f t="shared" si="171"/>
        <v>0</v>
      </c>
      <c r="X197" s="257">
        <f t="shared" si="171"/>
        <v>0</v>
      </c>
      <c r="Y197" s="258">
        <f t="shared" si="171"/>
        <v>0</v>
      </c>
      <c r="Z197" s="258">
        <f t="shared" si="171"/>
        <v>0</v>
      </c>
      <c r="AA197" s="256">
        <f t="shared" si="171"/>
        <v>0</v>
      </c>
      <c r="AB197" s="256">
        <f t="shared" si="171"/>
        <v>0</v>
      </c>
      <c r="AC197" s="257">
        <f t="shared" si="171"/>
        <v>0</v>
      </c>
      <c r="AD197" s="257">
        <f t="shared" si="171"/>
        <v>0</v>
      </c>
      <c r="AE197" s="257">
        <f t="shared" si="171"/>
        <v>0</v>
      </c>
      <c r="AF197" s="257">
        <f t="shared" si="171"/>
        <v>0</v>
      </c>
      <c r="AG197" s="257">
        <f t="shared" si="171"/>
        <v>0</v>
      </c>
      <c r="AH197" s="257">
        <f t="shared" si="171"/>
        <v>0</v>
      </c>
      <c r="AI197" s="257">
        <f t="shared" si="171"/>
        <v>0</v>
      </c>
      <c r="AJ197" s="257">
        <f t="shared" si="171"/>
        <v>0</v>
      </c>
      <c r="AK197" s="258">
        <f t="shared" si="171"/>
        <v>0</v>
      </c>
      <c r="AL197" s="258">
        <f t="shared" si="171"/>
        <v>0</v>
      </c>
      <c r="AM197" s="256">
        <f t="shared" si="171"/>
        <v>0</v>
      </c>
      <c r="AN197" s="256">
        <f t="shared" si="171"/>
        <v>0</v>
      </c>
      <c r="AO197" s="257">
        <f t="shared" si="171"/>
        <v>0</v>
      </c>
      <c r="AP197" s="257">
        <f t="shared" si="171"/>
        <v>0</v>
      </c>
      <c r="AQ197" s="257">
        <f t="shared" si="171"/>
        <v>0</v>
      </c>
      <c r="AR197" s="257">
        <f t="shared" si="171"/>
        <v>0</v>
      </c>
      <c r="AS197" s="257">
        <f t="shared" si="171"/>
        <v>0</v>
      </c>
      <c r="AT197" s="257">
        <f t="shared" si="171"/>
        <v>0</v>
      </c>
      <c r="AU197" s="257">
        <f t="shared" si="171"/>
        <v>0</v>
      </c>
      <c r="AV197" s="257">
        <f t="shared" si="171"/>
        <v>0</v>
      </c>
      <c r="AW197" s="258">
        <f t="shared" si="171"/>
        <v>0</v>
      </c>
      <c r="AX197" s="258">
        <f t="shared" si="171"/>
        <v>0</v>
      </c>
      <c r="AY197" s="256">
        <f t="shared" si="171"/>
        <v>0</v>
      </c>
      <c r="AZ197" s="256">
        <f t="shared" si="171"/>
        <v>0</v>
      </c>
      <c r="BA197" s="257">
        <f t="shared" si="171"/>
        <v>0</v>
      </c>
      <c r="BB197" s="257">
        <f t="shared" si="171"/>
        <v>0</v>
      </c>
      <c r="BC197" s="257">
        <f t="shared" si="171"/>
        <v>0</v>
      </c>
      <c r="BD197" s="257">
        <f t="shared" si="171"/>
        <v>0</v>
      </c>
      <c r="BE197" s="257">
        <f t="shared" si="171"/>
        <v>0</v>
      </c>
      <c r="BF197" s="257">
        <f t="shared" si="171"/>
        <v>0</v>
      </c>
      <c r="BG197" s="257">
        <f t="shared" si="171"/>
        <v>0</v>
      </c>
      <c r="BH197" s="257">
        <f t="shared" si="171"/>
        <v>0</v>
      </c>
      <c r="BI197" s="258">
        <f t="shared" si="171"/>
        <v>0</v>
      </c>
      <c r="BJ197" s="258">
        <f t="shared" si="171"/>
        <v>0</v>
      </c>
      <c r="BK197" s="256">
        <f t="shared" si="171"/>
        <v>0</v>
      </c>
      <c r="BL197" s="256">
        <f t="shared" si="171"/>
        <v>0</v>
      </c>
      <c r="BM197" s="257">
        <f t="shared" si="171"/>
        <v>0</v>
      </c>
      <c r="BN197" s="257">
        <f t="shared" si="171"/>
        <v>0</v>
      </c>
      <c r="BO197" s="257">
        <f t="shared" si="171"/>
        <v>0</v>
      </c>
      <c r="BP197" s="257">
        <f t="shared" ref="BP197:CH197" si="172">SUM(BP189:BP190)</f>
        <v>0</v>
      </c>
      <c r="BQ197" s="257">
        <f t="shared" si="172"/>
        <v>0</v>
      </c>
      <c r="BR197" s="257">
        <f t="shared" si="172"/>
        <v>0</v>
      </c>
      <c r="BS197" s="257">
        <f t="shared" si="172"/>
        <v>0</v>
      </c>
      <c r="BT197" s="257">
        <f t="shared" si="172"/>
        <v>0</v>
      </c>
      <c r="BU197" s="258">
        <f t="shared" si="172"/>
        <v>0</v>
      </c>
      <c r="BV197" s="258">
        <f t="shared" si="172"/>
        <v>0</v>
      </c>
      <c r="BW197" s="256">
        <f t="shared" si="172"/>
        <v>0</v>
      </c>
      <c r="BX197" s="256">
        <f t="shared" si="172"/>
        <v>0</v>
      </c>
      <c r="BY197" s="257">
        <f t="shared" si="172"/>
        <v>0</v>
      </c>
      <c r="BZ197" s="257">
        <f t="shared" si="172"/>
        <v>0</v>
      </c>
      <c r="CA197" s="257">
        <f t="shared" si="172"/>
        <v>0</v>
      </c>
      <c r="CB197" s="257">
        <f t="shared" si="172"/>
        <v>0</v>
      </c>
      <c r="CC197" s="257">
        <f t="shared" si="172"/>
        <v>0</v>
      </c>
      <c r="CD197" s="257">
        <f t="shared" si="172"/>
        <v>0</v>
      </c>
      <c r="CE197" s="257">
        <f t="shared" si="172"/>
        <v>0</v>
      </c>
      <c r="CF197" s="257">
        <f t="shared" si="172"/>
        <v>0</v>
      </c>
      <c r="CG197" s="258">
        <f t="shared" si="172"/>
        <v>0</v>
      </c>
      <c r="CH197" s="258">
        <f t="shared" si="172"/>
        <v>0</v>
      </c>
    </row>
    <row r="198" spans="1:86" hidden="1" x14ac:dyDescent="0.25">
      <c r="A198" s="110"/>
      <c r="B198" s="110" t="s">
        <v>129</v>
      </c>
      <c r="C198" s="127">
        <f t="shared" ref="C198" si="173">SUM(C196:C197)</f>
        <v>0</v>
      </c>
      <c r="D198" s="127">
        <f t="shared" ref="D198:BO198" si="174">SUM(D196:D197)</f>
        <v>0</v>
      </c>
      <c r="E198" s="127">
        <f t="shared" si="174"/>
        <v>0</v>
      </c>
      <c r="F198" s="127">
        <f t="shared" si="174"/>
        <v>0</v>
      </c>
      <c r="G198" s="127">
        <f t="shared" si="174"/>
        <v>0</v>
      </c>
      <c r="H198" s="127">
        <f t="shared" si="174"/>
        <v>0</v>
      </c>
      <c r="I198" s="127">
        <f t="shared" si="174"/>
        <v>0</v>
      </c>
      <c r="J198" s="127">
        <f t="shared" si="174"/>
        <v>0</v>
      </c>
      <c r="K198" s="127">
        <f t="shared" si="174"/>
        <v>0</v>
      </c>
      <c r="L198" s="127">
        <f t="shared" si="174"/>
        <v>0</v>
      </c>
      <c r="M198" s="128">
        <f t="shared" si="174"/>
        <v>0</v>
      </c>
      <c r="N198" s="128">
        <f t="shared" si="174"/>
        <v>0</v>
      </c>
      <c r="O198" s="259">
        <f t="shared" si="174"/>
        <v>0</v>
      </c>
      <c r="P198" s="259">
        <f t="shared" si="174"/>
        <v>0</v>
      </c>
      <c r="Q198" s="259">
        <f t="shared" si="174"/>
        <v>0</v>
      </c>
      <c r="R198" s="259">
        <f t="shared" si="174"/>
        <v>0</v>
      </c>
      <c r="S198" s="259">
        <f t="shared" si="174"/>
        <v>0</v>
      </c>
      <c r="T198" s="259">
        <f t="shared" si="174"/>
        <v>0</v>
      </c>
      <c r="U198" s="259">
        <f t="shared" si="174"/>
        <v>0</v>
      </c>
      <c r="V198" s="259">
        <f t="shared" si="174"/>
        <v>0</v>
      </c>
      <c r="W198" s="259">
        <f t="shared" si="174"/>
        <v>0</v>
      </c>
      <c r="X198" s="259">
        <f t="shared" si="174"/>
        <v>0</v>
      </c>
      <c r="Y198" s="260">
        <f t="shared" si="174"/>
        <v>0</v>
      </c>
      <c r="Z198" s="260">
        <f t="shared" si="174"/>
        <v>0</v>
      </c>
      <c r="AA198" s="259">
        <f t="shared" si="174"/>
        <v>0</v>
      </c>
      <c r="AB198" s="259">
        <f t="shared" si="174"/>
        <v>0</v>
      </c>
      <c r="AC198" s="259">
        <f t="shared" si="174"/>
        <v>0</v>
      </c>
      <c r="AD198" s="259">
        <f t="shared" si="174"/>
        <v>0</v>
      </c>
      <c r="AE198" s="259">
        <f t="shared" si="174"/>
        <v>0</v>
      </c>
      <c r="AF198" s="259">
        <f t="shared" si="174"/>
        <v>0</v>
      </c>
      <c r="AG198" s="259">
        <f t="shared" si="174"/>
        <v>0</v>
      </c>
      <c r="AH198" s="259">
        <f t="shared" si="174"/>
        <v>0</v>
      </c>
      <c r="AI198" s="259">
        <f t="shared" si="174"/>
        <v>0</v>
      </c>
      <c r="AJ198" s="259">
        <f t="shared" si="174"/>
        <v>0</v>
      </c>
      <c r="AK198" s="260">
        <f t="shared" si="174"/>
        <v>0</v>
      </c>
      <c r="AL198" s="260">
        <f t="shared" si="174"/>
        <v>0</v>
      </c>
      <c r="AM198" s="259">
        <f t="shared" si="174"/>
        <v>0</v>
      </c>
      <c r="AN198" s="259">
        <f t="shared" si="174"/>
        <v>0</v>
      </c>
      <c r="AO198" s="259">
        <f t="shared" si="174"/>
        <v>0</v>
      </c>
      <c r="AP198" s="259">
        <f t="shared" si="174"/>
        <v>0</v>
      </c>
      <c r="AQ198" s="259">
        <f t="shared" si="174"/>
        <v>0</v>
      </c>
      <c r="AR198" s="259">
        <f t="shared" si="174"/>
        <v>0</v>
      </c>
      <c r="AS198" s="259">
        <f t="shared" si="174"/>
        <v>0</v>
      </c>
      <c r="AT198" s="259">
        <f t="shared" si="174"/>
        <v>0</v>
      </c>
      <c r="AU198" s="259">
        <f t="shared" si="174"/>
        <v>0</v>
      </c>
      <c r="AV198" s="259">
        <f t="shared" si="174"/>
        <v>0</v>
      </c>
      <c r="AW198" s="260">
        <f t="shared" si="174"/>
        <v>0</v>
      </c>
      <c r="AX198" s="260">
        <f t="shared" si="174"/>
        <v>0</v>
      </c>
      <c r="AY198" s="259">
        <f t="shared" si="174"/>
        <v>0</v>
      </c>
      <c r="AZ198" s="259">
        <f t="shared" si="174"/>
        <v>0</v>
      </c>
      <c r="BA198" s="259">
        <f t="shared" si="174"/>
        <v>0</v>
      </c>
      <c r="BB198" s="259">
        <f t="shared" si="174"/>
        <v>0</v>
      </c>
      <c r="BC198" s="259">
        <f t="shared" si="174"/>
        <v>0</v>
      </c>
      <c r="BD198" s="259">
        <f t="shared" si="174"/>
        <v>0</v>
      </c>
      <c r="BE198" s="259">
        <f t="shared" si="174"/>
        <v>0</v>
      </c>
      <c r="BF198" s="259">
        <f t="shared" si="174"/>
        <v>0</v>
      </c>
      <c r="BG198" s="259">
        <f t="shared" si="174"/>
        <v>0</v>
      </c>
      <c r="BH198" s="259">
        <f t="shared" si="174"/>
        <v>0</v>
      </c>
      <c r="BI198" s="260">
        <f t="shared" si="174"/>
        <v>0</v>
      </c>
      <c r="BJ198" s="260">
        <f t="shared" si="174"/>
        <v>0</v>
      </c>
      <c r="BK198" s="259">
        <f t="shared" si="174"/>
        <v>0</v>
      </c>
      <c r="BL198" s="259">
        <f t="shared" si="174"/>
        <v>0</v>
      </c>
      <c r="BM198" s="259">
        <f t="shared" si="174"/>
        <v>0</v>
      </c>
      <c r="BN198" s="259">
        <f t="shared" si="174"/>
        <v>0</v>
      </c>
      <c r="BO198" s="259">
        <f t="shared" si="174"/>
        <v>0</v>
      </c>
      <c r="BP198" s="259">
        <f t="shared" ref="BP198:CH198" si="175">SUM(BP196:BP197)</f>
        <v>0</v>
      </c>
      <c r="BQ198" s="259">
        <f t="shared" si="175"/>
        <v>0</v>
      </c>
      <c r="BR198" s="259">
        <f t="shared" si="175"/>
        <v>0</v>
      </c>
      <c r="BS198" s="259">
        <f t="shared" si="175"/>
        <v>0</v>
      </c>
      <c r="BT198" s="259">
        <f t="shared" si="175"/>
        <v>0</v>
      </c>
      <c r="BU198" s="260">
        <f t="shared" si="175"/>
        <v>0</v>
      </c>
      <c r="BV198" s="260">
        <f t="shared" si="175"/>
        <v>0</v>
      </c>
      <c r="BW198" s="259">
        <f t="shared" si="175"/>
        <v>0</v>
      </c>
      <c r="BX198" s="259">
        <f t="shared" si="175"/>
        <v>0</v>
      </c>
      <c r="BY198" s="259">
        <f t="shared" si="175"/>
        <v>0</v>
      </c>
      <c r="BZ198" s="259">
        <f t="shared" si="175"/>
        <v>0</v>
      </c>
      <c r="CA198" s="259">
        <f t="shared" si="175"/>
        <v>0</v>
      </c>
      <c r="CB198" s="259">
        <f t="shared" si="175"/>
        <v>0</v>
      </c>
      <c r="CC198" s="259">
        <f t="shared" si="175"/>
        <v>0</v>
      </c>
      <c r="CD198" s="259">
        <f t="shared" si="175"/>
        <v>0</v>
      </c>
      <c r="CE198" s="259">
        <f t="shared" si="175"/>
        <v>0</v>
      </c>
      <c r="CF198" s="259">
        <f t="shared" si="175"/>
        <v>0</v>
      </c>
      <c r="CG198" s="260">
        <f t="shared" si="175"/>
        <v>0</v>
      </c>
      <c r="CH198" s="260">
        <f t="shared" si="175"/>
        <v>0</v>
      </c>
    </row>
    <row r="199" spans="1:86" hidden="1" x14ac:dyDescent="0.25"/>
    <row r="200" spans="1:86" hidden="1" x14ac:dyDescent="0.25">
      <c r="B200" s="190" t="s">
        <v>225</v>
      </c>
      <c r="C200" s="385">
        <f>IF('YTD PROGRAM SUMMARY'!C4=0,0,C198-C73)</f>
        <v>0</v>
      </c>
      <c r="D200" s="385">
        <f>IF('YTD PROGRAM SUMMARY'!D4=0,0,D198-D73)</f>
        <v>0</v>
      </c>
      <c r="E200" s="385">
        <f>IF('YTD PROGRAM SUMMARY'!E4=0,0,E198-E73)</f>
        <v>0</v>
      </c>
      <c r="F200" s="385">
        <f>IF('YTD PROGRAM SUMMARY'!F4=0,0,F198-F73)</f>
        <v>0</v>
      </c>
      <c r="G200" s="385">
        <f>IF('YTD PROGRAM SUMMARY'!G4=0,0,G198-G73)</f>
        <v>0</v>
      </c>
      <c r="H200" s="385">
        <f>IF('YTD PROGRAM SUMMARY'!H4=0,0,H198-H73)</f>
        <v>0</v>
      </c>
      <c r="I200" s="385">
        <f>IF('YTD PROGRAM SUMMARY'!I4=0,0,I198-I73)</f>
        <v>0</v>
      </c>
      <c r="J200" s="385">
        <f>IF('YTD PROGRAM SUMMARY'!J4=0,0,J198-J73)</f>
        <v>0</v>
      </c>
      <c r="K200" s="385">
        <f>IF('YTD PROGRAM SUMMARY'!K4=0,0,K198-K73)</f>
        <v>0</v>
      </c>
      <c r="L200" s="385">
        <f>IF('YTD PROGRAM SUMMARY'!L4=0,0,L198-L73)</f>
        <v>0</v>
      </c>
      <c r="M200" s="385">
        <f>IF('YTD PROGRAM SUMMARY'!M4=0,0,M198-M73)</f>
        <v>0</v>
      </c>
      <c r="N200" s="385">
        <f>IF('YTD PROGRAM SUMMARY'!N4=0,0,N198-N73)</f>
        <v>0</v>
      </c>
    </row>
    <row r="201" spans="1:86" hidden="1" x14ac:dyDescent="0.25">
      <c r="B201" s="190"/>
      <c r="C201" s="190"/>
      <c r="D201" s="190"/>
      <c r="E201" s="190"/>
      <c r="F201" s="190"/>
      <c r="G201" s="190"/>
      <c r="H201" s="190"/>
      <c r="I201" s="190"/>
      <c r="J201" s="190"/>
      <c r="K201" s="190"/>
      <c r="L201" s="190"/>
      <c r="M201" s="190"/>
      <c r="N201" s="190"/>
    </row>
    <row r="202" spans="1:86" x14ac:dyDescent="0.25">
      <c r="T202" s="478"/>
      <c r="U202" s="478"/>
      <c r="V202" s="478"/>
      <c r="W202" s="478"/>
      <c r="X202" s="478"/>
      <c r="Y202" s="478"/>
      <c r="Z202" s="478"/>
      <c r="AA202" s="478"/>
      <c r="AB202" s="478"/>
      <c r="AC202" s="478"/>
      <c r="AD202" s="478"/>
      <c r="AE202" s="478"/>
    </row>
    <row r="203" spans="1:86" x14ac:dyDescent="0.25">
      <c r="T203" s="478"/>
      <c r="U203" s="478"/>
      <c r="V203" s="478"/>
      <c r="W203" s="478"/>
      <c r="X203" s="478"/>
      <c r="Y203" s="478"/>
      <c r="Z203" s="478"/>
      <c r="AA203" s="478"/>
      <c r="AB203" s="478"/>
      <c r="AC203" s="478"/>
      <c r="AD203" s="478"/>
      <c r="AE203" s="478"/>
    </row>
    <row r="204" spans="1:86" x14ac:dyDescent="0.25">
      <c r="T204" s="478"/>
      <c r="U204" s="478"/>
      <c r="V204" s="478"/>
      <c r="W204" s="478"/>
      <c r="X204" s="478"/>
      <c r="Y204" s="478"/>
      <c r="Z204" s="478"/>
      <c r="AA204" s="478"/>
      <c r="AB204" s="478"/>
      <c r="AC204" s="478"/>
      <c r="AD204" s="478"/>
      <c r="AE204" s="478"/>
    </row>
    <row r="205" spans="1:86" x14ac:dyDescent="0.25">
      <c r="T205" s="478"/>
      <c r="U205" s="478"/>
      <c r="V205" s="478"/>
      <c r="W205" s="478"/>
      <c r="X205" s="478"/>
      <c r="Y205" s="478"/>
      <c r="Z205" s="478"/>
      <c r="AA205" s="478"/>
      <c r="AB205" s="478"/>
      <c r="AC205" s="478"/>
      <c r="AD205" s="478"/>
      <c r="AE205" s="478"/>
    </row>
    <row r="206" spans="1:86" x14ac:dyDescent="0.25">
      <c r="T206" s="478"/>
      <c r="U206" s="478"/>
      <c r="V206" s="478"/>
      <c r="W206" s="478"/>
      <c r="X206" s="478"/>
      <c r="Y206" s="478"/>
      <c r="Z206" s="478"/>
      <c r="AA206" s="478"/>
      <c r="AB206" s="478"/>
      <c r="AC206" s="478"/>
      <c r="AD206" s="478"/>
      <c r="AE206" s="478"/>
    </row>
    <row r="207" spans="1:86" x14ac:dyDescent="0.25">
      <c r="T207" s="478"/>
      <c r="U207" s="478"/>
      <c r="V207" s="478"/>
      <c r="W207" s="478"/>
      <c r="X207" s="478"/>
      <c r="Y207" s="478"/>
      <c r="Z207" s="478"/>
      <c r="AA207" s="478"/>
      <c r="AB207" s="478"/>
      <c r="AC207" s="478"/>
      <c r="AD207" s="478"/>
      <c r="AE207" s="478"/>
    </row>
    <row r="208" spans="1:86" x14ac:dyDescent="0.25">
      <c r="T208" s="478"/>
      <c r="U208" s="478"/>
      <c r="V208" s="478"/>
      <c r="W208" s="478"/>
      <c r="X208" s="478"/>
      <c r="Y208" s="478"/>
      <c r="Z208" s="478"/>
      <c r="AA208" s="478"/>
      <c r="AB208" s="478"/>
      <c r="AC208" s="478"/>
      <c r="AD208" s="478"/>
      <c r="AE208" s="478"/>
    </row>
    <row r="209" spans="3:86" x14ac:dyDescent="0.25">
      <c r="T209" s="478"/>
      <c r="U209" s="478"/>
      <c r="V209" s="478"/>
      <c r="W209" s="478"/>
      <c r="X209" s="478"/>
      <c r="Y209" s="478"/>
      <c r="Z209" s="478"/>
      <c r="AA209" s="478"/>
      <c r="AB209" s="478"/>
      <c r="AC209" s="478"/>
      <c r="AD209" s="478"/>
      <c r="AE209" s="478"/>
    </row>
    <row r="210" spans="3:86" x14ac:dyDescent="0.25">
      <c r="T210" s="478"/>
      <c r="U210" s="478"/>
      <c r="V210" s="478"/>
      <c r="W210" s="478"/>
      <c r="X210" s="478"/>
      <c r="Y210" s="478"/>
      <c r="Z210" s="478"/>
      <c r="AA210" s="478"/>
      <c r="AB210" s="478"/>
      <c r="AC210" s="478"/>
      <c r="AD210" s="478"/>
      <c r="AE210" s="478"/>
    </row>
    <row r="211" spans="3:86" x14ac:dyDescent="0.25">
      <c r="T211" s="478"/>
      <c r="U211" s="478"/>
      <c r="V211" s="478"/>
      <c r="W211" s="478"/>
      <c r="X211" s="478"/>
      <c r="Y211" s="478"/>
      <c r="Z211" s="478"/>
      <c r="AA211" s="478"/>
      <c r="AB211" s="478"/>
      <c r="AC211" s="478"/>
      <c r="AD211" s="478"/>
      <c r="AE211" s="478"/>
    </row>
    <row r="212" spans="3:86" x14ac:dyDescent="0.25">
      <c r="T212" s="478"/>
      <c r="U212" s="478"/>
      <c r="V212" s="478"/>
      <c r="W212" s="478"/>
      <c r="X212" s="478"/>
      <c r="Y212" s="478"/>
      <c r="Z212" s="478"/>
      <c r="AA212" s="478"/>
      <c r="AB212" s="478"/>
      <c r="AC212" s="478"/>
      <c r="AD212" s="478"/>
      <c r="AE212" s="478"/>
    </row>
    <row r="213" spans="3:86" x14ac:dyDescent="0.25">
      <c r="T213" s="478"/>
      <c r="U213" s="478"/>
      <c r="V213" s="478"/>
      <c r="W213" s="478"/>
      <c r="X213" s="478"/>
      <c r="Y213" s="478"/>
      <c r="Z213" s="478"/>
      <c r="AA213" s="478"/>
      <c r="AB213" s="478"/>
      <c r="AC213" s="478"/>
      <c r="AD213" s="478"/>
      <c r="AE213" s="478"/>
    </row>
    <row r="214" spans="3:86" x14ac:dyDescent="0.25">
      <c r="T214" s="478"/>
      <c r="U214" s="478"/>
      <c r="V214" s="478"/>
      <c r="W214" s="478"/>
      <c r="X214" s="478"/>
      <c r="Y214" s="478"/>
      <c r="Z214" s="478"/>
      <c r="AA214" s="478"/>
      <c r="AB214" s="478"/>
      <c r="AC214" s="478"/>
      <c r="AD214" s="478"/>
      <c r="AE214" s="478"/>
    </row>
    <row r="215" spans="3:86" x14ac:dyDescent="0.25">
      <c r="T215" s="478"/>
      <c r="U215" s="478"/>
      <c r="V215" s="478"/>
      <c r="W215" s="478"/>
      <c r="X215" s="478"/>
      <c r="Y215" s="478"/>
      <c r="Z215" s="478"/>
      <c r="AA215" s="478"/>
      <c r="AB215" s="478"/>
      <c r="AC215" s="478"/>
      <c r="AD215" s="478"/>
      <c r="AE215" s="478"/>
    </row>
    <row r="216" spans="3:86" x14ac:dyDescent="0.25">
      <c r="T216" s="478"/>
      <c r="U216" s="478"/>
      <c r="V216" s="478"/>
      <c r="W216" s="478"/>
      <c r="X216" s="478"/>
      <c r="Y216" s="478"/>
      <c r="Z216" s="478"/>
      <c r="AA216" s="478"/>
      <c r="AB216" s="478"/>
      <c r="AC216" s="478"/>
      <c r="AD216" s="478"/>
      <c r="AE216" s="478"/>
    </row>
    <row r="217" spans="3:86" x14ac:dyDescent="0.25">
      <c r="T217" s="478"/>
      <c r="U217" s="478"/>
      <c r="V217" s="478"/>
      <c r="W217" s="478"/>
      <c r="X217" s="478"/>
      <c r="Y217" s="478"/>
      <c r="Z217" s="478"/>
      <c r="AA217" s="478"/>
      <c r="AB217" s="478"/>
      <c r="AC217" s="478"/>
      <c r="AD217" s="478"/>
      <c r="AE217" s="478"/>
    </row>
    <row r="218" spans="3:86" x14ac:dyDescent="0.25">
      <c r="T218" s="478"/>
      <c r="U218" s="478"/>
      <c r="V218" s="478"/>
      <c r="W218" s="478"/>
      <c r="X218" s="478"/>
      <c r="Y218" s="478"/>
      <c r="Z218" s="478"/>
      <c r="AA218" s="478"/>
      <c r="AB218" s="478"/>
      <c r="AC218" s="478"/>
      <c r="AD218" s="478"/>
      <c r="AE218" s="478"/>
    </row>
    <row r="219" spans="3:86" s="318" customFormat="1" x14ac:dyDescent="0.25">
      <c r="C219" s="321"/>
      <c r="D219" s="321"/>
      <c r="E219" s="321"/>
      <c r="F219" s="321"/>
      <c r="G219" s="321"/>
      <c r="H219" s="321"/>
      <c r="I219" s="321"/>
      <c r="J219" s="321"/>
      <c r="K219" s="321"/>
      <c r="L219" s="321"/>
      <c r="M219" s="321"/>
      <c r="N219" s="321"/>
      <c r="O219" s="321"/>
      <c r="P219" s="321"/>
      <c r="Q219" s="321"/>
      <c r="R219" s="321"/>
      <c r="S219" s="321"/>
      <c r="T219" s="478"/>
      <c r="U219" s="478"/>
      <c r="V219" s="478"/>
      <c r="W219" s="478"/>
      <c r="X219" s="478"/>
      <c r="Y219" s="478"/>
      <c r="Z219" s="478"/>
      <c r="AA219" s="478"/>
      <c r="AB219" s="478"/>
      <c r="AC219" s="478"/>
      <c r="AD219" s="478"/>
      <c r="AE219" s="478"/>
      <c r="AF219" s="321"/>
      <c r="AG219" s="321"/>
      <c r="AH219" s="321"/>
      <c r="AI219" s="321"/>
      <c r="AJ219" s="321"/>
      <c r="AK219" s="321"/>
      <c r="AL219" s="321"/>
      <c r="AM219" s="321"/>
      <c r="AN219" s="321"/>
      <c r="AO219" s="321"/>
      <c r="AP219" s="321"/>
      <c r="AQ219" s="321"/>
      <c r="AR219" s="321"/>
      <c r="AS219" s="321"/>
      <c r="AT219" s="321"/>
      <c r="AU219" s="321"/>
      <c r="AV219" s="321"/>
      <c r="AW219" s="321"/>
      <c r="AX219" s="321"/>
      <c r="AY219" s="321"/>
      <c r="AZ219" s="321"/>
      <c r="BA219" s="321"/>
      <c r="BB219" s="321"/>
      <c r="BC219" s="321"/>
      <c r="BD219" s="321"/>
      <c r="BE219" s="321"/>
      <c r="BF219" s="321"/>
      <c r="BG219" s="321"/>
      <c r="BH219" s="321"/>
      <c r="BI219" s="321"/>
      <c r="BJ219" s="321"/>
      <c r="BK219" s="321"/>
      <c r="BL219" s="321"/>
      <c r="BM219" s="321"/>
      <c r="BN219" s="321"/>
      <c r="BO219" s="321"/>
      <c r="BP219" s="321"/>
      <c r="BQ219" s="321"/>
      <c r="BR219" s="321"/>
      <c r="BS219" s="321"/>
      <c r="BT219" s="321"/>
      <c r="BU219" s="321"/>
      <c r="BV219" s="321"/>
      <c r="BW219" s="321"/>
      <c r="BX219" s="321"/>
      <c r="BY219" s="321"/>
      <c r="BZ219" s="321"/>
      <c r="CA219" s="321"/>
      <c r="CB219" s="321"/>
      <c r="CC219" s="321"/>
      <c r="CD219" s="321"/>
      <c r="CE219" s="321"/>
      <c r="CF219" s="321"/>
      <c r="CG219" s="321"/>
      <c r="CH219" s="321"/>
    </row>
    <row r="220" spans="3:86" s="318" customFormat="1" x14ac:dyDescent="0.25">
      <c r="C220" s="321"/>
      <c r="D220" s="321"/>
      <c r="E220" s="321"/>
      <c r="F220" s="321"/>
      <c r="G220" s="321"/>
      <c r="H220" s="321"/>
      <c r="I220" s="321"/>
      <c r="J220" s="321"/>
      <c r="K220" s="321"/>
      <c r="L220" s="321"/>
      <c r="M220" s="321"/>
      <c r="N220" s="321"/>
      <c r="O220" s="321"/>
      <c r="P220" s="321"/>
      <c r="Q220" s="321"/>
      <c r="R220" s="321"/>
      <c r="S220" s="321"/>
      <c r="T220" s="478"/>
      <c r="U220" s="478"/>
      <c r="V220" s="478"/>
      <c r="W220" s="478"/>
      <c r="X220" s="478"/>
      <c r="Y220" s="478"/>
      <c r="Z220" s="478"/>
      <c r="AA220" s="478"/>
      <c r="AB220" s="478"/>
      <c r="AC220" s="478"/>
      <c r="AD220" s="478"/>
      <c r="AE220" s="478"/>
      <c r="AF220" s="321"/>
      <c r="AG220" s="321"/>
      <c r="AH220" s="321"/>
      <c r="AI220" s="321"/>
      <c r="AJ220" s="321"/>
      <c r="AK220" s="321"/>
      <c r="AL220" s="321"/>
      <c r="AM220" s="321"/>
      <c r="AN220" s="321"/>
      <c r="AO220" s="321"/>
      <c r="AP220" s="321"/>
      <c r="AQ220" s="321"/>
      <c r="AR220" s="321"/>
      <c r="AS220" s="321"/>
      <c r="AT220" s="321"/>
      <c r="AU220" s="321"/>
      <c r="AV220" s="321"/>
      <c r="AW220" s="321"/>
      <c r="AX220" s="321"/>
      <c r="AY220" s="321"/>
      <c r="AZ220" s="321"/>
      <c r="BA220" s="321"/>
      <c r="BB220" s="321"/>
      <c r="BC220" s="321"/>
      <c r="BD220" s="321"/>
      <c r="BE220" s="321"/>
      <c r="BF220" s="321"/>
      <c r="BG220" s="321"/>
      <c r="BH220" s="321"/>
      <c r="BI220" s="321"/>
      <c r="BJ220" s="321"/>
      <c r="BK220" s="321"/>
      <c r="BL220" s="321"/>
      <c r="BM220" s="321"/>
      <c r="BN220" s="321"/>
      <c r="BO220" s="321"/>
      <c r="BP220" s="321"/>
      <c r="BQ220" s="321"/>
      <c r="BR220" s="321"/>
      <c r="BS220" s="321"/>
      <c r="BT220" s="321"/>
      <c r="BU220" s="321"/>
      <c r="BV220" s="321"/>
      <c r="BW220" s="321"/>
      <c r="BX220" s="321"/>
      <c r="BY220" s="321"/>
      <c r="BZ220" s="321"/>
      <c r="CA220" s="321"/>
      <c r="CB220" s="321"/>
      <c r="CC220" s="321"/>
      <c r="CD220" s="321"/>
      <c r="CE220" s="321"/>
      <c r="CF220" s="321"/>
      <c r="CG220" s="321"/>
      <c r="CH220" s="321"/>
    </row>
    <row r="221" spans="3:86" s="318" customFormat="1" x14ac:dyDescent="0.25">
      <c r="C221" s="321"/>
      <c r="D221" s="321"/>
      <c r="E221" s="321"/>
      <c r="F221" s="321"/>
      <c r="G221" s="321"/>
      <c r="H221" s="321"/>
      <c r="I221" s="321"/>
      <c r="J221" s="321"/>
      <c r="K221" s="321"/>
      <c r="L221" s="321"/>
      <c r="M221" s="321"/>
      <c r="N221" s="321"/>
      <c r="O221" s="321"/>
      <c r="P221" s="321"/>
      <c r="Q221" s="321"/>
      <c r="R221" s="321"/>
      <c r="S221" s="321"/>
      <c r="T221" s="478"/>
      <c r="U221" s="478"/>
      <c r="V221" s="478"/>
      <c r="W221" s="478"/>
      <c r="X221" s="478"/>
      <c r="Y221" s="478"/>
      <c r="Z221" s="478"/>
      <c r="AA221" s="478"/>
      <c r="AB221" s="478"/>
      <c r="AC221" s="478"/>
      <c r="AD221" s="478"/>
      <c r="AE221" s="478"/>
      <c r="AF221" s="321"/>
      <c r="AG221" s="321"/>
      <c r="AH221" s="321"/>
      <c r="AI221" s="321"/>
      <c r="AJ221" s="321"/>
      <c r="AK221" s="321"/>
      <c r="AL221" s="321"/>
      <c r="AM221" s="321"/>
      <c r="AN221" s="321"/>
      <c r="AO221" s="321"/>
      <c r="AP221" s="321"/>
      <c r="AQ221" s="321"/>
      <c r="AR221" s="321"/>
      <c r="AS221" s="321"/>
      <c r="AT221" s="321"/>
      <c r="AU221" s="321"/>
      <c r="AV221" s="321"/>
      <c r="AW221" s="321"/>
      <c r="AX221" s="321"/>
      <c r="AY221" s="321"/>
      <c r="AZ221" s="321"/>
      <c r="BA221" s="321"/>
      <c r="BB221" s="321"/>
      <c r="BC221" s="321"/>
      <c r="BD221" s="321"/>
      <c r="BE221" s="321"/>
      <c r="BF221" s="321"/>
      <c r="BG221" s="321"/>
      <c r="BH221" s="321"/>
      <c r="BI221" s="321"/>
      <c r="BJ221" s="321"/>
      <c r="BK221" s="321"/>
      <c r="BL221" s="321"/>
      <c r="BM221" s="321"/>
      <c r="BN221" s="321"/>
      <c r="BO221" s="321"/>
      <c r="BP221" s="321"/>
      <c r="BQ221" s="321"/>
      <c r="BR221" s="321"/>
      <c r="BS221" s="321"/>
      <c r="BT221" s="321"/>
      <c r="BU221" s="321"/>
      <c r="BV221" s="321"/>
      <c r="BW221" s="321"/>
      <c r="BX221" s="321"/>
      <c r="BY221" s="321"/>
      <c r="BZ221" s="321"/>
      <c r="CA221" s="321"/>
      <c r="CB221" s="321"/>
      <c r="CC221" s="321"/>
      <c r="CD221" s="321"/>
      <c r="CE221" s="321"/>
      <c r="CF221" s="321"/>
      <c r="CG221" s="321"/>
      <c r="CH221" s="321"/>
    </row>
    <row r="222" spans="3:86" s="318" customFormat="1" x14ac:dyDescent="0.25">
      <c r="C222" s="321"/>
      <c r="D222" s="321"/>
      <c r="E222" s="321"/>
      <c r="F222" s="321"/>
      <c r="G222" s="321"/>
      <c r="H222" s="321"/>
      <c r="I222" s="321"/>
      <c r="J222" s="321"/>
      <c r="K222" s="321"/>
      <c r="L222" s="321"/>
      <c r="M222" s="321"/>
      <c r="N222" s="321"/>
      <c r="O222" s="321"/>
      <c r="P222" s="321"/>
      <c r="Q222" s="321"/>
      <c r="R222" s="321"/>
      <c r="S222" s="321"/>
      <c r="T222" s="478"/>
      <c r="U222" s="478"/>
      <c r="V222" s="478"/>
      <c r="W222" s="478"/>
      <c r="X222" s="478"/>
      <c r="Y222" s="478"/>
      <c r="Z222" s="478"/>
      <c r="AA222" s="478"/>
      <c r="AB222" s="478"/>
      <c r="AC222" s="478"/>
      <c r="AD222" s="478"/>
      <c r="AE222" s="478"/>
      <c r="AF222" s="321"/>
      <c r="AG222" s="321"/>
      <c r="AH222" s="321"/>
      <c r="AI222" s="321"/>
      <c r="AJ222" s="321"/>
      <c r="AK222" s="321"/>
      <c r="AL222" s="321"/>
      <c r="AM222" s="321"/>
      <c r="AN222" s="321"/>
      <c r="AO222" s="321"/>
      <c r="AP222" s="321"/>
      <c r="AQ222" s="321"/>
      <c r="AR222" s="321"/>
      <c r="AS222" s="321"/>
      <c r="AT222" s="321"/>
      <c r="AU222" s="321"/>
      <c r="AV222" s="321"/>
      <c r="AW222" s="321"/>
      <c r="AX222" s="321"/>
      <c r="AY222" s="321"/>
      <c r="AZ222" s="321"/>
      <c r="BA222" s="321"/>
      <c r="BB222" s="321"/>
      <c r="BC222" s="321"/>
      <c r="BD222" s="321"/>
      <c r="BE222" s="321"/>
      <c r="BF222" s="321"/>
      <c r="BG222" s="321"/>
      <c r="BH222" s="321"/>
      <c r="BI222" s="321"/>
      <c r="BJ222" s="321"/>
      <c r="BK222" s="321"/>
      <c r="BL222" s="321"/>
      <c r="BM222" s="321"/>
      <c r="BN222" s="321"/>
      <c r="BO222" s="321"/>
      <c r="BP222" s="321"/>
      <c r="BQ222" s="321"/>
      <c r="BR222" s="321"/>
      <c r="BS222" s="321"/>
      <c r="BT222" s="321"/>
      <c r="BU222" s="321"/>
      <c r="BV222" s="321"/>
      <c r="BW222" s="321"/>
      <c r="BX222" s="321"/>
      <c r="BY222" s="321"/>
      <c r="BZ222" s="321"/>
      <c r="CA222" s="321"/>
      <c r="CB222" s="321"/>
      <c r="CC222" s="321"/>
      <c r="CD222" s="321"/>
      <c r="CE222" s="321"/>
      <c r="CF222" s="321"/>
      <c r="CG222" s="321"/>
      <c r="CH222" s="321"/>
    </row>
    <row r="223" spans="3:86" s="318" customFormat="1" x14ac:dyDescent="0.25">
      <c r="C223" s="321"/>
      <c r="D223" s="321"/>
      <c r="E223" s="321"/>
      <c r="F223" s="321"/>
      <c r="G223" s="321"/>
      <c r="H223" s="321"/>
      <c r="I223" s="321"/>
      <c r="J223" s="321"/>
      <c r="K223" s="321"/>
      <c r="L223" s="321"/>
      <c r="M223" s="321"/>
      <c r="N223" s="321"/>
      <c r="O223" s="321"/>
      <c r="P223" s="321"/>
      <c r="Q223" s="321"/>
      <c r="R223" s="321"/>
      <c r="S223" s="321"/>
      <c r="T223" s="478"/>
      <c r="U223" s="478"/>
      <c r="V223" s="478"/>
      <c r="W223" s="478"/>
      <c r="X223" s="478"/>
      <c r="Y223" s="478"/>
      <c r="Z223" s="478"/>
      <c r="AA223" s="478"/>
      <c r="AB223" s="478"/>
      <c r="AC223" s="478"/>
      <c r="AD223" s="478"/>
      <c r="AE223" s="478"/>
      <c r="AF223" s="321"/>
      <c r="AG223" s="321"/>
      <c r="AH223" s="321"/>
      <c r="AI223" s="321"/>
      <c r="AJ223" s="321"/>
      <c r="AK223" s="321"/>
      <c r="AL223" s="321"/>
      <c r="AM223" s="321"/>
      <c r="AN223" s="321"/>
      <c r="AO223" s="321"/>
      <c r="AP223" s="321"/>
      <c r="AQ223" s="321"/>
      <c r="AR223" s="321"/>
      <c r="AS223" s="321"/>
      <c r="AT223" s="321"/>
      <c r="AU223" s="321"/>
      <c r="AV223" s="321"/>
      <c r="AW223" s="321"/>
      <c r="AX223" s="321"/>
      <c r="AY223" s="321"/>
      <c r="AZ223" s="321"/>
      <c r="BA223" s="321"/>
      <c r="BB223" s="321"/>
      <c r="BC223" s="321"/>
      <c r="BD223" s="321"/>
      <c r="BE223" s="321"/>
      <c r="BF223" s="321"/>
      <c r="BG223" s="321"/>
      <c r="BH223" s="321"/>
      <c r="BI223" s="321"/>
      <c r="BJ223" s="321"/>
      <c r="BK223" s="321"/>
      <c r="BL223" s="321"/>
      <c r="BM223" s="321"/>
      <c r="BN223" s="321"/>
      <c r="BO223" s="321"/>
      <c r="BP223" s="321"/>
      <c r="BQ223" s="321"/>
      <c r="BR223" s="321"/>
      <c r="BS223" s="321"/>
      <c r="BT223" s="321"/>
      <c r="BU223" s="321"/>
      <c r="BV223" s="321"/>
      <c r="BW223" s="321"/>
      <c r="BX223" s="321"/>
      <c r="BY223" s="321"/>
      <c r="BZ223" s="321"/>
      <c r="CA223" s="321"/>
      <c r="CB223" s="321"/>
      <c r="CC223" s="321"/>
      <c r="CD223" s="321"/>
      <c r="CE223" s="321"/>
      <c r="CF223" s="321"/>
      <c r="CG223" s="321"/>
      <c r="CH223" s="321"/>
    </row>
    <row r="224" spans="3:86" s="318" customFormat="1" x14ac:dyDescent="0.25">
      <c r="C224" s="321"/>
      <c r="D224" s="321"/>
      <c r="E224" s="321"/>
      <c r="F224" s="321"/>
      <c r="G224" s="321"/>
      <c r="H224" s="321"/>
      <c r="I224" s="321"/>
      <c r="J224" s="321"/>
      <c r="K224" s="321"/>
      <c r="L224" s="321"/>
      <c r="M224" s="321"/>
      <c r="N224" s="321"/>
      <c r="O224" s="321"/>
      <c r="P224" s="321"/>
      <c r="Q224" s="321"/>
      <c r="R224" s="321"/>
      <c r="S224" s="321"/>
      <c r="T224" s="478"/>
      <c r="U224" s="478"/>
      <c r="V224" s="478"/>
      <c r="W224" s="478"/>
      <c r="X224" s="478"/>
      <c r="Y224" s="478"/>
      <c r="Z224" s="478"/>
      <c r="AA224" s="478"/>
      <c r="AB224" s="478"/>
      <c r="AC224" s="478"/>
      <c r="AD224" s="478"/>
      <c r="AE224" s="478"/>
      <c r="AF224" s="321"/>
      <c r="AG224" s="321"/>
      <c r="AH224" s="321"/>
      <c r="AI224" s="321"/>
      <c r="AJ224" s="321"/>
      <c r="AK224" s="321"/>
      <c r="AL224" s="321"/>
      <c r="AM224" s="321"/>
      <c r="AN224" s="321"/>
      <c r="AO224" s="321"/>
      <c r="AP224" s="321"/>
      <c r="AQ224" s="321"/>
      <c r="AR224" s="321"/>
      <c r="AS224" s="321"/>
      <c r="AT224" s="321"/>
      <c r="AU224" s="321"/>
      <c r="AV224" s="321"/>
      <c r="AW224" s="321"/>
      <c r="AX224" s="321"/>
      <c r="AY224" s="321"/>
      <c r="AZ224" s="321"/>
      <c r="BA224" s="321"/>
      <c r="BB224" s="321"/>
      <c r="BC224" s="321"/>
      <c r="BD224" s="321"/>
      <c r="BE224" s="321"/>
      <c r="BF224" s="321"/>
      <c r="BG224" s="321"/>
      <c r="BH224" s="321"/>
      <c r="BI224" s="321"/>
      <c r="BJ224" s="321"/>
      <c r="BK224" s="321"/>
      <c r="BL224" s="321"/>
      <c r="BM224" s="321"/>
      <c r="BN224" s="321"/>
      <c r="BO224" s="321"/>
      <c r="BP224" s="321"/>
      <c r="BQ224" s="321"/>
      <c r="BR224" s="321"/>
      <c r="BS224" s="321"/>
      <c r="BT224" s="321"/>
      <c r="BU224" s="321"/>
      <c r="BV224" s="321"/>
      <c r="BW224" s="321"/>
      <c r="BX224" s="321"/>
      <c r="BY224" s="321"/>
      <c r="BZ224" s="321"/>
      <c r="CA224" s="321"/>
      <c r="CB224" s="321"/>
      <c r="CC224" s="321"/>
      <c r="CD224" s="321"/>
      <c r="CE224" s="321"/>
      <c r="CF224" s="321"/>
      <c r="CG224" s="321"/>
      <c r="CH224" s="321"/>
    </row>
    <row r="225" spans="3:86" s="318" customFormat="1" x14ac:dyDescent="0.25">
      <c r="C225" s="321"/>
      <c r="D225" s="321"/>
      <c r="E225" s="321"/>
      <c r="F225" s="321"/>
      <c r="G225" s="321"/>
      <c r="H225" s="321"/>
      <c r="I225" s="321"/>
      <c r="J225" s="321"/>
      <c r="K225" s="321"/>
      <c r="L225" s="321"/>
      <c r="M225" s="321"/>
      <c r="N225" s="321"/>
      <c r="O225" s="321"/>
      <c r="P225" s="321"/>
      <c r="Q225" s="321"/>
      <c r="R225" s="321"/>
      <c r="S225" s="321"/>
      <c r="T225" s="478"/>
      <c r="U225" s="478"/>
      <c r="V225" s="478"/>
      <c r="W225" s="478"/>
      <c r="X225" s="478"/>
      <c r="Y225" s="478"/>
      <c r="Z225" s="478"/>
      <c r="AA225" s="478"/>
      <c r="AB225" s="478"/>
      <c r="AC225" s="478"/>
      <c r="AD225" s="478"/>
      <c r="AE225" s="478"/>
      <c r="AF225" s="321"/>
      <c r="AG225" s="321"/>
      <c r="AH225" s="321"/>
      <c r="AI225" s="321"/>
      <c r="AJ225" s="321"/>
      <c r="AK225" s="321"/>
      <c r="AL225" s="321"/>
      <c r="AM225" s="321"/>
      <c r="AN225" s="321"/>
      <c r="AO225" s="321"/>
      <c r="AP225" s="321"/>
      <c r="AQ225" s="321"/>
      <c r="AR225" s="321"/>
      <c r="AS225" s="321"/>
      <c r="AT225" s="321"/>
      <c r="AU225" s="321"/>
      <c r="AV225" s="321"/>
      <c r="AW225" s="321"/>
      <c r="AX225" s="321"/>
      <c r="AY225" s="321"/>
      <c r="AZ225" s="321"/>
      <c r="BA225" s="321"/>
      <c r="BB225" s="321"/>
      <c r="BC225" s="321"/>
      <c r="BD225" s="321"/>
      <c r="BE225" s="321"/>
      <c r="BF225" s="321"/>
      <c r="BG225" s="321"/>
      <c r="BH225" s="321"/>
      <c r="BI225" s="321"/>
      <c r="BJ225" s="321"/>
      <c r="BK225" s="321"/>
      <c r="BL225" s="321"/>
      <c r="BM225" s="321"/>
      <c r="BN225" s="321"/>
      <c r="BO225" s="321"/>
      <c r="BP225" s="321"/>
      <c r="BQ225" s="321"/>
      <c r="BR225" s="321"/>
      <c r="BS225" s="321"/>
      <c r="BT225" s="321"/>
      <c r="BU225" s="321"/>
      <c r="BV225" s="321"/>
      <c r="BW225" s="321"/>
      <c r="BX225" s="321"/>
      <c r="BY225" s="321"/>
      <c r="BZ225" s="321"/>
      <c r="CA225" s="321"/>
      <c r="CB225" s="321"/>
      <c r="CC225" s="321"/>
      <c r="CD225" s="321"/>
      <c r="CE225" s="321"/>
      <c r="CF225" s="321"/>
      <c r="CG225" s="321"/>
      <c r="CH225" s="321"/>
    </row>
    <row r="226" spans="3:86" s="318" customFormat="1" x14ac:dyDescent="0.25">
      <c r="C226" s="321"/>
      <c r="D226" s="321"/>
      <c r="E226" s="321"/>
      <c r="F226" s="321"/>
      <c r="G226" s="321"/>
      <c r="H226" s="321"/>
      <c r="I226" s="321"/>
      <c r="J226" s="321"/>
      <c r="K226" s="321"/>
      <c r="L226" s="321"/>
      <c r="M226" s="321"/>
      <c r="N226" s="321"/>
      <c r="O226" s="321"/>
      <c r="P226" s="321"/>
      <c r="Q226" s="321"/>
      <c r="R226" s="321"/>
      <c r="S226" s="321"/>
      <c r="T226" s="478"/>
      <c r="U226" s="478"/>
      <c r="V226" s="478"/>
      <c r="W226" s="478"/>
      <c r="X226" s="478"/>
      <c r="Y226" s="478"/>
      <c r="Z226" s="478"/>
      <c r="AA226" s="478"/>
      <c r="AB226" s="478"/>
      <c r="AC226" s="478"/>
      <c r="AD226" s="478"/>
      <c r="AE226" s="478"/>
      <c r="AF226" s="321"/>
      <c r="AG226" s="321"/>
      <c r="AH226" s="321"/>
      <c r="AI226" s="321"/>
      <c r="AJ226" s="321"/>
      <c r="AK226" s="321"/>
      <c r="AL226" s="321"/>
      <c r="AM226" s="321"/>
      <c r="AN226" s="321"/>
      <c r="AO226" s="321"/>
      <c r="AP226" s="321"/>
      <c r="AQ226" s="321"/>
      <c r="AR226" s="321"/>
      <c r="AS226" s="321"/>
      <c r="AT226" s="321"/>
      <c r="AU226" s="321"/>
      <c r="AV226" s="321"/>
      <c r="AW226" s="321"/>
      <c r="AX226" s="321"/>
      <c r="AY226" s="321"/>
      <c r="AZ226" s="321"/>
      <c r="BA226" s="321"/>
      <c r="BB226" s="321"/>
      <c r="BC226" s="321"/>
      <c r="BD226" s="321"/>
      <c r="BE226" s="321"/>
      <c r="BF226" s="321"/>
      <c r="BG226" s="321"/>
      <c r="BH226" s="321"/>
      <c r="BI226" s="321"/>
      <c r="BJ226" s="321"/>
      <c r="BK226" s="321"/>
      <c r="BL226" s="321"/>
      <c r="BM226" s="321"/>
      <c r="BN226" s="321"/>
      <c r="BO226" s="321"/>
      <c r="BP226" s="321"/>
      <c r="BQ226" s="321"/>
      <c r="BR226" s="321"/>
      <c r="BS226" s="321"/>
      <c r="BT226" s="321"/>
      <c r="BU226" s="321"/>
      <c r="BV226" s="321"/>
      <c r="BW226" s="321"/>
      <c r="BX226" s="321"/>
      <c r="BY226" s="321"/>
      <c r="BZ226" s="321"/>
      <c r="CA226" s="321"/>
      <c r="CB226" s="321"/>
      <c r="CC226" s="321"/>
      <c r="CD226" s="321"/>
      <c r="CE226" s="321"/>
      <c r="CF226" s="321"/>
      <c r="CG226" s="321"/>
      <c r="CH226" s="321"/>
    </row>
    <row r="227" spans="3:86" s="318" customFormat="1" x14ac:dyDescent="0.25">
      <c r="C227" s="321"/>
      <c r="D227" s="321"/>
      <c r="E227" s="321"/>
      <c r="F227" s="321"/>
      <c r="G227" s="321"/>
      <c r="H227" s="321"/>
      <c r="I227" s="321"/>
      <c r="J227" s="321"/>
      <c r="K227" s="321"/>
      <c r="L227" s="321"/>
      <c r="M227" s="321"/>
      <c r="N227" s="321"/>
      <c r="O227" s="321"/>
      <c r="P227" s="321"/>
      <c r="Q227" s="321"/>
      <c r="R227" s="321"/>
      <c r="S227" s="321"/>
      <c r="T227" s="478"/>
      <c r="U227" s="478"/>
      <c r="V227" s="478"/>
      <c r="W227" s="478"/>
      <c r="X227" s="478"/>
      <c r="Y227" s="478"/>
      <c r="Z227" s="478"/>
      <c r="AA227" s="478"/>
      <c r="AB227" s="478"/>
      <c r="AC227" s="478"/>
      <c r="AD227" s="478"/>
      <c r="AE227" s="478"/>
      <c r="AF227" s="321"/>
      <c r="AG227" s="321"/>
      <c r="AH227" s="321"/>
      <c r="AI227" s="321"/>
      <c r="AJ227" s="321"/>
      <c r="AK227" s="321"/>
      <c r="AL227" s="321"/>
      <c r="AM227" s="321"/>
      <c r="AN227" s="321"/>
      <c r="AO227" s="321"/>
      <c r="AP227" s="321"/>
      <c r="AQ227" s="321"/>
      <c r="AR227" s="321"/>
      <c r="AS227" s="321"/>
      <c r="AT227" s="321"/>
      <c r="AU227" s="321"/>
      <c r="AV227" s="321"/>
      <c r="AW227" s="321"/>
      <c r="AX227" s="321"/>
      <c r="AY227" s="321"/>
      <c r="AZ227" s="321"/>
      <c r="BA227" s="321"/>
      <c r="BB227" s="321"/>
      <c r="BC227" s="321"/>
      <c r="BD227" s="321"/>
      <c r="BE227" s="321"/>
      <c r="BF227" s="321"/>
      <c r="BG227" s="321"/>
      <c r="BH227" s="321"/>
      <c r="BI227" s="321"/>
      <c r="BJ227" s="321"/>
      <c r="BK227" s="321"/>
      <c r="BL227" s="321"/>
      <c r="BM227" s="321"/>
      <c r="BN227" s="321"/>
      <c r="BO227" s="321"/>
      <c r="BP227" s="321"/>
      <c r="BQ227" s="321"/>
      <c r="BR227" s="321"/>
      <c r="BS227" s="321"/>
      <c r="BT227" s="321"/>
      <c r="BU227" s="321"/>
      <c r="BV227" s="321"/>
      <c r="BW227" s="321"/>
      <c r="BX227" s="321"/>
      <c r="BY227" s="321"/>
      <c r="BZ227" s="321"/>
      <c r="CA227" s="321"/>
      <c r="CB227" s="321"/>
      <c r="CC227" s="321"/>
      <c r="CD227" s="321"/>
      <c r="CE227" s="321"/>
      <c r="CF227" s="321"/>
      <c r="CG227" s="321"/>
      <c r="CH227" s="321"/>
    </row>
    <row r="228" spans="3:86" s="318" customFormat="1" x14ac:dyDescent="0.25">
      <c r="C228" s="321"/>
      <c r="D228" s="321"/>
      <c r="E228" s="321"/>
      <c r="F228" s="321"/>
      <c r="G228" s="321"/>
      <c r="H228" s="321"/>
      <c r="I228" s="321"/>
      <c r="J228" s="321"/>
      <c r="K228" s="321"/>
      <c r="L228" s="321"/>
      <c r="M228" s="321"/>
      <c r="N228" s="321"/>
      <c r="O228" s="321"/>
      <c r="P228" s="321"/>
      <c r="Q228" s="321"/>
      <c r="R228" s="321"/>
      <c r="S228" s="321"/>
      <c r="T228" s="478"/>
      <c r="U228" s="478"/>
      <c r="V228" s="478"/>
      <c r="W228" s="478"/>
      <c r="X228" s="478"/>
      <c r="Y228" s="478"/>
      <c r="Z228" s="478"/>
      <c r="AA228" s="478"/>
      <c r="AB228" s="478"/>
      <c r="AC228" s="478"/>
      <c r="AD228" s="478"/>
      <c r="AE228" s="478"/>
      <c r="AF228" s="321"/>
      <c r="AG228" s="321"/>
      <c r="AH228" s="321"/>
      <c r="AI228" s="321"/>
      <c r="AJ228" s="321"/>
      <c r="AK228" s="321"/>
      <c r="AL228" s="321"/>
      <c r="AM228" s="321"/>
      <c r="AN228" s="321"/>
      <c r="AO228" s="321"/>
      <c r="AP228" s="321"/>
      <c r="AQ228" s="321"/>
      <c r="AR228" s="321"/>
      <c r="AS228" s="321"/>
      <c r="AT228" s="321"/>
      <c r="AU228" s="321"/>
      <c r="AV228" s="321"/>
      <c r="AW228" s="321"/>
      <c r="AX228" s="321"/>
      <c r="AY228" s="321"/>
      <c r="AZ228" s="321"/>
      <c r="BA228" s="321"/>
      <c r="BB228" s="321"/>
      <c r="BC228" s="321"/>
      <c r="BD228" s="321"/>
      <c r="BE228" s="321"/>
      <c r="BF228" s="321"/>
      <c r="BG228" s="321"/>
      <c r="BH228" s="321"/>
      <c r="BI228" s="321"/>
      <c r="BJ228" s="321"/>
      <c r="BK228" s="321"/>
      <c r="BL228" s="321"/>
      <c r="BM228" s="321"/>
      <c r="BN228" s="321"/>
      <c r="BO228" s="321"/>
      <c r="BP228" s="321"/>
      <c r="BQ228" s="321"/>
      <c r="BR228" s="321"/>
      <c r="BS228" s="321"/>
      <c r="BT228" s="321"/>
      <c r="BU228" s="321"/>
      <c r="BV228" s="321"/>
      <c r="BW228" s="321"/>
      <c r="BX228" s="321"/>
      <c r="BY228" s="321"/>
      <c r="BZ228" s="321"/>
      <c r="CA228" s="321"/>
      <c r="CB228" s="321"/>
      <c r="CC228" s="321"/>
      <c r="CD228" s="321"/>
      <c r="CE228" s="321"/>
      <c r="CF228" s="321"/>
      <c r="CG228" s="321"/>
      <c r="CH228" s="321"/>
    </row>
    <row r="229" spans="3:86" s="318" customFormat="1" x14ac:dyDescent="0.25">
      <c r="C229" s="321"/>
      <c r="D229" s="321"/>
      <c r="E229" s="321"/>
      <c r="F229" s="321"/>
      <c r="G229" s="321"/>
      <c r="H229" s="321"/>
      <c r="I229" s="321"/>
      <c r="J229" s="321"/>
      <c r="K229" s="321"/>
      <c r="L229" s="321"/>
      <c r="M229" s="321"/>
      <c r="N229" s="321"/>
      <c r="O229" s="321"/>
      <c r="P229" s="321"/>
      <c r="Q229" s="321"/>
      <c r="R229" s="321"/>
      <c r="S229" s="321"/>
      <c r="T229" s="478"/>
      <c r="U229" s="478"/>
      <c r="V229" s="478"/>
      <c r="W229" s="478"/>
      <c r="X229" s="478"/>
      <c r="Y229" s="478"/>
      <c r="Z229" s="478"/>
      <c r="AA229" s="478"/>
      <c r="AB229" s="478"/>
      <c r="AC229" s="478"/>
      <c r="AD229" s="478"/>
      <c r="AE229" s="478"/>
      <c r="AF229" s="321"/>
      <c r="AG229" s="321"/>
      <c r="AH229" s="321"/>
      <c r="AI229" s="321"/>
      <c r="AJ229" s="321"/>
      <c r="AK229" s="321"/>
      <c r="AL229" s="321"/>
      <c r="AM229" s="321"/>
      <c r="AN229" s="321"/>
      <c r="AO229" s="321"/>
      <c r="AP229" s="321"/>
      <c r="AQ229" s="321"/>
      <c r="AR229" s="321"/>
      <c r="AS229" s="321"/>
      <c r="AT229" s="321"/>
      <c r="AU229" s="321"/>
      <c r="AV229" s="321"/>
      <c r="AW229" s="321"/>
      <c r="AX229" s="321"/>
      <c r="AY229" s="321"/>
      <c r="AZ229" s="321"/>
      <c r="BA229" s="321"/>
      <c r="BB229" s="321"/>
      <c r="BC229" s="321"/>
      <c r="BD229" s="321"/>
      <c r="BE229" s="321"/>
      <c r="BF229" s="321"/>
      <c r="BG229" s="321"/>
      <c r="BH229" s="321"/>
      <c r="BI229" s="321"/>
      <c r="BJ229" s="321"/>
      <c r="BK229" s="321"/>
      <c r="BL229" s="321"/>
      <c r="BM229" s="321"/>
      <c r="BN229" s="321"/>
      <c r="BO229" s="321"/>
      <c r="BP229" s="321"/>
      <c r="BQ229" s="321"/>
      <c r="BR229" s="321"/>
      <c r="BS229" s="321"/>
      <c r="BT229" s="321"/>
      <c r="BU229" s="321"/>
      <c r="BV229" s="321"/>
      <c r="BW229" s="321"/>
      <c r="BX229" s="321"/>
      <c r="BY229" s="321"/>
      <c r="BZ229" s="321"/>
      <c r="CA229" s="321"/>
      <c r="CB229" s="321"/>
      <c r="CC229" s="321"/>
      <c r="CD229" s="321"/>
      <c r="CE229" s="321"/>
      <c r="CF229" s="321"/>
      <c r="CG229" s="321"/>
      <c r="CH229" s="321"/>
    </row>
    <row r="230" spans="3:86" s="318" customFormat="1" x14ac:dyDescent="0.25">
      <c r="C230" s="321"/>
      <c r="D230" s="321"/>
      <c r="E230" s="321"/>
      <c r="F230" s="321"/>
      <c r="G230" s="321"/>
      <c r="H230" s="321"/>
      <c r="I230" s="321"/>
      <c r="J230" s="321"/>
      <c r="K230" s="321"/>
      <c r="L230" s="321"/>
      <c r="M230" s="321"/>
      <c r="N230" s="321"/>
      <c r="O230" s="321"/>
      <c r="P230" s="321"/>
      <c r="Q230" s="321"/>
      <c r="R230" s="321"/>
      <c r="S230" s="321"/>
      <c r="T230" s="478"/>
      <c r="U230" s="478"/>
      <c r="V230" s="478"/>
      <c r="W230" s="478"/>
      <c r="X230" s="478"/>
      <c r="Y230" s="478"/>
      <c r="Z230" s="478"/>
      <c r="AA230" s="478"/>
      <c r="AB230" s="478"/>
      <c r="AC230" s="478"/>
      <c r="AD230" s="478"/>
      <c r="AE230" s="478"/>
      <c r="AF230" s="321"/>
      <c r="AG230" s="321"/>
      <c r="AH230" s="321"/>
      <c r="AI230" s="321"/>
      <c r="AJ230" s="321"/>
      <c r="AK230" s="321"/>
      <c r="AL230" s="321"/>
      <c r="AM230" s="321"/>
      <c r="AN230" s="321"/>
      <c r="AO230" s="321"/>
      <c r="AP230" s="321"/>
      <c r="AQ230" s="321"/>
      <c r="AR230" s="321"/>
      <c r="AS230" s="321"/>
      <c r="AT230" s="321"/>
      <c r="AU230" s="321"/>
      <c r="AV230" s="321"/>
      <c r="AW230" s="321"/>
      <c r="AX230" s="321"/>
      <c r="AY230" s="321"/>
      <c r="AZ230" s="321"/>
      <c r="BA230" s="321"/>
      <c r="BB230" s="321"/>
      <c r="BC230" s="321"/>
      <c r="BD230" s="321"/>
      <c r="BE230" s="321"/>
      <c r="BF230" s="321"/>
      <c r="BG230" s="321"/>
      <c r="BH230" s="321"/>
      <c r="BI230" s="321"/>
      <c r="BJ230" s="321"/>
      <c r="BK230" s="321"/>
      <c r="BL230" s="321"/>
      <c r="BM230" s="321"/>
      <c r="BN230" s="321"/>
      <c r="BO230" s="321"/>
      <c r="BP230" s="321"/>
      <c r="BQ230" s="321"/>
      <c r="BR230" s="321"/>
      <c r="BS230" s="321"/>
      <c r="BT230" s="321"/>
      <c r="BU230" s="321"/>
      <c r="BV230" s="321"/>
      <c r="BW230" s="321"/>
      <c r="BX230" s="321"/>
      <c r="BY230" s="321"/>
      <c r="BZ230" s="321"/>
      <c r="CA230" s="321"/>
      <c r="CB230" s="321"/>
      <c r="CC230" s="321"/>
      <c r="CD230" s="321"/>
      <c r="CE230" s="321"/>
      <c r="CF230" s="321"/>
      <c r="CG230" s="321"/>
      <c r="CH230" s="321"/>
    </row>
    <row r="231" spans="3:86" s="318" customFormat="1" x14ac:dyDescent="0.25">
      <c r="C231" s="321"/>
      <c r="D231" s="321"/>
      <c r="E231" s="321"/>
      <c r="F231" s="321"/>
      <c r="G231" s="321"/>
      <c r="H231" s="321"/>
      <c r="I231" s="321"/>
      <c r="J231" s="321"/>
      <c r="K231" s="321"/>
      <c r="L231" s="321"/>
      <c r="M231" s="321"/>
      <c r="N231" s="321"/>
      <c r="O231" s="321"/>
      <c r="P231" s="321"/>
      <c r="Q231" s="321"/>
      <c r="R231" s="321"/>
      <c r="S231" s="321"/>
      <c r="T231" s="478"/>
      <c r="U231" s="478"/>
      <c r="V231" s="478"/>
      <c r="W231" s="478"/>
      <c r="X231" s="478"/>
      <c r="Y231" s="478"/>
      <c r="Z231" s="478"/>
      <c r="AA231" s="478"/>
      <c r="AB231" s="478"/>
      <c r="AC231" s="478"/>
      <c r="AD231" s="478"/>
      <c r="AE231" s="478"/>
      <c r="AF231" s="321"/>
      <c r="AG231" s="321"/>
      <c r="AH231" s="321"/>
      <c r="AI231" s="321"/>
      <c r="AJ231" s="321"/>
      <c r="AK231" s="321"/>
      <c r="AL231" s="321"/>
      <c r="AM231" s="321"/>
      <c r="AN231" s="321"/>
      <c r="AO231" s="321"/>
      <c r="AP231" s="321"/>
      <c r="AQ231" s="321"/>
      <c r="AR231" s="321"/>
      <c r="AS231" s="321"/>
      <c r="AT231" s="321"/>
      <c r="AU231" s="321"/>
      <c r="AV231" s="321"/>
      <c r="AW231" s="321"/>
      <c r="AX231" s="321"/>
      <c r="AY231" s="321"/>
      <c r="AZ231" s="321"/>
      <c r="BA231" s="321"/>
      <c r="BB231" s="321"/>
      <c r="BC231" s="321"/>
      <c r="BD231" s="321"/>
      <c r="BE231" s="321"/>
      <c r="BF231" s="321"/>
      <c r="BG231" s="321"/>
      <c r="BH231" s="321"/>
      <c r="BI231" s="321"/>
      <c r="BJ231" s="321"/>
      <c r="BK231" s="321"/>
      <c r="BL231" s="321"/>
      <c r="BM231" s="321"/>
      <c r="BN231" s="321"/>
      <c r="BO231" s="321"/>
      <c r="BP231" s="321"/>
      <c r="BQ231" s="321"/>
      <c r="BR231" s="321"/>
      <c r="BS231" s="321"/>
      <c r="BT231" s="321"/>
      <c r="BU231" s="321"/>
      <c r="BV231" s="321"/>
      <c r="BW231" s="321"/>
      <c r="BX231" s="321"/>
      <c r="BY231" s="321"/>
      <c r="BZ231" s="321"/>
      <c r="CA231" s="321"/>
      <c r="CB231" s="321"/>
      <c r="CC231" s="321"/>
      <c r="CD231" s="321"/>
      <c r="CE231" s="321"/>
      <c r="CF231" s="321"/>
      <c r="CG231" s="321"/>
      <c r="CH231" s="321"/>
    </row>
    <row r="232" spans="3:86" x14ac:dyDescent="0.25">
      <c r="T232" s="478"/>
      <c r="U232" s="478"/>
      <c r="V232" s="478"/>
      <c r="W232" s="478"/>
      <c r="X232" s="478"/>
      <c r="Y232" s="478"/>
      <c r="Z232" s="478"/>
      <c r="AA232" s="478"/>
      <c r="AB232" s="478"/>
      <c r="AC232" s="478"/>
      <c r="AD232" s="478"/>
      <c r="AE232" s="478"/>
    </row>
    <row r="233" spans="3:86" x14ac:dyDescent="0.25">
      <c r="T233" s="478"/>
      <c r="U233" s="478"/>
      <c r="V233" s="478"/>
      <c r="W233" s="478"/>
      <c r="X233" s="478"/>
      <c r="Y233" s="478"/>
      <c r="Z233" s="478"/>
      <c r="AA233" s="478"/>
      <c r="AB233" s="478"/>
      <c r="AC233" s="478"/>
      <c r="AD233" s="478"/>
      <c r="AE233" s="478"/>
    </row>
    <row r="234" spans="3:86" x14ac:dyDescent="0.25">
      <c r="T234" s="478"/>
      <c r="U234" s="478"/>
      <c r="V234" s="478"/>
      <c r="W234" s="478"/>
      <c r="X234" s="478"/>
      <c r="Y234" s="478"/>
      <c r="Z234" s="478"/>
      <c r="AA234" s="478"/>
      <c r="AB234" s="478"/>
      <c r="AC234" s="478"/>
      <c r="AD234" s="478"/>
      <c r="AE234" s="478"/>
    </row>
    <row r="235" spans="3:86" x14ac:dyDescent="0.25">
      <c r="T235" s="478"/>
      <c r="U235" s="478"/>
      <c r="V235" s="478"/>
      <c r="W235" s="478"/>
      <c r="X235" s="478"/>
      <c r="Y235" s="478"/>
      <c r="Z235" s="478"/>
      <c r="AA235" s="478"/>
      <c r="AB235" s="478"/>
      <c r="AC235" s="478"/>
      <c r="AD235" s="478"/>
      <c r="AE235" s="478"/>
    </row>
    <row r="236" spans="3:86" x14ac:dyDescent="0.25">
      <c r="T236" s="478"/>
      <c r="U236" s="478"/>
      <c r="V236" s="478"/>
      <c r="W236" s="478"/>
      <c r="X236" s="478"/>
      <c r="Y236" s="478"/>
      <c r="Z236" s="478"/>
      <c r="AA236" s="478"/>
      <c r="AB236" s="478"/>
      <c r="AC236" s="478"/>
      <c r="AD236" s="478"/>
      <c r="AE236" s="478"/>
    </row>
    <row r="237" spans="3:86" x14ac:dyDescent="0.25">
      <c r="T237" s="478"/>
      <c r="U237" s="478"/>
      <c r="V237" s="478"/>
      <c r="W237" s="478"/>
      <c r="X237" s="478"/>
      <c r="Y237" s="478"/>
      <c r="Z237" s="478"/>
      <c r="AA237" s="478"/>
      <c r="AB237" s="478"/>
      <c r="AC237" s="478"/>
      <c r="AD237" s="478"/>
      <c r="AE237" s="478"/>
    </row>
    <row r="238" spans="3:86" x14ac:dyDescent="0.25">
      <c r="T238" s="478"/>
      <c r="U238" s="478"/>
      <c r="V238" s="478"/>
      <c r="W238" s="478"/>
      <c r="X238" s="478"/>
      <c r="Y238" s="478"/>
      <c r="Z238" s="478"/>
      <c r="AA238" s="478"/>
      <c r="AB238" s="478"/>
      <c r="AC238" s="478"/>
      <c r="AD238" s="478"/>
      <c r="AE238" s="478"/>
    </row>
    <row r="239" spans="3:86" x14ac:dyDescent="0.25">
      <c r="T239" s="478"/>
      <c r="U239" s="478"/>
      <c r="V239" s="478"/>
      <c r="W239" s="478"/>
      <c r="X239" s="478"/>
      <c r="Y239" s="478"/>
      <c r="Z239" s="478"/>
      <c r="AA239" s="478"/>
      <c r="AB239" s="478"/>
      <c r="AC239" s="478"/>
      <c r="AD239" s="478"/>
      <c r="AE239" s="478"/>
    </row>
    <row r="240" spans="3:86" x14ac:dyDescent="0.25">
      <c r="T240" s="478"/>
      <c r="U240" s="478"/>
      <c r="V240" s="478"/>
      <c r="W240" s="478"/>
      <c r="X240" s="478"/>
      <c r="Y240" s="478"/>
      <c r="Z240" s="478"/>
      <c r="AA240" s="478"/>
      <c r="AB240" s="478"/>
      <c r="AC240" s="478"/>
      <c r="AD240" s="478"/>
      <c r="AE240" s="478"/>
    </row>
    <row r="241" spans="20:86" x14ac:dyDescent="0.25">
      <c r="T241" s="478"/>
      <c r="U241" s="478"/>
      <c r="V241" s="478"/>
      <c r="W241" s="478"/>
      <c r="X241" s="478"/>
      <c r="Y241" s="478"/>
      <c r="Z241" s="478"/>
      <c r="AA241" s="478"/>
      <c r="AB241" s="478"/>
      <c r="AC241" s="478"/>
      <c r="AD241" s="478"/>
      <c r="AE241" s="478"/>
    </row>
    <row r="242" spans="20:86" x14ac:dyDescent="0.25">
      <c r="T242" s="478"/>
      <c r="U242" s="478"/>
      <c r="V242" s="478"/>
      <c r="W242" s="478"/>
      <c r="X242" s="478"/>
      <c r="Y242" s="478"/>
      <c r="Z242" s="478"/>
      <c r="AA242" s="478"/>
      <c r="AB242" s="478"/>
      <c r="AC242" s="478"/>
      <c r="AD242" s="478"/>
      <c r="AE242" s="478"/>
    </row>
    <row r="243" spans="20:86" x14ac:dyDescent="0.25">
      <c r="T243" s="478"/>
      <c r="U243" s="478"/>
      <c r="V243" s="478"/>
      <c r="W243" s="478"/>
      <c r="X243" s="478"/>
      <c r="Y243" s="478"/>
      <c r="Z243" s="478"/>
      <c r="AA243" s="478"/>
      <c r="AB243" s="478"/>
      <c r="AC243" s="478"/>
      <c r="AD243" s="478"/>
      <c r="AE243" s="478"/>
    </row>
    <row r="244" spans="20:86" x14ac:dyDescent="0.25">
      <c r="T244" s="478"/>
      <c r="U244" s="478"/>
      <c r="V244" s="478"/>
      <c r="W244" s="478"/>
      <c r="X244" s="478"/>
      <c r="Y244" s="478"/>
      <c r="Z244" s="478"/>
      <c r="AA244" s="478"/>
      <c r="AB244" s="478"/>
      <c r="AC244" s="478"/>
      <c r="AD244" s="478"/>
      <c r="AE244" s="478"/>
    </row>
    <row r="245" spans="20:86" x14ac:dyDescent="0.25">
      <c r="T245" s="478"/>
      <c r="U245" s="478"/>
      <c r="V245" s="478"/>
      <c r="W245" s="478"/>
      <c r="X245" s="478"/>
      <c r="Y245" s="478"/>
      <c r="Z245" s="478"/>
      <c r="AA245" s="478"/>
      <c r="AB245" s="478"/>
      <c r="AC245" s="478"/>
      <c r="AD245" s="478"/>
      <c r="AE245" s="478"/>
    </row>
    <row r="246" spans="20:86" x14ac:dyDescent="0.25">
      <c r="T246" s="478"/>
      <c r="U246" s="478"/>
      <c r="V246" s="478"/>
      <c r="W246" s="478"/>
      <c r="X246" s="478"/>
      <c r="Y246" s="478"/>
      <c r="Z246" s="478"/>
      <c r="AA246" s="478"/>
      <c r="AB246" s="478"/>
      <c r="AC246" s="478"/>
      <c r="AD246" s="478"/>
      <c r="AE246" s="478"/>
    </row>
    <row r="247" spans="20:86" x14ac:dyDescent="0.25">
      <c r="T247" s="478"/>
      <c r="U247" s="478"/>
      <c r="V247" s="478"/>
      <c r="W247" s="478"/>
      <c r="X247" s="478"/>
      <c r="Y247" s="478"/>
      <c r="Z247" s="478"/>
      <c r="AA247" s="478"/>
      <c r="AB247" s="478"/>
      <c r="AC247" s="478"/>
      <c r="AD247" s="478"/>
      <c r="AE247" s="478"/>
    </row>
    <row r="248" spans="20:86" x14ac:dyDescent="0.25">
      <c r="T248" s="478"/>
      <c r="U248" s="478"/>
      <c r="V248" s="478"/>
      <c r="W248" s="478"/>
      <c r="X248" s="478"/>
      <c r="Y248" s="478"/>
      <c r="Z248" s="478"/>
      <c r="AA248" s="478"/>
      <c r="AB248" s="478"/>
      <c r="AC248" s="478"/>
      <c r="AD248" s="478"/>
      <c r="AE248" s="478"/>
    </row>
    <row r="249" spans="20:86" x14ac:dyDescent="0.25">
      <c r="T249" s="487"/>
      <c r="U249" s="487"/>
      <c r="V249" s="487"/>
      <c r="W249" s="487"/>
      <c r="X249" s="487"/>
      <c r="Y249" s="487"/>
      <c r="Z249" s="487"/>
      <c r="AA249" s="487"/>
      <c r="AB249" s="487"/>
      <c r="AC249" s="487"/>
      <c r="AD249" s="487"/>
      <c r="AE249" s="487"/>
    </row>
    <row r="250" spans="20:86" x14ac:dyDescent="0.25">
      <c r="AF250" s="480"/>
      <c r="AG250" s="480"/>
      <c r="AH250" s="480"/>
      <c r="AI250" s="480"/>
      <c r="AJ250" s="480"/>
      <c r="AK250" s="480"/>
      <c r="AL250" s="480"/>
      <c r="AM250" s="480"/>
      <c r="AN250" s="480"/>
      <c r="AO250" s="480"/>
      <c r="AP250" s="480"/>
      <c r="AQ250" s="480"/>
      <c r="AR250" s="480"/>
      <c r="AS250" s="480"/>
      <c r="AT250" s="480"/>
      <c r="AU250" s="480"/>
      <c r="AV250" s="480"/>
      <c r="AW250" s="480"/>
      <c r="AX250" s="480"/>
      <c r="AY250" s="480"/>
      <c r="AZ250" s="480"/>
      <c r="BA250" s="480"/>
      <c r="BB250" s="480"/>
      <c r="BC250" s="480"/>
      <c r="BD250" s="480"/>
      <c r="BE250" s="480"/>
      <c r="BF250" s="480"/>
      <c r="BG250" s="480"/>
      <c r="BH250" s="480"/>
      <c r="BI250" s="480"/>
      <c r="BJ250" s="480"/>
      <c r="BK250" s="480"/>
      <c r="BL250" s="480"/>
      <c r="BM250" s="480"/>
      <c r="BN250" s="480"/>
      <c r="BO250" s="480"/>
      <c r="BP250" s="480"/>
      <c r="BQ250" s="480"/>
      <c r="BR250" s="480"/>
      <c r="BS250" s="480"/>
      <c r="BT250" s="480"/>
      <c r="BU250" s="480"/>
      <c r="BV250" s="480"/>
      <c r="BW250" s="480"/>
      <c r="BX250" s="480"/>
      <c r="BY250" s="480"/>
      <c r="BZ250" s="480"/>
      <c r="CA250" s="480"/>
      <c r="CB250" s="480"/>
      <c r="CC250" s="480"/>
      <c r="CD250" s="480"/>
      <c r="CE250" s="480"/>
      <c r="CF250" s="480"/>
      <c r="CG250" s="480"/>
      <c r="CH250" s="480"/>
    </row>
    <row r="251" spans="20:86" x14ac:dyDescent="0.25">
      <c r="AF251" s="480"/>
      <c r="AG251" s="480"/>
      <c r="AH251" s="480"/>
      <c r="AI251" s="480"/>
      <c r="AJ251" s="480"/>
      <c r="AK251" s="480"/>
      <c r="AL251" s="480"/>
      <c r="AM251" s="480"/>
      <c r="AN251" s="480"/>
      <c r="AO251" s="480"/>
      <c r="AP251" s="480"/>
      <c r="AQ251" s="480"/>
      <c r="AR251" s="480"/>
      <c r="AS251" s="480"/>
      <c r="AT251" s="480"/>
      <c r="AU251" s="480"/>
      <c r="AV251" s="480"/>
      <c r="AW251" s="480"/>
      <c r="AX251" s="480"/>
      <c r="AY251" s="480"/>
      <c r="AZ251" s="480"/>
      <c r="BA251" s="480"/>
      <c r="BB251" s="480"/>
      <c r="BC251" s="480"/>
      <c r="BD251" s="480"/>
      <c r="BE251" s="480"/>
      <c r="BF251" s="480"/>
      <c r="BG251" s="480"/>
      <c r="BH251" s="480"/>
      <c r="BI251" s="480"/>
      <c r="BJ251" s="480"/>
      <c r="BK251" s="480"/>
      <c r="BL251" s="480"/>
      <c r="BM251" s="480"/>
      <c r="BN251" s="480"/>
      <c r="BO251" s="480"/>
      <c r="BP251" s="480"/>
      <c r="BQ251" s="480"/>
      <c r="BR251" s="480"/>
      <c r="BS251" s="480"/>
      <c r="BT251" s="480"/>
      <c r="BU251" s="480"/>
      <c r="BV251" s="480"/>
      <c r="BW251" s="480"/>
      <c r="BX251" s="480"/>
      <c r="BY251" s="480"/>
      <c r="BZ251" s="480"/>
      <c r="CA251" s="480"/>
      <c r="CB251" s="480"/>
      <c r="CC251" s="480"/>
      <c r="CD251" s="480"/>
      <c r="CE251" s="480"/>
      <c r="CF251" s="480"/>
      <c r="CG251" s="480"/>
      <c r="CH251" s="480"/>
    </row>
    <row r="252" spans="20:86" x14ac:dyDescent="0.25">
      <c r="AF252" s="480"/>
      <c r="AG252" s="480"/>
      <c r="AH252" s="480"/>
      <c r="AI252" s="480"/>
      <c r="AJ252" s="480"/>
      <c r="AK252" s="480"/>
      <c r="AL252" s="480"/>
      <c r="AM252" s="480"/>
      <c r="AN252" s="480"/>
      <c r="AO252" s="480"/>
      <c r="AP252" s="480"/>
      <c r="AQ252" s="480"/>
      <c r="AR252" s="480"/>
      <c r="AS252" s="480"/>
      <c r="AT252" s="480"/>
      <c r="AU252" s="480"/>
      <c r="AV252" s="480"/>
      <c r="AW252" s="480"/>
      <c r="AX252" s="480"/>
      <c r="AY252" s="480"/>
      <c r="AZ252" s="480"/>
      <c r="BA252" s="480"/>
      <c r="BB252" s="480"/>
      <c r="BC252" s="480"/>
      <c r="BD252" s="480"/>
      <c r="BE252" s="480"/>
      <c r="BF252" s="480"/>
      <c r="BG252" s="480"/>
      <c r="BH252" s="480"/>
      <c r="BI252" s="480"/>
      <c r="BJ252" s="480"/>
      <c r="BK252" s="480"/>
      <c r="BL252" s="480"/>
      <c r="BM252" s="480"/>
      <c r="BN252" s="480"/>
      <c r="BO252" s="480"/>
      <c r="BP252" s="480"/>
      <c r="BQ252" s="480"/>
      <c r="BR252" s="480"/>
      <c r="BS252" s="480"/>
      <c r="BT252" s="480"/>
      <c r="BU252" s="480"/>
      <c r="BV252" s="480"/>
      <c r="BW252" s="480"/>
      <c r="BX252" s="480"/>
      <c r="BY252" s="480"/>
      <c r="BZ252" s="480"/>
      <c r="CA252" s="480"/>
      <c r="CB252" s="480"/>
      <c r="CC252" s="480"/>
      <c r="CD252" s="480"/>
      <c r="CE252" s="480"/>
      <c r="CF252" s="480"/>
      <c r="CG252" s="480"/>
      <c r="CH252" s="480"/>
    </row>
    <row r="253" spans="20:86" x14ac:dyDescent="0.25">
      <c r="AF253" s="480"/>
      <c r="AG253" s="480"/>
      <c r="AH253" s="480"/>
      <c r="AI253" s="480"/>
      <c r="AJ253" s="480"/>
      <c r="AK253" s="480"/>
      <c r="AL253" s="480"/>
      <c r="AM253" s="480"/>
      <c r="AN253" s="480"/>
      <c r="AO253" s="480"/>
      <c r="AP253" s="480"/>
      <c r="AQ253" s="480"/>
      <c r="AR253" s="480"/>
      <c r="AS253" s="480"/>
      <c r="AT253" s="480"/>
      <c r="AU253" s="480"/>
      <c r="AV253" s="480"/>
      <c r="AW253" s="480"/>
      <c r="AX253" s="480"/>
      <c r="AY253" s="480"/>
      <c r="AZ253" s="480"/>
      <c r="BA253" s="480"/>
      <c r="BB253" s="480"/>
      <c r="BC253" s="480"/>
      <c r="BD253" s="480"/>
      <c r="BE253" s="480"/>
      <c r="BF253" s="480"/>
      <c r="BG253" s="480"/>
      <c r="BH253" s="480"/>
      <c r="BI253" s="480"/>
      <c r="BJ253" s="480"/>
      <c r="BK253" s="480"/>
      <c r="BL253" s="480"/>
      <c r="BM253" s="480"/>
      <c r="BN253" s="480"/>
      <c r="BO253" s="480"/>
      <c r="BP253" s="480"/>
      <c r="BQ253" s="480"/>
      <c r="BR253" s="480"/>
      <c r="BS253" s="480"/>
      <c r="BT253" s="480"/>
      <c r="BU253" s="480"/>
      <c r="BV253" s="480"/>
      <c r="BW253" s="480"/>
      <c r="BX253" s="480"/>
      <c r="BY253" s="480"/>
      <c r="BZ253" s="480"/>
      <c r="CA253" s="480"/>
      <c r="CB253" s="480"/>
      <c r="CC253" s="480"/>
      <c r="CD253" s="480"/>
      <c r="CE253" s="480"/>
      <c r="CF253" s="480"/>
      <c r="CG253" s="480"/>
      <c r="CH253" s="480"/>
    </row>
    <row r="254" spans="20:86" x14ac:dyDescent="0.25">
      <c r="AF254" s="480"/>
      <c r="AG254" s="480"/>
      <c r="AH254" s="480"/>
      <c r="AI254" s="480"/>
      <c r="AJ254" s="480"/>
      <c r="AK254" s="480"/>
      <c r="AL254" s="480"/>
      <c r="AM254" s="480"/>
      <c r="AN254" s="480"/>
      <c r="AO254" s="480"/>
      <c r="AP254" s="480"/>
      <c r="AQ254" s="480"/>
      <c r="AR254" s="480"/>
      <c r="AS254" s="480"/>
      <c r="AT254" s="480"/>
      <c r="AU254" s="480"/>
      <c r="AV254" s="480"/>
      <c r="AW254" s="480"/>
      <c r="AX254" s="480"/>
      <c r="AY254" s="480"/>
      <c r="AZ254" s="480"/>
      <c r="BA254" s="480"/>
      <c r="BB254" s="480"/>
      <c r="BC254" s="480"/>
      <c r="BD254" s="480"/>
      <c r="BE254" s="480"/>
      <c r="BF254" s="480"/>
      <c r="BG254" s="480"/>
      <c r="BH254" s="480"/>
      <c r="BI254" s="480"/>
      <c r="BJ254" s="480"/>
      <c r="BK254" s="480"/>
      <c r="BL254" s="480"/>
      <c r="BM254" s="480"/>
      <c r="BN254" s="480"/>
      <c r="BO254" s="480"/>
      <c r="BP254" s="480"/>
      <c r="BQ254" s="480"/>
      <c r="BR254" s="480"/>
      <c r="BS254" s="480"/>
      <c r="BT254" s="480"/>
      <c r="BU254" s="480"/>
      <c r="BV254" s="480"/>
      <c r="BW254" s="480"/>
      <c r="BX254" s="480"/>
      <c r="BY254" s="480"/>
      <c r="BZ254" s="480"/>
      <c r="CA254" s="480"/>
      <c r="CB254" s="480"/>
      <c r="CC254" s="480"/>
      <c r="CD254" s="480"/>
      <c r="CE254" s="480"/>
      <c r="CF254" s="480"/>
      <c r="CG254" s="480"/>
      <c r="CH254" s="480"/>
    </row>
    <row r="255" spans="20:86" x14ac:dyDescent="0.25">
      <c r="AF255" s="480"/>
      <c r="AG255" s="480"/>
      <c r="AH255" s="480"/>
      <c r="AI255" s="480"/>
      <c r="AJ255" s="480"/>
      <c r="AK255" s="480"/>
      <c r="AL255" s="480"/>
      <c r="AM255" s="480"/>
      <c r="AN255" s="480"/>
      <c r="AO255" s="480"/>
      <c r="AP255" s="480"/>
      <c r="AQ255" s="480"/>
      <c r="AR255" s="480"/>
      <c r="AS255" s="480"/>
      <c r="AT255" s="480"/>
      <c r="AU255" s="480"/>
      <c r="AV255" s="480"/>
      <c r="AW255" s="480"/>
      <c r="AX255" s="480"/>
      <c r="AY255" s="480"/>
      <c r="AZ255" s="480"/>
      <c r="BA255" s="480"/>
      <c r="BB255" s="480"/>
      <c r="BC255" s="480"/>
      <c r="BD255" s="480"/>
      <c r="BE255" s="480"/>
      <c r="BF255" s="480"/>
      <c r="BG255" s="480"/>
      <c r="BH255" s="480"/>
      <c r="BI255" s="480"/>
      <c r="BJ255" s="480"/>
      <c r="BK255" s="480"/>
      <c r="BL255" s="480"/>
      <c r="BM255" s="480"/>
      <c r="BN255" s="480"/>
      <c r="BO255" s="480"/>
      <c r="BP255" s="480"/>
      <c r="BQ255" s="480"/>
      <c r="BR255" s="480"/>
      <c r="BS255" s="480"/>
      <c r="BT255" s="480"/>
      <c r="BU255" s="480"/>
      <c r="BV255" s="480"/>
      <c r="BW255" s="480"/>
      <c r="BX255" s="480"/>
      <c r="BY255" s="480"/>
      <c r="BZ255" s="480"/>
      <c r="CA255" s="480"/>
      <c r="CB255" s="480"/>
      <c r="CC255" s="480"/>
      <c r="CD255" s="480"/>
      <c r="CE255" s="480"/>
      <c r="CF255" s="480"/>
      <c r="CG255" s="480"/>
      <c r="CH255" s="480"/>
    </row>
    <row r="256" spans="20:86" x14ac:dyDescent="0.25">
      <c r="AF256" s="480"/>
      <c r="AG256" s="480"/>
      <c r="AH256" s="480"/>
      <c r="AI256" s="480"/>
      <c r="AJ256" s="480"/>
      <c r="AK256" s="480"/>
      <c r="AL256" s="480"/>
      <c r="AM256" s="480"/>
      <c r="AN256" s="480"/>
      <c r="AO256" s="480"/>
      <c r="AP256" s="480"/>
      <c r="AQ256" s="480"/>
      <c r="AR256" s="480"/>
      <c r="AS256" s="480"/>
      <c r="AT256" s="480"/>
      <c r="AU256" s="480"/>
      <c r="AV256" s="480"/>
      <c r="AW256" s="480"/>
      <c r="AX256" s="480"/>
      <c r="AY256" s="480"/>
      <c r="AZ256" s="480"/>
      <c r="BA256" s="480"/>
      <c r="BB256" s="480"/>
      <c r="BC256" s="480"/>
      <c r="BD256" s="480"/>
      <c r="BE256" s="480"/>
      <c r="BF256" s="480"/>
      <c r="BG256" s="480"/>
      <c r="BH256" s="480"/>
      <c r="BI256" s="480"/>
      <c r="BJ256" s="480"/>
      <c r="BK256" s="480"/>
      <c r="BL256" s="480"/>
      <c r="BM256" s="480"/>
      <c r="BN256" s="480"/>
      <c r="BO256" s="480"/>
      <c r="BP256" s="480"/>
      <c r="BQ256" s="480"/>
      <c r="BR256" s="480"/>
      <c r="BS256" s="480"/>
      <c r="BT256" s="480"/>
      <c r="BU256" s="480"/>
      <c r="BV256" s="480"/>
      <c r="BW256" s="480"/>
      <c r="BX256" s="480"/>
      <c r="BY256" s="480"/>
      <c r="BZ256" s="480"/>
      <c r="CA256" s="480"/>
      <c r="CB256" s="480"/>
      <c r="CC256" s="480"/>
      <c r="CD256" s="480"/>
      <c r="CE256" s="480"/>
      <c r="CF256" s="480"/>
      <c r="CG256" s="480"/>
      <c r="CH256" s="480"/>
    </row>
    <row r="257" spans="32:86" x14ac:dyDescent="0.25">
      <c r="AF257" s="480"/>
      <c r="AG257" s="480"/>
      <c r="AH257" s="480"/>
      <c r="AI257" s="480"/>
      <c r="AJ257" s="480"/>
      <c r="AK257" s="480"/>
      <c r="AL257" s="480"/>
      <c r="AM257" s="480"/>
      <c r="AN257" s="480"/>
      <c r="AO257" s="480"/>
      <c r="AP257" s="480"/>
      <c r="AQ257" s="480"/>
      <c r="AR257" s="480"/>
      <c r="AS257" s="480"/>
      <c r="AT257" s="480"/>
      <c r="AU257" s="480"/>
      <c r="AV257" s="480"/>
      <c r="AW257" s="480"/>
      <c r="AX257" s="480"/>
      <c r="AY257" s="480"/>
      <c r="AZ257" s="480"/>
      <c r="BA257" s="480"/>
      <c r="BB257" s="480"/>
      <c r="BC257" s="480"/>
      <c r="BD257" s="480"/>
      <c r="BE257" s="480"/>
      <c r="BF257" s="480"/>
      <c r="BG257" s="480"/>
      <c r="BH257" s="480"/>
      <c r="BI257" s="480"/>
      <c r="BJ257" s="480"/>
      <c r="BK257" s="480"/>
      <c r="BL257" s="480"/>
      <c r="BM257" s="480"/>
      <c r="BN257" s="480"/>
      <c r="BO257" s="480"/>
      <c r="BP257" s="480"/>
      <c r="BQ257" s="480"/>
      <c r="BR257" s="480"/>
      <c r="BS257" s="480"/>
      <c r="BT257" s="480"/>
      <c r="BU257" s="480"/>
      <c r="BV257" s="480"/>
      <c r="BW257" s="480"/>
      <c r="BX257" s="480"/>
      <c r="BY257" s="480"/>
      <c r="BZ257" s="480"/>
      <c r="CA257" s="480"/>
      <c r="CB257" s="480"/>
      <c r="CC257" s="480"/>
      <c r="CD257" s="480"/>
      <c r="CE257" s="480"/>
      <c r="CF257" s="480"/>
      <c r="CG257" s="480"/>
      <c r="CH257" s="480"/>
    </row>
    <row r="258" spans="32:86" x14ac:dyDescent="0.25">
      <c r="AF258" s="480"/>
      <c r="AG258" s="480"/>
      <c r="AH258" s="480"/>
      <c r="AI258" s="480"/>
      <c r="AJ258" s="480"/>
      <c r="AK258" s="480"/>
      <c r="AL258" s="480"/>
      <c r="AM258" s="480"/>
      <c r="AN258" s="480"/>
      <c r="AO258" s="480"/>
      <c r="AP258" s="480"/>
      <c r="AQ258" s="480"/>
      <c r="AR258" s="480"/>
      <c r="AS258" s="480"/>
      <c r="AT258" s="480"/>
      <c r="AU258" s="480"/>
      <c r="AV258" s="480"/>
      <c r="AW258" s="480"/>
      <c r="AX258" s="480"/>
      <c r="AY258" s="480"/>
      <c r="AZ258" s="480"/>
      <c r="BA258" s="480"/>
      <c r="BB258" s="480"/>
      <c r="BC258" s="480"/>
      <c r="BD258" s="480"/>
      <c r="BE258" s="480"/>
      <c r="BF258" s="480"/>
      <c r="BG258" s="480"/>
      <c r="BH258" s="480"/>
      <c r="BI258" s="480"/>
      <c r="BJ258" s="480"/>
      <c r="BK258" s="480"/>
      <c r="BL258" s="480"/>
      <c r="BM258" s="480"/>
      <c r="BN258" s="480"/>
      <c r="BO258" s="480"/>
      <c r="BP258" s="480"/>
      <c r="BQ258" s="480"/>
      <c r="BR258" s="480"/>
      <c r="BS258" s="480"/>
      <c r="BT258" s="480"/>
      <c r="BU258" s="480"/>
      <c r="BV258" s="480"/>
      <c r="BW258" s="480"/>
      <c r="BX258" s="480"/>
      <c r="BY258" s="480"/>
      <c r="BZ258" s="480"/>
      <c r="CA258" s="480"/>
      <c r="CB258" s="480"/>
      <c r="CC258" s="480"/>
      <c r="CD258" s="480"/>
      <c r="CE258" s="480"/>
      <c r="CF258" s="480"/>
      <c r="CG258" s="480"/>
      <c r="CH258" s="480"/>
    </row>
    <row r="259" spans="32:86" x14ac:dyDescent="0.25">
      <c r="AF259" s="480"/>
      <c r="AG259" s="480"/>
      <c r="AH259" s="480"/>
      <c r="AI259" s="480"/>
      <c r="AJ259" s="480"/>
      <c r="AK259" s="480"/>
      <c r="AL259" s="480"/>
      <c r="AM259" s="480"/>
      <c r="AN259" s="480"/>
      <c r="AO259" s="480"/>
      <c r="AP259" s="480"/>
      <c r="AQ259" s="480"/>
      <c r="AR259" s="480"/>
      <c r="AS259" s="480"/>
      <c r="AT259" s="480"/>
      <c r="AU259" s="480"/>
      <c r="AV259" s="480"/>
      <c r="AW259" s="480"/>
      <c r="AX259" s="480"/>
      <c r="AY259" s="480"/>
      <c r="AZ259" s="480"/>
      <c r="BA259" s="480"/>
      <c r="BB259" s="480"/>
      <c r="BC259" s="480"/>
      <c r="BD259" s="480"/>
      <c r="BE259" s="480"/>
      <c r="BF259" s="480"/>
      <c r="BG259" s="480"/>
      <c r="BH259" s="480"/>
      <c r="BI259" s="480"/>
      <c r="BJ259" s="480"/>
      <c r="BK259" s="480"/>
      <c r="BL259" s="480"/>
      <c r="BM259" s="480"/>
      <c r="BN259" s="480"/>
      <c r="BO259" s="480"/>
      <c r="BP259" s="480"/>
      <c r="BQ259" s="480"/>
      <c r="BR259" s="480"/>
      <c r="BS259" s="480"/>
      <c r="BT259" s="480"/>
      <c r="BU259" s="480"/>
      <c r="BV259" s="480"/>
      <c r="BW259" s="480"/>
      <c r="BX259" s="480"/>
      <c r="BY259" s="480"/>
      <c r="BZ259" s="480"/>
      <c r="CA259" s="480"/>
      <c r="CB259" s="480"/>
      <c r="CC259" s="480"/>
      <c r="CD259" s="480"/>
      <c r="CE259" s="480"/>
      <c r="CF259" s="480"/>
      <c r="CG259" s="480"/>
      <c r="CH259" s="480"/>
    </row>
    <row r="260" spans="32:86" x14ac:dyDescent="0.25">
      <c r="AF260" s="480"/>
      <c r="AG260" s="480"/>
      <c r="AH260" s="480"/>
      <c r="AI260" s="480"/>
      <c r="AJ260" s="480"/>
      <c r="AK260" s="480"/>
      <c r="AL260" s="480"/>
      <c r="AM260" s="480"/>
      <c r="AN260" s="480"/>
      <c r="AO260" s="480"/>
      <c r="AP260" s="480"/>
      <c r="AQ260" s="480"/>
      <c r="AR260" s="480"/>
      <c r="AS260" s="480"/>
      <c r="AT260" s="480"/>
      <c r="AU260" s="480"/>
      <c r="AV260" s="480"/>
      <c r="AW260" s="480"/>
      <c r="AX260" s="480"/>
      <c r="AY260" s="480"/>
      <c r="AZ260" s="480"/>
      <c r="BA260" s="480"/>
      <c r="BB260" s="480"/>
      <c r="BC260" s="480"/>
      <c r="BD260" s="480"/>
      <c r="BE260" s="480"/>
      <c r="BF260" s="480"/>
      <c r="BG260" s="480"/>
      <c r="BH260" s="480"/>
      <c r="BI260" s="480"/>
      <c r="BJ260" s="480"/>
      <c r="BK260" s="480"/>
      <c r="BL260" s="480"/>
      <c r="BM260" s="480"/>
      <c r="BN260" s="480"/>
      <c r="BO260" s="480"/>
      <c r="BP260" s="480"/>
      <c r="BQ260" s="480"/>
      <c r="BR260" s="480"/>
      <c r="BS260" s="480"/>
      <c r="BT260" s="480"/>
      <c r="BU260" s="480"/>
      <c r="BV260" s="480"/>
      <c r="BW260" s="480"/>
      <c r="BX260" s="480"/>
      <c r="BY260" s="480"/>
      <c r="BZ260" s="480"/>
      <c r="CA260" s="480"/>
      <c r="CB260" s="480"/>
      <c r="CC260" s="480"/>
      <c r="CD260" s="480"/>
      <c r="CE260" s="480"/>
      <c r="CF260" s="480"/>
      <c r="CG260" s="480"/>
      <c r="CH260" s="480"/>
    </row>
    <row r="261" spans="32:86" x14ac:dyDescent="0.25">
      <c r="AF261" s="480"/>
      <c r="AG261" s="480"/>
      <c r="AH261" s="480"/>
      <c r="AI261" s="480"/>
      <c r="AJ261" s="480"/>
      <c r="AK261" s="480"/>
      <c r="AL261" s="480"/>
      <c r="AM261" s="480"/>
      <c r="AN261" s="480"/>
      <c r="AO261" s="480"/>
      <c r="AP261" s="480"/>
      <c r="AQ261" s="480"/>
      <c r="AR261" s="480"/>
      <c r="AS261" s="480"/>
      <c r="AT261" s="480"/>
      <c r="AU261" s="480"/>
      <c r="AV261" s="480"/>
      <c r="AW261" s="480"/>
      <c r="AX261" s="480"/>
      <c r="AY261" s="480"/>
      <c r="AZ261" s="480"/>
      <c r="BA261" s="480"/>
      <c r="BB261" s="480"/>
      <c r="BC261" s="480"/>
      <c r="BD261" s="480"/>
      <c r="BE261" s="480"/>
      <c r="BF261" s="480"/>
      <c r="BG261" s="480"/>
      <c r="BH261" s="480"/>
      <c r="BI261" s="480"/>
      <c r="BJ261" s="480"/>
      <c r="BK261" s="480"/>
      <c r="BL261" s="480"/>
      <c r="BM261" s="480"/>
      <c r="BN261" s="480"/>
      <c r="BO261" s="480"/>
      <c r="BP261" s="480"/>
      <c r="BQ261" s="480"/>
      <c r="BR261" s="480"/>
      <c r="BS261" s="480"/>
      <c r="BT261" s="480"/>
      <c r="BU261" s="480"/>
      <c r="BV261" s="480"/>
      <c r="BW261" s="480"/>
      <c r="BX261" s="480"/>
      <c r="BY261" s="480"/>
      <c r="BZ261" s="480"/>
      <c r="CA261" s="480"/>
      <c r="CB261" s="480"/>
      <c r="CC261" s="480"/>
      <c r="CD261" s="480"/>
      <c r="CE261" s="480"/>
      <c r="CF261" s="480"/>
      <c r="CG261" s="480"/>
      <c r="CH261" s="480"/>
    </row>
    <row r="262" spans="32:86" x14ac:dyDescent="0.25">
      <c r="AF262" s="480"/>
      <c r="AG262" s="480"/>
      <c r="AH262" s="480"/>
      <c r="AI262" s="480"/>
      <c r="AJ262" s="480"/>
      <c r="AK262" s="480"/>
      <c r="AL262" s="480"/>
      <c r="AM262" s="480"/>
      <c r="AN262" s="480"/>
      <c r="AO262" s="480"/>
      <c r="AP262" s="480"/>
      <c r="AQ262" s="480"/>
      <c r="AR262" s="480"/>
      <c r="AS262" s="480"/>
      <c r="AT262" s="480"/>
      <c r="AU262" s="480"/>
      <c r="AV262" s="480"/>
      <c r="AW262" s="480"/>
      <c r="AX262" s="480"/>
      <c r="AY262" s="480"/>
      <c r="AZ262" s="480"/>
      <c r="BA262" s="480"/>
      <c r="BB262" s="480"/>
      <c r="BC262" s="480"/>
      <c r="BD262" s="480"/>
      <c r="BE262" s="480"/>
      <c r="BF262" s="480"/>
      <c r="BG262" s="480"/>
      <c r="BH262" s="480"/>
      <c r="BI262" s="480"/>
      <c r="BJ262" s="480"/>
      <c r="BK262" s="480"/>
      <c r="BL262" s="480"/>
      <c r="BM262" s="480"/>
      <c r="BN262" s="480"/>
      <c r="BO262" s="480"/>
      <c r="BP262" s="480"/>
      <c r="BQ262" s="480"/>
      <c r="BR262" s="480"/>
      <c r="BS262" s="480"/>
      <c r="BT262" s="480"/>
      <c r="BU262" s="480"/>
      <c r="BV262" s="480"/>
      <c r="BW262" s="480"/>
      <c r="BX262" s="480"/>
      <c r="BY262" s="480"/>
      <c r="BZ262" s="480"/>
      <c r="CA262" s="480"/>
      <c r="CB262" s="480"/>
      <c r="CC262" s="480"/>
      <c r="CD262" s="480"/>
      <c r="CE262" s="480"/>
      <c r="CF262" s="480"/>
      <c r="CG262" s="480"/>
      <c r="CH262" s="480"/>
    </row>
    <row r="263" spans="32:86" x14ac:dyDescent="0.25">
      <c r="AF263" s="480"/>
      <c r="AG263" s="480"/>
      <c r="AH263" s="480"/>
      <c r="AI263" s="480"/>
      <c r="AJ263" s="480"/>
      <c r="AK263" s="480"/>
      <c r="AL263" s="480"/>
      <c r="AM263" s="480"/>
      <c r="AN263" s="480"/>
      <c r="AO263" s="480"/>
      <c r="AP263" s="480"/>
      <c r="AQ263" s="480"/>
      <c r="AR263" s="480"/>
      <c r="AS263" s="480"/>
      <c r="AT263" s="480"/>
      <c r="AU263" s="480"/>
      <c r="AV263" s="480"/>
      <c r="AW263" s="480"/>
      <c r="AX263" s="480"/>
      <c r="AY263" s="480"/>
      <c r="AZ263" s="480"/>
      <c r="BA263" s="480"/>
      <c r="BB263" s="480"/>
      <c r="BC263" s="480"/>
      <c r="BD263" s="480"/>
      <c r="BE263" s="480"/>
      <c r="BF263" s="480"/>
      <c r="BG263" s="480"/>
      <c r="BH263" s="480"/>
      <c r="BI263" s="480"/>
      <c r="BJ263" s="480"/>
      <c r="BK263" s="480"/>
      <c r="BL263" s="480"/>
      <c r="BM263" s="480"/>
      <c r="BN263" s="480"/>
      <c r="BO263" s="480"/>
      <c r="BP263" s="480"/>
      <c r="BQ263" s="480"/>
      <c r="BR263" s="480"/>
      <c r="BS263" s="480"/>
      <c r="BT263" s="480"/>
      <c r="BU263" s="480"/>
      <c r="BV263" s="480"/>
      <c r="BW263" s="480"/>
      <c r="BX263" s="480"/>
      <c r="BY263" s="480"/>
      <c r="BZ263" s="480"/>
      <c r="CA263" s="480"/>
      <c r="CB263" s="480"/>
      <c r="CC263" s="480"/>
      <c r="CD263" s="480"/>
      <c r="CE263" s="480"/>
      <c r="CF263" s="480"/>
      <c r="CG263" s="480"/>
      <c r="CH263" s="480"/>
    </row>
    <row r="264" spans="32:86" x14ac:dyDescent="0.25">
      <c r="AF264" s="480"/>
      <c r="AG264" s="480"/>
      <c r="AH264" s="480"/>
      <c r="AI264" s="480"/>
      <c r="AJ264" s="480"/>
      <c r="AK264" s="480"/>
      <c r="AL264" s="480"/>
      <c r="AM264" s="480"/>
      <c r="AN264" s="480"/>
      <c r="AO264" s="480"/>
      <c r="AP264" s="480"/>
      <c r="AQ264" s="480"/>
      <c r="AR264" s="480"/>
      <c r="AS264" s="480"/>
      <c r="AT264" s="480"/>
      <c r="AU264" s="480"/>
      <c r="AV264" s="480"/>
      <c r="AW264" s="480"/>
      <c r="AX264" s="480"/>
      <c r="AY264" s="480"/>
      <c r="AZ264" s="480"/>
      <c r="BA264" s="480"/>
      <c r="BB264" s="480"/>
      <c r="BC264" s="480"/>
      <c r="BD264" s="480"/>
      <c r="BE264" s="480"/>
      <c r="BF264" s="480"/>
      <c r="BG264" s="480"/>
      <c r="BH264" s="480"/>
      <c r="BI264" s="480"/>
      <c r="BJ264" s="480"/>
      <c r="BK264" s="480"/>
      <c r="BL264" s="480"/>
      <c r="BM264" s="480"/>
      <c r="BN264" s="480"/>
      <c r="BO264" s="480"/>
      <c r="BP264" s="480"/>
      <c r="BQ264" s="480"/>
      <c r="BR264" s="480"/>
      <c r="BS264" s="480"/>
      <c r="BT264" s="480"/>
      <c r="BU264" s="480"/>
      <c r="BV264" s="480"/>
      <c r="BW264" s="480"/>
      <c r="BX264" s="480"/>
      <c r="BY264" s="480"/>
      <c r="BZ264" s="480"/>
      <c r="CA264" s="480"/>
      <c r="CB264" s="480"/>
      <c r="CC264" s="480"/>
      <c r="CD264" s="480"/>
      <c r="CE264" s="480"/>
      <c r="CF264" s="480"/>
      <c r="CG264" s="480"/>
      <c r="CH264" s="480"/>
    </row>
    <row r="265" spans="32:86" x14ac:dyDescent="0.25">
      <c r="AF265" s="480"/>
      <c r="AG265" s="480"/>
      <c r="AH265" s="480"/>
      <c r="AI265" s="480"/>
      <c r="AJ265" s="480"/>
      <c r="AK265" s="480"/>
      <c r="AL265" s="480"/>
      <c r="AM265" s="480"/>
      <c r="AN265" s="480"/>
      <c r="AO265" s="480"/>
      <c r="AP265" s="480"/>
      <c r="AQ265" s="480"/>
      <c r="AR265" s="480"/>
      <c r="AS265" s="480"/>
      <c r="AT265" s="480"/>
      <c r="AU265" s="480"/>
      <c r="AV265" s="480"/>
      <c r="AW265" s="480"/>
      <c r="AX265" s="480"/>
      <c r="AY265" s="480"/>
      <c r="AZ265" s="480"/>
      <c r="BA265" s="480"/>
      <c r="BB265" s="480"/>
      <c r="BC265" s="480"/>
      <c r="BD265" s="480"/>
      <c r="BE265" s="480"/>
      <c r="BF265" s="480"/>
      <c r="BG265" s="480"/>
      <c r="BH265" s="480"/>
      <c r="BI265" s="480"/>
      <c r="BJ265" s="480"/>
      <c r="BK265" s="480"/>
      <c r="BL265" s="480"/>
      <c r="BM265" s="480"/>
      <c r="BN265" s="480"/>
      <c r="BO265" s="480"/>
      <c r="BP265" s="480"/>
      <c r="BQ265" s="480"/>
      <c r="BR265" s="480"/>
      <c r="BS265" s="480"/>
      <c r="BT265" s="480"/>
      <c r="BU265" s="480"/>
      <c r="BV265" s="480"/>
      <c r="BW265" s="480"/>
      <c r="BX265" s="480"/>
      <c r="BY265" s="480"/>
      <c r="BZ265" s="480"/>
      <c r="CA265" s="480"/>
      <c r="CB265" s="480"/>
      <c r="CC265" s="480"/>
      <c r="CD265" s="480"/>
      <c r="CE265" s="480"/>
      <c r="CF265" s="480"/>
      <c r="CG265" s="480"/>
      <c r="CH265" s="480"/>
    </row>
    <row r="266" spans="32:86" x14ac:dyDescent="0.25">
      <c r="AF266" s="480"/>
      <c r="AG266" s="480"/>
      <c r="AH266" s="480"/>
      <c r="AI266" s="480"/>
      <c r="AJ266" s="480"/>
      <c r="AK266" s="480"/>
      <c r="AL266" s="480"/>
      <c r="AM266" s="480"/>
      <c r="AN266" s="480"/>
      <c r="AO266" s="480"/>
      <c r="AP266" s="480"/>
      <c r="AQ266" s="480"/>
      <c r="AR266" s="480"/>
      <c r="AS266" s="480"/>
      <c r="AT266" s="480"/>
      <c r="AU266" s="480"/>
      <c r="AV266" s="480"/>
      <c r="AW266" s="480"/>
      <c r="AX266" s="480"/>
      <c r="AY266" s="480"/>
      <c r="AZ266" s="480"/>
      <c r="BA266" s="480"/>
      <c r="BB266" s="480"/>
      <c r="BC266" s="480"/>
      <c r="BD266" s="480"/>
      <c r="BE266" s="480"/>
      <c r="BF266" s="480"/>
      <c r="BG266" s="480"/>
      <c r="BH266" s="480"/>
      <c r="BI266" s="480"/>
      <c r="BJ266" s="480"/>
      <c r="BK266" s="480"/>
      <c r="BL266" s="480"/>
      <c r="BM266" s="480"/>
      <c r="BN266" s="480"/>
      <c r="BO266" s="480"/>
      <c r="BP266" s="480"/>
      <c r="BQ266" s="480"/>
      <c r="BR266" s="480"/>
      <c r="BS266" s="480"/>
      <c r="BT266" s="480"/>
      <c r="BU266" s="480"/>
      <c r="BV266" s="480"/>
      <c r="BW266" s="480"/>
      <c r="BX266" s="480"/>
      <c r="BY266" s="480"/>
      <c r="BZ266" s="480"/>
      <c r="CA266" s="480"/>
      <c r="CB266" s="480"/>
      <c r="CC266" s="480"/>
      <c r="CD266" s="480"/>
      <c r="CE266" s="480"/>
      <c r="CF266" s="480"/>
      <c r="CG266" s="480"/>
      <c r="CH266" s="480"/>
    </row>
    <row r="267" spans="32:86" x14ac:dyDescent="0.25">
      <c r="AF267" s="480"/>
      <c r="AG267" s="480"/>
      <c r="AH267" s="480"/>
      <c r="AI267" s="480"/>
      <c r="AJ267" s="480"/>
      <c r="AK267" s="480"/>
      <c r="AL267" s="480"/>
      <c r="AM267" s="480"/>
      <c r="AN267" s="480"/>
      <c r="AO267" s="480"/>
      <c r="AP267" s="480"/>
      <c r="AQ267" s="480"/>
      <c r="AR267" s="480"/>
      <c r="AS267" s="480"/>
      <c r="AT267" s="480"/>
      <c r="AU267" s="480"/>
      <c r="AV267" s="480"/>
      <c r="AW267" s="480"/>
      <c r="AX267" s="480"/>
      <c r="AY267" s="480"/>
      <c r="AZ267" s="480"/>
      <c r="BA267" s="480"/>
      <c r="BB267" s="480"/>
      <c r="BC267" s="480"/>
      <c r="BD267" s="480"/>
      <c r="BE267" s="480"/>
      <c r="BF267" s="480"/>
      <c r="BG267" s="480"/>
      <c r="BH267" s="480"/>
      <c r="BI267" s="480"/>
      <c r="BJ267" s="480"/>
      <c r="BK267" s="480"/>
      <c r="BL267" s="480"/>
      <c r="BM267" s="480"/>
      <c r="BN267" s="480"/>
      <c r="BO267" s="480"/>
      <c r="BP267" s="480"/>
      <c r="BQ267" s="480"/>
      <c r="BR267" s="480"/>
      <c r="BS267" s="480"/>
      <c r="BT267" s="480"/>
      <c r="BU267" s="480"/>
      <c r="BV267" s="480"/>
      <c r="BW267" s="480"/>
      <c r="BX267" s="480"/>
      <c r="BY267" s="480"/>
      <c r="BZ267" s="480"/>
      <c r="CA267" s="480"/>
      <c r="CB267" s="480"/>
      <c r="CC267" s="480"/>
      <c r="CD267" s="480"/>
      <c r="CE267" s="480"/>
      <c r="CF267" s="480"/>
      <c r="CG267" s="480"/>
      <c r="CH267" s="480"/>
    </row>
    <row r="268" spans="32:86" x14ac:dyDescent="0.25">
      <c r="AF268" s="480"/>
      <c r="AG268" s="480"/>
      <c r="AH268" s="480"/>
      <c r="AI268" s="480"/>
      <c r="AJ268" s="480"/>
      <c r="AK268" s="480"/>
      <c r="AL268" s="480"/>
      <c r="AM268" s="480"/>
      <c r="AN268" s="480"/>
      <c r="AO268" s="480"/>
      <c r="AP268" s="480"/>
      <c r="AQ268" s="480"/>
      <c r="AR268" s="480"/>
      <c r="AS268" s="480"/>
      <c r="AT268" s="480"/>
      <c r="AU268" s="480"/>
      <c r="AV268" s="480"/>
      <c r="AW268" s="480"/>
      <c r="AX268" s="480"/>
      <c r="AY268" s="480"/>
      <c r="AZ268" s="480"/>
      <c r="BA268" s="480"/>
      <c r="BB268" s="480"/>
      <c r="BC268" s="480"/>
      <c r="BD268" s="480"/>
      <c r="BE268" s="480"/>
      <c r="BF268" s="480"/>
      <c r="BG268" s="480"/>
      <c r="BH268" s="480"/>
      <c r="BI268" s="480"/>
      <c r="BJ268" s="480"/>
      <c r="BK268" s="480"/>
      <c r="BL268" s="480"/>
      <c r="BM268" s="480"/>
      <c r="BN268" s="480"/>
      <c r="BO268" s="480"/>
      <c r="BP268" s="480"/>
      <c r="BQ268" s="480"/>
      <c r="BR268" s="480"/>
      <c r="BS268" s="480"/>
      <c r="BT268" s="480"/>
      <c r="BU268" s="480"/>
      <c r="BV268" s="480"/>
      <c r="BW268" s="480"/>
      <c r="BX268" s="480"/>
      <c r="BY268" s="480"/>
      <c r="BZ268" s="480"/>
      <c r="CA268" s="480"/>
      <c r="CB268" s="480"/>
      <c r="CC268" s="480"/>
      <c r="CD268" s="480"/>
      <c r="CE268" s="480"/>
      <c r="CF268" s="480"/>
      <c r="CG268" s="480"/>
      <c r="CH268" s="480"/>
    </row>
    <row r="269" spans="32:86" x14ac:dyDescent="0.25">
      <c r="AF269" s="480"/>
      <c r="AG269" s="480"/>
      <c r="AH269" s="480"/>
      <c r="AI269" s="480"/>
      <c r="AJ269" s="480"/>
      <c r="AK269" s="480"/>
      <c r="AL269" s="480"/>
      <c r="AM269" s="480"/>
      <c r="AN269" s="480"/>
      <c r="AO269" s="480"/>
      <c r="AP269" s="480"/>
      <c r="AQ269" s="480"/>
      <c r="AR269" s="480"/>
      <c r="AS269" s="480"/>
      <c r="AT269" s="480"/>
      <c r="AU269" s="480"/>
      <c r="AV269" s="480"/>
      <c r="AW269" s="480"/>
      <c r="AX269" s="480"/>
      <c r="AY269" s="480"/>
      <c r="AZ269" s="480"/>
      <c r="BA269" s="480"/>
      <c r="BB269" s="480"/>
      <c r="BC269" s="480"/>
      <c r="BD269" s="480"/>
      <c r="BE269" s="480"/>
      <c r="BF269" s="480"/>
      <c r="BG269" s="480"/>
      <c r="BH269" s="480"/>
      <c r="BI269" s="480"/>
      <c r="BJ269" s="480"/>
      <c r="BK269" s="480"/>
      <c r="BL269" s="480"/>
      <c r="BM269" s="480"/>
      <c r="BN269" s="480"/>
      <c r="BO269" s="480"/>
      <c r="BP269" s="480"/>
      <c r="BQ269" s="480"/>
      <c r="BR269" s="480"/>
      <c r="BS269" s="480"/>
      <c r="BT269" s="480"/>
      <c r="BU269" s="480"/>
      <c r="BV269" s="480"/>
      <c r="BW269" s="480"/>
      <c r="BX269" s="480"/>
      <c r="BY269" s="480"/>
      <c r="BZ269" s="480"/>
      <c r="CA269" s="480"/>
      <c r="CB269" s="480"/>
      <c r="CC269" s="480"/>
      <c r="CD269" s="480"/>
      <c r="CE269" s="480"/>
      <c r="CF269" s="480"/>
      <c r="CG269" s="480"/>
      <c r="CH269" s="480"/>
    </row>
    <row r="270" spans="32:86" x14ac:dyDescent="0.25">
      <c r="AF270" s="480"/>
      <c r="AG270" s="480"/>
      <c r="AH270" s="480"/>
      <c r="AI270" s="480"/>
      <c r="AJ270" s="480"/>
      <c r="AK270" s="480"/>
      <c r="AL270" s="480"/>
      <c r="AM270" s="480"/>
      <c r="AN270" s="480"/>
      <c r="AO270" s="480"/>
      <c r="AP270" s="480"/>
      <c r="AQ270" s="480"/>
      <c r="AR270" s="480"/>
      <c r="AS270" s="480"/>
      <c r="AT270" s="480"/>
      <c r="AU270" s="480"/>
      <c r="AV270" s="480"/>
      <c r="AW270" s="480"/>
      <c r="AX270" s="480"/>
      <c r="AY270" s="480"/>
      <c r="AZ270" s="480"/>
      <c r="BA270" s="480"/>
      <c r="BB270" s="480"/>
      <c r="BC270" s="480"/>
      <c r="BD270" s="480"/>
      <c r="BE270" s="480"/>
      <c r="BF270" s="480"/>
      <c r="BG270" s="480"/>
      <c r="BH270" s="480"/>
      <c r="BI270" s="480"/>
      <c r="BJ270" s="480"/>
      <c r="BK270" s="480"/>
      <c r="BL270" s="480"/>
      <c r="BM270" s="480"/>
      <c r="BN270" s="480"/>
      <c r="BO270" s="480"/>
      <c r="BP270" s="480"/>
      <c r="BQ270" s="480"/>
      <c r="BR270" s="480"/>
      <c r="BS270" s="480"/>
      <c r="BT270" s="480"/>
      <c r="BU270" s="480"/>
      <c r="BV270" s="480"/>
      <c r="BW270" s="480"/>
      <c r="BX270" s="480"/>
      <c r="BY270" s="480"/>
      <c r="BZ270" s="480"/>
      <c r="CA270" s="480"/>
      <c r="CB270" s="480"/>
      <c r="CC270" s="480"/>
      <c r="CD270" s="480"/>
      <c r="CE270" s="480"/>
      <c r="CF270" s="480"/>
      <c r="CG270" s="480"/>
      <c r="CH270" s="480"/>
    </row>
    <row r="271" spans="32:86" x14ac:dyDescent="0.25">
      <c r="AF271" s="480"/>
      <c r="AG271" s="480"/>
      <c r="AH271" s="480"/>
      <c r="AI271" s="480"/>
      <c r="AJ271" s="480"/>
      <c r="AK271" s="480"/>
      <c r="AL271" s="480"/>
      <c r="AM271" s="480"/>
      <c r="AN271" s="480"/>
      <c r="AO271" s="480"/>
      <c r="AP271" s="480"/>
      <c r="AQ271" s="480"/>
      <c r="AR271" s="480"/>
      <c r="AS271" s="480"/>
      <c r="AT271" s="480"/>
      <c r="AU271" s="480"/>
      <c r="AV271" s="480"/>
      <c r="AW271" s="480"/>
      <c r="AX271" s="480"/>
      <c r="AY271" s="480"/>
      <c r="AZ271" s="480"/>
      <c r="BA271" s="480"/>
      <c r="BB271" s="480"/>
      <c r="BC271" s="480"/>
      <c r="BD271" s="480"/>
      <c r="BE271" s="480"/>
      <c r="BF271" s="480"/>
      <c r="BG271" s="480"/>
      <c r="BH271" s="480"/>
      <c r="BI271" s="480"/>
      <c r="BJ271" s="480"/>
      <c r="BK271" s="480"/>
      <c r="BL271" s="480"/>
      <c r="BM271" s="480"/>
      <c r="BN271" s="480"/>
      <c r="BO271" s="480"/>
      <c r="BP271" s="480"/>
      <c r="BQ271" s="480"/>
      <c r="BR271" s="480"/>
      <c r="BS271" s="480"/>
      <c r="BT271" s="480"/>
      <c r="BU271" s="480"/>
      <c r="BV271" s="480"/>
      <c r="BW271" s="480"/>
      <c r="BX271" s="480"/>
      <c r="BY271" s="480"/>
      <c r="BZ271" s="480"/>
      <c r="CA271" s="480"/>
      <c r="CB271" s="480"/>
      <c r="CC271" s="480"/>
      <c r="CD271" s="480"/>
      <c r="CE271" s="480"/>
      <c r="CF271" s="480"/>
      <c r="CG271" s="480"/>
      <c r="CH271" s="480"/>
    </row>
    <row r="272" spans="32:86" x14ac:dyDescent="0.25">
      <c r="AF272" s="480"/>
      <c r="AG272" s="480"/>
      <c r="AH272" s="480"/>
      <c r="AI272" s="480"/>
      <c r="AJ272" s="480"/>
      <c r="AK272" s="480"/>
      <c r="AL272" s="480"/>
      <c r="AM272" s="480"/>
      <c r="AN272" s="480"/>
      <c r="AO272" s="480"/>
      <c r="AP272" s="480"/>
      <c r="AQ272" s="480"/>
      <c r="AR272" s="480"/>
      <c r="AS272" s="480"/>
      <c r="AT272" s="480"/>
      <c r="AU272" s="480"/>
      <c r="AV272" s="480"/>
      <c r="AW272" s="480"/>
      <c r="AX272" s="480"/>
      <c r="AY272" s="480"/>
      <c r="AZ272" s="480"/>
      <c r="BA272" s="480"/>
      <c r="BB272" s="480"/>
      <c r="BC272" s="480"/>
      <c r="BD272" s="480"/>
      <c r="BE272" s="480"/>
      <c r="BF272" s="480"/>
      <c r="BG272" s="480"/>
      <c r="BH272" s="480"/>
      <c r="BI272" s="480"/>
      <c r="BJ272" s="480"/>
      <c r="BK272" s="480"/>
      <c r="BL272" s="480"/>
      <c r="BM272" s="480"/>
      <c r="BN272" s="480"/>
      <c r="BO272" s="480"/>
      <c r="BP272" s="480"/>
      <c r="BQ272" s="480"/>
      <c r="BR272" s="480"/>
      <c r="BS272" s="480"/>
      <c r="BT272" s="480"/>
      <c r="BU272" s="480"/>
      <c r="BV272" s="480"/>
      <c r="BW272" s="480"/>
      <c r="BX272" s="480"/>
      <c r="BY272" s="480"/>
      <c r="BZ272" s="480"/>
      <c r="CA272" s="480"/>
      <c r="CB272" s="480"/>
      <c r="CC272" s="480"/>
      <c r="CD272" s="480"/>
      <c r="CE272" s="480"/>
      <c r="CF272" s="480"/>
      <c r="CG272" s="480"/>
      <c r="CH272" s="480"/>
    </row>
    <row r="273" spans="32:86" x14ac:dyDescent="0.25">
      <c r="AF273" s="480"/>
      <c r="AG273" s="480"/>
      <c r="AH273" s="480"/>
      <c r="AI273" s="480"/>
      <c r="AJ273" s="480"/>
      <c r="AK273" s="480"/>
      <c r="AL273" s="480"/>
      <c r="AM273" s="480"/>
      <c r="AN273" s="480"/>
      <c r="AO273" s="480"/>
      <c r="AP273" s="480"/>
      <c r="AQ273" s="480"/>
      <c r="AR273" s="480"/>
      <c r="AS273" s="480"/>
      <c r="AT273" s="480"/>
      <c r="AU273" s="480"/>
      <c r="AV273" s="480"/>
      <c r="AW273" s="480"/>
      <c r="AX273" s="480"/>
      <c r="AY273" s="480"/>
      <c r="AZ273" s="480"/>
      <c r="BA273" s="480"/>
      <c r="BB273" s="480"/>
      <c r="BC273" s="480"/>
      <c r="BD273" s="480"/>
      <c r="BE273" s="480"/>
      <c r="BF273" s="480"/>
      <c r="BG273" s="480"/>
      <c r="BH273" s="480"/>
      <c r="BI273" s="480"/>
      <c r="BJ273" s="480"/>
      <c r="BK273" s="480"/>
      <c r="BL273" s="480"/>
      <c r="BM273" s="480"/>
      <c r="BN273" s="480"/>
      <c r="BO273" s="480"/>
      <c r="BP273" s="480"/>
      <c r="BQ273" s="480"/>
      <c r="BR273" s="480"/>
      <c r="BS273" s="480"/>
      <c r="BT273" s="480"/>
      <c r="BU273" s="480"/>
      <c r="BV273" s="480"/>
      <c r="BW273" s="480"/>
      <c r="BX273" s="480"/>
      <c r="BY273" s="480"/>
      <c r="BZ273" s="480"/>
      <c r="CA273" s="480"/>
      <c r="CB273" s="480"/>
      <c r="CC273" s="480"/>
      <c r="CD273" s="480"/>
      <c r="CE273" s="480"/>
      <c r="CF273" s="480"/>
      <c r="CG273" s="480"/>
      <c r="CH273" s="480"/>
    </row>
    <row r="274" spans="32:86" x14ac:dyDescent="0.25">
      <c r="AF274" s="480"/>
      <c r="AG274" s="480"/>
      <c r="AH274" s="480"/>
      <c r="AI274" s="480"/>
      <c r="AJ274" s="480"/>
      <c r="AK274" s="480"/>
      <c r="AL274" s="480"/>
      <c r="AM274" s="480"/>
      <c r="AN274" s="480"/>
      <c r="AO274" s="480"/>
      <c r="AP274" s="480"/>
      <c r="AQ274" s="480"/>
      <c r="AR274" s="480"/>
      <c r="AS274" s="480"/>
      <c r="AT274" s="480"/>
      <c r="AU274" s="480"/>
      <c r="AV274" s="480"/>
      <c r="AW274" s="480"/>
      <c r="AX274" s="480"/>
      <c r="AY274" s="480"/>
      <c r="AZ274" s="480"/>
      <c r="BA274" s="480"/>
      <c r="BB274" s="480"/>
      <c r="BC274" s="480"/>
      <c r="BD274" s="480"/>
      <c r="BE274" s="480"/>
      <c r="BF274" s="480"/>
      <c r="BG274" s="480"/>
      <c r="BH274" s="480"/>
      <c r="BI274" s="480"/>
      <c r="BJ274" s="480"/>
      <c r="BK274" s="480"/>
      <c r="BL274" s="480"/>
      <c r="BM274" s="480"/>
      <c r="BN274" s="480"/>
      <c r="BO274" s="480"/>
      <c r="BP274" s="480"/>
      <c r="BQ274" s="480"/>
      <c r="BR274" s="480"/>
      <c r="BS274" s="480"/>
      <c r="BT274" s="480"/>
      <c r="BU274" s="480"/>
      <c r="BV274" s="480"/>
      <c r="BW274" s="480"/>
      <c r="BX274" s="480"/>
      <c r="BY274" s="480"/>
      <c r="BZ274" s="480"/>
      <c r="CA274" s="480"/>
      <c r="CB274" s="480"/>
      <c r="CC274" s="480"/>
      <c r="CD274" s="480"/>
      <c r="CE274" s="480"/>
      <c r="CF274" s="480"/>
      <c r="CG274" s="480"/>
      <c r="CH274" s="480"/>
    </row>
    <row r="275" spans="32:86" x14ac:dyDescent="0.25">
      <c r="AF275" s="480"/>
      <c r="AG275" s="480"/>
      <c r="AH275" s="480"/>
      <c r="AI275" s="480"/>
      <c r="AJ275" s="480"/>
      <c r="AK275" s="480"/>
      <c r="AL275" s="480"/>
      <c r="AM275" s="480"/>
      <c r="AN275" s="480"/>
      <c r="AO275" s="480"/>
      <c r="AP275" s="480"/>
      <c r="AQ275" s="480"/>
      <c r="AR275" s="480"/>
      <c r="AS275" s="480"/>
      <c r="AT275" s="480"/>
      <c r="AU275" s="480"/>
      <c r="AV275" s="480"/>
      <c r="AW275" s="480"/>
      <c r="AX275" s="480"/>
      <c r="AY275" s="480"/>
      <c r="AZ275" s="480"/>
      <c r="BA275" s="480"/>
      <c r="BB275" s="480"/>
      <c r="BC275" s="480"/>
      <c r="BD275" s="480"/>
      <c r="BE275" s="480"/>
      <c r="BF275" s="480"/>
      <c r="BG275" s="480"/>
      <c r="BH275" s="480"/>
      <c r="BI275" s="480"/>
      <c r="BJ275" s="480"/>
      <c r="BK275" s="480"/>
      <c r="BL275" s="480"/>
      <c r="BM275" s="480"/>
      <c r="BN275" s="480"/>
      <c r="BO275" s="480"/>
      <c r="BP275" s="480"/>
      <c r="BQ275" s="480"/>
      <c r="BR275" s="480"/>
      <c r="BS275" s="480"/>
      <c r="BT275" s="480"/>
      <c r="BU275" s="480"/>
      <c r="BV275" s="480"/>
      <c r="BW275" s="480"/>
      <c r="BX275" s="480"/>
      <c r="BY275" s="480"/>
      <c r="BZ275" s="480"/>
      <c r="CA275" s="480"/>
      <c r="CB275" s="480"/>
      <c r="CC275" s="480"/>
      <c r="CD275" s="480"/>
      <c r="CE275" s="480"/>
      <c r="CF275" s="480"/>
      <c r="CG275" s="480"/>
      <c r="CH275" s="480"/>
    </row>
    <row r="276" spans="32:86" x14ac:dyDescent="0.25">
      <c r="AF276" s="480"/>
      <c r="AG276" s="480"/>
      <c r="AH276" s="480"/>
      <c r="AI276" s="480"/>
      <c r="AJ276" s="480"/>
      <c r="AK276" s="480"/>
      <c r="AL276" s="480"/>
      <c r="AM276" s="480"/>
      <c r="AN276" s="480"/>
      <c r="AO276" s="480"/>
      <c r="AP276" s="480"/>
      <c r="AQ276" s="480"/>
      <c r="AR276" s="480"/>
      <c r="AS276" s="480"/>
      <c r="AT276" s="480"/>
      <c r="AU276" s="480"/>
      <c r="AV276" s="480"/>
      <c r="AW276" s="480"/>
      <c r="AX276" s="480"/>
      <c r="AY276" s="480"/>
      <c r="AZ276" s="480"/>
      <c r="BA276" s="480"/>
      <c r="BB276" s="480"/>
      <c r="BC276" s="480"/>
      <c r="BD276" s="480"/>
      <c r="BE276" s="480"/>
      <c r="BF276" s="480"/>
      <c r="BG276" s="480"/>
      <c r="BH276" s="480"/>
      <c r="BI276" s="480"/>
      <c r="BJ276" s="480"/>
      <c r="BK276" s="480"/>
      <c r="BL276" s="480"/>
      <c r="BM276" s="480"/>
      <c r="BN276" s="480"/>
      <c r="BO276" s="480"/>
      <c r="BP276" s="480"/>
      <c r="BQ276" s="480"/>
      <c r="BR276" s="480"/>
      <c r="BS276" s="480"/>
      <c r="BT276" s="480"/>
      <c r="BU276" s="480"/>
      <c r="BV276" s="480"/>
      <c r="BW276" s="480"/>
      <c r="BX276" s="480"/>
      <c r="BY276" s="480"/>
      <c r="BZ276" s="480"/>
      <c r="CA276" s="480"/>
      <c r="CB276" s="480"/>
      <c r="CC276" s="480"/>
      <c r="CD276" s="480"/>
      <c r="CE276" s="480"/>
      <c r="CF276" s="480"/>
      <c r="CG276" s="480"/>
      <c r="CH276" s="480"/>
    </row>
    <row r="277" spans="32:86" x14ac:dyDescent="0.25">
      <c r="AF277" s="480"/>
      <c r="AG277" s="480"/>
      <c r="AH277" s="480"/>
      <c r="AI277" s="480"/>
      <c r="AJ277" s="480"/>
      <c r="AK277" s="480"/>
      <c r="AL277" s="480"/>
      <c r="AM277" s="480"/>
      <c r="AN277" s="480"/>
      <c r="AO277" s="480"/>
      <c r="AP277" s="480"/>
      <c r="AQ277" s="480"/>
      <c r="AR277" s="480"/>
      <c r="AS277" s="480"/>
      <c r="AT277" s="480"/>
      <c r="AU277" s="480"/>
      <c r="AV277" s="480"/>
      <c r="AW277" s="480"/>
      <c r="AX277" s="480"/>
      <c r="AY277" s="480"/>
      <c r="AZ277" s="480"/>
      <c r="BA277" s="480"/>
      <c r="BB277" s="480"/>
      <c r="BC277" s="480"/>
      <c r="BD277" s="480"/>
      <c r="BE277" s="480"/>
      <c r="BF277" s="480"/>
      <c r="BG277" s="480"/>
      <c r="BH277" s="480"/>
      <c r="BI277" s="480"/>
      <c r="BJ277" s="480"/>
      <c r="BK277" s="480"/>
      <c r="BL277" s="480"/>
      <c r="BM277" s="480"/>
      <c r="BN277" s="480"/>
      <c r="BO277" s="480"/>
      <c r="BP277" s="480"/>
      <c r="BQ277" s="480"/>
      <c r="BR277" s="480"/>
      <c r="BS277" s="480"/>
      <c r="BT277" s="480"/>
      <c r="BU277" s="480"/>
      <c r="BV277" s="480"/>
      <c r="BW277" s="480"/>
      <c r="BX277" s="480"/>
      <c r="BY277" s="480"/>
      <c r="BZ277" s="480"/>
      <c r="CA277" s="480"/>
      <c r="CB277" s="480"/>
      <c r="CC277" s="480"/>
      <c r="CD277" s="480"/>
      <c r="CE277" s="480"/>
      <c r="CF277" s="480"/>
      <c r="CG277" s="480"/>
      <c r="CH277" s="480"/>
    </row>
    <row r="278" spans="32:86" x14ac:dyDescent="0.25">
      <c r="AF278" s="480"/>
      <c r="AG278" s="480"/>
      <c r="AH278" s="480"/>
      <c r="AI278" s="480"/>
      <c r="AJ278" s="480"/>
      <c r="AK278" s="480"/>
      <c r="AL278" s="480"/>
      <c r="AM278" s="480"/>
      <c r="AN278" s="480"/>
      <c r="AO278" s="480"/>
      <c r="AP278" s="480"/>
      <c r="AQ278" s="480"/>
      <c r="AR278" s="480"/>
      <c r="AS278" s="480"/>
      <c r="AT278" s="480"/>
      <c r="AU278" s="480"/>
      <c r="AV278" s="480"/>
      <c r="AW278" s="480"/>
      <c r="AX278" s="480"/>
      <c r="AY278" s="480"/>
      <c r="AZ278" s="480"/>
      <c r="BA278" s="480"/>
      <c r="BB278" s="480"/>
      <c r="BC278" s="480"/>
      <c r="BD278" s="480"/>
      <c r="BE278" s="480"/>
      <c r="BF278" s="480"/>
      <c r="BG278" s="480"/>
      <c r="BH278" s="480"/>
      <c r="BI278" s="480"/>
      <c r="BJ278" s="480"/>
      <c r="BK278" s="480"/>
      <c r="BL278" s="480"/>
      <c r="BM278" s="480"/>
      <c r="BN278" s="480"/>
      <c r="BO278" s="480"/>
      <c r="BP278" s="480"/>
      <c r="BQ278" s="480"/>
      <c r="BR278" s="480"/>
      <c r="BS278" s="480"/>
      <c r="BT278" s="480"/>
      <c r="BU278" s="480"/>
      <c r="BV278" s="480"/>
      <c r="BW278" s="480"/>
      <c r="BX278" s="480"/>
      <c r="BY278" s="480"/>
      <c r="BZ278" s="480"/>
      <c r="CA278" s="480"/>
      <c r="CB278" s="480"/>
      <c r="CC278" s="480"/>
      <c r="CD278" s="480"/>
      <c r="CE278" s="480"/>
      <c r="CF278" s="480"/>
      <c r="CG278" s="480"/>
      <c r="CH278" s="480"/>
    </row>
    <row r="279" spans="32:86" x14ac:dyDescent="0.25">
      <c r="AF279" s="480"/>
      <c r="AG279" s="480"/>
      <c r="AH279" s="480"/>
      <c r="AI279" s="480"/>
      <c r="AJ279" s="480"/>
      <c r="AK279" s="480"/>
      <c r="AL279" s="480"/>
      <c r="AM279" s="480"/>
      <c r="AN279" s="480"/>
      <c r="AO279" s="480"/>
      <c r="AP279" s="480"/>
      <c r="AQ279" s="480"/>
      <c r="AR279" s="480"/>
      <c r="AS279" s="480"/>
      <c r="AT279" s="480"/>
      <c r="AU279" s="480"/>
      <c r="AV279" s="480"/>
      <c r="AW279" s="480"/>
      <c r="AX279" s="480"/>
      <c r="AY279" s="480"/>
      <c r="AZ279" s="480"/>
      <c r="BA279" s="480"/>
      <c r="BB279" s="480"/>
      <c r="BC279" s="480"/>
      <c r="BD279" s="480"/>
      <c r="BE279" s="480"/>
      <c r="BF279" s="480"/>
      <c r="BG279" s="480"/>
      <c r="BH279" s="480"/>
      <c r="BI279" s="480"/>
      <c r="BJ279" s="480"/>
      <c r="BK279" s="480"/>
      <c r="BL279" s="480"/>
      <c r="BM279" s="480"/>
      <c r="BN279" s="480"/>
      <c r="BO279" s="480"/>
      <c r="BP279" s="480"/>
      <c r="BQ279" s="480"/>
      <c r="BR279" s="480"/>
      <c r="BS279" s="480"/>
      <c r="BT279" s="480"/>
      <c r="BU279" s="480"/>
      <c r="BV279" s="480"/>
      <c r="BW279" s="480"/>
      <c r="BX279" s="480"/>
      <c r="BY279" s="480"/>
      <c r="BZ279" s="480"/>
      <c r="CA279" s="480"/>
      <c r="CB279" s="480"/>
      <c r="CC279" s="480"/>
      <c r="CD279" s="480"/>
      <c r="CE279" s="480"/>
      <c r="CF279" s="480"/>
      <c r="CG279" s="480"/>
      <c r="CH279" s="480"/>
    </row>
    <row r="280" spans="32:86" x14ac:dyDescent="0.25">
      <c r="AF280" s="480"/>
      <c r="AG280" s="480"/>
      <c r="AH280" s="480"/>
      <c r="AI280" s="480"/>
      <c r="AJ280" s="480"/>
      <c r="AK280" s="480"/>
      <c r="AL280" s="480"/>
      <c r="AM280" s="480"/>
      <c r="AN280" s="480"/>
      <c r="AO280" s="480"/>
      <c r="AP280" s="480"/>
      <c r="AQ280" s="480"/>
      <c r="AR280" s="480"/>
      <c r="AS280" s="480"/>
      <c r="AT280" s="480"/>
      <c r="AU280" s="480"/>
      <c r="AV280" s="480"/>
      <c r="AW280" s="480"/>
      <c r="AX280" s="480"/>
      <c r="AY280" s="480"/>
      <c r="AZ280" s="480"/>
      <c r="BA280" s="480"/>
      <c r="BB280" s="480"/>
      <c r="BC280" s="480"/>
      <c r="BD280" s="480"/>
      <c r="BE280" s="480"/>
      <c r="BF280" s="480"/>
      <c r="BG280" s="480"/>
      <c r="BH280" s="480"/>
      <c r="BI280" s="480"/>
      <c r="BJ280" s="480"/>
      <c r="BK280" s="480"/>
      <c r="BL280" s="480"/>
      <c r="BM280" s="480"/>
      <c r="BN280" s="480"/>
      <c r="BO280" s="480"/>
      <c r="BP280" s="480"/>
      <c r="BQ280" s="480"/>
      <c r="BR280" s="480"/>
      <c r="BS280" s="480"/>
      <c r="BT280" s="480"/>
      <c r="BU280" s="480"/>
      <c r="BV280" s="480"/>
      <c r="BW280" s="480"/>
      <c r="BX280" s="480"/>
      <c r="BY280" s="480"/>
      <c r="BZ280" s="480"/>
      <c r="CA280" s="480"/>
      <c r="CB280" s="480"/>
      <c r="CC280" s="480"/>
      <c r="CD280" s="480"/>
      <c r="CE280" s="480"/>
      <c r="CF280" s="480"/>
      <c r="CG280" s="480"/>
      <c r="CH280" s="480"/>
    </row>
    <row r="281" spans="32:86" x14ac:dyDescent="0.25">
      <c r="AF281" s="480"/>
      <c r="AG281" s="480"/>
      <c r="AH281" s="480"/>
      <c r="AI281" s="480"/>
      <c r="AJ281" s="480"/>
      <c r="AK281" s="480"/>
      <c r="AL281" s="480"/>
      <c r="AM281" s="480"/>
      <c r="AN281" s="480"/>
      <c r="AO281" s="480"/>
      <c r="AP281" s="480"/>
      <c r="AQ281" s="480"/>
      <c r="AR281" s="480"/>
      <c r="AS281" s="480"/>
      <c r="AT281" s="480"/>
      <c r="AU281" s="480"/>
      <c r="AV281" s="480"/>
      <c r="AW281" s="480"/>
      <c r="AX281" s="480"/>
      <c r="AY281" s="480"/>
      <c r="AZ281" s="480"/>
      <c r="BA281" s="480"/>
      <c r="BB281" s="480"/>
      <c r="BC281" s="480"/>
      <c r="BD281" s="480"/>
      <c r="BE281" s="480"/>
      <c r="BF281" s="480"/>
      <c r="BG281" s="480"/>
      <c r="BH281" s="480"/>
      <c r="BI281" s="480"/>
      <c r="BJ281" s="480"/>
      <c r="BK281" s="480"/>
      <c r="BL281" s="480"/>
      <c r="BM281" s="480"/>
      <c r="BN281" s="480"/>
      <c r="BO281" s="480"/>
      <c r="BP281" s="480"/>
      <c r="BQ281" s="480"/>
      <c r="BR281" s="480"/>
      <c r="BS281" s="480"/>
      <c r="BT281" s="480"/>
      <c r="BU281" s="480"/>
      <c r="BV281" s="480"/>
      <c r="BW281" s="480"/>
      <c r="BX281" s="480"/>
      <c r="BY281" s="480"/>
      <c r="BZ281" s="480"/>
      <c r="CA281" s="480"/>
      <c r="CB281" s="480"/>
      <c r="CC281" s="480"/>
      <c r="CD281" s="480"/>
      <c r="CE281" s="480"/>
      <c r="CF281" s="480"/>
      <c r="CG281" s="480"/>
      <c r="CH281" s="480"/>
    </row>
    <row r="282" spans="32:86" x14ac:dyDescent="0.25">
      <c r="AF282" s="480"/>
      <c r="AG282" s="480"/>
      <c r="AH282" s="480"/>
      <c r="AI282" s="480"/>
      <c r="AJ282" s="480"/>
      <c r="AK282" s="480"/>
      <c r="AL282" s="480"/>
      <c r="AM282" s="480"/>
      <c r="AN282" s="480"/>
      <c r="AO282" s="480"/>
      <c r="AP282" s="480"/>
      <c r="AQ282" s="480"/>
      <c r="AR282" s="480"/>
      <c r="AS282" s="480"/>
      <c r="AT282" s="480"/>
      <c r="AU282" s="480"/>
      <c r="AV282" s="480"/>
      <c r="AW282" s="480"/>
      <c r="AX282" s="480"/>
      <c r="AY282" s="480"/>
      <c r="AZ282" s="480"/>
      <c r="BA282" s="480"/>
      <c r="BB282" s="480"/>
      <c r="BC282" s="480"/>
      <c r="BD282" s="480"/>
      <c r="BE282" s="480"/>
      <c r="BF282" s="480"/>
      <c r="BG282" s="480"/>
      <c r="BH282" s="480"/>
      <c r="BI282" s="480"/>
      <c r="BJ282" s="480"/>
      <c r="BK282" s="480"/>
      <c r="BL282" s="480"/>
      <c r="BM282" s="480"/>
      <c r="BN282" s="480"/>
      <c r="BO282" s="480"/>
      <c r="BP282" s="480"/>
      <c r="BQ282" s="480"/>
      <c r="BR282" s="480"/>
      <c r="BS282" s="480"/>
      <c r="BT282" s="480"/>
      <c r="BU282" s="480"/>
      <c r="BV282" s="480"/>
      <c r="BW282" s="480"/>
      <c r="BX282" s="480"/>
      <c r="BY282" s="480"/>
      <c r="BZ282" s="480"/>
      <c r="CA282" s="480"/>
      <c r="CB282" s="480"/>
      <c r="CC282" s="480"/>
      <c r="CD282" s="480"/>
      <c r="CE282" s="480"/>
      <c r="CF282" s="480"/>
      <c r="CG282" s="480"/>
      <c r="CH282" s="480"/>
    </row>
    <row r="283" spans="32:86" x14ac:dyDescent="0.25">
      <c r="AF283" s="480"/>
      <c r="AG283" s="480"/>
      <c r="AH283" s="480"/>
      <c r="AI283" s="480"/>
      <c r="AJ283" s="480"/>
      <c r="AK283" s="480"/>
      <c r="AL283" s="480"/>
      <c r="AM283" s="480"/>
      <c r="AN283" s="480"/>
      <c r="AO283" s="480"/>
      <c r="AP283" s="480"/>
      <c r="AQ283" s="480"/>
      <c r="AR283" s="480"/>
      <c r="AS283" s="480"/>
      <c r="AT283" s="480"/>
      <c r="AU283" s="480"/>
      <c r="AV283" s="480"/>
      <c r="AW283" s="480"/>
      <c r="AX283" s="480"/>
      <c r="AY283" s="480"/>
      <c r="AZ283" s="480"/>
      <c r="BA283" s="480"/>
      <c r="BB283" s="480"/>
      <c r="BC283" s="480"/>
      <c r="BD283" s="480"/>
      <c r="BE283" s="480"/>
      <c r="BF283" s="480"/>
      <c r="BG283" s="480"/>
      <c r="BH283" s="480"/>
      <c r="BI283" s="480"/>
      <c r="BJ283" s="480"/>
      <c r="BK283" s="480"/>
      <c r="BL283" s="480"/>
      <c r="BM283" s="480"/>
      <c r="BN283" s="480"/>
      <c r="BO283" s="480"/>
      <c r="BP283" s="480"/>
      <c r="BQ283" s="480"/>
      <c r="BR283" s="480"/>
      <c r="BS283" s="480"/>
      <c r="BT283" s="480"/>
      <c r="BU283" s="480"/>
      <c r="BV283" s="480"/>
      <c r="BW283" s="480"/>
      <c r="BX283" s="480"/>
      <c r="BY283" s="480"/>
      <c r="BZ283" s="480"/>
      <c r="CA283" s="480"/>
      <c r="CB283" s="480"/>
      <c r="CC283" s="480"/>
      <c r="CD283" s="480"/>
      <c r="CE283" s="480"/>
      <c r="CF283" s="480"/>
      <c r="CG283" s="480"/>
      <c r="CH283" s="480"/>
    </row>
    <row r="284" spans="32:86" x14ac:dyDescent="0.25">
      <c r="AF284" s="480"/>
      <c r="AG284" s="480"/>
      <c r="AH284" s="480"/>
      <c r="AI284" s="480"/>
      <c r="AJ284" s="480"/>
      <c r="AK284" s="480"/>
      <c r="AL284" s="480"/>
      <c r="AM284" s="480"/>
      <c r="AN284" s="480"/>
      <c r="AO284" s="480"/>
      <c r="AP284" s="480"/>
      <c r="AQ284" s="480"/>
      <c r="AR284" s="480"/>
      <c r="AS284" s="480"/>
      <c r="AT284" s="480"/>
      <c r="AU284" s="480"/>
      <c r="AV284" s="480"/>
      <c r="AW284" s="480"/>
      <c r="AX284" s="480"/>
      <c r="AY284" s="480"/>
      <c r="AZ284" s="480"/>
      <c r="BA284" s="480"/>
      <c r="BB284" s="480"/>
      <c r="BC284" s="480"/>
      <c r="BD284" s="480"/>
      <c r="BE284" s="480"/>
      <c r="BF284" s="480"/>
      <c r="BG284" s="480"/>
      <c r="BH284" s="480"/>
      <c r="BI284" s="480"/>
      <c r="BJ284" s="480"/>
      <c r="BK284" s="480"/>
      <c r="BL284" s="480"/>
      <c r="BM284" s="480"/>
      <c r="BN284" s="480"/>
      <c r="BO284" s="480"/>
      <c r="BP284" s="480"/>
      <c r="BQ284" s="480"/>
      <c r="BR284" s="480"/>
      <c r="BS284" s="480"/>
      <c r="BT284" s="480"/>
      <c r="BU284" s="480"/>
      <c r="BV284" s="480"/>
      <c r="BW284" s="480"/>
      <c r="BX284" s="480"/>
      <c r="BY284" s="480"/>
      <c r="BZ284" s="480"/>
      <c r="CA284" s="480"/>
      <c r="CB284" s="480"/>
      <c r="CC284" s="480"/>
      <c r="CD284" s="480"/>
      <c r="CE284" s="480"/>
      <c r="CF284" s="480"/>
      <c r="CG284" s="480"/>
      <c r="CH284" s="480"/>
    </row>
    <row r="285" spans="32:86" x14ac:dyDescent="0.25">
      <c r="AF285" s="480"/>
      <c r="AG285" s="480"/>
      <c r="AH285" s="480"/>
      <c r="AI285" s="480"/>
      <c r="AJ285" s="480"/>
      <c r="AK285" s="480"/>
      <c r="AL285" s="480"/>
      <c r="AM285" s="480"/>
      <c r="AN285" s="480"/>
      <c r="AO285" s="480"/>
      <c r="AP285" s="480"/>
      <c r="AQ285" s="480"/>
      <c r="AR285" s="480"/>
      <c r="AS285" s="480"/>
      <c r="AT285" s="480"/>
      <c r="AU285" s="480"/>
      <c r="AV285" s="480"/>
      <c r="AW285" s="480"/>
      <c r="AX285" s="480"/>
      <c r="AY285" s="480"/>
      <c r="AZ285" s="480"/>
      <c r="BA285" s="480"/>
      <c r="BB285" s="480"/>
      <c r="BC285" s="480"/>
      <c r="BD285" s="480"/>
      <c r="BE285" s="480"/>
      <c r="BF285" s="480"/>
      <c r="BG285" s="480"/>
      <c r="BH285" s="480"/>
      <c r="BI285" s="480"/>
      <c r="BJ285" s="480"/>
      <c r="BK285" s="480"/>
      <c r="BL285" s="480"/>
      <c r="BM285" s="480"/>
      <c r="BN285" s="480"/>
      <c r="BO285" s="480"/>
      <c r="BP285" s="480"/>
      <c r="BQ285" s="480"/>
      <c r="BR285" s="480"/>
      <c r="BS285" s="480"/>
      <c r="BT285" s="480"/>
      <c r="BU285" s="480"/>
      <c r="BV285" s="480"/>
      <c r="BW285" s="480"/>
      <c r="BX285" s="480"/>
      <c r="BY285" s="480"/>
      <c r="BZ285" s="480"/>
      <c r="CA285" s="480"/>
      <c r="CB285" s="480"/>
      <c r="CC285" s="480"/>
      <c r="CD285" s="480"/>
      <c r="CE285" s="480"/>
      <c r="CF285" s="480"/>
      <c r="CG285" s="480"/>
      <c r="CH285" s="480"/>
    </row>
    <row r="286" spans="32:86" x14ac:dyDescent="0.25">
      <c r="AF286" s="480"/>
      <c r="AG286" s="480"/>
      <c r="AH286" s="480"/>
      <c r="AI286" s="480"/>
      <c r="AJ286" s="480"/>
      <c r="AK286" s="480"/>
      <c r="AL286" s="480"/>
      <c r="AM286" s="480"/>
      <c r="AN286" s="480"/>
      <c r="AO286" s="480"/>
      <c r="AP286" s="480"/>
      <c r="AQ286" s="480"/>
      <c r="AR286" s="480"/>
      <c r="AS286" s="480"/>
      <c r="AT286" s="480"/>
      <c r="AU286" s="480"/>
      <c r="AV286" s="480"/>
      <c r="AW286" s="480"/>
      <c r="AX286" s="480"/>
      <c r="AY286" s="480"/>
      <c r="AZ286" s="480"/>
      <c r="BA286" s="480"/>
      <c r="BB286" s="480"/>
      <c r="BC286" s="480"/>
      <c r="BD286" s="480"/>
      <c r="BE286" s="480"/>
      <c r="BF286" s="480"/>
      <c r="BG286" s="480"/>
      <c r="BH286" s="480"/>
      <c r="BI286" s="480"/>
      <c r="BJ286" s="480"/>
      <c r="BK286" s="480"/>
      <c r="BL286" s="480"/>
      <c r="BM286" s="480"/>
      <c r="BN286" s="480"/>
      <c r="BO286" s="480"/>
      <c r="BP286" s="480"/>
      <c r="BQ286" s="480"/>
      <c r="BR286" s="480"/>
      <c r="BS286" s="480"/>
      <c r="BT286" s="480"/>
      <c r="BU286" s="480"/>
      <c r="BV286" s="480"/>
      <c r="BW286" s="480"/>
      <c r="BX286" s="480"/>
      <c r="BY286" s="480"/>
      <c r="BZ286" s="480"/>
      <c r="CA286" s="480"/>
      <c r="CB286" s="480"/>
      <c r="CC286" s="480"/>
      <c r="CD286" s="480"/>
      <c r="CE286" s="480"/>
      <c r="CF286" s="480"/>
      <c r="CG286" s="480"/>
      <c r="CH286" s="480"/>
    </row>
    <row r="287" spans="32:86" x14ac:dyDescent="0.25">
      <c r="AF287" s="480"/>
      <c r="AG287" s="480"/>
      <c r="AH287" s="480"/>
      <c r="AI287" s="480"/>
      <c r="AJ287" s="480"/>
      <c r="AK287" s="480"/>
      <c r="AL287" s="480"/>
      <c r="AM287" s="480"/>
      <c r="AN287" s="480"/>
      <c r="AO287" s="480"/>
      <c r="AP287" s="480"/>
      <c r="AQ287" s="480"/>
      <c r="AR287" s="480"/>
      <c r="AS287" s="480"/>
      <c r="AT287" s="480"/>
      <c r="AU287" s="480"/>
      <c r="AV287" s="480"/>
      <c r="AW287" s="480"/>
      <c r="AX287" s="480"/>
      <c r="AY287" s="480"/>
      <c r="AZ287" s="480"/>
      <c r="BA287" s="480"/>
      <c r="BB287" s="480"/>
      <c r="BC287" s="480"/>
      <c r="BD287" s="480"/>
      <c r="BE287" s="480"/>
      <c r="BF287" s="480"/>
      <c r="BG287" s="480"/>
      <c r="BH287" s="480"/>
      <c r="BI287" s="480"/>
      <c r="BJ287" s="480"/>
      <c r="BK287" s="480"/>
      <c r="BL287" s="480"/>
      <c r="BM287" s="480"/>
      <c r="BN287" s="480"/>
      <c r="BO287" s="480"/>
      <c r="BP287" s="480"/>
      <c r="BQ287" s="480"/>
      <c r="BR287" s="480"/>
      <c r="BS287" s="480"/>
      <c r="BT287" s="480"/>
      <c r="BU287" s="480"/>
      <c r="BV287" s="480"/>
      <c r="BW287" s="480"/>
      <c r="BX287" s="480"/>
      <c r="BY287" s="480"/>
      <c r="BZ287" s="480"/>
      <c r="CA287" s="480"/>
      <c r="CB287" s="480"/>
      <c r="CC287" s="480"/>
      <c r="CD287" s="480"/>
      <c r="CE287" s="480"/>
      <c r="CF287" s="480"/>
      <c r="CG287" s="480"/>
      <c r="CH287" s="480"/>
    </row>
    <row r="288" spans="32:86" x14ac:dyDescent="0.25">
      <c r="AF288" s="480"/>
      <c r="AG288" s="480"/>
      <c r="AH288" s="480"/>
      <c r="AI288" s="480"/>
      <c r="AJ288" s="480"/>
      <c r="AK288" s="480"/>
      <c r="AL288" s="480"/>
      <c r="AM288" s="480"/>
      <c r="AN288" s="480"/>
      <c r="AO288" s="480"/>
      <c r="AP288" s="480"/>
      <c r="AQ288" s="480"/>
      <c r="AR288" s="480"/>
      <c r="AS288" s="480"/>
      <c r="AT288" s="480"/>
      <c r="AU288" s="480"/>
      <c r="AV288" s="480"/>
      <c r="AW288" s="480"/>
      <c r="AX288" s="480"/>
      <c r="AY288" s="480"/>
      <c r="AZ288" s="480"/>
      <c r="BA288" s="480"/>
      <c r="BB288" s="480"/>
      <c r="BC288" s="480"/>
      <c r="BD288" s="480"/>
      <c r="BE288" s="480"/>
      <c r="BF288" s="480"/>
      <c r="BG288" s="480"/>
      <c r="BH288" s="480"/>
      <c r="BI288" s="480"/>
      <c r="BJ288" s="480"/>
      <c r="BK288" s="480"/>
      <c r="BL288" s="480"/>
      <c r="BM288" s="480"/>
      <c r="BN288" s="480"/>
      <c r="BO288" s="480"/>
      <c r="BP288" s="480"/>
      <c r="BQ288" s="480"/>
      <c r="BR288" s="480"/>
      <c r="BS288" s="480"/>
      <c r="BT288" s="480"/>
      <c r="BU288" s="480"/>
      <c r="BV288" s="480"/>
      <c r="BW288" s="480"/>
      <c r="BX288" s="480"/>
      <c r="BY288" s="480"/>
      <c r="BZ288" s="480"/>
      <c r="CA288" s="480"/>
      <c r="CB288" s="480"/>
      <c r="CC288" s="480"/>
      <c r="CD288" s="480"/>
      <c r="CE288" s="480"/>
      <c r="CF288" s="480"/>
      <c r="CG288" s="480"/>
      <c r="CH288" s="480"/>
    </row>
    <row r="289" spans="32:86" x14ac:dyDescent="0.25">
      <c r="AF289" s="480"/>
      <c r="AG289" s="480"/>
      <c r="AH289" s="480"/>
      <c r="AI289" s="480"/>
      <c r="AJ289" s="480"/>
      <c r="AK289" s="480"/>
      <c r="AL289" s="480"/>
      <c r="AM289" s="480"/>
      <c r="AN289" s="480"/>
      <c r="AO289" s="480"/>
      <c r="AP289" s="480"/>
      <c r="AQ289" s="480"/>
      <c r="AR289" s="480"/>
      <c r="AS289" s="480"/>
      <c r="AT289" s="480"/>
      <c r="AU289" s="480"/>
      <c r="AV289" s="480"/>
      <c r="AW289" s="480"/>
      <c r="AX289" s="480"/>
      <c r="AY289" s="480"/>
      <c r="AZ289" s="480"/>
      <c r="BA289" s="480"/>
      <c r="BB289" s="480"/>
      <c r="BC289" s="480"/>
      <c r="BD289" s="480"/>
      <c r="BE289" s="480"/>
      <c r="BF289" s="480"/>
      <c r="BG289" s="480"/>
      <c r="BH289" s="480"/>
      <c r="BI289" s="480"/>
      <c r="BJ289" s="480"/>
      <c r="BK289" s="480"/>
      <c r="BL289" s="480"/>
      <c r="BM289" s="480"/>
      <c r="BN289" s="480"/>
      <c r="BO289" s="480"/>
      <c r="BP289" s="480"/>
      <c r="BQ289" s="480"/>
      <c r="BR289" s="480"/>
      <c r="BS289" s="480"/>
      <c r="BT289" s="480"/>
      <c r="BU289" s="480"/>
      <c r="BV289" s="480"/>
      <c r="BW289" s="480"/>
      <c r="BX289" s="480"/>
      <c r="BY289" s="480"/>
      <c r="BZ289" s="480"/>
      <c r="CA289" s="480"/>
      <c r="CB289" s="480"/>
      <c r="CC289" s="480"/>
      <c r="CD289" s="480"/>
      <c r="CE289" s="480"/>
      <c r="CF289" s="480"/>
      <c r="CG289" s="480"/>
      <c r="CH289" s="480"/>
    </row>
    <row r="290" spans="32:86" x14ac:dyDescent="0.25">
      <c r="AF290" s="480"/>
      <c r="AG290" s="480"/>
      <c r="AH290" s="480"/>
      <c r="AI290" s="480"/>
      <c r="AJ290" s="480"/>
      <c r="AK290" s="480"/>
      <c r="AL290" s="480"/>
      <c r="AM290" s="480"/>
      <c r="AN290" s="480"/>
      <c r="AO290" s="480"/>
      <c r="AP290" s="480"/>
      <c r="AQ290" s="480"/>
      <c r="AR290" s="480"/>
      <c r="AS290" s="480"/>
      <c r="AT290" s="480"/>
      <c r="AU290" s="480"/>
      <c r="AV290" s="480"/>
      <c r="AW290" s="480"/>
      <c r="AX290" s="480"/>
      <c r="AY290" s="480"/>
      <c r="AZ290" s="480"/>
      <c r="BA290" s="480"/>
      <c r="BB290" s="480"/>
      <c r="BC290" s="480"/>
      <c r="BD290" s="480"/>
      <c r="BE290" s="480"/>
      <c r="BF290" s="480"/>
      <c r="BG290" s="480"/>
      <c r="BH290" s="480"/>
      <c r="BI290" s="480"/>
      <c r="BJ290" s="480"/>
      <c r="BK290" s="480"/>
      <c r="BL290" s="480"/>
      <c r="BM290" s="480"/>
      <c r="BN290" s="480"/>
      <c r="BO290" s="480"/>
      <c r="BP290" s="480"/>
      <c r="BQ290" s="480"/>
      <c r="BR290" s="480"/>
      <c r="BS290" s="480"/>
      <c r="BT290" s="480"/>
      <c r="BU290" s="480"/>
      <c r="BV290" s="480"/>
      <c r="BW290" s="480"/>
      <c r="BX290" s="480"/>
      <c r="BY290" s="480"/>
      <c r="BZ290" s="480"/>
      <c r="CA290" s="480"/>
      <c r="CB290" s="480"/>
      <c r="CC290" s="480"/>
      <c r="CD290" s="480"/>
      <c r="CE290" s="480"/>
      <c r="CF290" s="480"/>
      <c r="CG290" s="480"/>
      <c r="CH290" s="480"/>
    </row>
    <row r="291" spans="32:86" x14ac:dyDescent="0.25">
      <c r="AF291" s="480"/>
      <c r="AG291" s="480"/>
      <c r="AH291" s="480"/>
      <c r="AI291" s="480"/>
      <c r="AJ291" s="480"/>
      <c r="AK291" s="480"/>
      <c r="AL291" s="480"/>
      <c r="AM291" s="480"/>
      <c r="AN291" s="480"/>
      <c r="AO291" s="480"/>
      <c r="AP291" s="480"/>
      <c r="AQ291" s="480"/>
      <c r="AR291" s="480"/>
      <c r="AS291" s="480"/>
      <c r="AT291" s="480"/>
      <c r="AU291" s="480"/>
      <c r="AV291" s="480"/>
      <c r="AW291" s="480"/>
      <c r="AX291" s="480"/>
      <c r="AY291" s="480"/>
      <c r="AZ291" s="480"/>
      <c r="BA291" s="480"/>
      <c r="BB291" s="480"/>
      <c r="BC291" s="480"/>
      <c r="BD291" s="480"/>
      <c r="BE291" s="480"/>
      <c r="BF291" s="480"/>
      <c r="BG291" s="480"/>
      <c r="BH291" s="480"/>
      <c r="BI291" s="480"/>
      <c r="BJ291" s="480"/>
      <c r="BK291" s="480"/>
      <c r="BL291" s="480"/>
      <c r="BM291" s="480"/>
      <c r="BN291" s="480"/>
      <c r="BO291" s="480"/>
      <c r="BP291" s="480"/>
      <c r="BQ291" s="480"/>
      <c r="BR291" s="480"/>
      <c r="BS291" s="480"/>
      <c r="BT291" s="480"/>
      <c r="BU291" s="480"/>
      <c r="BV291" s="480"/>
      <c r="BW291" s="480"/>
      <c r="BX291" s="480"/>
      <c r="BY291" s="480"/>
      <c r="BZ291" s="480"/>
      <c r="CA291" s="480"/>
      <c r="CB291" s="480"/>
      <c r="CC291" s="480"/>
      <c r="CD291" s="480"/>
      <c r="CE291" s="480"/>
      <c r="CF291" s="480"/>
      <c r="CG291" s="480"/>
      <c r="CH291" s="480"/>
    </row>
    <row r="292" spans="32:86" x14ac:dyDescent="0.25">
      <c r="AF292" s="480"/>
      <c r="AG292" s="480"/>
      <c r="AH292" s="480"/>
      <c r="AI292" s="480"/>
      <c r="AJ292" s="480"/>
      <c r="AK292" s="480"/>
      <c r="AL292" s="480"/>
      <c r="AM292" s="480"/>
      <c r="AN292" s="480"/>
      <c r="AO292" s="480"/>
      <c r="AP292" s="480"/>
      <c r="AQ292" s="480"/>
      <c r="AR292" s="480"/>
      <c r="AS292" s="480"/>
      <c r="AT292" s="480"/>
      <c r="AU292" s="480"/>
      <c r="AV292" s="480"/>
      <c r="AW292" s="480"/>
      <c r="AX292" s="480"/>
      <c r="AY292" s="480"/>
      <c r="AZ292" s="480"/>
      <c r="BA292" s="480"/>
      <c r="BB292" s="480"/>
      <c r="BC292" s="480"/>
      <c r="BD292" s="480"/>
      <c r="BE292" s="480"/>
      <c r="BF292" s="480"/>
      <c r="BG292" s="480"/>
      <c r="BH292" s="480"/>
      <c r="BI292" s="480"/>
      <c r="BJ292" s="480"/>
      <c r="BK292" s="480"/>
      <c r="BL292" s="480"/>
      <c r="BM292" s="480"/>
      <c r="BN292" s="480"/>
      <c r="BO292" s="480"/>
      <c r="BP292" s="480"/>
      <c r="BQ292" s="480"/>
      <c r="BR292" s="480"/>
      <c r="BS292" s="480"/>
      <c r="BT292" s="480"/>
      <c r="BU292" s="480"/>
      <c r="BV292" s="480"/>
      <c r="BW292" s="480"/>
      <c r="BX292" s="480"/>
      <c r="BY292" s="480"/>
      <c r="BZ292" s="480"/>
      <c r="CA292" s="480"/>
      <c r="CB292" s="480"/>
      <c r="CC292" s="480"/>
      <c r="CD292" s="480"/>
      <c r="CE292" s="480"/>
      <c r="CF292" s="480"/>
      <c r="CG292" s="480"/>
      <c r="CH292" s="480"/>
    </row>
    <row r="293" spans="32:86" x14ac:dyDescent="0.25">
      <c r="AF293" s="480"/>
      <c r="AG293" s="480"/>
      <c r="AH293" s="480"/>
      <c r="AI293" s="480"/>
      <c r="AJ293" s="480"/>
      <c r="AK293" s="480"/>
      <c r="AL293" s="480"/>
      <c r="AM293" s="480"/>
      <c r="AN293" s="480"/>
      <c r="AO293" s="480"/>
      <c r="AP293" s="480"/>
      <c r="AQ293" s="480"/>
      <c r="AR293" s="480"/>
      <c r="AS293" s="480"/>
      <c r="AT293" s="480"/>
      <c r="AU293" s="480"/>
      <c r="AV293" s="480"/>
      <c r="AW293" s="480"/>
      <c r="AX293" s="480"/>
      <c r="AY293" s="480"/>
      <c r="AZ293" s="480"/>
      <c r="BA293" s="480"/>
      <c r="BB293" s="480"/>
      <c r="BC293" s="480"/>
      <c r="BD293" s="480"/>
      <c r="BE293" s="480"/>
      <c r="BF293" s="480"/>
      <c r="BG293" s="480"/>
      <c r="BH293" s="480"/>
      <c r="BI293" s="480"/>
      <c r="BJ293" s="480"/>
      <c r="BK293" s="480"/>
      <c r="BL293" s="480"/>
      <c r="BM293" s="480"/>
      <c r="BN293" s="480"/>
      <c r="BO293" s="480"/>
      <c r="BP293" s="480"/>
      <c r="BQ293" s="480"/>
      <c r="BR293" s="480"/>
      <c r="BS293" s="480"/>
      <c r="BT293" s="480"/>
      <c r="BU293" s="480"/>
      <c r="BV293" s="480"/>
      <c r="BW293" s="480"/>
      <c r="BX293" s="480"/>
      <c r="BY293" s="480"/>
      <c r="BZ293" s="480"/>
      <c r="CA293" s="480"/>
      <c r="CB293" s="480"/>
      <c r="CC293" s="480"/>
      <c r="CD293" s="480"/>
      <c r="CE293" s="480"/>
      <c r="CF293" s="480"/>
      <c r="CG293" s="480"/>
      <c r="CH293" s="480"/>
    </row>
    <row r="294" spans="32:86" x14ac:dyDescent="0.25">
      <c r="AF294" s="480"/>
      <c r="AG294" s="480"/>
      <c r="AH294" s="480"/>
      <c r="AI294" s="480"/>
      <c r="AJ294" s="480"/>
      <c r="AK294" s="480"/>
      <c r="AL294" s="480"/>
      <c r="AM294" s="480"/>
      <c r="AN294" s="480"/>
      <c r="AO294" s="480"/>
      <c r="AP294" s="480"/>
      <c r="AQ294" s="480"/>
      <c r="AR294" s="480"/>
      <c r="AS294" s="480"/>
      <c r="AT294" s="480"/>
      <c r="AU294" s="480"/>
      <c r="AV294" s="480"/>
      <c r="AW294" s="480"/>
      <c r="AX294" s="480"/>
      <c r="AY294" s="480"/>
      <c r="AZ294" s="480"/>
      <c r="BA294" s="480"/>
      <c r="BB294" s="480"/>
      <c r="BC294" s="480"/>
      <c r="BD294" s="480"/>
      <c r="BE294" s="480"/>
      <c r="BF294" s="480"/>
      <c r="BG294" s="480"/>
      <c r="BH294" s="480"/>
      <c r="BI294" s="480"/>
      <c r="BJ294" s="480"/>
      <c r="BK294" s="480"/>
      <c r="BL294" s="480"/>
      <c r="BM294" s="480"/>
      <c r="BN294" s="480"/>
      <c r="BO294" s="480"/>
      <c r="BP294" s="480"/>
      <c r="BQ294" s="480"/>
      <c r="BR294" s="480"/>
      <c r="BS294" s="480"/>
      <c r="BT294" s="480"/>
      <c r="BU294" s="480"/>
      <c r="BV294" s="480"/>
      <c r="BW294" s="480"/>
      <c r="BX294" s="480"/>
      <c r="BY294" s="480"/>
      <c r="BZ294" s="480"/>
      <c r="CA294" s="480"/>
      <c r="CB294" s="480"/>
      <c r="CC294" s="480"/>
      <c r="CD294" s="480"/>
      <c r="CE294" s="480"/>
      <c r="CF294" s="480"/>
      <c r="CG294" s="480"/>
      <c r="CH294" s="480"/>
    </row>
    <row r="295" spans="32:86" x14ac:dyDescent="0.25">
      <c r="AF295" s="480"/>
      <c r="AG295" s="480"/>
      <c r="AH295" s="480"/>
      <c r="AI295" s="480"/>
      <c r="AJ295" s="480"/>
      <c r="AK295" s="480"/>
      <c r="AL295" s="480"/>
      <c r="AM295" s="480"/>
      <c r="AN295" s="480"/>
      <c r="AO295" s="480"/>
      <c r="AP295" s="480"/>
      <c r="AQ295" s="480"/>
      <c r="AR295" s="480"/>
      <c r="AS295" s="480"/>
      <c r="AT295" s="480"/>
      <c r="AU295" s="480"/>
      <c r="AV295" s="480"/>
      <c r="AW295" s="480"/>
      <c r="AX295" s="480"/>
      <c r="AY295" s="480"/>
      <c r="AZ295" s="480"/>
      <c r="BA295" s="480"/>
      <c r="BB295" s="480"/>
      <c r="BC295" s="480"/>
      <c r="BD295" s="480"/>
      <c r="BE295" s="480"/>
      <c r="BF295" s="480"/>
      <c r="BG295" s="480"/>
      <c r="BH295" s="480"/>
      <c r="BI295" s="480"/>
      <c r="BJ295" s="480"/>
      <c r="BK295" s="480"/>
      <c r="BL295" s="480"/>
      <c r="BM295" s="480"/>
      <c r="BN295" s="480"/>
      <c r="BO295" s="480"/>
      <c r="BP295" s="480"/>
      <c r="BQ295" s="480"/>
      <c r="BR295" s="480"/>
      <c r="BS295" s="480"/>
      <c r="BT295" s="480"/>
      <c r="BU295" s="480"/>
      <c r="BV295" s="480"/>
      <c r="BW295" s="480"/>
      <c r="BX295" s="480"/>
      <c r="BY295" s="480"/>
      <c r="BZ295" s="480"/>
      <c r="CA295" s="480"/>
      <c r="CB295" s="480"/>
      <c r="CC295" s="480"/>
      <c r="CD295" s="480"/>
      <c r="CE295" s="480"/>
      <c r="CF295" s="480"/>
      <c r="CG295" s="480"/>
      <c r="CH295" s="480"/>
    </row>
    <row r="296" spans="32:86" x14ac:dyDescent="0.25">
      <c r="AF296" s="480"/>
      <c r="AG296" s="480"/>
      <c r="AH296" s="480"/>
      <c r="AI296" s="480"/>
      <c r="AJ296" s="480"/>
      <c r="AK296" s="480"/>
      <c r="AL296" s="480"/>
      <c r="AM296" s="480"/>
      <c r="AN296" s="480"/>
      <c r="AO296" s="480"/>
      <c r="AP296" s="480"/>
      <c r="AQ296" s="480"/>
      <c r="AR296" s="480"/>
      <c r="AS296" s="480"/>
      <c r="AT296" s="480"/>
      <c r="AU296" s="480"/>
      <c r="AV296" s="480"/>
      <c r="AW296" s="480"/>
      <c r="AX296" s="480"/>
      <c r="AY296" s="480"/>
      <c r="AZ296" s="480"/>
      <c r="BA296" s="480"/>
      <c r="BB296" s="480"/>
      <c r="BC296" s="480"/>
      <c r="BD296" s="480"/>
      <c r="BE296" s="480"/>
      <c r="BF296" s="480"/>
      <c r="BG296" s="480"/>
      <c r="BH296" s="480"/>
      <c r="BI296" s="480"/>
      <c r="BJ296" s="480"/>
      <c r="BK296" s="480"/>
      <c r="BL296" s="480"/>
      <c r="BM296" s="480"/>
      <c r="BN296" s="480"/>
      <c r="BO296" s="480"/>
      <c r="BP296" s="480"/>
      <c r="BQ296" s="480"/>
      <c r="BR296" s="480"/>
      <c r="BS296" s="480"/>
      <c r="BT296" s="480"/>
      <c r="BU296" s="480"/>
      <c r="BV296" s="480"/>
      <c r="BW296" s="480"/>
      <c r="BX296" s="480"/>
      <c r="BY296" s="480"/>
      <c r="BZ296" s="480"/>
      <c r="CA296" s="480"/>
      <c r="CB296" s="480"/>
      <c r="CC296" s="480"/>
      <c r="CD296" s="480"/>
      <c r="CE296" s="480"/>
      <c r="CF296" s="480"/>
      <c r="CG296" s="480"/>
      <c r="CH296" s="480"/>
    </row>
    <row r="297" spans="32:86" x14ac:dyDescent="0.25">
      <c r="AF297" s="6"/>
    </row>
    <row r="298" spans="32:86" x14ac:dyDescent="0.25">
      <c r="AF298" s="6"/>
    </row>
    <row r="299" spans="32:86" x14ac:dyDescent="0.25">
      <c r="AF299" s="6"/>
    </row>
  </sheetData>
  <mergeCells count="31">
    <mergeCell ref="A92:A105"/>
    <mergeCell ref="A77:A90"/>
    <mergeCell ref="A4:A19"/>
    <mergeCell ref="A22:A37"/>
    <mergeCell ref="A40:A55"/>
    <mergeCell ref="A58:A74"/>
    <mergeCell ref="A107:A122"/>
    <mergeCell ref="B107:N107"/>
    <mergeCell ref="O107:Z107"/>
    <mergeCell ref="AA107:AL107"/>
    <mergeCell ref="AM107:AX107"/>
    <mergeCell ref="AY107:BJ107"/>
    <mergeCell ref="BK107:BV107"/>
    <mergeCell ref="BW107:CH107"/>
    <mergeCell ref="B108:N108"/>
    <mergeCell ref="O108:Z108"/>
    <mergeCell ref="AA108:AL108"/>
    <mergeCell ref="AM108:AX108"/>
    <mergeCell ref="AY108:BJ108"/>
    <mergeCell ref="BK108:BV108"/>
    <mergeCell ref="BW108:CH108"/>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horizontalDpi="1200" verticalDpi="1200" r:id="rId1"/>
  <headerFooter>
    <oddFooter>&amp;RSchedule JNG-D5.B</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CJ298"/>
  <sheetViews>
    <sheetView tabSelected="1" zoomScale="80" zoomScaleNormal="80" workbookViewId="0">
      <pane xSplit="2" topLeftCell="C1" activePane="topRight" state="frozen"/>
      <selection activeCell="F24" sqref="F24"/>
      <selection pane="topRight" activeCell="F24" sqref="F24"/>
    </sheetView>
  </sheetViews>
  <sheetFormatPr defaultRowHeight="15" x14ac:dyDescent="0.25"/>
  <cols>
    <col min="1" max="1" width="7.7109375" customWidth="1"/>
    <col min="2" max="2" width="24.7109375" customWidth="1"/>
    <col min="3" max="15" width="14.5703125" customWidth="1"/>
    <col min="16" max="16" width="14.28515625" bestFit="1" customWidth="1"/>
    <col min="17" max="84" width="14.28515625" customWidth="1"/>
    <col min="85" max="86" width="14.28515625" bestFit="1" customWidth="1"/>
    <col min="87" max="87" width="10.5703125" bestFit="1" customWidth="1"/>
    <col min="88" max="88" width="15.28515625" customWidth="1"/>
    <col min="99" max="99" width="9.28515625"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367">
        <f>' LI 1M - RES'!C2</f>
        <v>1</v>
      </c>
      <c r="D2" s="367">
        <f>C2</f>
        <v>1</v>
      </c>
      <c r="E2" s="360">
        <f t="shared" ref="E2:BP2" si="0">D2</f>
        <v>1</v>
      </c>
      <c r="F2" s="369">
        <f t="shared" si="0"/>
        <v>1</v>
      </c>
      <c r="G2" s="369">
        <f t="shared" si="0"/>
        <v>1</v>
      </c>
      <c r="H2" s="369">
        <f t="shared" si="0"/>
        <v>1</v>
      </c>
      <c r="I2" s="369">
        <f t="shared" si="0"/>
        <v>1</v>
      </c>
      <c r="J2" s="369">
        <f t="shared" si="0"/>
        <v>1</v>
      </c>
      <c r="K2" s="369">
        <f t="shared" si="0"/>
        <v>1</v>
      </c>
      <c r="L2" s="369">
        <f t="shared" si="0"/>
        <v>1</v>
      </c>
      <c r="M2" s="369">
        <f t="shared" si="0"/>
        <v>1</v>
      </c>
      <c r="N2" s="369">
        <f t="shared" si="0"/>
        <v>1</v>
      </c>
      <c r="O2" s="369">
        <f t="shared" si="0"/>
        <v>1</v>
      </c>
      <c r="P2" s="369">
        <f t="shared" si="0"/>
        <v>1</v>
      </c>
      <c r="Q2" s="369">
        <f t="shared" si="0"/>
        <v>1</v>
      </c>
      <c r="R2" s="369">
        <f t="shared" si="0"/>
        <v>1</v>
      </c>
      <c r="S2" s="369">
        <f t="shared" si="0"/>
        <v>1</v>
      </c>
      <c r="T2" s="369">
        <f t="shared" si="0"/>
        <v>1</v>
      </c>
      <c r="U2" s="369">
        <f t="shared" si="0"/>
        <v>1</v>
      </c>
      <c r="V2" s="369">
        <f t="shared" si="0"/>
        <v>1</v>
      </c>
      <c r="W2" s="369">
        <f t="shared" si="0"/>
        <v>1</v>
      </c>
      <c r="X2" s="369">
        <f t="shared" si="0"/>
        <v>1</v>
      </c>
      <c r="Y2" s="369">
        <f t="shared" si="0"/>
        <v>1</v>
      </c>
      <c r="Z2" s="369">
        <f t="shared" si="0"/>
        <v>1</v>
      </c>
      <c r="AA2" s="369">
        <f t="shared" si="0"/>
        <v>1</v>
      </c>
      <c r="AB2" s="369">
        <f t="shared" si="0"/>
        <v>1</v>
      </c>
      <c r="AC2" s="369">
        <f t="shared" si="0"/>
        <v>1</v>
      </c>
      <c r="AD2" s="369">
        <f t="shared" si="0"/>
        <v>1</v>
      </c>
      <c r="AE2" s="369">
        <f t="shared" si="0"/>
        <v>1</v>
      </c>
      <c r="AF2" s="369">
        <f t="shared" si="0"/>
        <v>1</v>
      </c>
      <c r="AG2" s="369">
        <f t="shared" si="0"/>
        <v>1</v>
      </c>
      <c r="AH2" s="369">
        <f t="shared" si="0"/>
        <v>1</v>
      </c>
      <c r="AI2" s="369">
        <f t="shared" si="0"/>
        <v>1</v>
      </c>
      <c r="AJ2" s="369">
        <f t="shared" si="0"/>
        <v>1</v>
      </c>
      <c r="AK2" s="369">
        <f t="shared" si="0"/>
        <v>1</v>
      </c>
      <c r="AL2" s="369">
        <f t="shared" si="0"/>
        <v>1</v>
      </c>
      <c r="AM2" s="369">
        <f t="shared" si="0"/>
        <v>1</v>
      </c>
      <c r="AN2" s="369">
        <f t="shared" si="0"/>
        <v>1</v>
      </c>
      <c r="AO2" s="369">
        <f t="shared" si="0"/>
        <v>1</v>
      </c>
      <c r="AP2" s="369">
        <f t="shared" si="0"/>
        <v>1</v>
      </c>
      <c r="AQ2" s="369">
        <f t="shared" si="0"/>
        <v>1</v>
      </c>
      <c r="AR2" s="369">
        <f t="shared" si="0"/>
        <v>1</v>
      </c>
      <c r="AS2" s="369">
        <f t="shared" si="0"/>
        <v>1</v>
      </c>
      <c r="AT2" s="369">
        <f t="shared" si="0"/>
        <v>1</v>
      </c>
      <c r="AU2" s="369">
        <f t="shared" si="0"/>
        <v>1</v>
      </c>
      <c r="AV2" s="369">
        <f t="shared" si="0"/>
        <v>1</v>
      </c>
      <c r="AW2" s="369">
        <f t="shared" si="0"/>
        <v>1</v>
      </c>
      <c r="AX2" s="369">
        <f t="shared" si="0"/>
        <v>1</v>
      </c>
      <c r="AY2" s="369">
        <f t="shared" si="0"/>
        <v>1</v>
      </c>
      <c r="AZ2" s="369">
        <f t="shared" si="0"/>
        <v>1</v>
      </c>
      <c r="BA2" s="369">
        <f t="shared" si="0"/>
        <v>1</v>
      </c>
      <c r="BB2" s="369">
        <f t="shared" si="0"/>
        <v>1</v>
      </c>
      <c r="BC2" s="369">
        <f t="shared" si="0"/>
        <v>1</v>
      </c>
      <c r="BD2" s="369">
        <f t="shared" si="0"/>
        <v>1</v>
      </c>
      <c r="BE2" s="369">
        <f t="shared" si="0"/>
        <v>1</v>
      </c>
      <c r="BF2" s="369">
        <f t="shared" si="0"/>
        <v>1</v>
      </c>
      <c r="BG2" s="369">
        <f t="shared" si="0"/>
        <v>1</v>
      </c>
      <c r="BH2" s="369">
        <f t="shared" si="0"/>
        <v>1</v>
      </c>
      <c r="BI2" s="369">
        <f t="shared" si="0"/>
        <v>1</v>
      </c>
      <c r="BJ2" s="369">
        <f t="shared" si="0"/>
        <v>1</v>
      </c>
      <c r="BK2" s="369">
        <f t="shared" si="0"/>
        <v>1</v>
      </c>
      <c r="BL2" s="369">
        <f t="shared" si="0"/>
        <v>1</v>
      </c>
      <c r="BM2" s="369">
        <f t="shared" si="0"/>
        <v>1</v>
      </c>
      <c r="BN2" s="369">
        <f t="shared" si="0"/>
        <v>1</v>
      </c>
      <c r="BO2" s="369">
        <f t="shared" si="0"/>
        <v>1</v>
      </c>
      <c r="BP2" s="369">
        <f t="shared" si="0"/>
        <v>1</v>
      </c>
      <c r="BQ2" s="369">
        <f t="shared" ref="BQ2:CH2" si="1">BP2</f>
        <v>1</v>
      </c>
      <c r="BR2" s="369">
        <f t="shared" si="1"/>
        <v>1</v>
      </c>
      <c r="BS2" s="369">
        <f t="shared" si="1"/>
        <v>1</v>
      </c>
      <c r="BT2" s="369">
        <f t="shared" si="1"/>
        <v>1</v>
      </c>
      <c r="BU2" s="369">
        <f t="shared" si="1"/>
        <v>1</v>
      </c>
      <c r="BV2" s="369">
        <f t="shared" si="1"/>
        <v>1</v>
      </c>
      <c r="BW2" s="369">
        <f t="shared" si="1"/>
        <v>1</v>
      </c>
      <c r="BX2" s="369">
        <f t="shared" si="1"/>
        <v>1</v>
      </c>
      <c r="BY2" s="369">
        <f t="shared" si="1"/>
        <v>1</v>
      </c>
      <c r="BZ2" s="369">
        <f t="shared" si="1"/>
        <v>1</v>
      </c>
      <c r="CA2" s="369">
        <f t="shared" si="1"/>
        <v>1</v>
      </c>
      <c r="CB2" s="369">
        <f t="shared" si="1"/>
        <v>1</v>
      </c>
      <c r="CC2" s="369">
        <f t="shared" si="1"/>
        <v>1</v>
      </c>
      <c r="CD2" s="369">
        <f t="shared" si="1"/>
        <v>1</v>
      </c>
      <c r="CE2" s="369">
        <f t="shared" si="1"/>
        <v>1</v>
      </c>
      <c r="CF2" s="369">
        <f t="shared" si="1"/>
        <v>1</v>
      </c>
      <c r="CG2" s="369">
        <f t="shared" si="1"/>
        <v>1</v>
      </c>
      <c r="CH2" s="370">
        <f t="shared" si="1"/>
        <v>1</v>
      </c>
    </row>
    <row r="3" spans="1:88" s="7" customFormat="1" ht="15.75" thickBot="1" x14ac:dyDescent="0.3">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
      <c r="A4" s="620" t="s">
        <v>14</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225"/>
    </row>
    <row r="6" spans="1:88" x14ac:dyDescent="0.25">
      <c r="A6" s="621"/>
      <c r="B6" s="13"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8" x14ac:dyDescent="0.25">
      <c r="A7" s="621"/>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8" x14ac:dyDescent="0.25">
      <c r="A8" s="621"/>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8" x14ac:dyDescent="0.25">
      <c r="A9" s="621"/>
      <c r="B9" s="13"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8" x14ac:dyDescent="0.25">
      <c r="A10" s="621"/>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8" x14ac:dyDescent="0.25">
      <c r="A11" s="621"/>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8" x14ac:dyDescent="0.25">
      <c r="A12" s="621"/>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8" x14ac:dyDescent="0.25">
      <c r="A13" s="621"/>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8" x14ac:dyDescent="0.25">
      <c r="A14" s="621"/>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8" x14ac:dyDescent="0.25">
      <c r="A15" s="621"/>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225"/>
    </row>
    <row r="16" spans="1:88" x14ac:dyDescent="0.25">
      <c r="A16" s="621"/>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225"/>
    </row>
    <row r="17" spans="1:86" x14ac:dyDescent="0.25">
      <c r="A17" s="621"/>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c r="CG17" s="172"/>
      <c r="CH17" s="225"/>
    </row>
    <row r="18" spans="1:86" x14ac:dyDescent="0.25">
      <c r="A18" s="621"/>
      <c r="B18" s="11" t="s">
        <v>11</v>
      </c>
      <c r="C18" s="3"/>
      <c r="D18" s="3"/>
      <c r="E18" s="263"/>
      <c r="F18" s="263"/>
      <c r="G18" s="263"/>
      <c r="H18" s="263"/>
      <c r="I18" s="263"/>
      <c r="J18" s="263"/>
      <c r="K18" s="263"/>
      <c r="L18" s="263"/>
      <c r="M18" s="263"/>
      <c r="N18" s="263"/>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225"/>
    </row>
    <row r="19" spans="1:86" ht="15.75" thickBot="1" x14ac:dyDescent="0.3">
      <c r="A19" s="622"/>
      <c r="B19" s="209" t="str">
        <f>' LI 1M - RES'!B16</f>
        <v>Monthly kWh</v>
      </c>
      <c r="C19" s="264">
        <f>SUM(C5:C18)</f>
        <v>0</v>
      </c>
      <c r="D19" s="264">
        <f t="shared" ref="D19:BO19" si="2">SUM(D5:D18)</f>
        <v>0</v>
      </c>
      <c r="E19" s="264">
        <f t="shared" si="2"/>
        <v>0</v>
      </c>
      <c r="F19" s="264">
        <f t="shared" si="2"/>
        <v>0</v>
      </c>
      <c r="G19" s="264">
        <f t="shared" si="2"/>
        <v>0</v>
      </c>
      <c r="H19" s="264">
        <f t="shared" si="2"/>
        <v>0</v>
      </c>
      <c r="I19" s="264">
        <f t="shared" si="2"/>
        <v>0</v>
      </c>
      <c r="J19" s="264">
        <f t="shared" si="2"/>
        <v>0</v>
      </c>
      <c r="K19" s="264">
        <f t="shared" si="2"/>
        <v>0</v>
      </c>
      <c r="L19" s="264">
        <f t="shared" si="2"/>
        <v>0</v>
      </c>
      <c r="M19" s="264">
        <f t="shared" si="2"/>
        <v>0</v>
      </c>
      <c r="N19" s="264">
        <f t="shared" si="2"/>
        <v>0</v>
      </c>
      <c r="O19" s="265">
        <f t="shared" si="2"/>
        <v>0</v>
      </c>
      <c r="P19" s="265">
        <f t="shared" si="2"/>
        <v>0</v>
      </c>
      <c r="Q19" s="265">
        <f t="shared" si="2"/>
        <v>0</v>
      </c>
      <c r="R19" s="265">
        <f t="shared" si="2"/>
        <v>0</v>
      </c>
      <c r="S19" s="265">
        <f t="shared" si="2"/>
        <v>0</v>
      </c>
      <c r="T19" s="265">
        <f t="shared" si="2"/>
        <v>0</v>
      </c>
      <c r="U19" s="265">
        <f t="shared" si="2"/>
        <v>0</v>
      </c>
      <c r="V19" s="265">
        <f t="shared" si="2"/>
        <v>0</v>
      </c>
      <c r="W19" s="265">
        <f t="shared" si="2"/>
        <v>0</v>
      </c>
      <c r="X19" s="265">
        <f t="shared" si="2"/>
        <v>0</v>
      </c>
      <c r="Y19" s="265">
        <f t="shared" si="2"/>
        <v>0</v>
      </c>
      <c r="Z19" s="265">
        <f t="shared" si="2"/>
        <v>0</v>
      </c>
      <c r="AA19" s="265">
        <f t="shared" si="2"/>
        <v>0</v>
      </c>
      <c r="AB19" s="265">
        <f t="shared" si="2"/>
        <v>0</v>
      </c>
      <c r="AC19" s="265">
        <f t="shared" si="2"/>
        <v>0</v>
      </c>
      <c r="AD19" s="265">
        <f t="shared" si="2"/>
        <v>0</v>
      </c>
      <c r="AE19" s="265">
        <f t="shared" si="2"/>
        <v>0</v>
      </c>
      <c r="AF19" s="265">
        <f t="shared" si="2"/>
        <v>0</v>
      </c>
      <c r="AG19" s="265">
        <f t="shared" si="2"/>
        <v>0</v>
      </c>
      <c r="AH19" s="265">
        <f t="shared" si="2"/>
        <v>0</v>
      </c>
      <c r="AI19" s="265">
        <f t="shared" si="2"/>
        <v>0</v>
      </c>
      <c r="AJ19" s="265">
        <f t="shared" si="2"/>
        <v>0</v>
      </c>
      <c r="AK19" s="265">
        <f t="shared" si="2"/>
        <v>0</v>
      </c>
      <c r="AL19" s="265">
        <f t="shared" si="2"/>
        <v>0</v>
      </c>
      <c r="AM19" s="265">
        <f t="shared" si="2"/>
        <v>0</v>
      </c>
      <c r="AN19" s="265">
        <f t="shared" si="2"/>
        <v>0</v>
      </c>
      <c r="AO19" s="265">
        <f t="shared" si="2"/>
        <v>0</v>
      </c>
      <c r="AP19" s="265">
        <f t="shared" si="2"/>
        <v>0</v>
      </c>
      <c r="AQ19" s="265">
        <f t="shared" si="2"/>
        <v>0</v>
      </c>
      <c r="AR19" s="265">
        <f t="shared" si="2"/>
        <v>0</v>
      </c>
      <c r="AS19" s="265">
        <f t="shared" si="2"/>
        <v>0</v>
      </c>
      <c r="AT19" s="265">
        <f t="shared" si="2"/>
        <v>0</v>
      </c>
      <c r="AU19" s="265">
        <f t="shared" si="2"/>
        <v>0</v>
      </c>
      <c r="AV19" s="265">
        <f t="shared" si="2"/>
        <v>0</v>
      </c>
      <c r="AW19" s="265">
        <f t="shared" si="2"/>
        <v>0</v>
      </c>
      <c r="AX19" s="265">
        <f t="shared" si="2"/>
        <v>0</v>
      </c>
      <c r="AY19" s="265">
        <f t="shared" si="2"/>
        <v>0</v>
      </c>
      <c r="AZ19" s="265">
        <f t="shared" si="2"/>
        <v>0</v>
      </c>
      <c r="BA19" s="265">
        <f t="shared" si="2"/>
        <v>0</v>
      </c>
      <c r="BB19" s="265">
        <f t="shared" si="2"/>
        <v>0</v>
      </c>
      <c r="BC19" s="265">
        <f t="shared" si="2"/>
        <v>0</v>
      </c>
      <c r="BD19" s="265">
        <f t="shared" si="2"/>
        <v>0</v>
      </c>
      <c r="BE19" s="265">
        <f t="shared" si="2"/>
        <v>0</v>
      </c>
      <c r="BF19" s="265">
        <f t="shared" si="2"/>
        <v>0</v>
      </c>
      <c r="BG19" s="265">
        <f t="shared" si="2"/>
        <v>0</v>
      </c>
      <c r="BH19" s="265">
        <f t="shared" si="2"/>
        <v>0</v>
      </c>
      <c r="BI19" s="265">
        <f t="shared" si="2"/>
        <v>0</v>
      </c>
      <c r="BJ19" s="265">
        <f t="shared" si="2"/>
        <v>0</v>
      </c>
      <c r="BK19" s="265">
        <f t="shared" si="2"/>
        <v>0</v>
      </c>
      <c r="BL19" s="265">
        <f t="shared" si="2"/>
        <v>0</v>
      </c>
      <c r="BM19" s="265">
        <f t="shared" si="2"/>
        <v>0</v>
      </c>
      <c r="BN19" s="265">
        <f t="shared" si="2"/>
        <v>0</v>
      </c>
      <c r="BO19" s="265">
        <f t="shared" si="2"/>
        <v>0</v>
      </c>
      <c r="BP19" s="265">
        <f t="shared" ref="BP19:CH19" si="3">SUM(BP5:BP18)</f>
        <v>0</v>
      </c>
      <c r="BQ19" s="265">
        <f t="shared" si="3"/>
        <v>0</v>
      </c>
      <c r="BR19" s="265">
        <f t="shared" si="3"/>
        <v>0</v>
      </c>
      <c r="BS19" s="265">
        <f t="shared" si="3"/>
        <v>0</v>
      </c>
      <c r="BT19" s="265">
        <f t="shared" si="3"/>
        <v>0</v>
      </c>
      <c r="BU19" s="265">
        <f t="shared" si="3"/>
        <v>0</v>
      </c>
      <c r="BV19" s="265">
        <f t="shared" si="3"/>
        <v>0</v>
      </c>
      <c r="BW19" s="265">
        <f t="shared" si="3"/>
        <v>0</v>
      </c>
      <c r="BX19" s="265">
        <f t="shared" si="3"/>
        <v>0</v>
      </c>
      <c r="BY19" s="265">
        <f t="shared" si="3"/>
        <v>0</v>
      </c>
      <c r="BZ19" s="265">
        <f t="shared" si="3"/>
        <v>0</v>
      </c>
      <c r="CA19" s="265">
        <f t="shared" si="3"/>
        <v>0</v>
      </c>
      <c r="CB19" s="265">
        <f t="shared" si="3"/>
        <v>0</v>
      </c>
      <c r="CC19" s="265">
        <f t="shared" si="3"/>
        <v>0</v>
      </c>
      <c r="CD19" s="265">
        <f t="shared" si="3"/>
        <v>0</v>
      </c>
      <c r="CE19" s="265">
        <f t="shared" si="3"/>
        <v>0</v>
      </c>
      <c r="CF19" s="265">
        <f t="shared" si="3"/>
        <v>0</v>
      </c>
      <c r="CG19" s="265">
        <f t="shared" si="3"/>
        <v>0</v>
      </c>
      <c r="CH19" s="266">
        <f t="shared" si="3"/>
        <v>0</v>
      </c>
    </row>
    <row r="20" spans="1:86" x14ac:dyDescent="0.25">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c r="AB20" s="285"/>
      <c r="AC20" s="9"/>
      <c r="AD20" s="285"/>
      <c r="AE20" s="285"/>
      <c r="AF20" s="9"/>
      <c r="AG20" s="285"/>
      <c r="AH20" s="285"/>
      <c r="AI20" s="9"/>
      <c r="AJ20" s="285"/>
      <c r="AK20" s="285"/>
      <c r="AL20" s="9"/>
      <c r="AM20" s="285"/>
      <c r="AN20" s="285"/>
      <c r="AO20" s="9"/>
      <c r="AP20" s="285"/>
      <c r="AQ20" s="285"/>
      <c r="AR20" s="9"/>
      <c r="AS20" s="285"/>
      <c r="AT20" s="285"/>
      <c r="AU20" s="9"/>
      <c r="AV20" s="285"/>
      <c r="AW20" s="285"/>
      <c r="AX20" s="9"/>
      <c r="AY20" s="285"/>
      <c r="AZ20" s="285"/>
      <c r="BA20" s="9"/>
      <c r="BB20" s="285"/>
      <c r="BC20" s="285"/>
      <c r="BD20" s="9"/>
      <c r="BE20" s="285"/>
      <c r="BF20" s="285"/>
      <c r="BG20" s="9"/>
      <c r="BH20" s="285"/>
      <c r="BI20" s="285"/>
      <c r="BJ20" s="9"/>
      <c r="BK20" s="285"/>
      <c r="BL20" s="285"/>
      <c r="BM20" s="9"/>
      <c r="BN20" s="285"/>
      <c r="BO20" s="285"/>
      <c r="BP20" s="9"/>
      <c r="BQ20" s="285"/>
      <c r="BR20" s="285"/>
      <c r="BS20" s="9"/>
      <c r="BT20" s="285"/>
      <c r="BU20" s="285"/>
      <c r="BV20" s="9"/>
      <c r="BW20" s="285"/>
      <c r="BX20" s="285"/>
      <c r="BY20" s="9"/>
      <c r="BZ20" s="285"/>
      <c r="CA20" s="285"/>
      <c r="CB20" s="9"/>
      <c r="CC20" s="285"/>
      <c r="CD20" s="285"/>
      <c r="CE20" s="9"/>
      <c r="CF20" s="285"/>
      <c r="CG20" s="285"/>
      <c r="CH20" s="9"/>
    </row>
    <row r="21" spans="1:86" ht="15.75" thickBot="1" x14ac:dyDescent="0.3">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row>
    <row r="22" spans="1:86" ht="16.5" thickBot="1" x14ac:dyDescent="0.3">
      <c r="A22" s="623" t="s">
        <v>15</v>
      </c>
      <c r="B22" s="18" t="str">
        <f t="shared" ref="B22" si="4">B4</f>
        <v>End Use</v>
      </c>
      <c r="C22" s="162">
        <f>C$4</f>
        <v>45292</v>
      </c>
      <c r="D22" s="162">
        <f t="shared" ref="D22:BO22" si="5">D$4</f>
        <v>45323</v>
      </c>
      <c r="E22" s="162">
        <f t="shared" si="5"/>
        <v>45352</v>
      </c>
      <c r="F22" s="162">
        <f t="shared" si="5"/>
        <v>45383</v>
      </c>
      <c r="G22" s="162">
        <f t="shared" si="5"/>
        <v>45413</v>
      </c>
      <c r="H22" s="162">
        <f t="shared" si="5"/>
        <v>45444</v>
      </c>
      <c r="I22" s="162">
        <f t="shared" si="5"/>
        <v>45474</v>
      </c>
      <c r="J22" s="162">
        <f t="shared" si="5"/>
        <v>45505</v>
      </c>
      <c r="K22" s="162">
        <f t="shared" si="5"/>
        <v>45536</v>
      </c>
      <c r="L22" s="162">
        <f t="shared" si="5"/>
        <v>45566</v>
      </c>
      <c r="M22" s="162">
        <f t="shared" si="5"/>
        <v>45597</v>
      </c>
      <c r="N22" s="162">
        <f t="shared" si="5"/>
        <v>45627</v>
      </c>
      <c r="O22" s="162">
        <f t="shared" si="5"/>
        <v>45658</v>
      </c>
      <c r="P22" s="162">
        <f t="shared" si="5"/>
        <v>45689</v>
      </c>
      <c r="Q22" s="162">
        <f t="shared" si="5"/>
        <v>45717</v>
      </c>
      <c r="R22" s="162">
        <f t="shared" si="5"/>
        <v>45748</v>
      </c>
      <c r="S22" s="162">
        <f t="shared" si="5"/>
        <v>45778</v>
      </c>
      <c r="T22" s="162">
        <f t="shared" si="5"/>
        <v>45809</v>
      </c>
      <c r="U22" s="162">
        <f t="shared" si="5"/>
        <v>45839</v>
      </c>
      <c r="V22" s="162">
        <f t="shared" si="5"/>
        <v>45870</v>
      </c>
      <c r="W22" s="162">
        <f t="shared" si="5"/>
        <v>45901</v>
      </c>
      <c r="X22" s="162">
        <f t="shared" si="5"/>
        <v>45931</v>
      </c>
      <c r="Y22" s="162">
        <f t="shared" si="5"/>
        <v>45962</v>
      </c>
      <c r="Z22" s="162">
        <f t="shared" si="5"/>
        <v>45992</v>
      </c>
      <c r="AA22" s="162">
        <f t="shared" si="5"/>
        <v>46023</v>
      </c>
      <c r="AB22" s="162">
        <f t="shared" si="5"/>
        <v>46054</v>
      </c>
      <c r="AC22" s="162">
        <f t="shared" si="5"/>
        <v>46082</v>
      </c>
      <c r="AD22" s="162">
        <f t="shared" si="5"/>
        <v>46113</v>
      </c>
      <c r="AE22" s="162">
        <f t="shared" si="5"/>
        <v>46143</v>
      </c>
      <c r="AF22" s="162">
        <f t="shared" si="5"/>
        <v>46174</v>
      </c>
      <c r="AG22" s="162">
        <f t="shared" si="5"/>
        <v>46204</v>
      </c>
      <c r="AH22" s="162">
        <f t="shared" si="5"/>
        <v>46235</v>
      </c>
      <c r="AI22" s="162">
        <f t="shared" si="5"/>
        <v>46266</v>
      </c>
      <c r="AJ22" s="162">
        <f t="shared" si="5"/>
        <v>46296</v>
      </c>
      <c r="AK22" s="162">
        <f t="shared" si="5"/>
        <v>46327</v>
      </c>
      <c r="AL22" s="162">
        <f t="shared" si="5"/>
        <v>46357</v>
      </c>
      <c r="AM22" s="162">
        <f t="shared" si="5"/>
        <v>46388</v>
      </c>
      <c r="AN22" s="162">
        <f t="shared" si="5"/>
        <v>46419</v>
      </c>
      <c r="AO22" s="162">
        <f t="shared" si="5"/>
        <v>46447</v>
      </c>
      <c r="AP22" s="162">
        <f t="shared" si="5"/>
        <v>46478</v>
      </c>
      <c r="AQ22" s="162">
        <f t="shared" si="5"/>
        <v>46508</v>
      </c>
      <c r="AR22" s="162">
        <f t="shared" si="5"/>
        <v>46539</v>
      </c>
      <c r="AS22" s="162">
        <f t="shared" si="5"/>
        <v>46569</v>
      </c>
      <c r="AT22" s="162">
        <f t="shared" si="5"/>
        <v>46600</v>
      </c>
      <c r="AU22" s="162">
        <f t="shared" si="5"/>
        <v>46631</v>
      </c>
      <c r="AV22" s="162">
        <f t="shared" si="5"/>
        <v>46661</v>
      </c>
      <c r="AW22" s="162">
        <f t="shared" si="5"/>
        <v>46692</v>
      </c>
      <c r="AX22" s="162">
        <f t="shared" si="5"/>
        <v>46722</v>
      </c>
      <c r="AY22" s="162">
        <f t="shared" si="5"/>
        <v>46753</v>
      </c>
      <c r="AZ22" s="162">
        <f t="shared" si="5"/>
        <v>46784</v>
      </c>
      <c r="BA22" s="162">
        <f t="shared" si="5"/>
        <v>46813</v>
      </c>
      <c r="BB22" s="162">
        <f t="shared" si="5"/>
        <v>46844</v>
      </c>
      <c r="BC22" s="162">
        <f t="shared" si="5"/>
        <v>46874</v>
      </c>
      <c r="BD22" s="162">
        <f t="shared" si="5"/>
        <v>46905</v>
      </c>
      <c r="BE22" s="162">
        <f t="shared" si="5"/>
        <v>46935</v>
      </c>
      <c r="BF22" s="162">
        <f t="shared" si="5"/>
        <v>46966</v>
      </c>
      <c r="BG22" s="162">
        <f t="shared" si="5"/>
        <v>46997</v>
      </c>
      <c r="BH22" s="162">
        <f t="shared" si="5"/>
        <v>47027</v>
      </c>
      <c r="BI22" s="162">
        <f t="shared" si="5"/>
        <v>47058</v>
      </c>
      <c r="BJ22" s="162">
        <f t="shared" si="5"/>
        <v>47088</v>
      </c>
      <c r="BK22" s="162">
        <f t="shared" si="5"/>
        <v>47119</v>
      </c>
      <c r="BL22" s="162">
        <f t="shared" si="5"/>
        <v>47150</v>
      </c>
      <c r="BM22" s="162">
        <f t="shared" si="5"/>
        <v>47178</v>
      </c>
      <c r="BN22" s="162">
        <f t="shared" si="5"/>
        <v>47209</v>
      </c>
      <c r="BO22" s="162">
        <f t="shared" si="5"/>
        <v>47239</v>
      </c>
      <c r="BP22" s="162">
        <f t="shared" ref="BP22:CH22" si="6">BP$4</f>
        <v>47270</v>
      </c>
      <c r="BQ22" s="162">
        <f t="shared" si="6"/>
        <v>47300</v>
      </c>
      <c r="BR22" s="162">
        <f t="shared" si="6"/>
        <v>47331</v>
      </c>
      <c r="BS22" s="162">
        <f t="shared" si="6"/>
        <v>47362</v>
      </c>
      <c r="BT22" s="162">
        <f t="shared" si="6"/>
        <v>47392</v>
      </c>
      <c r="BU22" s="162">
        <f t="shared" si="6"/>
        <v>47423</v>
      </c>
      <c r="BV22" s="162">
        <f t="shared" si="6"/>
        <v>47453</v>
      </c>
      <c r="BW22" s="162">
        <f t="shared" si="6"/>
        <v>47484</v>
      </c>
      <c r="BX22" s="162">
        <f t="shared" si="6"/>
        <v>47515</v>
      </c>
      <c r="BY22" s="162">
        <f t="shared" si="6"/>
        <v>47543</v>
      </c>
      <c r="BZ22" s="162">
        <f t="shared" si="6"/>
        <v>47574</v>
      </c>
      <c r="CA22" s="162">
        <f t="shared" si="6"/>
        <v>47604</v>
      </c>
      <c r="CB22" s="162">
        <f t="shared" si="6"/>
        <v>47635</v>
      </c>
      <c r="CC22" s="162">
        <f t="shared" si="6"/>
        <v>47665</v>
      </c>
      <c r="CD22" s="162">
        <f t="shared" si="6"/>
        <v>47696</v>
      </c>
      <c r="CE22" s="162">
        <f t="shared" si="6"/>
        <v>47727</v>
      </c>
      <c r="CF22" s="162">
        <f t="shared" si="6"/>
        <v>47757</v>
      </c>
      <c r="CG22" s="162">
        <f t="shared" si="6"/>
        <v>47788</v>
      </c>
      <c r="CH22" s="163">
        <f t="shared" si="6"/>
        <v>47818</v>
      </c>
    </row>
    <row r="23" spans="1:86" ht="15" customHeight="1" x14ac:dyDescent="0.25">
      <c r="A23" s="624"/>
      <c r="B23" s="11" t="str">
        <f t="shared" ref="B23:C37" si="7">B5</f>
        <v>Air Comp</v>
      </c>
      <c r="C23" s="3">
        <f>C5</f>
        <v>0</v>
      </c>
      <c r="D23" s="3">
        <f>IF(SUM($C$19:$N$19)=0,0,C23+D5)</f>
        <v>0</v>
      </c>
      <c r="E23" s="3">
        <f t="shared" ref="E23:BP23" si="8">IF(SUM($C$19:$N$19)=0,0,D23+E5)</f>
        <v>0</v>
      </c>
      <c r="F23" s="3">
        <f t="shared" si="8"/>
        <v>0</v>
      </c>
      <c r="G23" s="3">
        <f t="shared" si="8"/>
        <v>0</v>
      </c>
      <c r="H23" s="3">
        <f t="shared" si="8"/>
        <v>0</v>
      </c>
      <c r="I23" s="3">
        <f t="shared" si="8"/>
        <v>0</v>
      </c>
      <c r="J23" s="3">
        <f t="shared" si="8"/>
        <v>0</v>
      </c>
      <c r="K23" s="3">
        <f t="shared" si="8"/>
        <v>0</v>
      </c>
      <c r="L23" s="3">
        <f t="shared" si="8"/>
        <v>0</v>
      </c>
      <c r="M23" s="3">
        <f t="shared" si="8"/>
        <v>0</v>
      </c>
      <c r="N23" s="491">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25">
      <c r="A24" s="624"/>
      <c r="B24" s="13" t="str">
        <f t="shared" si="7"/>
        <v>Building Shell</v>
      </c>
      <c r="C24" s="3">
        <f t="shared" si="7"/>
        <v>0</v>
      </c>
      <c r="D24" s="3">
        <f t="shared" ref="D24:BO24" si="10">IF(SUM($C$19:$N$19)=0,0,C24+D6)</f>
        <v>0</v>
      </c>
      <c r="E24" s="3">
        <f t="shared" si="10"/>
        <v>0</v>
      </c>
      <c r="F24" s="3">
        <f t="shared" si="10"/>
        <v>0</v>
      </c>
      <c r="G24" s="3">
        <f t="shared" si="10"/>
        <v>0</v>
      </c>
      <c r="H24" s="3">
        <f t="shared" si="10"/>
        <v>0</v>
      </c>
      <c r="I24" s="3">
        <f t="shared" si="10"/>
        <v>0</v>
      </c>
      <c r="J24" s="3">
        <f t="shared" si="10"/>
        <v>0</v>
      </c>
      <c r="K24" s="3">
        <f t="shared" si="10"/>
        <v>0</v>
      </c>
      <c r="L24" s="3">
        <f t="shared" si="10"/>
        <v>0</v>
      </c>
      <c r="M24" s="3">
        <f t="shared" si="10"/>
        <v>0</v>
      </c>
      <c r="N24" s="491">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25">
      <c r="A25" s="624"/>
      <c r="B25" s="11" t="str">
        <f t="shared" si="7"/>
        <v>Cooking</v>
      </c>
      <c r="C25" s="3">
        <f t="shared" si="7"/>
        <v>0</v>
      </c>
      <c r="D25" s="3">
        <f t="shared" ref="D25:BO25" si="12">IF(SUM($C$19:$N$19)=0,0,C25+D7)</f>
        <v>0</v>
      </c>
      <c r="E25" s="3">
        <f t="shared" si="12"/>
        <v>0</v>
      </c>
      <c r="F25" s="3">
        <f t="shared" si="12"/>
        <v>0</v>
      </c>
      <c r="G25" s="3">
        <f t="shared" si="12"/>
        <v>0</v>
      </c>
      <c r="H25" s="3">
        <f t="shared" si="12"/>
        <v>0</v>
      </c>
      <c r="I25" s="3">
        <f t="shared" si="12"/>
        <v>0</v>
      </c>
      <c r="J25" s="3">
        <f t="shared" si="12"/>
        <v>0</v>
      </c>
      <c r="K25" s="3">
        <f t="shared" si="12"/>
        <v>0</v>
      </c>
      <c r="L25" s="3">
        <f t="shared" si="12"/>
        <v>0</v>
      </c>
      <c r="M25" s="3">
        <f t="shared" si="12"/>
        <v>0</v>
      </c>
      <c r="N25" s="491">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25">
      <c r="A26" s="624"/>
      <c r="B26" s="11" t="str">
        <f t="shared" si="7"/>
        <v>Cooling</v>
      </c>
      <c r="C26" s="3">
        <f t="shared" si="7"/>
        <v>0</v>
      </c>
      <c r="D26" s="3">
        <f t="shared" ref="D26:BO26" si="14">IF(SUM($C$19:$N$19)=0,0,C26+D8)</f>
        <v>0</v>
      </c>
      <c r="E26" s="3">
        <f t="shared" si="14"/>
        <v>0</v>
      </c>
      <c r="F26" s="3">
        <f t="shared" si="14"/>
        <v>0</v>
      </c>
      <c r="G26" s="3">
        <f t="shared" si="14"/>
        <v>0</v>
      </c>
      <c r="H26" s="3">
        <f t="shared" si="14"/>
        <v>0</v>
      </c>
      <c r="I26" s="3">
        <f t="shared" si="14"/>
        <v>0</v>
      </c>
      <c r="J26" s="3">
        <f t="shared" si="14"/>
        <v>0</v>
      </c>
      <c r="K26" s="3">
        <f t="shared" si="14"/>
        <v>0</v>
      </c>
      <c r="L26" s="3">
        <f t="shared" si="14"/>
        <v>0</v>
      </c>
      <c r="M26" s="3">
        <f t="shared" si="14"/>
        <v>0</v>
      </c>
      <c r="N26" s="491">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25">
      <c r="A27" s="624"/>
      <c r="B27" s="13" t="str">
        <f t="shared" si="7"/>
        <v>Ext Lighting</v>
      </c>
      <c r="C27" s="3">
        <f t="shared" si="7"/>
        <v>0</v>
      </c>
      <c r="D27" s="3">
        <f t="shared" ref="D27:BO27" si="16">IF(SUM($C$19:$N$19)=0,0,C27+D9)</f>
        <v>0</v>
      </c>
      <c r="E27" s="3">
        <f t="shared" si="16"/>
        <v>0</v>
      </c>
      <c r="F27" s="3">
        <f t="shared" si="16"/>
        <v>0</v>
      </c>
      <c r="G27" s="3">
        <f t="shared" si="16"/>
        <v>0</v>
      </c>
      <c r="H27" s="3">
        <f t="shared" si="16"/>
        <v>0</v>
      </c>
      <c r="I27" s="3">
        <f t="shared" si="16"/>
        <v>0</v>
      </c>
      <c r="J27" s="3">
        <f t="shared" si="16"/>
        <v>0</v>
      </c>
      <c r="K27" s="3">
        <f t="shared" si="16"/>
        <v>0</v>
      </c>
      <c r="L27" s="3">
        <f t="shared" si="16"/>
        <v>0</v>
      </c>
      <c r="M27" s="3">
        <f t="shared" si="16"/>
        <v>0</v>
      </c>
      <c r="N27" s="491">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25">
      <c r="A28" s="624"/>
      <c r="B28" s="11" t="str">
        <f t="shared" si="7"/>
        <v>Heating</v>
      </c>
      <c r="C28" s="3">
        <f t="shared" si="7"/>
        <v>0</v>
      </c>
      <c r="D28" s="3">
        <f t="shared" ref="D28:BO28" si="18">IF(SUM($C$19:$N$19)=0,0,C28+D10)</f>
        <v>0</v>
      </c>
      <c r="E28" s="3">
        <f t="shared" si="18"/>
        <v>0</v>
      </c>
      <c r="F28" s="3">
        <f t="shared" si="18"/>
        <v>0</v>
      </c>
      <c r="G28" s="3">
        <f t="shared" si="18"/>
        <v>0</v>
      </c>
      <c r="H28" s="3">
        <f t="shared" si="18"/>
        <v>0</v>
      </c>
      <c r="I28" s="3">
        <f t="shared" si="18"/>
        <v>0</v>
      </c>
      <c r="J28" s="3">
        <f t="shared" si="18"/>
        <v>0</v>
      </c>
      <c r="K28" s="3">
        <f t="shared" si="18"/>
        <v>0</v>
      </c>
      <c r="L28" s="3">
        <f t="shared" si="18"/>
        <v>0</v>
      </c>
      <c r="M28" s="3">
        <f t="shared" si="18"/>
        <v>0</v>
      </c>
      <c r="N28" s="491">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25">
      <c r="A29" s="624"/>
      <c r="B29" s="11" t="str">
        <f t="shared" si="7"/>
        <v>HVAC</v>
      </c>
      <c r="C29" s="3">
        <f t="shared" si="7"/>
        <v>0</v>
      </c>
      <c r="D29" s="3">
        <f t="shared" ref="D29:BO29" si="20">IF(SUM($C$19:$N$19)=0,0,C29+D11)</f>
        <v>0</v>
      </c>
      <c r="E29" s="3">
        <f t="shared" si="20"/>
        <v>0</v>
      </c>
      <c r="F29" s="3">
        <f t="shared" si="20"/>
        <v>0</v>
      </c>
      <c r="G29" s="3">
        <f t="shared" si="20"/>
        <v>0</v>
      </c>
      <c r="H29" s="3">
        <f t="shared" si="20"/>
        <v>0</v>
      </c>
      <c r="I29" s="3">
        <f t="shared" si="20"/>
        <v>0</v>
      </c>
      <c r="J29" s="3">
        <f t="shared" si="20"/>
        <v>0</v>
      </c>
      <c r="K29" s="3">
        <f t="shared" si="20"/>
        <v>0</v>
      </c>
      <c r="L29" s="3">
        <f t="shared" si="20"/>
        <v>0</v>
      </c>
      <c r="M29" s="3">
        <f t="shared" si="20"/>
        <v>0</v>
      </c>
      <c r="N29" s="491">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25">
      <c r="A30" s="624"/>
      <c r="B30" s="11" t="str">
        <f t="shared" si="7"/>
        <v>Lighting</v>
      </c>
      <c r="C30" s="3">
        <f t="shared" si="7"/>
        <v>0</v>
      </c>
      <c r="D30" s="3">
        <f t="shared" ref="D30:BO30" si="22">IF(SUM($C$19:$N$19)=0,0,C30+D12)</f>
        <v>0</v>
      </c>
      <c r="E30" s="3">
        <f t="shared" si="22"/>
        <v>0</v>
      </c>
      <c r="F30" s="3">
        <f t="shared" si="22"/>
        <v>0</v>
      </c>
      <c r="G30" s="3">
        <f t="shared" si="22"/>
        <v>0</v>
      </c>
      <c r="H30" s="3">
        <f t="shared" si="22"/>
        <v>0</v>
      </c>
      <c r="I30" s="3">
        <f t="shared" si="22"/>
        <v>0</v>
      </c>
      <c r="J30" s="3">
        <f t="shared" si="22"/>
        <v>0</v>
      </c>
      <c r="K30" s="3">
        <f t="shared" si="22"/>
        <v>0</v>
      </c>
      <c r="L30" s="3">
        <f t="shared" si="22"/>
        <v>0</v>
      </c>
      <c r="M30" s="3">
        <f t="shared" si="22"/>
        <v>0</v>
      </c>
      <c r="N30" s="491">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25">
      <c r="A31" s="624"/>
      <c r="B31" s="11" t="str">
        <f t="shared" si="7"/>
        <v>Miscellaneous</v>
      </c>
      <c r="C31" s="3">
        <f t="shared" si="7"/>
        <v>0</v>
      </c>
      <c r="D31" s="3">
        <f t="shared" ref="D31:BO31" si="24">IF(SUM($C$19:$N$19)=0,0,C31+D13)</f>
        <v>0</v>
      </c>
      <c r="E31" s="3">
        <f t="shared" si="24"/>
        <v>0</v>
      </c>
      <c r="F31" s="3">
        <f t="shared" si="24"/>
        <v>0</v>
      </c>
      <c r="G31" s="3">
        <f t="shared" si="24"/>
        <v>0</v>
      </c>
      <c r="H31" s="3">
        <f t="shared" si="24"/>
        <v>0</v>
      </c>
      <c r="I31" s="3">
        <f t="shared" si="24"/>
        <v>0</v>
      </c>
      <c r="J31" s="3">
        <f t="shared" si="24"/>
        <v>0</v>
      </c>
      <c r="K31" s="3">
        <f t="shared" si="24"/>
        <v>0</v>
      </c>
      <c r="L31" s="3">
        <f t="shared" si="24"/>
        <v>0</v>
      </c>
      <c r="M31" s="3">
        <f t="shared" si="24"/>
        <v>0</v>
      </c>
      <c r="N31" s="491">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25">
      <c r="A32" s="624"/>
      <c r="B32" s="11" t="str">
        <f t="shared" si="7"/>
        <v>Motors</v>
      </c>
      <c r="C32" s="3">
        <f t="shared" si="7"/>
        <v>0</v>
      </c>
      <c r="D32" s="3">
        <f t="shared" ref="D32:BO32" si="26">IF(SUM($C$19:$N$19)=0,0,C32+D14)</f>
        <v>0</v>
      </c>
      <c r="E32" s="3">
        <f t="shared" si="26"/>
        <v>0</v>
      </c>
      <c r="F32" s="3">
        <f t="shared" si="26"/>
        <v>0</v>
      </c>
      <c r="G32" s="3">
        <f t="shared" si="26"/>
        <v>0</v>
      </c>
      <c r="H32" s="3">
        <f t="shared" si="26"/>
        <v>0</v>
      </c>
      <c r="I32" s="3">
        <f t="shared" si="26"/>
        <v>0</v>
      </c>
      <c r="J32" s="3">
        <f t="shared" si="26"/>
        <v>0</v>
      </c>
      <c r="K32" s="3">
        <f t="shared" si="26"/>
        <v>0</v>
      </c>
      <c r="L32" s="3">
        <f t="shared" si="26"/>
        <v>0</v>
      </c>
      <c r="M32" s="3">
        <f t="shared" si="26"/>
        <v>0</v>
      </c>
      <c r="N32" s="491">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25">
      <c r="A33" s="624"/>
      <c r="B33" s="11" t="str">
        <f t="shared" si="7"/>
        <v>Process</v>
      </c>
      <c r="C33" s="3">
        <f t="shared" si="7"/>
        <v>0</v>
      </c>
      <c r="D33" s="3">
        <f t="shared" ref="D33:BO33" si="28">IF(SUM($C$19:$N$19)=0,0,C33+D15)</f>
        <v>0</v>
      </c>
      <c r="E33" s="3">
        <f t="shared" si="28"/>
        <v>0</v>
      </c>
      <c r="F33" s="3">
        <f t="shared" si="28"/>
        <v>0</v>
      </c>
      <c r="G33" s="3">
        <f t="shared" si="28"/>
        <v>0</v>
      </c>
      <c r="H33" s="3">
        <f t="shared" si="28"/>
        <v>0</v>
      </c>
      <c r="I33" s="3">
        <f t="shared" si="28"/>
        <v>0</v>
      </c>
      <c r="J33" s="3">
        <f t="shared" si="28"/>
        <v>0</v>
      </c>
      <c r="K33" s="3">
        <f t="shared" si="28"/>
        <v>0</v>
      </c>
      <c r="L33" s="3">
        <f t="shared" si="28"/>
        <v>0</v>
      </c>
      <c r="M33" s="3">
        <f t="shared" si="28"/>
        <v>0</v>
      </c>
      <c r="N33" s="491">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25">
      <c r="A34" s="624"/>
      <c r="B34" s="11" t="str">
        <f t="shared" si="7"/>
        <v>Refrigeration</v>
      </c>
      <c r="C34" s="3">
        <f t="shared" si="7"/>
        <v>0</v>
      </c>
      <c r="D34" s="3">
        <f t="shared" ref="D34:BO34" si="30">IF(SUM($C$19:$N$19)=0,0,C34+D16)</f>
        <v>0</v>
      </c>
      <c r="E34" s="3">
        <f t="shared" si="30"/>
        <v>0</v>
      </c>
      <c r="F34" s="3">
        <f t="shared" si="30"/>
        <v>0</v>
      </c>
      <c r="G34" s="3">
        <f t="shared" si="30"/>
        <v>0</v>
      </c>
      <c r="H34" s="3">
        <f t="shared" si="30"/>
        <v>0</v>
      </c>
      <c r="I34" s="3">
        <f t="shared" si="30"/>
        <v>0</v>
      </c>
      <c r="J34" s="3">
        <f t="shared" si="30"/>
        <v>0</v>
      </c>
      <c r="K34" s="3">
        <f t="shared" si="30"/>
        <v>0</v>
      </c>
      <c r="L34" s="3">
        <f t="shared" si="30"/>
        <v>0</v>
      </c>
      <c r="M34" s="3">
        <f t="shared" si="30"/>
        <v>0</v>
      </c>
      <c r="N34" s="491">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25">
      <c r="A35" s="624"/>
      <c r="B35" s="11" t="str">
        <f t="shared" si="7"/>
        <v>Water Heating</v>
      </c>
      <c r="C35" s="3">
        <f t="shared" si="7"/>
        <v>0</v>
      </c>
      <c r="D35" s="3">
        <f t="shared" ref="D35:BO35" si="32">IF(SUM($C$19:$N$19)=0,0,C35+D17)</f>
        <v>0</v>
      </c>
      <c r="E35" s="3">
        <f t="shared" si="32"/>
        <v>0</v>
      </c>
      <c r="F35" s="3">
        <f t="shared" si="32"/>
        <v>0</v>
      </c>
      <c r="G35" s="3">
        <f t="shared" si="32"/>
        <v>0</v>
      </c>
      <c r="H35" s="3">
        <f t="shared" si="32"/>
        <v>0</v>
      </c>
      <c r="I35" s="3">
        <f t="shared" si="32"/>
        <v>0</v>
      </c>
      <c r="J35" s="3">
        <f t="shared" si="32"/>
        <v>0</v>
      </c>
      <c r="K35" s="3">
        <f t="shared" si="32"/>
        <v>0</v>
      </c>
      <c r="L35" s="3">
        <f t="shared" si="32"/>
        <v>0</v>
      </c>
      <c r="M35" s="3">
        <f t="shared" si="32"/>
        <v>0</v>
      </c>
      <c r="N35" s="491">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25">
      <c r="A36" s="624"/>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
      <c r="A37" s="625"/>
      <c r="B37" s="209" t="str">
        <f t="shared" si="7"/>
        <v>Monthly kWh</v>
      </c>
      <c r="C37" s="264">
        <f>SUM(C23:C36)</f>
        <v>0</v>
      </c>
      <c r="D37" s="264">
        <f t="shared" ref="D37:BO37" si="34">SUM(D23:D36)</f>
        <v>0</v>
      </c>
      <c r="E37" s="264">
        <f t="shared" si="34"/>
        <v>0</v>
      </c>
      <c r="F37" s="264">
        <f t="shared" si="34"/>
        <v>0</v>
      </c>
      <c r="G37" s="264">
        <f t="shared" si="34"/>
        <v>0</v>
      </c>
      <c r="H37" s="264">
        <f t="shared" si="34"/>
        <v>0</v>
      </c>
      <c r="I37" s="264">
        <f t="shared" si="34"/>
        <v>0</v>
      </c>
      <c r="J37" s="264">
        <f t="shared" si="34"/>
        <v>0</v>
      </c>
      <c r="K37" s="264">
        <f t="shared" si="34"/>
        <v>0</v>
      </c>
      <c r="L37" s="264">
        <f t="shared" si="34"/>
        <v>0</v>
      </c>
      <c r="M37" s="264">
        <f t="shared" si="34"/>
        <v>0</v>
      </c>
      <c r="N37" s="264">
        <f t="shared" si="34"/>
        <v>0</v>
      </c>
      <c r="O37" s="264">
        <f t="shared" si="34"/>
        <v>0</v>
      </c>
      <c r="P37" s="264">
        <f t="shared" si="34"/>
        <v>0</v>
      </c>
      <c r="Q37" s="264">
        <f t="shared" si="34"/>
        <v>0</v>
      </c>
      <c r="R37" s="264">
        <f t="shared" si="34"/>
        <v>0</v>
      </c>
      <c r="S37" s="264">
        <f t="shared" si="34"/>
        <v>0</v>
      </c>
      <c r="T37" s="264">
        <f t="shared" si="34"/>
        <v>0</v>
      </c>
      <c r="U37" s="264">
        <f t="shared" si="34"/>
        <v>0</v>
      </c>
      <c r="V37" s="264">
        <f t="shared" si="34"/>
        <v>0</v>
      </c>
      <c r="W37" s="264">
        <f t="shared" si="34"/>
        <v>0</v>
      </c>
      <c r="X37" s="264">
        <f t="shared" si="34"/>
        <v>0</v>
      </c>
      <c r="Y37" s="264">
        <f t="shared" si="34"/>
        <v>0</v>
      </c>
      <c r="Z37" s="264">
        <f t="shared" si="34"/>
        <v>0</v>
      </c>
      <c r="AA37" s="264">
        <f t="shared" si="34"/>
        <v>0</v>
      </c>
      <c r="AB37" s="264">
        <f t="shared" si="34"/>
        <v>0</v>
      </c>
      <c r="AC37" s="264">
        <f t="shared" si="34"/>
        <v>0</v>
      </c>
      <c r="AD37" s="264">
        <f t="shared" si="34"/>
        <v>0</v>
      </c>
      <c r="AE37" s="264">
        <f t="shared" si="34"/>
        <v>0</v>
      </c>
      <c r="AF37" s="264">
        <f t="shared" si="34"/>
        <v>0</v>
      </c>
      <c r="AG37" s="264">
        <f t="shared" si="34"/>
        <v>0</v>
      </c>
      <c r="AH37" s="264">
        <f t="shared" si="34"/>
        <v>0</v>
      </c>
      <c r="AI37" s="264">
        <f t="shared" si="34"/>
        <v>0</v>
      </c>
      <c r="AJ37" s="264">
        <f t="shared" si="34"/>
        <v>0</v>
      </c>
      <c r="AK37" s="264">
        <f t="shared" si="34"/>
        <v>0</v>
      </c>
      <c r="AL37" s="264">
        <f t="shared" si="34"/>
        <v>0</v>
      </c>
      <c r="AM37" s="264">
        <f t="shared" si="34"/>
        <v>0</v>
      </c>
      <c r="AN37" s="264">
        <f t="shared" si="34"/>
        <v>0</v>
      </c>
      <c r="AO37" s="264">
        <f t="shared" si="34"/>
        <v>0</v>
      </c>
      <c r="AP37" s="264">
        <f t="shared" si="34"/>
        <v>0</v>
      </c>
      <c r="AQ37" s="264">
        <f t="shared" si="34"/>
        <v>0</v>
      </c>
      <c r="AR37" s="264">
        <f t="shared" si="34"/>
        <v>0</v>
      </c>
      <c r="AS37" s="264">
        <f t="shared" si="34"/>
        <v>0</v>
      </c>
      <c r="AT37" s="264">
        <f t="shared" si="34"/>
        <v>0</v>
      </c>
      <c r="AU37" s="264">
        <f t="shared" si="34"/>
        <v>0</v>
      </c>
      <c r="AV37" s="264">
        <f t="shared" si="34"/>
        <v>0</v>
      </c>
      <c r="AW37" s="264">
        <f t="shared" si="34"/>
        <v>0</v>
      </c>
      <c r="AX37" s="264">
        <f t="shared" si="34"/>
        <v>0</v>
      </c>
      <c r="AY37" s="264">
        <f t="shared" si="34"/>
        <v>0</v>
      </c>
      <c r="AZ37" s="264">
        <f t="shared" si="34"/>
        <v>0</v>
      </c>
      <c r="BA37" s="264">
        <f t="shared" si="34"/>
        <v>0</v>
      </c>
      <c r="BB37" s="264">
        <f t="shared" si="34"/>
        <v>0</v>
      </c>
      <c r="BC37" s="264">
        <f t="shared" si="34"/>
        <v>0</v>
      </c>
      <c r="BD37" s="264">
        <f t="shared" si="34"/>
        <v>0</v>
      </c>
      <c r="BE37" s="264">
        <f t="shared" si="34"/>
        <v>0</v>
      </c>
      <c r="BF37" s="264">
        <f t="shared" si="34"/>
        <v>0</v>
      </c>
      <c r="BG37" s="264">
        <f t="shared" si="34"/>
        <v>0</v>
      </c>
      <c r="BH37" s="264">
        <f t="shared" si="34"/>
        <v>0</v>
      </c>
      <c r="BI37" s="264">
        <f t="shared" si="34"/>
        <v>0</v>
      </c>
      <c r="BJ37" s="264">
        <f t="shared" si="34"/>
        <v>0</v>
      </c>
      <c r="BK37" s="264">
        <f t="shared" si="34"/>
        <v>0</v>
      </c>
      <c r="BL37" s="264">
        <f t="shared" si="34"/>
        <v>0</v>
      </c>
      <c r="BM37" s="264">
        <f t="shared" si="34"/>
        <v>0</v>
      </c>
      <c r="BN37" s="264">
        <f t="shared" si="34"/>
        <v>0</v>
      </c>
      <c r="BO37" s="264">
        <f t="shared" si="34"/>
        <v>0</v>
      </c>
      <c r="BP37" s="264">
        <f t="shared" ref="BP37:CH37" si="35">SUM(BP23:BP36)</f>
        <v>0</v>
      </c>
      <c r="BQ37" s="264">
        <f t="shared" si="35"/>
        <v>0</v>
      </c>
      <c r="BR37" s="264">
        <f t="shared" si="35"/>
        <v>0</v>
      </c>
      <c r="BS37" s="264">
        <f t="shared" si="35"/>
        <v>0</v>
      </c>
      <c r="BT37" s="264">
        <f t="shared" si="35"/>
        <v>0</v>
      </c>
      <c r="BU37" s="264">
        <f t="shared" si="35"/>
        <v>0</v>
      </c>
      <c r="BV37" s="264">
        <f t="shared" si="35"/>
        <v>0</v>
      </c>
      <c r="BW37" s="264">
        <f t="shared" si="35"/>
        <v>0</v>
      </c>
      <c r="BX37" s="264">
        <f t="shared" si="35"/>
        <v>0</v>
      </c>
      <c r="BY37" s="264">
        <f t="shared" si="35"/>
        <v>0</v>
      </c>
      <c r="BZ37" s="264">
        <f t="shared" si="35"/>
        <v>0</v>
      </c>
      <c r="CA37" s="264">
        <f t="shared" si="35"/>
        <v>0</v>
      </c>
      <c r="CB37" s="264">
        <f t="shared" si="35"/>
        <v>0</v>
      </c>
      <c r="CC37" s="264">
        <f t="shared" si="35"/>
        <v>0</v>
      </c>
      <c r="CD37" s="264">
        <f t="shared" si="35"/>
        <v>0</v>
      </c>
      <c r="CE37" s="264">
        <f t="shared" si="35"/>
        <v>0</v>
      </c>
      <c r="CF37" s="264">
        <f t="shared" si="35"/>
        <v>0</v>
      </c>
      <c r="CG37" s="264">
        <f t="shared" si="35"/>
        <v>0</v>
      </c>
      <c r="CH37" s="267">
        <f t="shared" si="35"/>
        <v>0</v>
      </c>
    </row>
    <row r="38" spans="1:86" x14ac:dyDescent="0.25">
      <c r="A38" s="8"/>
      <c r="B38" s="285"/>
      <c r="C38" s="9"/>
      <c r="D38" s="285"/>
      <c r="E38" s="9"/>
      <c r="F38" s="285"/>
      <c r="G38" s="285"/>
      <c r="H38" s="9"/>
      <c r="I38" s="285"/>
      <c r="J38" s="285"/>
      <c r="K38" s="9"/>
      <c r="L38" s="285"/>
      <c r="M38" s="285"/>
      <c r="N38" s="323" t="s">
        <v>189</v>
      </c>
      <c r="O38" s="322">
        <f>SUM(C5:N18)</f>
        <v>0</v>
      </c>
      <c r="P38" s="285"/>
      <c r="Q38" s="9"/>
      <c r="R38" s="285"/>
      <c r="S38" s="285"/>
      <c r="T38" s="9"/>
      <c r="U38" s="285"/>
      <c r="V38" s="285"/>
      <c r="W38" s="9"/>
      <c r="X38" s="285"/>
      <c r="Y38" s="285"/>
      <c r="Z38" s="9"/>
      <c r="AA38" s="285"/>
      <c r="AB38" s="285"/>
      <c r="AC38" s="9"/>
      <c r="AD38" s="285"/>
      <c r="AE38" s="285"/>
      <c r="AF38" s="9"/>
      <c r="AG38" s="285"/>
      <c r="AH38" s="285"/>
      <c r="AI38" s="9"/>
      <c r="AJ38" s="285"/>
      <c r="AK38" s="285"/>
      <c r="AL38" s="9"/>
      <c r="AM38" s="285"/>
      <c r="AN38" s="285"/>
      <c r="AO38" s="9"/>
      <c r="AP38" s="285"/>
      <c r="AQ38" s="285"/>
      <c r="AR38" s="9"/>
      <c r="AS38" s="285"/>
      <c r="AT38" s="285"/>
      <c r="AU38" s="9"/>
      <c r="AV38" s="285"/>
      <c r="AW38" s="285"/>
      <c r="AX38" s="9"/>
      <c r="AY38" s="285"/>
      <c r="AZ38" s="285"/>
      <c r="BA38" s="9"/>
      <c r="BB38" s="285"/>
      <c r="BC38" s="285"/>
      <c r="BD38" s="9"/>
      <c r="BE38" s="285"/>
      <c r="BF38" s="285"/>
      <c r="BG38" s="9"/>
      <c r="BH38" s="285"/>
      <c r="BI38" s="285"/>
      <c r="BJ38" s="9"/>
      <c r="BK38" s="285"/>
      <c r="BL38" s="285"/>
      <c r="BM38" s="9"/>
      <c r="BN38" s="285"/>
      <c r="BO38" s="285"/>
      <c r="BP38" s="9"/>
      <c r="BQ38" s="285"/>
      <c r="BR38" s="285"/>
      <c r="BS38" s="9"/>
      <c r="BT38" s="285"/>
      <c r="BU38" s="285"/>
      <c r="BV38" s="9"/>
      <c r="BW38" s="285"/>
      <c r="BX38" s="285"/>
      <c r="BY38" s="9"/>
      <c r="BZ38" s="285"/>
      <c r="CA38" s="285"/>
      <c r="CB38" s="9"/>
      <c r="CC38" s="285"/>
      <c r="CD38" s="285"/>
      <c r="CE38" s="9"/>
      <c r="CF38" s="285"/>
      <c r="CG38" s="285"/>
      <c r="CH38" s="9"/>
    </row>
    <row r="39" spans="1:86" ht="15.75" thickBot="1" x14ac:dyDescent="0.3">
      <c r="C39" s="136"/>
      <c r="D39" s="136"/>
      <c r="E39" s="136"/>
      <c r="F39" s="136"/>
      <c r="G39" s="136"/>
      <c r="H39" s="136"/>
      <c r="I39" s="136"/>
      <c r="J39" s="136"/>
      <c r="K39" s="136"/>
      <c r="L39" s="136"/>
      <c r="M39" s="136"/>
      <c r="N39" s="136"/>
      <c r="O39" s="136"/>
      <c r="P39" s="136"/>
      <c r="Q39" s="136"/>
      <c r="R39" s="136"/>
      <c r="S39" s="136"/>
      <c r="T39" s="515" t="s">
        <v>295</v>
      </c>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row>
    <row r="40" spans="1:86" ht="16.5" thickBot="1" x14ac:dyDescent="0.3">
      <c r="A40" s="626" t="s">
        <v>16</v>
      </c>
      <c r="B40" s="18" t="str">
        <f t="shared" ref="B40:B55" si="36">B22</f>
        <v>End Use</v>
      </c>
      <c r="C40" s="162">
        <f>C$4</f>
        <v>45292</v>
      </c>
      <c r="D40" s="162">
        <f t="shared" ref="D40:BO40" si="37">D$4</f>
        <v>45323</v>
      </c>
      <c r="E40" s="162">
        <f t="shared" si="37"/>
        <v>45352</v>
      </c>
      <c r="F40" s="162">
        <f t="shared" si="37"/>
        <v>45383</v>
      </c>
      <c r="G40" s="162">
        <f t="shared" si="37"/>
        <v>45413</v>
      </c>
      <c r="H40" s="162">
        <f t="shared" si="37"/>
        <v>45444</v>
      </c>
      <c r="I40" s="162">
        <f t="shared" si="37"/>
        <v>45474</v>
      </c>
      <c r="J40" s="162">
        <f t="shared" si="37"/>
        <v>45505</v>
      </c>
      <c r="K40" s="162">
        <f t="shared" si="37"/>
        <v>45536</v>
      </c>
      <c r="L40" s="162">
        <f t="shared" si="37"/>
        <v>45566</v>
      </c>
      <c r="M40" s="162">
        <f t="shared" si="37"/>
        <v>45597</v>
      </c>
      <c r="N40" s="162">
        <f t="shared" si="37"/>
        <v>45627</v>
      </c>
      <c r="O40" s="162">
        <f t="shared" si="37"/>
        <v>45658</v>
      </c>
      <c r="P40" s="162">
        <f t="shared" si="37"/>
        <v>45689</v>
      </c>
      <c r="Q40" s="162">
        <f t="shared" si="37"/>
        <v>45717</v>
      </c>
      <c r="R40" s="162">
        <f t="shared" si="37"/>
        <v>45748</v>
      </c>
      <c r="S40" s="162">
        <f t="shared" si="37"/>
        <v>45778</v>
      </c>
      <c r="T40" s="162">
        <f t="shared" si="37"/>
        <v>45809</v>
      </c>
      <c r="U40" s="162">
        <f t="shared" si="37"/>
        <v>45839</v>
      </c>
      <c r="V40" s="162">
        <f t="shared" si="37"/>
        <v>45870</v>
      </c>
      <c r="W40" s="162">
        <f t="shared" si="37"/>
        <v>45901</v>
      </c>
      <c r="X40" s="162">
        <f t="shared" si="37"/>
        <v>45931</v>
      </c>
      <c r="Y40" s="162">
        <f t="shared" si="37"/>
        <v>45962</v>
      </c>
      <c r="Z40" s="162">
        <f t="shared" si="37"/>
        <v>45992</v>
      </c>
      <c r="AA40" s="162">
        <f t="shared" si="37"/>
        <v>46023</v>
      </c>
      <c r="AB40" s="162">
        <f t="shared" si="37"/>
        <v>46054</v>
      </c>
      <c r="AC40" s="162">
        <f t="shared" si="37"/>
        <v>46082</v>
      </c>
      <c r="AD40" s="162">
        <f t="shared" si="37"/>
        <v>46113</v>
      </c>
      <c r="AE40" s="162">
        <f t="shared" si="37"/>
        <v>46143</v>
      </c>
      <c r="AF40" s="162">
        <f t="shared" si="37"/>
        <v>46174</v>
      </c>
      <c r="AG40" s="162">
        <f t="shared" si="37"/>
        <v>46204</v>
      </c>
      <c r="AH40" s="162">
        <f t="shared" si="37"/>
        <v>46235</v>
      </c>
      <c r="AI40" s="162">
        <f t="shared" si="37"/>
        <v>46266</v>
      </c>
      <c r="AJ40" s="162">
        <f t="shared" si="37"/>
        <v>46296</v>
      </c>
      <c r="AK40" s="162">
        <f t="shared" si="37"/>
        <v>46327</v>
      </c>
      <c r="AL40" s="162">
        <f t="shared" si="37"/>
        <v>46357</v>
      </c>
      <c r="AM40" s="162">
        <f t="shared" si="37"/>
        <v>46388</v>
      </c>
      <c r="AN40" s="162">
        <f t="shared" si="37"/>
        <v>46419</v>
      </c>
      <c r="AO40" s="162">
        <f t="shared" si="37"/>
        <v>46447</v>
      </c>
      <c r="AP40" s="162">
        <f t="shared" si="37"/>
        <v>46478</v>
      </c>
      <c r="AQ40" s="162">
        <f t="shared" si="37"/>
        <v>46508</v>
      </c>
      <c r="AR40" s="162">
        <f t="shared" si="37"/>
        <v>46539</v>
      </c>
      <c r="AS40" s="162">
        <f t="shared" si="37"/>
        <v>46569</v>
      </c>
      <c r="AT40" s="162">
        <f t="shared" si="37"/>
        <v>46600</v>
      </c>
      <c r="AU40" s="162">
        <f t="shared" si="37"/>
        <v>46631</v>
      </c>
      <c r="AV40" s="162">
        <f t="shared" si="37"/>
        <v>46661</v>
      </c>
      <c r="AW40" s="162">
        <f t="shared" si="37"/>
        <v>46692</v>
      </c>
      <c r="AX40" s="162">
        <f t="shared" si="37"/>
        <v>46722</v>
      </c>
      <c r="AY40" s="162">
        <f t="shared" si="37"/>
        <v>46753</v>
      </c>
      <c r="AZ40" s="162">
        <f t="shared" si="37"/>
        <v>46784</v>
      </c>
      <c r="BA40" s="162">
        <f t="shared" si="37"/>
        <v>46813</v>
      </c>
      <c r="BB40" s="162">
        <f t="shared" si="37"/>
        <v>46844</v>
      </c>
      <c r="BC40" s="162">
        <f t="shared" si="37"/>
        <v>46874</v>
      </c>
      <c r="BD40" s="162">
        <f t="shared" si="37"/>
        <v>46905</v>
      </c>
      <c r="BE40" s="162">
        <f t="shared" si="37"/>
        <v>46935</v>
      </c>
      <c r="BF40" s="162">
        <f t="shared" si="37"/>
        <v>46966</v>
      </c>
      <c r="BG40" s="162">
        <f t="shared" si="37"/>
        <v>46997</v>
      </c>
      <c r="BH40" s="162">
        <f t="shared" si="37"/>
        <v>47027</v>
      </c>
      <c r="BI40" s="162">
        <f t="shared" si="37"/>
        <v>47058</v>
      </c>
      <c r="BJ40" s="162">
        <f t="shared" si="37"/>
        <v>47088</v>
      </c>
      <c r="BK40" s="162">
        <f t="shared" si="37"/>
        <v>47119</v>
      </c>
      <c r="BL40" s="162">
        <f t="shared" si="37"/>
        <v>47150</v>
      </c>
      <c r="BM40" s="162">
        <f t="shared" si="37"/>
        <v>47178</v>
      </c>
      <c r="BN40" s="162">
        <f t="shared" si="37"/>
        <v>47209</v>
      </c>
      <c r="BO40" s="162">
        <f t="shared" si="37"/>
        <v>47239</v>
      </c>
      <c r="BP40" s="162">
        <f t="shared" ref="BP40:CH40" si="38">BP$4</f>
        <v>47270</v>
      </c>
      <c r="BQ40" s="162">
        <f t="shared" si="38"/>
        <v>47300</v>
      </c>
      <c r="BR40" s="162">
        <f t="shared" si="38"/>
        <v>47331</v>
      </c>
      <c r="BS40" s="162">
        <f t="shared" si="38"/>
        <v>47362</v>
      </c>
      <c r="BT40" s="162">
        <f t="shared" si="38"/>
        <v>47392</v>
      </c>
      <c r="BU40" s="162">
        <f t="shared" si="38"/>
        <v>47423</v>
      </c>
      <c r="BV40" s="162">
        <f t="shared" si="38"/>
        <v>47453</v>
      </c>
      <c r="BW40" s="162">
        <f t="shared" si="38"/>
        <v>47484</v>
      </c>
      <c r="BX40" s="162">
        <f t="shared" si="38"/>
        <v>47515</v>
      </c>
      <c r="BY40" s="162">
        <f t="shared" si="38"/>
        <v>47543</v>
      </c>
      <c r="BZ40" s="162">
        <f t="shared" si="38"/>
        <v>47574</v>
      </c>
      <c r="CA40" s="162">
        <f t="shared" si="38"/>
        <v>47604</v>
      </c>
      <c r="CB40" s="162">
        <f t="shared" si="38"/>
        <v>47635</v>
      </c>
      <c r="CC40" s="162">
        <f t="shared" si="38"/>
        <v>47665</v>
      </c>
      <c r="CD40" s="162">
        <f t="shared" si="38"/>
        <v>47696</v>
      </c>
      <c r="CE40" s="162">
        <f t="shared" si="38"/>
        <v>47727</v>
      </c>
      <c r="CF40" s="162">
        <f t="shared" si="38"/>
        <v>47757</v>
      </c>
      <c r="CG40" s="162">
        <f t="shared" si="38"/>
        <v>47788</v>
      </c>
      <c r="CH40" s="163">
        <f t="shared" si="38"/>
        <v>47818</v>
      </c>
    </row>
    <row r="41" spans="1:86" ht="15" customHeight="1" x14ac:dyDescent="0.25">
      <c r="A41" s="627"/>
      <c r="B41" s="11" t="str">
        <f t="shared" si="36"/>
        <v>Air Comp</v>
      </c>
      <c r="C41" s="3">
        <v>0</v>
      </c>
      <c r="D41" s="3">
        <v>0</v>
      </c>
      <c r="E41" s="3">
        <v>0</v>
      </c>
      <c r="F41" s="3">
        <v>0</v>
      </c>
      <c r="G41" s="3">
        <f>G42</f>
        <v>0</v>
      </c>
      <c r="H41" s="3">
        <f t="shared" ref="H41:H53" si="39">H42</f>
        <v>0</v>
      </c>
      <c r="I41" s="3">
        <f t="shared" ref="I41:I53" si="40">I42</f>
        <v>0</v>
      </c>
      <c r="J41" s="3">
        <f t="shared" ref="J41:J53" si="41">J42</f>
        <v>0</v>
      </c>
      <c r="K41" s="3">
        <f t="shared" ref="K41:K53" si="42">K42</f>
        <v>0</v>
      </c>
      <c r="L41" s="3">
        <f t="shared" ref="L41:L53" si="43">L42</f>
        <v>0</v>
      </c>
      <c r="M41" s="3">
        <f t="shared" ref="M41:M53" si="44">M42</f>
        <v>0</v>
      </c>
      <c r="N41" s="3">
        <f t="shared" ref="N41:N53" si="45">N42</f>
        <v>0</v>
      </c>
      <c r="O41" s="3">
        <f t="shared" ref="O41:O53" si="46">O42</f>
        <v>0</v>
      </c>
      <c r="P41" s="3">
        <f t="shared" ref="P41:P53" si="47">P42</f>
        <v>0</v>
      </c>
      <c r="Q41" s="3">
        <f t="shared" ref="Q41:Q53" si="48">Q42</f>
        <v>0</v>
      </c>
      <c r="R41" s="3">
        <f t="shared" ref="R41:R53" si="49">R42</f>
        <v>0</v>
      </c>
      <c r="S41" s="3">
        <f t="shared" ref="S41:S53" si="50">S42</f>
        <v>0</v>
      </c>
      <c r="T41" s="490">
        <v>0</v>
      </c>
      <c r="U41" s="3">
        <f t="shared" ref="U41:U53" si="51">U42</f>
        <v>0</v>
      </c>
      <c r="V41" s="3">
        <f t="shared" ref="V41:V53" si="52">V42</f>
        <v>0</v>
      </c>
      <c r="W41" s="3">
        <f t="shared" ref="W41:W53" si="53">W42</f>
        <v>0</v>
      </c>
      <c r="X41" s="3">
        <f t="shared" ref="X41:X53" si="54">X42</f>
        <v>0</v>
      </c>
      <c r="Y41" s="3">
        <f t="shared" ref="Y41:Y53" si="55">Y42</f>
        <v>0</v>
      </c>
      <c r="Z41" s="3">
        <f t="shared" ref="Z41:Z53" si="56">Z42</f>
        <v>0</v>
      </c>
      <c r="AA41" s="3">
        <f t="shared" ref="AA41:AA53" si="57">AA42</f>
        <v>0</v>
      </c>
      <c r="AB41" s="3">
        <f t="shared" ref="AB41:AB53" si="58">AB42</f>
        <v>0</v>
      </c>
      <c r="AC41" s="3">
        <f t="shared" ref="AC41:AC53" si="59">AC42</f>
        <v>0</v>
      </c>
      <c r="AD41" s="3">
        <f t="shared" ref="AD41:AD53" si="60">AD42</f>
        <v>0</v>
      </c>
      <c r="AE41" s="3">
        <f t="shared" ref="AE41:AE53" si="61">AE42</f>
        <v>0</v>
      </c>
      <c r="AF41" s="3">
        <f t="shared" ref="AF41:AF53" si="62">AF42</f>
        <v>0</v>
      </c>
      <c r="AG41" s="3">
        <f t="shared" ref="AG41:AG53" si="63">AG42</f>
        <v>0</v>
      </c>
      <c r="AH41" s="3">
        <f t="shared" ref="AH41:AH53" si="64">AH42</f>
        <v>0</v>
      </c>
      <c r="AI41" s="3">
        <f t="shared" ref="AI41:AI53" si="65">AI42</f>
        <v>0</v>
      </c>
      <c r="AJ41" s="3">
        <f t="shared" ref="AJ41:AJ53" si="66">AJ42</f>
        <v>0</v>
      </c>
      <c r="AK41" s="3">
        <f t="shared" ref="AK41:AK53" si="67">AK42</f>
        <v>0</v>
      </c>
      <c r="AL41" s="3">
        <f t="shared" ref="AL41:AL53" si="68">AL42</f>
        <v>0</v>
      </c>
      <c r="AM41" s="3">
        <f t="shared" ref="AM41:AM53" si="69">AM42</f>
        <v>0</v>
      </c>
      <c r="AN41" s="3">
        <f t="shared" ref="AN41:AN53" si="70">AN42</f>
        <v>0</v>
      </c>
      <c r="AO41" s="3">
        <f t="shared" ref="AO41:AO53" si="71">AO42</f>
        <v>0</v>
      </c>
      <c r="AP41" s="3">
        <f t="shared" ref="AP41:AP53" si="72">AP42</f>
        <v>0</v>
      </c>
      <c r="AQ41" s="3">
        <f t="shared" ref="AQ41:AQ53" si="73">AQ42</f>
        <v>0</v>
      </c>
      <c r="AR41" s="3">
        <f t="shared" ref="AR41:AR53" si="74">AR42</f>
        <v>0</v>
      </c>
      <c r="AS41" s="3">
        <f t="shared" ref="AS41:AS53" si="75">AS42</f>
        <v>0</v>
      </c>
      <c r="AT41" s="3">
        <f t="shared" ref="AT41:AT53" si="76">AT42</f>
        <v>0</v>
      </c>
      <c r="AU41" s="3">
        <f t="shared" ref="AU41:AU53" si="77">AU42</f>
        <v>0</v>
      </c>
      <c r="AV41" s="3">
        <f t="shared" ref="AV41:AV53" si="78">AV42</f>
        <v>0</v>
      </c>
      <c r="AW41" s="3">
        <f t="shared" ref="AW41:AW53" si="79">AW42</f>
        <v>0</v>
      </c>
      <c r="AX41" s="3">
        <f t="shared" ref="AX41:AX53" si="80">AX42</f>
        <v>0</v>
      </c>
      <c r="AY41" s="3">
        <f t="shared" ref="AY41:AY53" si="81">AY42</f>
        <v>0</v>
      </c>
      <c r="AZ41" s="3">
        <f t="shared" ref="AZ41:AZ53" si="82">AZ42</f>
        <v>0</v>
      </c>
      <c r="BA41" s="3">
        <f t="shared" ref="BA41:BA53" si="83">BA42</f>
        <v>0</v>
      </c>
      <c r="BB41" s="3">
        <f t="shared" ref="BB41:BB53" si="84">BB42</f>
        <v>0</v>
      </c>
      <c r="BC41" s="3">
        <f t="shared" ref="BC41:BC53" si="85">BC42</f>
        <v>0</v>
      </c>
      <c r="BD41" s="3">
        <f t="shared" ref="BD41:BD53" si="86">BD42</f>
        <v>0</v>
      </c>
      <c r="BE41" s="3">
        <f t="shared" ref="BE41:BE53" si="87">BE42</f>
        <v>0</v>
      </c>
      <c r="BF41" s="3">
        <f t="shared" ref="BF41:BF53" si="88">BF42</f>
        <v>0</v>
      </c>
      <c r="BG41" s="3">
        <f t="shared" ref="BG41:BG53" si="89">BG42</f>
        <v>0</v>
      </c>
      <c r="BH41" s="3">
        <f t="shared" ref="BH41:BH53" si="90">BH42</f>
        <v>0</v>
      </c>
      <c r="BI41" s="3">
        <f t="shared" ref="BI41:BI53" si="91">BI42</f>
        <v>0</v>
      </c>
      <c r="BJ41" s="3">
        <f t="shared" ref="BJ41:BJ53" si="92">BJ42</f>
        <v>0</v>
      </c>
      <c r="BK41" s="3">
        <f t="shared" ref="BK41:BK53" si="93">BK42</f>
        <v>0</v>
      </c>
      <c r="BL41" s="3">
        <f t="shared" ref="BL41:BL53" si="94">BL42</f>
        <v>0</v>
      </c>
      <c r="BM41" s="3">
        <f t="shared" ref="BM41:BM53" si="95">BM42</f>
        <v>0</v>
      </c>
      <c r="BN41" s="3">
        <f t="shared" ref="BN41:BN53" si="96">BN42</f>
        <v>0</v>
      </c>
      <c r="BO41" s="3">
        <f t="shared" ref="BO41:BO53" si="97">BO42</f>
        <v>0</v>
      </c>
      <c r="BP41" s="3">
        <f t="shared" ref="BP41:BP53" si="98">BP42</f>
        <v>0</v>
      </c>
      <c r="BQ41" s="3">
        <f t="shared" ref="BQ41:BQ53" si="99">BQ42</f>
        <v>0</v>
      </c>
      <c r="BR41" s="3">
        <f t="shared" ref="BR41:BR53" si="100">BR42</f>
        <v>0</v>
      </c>
      <c r="BS41" s="3">
        <f t="shared" ref="BS41:BS53" si="101">BS42</f>
        <v>0</v>
      </c>
      <c r="BT41" s="3">
        <f t="shared" ref="BT41:BT53" si="102">BT42</f>
        <v>0</v>
      </c>
      <c r="BU41" s="3">
        <f t="shared" ref="BU41:BU53" si="103">BU42</f>
        <v>0</v>
      </c>
      <c r="BV41" s="3">
        <f t="shared" ref="BV41:BV53" si="104">BV42</f>
        <v>0</v>
      </c>
      <c r="BW41" s="3">
        <f t="shared" ref="BW41:BW53" si="105">BW42</f>
        <v>0</v>
      </c>
      <c r="BX41" s="3">
        <f t="shared" ref="BX41:BX53" si="106">BX42</f>
        <v>0</v>
      </c>
      <c r="BY41" s="3">
        <f t="shared" ref="BY41:BY53" si="107">BY42</f>
        <v>0</v>
      </c>
      <c r="BZ41" s="3">
        <f t="shared" ref="BZ41:BZ53" si="108">BZ42</f>
        <v>0</v>
      </c>
      <c r="CA41" s="3">
        <f t="shared" ref="CA41:CA53" si="109">CA42</f>
        <v>0</v>
      </c>
      <c r="CB41" s="3">
        <f t="shared" ref="CB41:CB53" si="110">CB42</f>
        <v>0</v>
      </c>
      <c r="CC41" s="3">
        <f t="shared" ref="CC41:CC53" si="111">CC42</f>
        <v>0</v>
      </c>
      <c r="CD41" s="3">
        <f t="shared" ref="CD41:CD53" si="112">CD42</f>
        <v>0</v>
      </c>
      <c r="CE41" s="3">
        <f t="shared" ref="CE41:CE53" si="113">CE42</f>
        <v>0</v>
      </c>
      <c r="CF41" s="3">
        <f t="shared" ref="CF41:CF53" si="114">CF42</f>
        <v>0</v>
      </c>
      <c r="CG41" s="3">
        <f t="shared" ref="CG41:CG53" si="115">CG42</f>
        <v>0</v>
      </c>
      <c r="CH41" s="12">
        <f t="shared" ref="CH41:CH53" si="116">CH42</f>
        <v>0</v>
      </c>
    </row>
    <row r="42" spans="1:86" x14ac:dyDescent="0.25">
      <c r="A42" s="627"/>
      <c r="B42" s="13" t="str">
        <f t="shared" si="36"/>
        <v>Building Shell</v>
      </c>
      <c r="C42" s="3">
        <v>0</v>
      </c>
      <c r="D42" s="3">
        <v>0</v>
      </c>
      <c r="E42" s="3">
        <v>0</v>
      </c>
      <c r="F42" s="3">
        <v>0</v>
      </c>
      <c r="G42" s="3">
        <f t="shared" ref="G42:G53" si="117">G43</f>
        <v>0</v>
      </c>
      <c r="H42" s="3">
        <f t="shared" si="39"/>
        <v>0</v>
      </c>
      <c r="I42" s="3">
        <f t="shared" si="40"/>
        <v>0</v>
      </c>
      <c r="J42" s="3">
        <f t="shared" si="41"/>
        <v>0</v>
      </c>
      <c r="K42" s="3">
        <f t="shared" si="42"/>
        <v>0</v>
      </c>
      <c r="L42" s="3">
        <f t="shared" si="43"/>
        <v>0</v>
      </c>
      <c r="M42" s="3">
        <f t="shared" si="44"/>
        <v>0</v>
      </c>
      <c r="N42" s="3">
        <f t="shared" si="45"/>
        <v>0</v>
      </c>
      <c r="O42" s="3">
        <f t="shared" si="46"/>
        <v>0</v>
      </c>
      <c r="P42" s="3">
        <f t="shared" si="47"/>
        <v>0</v>
      </c>
      <c r="Q42" s="3">
        <f t="shared" si="48"/>
        <v>0</v>
      </c>
      <c r="R42" s="3">
        <f t="shared" si="49"/>
        <v>0</v>
      </c>
      <c r="S42" s="3">
        <f t="shared" si="50"/>
        <v>0</v>
      </c>
      <c r="T42" s="490">
        <v>0</v>
      </c>
      <c r="U42" s="3">
        <f t="shared" si="51"/>
        <v>0</v>
      </c>
      <c r="V42" s="3">
        <f t="shared" si="52"/>
        <v>0</v>
      </c>
      <c r="W42" s="3">
        <f t="shared" si="53"/>
        <v>0</v>
      </c>
      <c r="X42" s="3">
        <f t="shared" si="54"/>
        <v>0</v>
      </c>
      <c r="Y42" s="3">
        <f t="shared" si="55"/>
        <v>0</v>
      </c>
      <c r="Z42" s="3">
        <f t="shared" si="56"/>
        <v>0</v>
      </c>
      <c r="AA42" s="3">
        <f t="shared" si="57"/>
        <v>0</v>
      </c>
      <c r="AB42" s="3">
        <f t="shared" si="58"/>
        <v>0</v>
      </c>
      <c r="AC42" s="3">
        <f t="shared" si="59"/>
        <v>0</v>
      </c>
      <c r="AD42" s="3">
        <f t="shared" si="60"/>
        <v>0</v>
      </c>
      <c r="AE42" s="3">
        <f t="shared" si="61"/>
        <v>0</v>
      </c>
      <c r="AF42" s="3">
        <f t="shared" si="62"/>
        <v>0</v>
      </c>
      <c r="AG42" s="3">
        <f t="shared" si="63"/>
        <v>0</v>
      </c>
      <c r="AH42" s="3">
        <f t="shared" si="64"/>
        <v>0</v>
      </c>
      <c r="AI42" s="3">
        <f t="shared" si="65"/>
        <v>0</v>
      </c>
      <c r="AJ42" s="3">
        <f t="shared" si="66"/>
        <v>0</v>
      </c>
      <c r="AK42" s="3">
        <f t="shared" si="67"/>
        <v>0</v>
      </c>
      <c r="AL42" s="3">
        <f t="shared" si="68"/>
        <v>0</v>
      </c>
      <c r="AM42" s="3">
        <f t="shared" si="69"/>
        <v>0</v>
      </c>
      <c r="AN42" s="3">
        <f t="shared" si="70"/>
        <v>0</v>
      </c>
      <c r="AO42" s="3">
        <f t="shared" si="71"/>
        <v>0</v>
      </c>
      <c r="AP42" s="3">
        <f t="shared" si="72"/>
        <v>0</v>
      </c>
      <c r="AQ42" s="3">
        <f t="shared" si="73"/>
        <v>0</v>
      </c>
      <c r="AR42" s="3">
        <f t="shared" si="74"/>
        <v>0</v>
      </c>
      <c r="AS42" s="3">
        <f t="shared" si="75"/>
        <v>0</v>
      </c>
      <c r="AT42" s="3">
        <f t="shared" si="76"/>
        <v>0</v>
      </c>
      <c r="AU42" s="3">
        <f t="shared" si="77"/>
        <v>0</v>
      </c>
      <c r="AV42" s="3">
        <f t="shared" si="78"/>
        <v>0</v>
      </c>
      <c r="AW42" s="3">
        <f t="shared" si="79"/>
        <v>0</v>
      </c>
      <c r="AX42" s="3">
        <f t="shared" si="80"/>
        <v>0</v>
      </c>
      <c r="AY42" s="3">
        <f t="shared" si="81"/>
        <v>0</v>
      </c>
      <c r="AZ42" s="3">
        <f t="shared" si="82"/>
        <v>0</v>
      </c>
      <c r="BA42" s="3">
        <f t="shared" si="83"/>
        <v>0</v>
      </c>
      <c r="BB42" s="3">
        <f t="shared" si="84"/>
        <v>0</v>
      </c>
      <c r="BC42" s="3">
        <f t="shared" si="85"/>
        <v>0</v>
      </c>
      <c r="BD42" s="3">
        <f t="shared" si="86"/>
        <v>0</v>
      </c>
      <c r="BE42" s="3">
        <f t="shared" si="87"/>
        <v>0</v>
      </c>
      <c r="BF42" s="3">
        <f t="shared" si="88"/>
        <v>0</v>
      </c>
      <c r="BG42" s="3">
        <f t="shared" si="89"/>
        <v>0</v>
      </c>
      <c r="BH42" s="3">
        <f t="shared" si="90"/>
        <v>0</v>
      </c>
      <c r="BI42" s="3">
        <f t="shared" si="91"/>
        <v>0</v>
      </c>
      <c r="BJ42" s="3">
        <f t="shared" si="92"/>
        <v>0</v>
      </c>
      <c r="BK42" s="3">
        <f t="shared" si="93"/>
        <v>0</v>
      </c>
      <c r="BL42" s="3">
        <f t="shared" si="94"/>
        <v>0</v>
      </c>
      <c r="BM42" s="3">
        <f t="shared" si="95"/>
        <v>0</v>
      </c>
      <c r="BN42" s="3">
        <f t="shared" si="96"/>
        <v>0</v>
      </c>
      <c r="BO42" s="3">
        <f t="shared" si="97"/>
        <v>0</v>
      </c>
      <c r="BP42" s="3">
        <f t="shared" si="98"/>
        <v>0</v>
      </c>
      <c r="BQ42" s="3">
        <f t="shared" si="99"/>
        <v>0</v>
      </c>
      <c r="BR42" s="3">
        <f t="shared" si="100"/>
        <v>0</v>
      </c>
      <c r="BS42" s="3">
        <f t="shared" si="101"/>
        <v>0</v>
      </c>
      <c r="BT42" s="3">
        <f t="shared" si="102"/>
        <v>0</v>
      </c>
      <c r="BU42" s="3">
        <f t="shared" si="103"/>
        <v>0</v>
      </c>
      <c r="BV42" s="3">
        <f t="shared" si="104"/>
        <v>0</v>
      </c>
      <c r="BW42" s="3">
        <f t="shared" si="105"/>
        <v>0</v>
      </c>
      <c r="BX42" s="3">
        <f t="shared" si="106"/>
        <v>0</v>
      </c>
      <c r="BY42" s="3">
        <f t="shared" si="107"/>
        <v>0</v>
      </c>
      <c r="BZ42" s="3">
        <f t="shared" si="108"/>
        <v>0</v>
      </c>
      <c r="CA42" s="3">
        <f t="shared" si="109"/>
        <v>0</v>
      </c>
      <c r="CB42" s="3">
        <f t="shared" si="110"/>
        <v>0</v>
      </c>
      <c r="CC42" s="3">
        <f t="shared" si="111"/>
        <v>0</v>
      </c>
      <c r="CD42" s="3">
        <f t="shared" si="112"/>
        <v>0</v>
      </c>
      <c r="CE42" s="3">
        <f t="shared" si="113"/>
        <v>0</v>
      </c>
      <c r="CF42" s="3">
        <f t="shared" si="114"/>
        <v>0</v>
      </c>
      <c r="CG42" s="3">
        <f t="shared" si="115"/>
        <v>0</v>
      </c>
      <c r="CH42" s="12">
        <f t="shared" si="116"/>
        <v>0</v>
      </c>
    </row>
    <row r="43" spans="1:86" x14ac:dyDescent="0.25">
      <c r="A43" s="627"/>
      <c r="B43" s="11" t="str">
        <f t="shared" si="36"/>
        <v>Cooking</v>
      </c>
      <c r="C43" s="3">
        <v>0</v>
      </c>
      <c r="D43" s="3">
        <v>0</v>
      </c>
      <c r="E43" s="3">
        <v>0</v>
      </c>
      <c r="F43" s="3">
        <v>0</v>
      </c>
      <c r="G43" s="3">
        <f t="shared" si="117"/>
        <v>0</v>
      </c>
      <c r="H43" s="3">
        <f t="shared" si="39"/>
        <v>0</v>
      </c>
      <c r="I43" s="3">
        <f t="shared" si="40"/>
        <v>0</v>
      </c>
      <c r="J43" s="3">
        <f t="shared" si="41"/>
        <v>0</v>
      </c>
      <c r="K43" s="3">
        <f t="shared" si="42"/>
        <v>0</v>
      </c>
      <c r="L43" s="3">
        <f t="shared" si="43"/>
        <v>0</v>
      </c>
      <c r="M43" s="3">
        <f t="shared" si="44"/>
        <v>0</v>
      </c>
      <c r="N43" s="3">
        <f t="shared" si="45"/>
        <v>0</v>
      </c>
      <c r="O43" s="3">
        <f t="shared" si="46"/>
        <v>0</v>
      </c>
      <c r="P43" s="3">
        <f t="shared" si="47"/>
        <v>0</v>
      </c>
      <c r="Q43" s="3">
        <f t="shared" si="48"/>
        <v>0</v>
      </c>
      <c r="R43" s="3">
        <f t="shared" si="49"/>
        <v>0</v>
      </c>
      <c r="S43" s="3">
        <f t="shared" si="50"/>
        <v>0</v>
      </c>
      <c r="T43" s="490">
        <v>0</v>
      </c>
      <c r="U43" s="3">
        <f t="shared" si="51"/>
        <v>0</v>
      </c>
      <c r="V43" s="3">
        <f t="shared" si="52"/>
        <v>0</v>
      </c>
      <c r="W43" s="3">
        <f t="shared" si="53"/>
        <v>0</v>
      </c>
      <c r="X43" s="3">
        <f t="shared" si="54"/>
        <v>0</v>
      </c>
      <c r="Y43" s="3">
        <f t="shared" si="55"/>
        <v>0</v>
      </c>
      <c r="Z43" s="3">
        <f t="shared" si="56"/>
        <v>0</v>
      </c>
      <c r="AA43" s="3">
        <f t="shared" si="57"/>
        <v>0</v>
      </c>
      <c r="AB43" s="3">
        <f t="shared" si="58"/>
        <v>0</v>
      </c>
      <c r="AC43" s="3">
        <f t="shared" si="59"/>
        <v>0</v>
      </c>
      <c r="AD43" s="3">
        <f t="shared" si="60"/>
        <v>0</v>
      </c>
      <c r="AE43" s="3">
        <f t="shared" si="61"/>
        <v>0</v>
      </c>
      <c r="AF43" s="3">
        <f t="shared" si="62"/>
        <v>0</v>
      </c>
      <c r="AG43" s="3">
        <f t="shared" si="63"/>
        <v>0</v>
      </c>
      <c r="AH43" s="3">
        <f t="shared" si="64"/>
        <v>0</v>
      </c>
      <c r="AI43" s="3">
        <f t="shared" si="65"/>
        <v>0</v>
      </c>
      <c r="AJ43" s="3">
        <f t="shared" si="66"/>
        <v>0</v>
      </c>
      <c r="AK43" s="3">
        <f t="shared" si="67"/>
        <v>0</v>
      </c>
      <c r="AL43" s="3">
        <f t="shared" si="68"/>
        <v>0</v>
      </c>
      <c r="AM43" s="3">
        <f t="shared" si="69"/>
        <v>0</v>
      </c>
      <c r="AN43" s="3">
        <f t="shared" si="70"/>
        <v>0</v>
      </c>
      <c r="AO43" s="3">
        <f t="shared" si="71"/>
        <v>0</v>
      </c>
      <c r="AP43" s="3">
        <f t="shared" si="72"/>
        <v>0</v>
      </c>
      <c r="AQ43" s="3">
        <f t="shared" si="73"/>
        <v>0</v>
      </c>
      <c r="AR43" s="3">
        <f t="shared" si="74"/>
        <v>0</v>
      </c>
      <c r="AS43" s="3">
        <f t="shared" si="75"/>
        <v>0</v>
      </c>
      <c r="AT43" s="3">
        <f t="shared" si="76"/>
        <v>0</v>
      </c>
      <c r="AU43" s="3">
        <f t="shared" si="77"/>
        <v>0</v>
      </c>
      <c r="AV43" s="3">
        <f t="shared" si="78"/>
        <v>0</v>
      </c>
      <c r="AW43" s="3">
        <f t="shared" si="79"/>
        <v>0</v>
      </c>
      <c r="AX43" s="3">
        <f t="shared" si="80"/>
        <v>0</v>
      </c>
      <c r="AY43" s="3">
        <f t="shared" si="81"/>
        <v>0</v>
      </c>
      <c r="AZ43" s="3">
        <f t="shared" si="82"/>
        <v>0</v>
      </c>
      <c r="BA43" s="3">
        <f t="shared" si="83"/>
        <v>0</v>
      </c>
      <c r="BB43" s="3">
        <f t="shared" si="84"/>
        <v>0</v>
      </c>
      <c r="BC43" s="3">
        <f t="shared" si="85"/>
        <v>0</v>
      </c>
      <c r="BD43" s="3">
        <f t="shared" si="86"/>
        <v>0</v>
      </c>
      <c r="BE43" s="3">
        <f t="shared" si="87"/>
        <v>0</v>
      </c>
      <c r="BF43" s="3">
        <f t="shared" si="88"/>
        <v>0</v>
      </c>
      <c r="BG43" s="3">
        <f t="shared" si="89"/>
        <v>0</v>
      </c>
      <c r="BH43" s="3">
        <f t="shared" si="90"/>
        <v>0</v>
      </c>
      <c r="BI43" s="3">
        <f t="shared" si="91"/>
        <v>0</v>
      </c>
      <c r="BJ43" s="3">
        <f t="shared" si="92"/>
        <v>0</v>
      </c>
      <c r="BK43" s="3">
        <f t="shared" si="93"/>
        <v>0</v>
      </c>
      <c r="BL43" s="3">
        <f t="shared" si="94"/>
        <v>0</v>
      </c>
      <c r="BM43" s="3">
        <f t="shared" si="95"/>
        <v>0</v>
      </c>
      <c r="BN43" s="3">
        <f t="shared" si="96"/>
        <v>0</v>
      </c>
      <c r="BO43" s="3">
        <f t="shared" si="97"/>
        <v>0</v>
      </c>
      <c r="BP43" s="3">
        <f t="shared" si="98"/>
        <v>0</v>
      </c>
      <c r="BQ43" s="3">
        <f t="shared" si="99"/>
        <v>0</v>
      </c>
      <c r="BR43" s="3">
        <f t="shared" si="100"/>
        <v>0</v>
      </c>
      <c r="BS43" s="3">
        <f t="shared" si="101"/>
        <v>0</v>
      </c>
      <c r="BT43" s="3">
        <f t="shared" si="102"/>
        <v>0</v>
      </c>
      <c r="BU43" s="3">
        <f t="shared" si="103"/>
        <v>0</v>
      </c>
      <c r="BV43" s="3">
        <f t="shared" si="104"/>
        <v>0</v>
      </c>
      <c r="BW43" s="3">
        <f t="shared" si="105"/>
        <v>0</v>
      </c>
      <c r="BX43" s="3">
        <f t="shared" si="106"/>
        <v>0</v>
      </c>
      <c r="BY43" s="3">
        <f t="shared" si="107"/>
        <v>0</v>
      </c>
      <c r="BZ43" s="3">
        <f t="shared" si="108"/>
        <v>0</v>
      </c>
      <c r="CA43" s="3">
        <f t="shared" si="109"/>
        <v>0</v>
      </c>
      <c r="CB43" s="3">
        <f t="shared" si="110"/>
        <v>0</v>
      </c>
      <c r="CC43" s="3">
        <f t="shared" si="111"/>
        <v>0</v>
      </c>
      <c r="CD43" s="3">
        <f t="shared" si="112"/>
        <v>0</v>
      </c>
      <c r="CE43" s="3">
        <f t="shared" si="113"/>
        <v>0</v>
      </c>
      <c r="CF43" s="3">
        <f t="shared" si="114"/>
        <v>0</v>
      </c>
      <c r="CG43" s="3">
        <f t="shared" si="115"/>
        <v>0</v>
      </c>
      <c r="CH43" s="12">
        <f t="shared" si="116"/>
        <v>0</v>
      </c>
    </row>
    <row r="44" spans="1:86" x14ac:dyDescent="0.25">
      <c r="A44" s="627"/>
      <c r="B44" s="11" t="str">
        <f t="shared" si="36"/>
        <v>Cooling</v>
      </c>
      <c r="C44" s="3">
        <v>0</v>
      </c>
      <c r="D44" s="3">
        <v>0</v>
      </c>
      <c r="E44" s="3">
        <v>0</v>
      </c>
      <c r="F44" s="3">
        <v>0</v>
      </c>
      <c r="G44" s="3">
        <f t="shared" si="117"/>
        <v>0</v>
      </c>
      <c r="H44" s="3">
        <f t="shared" si="39"/>
        <v>0</v>
      </c>
      <c r="I44" s="3">
        <f t="shared" si="40"/>
        <v>0</v>
      </c>
      <c r="J44" s="3">
        <f t="shared" si="41"/>
        <v>0</v>
      </c>
      <c r="K44" s="3">
        <f t="shared" si="42"/>
        <v>0</v>
      </c>
      <c r="L44" s="3">
        <f t="shared" si="43"/>
        <v>0</v>
      </c>
      <c r="M44" s="3">
        <f t="shared" si="44"/>
        <v>0</v>
      </c>
      <c r="N44" s="3">
        <f t="shared" si="45"/>
        <v>0</v>
      </c>
      <c r="O44" s="3">
        <f t="shared" si="46"/>
        <v>0</v>
      </c>
      <c r="P44" s="3">
        <f t="shared" si="47"/>
        <v>0</v>
      </c>
      <c r="Q44" s="3">
        <f t="shared" si="48"/>
        <v>0</v>
      </c>
      <c r="R44" s="3">
        <f t="shared" si="49"/>
        <v>0</v>
      </c>
      <c r="S44" s="3">
        <f t="shared" si="50"/>
        <v>0</v>
      </c>
      <c r="T44" s="490">
        <v>0</v>
      </c>
      <c r="U44" s="3">
        <f t="shared" si="51"/>
        <v>0</v>
      </c>
      <c r="V44" s="3">
        <f t="shared" si="52"/>
        <v>0</v>
      </c>
      <c r="W44" s="3">
        <f t="shared" si="53"/>
        <v>0</v>
      </c>
      <c r="X44" s="3">
        <f t="shared" si="54"/>
        <v>0</v>
      </c>
      <c r="Y44" s="3">
        <f t="shared" si="55"/>
        <v>0</v>
      </c>
      <c r="Z44" s="3">
        <f t="shared" si="56"/>
        <v>0</v>
      </c>
      <c r="AA44" s="3">
        <f t="shared" si="57"/>
        <v>0</v>
      </c>
      <c r="AB44" s="3">
        <f t="shared" si="58"/>
        <v>0</v>
      </c>
      <c r="AC44" s="3">
        <f t="shared" si="59"/>
        <v>0</v>
      </c>
      <c r="AD44" s="3">
        <f t="shared" si="60"/>
        <v>0</v>
      </c>
      <c r="AE44" s="3">
        <f t="shared" si="61"/>
        <v>0</v>
      </c>
      <c r="AF44" s="3">
        <f t="shared" si="62"/>
        <v>0</v>
      </c>
      <c r="AG44" s="3">
        <f t="shared" si="63"/>
        <v>0</v>
      </c>
      <c r="AH44" s="3">
        <f t="shared" si="64"/>
        <v>0</v>
      </c>
      <c r="AI44" s="3">
        <f t="shared" si="65"/>
        <v>0</v>
      </c>
      <c r="AJ44" s="3">
        <f t="shared" si="66"/>
        <v>0</v>
      </c>
      <c r="AK44" s="3">
        <f t="shared" si="67"/>
        <v>0</v>
      </c>
      <c r="AL44" s="3">
        <f t="shared" si="68"/>
        <v>0</v>
      </c>
      <c r="AM44" s="3">
        <f t="shared" si="69"/>
        <v>0</v>
      </c>
      <c r="AN44" s="3">
        <f t="shared" si="70"/>
        <v>0</v>
      </c>
      <c r="AO44" s="3">
        <f t="shared" si="71"/>
        <v>0</v>
      </c>
      <c r="AP44" s="3">
        <f t="shared" si="72"/>
        <v>0</v>
      </c>
      <c r="AQ44" s="3">
        <f t="shared" si="73"/>
        <v>0</v>
      </c>
      <c r="AR44" s="3">
        <f t="shared" si="74"/>
        <v>0</v>
      </c>
      <c r="AS44" s="3">
        <f t="shared" si="75"/>
        <v>0</v>
      </c>
      <c r="AT44" s="3">
        <f t="shared" si="76"/>
        <v>0</v>
      </c>
      <c r="AU44" s="3">
        <f t="shared" si="77"/>
        <v>0</v>
      </c>
      <c r="AV44" s="3">
        <f t="shared" si="78"/>
        <v>0</v>
      </c>
      <c r="AW44" s="3">
        <f t="shared" si="79"/>
        <v>0</v>
      </c>
      <c r="AX44" s="3">
        <f t="shared" si="80"/>
        <v>0</v>
      </c>
      <c r="AY44" s="3">
        <f t="shared" si="81"/>
        <v>0</v>
      </c>
      <c r="AZ44" s="3">
        <f t="shared" si="82"/>
        <v>0</v>
      </c>
      <c r="BA44" s="3">
        <f t="shared" si="83"/>
        <v>0</v>
      </c>
      <c r="BB44" s="3">
        <f t="shared" si="84"/>
        <v>0</v>
      </c>
      <c r="BC44" s="3">
        <f t="shared" si="85"/>
        <v>0</v>
      </c>
      <c r="BD44" s="3">
        <f t="shared" si="86"/>
        <v>0</v>
      </c>
      <c r="BE44" s="3">
        <f t="shared" si="87"/>
        <v>0</v>
      </c>
      <c r="BF44" s="3">
        <f t="shared" si="88"/>
        <v>0</v>
      </c>
      <c r="BG44" s="3">
        <f t="shared" si="89"/>
        <v>0</v>
      </c>
      <c r="BH44" s="3">
        <f t="shared" si="90"/>
        <v>0</v>
      </c>
      <c r="BI44" s="3">
        <f t="shared" si="91"/>
        <v>0</v>
      </c>
      <c r="BJ44" s="3">
        <f t="shared" si="92"/>
        <v>0</v>
      </c>
      <c r="BK44" s="3">
        <f t="shared" si="93"/>
        <v>0</v>
      </c>
      <c r="BL44" s="3">
        <f t="shared" si="94"/>
        <v>0</v>
      </c>
      <c r="BM44" s="3">
        <f t="shared" si="95"/>
        <v>0</v>
      </c>
      <c r="BN44" s="3">
        <f t="shared" si="96"/>
        <v>0</v>
      </c>
      <c r="BO44" s="3">
        <f t="shared" si="97"/>
        <v>0</v>
      </c>
      <c r="BP44" s="3">
        <f t="shared" si="98"/>
        <v>0</v>
      </c>
      <c r="BQ44" s="3">
        <f t="shared" si="99"/>
        <v>0</v>
      </c>
      <c r="BR44" s="3">
        <f t="shared" si="100"/>
        <v>0</v>
      </c>
      <c r="BS44" s="3">
        <f t="shared" si="101"/>
        <v>0</v>
      </c>
      <c r="BT44" s="3">
        <f t="shared" si="102"/>
        <v>0</v>
      </c>
      <c r="BU44" s="3">
        <f t="shared" si="103"/>
        <v>0</v>
      </c>
      <c r="BV44" s="3">
        <f t="shared" si="104"/>
        <v>0</v>
      </c>
      <c r="BW44" s="3">
        <f t="shared" si="105"/>
        <v>0</v>
      </c>
      <c r="BX44" s="3">
        <f t="shared" si="106"/>
        <v>0</v>
      </c>
      <c r="BY44" s="3">
        <f t="shared" si="107"/>
        <v>0</v>
      </c>
      <c r="BZ44" s="3">
        <f t="shared" si="108"/>
        <v>0</v>
      </c>
      <c r="CA44" s="3">
        <f t="shared" si="109"/>
        <v>0</v>
      </c>
      <c r="CB44" s="3">
        <f t="shared" si="110"/>
        <v>0</v>
      </c>
      <c r="CC44" s="3">
        <f t="shared" si="111"/>
        <v>0</v>
      </c>
      <c r="CD44" s="3">
        <f t="shared" si="112"/>
        <v>0</v>
      </c>
      <c r="CE44" s="3">
        <f t="shared" si="113"/>
        <v>0</v>
      </c>
      <c r="CF44" s="3">
        <f t="shared" si="114"/>
        <v>0</v>
      </c>
      <c r="CG44" s="3">
        <f t="shared" si="115"/>
        <v>0</v>
      </c>
      <c r="CH44" s="12">
        <f t="shared" si="116"/>
        <v>0</v>
      </c>
    </row>
    <row r="45" spans="1:86" x14ac:dyDescent="0.25">
      <c r="A45" s="627"/>
      <c r="B45" s="13" t="str">
        <f t="shared" si="36"/>
        <v>Ext Lighting</v>
      </c>
      <c r="C45" s="3">
        <v>0</v>
      </c>
      <c r="D45" s="3">
        <v>0</v>
      </c>
      <c r="E45" s="3">
        <v>0</v>
      </c>
      <c r="F45" s="3">
        <v>0</v>
      </c>
      <c r="G45" s="3">
        <f t="shared" si="117"/>
        <v>0</v>
      </c>
      <c r="H45" s="3">
        <f t="shared" si="39"/>
        <v>0</v>
      </c>
      <c r="I45" s="3">
        <f t="shared" si="40"/>
        <v>0</v>
      </c>
      <c r="J45" s="3">
        <f t="shared" si="41"/>
        <v>0</v>
      </c>
      <c r="K45" s="3">
        <f t="shared" si="42"/>
        <v>0</v>
      </c>
      <c r="L45" s="3">
        <f t="shared" si="43"/>
        <v>0</v>
      </c>
      <c r="M45" s="3">
        <f t="shared" si="44"/>
        <v>0</v>
      </c>
      <c r="N45" s="3">
        <f t="shared" si="45"/>
        <v>0</v>
      </c>
      <c r="O45" s="3">
        <f t="shared" si="46"/>
        <v>0</v>
      </c>
      <c r="P45" s="3">
        <f t="shared" si="47"/>
        <v>0</v>
      </c>
      <c r="Q45" s="3">
        <f t="shared" si="48"/>
        <v>0</v>
      </c>
      <c r="R45" s="3">
        <f t="shared" si="49"/>
        <v>0</v>
      </c>
      <c r="S45" s="3">
        <f t="shared" si="50"/>
        <v>0</v>
      </c>
      <c r="T45" s="490">
        <v>0</v>
      </c>
      <c r="U45" s="3">
        <f t="shared" si="51"/>
        <v>0</v>
      </c>
      <c r="V45" s="3">
        <f t="shared" si="52"/>
        <v>0</v>
      </c>
      <c r="W45" s="3">
        <f t="shared" si="53"/>
        <v>0</v>
      </c>
      <c r="X45" s="3">
        <f t="shared" si="54"/>
        <v>0</v>
      </c>
      <c r="Y45" s="3">
        <f t="shared" si="55"/>
        <v>0</v>
      </c>
      <c r="Z45" s="3">
        <f t="shared" si="56"/>
        <v>0</v>
      </c>
      <c r="AA45" s="3">
        <f t="shared" si="57"/>
        <v>0</v>
      </c>
      <c r="AB45" s="3">
        <f t="shared" si="58"/>
        <v>0</v>
      </c>
      <c r="AC45" s="3">
        <f t="shared" si="59"/>
        <v>0</v>
      </c>
      <c r="AD45" s="3">
        <f t="shared" si="60"/>
        <v>0</v>
      </c>
      <c r="AE45" s="3">
        <f t="shared" si="61"/>
        <v>0</v>
      </c>
      <c r="AF45" s="3">
        <f t="shared" si="62"/>
        <v>0</v>
      </c>
      <c r="AG45" s="3">
        <f t="shared" si="63"/>
        <v>0</v>
      </c>
      <c r="AH45" s="3">
        <f t="shared" si="64"/>
        <v>0</v>
      </c>
      <c r="AI45" s="3">
        <f t="shared" si="65"/>
        <v>0</v>
      </c>
      <c r="AJ45" s="3">
        <f t="shared" si="66"/>
        <v>0</v>
      </c>
      <c r="AK45" s="3">
        <f t="shared" si="67"/>
        <v>0</v>
      </c>
      <c r="AL45" s="3">
        <f t="shared" si="68"/>
        <v>0</v>
      </c>
      <c r="AM45" s="3">
        <f t="shared" si="69"/>
        <v>0</v>
      </c>
      <c r="AN45" s="3">
        <f t="shared" si="70"/>
        <v>0</v>
      </c>
      <c r="AO45" s="3">
        <f t="shared" si="71"/>
        <v>0</v>
      </c>
      <c r="AP45" s="3">
        <f t="shared" si="72"/>
        <v>0</v>
      </c>
      <c r="AQ45" s="3">
        <f t="shared" si="73"/>
        <v>0</v>
      </c>
      <c r="AR45" s="3">
        <f t="shared" si="74"/>
        <v>0</v>
      </c>
      <c r="AS45" s="3">
        <f t="shared" si="75"/>
        <v>0</v>
      </c>
      <c r="AT45" s="3">
        <f t="shared" si="76"/>
        <v>0</v>
      </c>
      <c r="AU45" s="3">
        <f t="shared" si="77"/>
        <v>0</v>
      </c>
      <c r="AV45" s="3">
        <f t="shared" si="78"/>
        <v>0</v>
      </c>
      <c r="AW45" s="3">
        <f t="shared" si="79"/>
        <v>0</v>
      </c>
      <c r="AX45" s="3">
        <f t="shared" si="80"/>
        <v>0</v>
      </c>
      <c r="AY45" s="3">
        <f t="shared" si="81"/>
        <v>0</v>
      </c>
      <c r="AZ45" s="3">
        <f t="shared" si="82"/>
        <v>0</v>
      </c>
      <c r="BA45" s="3">
        <f t="shared" si="83"/>
        <v>0</v>
      </c>
      <c r="BB45" s="3">
        <f t="shared" si="84"/>
        <v>0</v>
      </c>
      <c r="BC45" s="3">
        <f t="shared" si="85"/>
        <v>0</v>
      </c>
      <c r="BD45" s="3">
        <f t="shared" si="86"/>
        <v>0</v>
      </c>
      <c r="BE45" s="3">
        <f t="shared" si="87"/>
        <v>0</v>
      </c>
      <c r="BF45" s="3">
        <f t="shared" si="88"/>
        <v>0</v>
      </c>
      <c r="BG45" s="3">
        <f t="shared" si="89"/>
        <v>0</v>
      </c>
      <c r="BH45" s="3">
        <f t="shared" si="90"/>
        <v>0</v>
      </c>
      <c r="BI45" s="3">
        <f t="shared" si="91"/>
        <v>0</v>
      </c>
      <c r="BJ45" s="3">
        <f t="shared" si="92"/>
        <v>0</v>
      </c>
      <c r="BK45" s="3">
        <f t="shared" si="93"/>
        <v>0</v>
      </c>
      <c r="BL45" s="3">
        <f t="shared" si="94"/>
        <v>0</v>
      </c>
      <c r="BM45" s="3">
        <f t="shared" si="95"/>
        <v>0</v>
      </c>
      <c r="BN45" s="3">
        <f t="shared" si="96"/>
        <v>0</v>
      </c>
      <c r="BO45" s="3">
        <f t="shared" si="97"/>
        <v>0</v>
      </c>
      <c r="BP45" s="3">
        <f t="shared" si="98"/>
        <v>0</v>
      </c>
      <c r="BQ45" s="3">
        <f t="shared" si="99"/>
        <v>0</v>
      </c>
      <c r="BR45" s="3">
        <f t="shared" si="100"/>
        <v>0</v>
      </c>
      <c r="BS45" s="3">
        <f t="shared" si="101"/>
        <v>0</v>
      </c>
      <c r="BT45" s="3">
        <f t="shared" si="102"/>
        <v>0</v>
      </c>
      <c r="BU45" s="3">
        <f t="shared" si="103"/>
        <v>0</v>
      </c>
      <c r="BV45" s="3">
        <f t="shared" si="104"/>
        <v>0</v>
      </c>
      <c r="BW45" s="3">
        <f t="shared" si="105"/>
        <v>0</v>
      </c>
      <c r="BX45" s="3">
        <f t="shared" si="106"/>
        <v>0</v>
      </c>
      <c r="BY45" s="3">
        <f t="shared" si="107"/>
        <v>0</v>
      </c>
      <c r="BZ45" s="3">
        <f t="shared" si="108"/>
        <v>0</v>
      </c>
      <c r="CA45" s="3">
        <f t="shared" si="109"/>
        <v>0</v>
      </c>
      <c r="CB45" s="3">
        <f t="shared" si="110"/>
        <v>0</v>
      </c>
      <c r="CC45" s="3">
        <f t="shared" si="111"/>
        <v>0</v>
      </c>
      <c r="CD45" s="3">
        <f t="shared" si="112"/>
        <v>0</v>
      </c>
      <c r="CE45" s="3">
        <f t="shared" si="113"/>
        <v>0</v>
      </c>
      <c r="CF45" s="3">
        <f t="shared" si="114"/>
        <v>0</v>
      </c>
      <c r="CG45" s="3">
        <f t="shared" si="115"/>
        <v>0</v>
      </c>
      <c r="CH45" s="12">
        <f t="shared" si="116"/>
        <v>0</v>
      </c>
    </row>
    <row r="46" spans="1:86" x14ac:dyDescent="0.25">
      <c r="A46" s="627"/>
      <c r="B46" s="11" t="str">
        <f t="shared" si="36"/>
        <v>Heating</v>
      </c>
      <c r="C46" s="3">
        <v>0</v>
      </c>
      <c r="D46" s="3">
        <v>0</v>
      </c>
      <c r="E46" s="3">
        <v>0</v>
      </c>
      <c r="F46" s="3">
        <v>0</v>
      </c>
      <c r="G46" s="3">
        <f t="shared" si="117"/>
        <v>0</v>
      </c>
      <c r="H46" s="3">
        <f t="shared" si="39"/>
        <v>0</v>
      </c>
      <c r="I46" s="3">
        <f t="shared" si="40"/>
        <v>0</v>
      </c>
      <c r="J46" s="3">
        <f t="shared" si="41"/>
        <v>0</v>
      </c>
      <c r="K46" s="3">
        <f t="shared" si="42"/>
        <v>0</v>
      </c>
      <c r="L46" s="3">
        <f t="shared" si="43"/>
        <v>0</v>
      </c>
      <c r="M46" s="3">
        <f t="shared" si="44"/>
        <v>0</v>
      </c>
      <c r="N46" s="3">
        <f t="shared" si="45"/>
        <v>0</v>
      </c>
      <c r="O46" s="3">
        <f t="shared" si="46"/>
        <v>0</v>
      </c>
      <c r="P46" s="3">
        <f t="shared" si="47"/>
        <v>0</v>
      </c>
      <c r="Q46" s="3">
        <f t="shared" si="48"/>
        <v>0</v>
      </c>
      <c r="R46" s="3">
        <f t="shared" si="49"/>
        <v>0</v>
      </c>
      <c r="S46" s="3">
        <f t="shared" si="50"/>
        <v>0</v>
      </c>
      <c r="T46" s="490">
        <v>0</v>
      </c>
      <c r="U46" s="3">
        <f t="shared" si="51"/>
        <v>0</v>
      </c>
      <c r="V46" s="3">
        <f t="shared" si="52"/>
        <v>0</v>
      </c>
      <c r="W46" s="3">
        <f t="shared" si="53"/>
        <v>0</v>
      </c>
      <c r="X46" s="3">
        <f t="shared" si="54"/>
        <v>0</v>
      </c>
      <c r="Y46" s="3">
        <f t="shared" si="55"/>
        <v>0</v>
      </c>
      <c r="Z46" s="3">
        <f t="shared" si="56"/>
        <v>0</v>
      </c>
      <c r="AA46" s="3">
        <f t="shared" si="57"/>
        <v>0</v>
      </c>
      <c r="AB46" s="3">
        <f t="shared" si="58"/>
        <v>0</v>
      </c>
      <c r="AC46" s="3">
        <f t="shared" si="59"/>
        <v>0</v>
      </c>
      <c r="AD46" s="3">
        <f t="shared" si="60"/>
        <v>0</v>
      </c>
      <c r="AE46" s="3">
        <f t="shared" si="61"/>
        <v>0</v>
      </c>
      <c r="AF46" s="3">
        <f t="shared" si="62"/>
        <v>0</v>
      </c>
      <c r="AG46" s="3">
        <f t="shared" si="63"/>
        <v>0</v>
      </c>
      <c r="AH46" s="3">
        <f t="shared" si="64"/>
        <v>0</v>
      </c>
      <c r="AI46" s="3">
        <f t="shared" si="65"/>
        <v>0</v>
      </c>
      <c r="AJ46" s="3">
        <f t="shared" si="66"/>
        <v>0</v>
      </c>
      <c r="AK46" s="3">
        <f t="shared" si="67"/>
        <v>0</v>
      </c>
      <c r="AL46" s="3">
        <f t="shared" si="68"/>
        <v>0</v>
      </c>
      <c r="AM46" s="3">
        <f t="shared" si="69"/>
        <v>0</v>
      </c>
      <c r="AN46" s="3">
        <f t="shared" si="70"/>
        <v>0</v>
      </c>
      <c r="AO46" s="3">
        <f t="shared" si="71"/>
        <v>0</v>
      </c>
      <c r="AP46" s="3">
        <f t="shared" si="72"/>
        <v>0</v>
      </c>
      <c r="AQ46" s="3">
        <f t="shared" si="73"/>
        <v>0</v>
      </c>
      <c r="AR46" s="3">
        <f t="shared" si="74"/>
        <v>0</v>
      </c>
      <c r="AS46" s="3">
        <f t="shared" si="75"/>
        <v>0</v>
      </c>
      <c r="AT46" s="3">
        <f t="shared" si="76"/>
        <v>0</v>
      </c>
      <c r="AU46" s="3">
        <f t="shared" si="77"/>
        <v>0</v>
      </c>
      <c r="AV46" s="3">
        <f t="shared" si="78"/>
        <v>0</v>
      </c>
      <c r="AW46" s="3">
        <f t="shared" si="79"/>
        <v>0</v>
      </c>
      <c r="AX46" s="3">
        <f t="shared" si="80"/>
        <v>0</v>
      </c>
      <c r="AY46" s="3">
        <f t="shared" si="81"/>
        <v>0</v>
      </c>
      <c r="AZ46" s="3">
        <f t="shared" si="82"/>
        <v>0</v>
      </c>
      <c r="BA46" s="3">
        <f t="shared" si="83"/>
        <v>0</v>
      </c>
      <c r="BB46" s="3">
        <f t="shared" si="84"/>
        <v>0</v>
      </c>
      <c r="BC46" s="3">
        <f t="shared" si="85"/>
        <v>0</v>
      </c>
      <c r="BD46" s="3">
        <f t="shared" si="86"/>
        <v>0</v>
      </c>
      <c r="BE46" s="3">
        <f t="shared" si="87"/>
        <v>0</v>
      </c>
      <c r="BF46" s="3">
        <f t="shared" si="88"/>
        <v>0</v>
      </c>
      <c r="BG46" s="3">
        <f t="shared" si="89"/>
        <v>0</v>
      </c>
      <c r="BH46" s="3">
        <f t="shared" si="90"/>
        <v>0</v>
      </c>
      <c r="BI46" s="3">
        <f t="shared" si="91"/>
        <v>0</v>
      </c>
      <c r="BJ46" s="3">
        <f t="shared" si="92"/>
        <v>0</v>
      </c>
      <c r="BK46" s="3">
        <f t="shared" si="93"/>
        <v>0</v>
      </c>
      <c r="BL46" s="3">
        <f t="shared" si="94"/>
        <v>0</v>
      </c>
      <c r="BM46" s="3">
        <f t="shared" si="95"/>
        <v>0</v>
      </c>
      <c r="BN46" s="3">
        <f t="shared" si="96"/>
        <v>0</v>
      </c>
      <c r="BO46" s="3">
        <f t="shared" si="97"/>
        <v>0</v>
      </c>
      <c r="BP46" s="3">
        <f t="shared" si="98"/>
        <v>0</v>
      </c>
      <c r="BQ46" s="3">
        <f t="shared" si="99"/>
        <v>0</v>
      </c>
      <c r="BR46" s="3">
        <f t="shared" si="100"/>
        <v>0</v>
      </c>
      <c r="BS46" s="3">
        <f t="shared" si="101"/>
        <v>0</v>
      </c>
      <c r="BT46" s="3">
        <f t="shared" si="102"/>
        <v>0</v>
      </c>
      <c r="BU46" s="3">
        <f t="shared" si="103"/>
        <v>0</v>
      </c>
      <c r="BV46" s="3">
        <f t="shared" si="104"/>
        <v>0</v>
      </c>
      <c r="BW46" s="3">
        <f t="shared" si="105"/>
        <v>0</v>
      </c>
      <c r="BX46" s="3">
        <f t="shared" si="106"/>
        <v>0</v>
      </c>
      <c r="BY46" s="3">
        <f t="shared" si="107"/>
        <v>0</v>
      </c>
      <c r="BZ46" s="3">
        <f t="shared" si="108"/>
        <v>0</v>
      </c>
      <c r="CA46" s="3">
        <f t="shared" si="109"/>
        <v>0</v>
      </c>
      <c r="CB46" s="3">
        <f t="shared" si="110"/>
        <v>0</v>
      </c>
      <c r="CC46" s="3">
        <f t="shared" si="111"/>
        <v>0</v>
      </c>
      <c r="CD46" s="3">
        <f t="shared" si="112"/>
        <v>0</v>
      </c>
      <c r="CE46" s="3">
        <f t="shared" si="113"/>
        <v>0</v>
      </c>
      <c r="CF46" s="3">
        <f t="shared" si="114"/>
        <v>0</v>
      </c>
      <c r="CG46" s="3">
        <f t="shared" si="115"/>
        <v>0</v>
      </c>
      <c r="CH46" s="12">
        <f t="shared" si="116"/>
        <v>0</v>
      </c>
    </row>
    <row r="47" spans="1:86" x14ac:dyDescent="0.25">
      <c r="A47" s="627"/>
      <c r="B47" s="11" t="str">
        <f t="shared" si="36"/>
        <v>HVAC</v>
      </c>
      <c r="C47" s="3">
        <v>0</v>
      </c>
      <c r="D47" s="3">
        <v>0</v>
      </c>
      <c r="E47" s="3">
        <v>0</v>
      </c>
      <c r="F47" s="3">
        <v>0</v>
      </c>
      <c r="G47" s="3">
        <f t="shared" si="117"/>
        <v>0</v>
      </c>
      <c r="H47" s="3">
        <f t="shared" si="39"/>
        <v>0</v>
      </c>
      <c r="I47" s="3">
        <f t="shared" si="40"/>
        <v>0</v>
      </c>
      <c r="J47" s="3">
        <f t="shared" si="41"/>
        <v>0</v>
      </c>
      <c r="K47" s="3">
        <f t="shared" si="42"/>
        <v>0</v>
      </c>
      <c r="L47" s="3">
        <f t="shared" si="43"/>
        <v>0</v>
      </c>
      <c r="M47" s="3">
        <f t="shared" si="44"/>
        <v>0</v>
      </c>
      <c r="N47" s="3">
        <f t="shared" si="45"/>
        <v>0</v>
      </c>
      <c r="O47" s="3">
        <f t="shared" si="46"/>
        <v>0</v>
      </c>
      <c r="P47" s="3">
        <f t="shared" si="47"/>
        <v>0</v>
      </c>
      <c r="Q47" s="3">
        <f t="shared" si="48"/>
        <v>0</v>
      </c>
      <c r="R47" s="3">
        <f t="shared" si="49"/>
        <v>0</v>
      </c>
      <c r="S47" s="3">
        <f t="shared" si="50"/>
        <v>0</v>
      </c>
      <c r="T47" s="490">
        <v>0</v>
      </c>
      <c r="U47" s="3">
        <f t="shared" si="51"/>
        <v>0</v>
      </c>
      <c r="V47" s="3">
        <f t="shared" si="52"/>
        <v>0</v>
      </c>
      <c r="W47" s="3">
        <f t="shared" si="53"/>
        <v>0</v>
      </c>
      <c r="X47" s="3">
        <f t="shared" si="54"/>
        <v>0</v>
      </c>
      <c r="Y47" s="3">
        <f t="shared" si="55"/>
        <v>0</v>
      </c>
      <c r="Z47" s="3">
        <f t="shared" si="56"/>
        <v>0</v>
      </c>
      <c r="AA47" s="3">
        <f t="shared" si="57"/>
        <v>0</v>
      </c>
      <c r="AB47" s="3">
        <f t="shared" si="58"/>
        <v>0</v>
      </c>
      <c r="AC47" s="3">
        <f t="shared" si="59"/>
        <v>0</v>
      </c>
      <c r="AD47" s="3">
        <f t="shared" si="60"/>
        <v>0</v>
      </c>
      <c r="AE47" s="3">
        <f t="shared" si="61"/>
        <v>0</v>
      </c>
      <c r="AF47" s="3">
        <f t="shared" si="62"/>
        <v>0</v>
      </c>
      <c r="AG47" s="3">
        <f t="shared" si="63"/>
        <v>0</v>
      </c>
      <c r="AH47" s="3">
        <f t="shared" si="64"/>
        <v>0</v>
      </c>
      <c r="AI47" s="3">
        <f t="shared" si="65"/>
        <v>0</v>
      </c>
      <c r="AJ47" s="3">
        <f t="shared" si="66"/>
        <v>0</v>
      </c>
      <c r="AK47" s="3">
        <f t="shared" si="67"/>
        <v>0</v>
      </c>
      <c r="AL47" s="3">
        <f t="shared" si="68"/>
        <v>0</v>
      </c>
      <c r="AM47" s="3">
        <f t="shared" si="69"/>
        <v>0</v>
      </c>
      <c r="AN47" s="3">
        <f t="shared" si="70"/>
        <v>0</v>
      </c>
      <c r="AO47" s="3">
        <f t="shared" si="71"/>
        <v>0</v>
      </c>
      <c r="AP47" s="3">
        <f t="shared" si="72"/>
        <v>0</v>
      </c>
      <c r="AQ47" s="3">
        <f t="shared" si="73"/>
        <v>0</v>
      </c>
      <c r="AR47" s="3">
        <f t="shared" si="74"/>
        <v>0</v>
      </c>
      <c r="AS47" s="3">
        <f t="shared" si="75"/>
        <v>0</v>
      </c>
      <c r="AT47" s="3">
        <f t="shared" si="76"/>
        <v>0</v>
      </c>
      <c r="AU47" s="3">
        <f t="shared" si="77"/>
        <v>0</v>
      </c>
      <c r="AV47" s="3">
        <f t="shared" si="78"/>
        <v>0</v>
      </c>
      <c r="AW47" s="3">
        <f t="shared" si="79"/>
        <v>0</v>
      </c>
      <c r="AX47" s="3">
        <f t="shared" si="80"/>
        <v>0</v>
      </c>
      <c r="AY47" s="3">
        <f t="shared" si="81"/>
        <v>0</v>
      </c>
      <c r="AZ47" s="3">
        <f t="shared" si="82"/>
        <v>0</v>
      </c>
      <c r="BA47" s="3">
        <f t="shared" si="83"/>
        <v>0</v>
      </c>
      <c r="BB47" s="3">
        <f t="shared" si="84"/>
        <v>0</v>
      </c>
      <c r="BC47" s="3">
        <f t="shared" si="85"/>
        <v>0</v>
      </c>
      <c r="BD47" s="3">
        <f t="shared" si="86"/>
        <v>0</v>
      </c>
      <c r="BE47" s="3">
        <f t="shared" si="87"/>
        <v>0</v>
      </c>
      <c r="BF47" s="3">
        <f t="shared" si="88"/>
        <v>0</v>
      </c>
      <c r="BG47" s="3">
        <f t="shared" si="89"/>
        <v>0</v>
      </c>
      <c r="BH47" s="3">
        <f t="shared" si="90"/>
        <v>0</v>
      </c>
      <c r="BI47" s="3">
        <f t="shared" si="91"/>
        <v>0</v>
      </c>
      <c r="BJ47" s="3">
        <f t="shared" si="92"/>
        <v>0</v>
      </c>
      <c r="BK47" s="3">
        <f t="shared" si="93"/>
        <v>0</v>
      </c>
      <c r="BL47" s="3">
        <f t="shared" si="94"/>
        <v>0</v>
      </c>
      <c r="BM47" s="3">
        <f t="shared" si="95"/>
        <v>0</v>
      </c>
      <c r="BN47" s="3">
        <f t="shared" si="96"/>
        <v>0</v>
      </c>
      <c r="BO47" s="3">
        <f t="shared" si="97"/>
        <v>0</v>
      </c>
      <c r="BP47" s="3">
        <f t="shared" si="98"/>
        <v>0</v>
      </c>
      <c r="BQ47" s="3">
        <f t="shared" si="99"/>
        <v>0</v>
      </c>
      <c r="BR47" s="3">
        <f t="shared" si="100"/>
        <v>0</v>
      </c>
      <c r="BS47" s="3">
        <f t="shared" si="101"/>
        <v>0</v>
      </c>
      <c r="BT47" s="3">
        <f t="shared" si="102"/>
        <v>0</v>
      </c>
      <c r="BU47" s="3">
        <f t="shared" si="103"/>
        <v>0</v>
      </c>
      <c r="BV47" s="3">
        <f t="shared" si="104"/>
        <v>0</v>
      </c>
      <c r="BW47" s="3">
        <f t="shared" si="105"/>
        <v>0</v>
      </c>
      <c r="BX47" s="3">
        <f t="shared" si="106"/>
        <v>0</v>
      </c>
      <c r="BY47" s="3">
        <f t="shared" si="107"/>
        <v>0</v>
      </c>
      <c r="BZ47" s="3">
        <f t="shared" si="108"/>
        <v>0</v>
      </c>
      <c r="CA47" s="3">
        <f t="shared" si="109"/>
        <v>0</v>
      </c>
      <c r="CB47" s="3">
        <f t="shared" si="110"/>
        <v>0</v>
      </c>
      <c r="CC47" s="3">
        <f t="shared" si="111"/>
        <v>0</v>
      </c>
      <c r="CD47" s="3">
        <f t="shared" si="112"/>
        <v>0</v>
      </c>
      <c r="CE47" s="3">
        <f t="shared" si="113"/>
        <v>0</v>
      </c>
      <c r="CF47" s="3">
        <f t="shared" si="114"/>
        <v>0</v>
      </c>
      <c r="CG47" s="3">
        <f t="shared" si="115"/>
        <v>0</v>
      </c>
      <c r="CH47" s="12">
        <f t="shared" si="116"/>
        <v>0</v>
      </c>
    </row>
    <row r="48" spans="1:86" x14ac:dyDescent="0.25">
      <c r="A48" s="627"/>
      <c r="B48" s="11" t="str">
        <f t="shared" si="36"/>
        <v>Lighting</v>
      </c>
      <c r="C48" s="3">
        <v>0</v>
      </c>
      <c r="D48" s="3">
        <v>0</v>
      </c>
      <c r="E48" s="3">
        <v>0</v>
      </c>
      <c r="F48" s="3">
        <v>0</v>
      </c>
      <c r="G48" s="3">
        <f t="shared" si="117"/>
        <v>0</v>
      </c>
      <c r="H48" s="3">
        <f t="shared" si="39"/>
        <v>0</v>
      </c>
      <c r="I48" s="3">
        <f t="shared" si="40"/>
        <v>0</v>
      </c>
      <c r="J48" s="3">
        <f t="shared" si="41"/>
        <v>0</v>
      </c>
      <c r="K48" s="3">
        <f t="shared" si="42"/>
        <v>0</v>
      </c>
      <c r="L48" s="3">
        <f t="shared" si="43"/>
        <v>0</v>
      </c>
      <c r="M48" s="3">
        <f t="shared" si="44"/>
        <v>0</v>
      </c>
      <c r="N48" s="3">
        <f t="shared" si="45"/>
        <v>0</v>
      </c>
      <c r="O48" s="3">
        <f t="shared" si="46"/>
        <v>0</v>
      </c>
      <c r="P48" s="3">
        <f t="shared" si="47"/>
        <v>0</v>
      </c>
      <c r="Q48" s="3">
        <f t="shared" si="48"/>
        <v>0</v>
      </c>
      <c r="R48" s="3">
        <f t="shared" si="49"/>
        <v>0</v>
      </c>
      <c r="S48" s="3">
        <f t="shared" si="50"/>
        <v>0</v>
      </c>
      <c r="T48" s="490">
        <v>0</v>
      </c>
      <c r="U48" s="3">
        <f t="shared" si="51"/>
        <v>0</v>
      </c>
      <c r="V48" s="3">
        <f t="shared" si="52"/>
        <v>0</v>
      </c>
      <c r="W48" s="3">
        <f t="shared" si="53"/>
        <v>0</v>
      </c>
      <c r="X48" s="3">
        <f t="shared" si="54"/>
        <v>0</v>
      </c>
      <c r="Y48" s="3">
        <f t="shared" si="55"/>
        <v>0</v>
      </c>
      <c r="Z48" s="3">
        <f t="shared" si="56"/>
        <v>0</v>
      </c>
      <c r="AA48" s="3">
        <f t="shared" si="57"/>
        <v>0</v>
      </c>
      <c r="AB48" s="3">
        <f t="shared" si="58"/>
        <v>0</v>
      </c>
      <c r="AC48" s="3">
        <f t="shared" si="59"/>
        <v>0</v>
      </c>
      <c r="AD48" s="3">
        <f t="shared" si="60"/>
        <v>0</v>
      </c>
      <c r="AE48" s="3">
        <f t="shared" si="61"/>
        <v>0</v>
      </c>
      <c r="AF48" s="3">
        <f t="shared" si="62"/>
        <v>0</v>
      </c>
      <c r="AG48" s="3">
        <f t="shared" si="63"/>
        <v>0</v>
      </c>
      <c r="AH48" s="3">
        <f t="shared" si="64"/>
        <v>0</v>
      </c>
      <c r="AI48" s="3">
        <f t="shared" si="65"/>
        <v>0</v>
      </c>
      <c r="AJ48" s="3">
        <f t="shared" si="66"/>
        <v>0</v>
      </c>
      <c r="AK48" s="3">
        <f t="shared" si="67"/>
        <v>0</v>
      </c>
      <c r="AL48" s="3">
        <f t="shared" si="68"/>
        <v>0</v>
      </c>
      <c r="AM48" s="3">
        <f t="shared" si="69"/>
        <v>0</v>
      </c>
      <c r="AN48" s="3">
        <f t="shared" si="70"/>
        <v>0</v>
      </c>
      <c r="AO48" s="3">
        <f t="shared" si="71"/>
        <v>0</v>
      </c>
      <c r="AP48" s="3">
        <f t="shared" si="72"/>
        <v>0</v>
      </c>
      <c r="AQ48" s="3">
        <f t="shared" si="73"/>
        <v>0</v>
      </c>
      <c r="AR48" s="3">
        <f t="shared" si="74"/>
        <v>0</v>
      </c>
      <c r="AS48" s="3">
        <f t="shared" si="75"/>
        <v>0</v>
      </c>
      <c r="AT48" s="3">
        <f t="shared" si="76"/>
        <v>0</v>
      </c>
      <c r="AU48" s="3">
        <f t="shared" si="77"/>
        <v>0</v>
      </c>
      <c r="AV48" s="3">
        <f t="shared" si="78"/>
        <v>0</v>
      </c>
      <c r="AW48" s="3">
        <f t="shared" si="79"/>
        <v>0</v>
      </c>
      <c r="AX48" s="3">
        <f t="shared" si="80"/>
        <v>0</v>
      </c>
      <c r="AY48" s="3">
        <f t="shared" si="81"/>
        <v>0</v>
      </c>
      <c r="AZ48" s="3">
        <f t="shared" si="82"/>
        <v>0</v>
      </c>
      <c r="BA48" s="3">
        <f t="shared" si="83"/>
        <v>0</v>
      </c>
      <c r="BB48" s="3">
        <f t="shared" si="84"/>
        <v>0</v>
      </c>
      <c r="BC48" s="3">
        <f t="shared" si="85"/>
        <v>0</v>
      </c>
      <c r="BD48" s="3">
        <f t="shared" si="86"/>
        <v>0</v>
      </c>
      <c r="BE48" s="3">
        <f t="shared" si="87"/>
        <v>0</v>
      </c>
      <c r="BF48" s="3">
        <f t="shared" si="88"/>
        <v>0</v>
      </c>
      <c r="BG48" s="3">
        <f t="shared" si="89"/>
        <v>0</v>
      </c>
      <c r="BH48" s="3">
        <f t="shared" si="90"/>
        <v>0</v>
      </c>
      <c r="BI48" s="3">
        <f t="shared" si="91"/>
        <v>0</v>
      </c>
      <c r="BJ48" s="3">
        <f t="shared" si="92"/>
        <v>0</v>
      </c>
      <c r="BK48" s="3">
        <f t="shared" si="93"/>
        <v>0</v>
      </c>
      <c r="BL48" s="3">
        <f t="shared" si="94"/>
        <v>0</v>
      </c>
      <c r="BM48" s="3">
        <f t="shared" si="95"/>
        <v>0</v>
      </c>
      <c r="BN48" s="3">
        <f t="shared" si="96"/>
        <v>0</v>
      </c>
      <c r="BO48" s="3">
        <f t="shared" si="97"/>
        <v>0</v>
      </c>
      <c r="BP48" s="3">
        <f t="shared" si="98"/>
        <v>0</v>
      </c>
      <c r="BQ48" s="3">
        <f t="shared" si="99"/>
        <v>0</v>
      </c>
      <c r="BR48" s="3">
        <f t="shared" si="100"/>
        <v>0</v>
      </c>
      <c r="BS48" s="3">
        <f t="shared" si="101"/>
        <v>0</v>
      </c>
      <c r="BT48" s="3">
        <f t="shared" si="102"/>
        <v>0</v>
      </c>
      <c r="BU48" s="3">
        <f t="shared" si="103"/>
        <v>0</v>
      </c>
      <c r="BV48" s="3">
        <f t="shared" si="104"/>
        <v>0</v>
      </c>
      <c r="BW48" s="3">
        <f t="shared" si="105"/>
        <v>0</v>
      </c>
      <c r="BX48" s="3">
        <f t="shared" si="106"/>
        <v>0</v>
      </c>
      <c r="BY48" s="3">
        <f t="shared" si="107"/>
        <v>0</v>
      </c>
      <c r="BZ48" s="3">
        <f t="shared" si="108"/>
        <v>0</v>
      </c>
      <c r="CA48" s="3">
        <f t="shared" si="109"/>
        <v>0</v>
      </c>
      <c r="CB48" s="3">
        <f t="shared" si="110"/>
        <v>0</v>
      </c>
      <c r="CC48" s="3">
        <f t="shared" si="111"/>
        <v>0</v>
      </c>
      <c r="CD48" s="3">
        <f t="shared" si="112"/>
        <v>0</v>
      </c>
      <c r="CE48" s="3">
        <f t="shared" si="113"/>
        <v>0</v>
      </c>
      <c r="CF48" s="3">
        <f t="shared" si="114"/>
        <v>0</v>
      </c>
      <c r="CG48" s="3">
        <f t="shared" si="115"/>
        <v>0</v>
      </c>
      <c r="CH48" s="12">
        <f t="shared" si="116"/>
        <v>0</v>
      </c>
    </row>
    <row r="49" spans="1:86" x14ac:dyDescent="0.25">
      <c r="A49" s="627"/>
      <c r="B49" s="11" t="str">
        <f t="shared" si="36"/>
        <v>Miscellaneous</v>
      </c>
      <c r="C49" s="3">
        <v>0</v>
      </c>
      <c r="D49" s="3">
        <v>0</v>
      </c>
      <c r="E49" s="3">
        <v>0</v>
      </c>
      <c r="F49" s="3">
        <v>0</v>
      </c>
      <c r="G49" s="3">
        <f t="shared" si="117"/>
        <v>0</v>
      </c>
      <c r="H49" s="3">
        <f t="shared" si="39"/>
        <v>0</v>
      </c>
      <c r="I49" s="3">
        <f t="shared" si="40"/>
        <v>0</v>
      </c>
      <c r="J49" s="3">
        <f t="shared" si="41"/>
        <v>0</v>
      </c>
      <c r="K49" s="3">
        <f t="shared" si="42"/>
        <v>0</v>
      </c>
      <c r="L49" s="3">
        <f t="shared" si="43"/>
        <v>0</v>
      </c>
      <c r="M49" s="3">
        <f t="shared" si="44"/>
        <v>0</v>
      </c>
      <c r="N49" s="3">
        <f t="shared" si="45"/>
        <v>0</v>
      </c>
      <c r="O49" s="3">
        <f t="shared" si="46"/>
        <v>0</v>
      </c>
      <c r="P49" s="3">
        <f t="shared" si="47"/>
        <v>0</v>
      </c>
      <c r="Q49" s="3">
        <f t="shared" si="48"/>
        <v>0</v>
      </c>
      <c r="R49" s="3">
        <f t="shared" si="49"/>
        <v>0</v>
      </c>
      <c r="S49" s="3">
        <f t="shared" si="50"/>
        <v>0</v>
      </c>
      <c r="T49" s="490">
        <v>0</v>
      </c>
      <c r="U49" s="3">
        <f t="shared" si="51"/>
        <v>0</v>
      </c>
      <c r="V49" s="3">
        <f t="shared" si="52"/>
        <v>0</v>
      </c>
      <c r="W49" s="3">
        <f t="shared" si="53"/>
        <v>0</v>
      </c>
      <c r="X49" s="3">
        <f t="shared" si="54"/>
        <v>0</v>
      </c>
      <c r="Y49" s="3">
        <f t="shared" si="55"/>
        <v>0</v>
      </c>
      <c r="Z49" s="3">
        <f t="shared" si="56"/>
        <v>0</v>
      </c>
      <c r="AA49" s="3">
        <f t="shared" si="57"/>
        <v>0</v>
      </c>
      <c r="AB49" s="3">
        <f t="shared" si="58"/>
        <v>0</v>
      </c>
      <c r="AC49" s="3">
        <f t="shared" si="59"/>
        <v>0</v>
      </c>
      <c r="AD49" s="3">
        <f t="shared" si="60"/>
        <v>0</v>
      </c>
      <c r="AE49" s="3">
        <f t="shared" si="61"/>
        <v>0</v>
      </c>
      <c r="AF49" s="3">
        <f t="shared" si="62"/>
        <v>0</v>
      </c>
      <c r="AG49" s="3">
        <f t="shared" si="63"/>
        <v>0</v>
      </c>
      <c r="AH49" s="3">
        <f t="shared" si="64"/>
        <v>0</v>
      </c>
      <c r="AI49" s="3">
        <f t="shared" si="65"/>
        <v>0</v>
      </c>
      <c r="AJ49" s="3">
        <f t="shared" si="66"/>
        <v>0</v>
      </c>
      <c r="AK49" s="3">
        <f t="shared" si="67"/>
        <v>0</v>
      </c>
      <c r="AL49" s="3">
        <f t="shared" si="68"/>
        <v>0</v>
      </c>
      <c r="AM49" s="3">
        <f t="shared" si="69"/>
        <v>0</v>
      </c>
      <c r="AN49" s="3">
        <f t="shared" si="70"/>
        <v>0</v>
      </c>
      <c r="AO49" s="3">
        <f t="shared" si="71"/>
        <v>0</v>
      </c>
      <c r="AP49" s="3">
        <f t="shared" si="72"/>
        <v>0</v>
      </c>
      <c r="AQ49" s="3">
        <f t="shared" si="73"/>
        <v>0</v>
      </c>
      <c r="AR49" s="3">
        <f t="shared" si="74"/>
        <v>0</v>
      </c>
      <c r="AS49" s="3">
        <f t="shared" si="75"/>
        <v>0</v>
      </c>
      <c r="AT49" s="3">
        <f t="shared" si="76"/>
        <v>0</v>
      </c>
      <c r="AU49" s="3">
        <f t="shared" si="77"/>
        <v>0</v>
      </c>
      <c r="AV49" s="3">
        <f t="shared" si="78"/>
        <v>0</v>
      </c>
      <c r="AW49" s="3">
        <f t="shared" si="79"/>
        <v>0</v>
      </c>
      <c r="AX49" s="3">
        <f t="shared" si="80"/>
        <v>0</v>
      </c>
      <c r="AY49" s="3">
        <f t="shared" si="81"/>
        <v>0</v>
      </c>
      <c r="AZ49" s="3">
        <f t="shared" si="82"/>
        <v>0</v>
      </c>
      <c r="BA49" s="3">
        <f t="shared" si="83"/>
        <v>0</v>
      </c>
      <c r="BB49" s="3">
        <f t="shared" si="84"/>
        <v>0</v>
      </c>
      <c r="BC49" s="3">
        <f t="shared" si="85"/>
        <v>0</v>
      </c>
      <c r="BD49" s="3">
        <f t="shared" si="86"/>
        <v>0</v>
      </c>
      <c r="BE49" s="3">
        <f t="shared" si="87"/>
        <v>0</v>
      </c>
      <c r="BF49" s="3">
        <f t="shared" si="88"/>
        <v>0</v>
      </c>
      <c r="BG49" s="3">
        <f t="shared" si="89"/>
        <v>0</v>
      </c>
      <c r="BH49" s="3">
        <f t="shared" si="90"/>
        <v>0</v>
      </c>
      <c r="BI49" s="3">
        <f t="shared" si="91"/>
        <v>0</v>
      </c>
      <c r="BJ49" s="3">
        <f t="shared" si="92"/>
        <v>0</v>
      </c>
      <c r="BK49" s="3">
        <f t="shared" si="93"/>
        <v>0</v>
      </c>
      <c r="BL49" s="3">
        <f t="shared" si="94"/>
        <v>0</v>
      </c>
      <c r="BM49" s="3">
        <f t="shared" si="95"/>
        <v>0</v>
      </c>
      <c r="BN49" s="3">
        <f t="shared" si="96"/>
        <v>0</v>
      </c>
      <c r="BO49" s="3">
        <f t="shared" si="97"/>
        <v>0</v>
      </c>
      <c r="BP49" s="3">
        <f t="shared" si="98"/>
        <v>0</v>
      </c>
      <c r="BQ49" s="3">
        <f t="shared" si="99"/>
        <v>0</v>
      </c>
      <c r="BR49" s="3">
        <f t="shared" si="100"/>
        <v>0</v>
      </c>
      <c r="BS49" s="3">
        <f t="shared" si="101"/>
        <v>0</v>
      </c>
      <c r="BT49" s="3">
        <f t="shared" si="102"/>
        <v>0</v>
      </c>
      <c r="BU49" s="3">
        <f t="shared" si="103"/>
        <v>0</v>
      </c>
      <c r="BV49" s="3">
        <f t="shared" si="104"/>
        <v>0</v>
      </c>
      <c r="BW49" s="3">
        <f t="shared" si="105"/>
        <v>0</v>
      </c>
      <c r="BX49" s="3">
        <f t="shared" si="106"/>
        <v>0</v>
      </c>
      <c r="BY49" s="3">
        <f t="shared" si="107"/>
        <v>0</v>
      </c>
      <c r="BZ49" s="3">
        <f t="shared" si="108"/>
        <v>0</v>
      </c>
      <c r="CA49" s="3">
        <f t="shared" si="109"/>
        <v>0</v>
      </c>
      <c r="CB49" s="3">
        <f t="shared" si="110"/>
        <v>0</v>
      </c>
      <c r="CC49" s="3">
        <f t="shared" si="111"/>
        <v>0</v>
      </c>
      <c r="CD49" s="3">
        <f t="shared" si="112"/>
        <v>0</v>
      </c>
      <c r="CE49" s="3">
        <f t="shared" si="113"/>
        <v>0</v>
      </c>
      <c r="CF49" s="3">
        <f t="shared" si="114"/>
        <v>0</v>
      </c>
      <c r="CG49" s="3">
        <f t="shared" si="115"/>
        <v>0</v>
      </c>
      <c r="CH49" s="12">
        <f t="shared" si="116"/>
        <v>0</v>
      </c>
    </row>
    <row r="50" spans="1:86" ht="15" customHeight="1" x14ac:dyDescent="0.25">
      <c r="A50" s="627"/>
      <c r="B50" s="11" t="str">
        <f t="shared" si="36"/>
        <v>Motors</v>
      </c>
      <c r="C50" s="3">
        <v>0</v>
      </c>
      <c r="D50" s="3">
        <v>0</v>
      </c>
      <c r="E50" s="3">
        <v>0</v>
      </c>
      <c r="F50" s="3">
        <v>0</v>
      </c>
      <c r="G50" s="3">
        <f t="shared" si="117"/>
        <v>0</v>
      </c>
      <c r="H50" s="3">
        <f t="shared" si="39"/>
        <v>0</v>
      </c>
      <c r="I50" s="3">
        <f t="shared" si="40"/>
        <v>0</v>
      </c>
      <c r="J50" s="3">
        <f t="shared" si="41"/>
        <v>0</v>
      </c>
      <c r="K50" s="3">
        <f t="shared" si="42"/>
        <v>0</v>
      </c>
      <c r="L50" s="3">
        <f t="shared" si="43"/>
        <v>0</v>
      </c>
      <c r="M50" s="3">
        <f t="shared" si="44"/>
        <v>0</v>
      </c>
      <c r="N50" s="3">
        <f t="shared" si="45"/>
        <v>0</v>
      </c>
      <c r="O50" s="3">
        <f t="shared" si="46"/>
        <v>0</v>
      </c>
      <c r="P50" s="3">
        <f t="shared" si="47"/>
        <v>0</v>
      </c>
      <c r="Q50" s="3">
        <f t="shared" si="48"/>
        <v>0</v>
      </c>
      <c r="R50" s="3">
        <f t="shared" si="49"/>
        <v>0</v>
      </c>
      <c r="S50" s="3">
        <f t="shared" si="50"/>
        <v>0</v>
      </c>
      <c r="T50" s="490">
        <v>0</v>
      </c>
      <c r="U50" s="3">
        <f t="shared" si="51"/>
        <v>0</v>
      </c>
      <c r="V50" s="3">
        <f t="shared" si="52"/>
        <v>0</v>
      </c>
      <c r="W50" s="3">
        <f t="shared" si="53"/>
        <v>0</v>
      </c>
      <c r="X50" s="3">
        <f t="shared" si="54"/>
        <v>0</v>
      </c>
      <c r="Y50" s="3">
        <f t="shared" si="55"/>
        <v>0</v>
      </c>
      <c r="Z50" s="3">
        <f t="shared" si="56"/>
        <v>0</v>
      </c>
      <c r="AA50" s="3">
        <f t="shared" si="57"/>
        <v>0</v>
      </c>
      <c r="AB50" s="3">
        <f t="shared" si="58"/>
        <v>0</v>
      </c>
      <c r="AC50" s="3">
        <f t="shared" si="59"/>
        <v>0</v>
      </c>
      <c r="AD50" s="3">
        <f t="shared" si="60"/>
        <v>0</v>
      </c>
      <c r="AE50" s="3">
        <f t="shared" si="61"/>
        <v>0</v>
      </c>
      <c r="AF50" s="3">
        <f t="shared" si="62"/>
        <v>0</v>
      </c>
      <c r="AG50" s="3">
        <f t="shared" si="63"/>
        <v>0</v>
      </c>
      <c r="AH50" s="3">
        <f t="shared" si="64"/>
        <v>0</v>
      </c>
      <c r="AI50" s="3">
        <f t="shared" si="65"/>
        <v>0</v>
      </c>
      <c r="AJ50" s="3">
        <f t="shared" si="66"/>
        <v>0</v>
      </c>
      <c r="AK50" s="3">
        <f t="shared" si="67"/>
        <v>0</v>
      </c>
      <c r="AL50" s="3">
        <f t="shared" si="68"/>
        <v>0</v>
      </c>
      <c r="AM50" s="3">
        <f t="shared" si="69"/>
        <v>0</v>
      </c>
      <c r="AN50" s="3">
        <f t="shared" si="70"/>
        <v>0</v>
      </c>
      <c r="AO50" s="3">
        <f t="shared" si="71"/>
        <v>0</v>
      </c>
      <c r="AP50" s="3">
        <f t="shared" si="72"/>
        <v>0</v>
      </c>
      <c r="AQ50" s="3">
        <f t="shared" si="73"/>
        <v>0</v>
      </c>
      <c r="AR50" s="3">
        <f t="shared" si="74"/>
        <v>0</v>
      </c>
      <c r="AS50" s="3">
        <f t="shared" si="75"/>
        <v>0</v>
      </c>
      <c r="AT50" s="3">
        <f t="shared" si="76"/>
        <v>0</v>
      </c>
      <c r="AU50" s="3">
        <f t="shared" si="77"/>
        <v>0</v>
      </c>
      <c r="AV50" s="3">
        <f t="shared" si="78"/>
        <v>0</v>
      </c>
      <c r="AW50" s="3">
        <f t="shared" si="79"/>
        <v>0</v>
      </c>
      <c r="AX50" s="3">
        <f t="shared" si="80"/>
        <v>0</v>
      </c>
      <c r="AY50" s="3">
        <f t="shared" si="81"/>
        <v>0</v>
      </c>
      <c r="AZ50" s="3">
        <f t="shared" si="82"/>
        <v>0</v>
      </c>
      <c r="BA50" s="3">
        <f t="shared" si="83"/>
        <v>0</v>
      </c>
      <c r="BB50" s="3">
        <f t="shared" si="84"/>
        <v>0</v>
      </c>
      <c r="BC50" s="3">
        <f t="shared" si="85"/>
        <v>0</v>
      </c>
      <c r="BD50" s="3">
        <f t="shared" si="86"/>
        <v>0</v>
      </c>
      <c r="BE50" s="3">
        <f t="shared" si="87"/>
        <v>0</v>
      </c>
      <c r="BF50" s="3">
        <f t="shared" si="88"/>
        <v>0</v>
      </c>
      <c r="BG50" s="3">
        <f t="shared" si="89"/>
        <v>0</v>
      </c>
      <c r="BH50" s="3">
        <f t="shared" si="90"/>
        <v>0</v>
      </c>
      <c r="BI50" s="3">
        <f t="shared" si="91"/>
        <v>0</v>
      </c>
      <c r="BJ50" s="3">
        <f t="shared" si="92"/>
        <v>0</v>
      </c>
      <c r="BK50" s="3">
        <f t="shared" si="93"/>
        <v>0</v>
      </c>
      <c r="BL50" s="3">
        <f t="shared" si="94"/>
        <v>0</v>
      </c>
      <c r="BM50" s="3">
        <f t="shared" si="95"/>
        <v>0</v>
      </c>
      <c r="BN50" s="3">
        <f t="shared" si="96"/>
        <v>0</v>
      </c>
      <c r="BO50" s="3">
        <f t="shared" si="97"/>
        <v>0</v>
      </c>
      <c r="BP50" s="3">
        <f t="shared" si="98"/>
        <v>0</v>
      </c>
      <c r="BQ50" s="3">
        <f t="shared" si="99"/>
        <v>0</v>
      </c>
      <c r="BR50" s="3">
        <f t="shared" si="100"/>
        <v>0</v>
      </c>
      <c r="BS50" s="3">
        <f t="shared" si="101"/>
        <v>0</v>
      </c>
      <c r="BT50" s="3">
        <f t="shared" si="102"/>
        <v>0</v>
      </c>
      <c r="BU50" s="3">
        <f t="shared" si="103"/>
        <v>0</v>
      </c>
      <c r="BV50" s="3">
        <f t="shared" si="104"/>
        <v>0</v>
      </c>
      <c r="BW50" s="3">
        <f t="shared" si="105"/>
        <v>0</v>
      </c>
      <c r="BX50" s="3">
        <f t="shared" si="106"/>
        <v>0</v>
      </c>
      <c r="BY50" s="3">
        <f t="shared" si="107"/>
        <v>0</v>
      </c>
      <c r="BZ50" s="3">
        <f t="shared" si="108"/>
        <v>0</v>
      </c>
      <c r="CA50" s="3">
        <f t="shared" si="109"/>
        <v>0</v>
      </c>
      <c r="CB50" s="3">
        <f t="shared" si="110"/>
        <v>0</v>
      </c>
      <c r="CC50" s="3">
        <f t="shared" si="111"/>
        <v>0</v>
      </c>
      <c r="CD50" s="3">
        <f t="shared" si="112"/>
        <v>0</v>
      </c>
      <c r="CE50" s="3">
        <f t="shared" si="113"/>
        <v>0</v>
      </c>
      <c r="CF50" s="3">
        <f t="shared" si="114"/>
        <v>0</v>
      </c>
      <c r="CG50" s="3">
        <f t="shared" si="115"/>
        <v>0</v>
      </c>
      <c r="CH50" s="12">
        <f t="shared" si="116"/>
        <v>0</v>
      </c>
    </row>
    <row r="51" spans="1:86" x14ac:dyDescent="0.25">
      <c r="A51" s="627"/>
      <c r="B51" s="11" t="str">
        <f t="shared" si="36"/>
        <v>Process</v>
      </c>
      <c r="C51" s="3">
        <v>0</v>
      </c>
      <c r="D51" s="3">
        <v>0</v>
      </c>
      <c r="E51" s="3">
        <v>0</v>
      </c>
      <c r="F51" s="3">
        <v>0</v>
      </c>
      <c r="G51" s="3">
        <f t="shared" si="117"/>
        <v>0</v>
      </c>
      <c r="H51" s="3">
        <f t="shared" si="39"/>
        <v>0</v>
      </c>
      <c r="I51" s="3">
        <f t="shared" si="40"/>
        <v>0</v>
      </c>
      <c r="J51" s="3">
        <f t="shared" si="41"/>
        <v>0</v>
      </c>
      <c r="K51" s="3">
        <f t="shared" si="42"/>
        <v>0</v>
      </c>
      <c r="L51" s="3">
        <f t="shared" si="43"/>
        <v>0</v>
      </c>
      <c r="M51" s="3">
        <f t="shared" si="44"/>
        <v>0</v>
      </c>
      <c r="N51" s="3">
        <f t="shared" si="45"/>
        <v>0</v>
      </c>
      <c r="O51" s="3">
        <f t="shared" si="46"/>
        <v>0</v>
      </c>
      <c r="P51" s="3">
        <f t="shared" si="47"/>
        <v>0</v>
      </c>
      <c r="Q51" s="3">
        <f t="shared" si="48"/>
        <v>0</v>
      </c>
      <c r="R51" s="3">
        <f t="shared" si="49"/>
        <v>0</v>
      </c>
      <c r="S51" s="3">
        <f t="shared" si="50"/>
        <v>0</v>
      </c>
      <c r="T51" s="490">
        <v>0</v>
      </c>
      <c r="U51" s="3">
        <f t="shared" si="51"/>
        <v>0</v>
      </c>
      <c r="V51" s="3">
        <f t="shared" si="52"/>
        <v>0</v>
      </c>
      <c r="W51" s="3">
        <f t="shared" si="53"/>
        <v>0</v>
      </c>
      <c r="X51" s="3">
        <f t="shared" si="54"/>
        <v>0</v>
      </c>
      <c r="Y51" s="3">
        <f t="shared" si="55"/>
        <v>0</v>
      </c>
      <c r="Z51" s="3">
        <f t="shared" si="56"/>
        <v>0</v>
      </c>
      <c r="AA51" s="3">
        <f t="shared" si="57"/>
        <v>0</v>
      </c>
      <c r="AB51" s="3">
        <f t="shared" si="58"/>
        <v>0</v>
      </c>
      <c r="AC51" s="3">
        <f t="shared" si="59"/>
        <v>0</v>
      </c>
      <c r="AD51" s="3">
        <f t="shared" si="60"/>
        <v>0</v>
      </c>
      <c r="AE51" s="3">
        <f t="shared" si="61"/>
        <v>0</v>
      </c>
      <c r="AF51" s="3">
        <f t="shared" si="62"/>
        <v>0</v>
      </c>
      <c r="AG51" s="3">
        <f t="shared" si="63"/>
        <v>0</v>
      </c>
      <c r="AH51" s="3">
        <f t="shared" si="64"/>
        <v>0</v>
      </c>
      <c r="AI51" s="3">
        <f t="shared" si="65"/>
        <v>0</v>
      </c>
      <c r="AJ51" s="3">
        <f t="shared" si="66"/>
        <v>0</v>
      </c>
      <c r="AK51" s="3">
        <f t="shared" si="67"/>
        <v>0</v>
      </c>
      <c r="AL51" s="3">
        <f t="shared" si="68"/>
        <v>0</v>
      </c>
      <c r="AM51" s="3">
        <f t="shared" si="69"/>
        <v>0</v>
      </c>
      <c r="AN51" s="3">
        <f t="shared" si="70"/>
        <v>0</v>
      </c>
      <c r="AO51" s="3">
        <f t="shared" si="71"/>
        <v>0</v>
      </c>
      <c r="AP51" s="3">
        <f t="shared" si="72"/>
        <v>0</v>
      </c>
      <c r="AQ51" s="3">
        <f t="shared" si="73"/>
        <v>0</v>
      </c>
      <c r="AR51" s="3">
        <f t="shared" si="74"/>
        <v>0</v>
      </c>
      <c r="AS51" s="3">
        <f t="shared" si="75"/>
        <v>0</v>
      </c>
      <c r="AT51" s="3">
        <f t="shared" si="76"/>
        <v>0</v>
      </c>
      <c r="AU51" s="3">
        <f t="shared" si="77"/>
        <v>0</v>
      </c>
      <c r="AV51" s="3">
        <f t="shared" si="78"/>
        <v>0</v>
      </c>
      <c r="AW51" s="3">
        <f t="shared" si="79"/>
        <v>0</v>
      </c>
      <c r="AX51" s="3">
        <f t="shared" si="80"/>
        <v>0</v>
      </c>
      <c r="AY51" s="3">
        <f t="shared" si="81"/>
        <v>0</v>
      </c>
      <c r="AZ51" s="3">
        <f t="shared" si="82"/>
        <v>0</v>
      </c>
      <c r="BA51" s="3">
        <f t="shared" si="83"/>
        <v>0</v>
      </c>
      <c r="BB51" s="3">
        <f t="shared" si="84"/>
        <v>0</v>
      </c>
      <c r="BC51" s="3">
        <f t="shared" si="85"/>
        <v>0</v>
      </c>
      <c r="BD51" s="3">
        <f t="shared" si="86"/>
        <v>0</v>
      </c>
      <c r="BE51" s="3">
        <f t="shared" si="87"/>
        <v>0</v>
      </c>
      <c r="BF51" s="3">
        <f t="shared" si="88"/>
        <v>0</v>
      </c>
      <c r="BG51" s="3">
        <f t="shared" si="89"/>
        <v>0</v>
      </c>
      <c r="BH51" s="3">
        <f t="shared" si="90"/>
        <v>0</v>
      </c>
      <c r="BI51" s="3">
        <f t="shared" si="91"/>
        <v>0</v>
      </c>
      <c r="BJ51" s="3">
        <f t="shared" si="92"/>
        <v>0</v>
      </c>
      <c r="BK51" s="3">
        <f t="shared" si="93"/>
        <v>0</v>
      </c>
      <c r="BL51" s="3">
        <f t="shared" si="94"/>
        <v>0</v>
      </c>
      <c r="BM51" s="3">
        <f t="shared" si="95"/>
        <v>0</v>
      </c>
      <c r="BN51" s="3">
        <f t="shared" si="96"/>
        <v>0</v>
      </c>
      <c r="BO51" s="3">
        <f t="shared" si="97"/>
        <v>0</v>
      </c>
      <c r="BP51" s="3">
        <f t="shared" si="98"/>
        <v>0</v>
      </c>
      <c r="BQ51" s="3">
        <f t="shared" si="99"/>
        <v>0</v>
      </c>
      <c r="BR51" s="3">
        <f t="shared" si="100"/>
        <v>0</v>
      </c>
      <c r="BS51" s="3">
        <f t="shared" si="101"/>
        <v>0</v>
      </c>
      <c r="BT51" s="3">
        <f t="shared" si="102"/>
        <v>0</v>
      </c>
      <c r="BU51" s="3">
        <f t="shared" si="103"/>
        <v>0</v>
      </c>
      <c r="BV51" s="3">
        <f t="shared" si="104"/>
        <v>0</v>
      </c>
      <c r="BW51" s="3">
        <f t="shared" si="105"/>
        <v>0</v>
      </c>
      <c r="BX51" s="3">
        <f t="shared" si="106"/>
        <v>0</v>
      </c>
      <c r="BY51" s="3">
        <f t="shared" si="107"/>
        <v>0</v>
      </c>
      <c r="BZ51" s="3">
        <f t="shared" si="108"/>
        <v>0</v>
      </c>
      <c r="CA51" s="3">
        <f t="shared" si="109"/>
        <v>0</v>
      </c>
      <c r="CB51" s="3">
        <f t="shared" si="110"/>
        <v>0</v>
      </c>
      <c r="CC51" s="3">
        <f t="shared" si="111"/>
        <v>0</v>
      </c>
      <c r="CD51" s="3">
        <f t="shared" si="112"/>
        <v>0</v>
      </c>
      <c r="CE51" s="3">
        <f t="shared" si="113"/>
        <v>0</v>
      </c>
      <c r="CF51" s="3">
        <f t="shared" si="114"/>
        <v>0</v>
      </c>
      <c r="CG51" s="3">
        <f t="shared" si="115"/>
        <v>0</v>
      </c>
      <c r="CH51" s="12">
        <f t="shared" si="116"/>
        <v>0</v>
      </c>
    </row>
    <row r="52" spans="1:86" x14ac:dyDescent="0.25">
      <c r="A52" s="627"/>
      <c r="B52" s="11" t="str">
        <f t="shared" si="36"/>
        <v>Refrigeration</v>
      </c>
      <c r="C52" s="3">
        <v>0</v>
      </c>
      <c r="D52" s="3">
        <v>0</v>
      </c>
      <c r="E52" s="3">
        <v>0</v>
      </c>
      <c r="F52" s="3">
        <v>0</v>
      </c>
      <c r="G52" s="3">
        <f t="shared" si="117"/>
        <v>0</v>
      </c>
      <c r="H52" s="3">
        <f t="shared" si="39"/>
        <v>0</v>
      </c>
      <c r="I52" s="3">
        <f t="shared" si="40"/>
        <v>0</v>
      </c>
      <c r="J52" s="3">
        <f t="shared" si="41"/>
        <v>0</v>
      </c>
      <c r="K52" s="3">
        <f t="shared" si="42"/>
        <v>0</v>
      </c>
      <c r="L52" s="3">
        <f t="shared" si="43"/>
        <v>0</v>
      </c>
      <c r="M52" s="3">
        <f t="shared" si="44"/>
        <v>0</v>
      </c>
      <c r="N52" s="3">
        <f t="shared" si="45"/>
        <v>0</v>
      </c>
      <c r="O52" s="3">
        <f t="shared" si="46"/>
        <v>0</v>
      </c>
      <c r="P52" s="3">
        <f t="shared" si="47"/>
        <v>0</v>
      </c>
      <c r="Q52" s="3">
        <f t="shared" si="48"/>
        <v>0</v>
      </c>
      <c r="R52" s="3">
        <f t="shared" si="49"/>
        <v>0</v>
      </c>
      <c r="S52" s="3">
        <f t="shared" si="50"/>
        <v>0</v>
      </c>
      <c r="T52" s="490">
        <v>0</v>
      </c>
      <c r="U52" s="3">
        <f t="shared" si="51"/>
        <v>0</v>
      </c>
      <c r="V52" s="3">
        <f t="shared" si="52"/>
        <v>0</v>
      </c>
      <c r="W52" s="3">
        <f t="shared" si="53"/>
        <v>0</v>
      </c>
      <c r="X52" s="3">
        <f t="shared" si="54"/>
        <v>0</v>
      </c>
      <c r="Y52" s="3">
        <f t="shared" si="55"/>
        <v>0</v>
      </c>
      <c r="Z52" s="3">
        <f t="shared" si="56"/>
        <v>0</v>
      </c>
      <c r="AA52" s="3">
        <f t="shared" si="57"/>
        <v>0</v>
      </c>
      <c r="AB52" s="3">
        <f t="shared" si="58"/>
        <v>0</v>
      </c>
      <c r="AC52" s="3">
        <f t="shared" si="59"/>
        <v>0</v>
      </c>
      <c r="AD52" s="3">
        <f t="shared" si="60"/>
        <v>0</v>
      </c>
      <c r="AE52" s="3">
        <f t="shared" si="61"/>
        <v>0</v>
      </c>
      <c r="AF52" s="3">
        <f t="shared" si="62"/>
        <v>0</v>
      </c>
      <c r="AG52" s="3">
        <f t="shared" si="63"/>
        <v>0</v>
      </c>
      <c r="AH52" s="3">
        <f t="shared" si="64"/>
        <v>0</v>
      </c>
      <c r="AI52" s="3">
        <f t="shared" si="65"/>
        <v>0</v>
      </c>
      <c r="AJ52" s="3">
        <f t="shared" si="66"/>
        <v>0</v>
      </c>
      <c r="AK52" s="3">
        <f t="shared" si="67"/>
        <v>0</v>
      </c>
      <c r="AL52" s="3">
        <f t="shared" si="68"/>
        <v>0</v>
      </c>
      <c r="AM52" s="3">
        <f t="shared" si="69"/>
        <v>0</v>
      </c>
      <c r="AN52" s="3">
        <f t="shared" si="70"/>
        <v>0</v>
      </c>
      <c r="AO52" s="3">
        <f t="shared" si="71"/>
        <v>0</v>
      </c>
      <c r="AP52" s="3">
        <f t="shared" si="72"/>
        <v>0</v>
      </c>
      <c r="AQ52" s="3">
        <f t="shared" si="73"/>
        <v>0</v>
      </c>
      <c r="AR52" s="3">
        <f t="shared" si="74"/>
        <v>0</v>
      </c>
      <c r="AS52" s="3">
        <f t="shared" si="75"/>
        <v>0</v>
      </c>
      <c r="AT52" s="3">
        <f t="shared" si="76"/>
        <v>0</v>
      </c>
      <c r="AU52" s="3">
        <f t="shared" si="77"/>
        <v>0</v>
      </c>
      <c r="AV52" s="3">
        <f t="shared" si="78"/>
        <v>0</v>
      </c>
      <c r="AW52" s="3">
        <f t="shared" si="79"/>
        <v>0</v>
      </c>
      <c r="AX52" s="3">
        <f t="shared" si="80"/>
        <v>0</v>
      </c>
      <c r="AY52" s="3">
        <f t="shared" si="81"/>
        <v>0</v>
      </c>
      <c r="AZ52" s="3">
        <f t="shared" si="82"/>
        <v>0</v>
      </c>
      <c r="BA52" s="3">
        <f t="shared" si="83"/>
        <v>0</v>
      </c>
      <c r="BB52" s="3">
        <f t="shared" si="84"/>
        <v>0</v>
      </c>
      <c r="BC52" s="3">
        <f t="shared" si="85"/>
        <v>0</v>
      </c>
      <c r="BD52" s="3">
        <f t="shared" si="86"/>
        <v>0</v>
      </c>
      <c r="BE52" s="3">
        <f t="shared" si="87"/>
        <v>0</v>
      </c>
      <c r="BF52" s="3">
        <f t="shared" si="88"/>
        <v>0</v>
      </c>
      <c r="BG52" s="3">
        <f t="shared" si="89"/>
        <v>0</v>
      </c>
      <c r="BH52" s="3">
        <f t="shared" si="90"/>
        <v>0</v>
      </c>
      <c r="BI52" s="3">
        <f t="shared" si="91"/>
        <v>0</v>
      </c>
      <c r="BJ52" s="3">
        <f t="shared" si="92"/>
        <v>0</v>
      </c>
      <c r="BK52" s="3">
        <f t="shared" si="93"/>
        <v>0</v>
      </c>
      <c r="BL52" s="3">
        <f t="shared" si="94"/>
        <v>0</v>
      </c>
      <c r="BM52" s="3">
        <f t="shared" si="95"/>
        <v>0</v>
      </c>
      <c r="BN52" s="3">
        <f t="shared" si="96"/>
        <v>0</v>
      </c>
      <c r="BO52" s="3">
        <f t="shared" si="97"/>
        <v>0</v>
      </c>
      <c r="BP52" s="3">
        <f t="shared" si="98"/>
        <v>0</v>
      </c>
      <c r="BQ52" s="3">
        <f t="shared" si="99"/>
        <v>0</v>
      </c>
      <c r="BR52" s="3">
        <f t="shared" si="100"/>
        <v>0</v>
      </c>
      <c r="BS52" s="3">
        <f t="shared" si="101"/>
        <v>0</v>
      </c>
      <c r="BT52" s="3">
        <f t="shared" si="102"/>
        <v>0</v>
      </c>
      <c r="BU52" s="3">
        <f t="shared" si="103"/>
        <v>0</v>
      </c>
      <c r="BV52" s="3">
        <f t="shared" si="104"/>
        <v>0</v>
      </c>
      <c r="BW52" s="3">
        <f t="shared" si="105"/>
        <v>0</v>
      </c>
      <c r="BX52" s="3">
        <f t="shared" si="106"/>
        <v>0</v>
      </c>
      <c r="BY52" s="3">
        <f t="shared" si="107"/>
        <v>0</v>
      </c>
      <c r="BZ52" s="3">
        <f t="shared" si="108"/>
        <v>0</v>
      </c>
      <c r="CA52" s="3">
        <f t="shared" si="109"/>
        <v>0</v>
      </c>
      <c r="CB52" s="3">
        <f t="shared" si="110"/>
        <v>0</v>
      </c>
      <c r="CC52" s="3">
        <f t="shared" si="111"/>
        <v>0</v>
      </c>
      <c r="CD52" s="3">
        <f t="shared" si="112"/>
        <v>0</v>
      </c>
      <c r="CE52" s="3">
        <f t="shared" si="113"/>
        <v>0</v>
      </c>
      <c r="CF52" s="3">
        <f t="shared" si="114"/>
        <v>0</v>
      </c>
      <c r="CG52" s="3">
        <f t="shared" si="115"/>
        <v>0</v>
      </c>
      <c r="CH52" s="12">
        <f t="shared" si="116"/>
        <v>0</v>
      </c>
    </row>
    <row r="53" spans="1:86" x14ac:dyDescent="0.25">
      <c r="A53" s="627"/>
      <c r="B53" s="11" t="str">
        <f t="shared" si="36"/>
        <v>Water Heating</v>
      </c>
      <c r="C53" s="3">
        <v>0</v>
      </c>
      <c r="D53" s="3">
        <v>0</v>
      </c>
      <c r="E53" s="3">
        <v>0</v>
      </c>
      <c r="F53" s="3">
        <v>0</v>
      </c>
      <c r="G53" s="3">
        <f t="shared" si="117"/>
        <v>0</v>
      </c>
      <c r="H53" s="3">
        <f t="shared" si="39"/>
        <v>0</v>
      </c>
      <c r="I53" s="3">
        <f t="shared" si="40"/>
        <v>0</v>
      </c>
      <c r="J53" s="3">
        <f t="shared" si="41"/>
        <v>0</v>
      </c>
      <c r="K53" s="3">
        <f t="shared" si="42"/>
        <v>0</v>
      </c>
      <c r="L53" s="3">
        <f t="shared" si="43"/>
        <v>0</v>
      </c>
      <c r="M53" s="3">
        <f t="shared" si="44"/>
        <v>0</v>
      </c>
      <c r="N53" s="3">
        <f t="shared" si="45"/>
        <v>0</v>
      </c>
      <c r="O53" s="3">
        <f t="shared" si="46"/>
        <v>0</v>
      </c>
      <c r="P53" s="3">
        <f t="shared" si="47"/>
        <v>0</v>
      </c>
      <c r="Q53" s="3">
        <f t="shared" si="48"/>
        <v>0</v>
      </c>
      <c r="R53" s="3">
        <f t="shared" si="49"/>
        <v>0</v>
      </c>
      <c r="S53" s="3">
        <f t="shared" si="50"/>
        <v>0</v>
      </c>
      <c r="T53" s="490">
        <v>0</v>
      </c>
      <c r="U53" s="3">
        <f t="shared" si="51"/>
        <v>0</v>
      </c>
      <c r="V53" s="3">
        <f t="shared" si="52"/>
        <v>0</v>
      </c>
      <c r="W53" s="3">
        <f t="shared" si="53"/>
        <v>0</v>
      </c>
      <c r="X53" s="3">
        <f t="shared" si="54"/>
        <v>0</v>
      </c>
      <c r="Y53" s="3">
        <f t="shared" si="55"/>
        <v>0</v>
      </c>
      <c r="Z53" s="3">
        <f t="shared" si="56"/>
        <v>0</v>
      </c>
      <c r="AA53" s="3">
        <f t="shared" si="57"/>
        <v>0</v>
      </c>
      <c r="AB53" s="3">
        <f t="shared" si="58"/>
        <v>0</v>
      </c>
      <c r="AC53" s="3">
        <f t="shared" si="59"/>
        <v>0</v>
      </c>
      <c r="AD53" s="3">
        <f t="shared" si="60"/>
        <v>0</v>
      </c>
      <c r="AE53" s="3">
        <f t="shared" si="61"/>
        <v>0</v>
      </c>
      <c r="AF53" s="3">
        <f t="shared" si="62"/>
        <v>0</v>
      </c>
      <c r="AG53" s="3">
        <f t="shared" si="63"/>
        <v>0</v>
      </c>
      <c r="AH53" s="3">
        <f t="shared" si="64"/>
        <v>0</v>
      </c>
      <c r="AI53" s="3">
        <f t="shared" si="65"/>
        <v>0</v>
      </c>
      <c r="AJ53" s="3">
        <f t="shared" si="66"/>
        <v>0</v>
      </c>
      <c r="AK53" s="3">
        <f t="shared" si="67"/>
        <v>0</v>
      </c>
      <c r="AL53" s="3">
        <f t="shared" si="68"/>
        <v>0</v>
      </c>
      <c r="AM53" s="3">
        <f t="shared" si="69"/>
        <v>0</v>
      </c>
      <c r="AN53" s="3">
        <f t="shared" si="70"/>
        <v>0</v>
      </c>
      <c r="AO53" s="3">
        <f t="shared" si="71"/>
        <v>0</v>
      </c>
      <c r="AP53" s="3">
        <f t="shared" si="72"/>
        <v>0</v>
      </c>
      <c r="AQ53" s="3">
        <f t="shared" si="73"/>
        <v>0</v>
      </c>
      <c r="AR53" s="3">
        <f t="shared" si="74"/>
        <v>0</v>
      </c>
      <c r="AS53" s="3">
        <f t="shared" si="75"/>
        <v>0</v>
      </c>
      <c r="AT53" s="3">
        <f t="shared" si="76"/>
        <v>0</v>
      </c>
      <c r="AU53" s="3">
        <f t="shared" si="77"/>
        <v>0</v>
      </c>
      <c r="AV53" s="3">
        <f t="shared" si="78"/>
        <v>0</v>
      </c>
      <c r="AW53" s="3">
        <f t="shared" si="79"/>
        <v>0</v>
      </c>
      <c r="AX53" s="3">
        <f t="shared" si="80"/>
        <v>0</v>
      </c>
      <c r="AY53" s="3">
        <f t="shared" si="81"/>
        <v>0</v>
      </c>
      <c r="AZ53" s="3">
        <f t="shared" si="82"/>
        <v>0</v>
      </c>
      <c r="BA53" s="3">
        <f t="shared" si="83"/>
        <v>0</v>
      </c>
      <c r="BB53" s="3">
        <f t="shared" si="84"/>
        <v>0</v>
      </c>
      <c r="BC53" s="3">
        <f t="shared" si="85"/>
        <v>0</v>
      </c>
      <c r="BD53" s="3">
        <f t="shared" si="86"/>
        <v>0</v>
      </c>
      <c r="BE53" s="3">
        <f t="shared" si="87"/>
        <v>0</v>
      </c>
      <c r="BF53" s="3">
        <f t="shared" si="88"/>
        <v>0</v>
      </c>
      <c r="BG53" s="3">
        <f t="shared" si="89"/>
        <v>0</v>
      </c>
      <c r="BH53" s="3">
        <f t="shared" si="90"/>
        <v>0</v>
      </c>
      <c r="BI53" s="3">
        <f t="shared" si="91"/>
        <v>0</v>
      </c>
      <c r="BJ53" s="3">
        <f t="shared" si="92"/>
        <v>0</v>
      </c>
      <c r="BK53" s="3">
        <f t="shared" si="93"/>
        <v>0</v>
      </c>
      <c r="BL53" s="3">
        <f t="shared" si="94"/>
        <v>0</v>
      </c>
      <c r="BM53" s="3">
        <f t="shared" si="95"/>
        <v>0</v>
      </c>
      <c r="BN53" s="3">
        <f t="shared" si="96"/>
        <v>0</v>
      </c>
      <c r="BO53" s="3">
        <f t="shared" si="97"/>
        <v>0</v>
      </c>
      <c r="BP53" s="3">
        <f t="shared" si="98"/>
        <v>0</v>
      </c>
      <c r="BQ53" s="3">
        <f t="shared" si="99"/>
        <v>0</v>
      </c>
      <c r="BR53" s="3">
        <f t="shared" si="100"/>
        <v>0</v>
      </c>
      <c r="BS53" s="3">
        <f t="shared" si="101"/>
        <v>0</v>
      </c>
      <c r="BT53" s="3">
        <f t="shared" si="102"/>
        <v>0</v>
      </c>
      <c r="BU53" s="3">
        <f t="shared" si="103"/>
        <v>0</v>
      </c>
      <c r="BV53" s="3">
        <f t="shared" si="104"/>
        <v>0</v>
      </c>
      <c r="BW53" s="3">
        <f t="shared" si="105"/>
        <v>0</v>
      </c>
      <c r="BX53" s="3">
        <f t="shared" si="106"/>
        <v>0</v>
      </c>
      <c r="BY53" s="3">
        <f t="shared" si="107"/>
        <v>0</v>
      </c>
      <c r="BZ53" s="3">
        <f t="shared" si="108"/>
        <v>0</v>
      </c>
      <c r="CA53" s="3">
        <f t="shared" si="109"/>
        <v>0</v>
      </c>
      <c r="CB53" s="3">
        <f t="shared" si="110"/>
        <v>0</v>
      </c>
      <c r="CC53" s="3">
        <f t="shared" si="111"/>
        <v>0</v>
      </c>
      <c r="CD53" s="3">
        <f t="shared" si="112"/>
        <v>0</v>
      </c>
      <c r="CE53" s="3">
        <f t="shared" si="113"/>
        <v>0</v>
      </c>
      <c r="CF53" s="3">
        <f t="shared" si="114"/>
        <v>0</v>
      </c>
      <c r="CG53" s="3">
        <f t="shared" si="115"/>
        <v>0</v>
      </c>
      <c r="CH53" s="12">
        <f t="shared" si="116"/>
        <v>0</v>
      </c>
    </row>
    <row r="54" spans="1:86" ht="15" customHeight="1" x14ac:dyDescent="0.25">
      <c r="A54" s="627"/>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
      <c r="A55" s="628"/>
      <c r="B55" s="209" t="str">
        <f t="shared" si="36"/>
        <v>Monthly kWh</v>
      </c>
      <c r="C55" s="264">
        <f>SUM(C41:C54)</f>
        <v>0</v>
      </c>
      <c r="D55" s="264">
        <f t="shared" ref="D55:BO55" si="118">SUM(D41:D54)</f>
        <v>0</v>
      </c>
      <c r="E55" s="264">
        <f t="shared" si="118"/>
        <v>0</v>
      </c>
      <c r="F55" s="264">
        <f t="shared" si="118"/>
        <v>0</v>
      </c>
      <c r="G55" s="264">
        <f t="shared" si="118"/>
        <v>0</v>
      </c>
      <c r="H55" s="264">
        <f t="shared" si="118"/>
        <v>0</v>
      </c>
      <c r="I55" s="264">
        <f t="shared" si="118"/>
        <v>0</v>
      </c>
      <c r="J55" s="264">
        <f t="shared" si="118"/>
        <v>0</v>
      </c>
      <c r="K55" s="264">
        <f t="shared" si="118"/>
        <v>0</v>
      </c>
      <c r="L55" s="264">
        <f t="shared" si="118"/>
        <v>0</v>
      </c>
      <c r="M55" s="264">
        <f t="shared" si="118"/>
        <v>0</v>
      </c>
      <c r="N55" s="264">
        <f t="shared" si="118"/>
        <v>0</v>
      </c>
      <c r="O55" s="264">
        <f t="shared" si="118"/>
        <v>0</v>
      </c>
      <c r="P55" s="264">
        <f t="shared" si="118"/>
        <v>0</v>
      </c>
      <c r="Q55" s="264">
        <f t="shared" si="118"/>
        <v>0</v>
      </c>
      <c r="R55" s="264">
        <f t="shared" si="118"/>
        <v>0</v>
      </c>
      <c r="S55" s="264">
        <f t="shared" si="118"/>
        <v>0</v>
      </c>
      <c r="T55" s="264">
        <f t="shared" si="118"/>
        <v>0</v>
      </c>
      <c r="U55" s="264">
        <f t="shared" si="118"/>
        <v>0</v>
      </c>
      <c r="V55" s="264">
        <f t="shared" si="118"/>
        <v>0</v>
      </c>
      <c r="W55" s="264">
        <f t="shared" si="118"/>
        <v>0</v>
      </c>
      <c r="X55" s="264">
        <f t="shared" si="118"/>
        <v>0</v>
      </c>
      <c r="Y55" s="264">
        <f t="shared" si="118"/>
        <v>0</v>
      </c>
      <c r="Z55" s="264">
        <f t="shared" si="118"/>
        <v>0</v>
      </c>
      <c r="AA55" s="264">
        <f t="shared" si="118"/>
        <v>0</v>
      </c>
      <c r="AB55" s="264">
        <f t="shared" si="118"/>
        <v>0</v>
      </c>
      <c r="AC55" s="264">
        <f t="shared" si="118"/>
        <v>0</v>
      </c>
      <c r="AD55" s="264">
        <f t="shared" si="118"/>
        <v>0</v>
      </c>
      <c r="AE55" s="264">
        <f t="shared" si="118"/>
        <v>0</v>
      </c>
      <c r="AF55" s="264">
        <f t="shared" si="118"/>
        <v>0</v>
      </c>
      <c r="AG55" s="264">
        <f t="shared" si="118"/>
        <v>0</v>
      </c>
      <c r="AH55" s="264">
        <f t="shared" si="118"/>
        <v>0</v>
      </c>
      <c r="AI55" s="264">
        <f t="shared" si="118"/>
        <v>0</v>
      </c>
      <c r="AJ55" s="264">
        <f t="shared" si="118"/>
        <v>0</v>
      </c>
      <c r="AK55" s="264">
        <f t="shared" si="118"/>
        <v>0</v>
      </c>
      <c r="AL55" s="264">
        <f t="shared" si="118"/>
        <v>0</v>
      </c>
      <c r="AM55" s="264">
        <f t="shared" si="118"/>
        <v>0</v>
      </c>
      <c r="AN55" s="264">
        <f t="shared" si="118"/>
        <v>0</v>
      </c>
      <c r="AO55" s="264">
        <f t="shared" si="118"/>
        <v>0</v>
      </c>
      <c r="AP55" s="264">
        <f t="shared" si="118"/>
        <v>0</v>
      </c>
      <c r="AQ55" s="264">
        <f t="shared" si="118"/>
        <v>0</v>
      </c>
      <c r="AR55" s="264">
        <f t="shared" si="118"/>
        <v>0</v>
      </c>
      <c r="AS55" s="264">
        <f t="shared" si="118"/>
        <v>0</v>
      </c>
      <c r="AT55" s="264">
        <f t="shared" si="118"/>
        <v>0</v>
      </c>
      <c r="AU55" s="264">
        <f t="shared" si="118"/>
        <v>0</v>
      </c>
      <c r="AV55" s="264">
        <f t="shared" si="118"/>
        <v>0</v>
      </c>
      <c r="AW55" s="264">
        <f t="shared" si="118"/>
        <v>0</v>
      </c>
      <c r="AX55" s="264">
        <f t="shared" si="118"/>
        <v>0</v>
      </c>
      <c r="AY55" s="264">
        <f t="shared" si="118"/>
        <v>0</v>
      </c>
      <c r="AZ55" s="264">
        <f t="shared" si="118"/>
        <v>0</v>
      </c>
      <c r="BA55" s="264">
        <f t="shared" si="118"/>
        <v>0</v>
      </c>
      <c r="BB55" s="264">
        <f t="shared" si="118"/>
        <v>0</v>
      </c>
      <c r="BC55" s="264">
        <f t="shared" si="118"/>
        <v>0</v>
      </c>
      <c r="BD55" s="264">
        <f t="shared" si="118"/>
        <v>0</v>
      </c>
      <c r="BE55" s="264">
        <f t="shared" si="118"/>
        <v>0</v>
      </c>
      <c r="BF55" s="264">
        <f t="shared" si="118"/>
        <v>0</v>
      </c>
      <c r="BG55" s="264">
        <f t="shared" si="118"/>
        <v>0</v>
      </c>
      <c r="BH55" s="264">
        <f t="shared" si="118"/>
        <v>0</v>
      </c>
      <c r="BI55" s="264">
        <f t="shared" si="118"/>
        <v>0</v>
      </c>
      <c r="BJ55" s="264">
        <f t="shared" si="118"/>
        <v>0</v>
      </c>
      <c r="BK55" s="264">
        <f t="shared" si="118"/>
        <v>0</v>
      </c>
      <c r="BL55" s="264">
        <f t="shared" si="118"/>
        <v>0</v>
      </c>
      <c r="BM55" s="264">
        <f t="shared" si="118"/>
        <v>0</v>
      </c>
      <c r="BN55" s="264">
        <f t="shared" si="118"/>
        <v>0</v>
      </c>
      <c r="BO55" s="264">
        <f t="shared" si="118"/>
        <v>0</v>
      </c>
      <c r="BP55" s="264">
        <f t="shared" ref="BP55:CH55" si="119">SUM(BP41:BP54)</f>
        <v>0</v>
      </c>
      <c r="BQ55" s="264">
        <f t="shared" si="119"/>
        <v>0</v>
      </c>
      <c r="BR55" s="264">
        <f t="shared" si="119"/>
        <v>0</v>
      </c>
      <c r="BS55" s="264">
        <f t="shared" si="119"/>
        <v>0</v>
      </c>
      <c r="BT55" s="264">
        <f t="shared" si="119"/>
        <v>0</v>
      </c>
      <c r="BU55" s="264">
        <f t="shared" si="119"/>
        <v>0</v>
      </c>
      <c r="BV55" s="264">
        <f t="shared" si="119"/>
        <v>0</v>
      </c>
      <c r="BW55" s="264">
        <f t="shared" si="119"/>
        <v>0</v>
      </c>
      <c r="BX55" s="264">
        <f t="shared" si="119"/>
        <v>0</v>
      </c>
      <c r="BY55" s="264">
        <f t="shared" si="119"/>
        <v>0</v>
      </c>
      <c r="BZ55" s="264">
        <f t="shared" si="119"/>
        <v>0</v>
      </c>
      <c r="CA55" s="264">
        <f t="shared" si="119"/>
        <v>0</v>
      </c>
      <c r="CB55" s="264">
        <f t="shared" si="119"/>
        <v>0</v>
      </c>
      <c r="CC55" s="264">
        <f t="shared" si="119"/>
        <v>0</v>
      </c>
      <c r="CD55" s="264">
        <f t="shared" si="119"/>
        <v>0</v>
      </c>
      <c r="CE55" s="264">
        <f t="shared" si="119"/>
        <v>0</v>
      </c>
      <c r="CF55" s="264">
        <f t="shared" si="119"/>
        <v>0</v>
      </c>
      <c r="CG55" s="264">
        <f t="shared" si="119"/>
        <v>0</v>
      </c>
      <c r="CH55" s="267">
        <f t="shared" si="119"/>
        <v>0</v>
      </c>
    </row>
    <row r="56" spans="1:86" x14ac:dyDescent="0.25">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c r="AB56" s="285"/>
      <c r="AC56" s="9"/>
      <c r="AD56" s="285"/>
      <c r="AE56" s="285"/>
      <c r="AF56" s="9"/>
      <c r="AG56" s="285"/>
      <c r="AH56" s="285"/>
      <c r="AI56" s="9"/>
      <c r="AJ56" s="285"/>
      <c r="AK56" s="285"/>
      <c r="AL56" s="9"/>
      <c r="AM56" s="285"/>
      <c r="AN56" s="285"/>
      <c r="AO56" s="9"/>
      <c r="AP56" s="285"/>
      <c r="AQ56" s="285"/>
      <c r="AR56" s="9"/>
      <c r="AS56" s="285"/>
      <c r="AT56" s="285"/>
      <c r="AU56" s="9"/>
      <c r="AV56" s="285"/>
      <c r="AW56" s="285"/>
      <c r="AX56" s="9"/>
      <c r="AY56" s="285"/>
      <c r="AZ56" s="285"/>
      <c r="BA56" s="9"/>
      <c r="BB56" s="285"/>
      <c r="BC56" s="285"/>
      <c r="BD56" s="9"/>
      <c r="BE56" s="285"/>
      <c r="BF56" s="285"/>
      <c r="BG56" s="9"/>
      <c r="BH56" s="285"/>
      <c r="BI56" s="285"/>
      <c r="BJ56" s="9"/>
      <c r="BK56" s="285"/>
      <c r="BL56" s="285"/>
      <c r="BM56" s="9"/>
      <c r="BN56" s="285"/>
      <c r="BO56" s="285"/>
      <c r="BP56" s="9"/>
      <c r="BQ56" s="285"/>
      <c r="BR56" s="285"/>
      <c r="BS56" s="9"/>
      <c r="BT56" s="285"/>
      <c r="BU56" s="285"/>
      <c r="BV56" s="9"/>
      <c r="BW56" s="285"/>
      <c r="BX56" s="285"/>
      <c r="BY56" s="9"/>
      <c r="BZ56" s="285"/>
      <c r="CA56" s="285"/>
      <c r="CB56" s="9"/>
      <c r="CC56" s="285"/>
      <c r="CD56" s="285"/>
      <c r="CE56" s="9"/>
      <c r="CF56" s="285"/>
      <c r="CG56" s="285"/>
      <c r="CH56" s="9"/>
    </row>
    <row r="57" spans="1:86" ht="15.75" thickBot="1" x14ac:dyDescent="0.3">
      <c r="A57" s="229" t="s">
        <v>182</v>
      </c>
      <c r="B57" s="229"/>
      <c r="C57" s="229"/>
      <c r="D57" s="229"/>
      <c r="E57" s="229"/>
      <c r="F57" s="229"/>
      <c r="G57" s="229"/>
      <c r="H57" s="229"/>
      <c r="I57" s="229"/>
      <c r="J57" s="229"/>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6"/>
      <c r="BR57" s="136"/>
      <c r="BS57" s="136"/>
      <c r="BT57" s="136"/>
      <c r="BU57" s="136"/>
      <c r="BV57" s="136"/>
      <c r="BW57" s="136"/>
      <c r="BX57" s="136"/>
      <c r="BY57" s="136"/>
      <c r="BZ57" s="136"/>
      <c r="CA57" s="136"/>
      <c r="CB57" s="136"/>
      <c r="CC57" s="136"/>
      <c r="CD57" s="136"/>
      <c r="CE57" s="136"/>
      <c r="CF57" s="136"/>
      <c r="CG57" s="136"/>
      <c r="CH57" s="136"/>
    </row>
    <row r="58" spans="1:86" ht="16.5" thickBot="1" x14ac:dyDescent="0.3">
      <c r="A58" s="629" t="s">
        <v>17</v>
      </c>
      <c r="B58" s="18" t="s">
        <v>10</v>
      </c>
      <c r="C58" s="162">
        <f>C$4</f>
        <v>45292</v>
      </c>
      <c r="D58" s="162">
        <f t="shared" ref="D58:BO58" si="120">D$4</f>
        <v>45323</v>
      </c>
      <c r="E58" s="162">
        <f t="shared" si="120"/>
        <v>45352</v>
      </c>
      <c r="F58" s="162">
        <f t="shared" si="120"/>
        <v>45383</v>
      </c>
      <c r="G58" s="162">
        <f t="shared" si="120"/>
        <v>45413</v>
      </c>
      <c r="H58" s="162">
        <f t="shared" si="120"/>
        <v>45444</v>
      </c>
      <c r="I58" s="162">
        <f t="shared" si="120"/>
        <v>45474</v>
      </c>
      <c r="J58" s="162">
        <f t="shared" si="120"/>
        <v>45505</v>
      </c>
      <c r="K58" s="162">
        <f t="shared" si="120"/>
        <v>45536</v>
      </c>
      <c r="L58" s="162">
        <f t="shared" si="120"/>
        <v>45566</v>
      </c>
      <c r="M58" s="162">
        <f t="shared" si="120"/>
        <v>45597</v>
      </c>
      <c r="N58" s="162">
        <f t="shared" si="120"/>
        <v>45627</v>
      </c>
      <c r="O58" s="162">
        <f t="shared" si="120"/>
        <v>45658</v>
      </c>
      <c r="P58" s="162">
        <f t="shared" si="120"/>
        <v>45689</v>
      </c>
      <c r="Q58" s="162">
        <f t="shared" si="120"/>
        <v>45717</v>
      </c>
      <c r="R58" s="162">
        <f t="shared" si="120"/>
        <v>45748</v>
      </c>
      <c r="S58" s="162">
        <f t="shared" si="120"/>
        <v>45778</v>
      </c>
      <c r="T58" s="162">
        <f t="shared" si="120"/>
        <v>45809</v>
      </c>
      <c r="U58" s="162">
        <f t="shared" si="120"/>
        <v>45839</v>
      </c>
      <c r="V58" s="162">
        <f t="shared" si="120"/>
        <v>45870</v>
      </c>
      <c r="W58" s="162">
        <f t="shared" si="120"/>
        <v>45901</v>
      </c>
      <c r="X58" s="162">
        <f t="shared" si="120"/>
        <v>45931</v>
      </c>
      <c r="Y58" s="162">
        <f t="shared" si="120"/>
        <v>45962</v>
      </c>
      <c r="Z58" s="162">
        <f t="shared" si="120"/>
        <v>45992</v>
      </c>
      <c r="AA58" s="162">
        <f t="shared" si="120"/>
        <v>46023</v>
      </c>
      <c r="AB58" s="162">
        <f t="shared" si="120"/>
        <v>46054</v>
      </c>
      <c r="AC58" s="162">
        <f t="shared" si="120"/>
        <v>46082</v>
      </c>
      <c r="AD58" s="162">
        <f t="shared" si="120"/>
        <v>46113</v>
      </c>
      <c r="AE58" s="162">
        <f t="shared" si="120"/>
        <v>46143</v>
      </c>
      <c r="AF58" s="162">
        <f t="shared" si="120"/>
        <v>46174</v>
      </c>
      <c r="AG58" s="162">
        <f t="shared" si="120"/>
        <v>46204</v>
      </c>
      <c r="AH58" s="162">
        <f t="shared" si="120"/>
        <v>46235</v>
      </c>
      <c r="AI58" s="162">
        <f t="shared" si="120"/>
        <v>46266</v>
      </c>
      <c r="AJ58" s="162">
        <f t="shared" si="120"/>
        <v>46296</v>
      </c>
      <c r="AK58" s="162">
        <f t="shared" si="120"/>
        <v>46327</v>
      </c>
      <c r="AL58" s="162">
        <f t="shared" si="120"/>
        <v>46357</v>
      </c>
      <c r="AM58" s="162">
        <f t="shared" si="120"/>
        <v>46388</v>
      </c>
      <c r="AN58" s="162">
        <f t="shared" si="120"/>
        <v>46419</v>
      </c>
      <c r="AO58" s="162">
        <f t="shared" si="120"/>
        <v>46447</v>
      </c>
      <c r="AP58" s="162">
        <f t="shared" si="120"/>
        <v>46478</v>
      </c>
      <c r="AQ58" s="162">
        <f t="shared" si="120"/>
        <v>46508</v>
      </c>
      <c r="AR58" s="162">
        <f t="shared" si="120"/>
        <v>46539</v>
      </c>
      <c r="AS58" s="162">
        <f t="shared" si="120"/>
        <v>46569</v>
      </c>
      <c r="AT58" s="162">
        <f t="shared" si="120"/>
        <v>46600</v>
      </c>
      <c r="AU58" s="162">
        <f t="shared" si="120"/>
        <v>46631</v>
      </c>
      <c r="AV58" s="162">
        <f t="shared" si="120"/>
        <v>46661</v>
      </c>
      <c r="AW58" s="162">
        <f t="shared" si="120"/>
        <v>46692</v>
      </c>
      <c r="AX58" s="162">
        <f t="shared" si="120"/>
        <v>46722</v>
      </c>
      <c r="AY58" s="162">
        <f t="shared" si="120"/>
        <v>46753</v>
      </c>
      <c r="AZ58" s="162">
        <f t="shared" si="120"/>
        <v>46784</v>
      </c>
      <c r="BA58" s="162">
        <f t="shared" si="120"/>
        <v>46813</v>
      </c>
      <c r="BB58" s="162">
        <f t="shared" si="120"/>
        <v>46844</v>
      </c>
      <c r="BC58" s="162">
        <f t="shared" si="120"/>
        <v>46874</v>
      </c>
      <c r="BD58" s="162">
        <f t="shared" si="120"/>
        <v>46905</v>
      </c>
      <c r="BE58" s="162">
        <f t="shared" si="120"/>
        <v>46935</v>
      </c>
      <c r="BF58" s="162">
        <f t="shared" si="120"/>
        <v>46966</v>
      </c>
      <c r="BG58" s="162">
        <f t="shared" si="120"/>
        <v>46997</v>
      </c>
      <c r="BH58" s="162">
        <f t="shared" si="120"/>
        <v>47027</v>
      </c>
      <c r="BI58" s="162">
        <f t="shared" si="120"/>
        <v>47058</v>
      </c>
      <c r="BJ58" s="162">
        <f t="shared" si="120"/>
        <v>47088</v>
      </c>
      <c r="BK58" s="162">
        <f t="shared" si="120"/>
        <v>47119</v>
      </c>
      <c r="BL58" s="162">
        <f t="shared" si="120"/>
        <v>47150</v>
      </c>
      <c r="BM58" s="162">
        <f t="shared" si="120"/>
        <v>47178</v>
      </c>
      <c r="BN58" s="162">
        <f t="shared" si="120"/>
        <v>47209</v>
      </c>
      <c r="BO58" s="162">
        <f t="shared" si="120"/>
        <v>47239</v>
      </c>
      <c r="BP58" s="162">
        <f t="shared" ref="BP58:CH58" si="121">BP$4</f>
        <v>47270</v>
      </c>
      <c r="BQ58" s="162">
        <f t="shared" si="121"/>
        <v>47300</v>
      </c>
      <c r="BR58" s="162">
        <f t="shared" si="121"/>
        <v>47331</v>
      </c>
      <c r="BS58" s="162">
        <f t="shared" si="121"/>
        <v>47362</v>
      </c>
      <c r="BT58" s="162">
        <f t="shared" si="121"/>
        <v>47392</v>
      </c>
      <c r="BU58" s="162">
        <f t="shared" si="121"/>
        <v>47423</v>
      </c>
      <c r="BV58" s="162">
        <f t="shared" si="121"/>
        <v>47453</v>
      </c>
      <c r="BW58" s="162">
        <f t="shared" si="121"/>
        <v>47484</v>
      </c>
      <c r="BX58" s="162">
        <f t="shared" si="121"/>
        <v>47515</v>
      </c>
      <c r="BY58" s="162">
        <f t="shared" si="121"/>
        <v>47543</v>
      </c>
      <c r="BZ58" s="162">
        <f t="shared" si="121"/>
        <v>47574</v>
      </c>
      <c r="CA58" s="162">
        <f t="shared" si="121"/>
        <v>47604</v>
      </c>
      <c r="CB58" s="162">
        <f t="shared" si="121"/>
        <v>47635</v>
      </c>
      <c r="CC58" s="162">
        <f t="shared" si="121"/>
        <v>47665</v>
      </c>
      <c r="CD58" s="162">
        <f t="shared" si="121"/>
        <v>47696</v>
      </c>
      <c r="CE58" s="162">
        <f t="shared" si="121"/>
        <v>47727</v>
      </c>
      <c r="CF58" s="162">
        <f t="shared" si="121"/>
        <v>47757</v>
      </c>
      <c r="CG58" s="162">
        <f t="shared" si="121"/>
        <v>47788</v>
      </c>
      <c r="CH58" s="163">
        <f t="shared" si="121"/>
        <v>47818</v>
      </c>
    </row>
    <row r="59" spans="1:86" ht="15" customHeight="1" x14ac:dyDescent="0.25">
      <c r="A59" s="630"/>
      <c r="B59" s="14" t="str">
        <f t="shared" ref="B59:B72" si="122">B41</f>
        <v>Air Comp</v>
      </c>
      <c r="C59" s="25">
        <f>((C5*0.5)-C41)*C78*C93*C$2</f>
        <v>0</v>
      </c>
      <c r="D59" s="25">
        <f>((D5*0.5)+C23-D41)*D78*D93*D$2</f>
        <v>0</v>
      </c>
      <c r="E59" s="25">
        <f t="shared" ref="E59:BP59" si="123">((E5*0.5)+D23-E41)*E78*E93*E$2</f>
        <v>0</v>
      </c>
      <c r="F59" s="25">
        <f t="shared" si="123"/>
        <v>0</v>
      </c>
      <c r="G59" s="25">
        <f t="shared" si="123"/>
        <v>0</v>
      </c>
      <c r="H59" s="25">
        <f t="shared" si="123"/>
        <v>0</v>
      </c>
      <c r="I59" s="25">
        <f t="shared" si="123"/>
        <v>0</v>
      </c>
      <c r="J59" s="25">
        <f t="shared" si="123"/>
        <v>0</v>
      </c>
      <c r="K59" s="25">
        <f t="shared" si="123"/>
        <v>0</v>
      </c>
      <c r="L59" s="25">
        <f t="shared" si="123"/>
        <v>0</v>
      </c>
      <c r="M59" s="25">
        <f t="shared" si="123"/>
        <v>0</v>
      </c>
      <c r="N59" s="25">
        <f t="shared" si="123"/>
        <v>0</v>
      </c>
      <c r="O59" s="25">
        <f t="shared" si="123"/>
        <v>0</v>
      </c>
      <c r="P59" s="25">
        <f t="shared" si="123"/>
        <v>0</v>
      </c>
      <c r="Q59" s="25">
        <f t="shared" si="123"/>
        <v>0</v>
      </c>
      <c r="R59" s="25">
        <f t="shared" si="123"/>
        <v>0</v>
      </c>
      <c r="S59" s="25">
        <f t="shared" si="123"/>
        <v>0</v>
      </c>
      <c r="T59" s="25">
        <f t="shared" si="123"/>
        <v>0</v>
      </c>
      <c r="U59" s="25">
        <f t="shared" si="123"/>
        <v>0</v>
      </c>
      <c r="V59" s="25">
        <f t="shared" si="123"/>
        <v>0</v>
      </c>
      <c r="W59" s="25">
        <f t="shared" si="123"/>
        <v>0</v>
      </c>
      <c r="X59" s="25">
        <f t="shared" si="123"/>
        <v>0</v>
      </c>
      <c r="Y59" s="25">
        <f t="shared" si="123"/>
        <v>0</v>
      </c>
      <c r="Z59" s="25">
        <f t="shared" si="123"/>
        <v>0</v>
      </c>
      <c r="AA59" s="25">
        <f t="shared" si="123"/>
        <v>0</v>
      </c>
      <c r="AB59" s="25">
        <f t="shared" si="123"/>
        <v>0</v>
      </c>
      <c r="AC59" s="25">
        <f t="shared" si="123"/>
        <v>0</v>
      </c>
      <c r="AD59" s="25">
        <f t="shared" si="123"/>
        <v>0</v>
      </c>
      <c r="AE59" s="25">
        <f t="shared" si="123"/>
        <v>0</v>
      </c>
      <c r="AF59" s="25">
        <f t="shared" si="123"/>
        <v>0</v>
      </c>
      <c r="AG59" s="25">
        <f t="shared" si="123"/>
        <v>0</v>
      </c>
      <c r="AH59" s="25">
        <f t="shared" si="123"/>
        <v>0</v>
      </c>
      <c r="AI59" s="25">
        <f t="shared" si="123"/>
        <v>0</v>
      </c>
      <c r="AJ59" s="25">
        <f t="shared" si="123"/>
        <v>0</v>
      </c>
      <c r="AK59" s="25">
        <f t="shared" si="123"/>
        <v>0</v>
      </c>
      <c r="AL59" s="25">
        <f t="shared" si="123"/>
        <v>0</v>
      </c>
      <c r="AM59" s="25">
        <f t="shared" si="123"/>
        <v>0</v>
      </c>
      <c r="AN59" s="25">
        <f t="shared" si="123"/>
        <v>0</v>
      </c>
      <c r="AO59" s="25">
        <f t="shared" si="123"/>
        <v>0</v>
      </c>
      <c r="AP59" s="25">
        <f t="shared" si="123"/>
        <v>0</v>
      </c>
      <c r="AQ59" s="25">
        <f t="shared" si="123"/>
        <v>0</v>
      </c>
      <c r="AR59" s="25">
        <f t="shared" si="123"/>
        <v>0</v>
      </c>
      <c r="AS59" s="25">
        <f t="shared" si="123"/>
        <v>0</v>
      </c>
      <c r="AT59" s="25">
        <f t="shared" si="123"/>
        <v>0</v>
      </c>
      <c r="AU59" s="25">
        <f t="shared" si="123"/>
        <v>0</v>
      </c>
      <c r="AV59" s="25">
        <f t="shared" si="123"/>
        <v>0</v>
      </c>
      <c r="AW59" s="25">
        <f t="shared" si="123"/>
        <v>0</v>
      </c>
      <c r="AX59" s="25">
        <f t="shared" si="123"/>
        <v>0</v>
      </c>
      <c r="AY59" s="25">
        <f t="shared" si="123"/>
        <v>0</v>
      </c>
      <c r="AZ59" s="25">
        <f t="shared" si="123"/>
        <v>0</v>
      </c>
      <c r="BA59" s="25">
        <f t="shared" si="123"/>
        <v>0</v>
      </c>
      <c r="BB59" s="25">
        <f t="shared" si="123"/>
        <v>0</v>
      </c>
      <c r="BC59" s="25">
        <f t="shared" si="123"/>
        <v>0</v>
      </c>
      <c r="BD59" s="25">
        <f t="shared" si="123"/>
        <v>0</v>
      </c>
      <c r="BE59" s="25">
        <f t="shared" si="123"/>
        <v>0</v>
      </c>
      <c r="BF59" s="25">
        <f t="shared" si="123"/>
        <v>0</v>
      </c>
      <c r="BG59" s="25">
        <f t="shared" si="123"/>
        <v>0</v>
      </c>
      <c r="BH59" s="25">
        <f t="shared" si="123"/>
        <v>0</v>
      </c>
      <c r="BI59" s="25">
        <f t="shared" si="123"/>
        <v>0</v>
      </c>
      <c r="BJ59" s="25">
        <f t="shared" si="123"/>
        <v>0</v>
      </c>
      <c r="BK59" s="25">
        <f t="shared" si="123"/>
        <v>0</v>
      </c>
      <c r="BL59" s="25">
        <f t="shared" si="123"/>
        <v>0</v>
      </c>
      <c r="BM59" s="25">
        <f t="shared" si="123"/>
        <v>0</v>
      </c>
      <c r="BN59" s="25">
        <f t="shared" si="123"/>
        <v>0</v>
      </c>
      <c r="BO59" s="25">
        <f t="shared" si="123"/>
        <v>0</v>
      </c>
      <c r="BP59" s="25">
        <f t="shared" si="123"/>
        <v>0</v>
      </c>
      <c r="BQ59" s="25">
        <f t="shared" ref="BQ59:CH59" si="124">((BQ5*0.5)+BP23-BQ41)*BQ78*BQ93*BQ$2</f>
        <v>0</v>
      </c>
      <c r="BR59" s="25">
        <f t="shared" si="124"/>
        <v>0</v>
      </c>
      <c r="BS59" s="25">
        <f t="shared" si="124"/>
        <v>0</v>
      </c>
      <c r="BT59" s="25">
        <f t="shared" si="124"/>
        <v>0</v>
      </c>
      <c r="BU59" s="25">
        <f t="shared" si="124"/>
        <v>0</v>
      </c>
      <c r="BV59" s="25">
        <f t="shared" si="124"/>
        <v>0</v>
      </c>
      <c r="BW59" s="25">
        <f t="shared" si="124"/>
        <v>0</v>
      </c>
      <c r="BX59" s="25">
        <f t="shared" si="124"/>
        <v>0</v>
      </c>
      <c r="BY59" s="25">
        <f t="shared" si="124"/>
        <v>0</v>
      </c>
      <c r="BZ59" s="25">
        <f t="shared" si="124"/>
        <v>0</v>
      </c>
      <c r="CA59" s="25">
        <f t="shared" si="124"/>
        <v>0</v>
      </c>
      <c r="CB59" s="25">
        <f t="shared" si="124"/>
        <v>0</v>
      </c>
      <c r="CC59" s="25">
        <f t="shared" si="124"/>
        <v>0</v>
      </c>
      <c r="CD59" s="25">
        <f t="shared" si="124"/>
        <v>0</v>
      </c>
      <c r="CE59" s="25">
        <f t="shared" si="124"/>
        <v>0</v>
      </c>
      <c r="CF59" s="25">
        <f t="shared" si="124"/>
        <v>0</v>
      </c>
      <c r="CG59" s="25">
        <f t="shared" si="124"/>
        <v>0</v>
      </c>
      <c r="CH59" s="28">
        <f t="shared" si="124"/>
        <v>0</v>
      </c>
    </row>
    <row r="60" spans="1:86" ht="15.75" x14ac:dyDescent="0.25">
      <c r="A60" s="630"/>
      <c r="B60" s="14" t="str">
        <f t="shared" si="122"/>
        <v>Building Shell</v>
      </c>
      <c r="C60" s="25">
        <f t="shared" ref="C60:C71" si="125">((C6*0.5)-C42)*C79*C94*C$2</f>
        <v>0</v>
      </c>
      <c r="D60" s="25">
        <f t="shared" ref="D60:BO60" si="126">((D6*0.5)+C24-D42)*D79*D94*D$2</f>
        <v>0</v>
      </c>
      <c r="E60" s="25">
        <f t="shared" si="126"/>
        <v>0</v>
      </c>
      <c r="F60" s="25">
        <f t="shared" si="126"/>
        <v>0</v>
      </c>
      <c r="G60" s="25">
        <f t="shared" si="126"/>
        <v>0</v>
      </c>
      <c r="H60" s="25">
        <f t="shared" si="126"/>
        <v>0</v>
      </c>
      <c r="I60" s="25">
        <f t="shared" si="126"/>
        <v>0</v>
      </c>
      <c r="J60" s="25">
        <f t="shared" si="126"/>
        <v>0</v>
      </c>
      <c r="K60" s="25">
        <f t="shared" si="126"/>
        <v>0</v>
      </c>
      <c r="L60" s="25">
        <f t="shared" si="126"/>
        <v>0</v>
      </c>
      <c r="M60" s="25">
        <f t="shared" si="126"/>
        <v>0</v>
      </c>
      <c r="N60" s="25">
        <f t="shared" si="126"/>
        <v>0</v>
      </c>
      <c r="O60" s="25">
        <f t="shared" si="126"/>
        <v>0</v>
      </c>
      <c r="P60" s="25">
        <f t="shared" si="126"/>
        <v>0</v>
      </c>
      <c r="Q60" s="25">
        <f t="shared" si="126"/>
        <v>0</v>
      </c>
      <c r="R60" s="25">
        <f t="shared" si="126"/>
        <v>0</v>
      </c>
      <c r="S60" s="25">
        <f t="shared" si="126"/>
        <v>0</v>
      </c>
      <c r="T60" s="25">
        <f t="shared" si="126"/>
        <v>0</v>
      </c>
      <c r="U60" s="25">
        <f t="shared" si="126"/>
        <v>0</v>
      </c>
      <c r="V60" s="25">
        <f t="shared" si="126"/>
        <v>0</v>
      </c>
      <c r="W60" s="25">
        <f t="shared" si="126"/>
        <v>0</v>
      </c>
      <c r="X60" s="25">
        <f t="shared" si="126"/>
        <v>0</v>
      </c>
      <c r="Y60" s="25">
        <f t="shared" si="126"/>
        <v>0</v>
      </c>
      <c r="Z60" s="25">
        <f t="shared" si="126"/>
        <v>0</v>
      </c>
      <c r="AA60" s="25">
        <f t="shared" si="126"/>
        <v>0</v>
      </c>
      <c r="AB60" s="25">
        <f t="shared" si="126"/>
        <v>0</v>
      </c>
      <c r="AC60" s="25">
        <f t="shared" si="126"/>
        <v>0</v>
      </c>
      <c r="AD60" s="25">
        <f t="shared" si="126"/>
        <v>0</v>
      </c>
      <c r="AE60" s="25">
        <f t="shared" si="126"/>
        <v>0</v>
      </c>
      <c r="AF60" s="25">
        <f t="shared" si="126"/>
        <v>0</v>
      </c>
      <c r="AG60" s="25">
        <f t="shared" si="126"/>
        <v>0</v>
      </c>
      <c r="AH60" s="25">
        <f t="shared" si="126"/>
        <v>0</v>
      </c>
      <c r="AI60" s="25">
        <f t="shared" si="126"/>
        <v>0</v>
      </c>
      <c r="AJ60" s="25">
        <f t="shared" si="126"/>
        <v>0</v>
      </c>
      <c r="AK60" s="25">
        <f t="shared" si="126"/>
        <v>0</v>
      </c>
      <c r="AL60" s="25">
        <f t="shared" si="126"/>
        <v>0</v>
      </c>
      <c r="AM60" s="25">
        <f t="shared" si="126"/>
        <v>0</v>
      </c>
      <c r="AN60" s="25">
        <f t="shared" si="126"/>
        <v>0</v>
      </c>
      <c r="AO60" s="25">
        <f t="shared" si="126"/>
        <v>0</v>
      </c>
      <c r="AP60" s="25">
        <f t="shared" si="126"/>
        <v>0</v>
      </c>
      <c r="AQ60" s="25">
        <f t="shared" si="126"/>
        <v>0</v>
      </c>
      <c r="AR60" s="25">
        <f t="shared" si="126"/>
        <v>0</v>
      </c>
      <c r="AS60" s="25">
        <f t="shared" si="126"/>
        <v>0</v>
      </c>
      <c r="AT60" s="25">
        <f t="shared" si="126"/>
        <v>0</v>
      </c>
      <c r="AU60" s="25">
        <f t="shared" si="126"/>
        <v>0</v>
      </c>
      <c r="AV60" s="25">
        <f t="shared" si="126"/>
        <v>0</v>
      </c>
      <c r="AW60" s="25">
        <f t="shared" si="126"/>
        <v>0</v>
      </c>
      <c r="AX60" s="25">
        <f t="shared" si="126"/>
        <v>0</v>
      </c>
      <c r="AY60" s="25">
        <f t="shared" si="126"/>
        <v>0</v>
      </c>
      <c r="AZ60" s="25">
        <f t="shared" si="126"/>
        <v>0</v>
      </c>
      <c r="BA60" s="25">
        <f t="shared" si="126"/>
        <v>0</v>
      </c>
      <c r="BB60" s="25">
        <f t="shared" si="126"/>
        <v>0</v>
      </c>
      <c r="BC60" s="25">
        <f t="shared" si="126"/>
        <v>0</v>
      </c>
      <c r="BD60" s="25">
        <f t="shared" si="126"/>
        <v>0</v>
      </c>
      <c r="BE60" s="25">
        <f t="shared" si="126"/>
        <v>0</v>
      </c>
      <c r="BF60" s="25">
        <f t="shared" si="126"/>
        <v>0</v>
      </c>
      <c r="BG60" s="25">
        <f t="shared" si="126"/>
        <v>0</v>
      </c>
      <c r="BH60" s="25">
        <f t="shared" si="126"/>
        <v>0</v>
      </c>
      <c r="BI60" s="25">
        <f t="shared" si="126"/>
        <v>0</v>
      </c>
      <c r="BJ60" s="25">
        <f t="shared" si="126"/>
        <v>0</v>
      </c>
      <c r="BK60" s="25">
        <f t="shared" si="126"/>
        <v>0</v>
      </c>
      <c r="BL60" s="25">
        <f t="shared" si="126"/>
        <v>0</v>
      </c>
      <c r="BM60" s="25">
        <f t="shared" si="126"/>
        <v>0</v>
      </c>
      <c r="BN60" s="25">
        <f t="shared" si="126"/>
        <v>0</v>
      </c>
      <c r="BO60" s="25">
        <f t="shared" si="126"/>
        <v>0</v>
      </c>
      <c r="BP60" s="25">
        <f t="shared" ref="BP60:CH60" si="127">((BP6*0.5)+BO24-BP42)*BP79*BP94*BP$2</f>
        <v>0</v>
      </c>
      <c r="BQ60" s="25">
        <f t="shared" si="127"/>
        <v>0</v>
      </c>
      <c r="BR60" s="25">
        <f t="shared" si="127"/>
        <v>0</v>
      </c>
      <c r="BS60" s="25">
        <f t="shared" si="127"/>
        <v>0</v>
      </c>
      <c r="BT60" s="25">
        <f t="shared" si="127"/>
        <v>0</v>
      </c>
      <c r="BU60" s="25">
        <f t="shared" si="127"/>
        <v>0</v>
      </c>
      <c r="BV60" s="25">
        <f t="shared" si="127"/>
        <v>0</v>
      </c>
      <c r="BW60" s="25">
        <f t="shared" si="127"/>
        <v>0</v>
      </c>
      <c r="BX60" s="25">
        <f t="shared" si="127"/>
        <v>0</v>
      </c>
      <c r="BY60" s="25">
        <f t="shared" si="127"/>
        <v>0</v>
      </c>
      <c r="BZ60" s="25">
        <f t="shared" si="127"/>
        <v>0</v>
      </c>
      <c r="CA60" s="25">
        <f t="shared" si="127"/>
        <v>0</v>
      </c>
      <c r="CB60" s="25">
        <f t="shared" si="127"/>
        <v>0</v>
      </c>
      <c r="CC60" s="25">
        <f t="shared" si="127"/>
        <v>0</v>
      </c>
      <c r="CD60" s="25">
        <f t="shared" si="127"/>
        <v>0</v>
      </c>
      <c r="CE60" s="25">
        <f t="shared" si="127"/>
        <v>0</v>
      </c>
      <c r="CF60" s="25">
        <f t="shared" si="127"/>
        <v>0</v>
      </c>
      <c r="CG60" s="25">
        <f t="shared" si="127"/>
        <v>0</v>
      </c>
      <c r="CH60" s="28">
        <f t="shared" si="127"/>
        <v>0</v>
      </c>
    </row>
    <row r="61" spans="1:86" ht="15.75" x14ac:dyDescent="0.25">
      <c r="A61" s="630"/>
      <c r="B61" s="14" t="str">
        <f t="shared" si="122"/>
        <v>Cooking</v>
      </c>
      <c r="C61" s="25">
        <f t="shared" si="125"/>
        <v>0</v>
      </c>
      <c r="D61" s="25">
        <f t="shared" ref="D61:BO61" si="128">((D7*0.5)+C25-D43)*D80*D95*D$2</f>
        <v>0</v>
      </c>
      <c r="E61" s="25">
        <f t="shared" si="128"/>
        <v>0</v>
      </c>
      <c r="F61" s="25">
        <f t="shared" si="128"/>
        <v>0</v>
      </c>
      <c r="G61" s="25">
        <f t="shared" si="128"/>
        <v>0</v>
      </c>
      <c r="H61" s="25">
        <f t="shared" si="128"/>
        <v>0</v>
      </c>
      <c r="I61" s="25">
        <f t="shared" si="128"/>
        <v>0</v>
      </c>
      <c r="J61" s="25">
        <f t="shared" si="128"/>
        <v>0</v>
      </c>
      <c r="K61" s="25">
        <f t="shared" si="128"/>
        <v>0</v>
      </c>
      <c r="L61" s="25">
        <f t="shared" si="128"/>
        <v>0</v>
      </c>
      <c r="M61" s="25">
        <f t="shared" si="128"/>
        <v>0</v>
      </c>
      <c r="N61" s="25">
        <f t="shared" si="128"/>
        <v>0</v>
      </c>
      <c r="O61" s="25">
        <f t="shared" si="128"/>
        <v>0</v>
      </c>
      <c r="P61" s="25">
        <f t="shared" si="128"/>
        <v>0</v>
      </c>
      <c r="Q61" s="25">
        <f t="shared" si="128"/>
        <v>0</v>
      </c>
      <c r="R61" s="25">
        <f t="shared" si="128"/>
        <v>0</v>
      </c>
      <c r="S61" s="25">
        <f t="shared" si="128"/>
        <v>0</v>
      </c>
      <c r="T61" s="25">
        <f t="shared" si="128"/>
        <v>0</v>
      </c>
      <c r="U61" s="25">
        <f t="shared" si="128"/>
        <v>0</v>
      </c>
      <c r="V61" s="25">
        <f t="shared" si="128"/>
        <v>0</v>
      </c>
      <c r="W61" s="25">
        <f t="shared" si="128"/>
        <v>0</v>
      </c>
      <c r="X61" s="25">
        <f t="shared" si="128"/>
        <v>0</v>
      </c>
      <c r="Y61" s="25">
        <f t="shared" si="128"/>
        <v>0</v>
      </c>
      <c r="Z61" s="25">
        <f t="shared" si="128"/>
        <v>0</v>
      </c>
      <c r="AA61" s="25">
        <f t="shared" si="128"/>
        <v>0</v>
      </c>
      <c r="AB61" s="25">
        <f t="shared" si="128"/>
        <v>0</v>
      </c>
      <c r="AC61" s="25">
        <f t="shared" si="128"/>
        <v>0</v>
      </c>
      <c r="AD61" s="25">
        <f t="shared" si="128"/>
        <v>0</v>
      </c>
      <c r="AE61" s="25">
        <f t="shared" si="128"/>
        <v>0</v>
      </c>
      <c r="AF61" s="25">
        <f t="shared" si="128"/>
        <v>0</v>
      </c>
      <c r="AG61" s="25">
        <f t="shared" si="128"/>
        <v>0</v>
      </c>
      <c r="AH61" s="25">
        <f t="shared" si="128"/>
        <v>0</v>
      </c>
      <c r="AI61" s="25">
        <f t="shared" si="128"/>
        <v>0</v>
      </c>
      <c r="AJ61" s="25">
        <f t="shared" si="128"/>
        <v>0</v>
      </c>
      <c r="AK61" s="25">
        <f t="shared" si="128"/>
        <v>0</v>
      </c>
      <c r="AL61" s="25">
        <f t="shared" si="128"/>
        <v>0</v>
      </c>
      <c r="AM61" s="25">
        <f t="shared" si="128"/>
        <v>0</v>
      </c>
      <c r="AN61" s="25">
        <f t="shared" si="128"/>
        <v>0</v>
      </c>
      <c r="AO61" s="25">
        <f t="shared" si="128"/>
        <v>0</v>
      </c>
      <c r="AP61" s="25">
        <f t="shared" si="128"/>
        <v>0</v>
      </c>
      <c r="AQ61" s="25">
        <f t="shared" si="128"/>
        <v>0</v>
      </c>
      <c r="AR61" s="25">
        <f t="shared" si="128"/>
        <v>0</v>
      </c>
      <c r="AS61" s="25">
        <f t="shared" si="128"/>
        <v>0</v>
      </c>
      <c r="AT61" s="25">
        <f t="shared" si="128"/>
        <v>0</v>
      </c>
      <c r="AU61" s="25">
        <f t="shared" si="128"/>
        <v>0</v>
      </c>
      <c r="AV61" s="25">
        <f t="shared" si="128"/>
        <v>0</v>
      </c>
      <c r="AW61" s="25">
        <f t="shared" si="128"/>
        <v>0</v>
      </c>
      <c r="AX61" s="25">
        <f t="shared" si="128"/>
        <v>0</v>
      </c>
      <c r="AY61" s="25">
        <f t="shared" si="128"/>
        <v>0</v>
      </c>
      <c r="AZ61" s="25">
        <f t="shared" si="128"/>
        <v>0</v>
      </c>
      <c r="BA61" s="25">
        <f t="shared" si="128"/>
        <v>0</v>
      </c>
      <c r="BB61" s="25">
        <f t="shared" si="128"/>
        <v>0</v>
      </c>
      <c r="BC61" s="25">
        <f t="shared" si="128"/>
        <v>0</v>
      </c>
      <c r="BD61" s="25">
        <f t="shared" si="128"/>
        <v>0</v>
      </c>
      <c r="BE61" s="25">
        <f t="shared" si="128"/>
        <v>0</v>
      </c>
      <c r="BF61" s="25">
        <f t="shared" si="128"/>
        <v>0</v>
      </c>
      <c r="BG61" s="25">
        <f t="shared" si="128"/>
        <v>0</v>
      </c>
      <c r="BH61" s="25">
        <f t="shared" si="128"/>
        <v>0</v>
      </c>
      <c r="BI61" s="25">
        <f t="shared" si="128"/>
        <v>0</v>
      </c>
      <c r="BJ61" s="25">
        <f t="shared" si="128"/>
        <v>0</v>
      </c>
      <c r="BK61" s="25">
        <f t="shared" si="128"/>
        <v>0</v>
      </c>
      <c r="BL61" s="25">
        <f t="shared" si="128"/>
        <v>0</v>
      </c>
      <c r="BM61" s="25">
        <f t="shared" si="128"/>
        <v>0</v>
      </c>
      <c r="BN61" s="25">
        <f t="shared" si="128"/>
        <v>0</v>
      </c>
      <c r="BO61" s="25">
        <f t="shared" si="128"/>
        <v>0</v>
      </c>
      <c r="BP61" s="25">
        <f t="shared" ref="BP61:CH61" si="129">((BP7*0.5)+BO25-BP43)*BP80*BP95*BP$2</f>
        <v>0</v>
      </c>
      <c r="BQ61" s="25">
        <f t="shared" si="129"/>
        <v>0</v>
      </c>
      <c r="BR61" s="25">
        <f t="shared" si="129"/>
        <v>0</v>
      </c>
      <c r="BS61" s="25">
        <f t="shared" si="129"/>
        <v>0</v>
      </c>
      <c r="BT61" s="25">
        <f t="shared" si="129"/>
        <v>0</v>
      </c>
      <c r="BU61" s="25">
        <f t="shared" si="129"/>
        <v>0</v>
      </c>
      <c r="BV61" s="25">
        <f t="shared" si="129"/>
        <v>0</v>
      </c>
      <c r="BW61" s="25">
        <f t="shared" si="129"/>
        <v>0</v>
      </c>
      <c r="BX61" s="25">
        <f t="shared" si="129"/>
        <v>0</v>
      </c>
      <c r="BY61" s="25">
        <f t="shared" si="129"/>
        <v>0</v>
      </c>
      <c r="BZ61" s="25">
        <f t="shared" si="129"/>
        <v>0</v>
      </c>
      <c r="CA61" s="25">
        <f t="shared" si="129"/>
        <v>0</v>
      </c>
      <c r="CB61" s="25">
        <f t="shared" si="129"/>
        <v>0</v>
      </c>
      <c r="CC61" s="25">
        <f t="shared" si="129"/>
        <v>0</v>
      </c>
      <c r="CD61" s="25">
        <f t="shared" si="129"/>
        <v>0</v>
      </c>
      <c r="CE61" s="25">
        <f t="shared" si="129"/>
        <v>0</v>
      </c>
      <c r="CF61" s="25">
        <f t="shared" si="129"/>
        <v>0</v>
      </c>
      <c r="CG61" s="25">
        <f t="shared" si="129"/>
        <v>0</v>
      </c>
      <c r="CH61" s="28">
        <f t="shared" si="129"/>
        <v>0</v>
      </c>
    </row>
    <row r="62" spans="1:86" ht="15.75" x14ac:dyDescent="0.25">
      <c r="A62" s="630"/>
      <c r="B62" s="14" t="str">
        <f t="shared" si="122"/>
        <v>Cooling</v>
      </c>
      <c r="C62" s="25">
        <f t="shared" si="125"/>
        <v>0</v>
      </c>
      <c r="D62" s="25">
        <f t="shared" ref="D62:BO62" si="130">((D8*0.5)+C26-D44)*D81*D96*D$2</f>
        <v>0</v>
      </c>
      <c r="E62" s="25">
        <f t="shared" si="130"/>
        <v>0</v>
      </c>
      <c r="F62" s="25">
        <f t="shared" si="130"/>
        <v>0</v>
      </c>
      <c r="G62" s="25">
        <f t="shared" si="130"/>
        <v>0</v>
      </c>
      <c r="H62" s="25">
        <f t="shared" si="130"/>
        <v>0</v>
      </c>
      <c r="I62" s="25">
        <f t="shared" si="130"/>
        <v>0</v>
      </c>
      <c r="J62" s="25">
        <f t="shared" si="130"/>
        <v>0</v>
      </c>
      <c r="K62" s="25">
        <f t="shared" si="130"/>
        <v>0</v>
      </c>
      <c r="L62" s="25">
        <f t="shared" si="130"/>
        <v>0</v>
      </c>
      <c r="M62" s="25">
        <f t="shared" si="130"/>
        <v>0</v>
      </c>
      <c r="N62" s="25">
        <f t="shared" si="130"/>
        <v>0</v>
      </c>
      <c r="O62" s="25">
        <f t="shared" si="130"/>
        <v>0</v>
      </c>
      <c r="P62" s="25">
        <f t="shared" si="130"/>
        <v>0</v>
      </c>
      <c r="Q62" s="25">
        <f t="shared" si="130"/>
        <v>0</v>
      </c>
      <c r="R62" s="25">
        <f t="shared" si="130"/>
        <v>0</v>
      </c>
      <c r="S62" s="25">
        <f t="shared" si="130"/>
        <v>0</v>
      </c>
      <c r="T62" s="25">
        <f t="shared" si="130"/>
        <v>0</v>
      </c>
      <c r="U62" s="25">
        <f t="shared" si="130"/>
        <v>0</v>
      </c>
      <c r="V62" s="25">
        <f t="shared" si="130"/>
        <v>0</v>
      </c>
      <c r="W62" s="25">
        <f t="shared" si="130"/>
        <v>0</v>
      </c>
      <c r="X62" s="25">
        <f t="shared" si="130"/>
        <v>0</v>
      </c>
      <c r="Y62" s="25">
        <f t="shared" si="130"/>
        <v>0</v>
      </c>
      <c r="Z62" s="25">
        <f t="shared" si="130"/>
        <v>0</v>
      </c>
      <c r="AA62" s="25">
        <f t="shared" si="130"/>
        <v>0</v>
      </c>
      <c r="AB62" s="25">
        <f t="shared" si="130"/>
        <v>0</v>
      </c>
      <c r="AC62" s="25">
        <f t="shared" si="130"/>
        <v>0</v>
      </c>
      <c r="AD62" s="25">
        <f t="shared" si="130"/>
        <v>0</v>
      </c>
      <c r="AE62" s="25">
        <f t="shared" si="130"/>
        <v>0</v>
      </c>
      <c r="AF62" s="25">
        <f t="shared" si="130"/>
        <v>0</v>
      </c>
      <c r="AG62" s="25">
        <f t="shared" si="130"/>
        <v>0</v>
      </c>
      <c r="AH62" s="25">
        <f t="shared" si="130"/>
        <v>0</v>
      </c>
      <c r="AI62" s="25">
        <f t="shared" si="130"/>
        <v>0</v>
      </c>
      <c r="AJ62" s="25">
        <f t="shared" si="130"/>
        <v>0</v>
      </c>
      <c r="AK62" s="25">
        <f t="shared" si="130"/>
        <v>0</v>
      </c>
      <c r="AL62" s="25">
        <f t="shared" si="130"/>
        <v>0</v>
      </c>
      <c r="AM62" s="25">
        <f t="shared" si="130"/>
        <v>0</v>
      </c>
      <c r="AN62" s="25">
        <f t="shared" si="130"/>
        <v>0</v>
      </c>
      <c r="AO62" s="25">
        <f t="shared" si="130"/>
        <v>0</v>
      </c>
      <c r="AP62" s="25">
        <f t="shared" si="130"/>
        <v>0</v>
      </c>
      <c r="AQ62" s="25">
        <f t="shared" si="130"/>
        <v>0</v>
      </c>
      <c r="AR62" s="25">
        <f t="shared" si="130"/>
        <v>0</v>
      </c>
      <c r="AS62" s="25">
        <f t="shared" si="130"/>
        <v>0</v>
      </c>
      <c r="AT62" s="25">
        <f t="shared" si="130"/>
        <v>0</v>
      </c>
      <c r="AU62" s="25">
        <f t="shared" si="130"/>
        <v>0</v>
      </c>
      <c r="AV62" s="25">
        <f t="shared" si="130"/>
        <v>0</v>
      </c>
      <c r="AW62" s="25">
        <f t="shared" si="130"/>
        <v>0</v>
      </c>
      <c r="AX62" s="25">
        <f t="shared" si="130"/>
        <v>0</v>
      </c>
      <c r="AY62" s="25">
        <f t="shared" si="130"/>
        <v>0</v>
      </c>
      <c r="AZ62" s="25">
        <f t="shared" si="130"/>
        <v>0</v>
      </c>
      <c r="BA62" s="25">
        <f t="shared" si="130"/>
        <v>0</v>
      </c>
      <c r="BB62" s="25">
        <f t="shared" si="130"/>
        <v>0</v>
      </c>
      <c r="BC62" s="25">
        <f t="shared" si="130"/>
        <v>0</v>
      </c>
      <c r="BD62" s="25">
        <f t="shared" si="130"/>
        <v>0</v>
      </c>
      <c r="BE62" s="25">
        <f t="shared" si="130"/>
        <v>0</v>
      </c>
      <c r="BF62" s="25">
        <f t="shared" si="130"/>
        <v>0</v>
      </c>
      <c r="BG62" s="25">
        <f t="shared" si="130"/>
        <v>0</v>
      </c>
      <c r="BH62" s="25">
        <f t="shared" si="130"/>
        <v>0</v>
      </c>
      <c r="BI62" s="25">
        <f t="shared" si="130"/>
        <v>0</v>
      </c>
      <c r="BJ62" s="25">
        <f t="shared" si="130"/>
        <v>0</v>
      </c>
      <c r="BK62" s="25">
        <f t="shared" si="130"/>
        <v>0</v>
      </c>
      <c r="BL62" s="25">
        <f t="shared" si="130"/>
        <v>0</v>
      </c>
      <c r="BM62" s="25">
        <f t="shared" si="130"/>
        <v>0</v>
      </c>
      <c r="BN62" s="25">
        <f t="shared" si="130"/>
        <v>0</v>
      </c>
      <c r="BO62" s="25">
        <f t="shared" si="130"/>
        <v>0</v>
      </c>
      <c r="BP62" s="25">
        <f t="shared" ref="BP62:CH62" si="131">((BP8*0.5)+BO26-BP44)*BP81*BP96*BP$2</f>
        <v>0</v>
      </c>
      <c r="BQ62" s="25">
        <f t="shared" si="131"/>
        <v>0</v>
      </c>
      <c r="BR62" s="25">
        <f t="shared" si="131"/>
        <v>0</v>
      </c>
      <c r="BS62" s="25">
        <f t="shared" si="131"/>
        <v>0</v>
      </c>
      <c r="BT62" s="25">
        <f t="shared" si="131"/>
        <v>0</v>
      </c>
      <c r="BU62" s="25">
        <f t="shared" si="131"/>
        <v>0</v>
      </c>
      <c r="BV62" s="25">
        <f t="shared" si="131"/>
        <v>0</v>
      </c>
      <c r="BW62" s="25">
        <f t="shared" si="131"/>
        <v>0</v>
      </c>
      <c r="BX62" s="25">
        <f t="shared" si="131"/>
        <v>0</v>
      </c>
      <c r="BY62" s="25">
        <f t="shared" si="131"/>
        <v>0</v>
      </c>
      <c r="BZ62" s="25">
        <f t="shared" si="131"/>
        <v>0</v>
      </c>
      <c r="CA62" s="25">
        <f t="shared" si="131"/>
        <v>0</v>
      </c>
      <c r="CB62" s="25">
        <f t="shared" si="131"/>
        <v>0</v>
      </c>
      <c r="CC62" s="25">
        <f t="shared" si="131"/>
        <v>0</v>
      </c>
      <c r="CD62" s="25">
        <f t="shared" si="131"/>
        <v>0</v>
      </c>
      <c r="CE62" s="25">
        <f t="shared" si="131"/>
        <v>0</v>
      </c>
      <c r="CF62" s="25">
        <f t="shared" si="131"/>
        <v>0</v>
      </c>
      <c r="CG62" s="25">
        <f t="shared" si="131"/>
        <v>0</v>
      </c>
      <c r="CH62" s="28">
        <f t="shared" si="131"/>
        <v>0</v>
      </c>
    </row>
    <row r="63" spans="1:86" ht="15.75" x14ac:dyDescent="0.25">
      <c r="A63" s="630"/>
      <c r="B63" s="14" t="str">
        <f t="shared" si="122"/>
        <v>Ext Lighting</v>
      </c>
      <c r="C63" s="25">
        <f t="shared" si="125"/>
        <v>0</v>
      </c>
      <c r="D63" s="25">
        <f t="shared" ref="D63:BO63" si="132">((D9*0.5)+C27-D45)*D82*D97*D$2</f>
        <v>0</v>
      </c>
      <c r="E63" s="25">
        <f t="shared" si="132"/>
        <v>0</v>
      </c>
      <c r="F63" s="25">
        <f t="shared" si="132"/>
        <v>0</v>
      </c>
      <c r="G63" s="25">
        <f t="shared" si="132"/>
        <v>0</v>
      </c>
      <c r="H63" s="25">
        <f t="shared" si="132"/>
        <v>0</v>
      </c>
      <c r="I63" s="25">
        <f t="shared" si="132"/>
        <v>0</v>
      </c>
      <c r="J63" s="25">
        <f t="shared" si="132"/>
        <v>0</v>
      </c>
      <c r="K63" s="25">
        <f t="shared" si="132"/>
        <v>0</v>
      </c>
      <c r="L63" s="25">
        <f t="shared" si="132"/>
        <v>0</v>
      </c>
      <c r="M63" s="25">
        <f t="shared" si="132"/>
        <v>0</v>
      </c>
      <c r="N63" s="25">
        <f t="shared" si="132"/>
        <v>0</v>
      </c>
      <c r="O63" s="25">
        <f t="shared" si="132"/>
        <v>0</v>
      </c>
      <c r="P63" s="25">
        <f t="shared" si="132"/>
        <v>0</v>
      </c>
      <c r="Q63" s="25">
        <f t="shared" si="132"/>
        <v>0</v>
      </c>
      <c r="R63" s="25">
        <f t="shared" si="132"/>
        <v>0</v>
      </c>
      <c r="S63" s="25">
        <f t="shared" si="132"/>
        <v>0</v>
      </c>
      <c r="T63" s="25">
        <f t="shared" si="132"/>
        <v>0</v>
      </c>
      <c r="U63" s="25">
        <f t="shared" si="132"/>
        <v>0</v>
      </c>
      <c r="V63" s="25">
        <f t="shared" si="132"/>
        <v>0</v>
      </c>
      <c r="W63" s="25">
        <f t="shared" si="132"/>
        <v>0</v>
      </c>
      <c r="X63" s="25">
        <f t="shared" si="132"/>
        <v>0</v>
      </c>
      <c r="Y63" s="25">
        <f t="shared" si="132"/>
        <v>0</v>
      </c>
      <c r="Z63" s="25">
        <f t="shared" si="132"/>
        <v>0</v>
      </c>
      <c r="AA63" s="25">
        <f t="shared" si="132"/>
        <v>0</v>
      </c>
      <c r="AB63" s="25">
        <f t="shared" si="132"/>
        <v>0</v>
      </c>
      <c r="AC63" s="25">
        <f t="shared" si="132"/>
        <v>0</v>
      </c>
      <c r="AD63" s="25">
        <f t="shared" si="132"/>
        <v>0</v>
      </c>
      <c r="AE63" s="25">
        <f t="shared" si="132"/>
        <v>0</v>
      </c>
      <c r="AF63" s="25">
        <f t="shared" si="132"/>
        <v>0</v>
      </c>
      <c r="AG63" s="25">
        <f t="shared" si="132"/>
        <v>0</v>
      </c>
      <c r="AH63" s="25">
        <f t="shared" si="132"/>
        <v>0</v>
      </c>
      <c r="AI63" s="25">
        <f t="shared" si="132"/>
        <v>0</v>
      </c>
      <c r="AJ63" s="25">
        <f t="shared" si="132"/>
        <v>0</v>
      </c>
      <c r="AK63" s="25">
        <f t="shared" si="132"/>
        <v>0</v>
      </c>
      <c r="AL63" s="25">
        <f t="shared" si="132"/>
        <v>0</v>
      </c>
      <c r="AM63" s="25">
        <f t="shared" si="132"/>
        <v>0</v>
      </c>
      <c r="AN63" s="25">
        <f t="shared" si="132"/>
        <v>0</v>
      </c>
      <c r="AO63" s="25">
        <f t="shared" si="132"/>
        <v>0</v>
      </c>
      <c r="AP63" s="25">
        <f t="shared" si="132"/>
        <v>0</v>
      </c>
      <c r="AQ63" s="25">
        <f t="shared" si="132"/>
        <v>0</v>
      </c>
      <c r="AR63" s="25">
        <f t="shared" si="132"/>
        <v>0</v>
      </c>
      <c r="AS63" s="25">
        <f t="shared" si="132"/>
        <v>0</v>
      </c>
      <c r="AT63" s="25">
        <f t="shared" si="132"/>
        <v>0</v>
      </c>
      <c r="AU63" s="25">
        <f t="shared" si="132"/>
        <v>0</v>
      </c>
      <c r="AV63" s="25">
        <f t="shared" si="132"/>
        <v>0</v>
      </c>
      <c r="AW63" s="25">
        <f t="shared" si="132"/>
        <v>0</v>
      </c>
      <c r="AX63" s="25">
        <f t="shared" si="132"/>
        <v>0</v>
      </c>
      <c r="AY63" s="25">
        <f t="shared" si="132"/>
        <v>0</v>
      </c>
      <c r="AZ63" s="25">
        <f t="shared" si="132"/>
        <v>0</v>
      </c>
      <c r="BA63" s="25">
        <f t="shared" si="132"/>
        <v>0</v>
      </c>
      <c r="BB63" s="25">
        <f t="shared" si="132"/>
        <v>0</v>
      </c>
      <c r="BC63" s="25">
        <f t="shared" si="132"/>
        <v>0</v>
      </c>
      <c r="BD63" s="25">
        <f t="shared" si="132"/>
        <v>0</v>
      </c>
      <c r="BE63" s="25">
        <f t="shared" si="132"/>
        <v>0</v>
      </c>
      <c r="BF63" s="25">
        <f t="shared" si="132"/>
        <v>0</v>
      </c>
      <c r="BG63" s="25">
        <f t="shared" si="132"/>
        <v>0</v>
      </c>
      <c r="BH63" s="25">
        <f t="shared" si="132"/>
        <v>0</v>
      </c>
      <c r="BI63" s="25">
        <f t="shared" si="132"/>
        <v>0</v>
      </c>
      <c r="BJ63" s="25">
        <f t="shared" si="132"/>
        <v>0</v>
      </c>
      <c r="BK63" s="25">
        <f t="shared" si="132"/>
        <v>0</v>
      </c>
      <c r="BL63" s="25">
        <f t="shared" si="132"/>
        <v>0</v>
      </c>
      <c r="BM63" s="25">
        <f t="shared" si="132"/>
        <v>0</v>
      </c>
      <c r="BN63" s="25">
        <f t="shared" si="132"/>
        <v>0</v>
      </c>
      <c r="BO63" s="25">
        <f t="shared" si="132"/>
        <v>0</v>
      </c>
      <c r="BP63" s="25">
        <f t="shared" ref="BP63:CH63" si="133">((BP9*0.5)+BO27-BP45)*BP82*BP97*BP$2</f>
        <v>0</v>
      </c>
      <c r="BQ63" s="25">
        <f t="shared" si="133"/>
        <v>0</v>
      </c>
      <c r="BR63" s="25">
        <f t="shared" si="133"/>
        <v>0</v>
      </c>
      <c r="BS63" s="25">
        <f t="shared" si="133"/>
        <v>0</v>
      </c>
      <c r="BT63" s="25">
        <f t="shared" si="133"/>
        <v>0</v>
      </c>
      <c r="BU63" s="25">
        <f t="shared" si="133"/>
        <v>0</v>
      </c>
      <c r="BV63" s="25">
        <f t="shared" si="133"/>
        <v>0</v>
      </c>
      <c r="BW63" s="25">
        <f t="shared" si="133"/>
        <v>0</v>
      </c>
      <c r="BX63" s="25">
        <f t="shared" si="133"/>
        <v>0</v>
      </c>
      <c r="BY63" s="25">
        <f t="shared" si="133"/>
        <v>0</v>
      </c>
      <c r="BZ63" s="25">
        <f t="shared" si="133"/>
        <v>0</v>
      </c>
      <c r="CA63" s="25">
        <f t="shared" si="133"/>
        <v>0</v>
      </c>
      <c r="CB63" s="25">
        <f t="shared" si="133"/>
        <v>0</v>
      </c>
      <c r="CC63" s="25">
        <f t="shared" si="133"/>
        <v>0</v>
      </c>
      <c r="CD63" s="25">
        <f t="shared" si="133"/>
        <v>0</v>
      </c>
      <c r="CE63" s="25">
        <f t="shared" si="133"/>
        <v>0</v>
      </c>
      <c r="CF63" s="25">
        <f t="shared" si="133"/>
        <v>0</v>
      </c>
      <c r="CG63" s="25">
        <f t="shared" si="133"/>
        <v>0</v>
      </c>
      <c r="CH63" s="28">
        <f t="shared" si="133"/>
        <v>0</v>
      </c>
    </row>
    <row r="64" spans="1:86" ht="15.75" x14ac:dyDescent="0.25">
      <c r="A64" s="630"/>
      <c r="B64" s="14" t="str">
        <f t="shared" si="122"/>
        <v>Heating</v>
      </c>
      <c r="C64" s="25">
        <f t="shared" si="125"/>
        <v>0</v>
      </c>
      <c r="D64" s="25">
        <f t="shared" ref="D64:BO64" si="134">((D10*0.5)+C28-D46)*D83*D98*D$2</f>
        <v>0</v>
      </c>
      <c r="E64" s="25">
        <f t="shared" si="134"/>
        <v>0</v>
      </c>
      <c r="F64" s="25">
        <f t="shared" si="134"/>
        <v>0</v>
      </c>
      <c r="G64" s="25">
        <f t="shared" si="134"/>
        <v>0</v>
      </c>
      <c r="H64" s="25">
        <f t="shared" si="134"/>
        <v>0</v>
      </c>
      <c r="I64" s="25">
        <f t="shared" si="134"/>
        <v>0</v>
      </c>
      <c r="J64" s="25">
        <f t="shared" si="134"/>
        <v>0</v>
      </c>
      <c r="K64" s="25">
        <f t="shared" si="134"/>
        <v>0</v>
      </c>
      <c r="L64" s="25">
        <f t="shared" si="134"/>
        <v>0</v>
      </c>
      <c r="M64" s="25">
        <f t="shared" si="134"/>
        <v>0</v>
      </c>
      <c r="N64" s="25">
        <f t="shared" si="134"/>
        <v>0</v>
      </c>
      <c r="O64" s="25">
        <f t="shared" si="134"/>
        <v>0</v>
      </c>
      <c r="P64" s="25">
        <f t="shared" si="134"/>
        <v>0</v>
      </c>
      <c r="Q64" s="25">
        <f t="shared" si="134"/>
        <v>0</v>
      </c>
      <c r="R64" s="25">
        <f t="shared" si="134"/>
        <v>0</v>
      </c>
      <c r="S64" s="25">
        <f t="shared" si="134"/>
        <v>0</v>
      </c>
      <c r="T64" s="25">
        <f t="shared" si="134"/>
        <v>0</v>
      </c>
      <c r="U64" s="25">
        <f t="shared" si="134"/>
        <v>0</v>
      </c>
      <c r="V64" s="25">
        <f t="shared" si="134"/>
        <v>0</v>
      </c>
      <c r="W64" s="25">
        <f t="shared" si="134"/>
        <v>0</v>
      </c>
      <c r="X64" s="25">
        <f t="shared" si="134"/>
        <v>0</v>
      </c>
      <c r="Y64" s="25">
        <f t="shared" si="134"/>
        <v>0</v>
      </c>
      <c r="Z64" s="25">
        <f t="shared" si="134"/>
        <v>0</v>
      </c>
      <c r="AA64" s="25">
        <f t="shared" si="134"/>
        <v>0</v>
      </c>
      <c r="AB64" s="25">
        <f t="shared" si="134"/>
        <v>0</v>
      </c>
      <c r="AC64" s="25">
        <f t="shared" si="134"/>
        <v>0</v>
      </c>
      <c r="AD64" s="25">
        <f t="shared" si="134"/>
        <v>0</v>
      </c>
      <c r="AE64" s="25">
        <f t="shared" si="134"/>
        <v>0</v>
      </c>
      <c r="AF64" s="25">
        <f t="shared" si="134"/>
        <v>0</v>
      </c>
      <c r="AG64" s="25">
        <f t="shared" si="134"/>
        <v>0</v>
      </c>
      <c r="AH64" s="25">
        <f t="shared" si="134"/>
        <v>0</v>
      </c>
      <c r="AI64" s="25">
        <f t="shared" si="134"/>
        <v>0</v>
      </c>
      <c r="AJ64" s="25">
        <f t="shared" si="134"/>
        <v>0</v>
      </c>
      <c r="AK64" s="25">
        <f t="shared" si="134"/>
        <v>0</v>
      </c>
      <c r="AL64" s="25">
        <f t="shared" si="134"/>
        <v>0</v>
      </c>
      <c r="AM64" s="25">
        <f t="shared" si="134"/>
        <v>0</v>
      </c>
      <c r="AN64" s="25">
        <f t="shared" si="134"/>
        <v>0</v>
      </c>
      <c r="AO64" s="25">
        <f t="shared" si="134"/>
        <v>0</v>
      </c>
      <c r="AP64" s="25">
        <f t="shared" si="134"/>
        <v>0</v>
      </c>
      <c r="AQ64" s="25">
        <f t="shared" si="134"/>
        <v>0</v>
      </c>
      <c r="AR64" s="25">
        <f t="shared" si="134"/>
        <v>0</v>
      </c>
      <c r="AS64" s="25">
        <f t="shared" si="134"/>
        <v>0</v>
      </c>
      <c r="AT64" s="25">
        <f t="shared" si="134"/>
        <v>0</v>
      </c>
      <c r="AU64" s="25">
        <f t="shared" si="134"/>
        <v>0</v>
      </c>
      <c r="AV64" s="25">
        <f t="shared" si="134"/>
        <v>0</v>
      </c>
      <c r="AW64" s="25">
        <f t="shared" si="134"/>
        <v>0</v>
      </c>
      <c r="AX64" s="25">
        <f t="shared" si="134"/>
        <v>0</v>
      </c>
      <c r="AY64" s="25">
        <f t="shared" si="134"/>
        <v>0</v>
      </c>
      <c r="AZ64" s="25">
        <f t="shared" si="134"/>
        <v>0</v>
      </c>
      <c r="BA64" s="25">
        <f t="shared" si="134"/>
        <v>0</v>
      </c>
      <c r="BB64" s="25">
        <f t="shared" si="134"/>
        <v>0</v>
      </c>
      <c r="BC64" s="25">
        <f t="shared" si="134"/>
        <v>0</v>
      </c>
      <c r="BD64" s="25">
        <f t="shared" si="134"/>
        <v>0</v>
      </c>
      <c r="BE64" s="25">
        <f t="shared" si="134"/>
        <v>0</v>
      </c>
      <c r="BF64" s="25">
        <f t="shared" si="134"/>
        <v>0</v>
      </c>
      <c r="BG64" s="25">
        <f t="shared" si="134"/>
        <v>0</v>
      </c>
      <c r="BH64" s="25">
        <f t="shared" si="134"/>
        <v>0</v>
      </c>
      <c r="BI64" s="25">
        <f t="shared" si="134"/>
        <v>0</v>
      </c>
      <c r="BJ64" s="25">
        <f t="shared" si="134"/>
        <v>0</v>
      </c>
      <c r="BK64" s="25">
        <f t="shared" si="134"/>
        <v>0</v>
      </c>
      <c r="BL64" s="25">
        <f t="shared" si="134"/>
        <v>0</v>
      </c>
      <c r="BM64" s="25">
        <f t="shared" si="134"/>
        <v>0</v>
      </c>
      <c r="BN64" s="25">
        <f t="shared" si="134"/>
        <v>0</v>
      </c>
      <c r="BO64" s="25">
        <f t="shared" si="134"/>
        <v>0</v>
      </c>
      <c r="BP64" s="25">
        <f t="shared" ref="BP64:CH64" si="135">((BP10*0.5)+BO28-BP46)*BP83*BP98*BP$2</f>
        <v>0</v>
      </c>
      <c r="BQ64" s="25">
        <f t="shared" si="135"/>
        <v>0</v>
      </c>
      <c r="BR64" s="25">
        <f t="shared" si="135"/>
        <v>0</v>
      </c>
      <c r="BS64" s="25">
        <f t="shared" si="135"/>
        <v>0</v>
      </c>
      <c r="BT64" s="25">
        <f t="shared" si="135"/>
        <v>0</v>
      </c>
      <c r="BU64" s="25">
        <f t="shared" si="135"/>
        <v>0</v>
      </c>
      <c r="BV64" s="25">
        <f t="shared" si="135"/>
        <v>0</v>
      </c>
      <c r="BW64" s="25">
        <f t="shared" si="135"/>
        <v>0</v>
      </c>
      <c r="BX64" s="25">
        <f t="shared" si="135"/>
        <v>0</v>
      </c>
      <c r="BY64" s="25">
        <f t="shared" si="135"/>
        <v>0</v>
      </c>
      <c r="BZ64" s="25">
        <f t="shared" si="135"/>
        <v>0</v>
      </c>
      <c r="CA64" s="25">
        <f t="shared" si="135"/>
        <v>0</v>
      </c>
      <c r="CB64" s="25">
        <f t="shared" si="135"/>
        <v>0</v>
      </c>
      <c r="CC64" s="25">
        <f t="shared" si="135"/>
        <v>0</v>
      </c>
      <c r="CD64" s="25">
        <f t="shared" si="135"/>
        <v>0</v>
      </c>
      <c r="CE64" s="25">
        <f t="shared" si="135"/>
        <v>0</v>
      </c>
      <c r="CF64" s="25">
        <f t="shared" si="135"/>
        <v>0</v>
      </c>
      <c r="CG64" s="25">
        <f t="shared" si="135"/>
        <v>0</v>
      </c>
      <c r="CH64" s="28">
        <f t="shared" si="135"/>
        <v>0</v>
      </c>
    </row>
    <row r="65" spans="1:88" ht="15.75" x14ac:dyDescent="0.25">
      <c r="A65" s="630"/>
      <c r="B65" s="14" t="str">
        <f t="shared" si="122"/>
        <v>HVAC</v>
      </c>
      <c r="C65" s="25">
        <f t="shared" si="125"/>
        <v>0</v>
      </c>
      <c r="D65" s="25">
        <f t="shared" ref="D65:BO65" si="136">((D11*0.5)+C29-D47)*D84*D99*D$2</f>
        <v>0</v>
      </c>
      <c r="E65" s="25">
        <f t="shared" si="136"/>
        <v>0</v>
      </c>
      <c r="F65" s="25">
        <f t="shared" si="136"/>
        <v>0</v>
      </c>
      <c r="G65" s="25">
        <f t="shared" si="136"/>
        <v>0</v>
      </c>
      <c r="H65" s="25">
        <f t="shared" si="136"/>
        <v>0</v>
      </c>
      <c r="I65" s="25">
        <f t="shared" si="136"/>
        <v>0</v>
      </c>
      <c r="J65" s="25">
        <f t="shared" si="136"/>
        <v>0</v>
      </c>
      <c r="K65" s="25">
        <f t="shared" si="136"/>
        <v>0</v>
      </c>
      <c r="L65" s="25">
        <f t="shared" si="136"/>
        <v>0</v>
      </c>
      <c r="M65" s="25">
        <f t="shared" si="136"/>
        <v>0</v>
      </c>
      <c r="N65" s="25">
        <f t="shared" si="136"/>
        <v>0</v>
      </c>
      <c r="O65" s="25">
        <f t="shared" si="136"/>
        <v>0</v>
      </c>
      <c r="P65" s="25">
        <f t="shared" si="136"/>
        <v>0</v>
      </c>
      <c r="Q65" s="25">
        <f t="shared" si="136"/>
        <v>0</v>
      </c>
      <c r="R65" s="25">
        <f t="shared" si="136"/>
        <v>0</v>
      </c>
      <c r="S65" s="25">
        <f t="shared" si="136"/>
        <v>0</v>
      </c>
      <c r="T65" s="25">
        <f t="shared" si="136"/>
        <v>0</v>
      </c>
      <c r="U65" s="25">
        <f t="shared" si="136"/>
        <v>0</v>
      </c>
      <c r="V65" s="25">
        <f t="shared" si="136"/>
        <v>0</v>
      </c>
      <c r="W65" s="25">
        <f t="shared" si="136"/>
        <v>0</v>
      </c>
      <c r="X65" s="25">
        <f t="shared" si="136"/>
        <v>0</v>
      </c>
      <c r="Y65" s="25">
        <f t="shared" si="136"/>
        <v>0</v>
      </c>
      <c r="Z65" s="25">
        <f t="shared" si="136"/>
        <v>0</v>
      </c>
      <c r="AA65" s="25">
        <f t="shared" si="136"/>
        <v>0</v>
      </c>
      <c r="AB65" s="25">
        <f t="shared" si="136"/>
        <v>0</v>
      </c>
      <c r="AC65" s="25">
        <f t="shared" si="136"/>
        <v>0</v>
      </c>
      <c r="AD65" s="25">
        <f t="shared" si="136"/>
        <v>0</v>
      </c>
      <c r="AE65" s="25">
        <f t="shared" si="136"/>
        <v>0</v>
      </c>
      <c r="AF65" s="25">
        <f t="shared" si="136"/>
        <v>0</v>
      </c>
      <c r="AG65" s="25">
        <f t="shared" si="136"/>
        <v>0</v>
      </c>
      <c r="AH65" s="25">
        <f t="shared" si="136"/>
        <v>0</v>
      </c>
      <c r="AI65" s="25">
        <f t="shared" si="136"/>
        <v>0</v>
      </c>
      <c r="AJ65" s="25">
        <f t="shared" si="136"/>
        <v>0</v>
      </c>
      <c r="AK65" s="25">
        <f t="shared" si="136"/>
        <v>0</v>
      </c>
      <c r="AL65" s="25">
        <f t="shared" si="136"/>
        <v>0</v>
      </c>
      <c r="AM65" s="25">
        <f t="shared" si="136"/>
        <v>0</v>
      </c>
      <c r="AN65" s="25">
        <f t="shared" si="136"/>
        <v>0</v>
      </c>
      <c r="AO65" s="25">
        <f t="shared" si="136"/>
        <v>0</v>
      </c>
      <c r="AP65" s="25">
        <f t="shared" si="136"/>
        <v>0</v>
      </c>
      <c r="AQ65" s="25">
        <f t="shared" si="136"/>
        <v>0</v>
      </c>
      <c r="AR65" s="25">
        <f t="shared" si="136"/>
        <v>0</v>
      </c>
      <c r="AS65" s="25">
        <f t="shared" si="136"/>
        <v>0</v>
      </c>
      <c r="AT65" s="25">
        <f t="shared" si="136"/>
        <v>0</v>
      </c>
      <c r="AU65" s="25">
        <f t="shared" si="136"/>
        <v>0</v>
      </c>
      <c r="AV65" s="25">
        <f t="shared" si="136"/>
        <v>0</v>
      </c>
      <c r="AW65" s="25">
        <f t="shared" si="136"/>
        <v>0</v>
      </c>
      <c r="AX65" s="25">
        <f t="shared" si="136"/>
        <v>0</v>
      </c>
      <c r="AY65" s="25">
        <f t="shared" si="136"/>
        <v>0</v>
      </c>
      <c r="AZ65" s="25">
        <f t="shared" si="136"/>
        <v>0</v>
      </c>
      <c r="BA65" s="25">
        <f t="shared" si="136"/>
        <v>0</v>
      </c>
      <c r="BB65" s="25">
        <f t="shared" si="136"/>
        <v>0</v>
      </c>
      <c r="BC65" s="25">
        <f t="shared" si="136"/>
        <v>0</v>
      </c>
      <c r="BD65" s="25">
        <f t="shared" si="136"/>
        <v>0</v>
      </c>
      <c r="BE65" s="25">
        <f t="shared" si="136"/>
        <v>0</v>
      </c>
      <c r="BF65" s="25">
        <f t="shared" si="136"/>
        <v>0</v>
      </c>
      <c r="BG65" s="25">
        <f t="shared" si="136"/>
        <v>0</v>
      </c>
      <c r="BH65" s="25">
        <f t="shared" si="136"/>
        <v>0</v>
      </c>
      <c r="BI65" s="25">
        <f t="shared" si="136"/>
        <v>0</v>
      </c>
      <c r="BJ65" s="25">
        <f t="shared" si="136"/>
        <v>0</v>
      </c>
      <c r="BK65" s="25">
        <f t="shared" si="136"/>
        <v>0</v>
      </c>
      <c r="BL65" s="25">
        <f t="shared" si="136"/>
        <v>0</v>
      </c>
      <c r="BM65" s="25">
        <f t="shared" si="136"/>
        <v>0</v>
      </c>
      <c r="BN65" s="25">
        <f t="shared" si="136"/>
        <v>0</v>
      </c>
      <c r="BO65" s="25">
        <f t="shared" si="136"/>
        <v>0</v>
      </c>
      <c r="BP65" s="25">
        <f t="shared" ref="BP65:CH65" si="137">((BP11*0.5)+BO29-BP47)*BP84*BP99*BP$2</f>
        <v>0</v>
      </c>
      <c r="BQ65" s="25">
        <f t="shared" si="137"/>
        <v>0</v>
      </c>
      <c r="BR65" s="25">
        <f t="shared" si="137"/>
        <v>0</v>
      </c>
      <c r="BS65" s="25">
        <f t="shared" si="137"/>
        <v>0</v>
      </c>
      <c r="BT65" s="25">
        <f t="shared" si="137"/>
        <v>0</v>
      </c>
      <c r="BU65" s="25">
        <f t="shared" si="137"/>
        <v>0</v>
      </c>
      <c r="BV65" s="25">
        <f t="shared" si="137"/>
        <v>0</v>
      </c>
      <c r="BW65" s="25">
        <f t="shared" si="137"/>
        <v>0</v>
      </c>
      <c r="BX65" s="25">
        <f t="shared" si="137"/>
        <v>0</v>
      </c>
      <c r="BY65" s="25">
        <f t="shared" si="137"/>
        <v>0</v>
      </c>
      <c r="BZ65" s="25">
        <f t="shared" si="137"/>
        <v>0</v>
      </c>
      <c r="CA65" s="25">
        <f t="shared" si="137"/>
        <v>0</v>
      </c>
      <c r="CB65" s="25">
        <f t="shared" si="137"/>
        <v>0</v>
      </c>
      <c r="CC65" s="25">
        <f t="shared" si="137"/>
        <v>0</v>
      </c>
      <c r="CD65" s="25">
        <f t="shared" si="137"/>
        <v>0</v>
      </c>
      <c r="CE65" s="25">
        <f t="shared" si="137"/>
        <v>0</v>
      </c>
      <c r="CF65" s="25">
        <f t="shared" si="137"/>
        <v>0</v>
      </c>
      <c r="CG65" s="25">
        <f t="shared" si="137"/>
        <v>0</v>
      </c>
      <c r="CH65" s="28">
        <f t="shared" si="137"/>
        <v>0</v>
      </c>
    </row>
    <row r="66" spans="1:88" ht="15.75" x14ac:dyDescent="0.25">
      <c r="A66" s="630"/>
      <c r="B66" s="14" t="str">
        <f t="shared" si="122"/>
        <v>Lighting</v>
      </c>
      <c r="C66" s="25">
        <f t="shared" si="125"/>
        <v>0</v>
      </c>
      <c r="D66" s="25">
        <f t="shared" ref="D66:BO66" si="138">((D12*0.5)+C30-D48)*D85*D100*D$2</f>
        <v>0</v>
      </c>
      <c r="E66" s="25">
        <f t="shared" si="138"/>
        <v>0</v>
      </c>
      <c r="F66" s="25">
        <f t="shared" si="138"/>
        <v>0</v>
      </c>
      <c r="G66" s="25">
        <f t="shared" si="138"/>
        <v>0</v>
      </c>
      <c r="H66" s="25">
        <f t="shared" si="138"/>
        <v>0</v>
      </c>
      <c r="I66" s="25">
        <f t="shared" si="138"/>
        <v>0</v>
      </c>
      <c r="J66" s="25">
        <f t="shared" si="138"/>
        <v>0</v>
      </c>
      <c r="K66" s="25">
        <f t="shared" si="138"/>
        <v>0</v>
      </c>
      <c r="L66" s="25">
        <f t="shared" si="138"/>
        <v>0</v>
      </c>
      <c r="M66" s="25">
        <f t="shared" si="138"/>
        <v>0</v>
      </c>
      <c r="N66" s="25">
        <f t="shared" si="138"/>
        <v>0</v>
      </c>
      <c r="O66" s="25">
        <f t="shared" si="138"/>
        <v>0</v>
      </c>
      <c r="P66" s="25">
        <f t="shared" si="138"/>
        <v>0</v>
      </c>
      <c r="Q66" s="25">
        <f t="shared" si="138"/>
        <v>0</v>
      </c>
      <c r="R66" s="25">
        <f t="shared" si="138"/>
        <v>0</v>
      </c>
      <c r="S66" s="25">
        <f t="shared" si="138"/>
        <v>0</v>
      </c>
      <c r="T66" s="25">
        <f t="shared" si="138"/>
        <v>0</v>
      </c>
      <c r="U66" s="25">
        <f t="shared" si="138"/>
        <v>0</v>
      </c>
      <c r="V66" s="25">
        <f t="shared" si="138"/>
        <v>0</v>
      </c>
      <c r="W66" s="25">
        <f t="shared" si="138"/>
        <v>0</v>
      </c>
      <c r="X66" s="25">
        <f t="shared" si="138"/>
        <v>0</v>
      </c>
      <c r="Y66" s="25">
        <f t="shared" si="138"/>
        <v>0</v>
      </c>
      <c r="Z66" s="25">
        <f t="shared" si="138"/>
        <v>0</v>
      </c>
      <c r="AA66" s="25">
        <f t="shared" si="138"/>
        <v>0</v>
      </c>
      <c r="AB66" s="25">
        <f t="shared" si="138"/>
        <v>0</v>
      </c>
      <c r="AC66" s="25">
        <f t="shared" si="138"/>
        <v>0</v>
      </c>
      <c r="AD66" s="25">
        <f t="shared" si="138"/>
        <v>0</v>
      </c>
      <c r="AE66" s="25">
        <f t="shared" si="138"/>
        <v>0</v>
      </c>
      <c r="AF66" s="25">
        <f t="shared" si="138"/>
        <v>0</v>
      </c>
      <c r="AG66" s="25">
        <f t="shared" si="138"/>
        <v>0</v>
      </c>
      <c r="AH66" s="25">
        <f t="shared" si="138"/>
        <v>0</v>
      </c>
      <c r="AI66" s="25">
        <f t="shared" si="138"/>
        <v>0</v>
      </c>
      <c r="AJ66" s="25">
        <f t="shared" si="138"/>
        <v>0</v>
      </c>
      <c r="AK66" s="25">
        <f t="shared" si="138"/>
        <v>0</v>
      </c>
      <c r="AL66" s="25">
        <f t="shared" si="138"/>
        <v>0</v>
      </c>
      <c r="AM66" s="25">
        <f t="shared" si="138"/>
        <v>0</v>
      </c>
      <c r="AN66" s="25">
        <f t="shared" si="138"/>
        <v>0</v>
      </c>
      <c r="AO66" s="25">
        <f t="shared" si="138"/>
        <v>0</v>
      </c>
      <c r="AP66" s="25">
        <f t="shared" si="138"/>
        <v>0</v>
      </c>
      <c r="AQ66" s="25">
        <f t="shared" si="138"/>
        <v>0</v>
      </c>
      <c r="AR66" s="25">
        <f t="shared" si="138"/>
        <v>0</v>
      </c>
      <c r="AS66" s="25">
        <f t="shared" si="138"/>
        <v>0</v>
      </c>
      <c r="AT66" s="25">
        <f t="shared" si="138"/>
        <v>0</v>
      </c>
      <c r="AU66" s="25">
        <f t="shared" si="138"/>
        <v>0</v>
      </c>
      <c r="AV66" s="25">
        <f t="shared" si="138"/>
        <v>0</v>
      </c>
      <c r="AW66" s="25">
        <f t="shared" si="138"/>
        <v>0</v>
      </c>
      <c r="AX66" s="25">
        <f t="shared" si="138"/>
        <v>0</v>
      </c>
      <c r="AY66" s="25">
        <f t="shared" si="138"/>
        <v>0</v>
      </c>
      <c r="AZ66" s="25">
        <f t="shared" si="138"/>
        <v>0</v>
      </c>
      <c r="BA66" s="25">
        <f t="shared" si="138"/>
        <v>0</v>
      </c>
      <c r="BB66" s="25">
        <f t="shared" si="138"/>
        <v>0</v>
      </c>
      <c r="BC66" s="25">
        <f t="shared" si="138"/>
        <v>0</v>
      </c>
      <c r="BD66" s="25">
        <f t="shared" si="138"/>
        <v>0</v>
      </c>
      <c r="BE66" s="25">
        <f t="shared" si="138"/>
        <v>0</v>
      </c>
      <c r="BF66" s="25">
        <f t="shared" si="138"/>
        <v>0</v>
      </c>
      <c r="BG66" s="25">
        <f t="shared" si="138"/>
        <v>0</v>
      </c>
      <c r="BH66" s="25">
        <f t="shared" si="138"/>
        <v>0</v>
      </c>
      <c r="BI66" s="25">
        <f t="shared" si="138"/>
        <v>0</v>
      </c>
      <c r="BJ66" s="25">
        <f t="shared" si="138"/>
        <v>0</v>
      </c>
      <c r="BK66" s="25">
        <f t="shared" si="138"/>
        <v>0</v>
      </c>
      <c r="BL66" s="25">
        <f t="shared" si="138"/>
        <v>0</v>
      </c>
      <c r="BM66" s="25">
        <f t="shared" si="138"/>
        <v>0</v>
      </c>
      <c r="BN66" s="25">
        <f t="shared" si="138"/>
        <v>0</v>
      </c>
      <c r="BO66" s="25">
        <f t="shared" si="138"/>
        <v>0</v>
      </c>
      <c r="BP66" s="25">
        <f t="shared" ref="BP66:CH66" si="139">((BP12*0.5)+BO30-BP48)*BP85*BP100*BP$2</f>
        <v>0</v>
      </c>
      <c r="BQ66" s="25">
        <f t="shared" si="139"/>
        <v>0</v>
      </c>
      <c r="BR66" s="25">
        <f t="shared" si="139"/>
        <v>0</v>
      </c>
      <c r="BS66" s="25">
        <f t="shared" si="139"/>
        <v>0</v>
      </c>
      <c r="BT66" s="25">
        <f t="shared" si="139"/>
        <v>0</v>
      </c>
      <c r="BU66" s="25">
        <f t="shared" si="139"/>
        <v>0</v>
      </c>
      <c r="BV66" s="25">
        <f t="shared" si="139"/>
        <v>0</v>
      </c>
      <c r="BW66" s="25">
        <f t="shared" si="139"/>
        <v>0</v>
      </c>
      <c r="BX66" s="25">
        <f t="shared" si="139"/>
        <v>0</v>
      </c>
      <c r="BY66" s="25">
        <f t="shared" si="139"/>
        <v>0</v>
      </c>
      <c r="BZ66" s="25">
        <f t="shared" si="139"/>
        <v>0</v>
      </c>
      <c r="CA66" s="25">
        <f t="shared" si="139"/>
        <v>0</v>
      </c>
      <c r="CB66" s="25">
        <f t="shared" si="139"/>
        <v>0</v>
      </c>
      <c r="CC66" s="25">
        <f t="shared" si="139"/>
        <v>0</v>
      </c>
      <c r="CD66" s="25">
        <f t="shared" si="139"/>
        <v>0</v>
      </c>
      <c r="CE66" s="25">
        <f t="shared" si="139"/>
        <v>0</v>
      </c>
      <c r="CF66" s="25">
        <f t="shared" si="139"/>
        <v>0</v>
      </c>
      <c r="CG66" s="25">
        <f t="shared" si="139"/>
        <v>0</v>
      </c>
      <c r="CH66" s="28">
        <f t="shared" si="139"/>
        <v>0</v>
      </c>
    </row>
    <row r="67" spans="1:88" ht="15.75" x14ac:dyDescent="0.25">
      <c r="A67" s="630"/>
      <c r="B67" s="14" t="str">
        <f t="shared" si="122"/>
        <v>Miscellaneous</v>
      </c>
      <c r="C67" s="25">
        <f t="shared" si="125"/>
        <v>0</v>
      </c>
      <c r="D67" s="25">
        <f t="shared" ref="D67:BO67" si="140">((D13*0.5)+C31-D49)*D86*D101*D$2</f>
        <v>0</v>
      </c>
      <c r="E67" s="25">
        <f t="shared" si="140"/>
        <v>0</v>
      </c>
      <c r="F67" s="25">
        <f t="shared" si="140"/>
        <v>0</v>
      </c>
      <c r="G67" s="25">
        <f t="shared" si="140"/>
        <v>0</v>
      </c>
      <c r="H67" s="25">
        <f t="shared" si="140"/>
        <v>0</v>
      </c>
      <c r="I67" s="25">
        <f t="shared" si="140"/>
        <v>0</v>
      </c>
      <c r="J67" s="25">
        <f t="shared" si="140"/>
        <v>0</v>
      </c>
      <c r="K67" s="25">
        <f t="shared" si="140"/>
        <v>0</v>
      </c>
      <c r="L67" s="25">
        <f t="shared" si="140"/>
        <v>0</v>
      </c>
      <c r="M67" s="25">
        <f t="shared" si="140"/>
        <v>0</v>
      </c>
      <c r="N67" s="25">
        <f t="shared" si="140"/>
        <v>0</v>
      </c>
      <c r="O67" s="25">
        <f t="shared" si="140"/>
        <v>0</v>
      </c>
      <c r="P67" s="25">
        <f t="shared" si="140"/>
        <v>0</v>
      </c>
      <c r="Q67" s="25">
        <f t="shared" si="140"/>
        <v>0</v>
      </c>
      <c r="R67" s="25">
        <f t="shared" si="140"/>
        <v>0</v>
      </c>
      <c r="S67" s="25">
        <f t="shared" si="140"/>
        <v>0</v>
      </c>
      <c r="T67" s="25">
        <f t="shared" si="140"/>
        <v>0</v>
      </c>
      <c r="U67" s="25">
        <f t="shared" si="140"/>
        <v>0</v>
      </c>
      <c r="V67" s="25">
        <f t="shared" si="140"/>
        <v>0</v>
      </c>
      <c r="W67" s="25">
        <f t="shared" si="140"/>
        <v>0</v>
      </c>
      <c r="X67" s="25">
        <f t="shared" si="140"/>
        <v>0</v>
      </c>
      <c r="Y67" s="25">
        <f t="shared" si="140"/>
        <v>0</v>
      </c>
      <c r="Z67" s="25">
        <f t="shared" si="140"/>
        <v>0</v>
      </c>
      <c r="AA67" s="25">
        <f t="shared" si="140"/>
        <v>0</v>
      </c>
      <c r="AB67" s="25">
        <f t="shared" si="140"/>
        <v>0</v>
      </c>
      <c r="AC67" s="25">
        <f t="shared" si="140"/>
        <v>0</v>
      </c>
      <c r="AD67" s="25">
        <f t="shared" si="140"/>
        <v>0</v>
      </c>
      <c r="AE67" s="25">
        <f t="shared" si="140"/>
        <v>0</v>
      </c>
      <c r="AF67" s="25">
        <f t="shared" si="140"/>
        <v>0</v>
      </c>
      <c r="AG67" s="25">
        <f t="shared" si="140"/>
        <v>0</v>
      </c>
      <c r="AH67" s="25">
        <f t="shared" si="140"/>
        <v>0</v>
      </c>
      <c r="AI67" s="25">
        <f t="shared" si="140"/>
        <v>0</v>
      </c>
      <c r="AJ67" s="25">
        <f t="shared" si="140"/>
        <v>0</v>
      </c>
      <c r="AK67" s="25">
        <f t="shared" si="140"/>
        <v>0</v>
      </c>
      <c r="AL67" s="25">
        <f t="shared" si="140"/>
        <v>0</v>
      </c>
      <c r="AM67" s="25">
        <f t="shared" si="140"/>
        <v>0</v>
      </c>
      <c r="AN67" s="25">
        <f t="shared" si="140"/>
        <v>0</v>
      </c>
      <c r="AO67" s="25">
        <f t="shared" si="140"/>
        <v>0</v>
      </c>
      <c r="AP67" s="25">
        <f t="shared" si="140"/>
        <v>0</v>
      </c>
      <c r="AQ67" s="25">
        <f t="shared" si="140"/>
        <v>0</v>
      </c>
      <c r="AR67" s="25">
        <f t="shared" si="140"/>
        <v>0</v>
      </c>
      <c r="AS67" s="25">
        <f t="shared" si="140"/>
        <v>0</v>
      </c>
      <c r="AT67" s="25">
        <f t="shared" si="140"/>
        <v>0</v>
      </c>
      <c r="AU67" s="25">
        <f t="shared" si="140"/>
        <v>0</v>
      </c>
      <c r="AV67" s="25">
        <f t="shared" si="140"/>
        <v>0</v>
      </c>
      <c r="AW67" s="25">
        <f t="shared" si="140"/>
        <v>0</v>
      </c>
      <c r="AX67" s="25">
        <f t="shared" si="140"/>
        <v>0</v>
      </c>
      <c r="AY67" s="25">
        <f t="shared" si="140"/>
        <v>0</v>
      </c>
      <c r="AZ67" s="25">
        <f t="shared" si="140"/>
        <v>0</v>
      </c>
      <c r="BA67" s="25">
        <f t="shared" si="140"/>
        <v>0</v>
      </c>
      <c r="BB67" s="25">
        <f t="shared" si="140"/>
        <v>0</v>
      </c>
      <c r="BC67" s="25">
        <f t="shared" si="140"/>
        <v>0</v>
      </c>
      <c r="BD67" s="25">
        <f t="shared" si="140"/>
        <v>0</v>
      </c>
      <c r="BE67" s="25">
        <f t="shared" si="140"/>
        <v>0</v>
      </c>
      <c r="BF67" s="25">
        <f t="shared" si="140"/>
        <v>0</v>
      </c>
      <c r="BG67" s="25">
        <f t="shared" si="140"/>
        <v>0</v>
      </c>
      <c r="BH67" s="25">
        <f t="shared" si="140"/>
        <v>0</v>
      </c>
      <c r="BI67" s="25">
        <f t="shared" si="140"/>
        <v>0</v>
      </c>
      <c r="BJ67" s="25">
        <f t="shared" si="140"/>
        <v>0</v>
      </c>
      <c r="BK67" s="25">
        <f t="shared" si="140"/>
        <v>0</v>
      </c>
      <c r="BL67" s="25">
        <f t="shared" si="140"/>
        <v>0</v>
      </c>
      <c r="BM67" s="25">
        <f t="shared" si="140"/>
        <v>0</v>
      </c>
      <c r="BN67" s="25">
        <f t="shared" si="140"/>
        <v>0</v>
      </c>
      <c r="BO67" s="25">
        <f t="shared" si="140"/>
        <v>0</v>
      </c>
      <c r="BP67" s="25">
        <f t="shared" ref="BP67:CH67" si="141">((BP13*0.5)+BO31-BP49)*BP86*BP101*BP$2</f>
        <v>0</v>
      </c>
      <c r="BQ67" s="25">
        <f t="shared" si="141"/>
        <v>0</v>
      </c>
      <c r="BR67" s="25">
        <f t="shared" si="141"/>
        <v>0</v>
      </c>
      <c r="BS67" s="25">
        <f t="shared" si="141"/>
        <v>0</v>
      </c>
      <c r="BT67" s="25">
        <f t="shared" si="141"/>
        <v>0</v>
      </c>
      <c r="BU67" s="25">
        <f t="shared" si="141"/>
        <v>0</v>
      </c>
      <c r="BV67" s="25">
        <f t="shared" si="141"/>
        <v>0</v>
      </c>
      <c r="BW67" s="25">
        <f t="shared" si="141"/>
        <v>0</v>
      </c>
      <c r="BX67" s="25">
        <f t="shared" si="141"/>
        <v>0</v>
      </c>
      <c r="BY67" s="25">
        <f t="shared" si="141"/>
        <v>0</v>
      </c>
      <c r="BZ67" s="25">
        <f t="shared" si="141"/>
        <v>0</v>
      </c>
      <c r="CA67" s="25">
        <f t="shared" si="141"/>
        <v>0</v>
      </c>
      <c r="CB67" s="25">
        <f t="shared" si="141"/>
        <v>0</v>
      </c>
      <c r="CC67" s="25">
        <f t="shared" si="141"/>
        <v>0</v>
      </c>
      <c r="CD67" s="25">
        <f t="shared" si="141"/>
        <v>0</v>
      </c>
      <c r="CE67" s="25">
        <f t="shared" si="141"/>
        <v>0</v>
      </c>
      <c r="CF67" s="25">
        <f t="shared" si="141"/>
        <v>0</v>
      </c>
      <c r="CG67" s="25">
        <f t="shared" si="141"/>
        <v>0</v>
      </c>
      <c r="CH67" s="28">
        <f t="shared" si="141"/>
        <v>0</v>
      </c>
    </row>
    <row r="68" spans="1:88" ht="15.75" customHeight="1" x14ac:dyDescent="0.25">
      <c r="A68" s="630"/>
      <c r="B68" s="14" t="str">
        <f t="shared" si="122"/>
        <v>Motors</v>
      </c>
      <c r="C68" s="25">
        <f t="shared" si="125"/>
        <v>0</v>
      </c>
      <c r="D68" s="25">
        <f t="shared" ref="D68:BO68" si="142">((D14*0.5)+C32-D50)*D87*D102*D$2</f>
        <v>0</v>
      </c>
      <c r="E68" s="25">
        <f t="shared" si="142"/>
        <v>0</v>
      </c>
      <c r="F68" s="25">
        <f t="shared" si="142"/>
        <v>0</v>
      </c>
      <c r="G68" s="25">
        <f t="shared" si="142"/>
        <v>0</v>
      </c>
      <c r="H68" s="25">
        <f t="shared" si="142"/>
        <v>0</v>
      </c>
      <c r="I68" s="25">
        <f t="shared" si="142"/>
        <v>0</v>
      </c>
      <c r="J68" s="25">
        <f t="shared" si="142"/>
        <v>0</v>
      </c>
      <c r="K68" s="25">
        <f t="shared" si="142"/>
        <v>0</v>
      </c>
      <c r="L68" s="25">
        <f t="shared" si="142"/>
        <v>0</v>
      </c>
      <c r="M68" s="25">
        <f t="shared" si="142"/>
        <v>0</v>
      </c>
      <c r="N68" s="25">
        <f t="shared" si="142"/>
        <v>0</v>
      </c>
      <c r="O68" s="25">
        <f t="shared" si="142"/>
        <v>0</v>
      </c>
      <c r="P68" s="25">
        <f t="shared" si="142"/>
        <v>0</v>
      </c>
      <c r="Q68" s="25">
        <f t="shared" si="142"/>
        <v>0</v>
      </c>
      <c r="R68" s="25">
        <f t="shared" si="142"/>
        <v>0</v>
      </c>
      <c r="S68" s="25">
        <f t="shared" si="142"/>
        <v>0</v>
      </c>
      <c r="T68" s="25">
        <f t="shared" si="142"/>
        <v>0</v>
      </c>
      <c r="U68" s="25">
        <f t="shared" si="142"/>
        <v>0</v>
      </c>
      <c r="V68" s="25">
        <f t="shared" si="142"/>
        <v>0</v>
      </c>
      <c r="W68" s="25">
        <f t="shared" si="142"/>
        <v>0</v>
      </c>
      <c r="X68" s="25">
        <f t="shared" si="142"/>
        <v>0</v>
      </c>
      <c r="Y68" s="25">
        <f t="shared" si="142"/>
        <v>0</v>
      </c>
      <c r="Z68" s="25">
        <f t="shared" si="142"/>
        <v>0</v>
      </c>
      <c r="AA68" s="25">
        <f t="shared" si="142"/>
        <v>0</v>
      </c>
      <c r="AB68" s="25">
        <f t="shared" si="142"/>
        <v>0</v>
      </c>
      <c r="AC68" s="25">
        <f t="shared" si="142"/>
        <v>0</v>
      </c>
      <c r="AD68" s="25">
        <f t="shared" si="142"/>
        <v>0</v>
      </c>
      <c r="AE68" s="25">
        <f t="shared" si="142"/>
        <v>0</v>
      </c>
      <c r="AF68" s="25">
        <f t="shared" si="142"/>
        <v>0</v>
      </c>
      <c r="AG68" s="25">
        <f t="shared" si="142"/>
        <v>0</v>
      </c>
      <c r="AH68" s="25">
        <f t="shared" si="142"/>
        <v>0</v>
      </c>
      <c r="AI68" s="25">
        <f t="shared" si="142"/>
        <v>0</v>
      </c>
      <c r="AJ68" s="25">
        <f t="shared" si="142"/>
        <v>0</v>
      </c>
      <c r="AK68" s="25">
        <f t="shared" si="142"/>
        <v>0</v>
      </c>
      <c r="AL68" s="25">
        <f t="shared" si="142"/>
        <v>0</v>
      </c>
      <c r="AM68" s="25">
        <f t="shared" si="142"/>
        <v>0</v>
      </c>
      <c r="AN68" s="25">
        <f t="shared" si="142"/>
        <v>0</v>
      </c>
      <c r="AO68" s="25">
        <f t="shared" si="142"/>
        <v>0</v>
      </c>
      <c r="AP68" s="25">
        <f t="shared" si="142"/>
        <v>0</v>
      </c>
      <c r="AQ68" s="25">
        <f t="shared" si="142"/>
        <v>0</v>
      </c>
      <c r="AR68" s="25">
        <f t="shared" si="142"/>
        <v>0</v>
      </c>
      <c r="AS68" s="25">
        <f t="shared" si="142"/>
        <v>0</v>
      </c>
      <c r="AT68" s="25">
        <f t="shared" si="142"/>
        <v>0</v>
      </c>
      <c r="AU68" s="25">
        <f t="shared" si="142"/>
        <v>0</v>
      </c>
      <c r="AV68" s="25">
        <f t="shared" si="142"/>
        <v>0</v>
      </c>
      <c r="AW68" s="25">
        <f t="shared" si="142"/>
        <v>0</v>
      </c>
      <c r="AX68" s="25">
        <f t="shared" si="142"/>
        <v>0</v>
      </c>
      <c r="AY68" s="25">
        <f t="shared" si="142"/>
        <v>0</v>
      </c>
      <c r="AZ68" s="25">
        <f t="shared" si="142"/>
        <v>0</v>
      </c>
      <c r="BA68" s="25">
        <f t="shared" si="142"/>
        <v>0</v>
      </c>
      <c r="BB68" s="25">
        <f t="shared" si="142"/>
        <v>0</v>
      </c>
      <c r="BC68" s="25">
        <f t="shared" si="142"/>
        <v>0</v>
      </c>
      <c r="BD68" s="25">
        <f t="shared" si="142"/>
        <v>0</v>
      </c>
      <c r="BE68" s="25">
        <f t="shared" si="142"/>
        <v>0</v>
      </c>
      <c r="BF68" s="25">
        <f t="shared" si="142"/>
        <v>0</v>
      </c>
      <c r="BG68" s="25">
        <f t="shared" si="142"/>
        <v>0</v>
      </c>
      <c r="BH68" s="25">
        <f t="shared" si="142"/>
        <v>0</v>
      </c>
      <c r="BI68" s="25">
        <f t="shared" si="142"/>
        <v>0</v>
      </c>
      <c r="BJ68" s="25">
        <f t="shared" si="142"/>
        <v>0</v>
      </c>
      <c r="BK68" s="25">
        <f t="shared" si="142"/>
        <v>0</v>
      </c>
      <c r="BL68" s="25">
        <f t="shared" si="142"/>
        <v>0</v>
      </c>
      <c r="BM68" s="25">
        <f t="shared" si="142"/>
        <v>0</v>
      </c>
      <c r="BN68" s="25">
        <f t="shared" si="142"/>
        <v>0</v>
      </c>
      <c r="BO68" s="25">
        <f t="shared" si="142"/>
        <v>0</v>
      </c>
      <c r="BP68" s="25">
        <f t="shared" ref="BP68:CH68" si="143">((BP14*0.5)+BO32-BP50)*BP87*BP102*BP$2</f>
        <v>0</v>
      </c>
      <c r="BQ68" s="25">
        <f t="shared" si="143"/>
        <v>0</v>
      </c>
      <c r="BR68" s="25">
        <f t="shared" si="143"/>
        <v>0</v>
      </c>
      <c r="BS68" s="25">
        <f t="shared" si="143"/>
        <v>0</v>
      </c>
      <c r="BT68" s="25">
        <f t="shared" si="143"/>
        <v>0</v>
      </c>
      <c r="BU68" s="25">
        <f t="shared" si="143"/>
        <v>0</v>
      </c>
      <c r="BV68" s="25">
        <f t="shared" si="143"/>
        <v>0</v>
      </c>
      <c r="BW68" s="25">
        <f t="shared" si="143"/>
        <v>0</v>
      </c>
      <c r="BX68" s="25">
        <f t="shared" si="143"/>
        <v>0</v>
      </c>
      <c r="BY68" s="25">
        <f t="shared" si="143"/>
        <v>0</v>
      </c>
      <c r="BZ68" s="25">
        <f t="shared" si="143"/>
        <v>0</v>
      </c>
      <c r="CA68" s="25">
        <f t="shared" si="143"/>
        <v>0</v>
      </c>
      <c r="CB68" s="25">
        <f t="shared" si="143"/>
        <v>0</v>
      </c>
      <c r="CC68" s="25">
        <f t="shared" si="143"/>
        <v>0</v>
      </c>
      <c r="CD68" s="25">
        <f t="shared" si="143"/>
        <v>0</v>
      </c>
      <c r="CE68" s="25">
        <f t="shared" si="143"/>
        <v>0</v>
      </c>
      <c r="CF68" s="25">
        <f t="shared" si="143"/>
        <v>0</v>
      </c>
      <c r="CG68" s="25">
        <f t="shared" si="143"/>
        <v>0</v>
      </c>
      <c r="CH68" s="28">
        <f t="shared" si="143"/>
        <v>0</v>
      </c>
    </row>
    <row r="69" spans="1:88" ht="15.75" x14ac:dyDescent="0.25">
      <c r="A69" s="630"/>
      <c r="B69" s="14" t="str">
        <f t="shared" si="122"/>
        <v>Process</v>
      </c>
      <c r="C69" s="25">
        <f t="shared" si="125"/>
        <v>0</v>
      </c>
      <c r="D69" s="25">
        <f t="shared" ref="D69:BO69" si="144">((D15*0.5)+C33-D51)*D88*D103*D$2</f>
        <v>0</v>
      </c>
      <c r="E69" s="25">
        <f t="shared" si="144"/>
        <v>0</v>
      </c>
      <c r="F69" s="25">
        <f t="shared" si="144"/>
        <v>0</v>
      </c>
      <c r="G69" s="25">
        <f t="shared" si="144"/>
        <v>0</v>
      </c>
      <c r="H69" s="25">
        <f t="shared" si="144"/>
        <v>0</v>
      </c>
      <c r="I69" s="25">
        <f t="shared" si="144"/>
        <v>0</v>
      </c>
      <c r="J69" s="25">
        <f t="shared" si="144"/>
        <v>0</v>
      </c>
      <c r="K69" s="25">
        <f t="shared" si="144"/>
        <v>0</v>
      </c>
      <c r="L69" s="25">
        <f t="shared" si="144"/>
        <v>0</v>
      </c>
      <c r="M69" s="25">
        <f t="shared" si="144"/>
        <v>0</v>
      </c>
      <c r="N69" s="25">
        <f t="shared" si="144"/>
        <v>0</v>
      </c>
      <c r="O69" s="25">
        <f t="shared" si="144"/>
        <v>0</v>
      </c>
      <c r="P69" s="25">
        <f t="shared" si="144"/>
        <v>0</v>
      </c>
      <c r="Q69" s="25">
        <f t="shared" si="144"/>
        <v>0</v>
      </c>
      <c r="R69" s="25">
        <f t="shared" si="144"/>
        <v>0</v>
      </c>
      <c r="S69" s="25">
        <f t="shared" si="144"/>
        <v>0</v>
      </c>
      <c r="T69" s="25">
        <f t="shared" si="144"/>
        <v>0</v>
      </c>
      <c r="U69" s="25">
        <f t="shared" si="144"/>
        <v>0</v>
      </c>
      <c r="V69" s="25">
        <f t="shared" si="144"/>
        <v>0</v>
      </c>
      <c r="W69" s="25">
        <f t="shared" si="144"/>
        <v>0</v>
      </c>
      <c r="X69" s="25">
        <f t="shared" si="144"/>
        <v>0</v>
      </c>
      <c r="Y69" s="25">
        <f t="shared" si="144"/>
        <v>0</v>
      </c>
      <c r="Z69" s="25">
        <f t="shared" si="144"/>
        <v>0</v>
      </c>
      <c r="AA69" s="25">
        <f t="shared" si="144"/>
        <v>0</v>
      </c>
      <c r="AB69" s="25">
        <f t="shared" si="144"/>
        <v>0</v>
      </c>
      <c r="AC69" s="25">
        <f t="shared" si="144"/>
        <v>0</v>
      </c>
      <c r="AD69" s="25">
        <f t="shared" si="144"/>
        <v>0</v>
      </c>
      <c r="AE69" s="25">
        <f t="shared" si="144"/>
        <v>0</v>
      </c>
      <c r="AF69" s="25">
        <f t="shared" si="144"/>
        <v>0</v>
      </c>
      <c r="AG69" s="25">
        <f t="shared" si="144"/>
        <v>0</v>
      </c>
      <c r="AH69" s="25">
        <f t="shared" si="144"/>
        <v>0</v>
      </c>
      <c r="AI69" s="25">
        <f t="shared" si="144"/>
        <v>0</v>
      </c>
      <c r="AJ69" s="25">
        <f t="shared" si="144"/>
        <v>0</v>
      </c>
      <c r="AK69" s="25">
        <f t="shared" si="144"/>
        <v>0</v>
      </c>
      <c r="AL69" s="25">
        <f t="shared" si="144"/>
        <v>0</v>
      </c>
      <c r="AM69" s="25">
        <f t="shared" si="144"/>
        <v>0</v>
      </c>
      <c r="AN69" s="25">
        <f t="shared" si="144"/>
        <v>0</v>
      </c>
      <c r="AO69" s="25">
        <f t="shared" si="144"/>
        <v>0</v>
      </c>
      <c r="AP69" s="25">
        <f t="shared" si="144"/>
        <v>0</v>
      </c>
      <c r="AQ69" s="25">
        <f t="shared" si="144"/>
        <v>0</v>
      </c>
      <c r="AR69" s="25">
        <f t="shared" si="144"/>
        <v>0</v>
      </c>
      <c r="AS69" s="25">
        <f t="shared" si="144"/>
        <v>0</v>
      </c>
      <c r="AT69" s="25">
        <f t="shared" si="144"/>
        <v>0</v>
      </c>
      <c r="AU69" s="25">
        <f t="shared" si="144"/>
        <v>0</v>
      </c>
      <c r="AV69" s="25">
        <f t="shared" si="144"/>
        <v>0</v>
      </c>
      <c r="AW69" s="25">
        <f t="shared" si="144"/>
        <v>0</v>
      </c>
      <c r="AX69" s="25">
        <f t="shared" si="144"/>
        <v>0</v>
      </c>
      <c r="AY69" s="25">
        <f t="shared" si="144"/>
        <v>0</v>
      </c>
      <c r="AZ69" s="25">
        <f t="shared" si="144"/>
        <v>0</v>
      </c>
      <c r="BA69" s="25">
        <f t="shared" si="144"/>
        <v>0</v>
      </c>
      <c r="BB69" s="25">
        <f t="shared" si="144"/>
        <v>0</v>
      </c>
      <c r="BC69" s="25">
        <f t="shared" si="144"/>
        <v>0</v>
      </c>
      <c r="BD69" s="25">
        <f t="shared" si="144"/>
        <v>0</v>
      </c>
      <c r="BE69" s="25">
        <f t="shared" si="144"/>
        <v>0</v>
      </c>
      <c r="BF69" s="25">
        <f t="shared" si="144"/>
        <v>0</v>
      </c>
      <c r="BG69" s="25">
        <f t="shared" si="144"/>
        <v>0</v>
      </c>
      <c r="BH69" s="25">
        <f t="shared" si="144"/>
        <v>0</v>
      </c>
      <c r="BI69" s="25">
        <f t="shared" si="144"/>
        <v>0</v>
      </c>
      <c r="BJ69" s="25">
        <f t="shared" si="144"/>
        <v>0</v>
      </c>
      <c r="BK69" s="25">
        <f t="shared" si="144"/>
        <v>0</v>
      </c>
      <c r="BL69" s="25">
        <f t="shared" si="144"/>
        <v>0</v>
      </c>
      <c r="BM69" s="25">
        <f t="shared" si="144"/>
        <v>0</v>
      </c>
      <c r="BN69" s="25">
        <f t="shared" si="144"/>
        <v>0</v>
      </c>
      <c r="BO69" s="25">
        <f t="shared" si="144"/>
        <v>0</v>
      </c>
      <c r="BP69" s="25">
        <f t="shared" ref="BP69:CH69" si="145">((BP15*0.5)+BO33-BP51)*BP88*BP103*BP$2</f>
        <v>0</v>
      </c>
      <c r="BQ69" s="25">
        <f t="shared" si="145"/>
        <v>0</v>
      </c>
      <c r="BR69" s="25">
        <f t="shared" si="145"/>
        <v>0</v>
      </c>
      <c r="BS69" s="25">
        <f t="shared" si="145"/>
        <v>0</v>
      </c>
      <c r="BT69" s="25">
        <f t="shared" si="145"/>
        <v>0</v>
      </c>
      <c r="BU69" s="25">
        <f t="shared" si="145"/>
        <v>0</v>
      </c>
      <c r="BV69" s="25">
        <f t="shared" si="145"/>
        <v>0</v>
      </c>
      <c r="BW69" s="25">
        <f t="shared" si="145"/>
        <v>0</v>
      </c>
      <c r="BX69" s="25">
        <f t="shared" si="145"/>
        <v>0</v>
      </c>
      <c r="BY69" s="25">
        <f t="shared" si="145"/>
        <v>0</v>
      </c>
      <c r="BZ69" s="25">
        <f t="shared" si="145"/>
        <v>0</v>
      </c>
      <c r="CA69" s="25">
        <f t="shared" si="145"/>
        <v>0</v>
      </c>
      <c r="CB69" s="25">
        <f t="shared" si="145"/>
        <v>0</v>
      </c>
      <c r="CC69" s="25">
        <f t="shared" si="145"/>
        <v>0</v>
      </c>
      <c r="CD69" s="25">
        <f t="shared" si="145"/>
        <v>0</v>
      </c>
      <c r="CE69" s="25">
        <f t="shared" si="145"/>
        <v>0</v>
      </c>
      <c r="CF69" s="25">
        <f t="shared" si="145"/>
        <v>0</v>
      </c>
      <c r="CG69" s="25">
        <f t="shared" si="145"/>
        <v>0</v>
      </c>
      <c r="CH69" s="28">
        <f t="shared" si="145"/>
        <v>0</v>
      </c>
    </row>
    <row r="70" spans="1:88" ht="15.75" x14ac:dyDescent="0.25">
      <c r="A70" s="630"/>
      <c r="B70" s="14" t="str">
        <f t="shared" si="122"/>
        <v>Refrigeration</v>
      </c>
      <c r="C70" s="25">
        <f t="shared" si="125"/>
        <v>0</v>
      </c>
      <c r="D70" s="25">
        <f t="shared" ref="D70:BO70" si="146">((D16*0.5)+C34-D52)*D89*D104*D$2</f>
        <v>0</v>
      </c>
      <c r="E70" s="25">
        <f t="shared" si="146"/>
        <v>0</v>
      </c>
      <c r="F70" s="25">
        <f t="shared" si="146"/>
        <v>0</v>
      </c>
      <c r="G70" s="25">
        <f t="shared" si="146"/>
        <v>0</v>
      </c>
      <c r="H70" s="25">
        <f t="shared" si="146"/>
        <v>0</v>
      </c>
      <c r="I70" s="25">
        <f t="shared" si="146"/>
        <v>0</v>
      </c>
      <c r="J70" s="25">
        <f t="shared" si="146"/>
        <v>0</v>
      </c>
      <c r="K70" s="25">
        <f t="shared" si="146"/>
        <v>0</v>
      </c>
      <c r="L70" s="25">
        <f t="shared" si="146"/>
        <v>0</v>
      </c>
      <c r="M70" s="25">
        <f t="shared" si="146"/>
        <v>0</v>
      </c>
      <c r="N70" s="25">
        <f t="shared" si="146"/>
        <v>0</v>
      </c>
      <c r="O70" s="25">
        <f t="shared" si="146"/>
        <v>0</v>
      </c>
      <c r="P70" s="25">
        <f t="shared" si="146"/>
        <v>0</v>
      </c>
      <c r="Q70" s="25">
        <f t="shared" si="146"/>
        <v>0</v>
      </c>
      <c r="R70" s="25">
        <f t="shared" si="146"/>
        <v>0</v>
      </c>
      <c r="S70" s="25">
        <f t="shared" si="146"/>
        <v>0</v>
      </c>
      <c r="T70" s="25">
        <f t="shared" si="146"/>
        <v>0</v>
      </c>
      <c r="U70" s="25">
        <f t="shared" si="146"/>
        <v>0</v>
      </c>
      <c r="V70" s="25">
        <f t="shared" si="146"/>
        <v>0</v>
      </c>
      <c r="W70" s="25">
        <f t="shared" si="146"/>
        <v>0</v>
      </c>
      <c r="X70" s="25">
        <f t="shared" si="146"/>
        <v>0</v>
      </c>
      <c r="Y70" s="25">
        <f t="shared" si="146"/>
        <v>0</v>
      </c>
      <c r="Z70" s="25">
        <f t="shared" si="146"/>
        <v>0</v>
      </c>
      <c r="AA70" s="25">
        <f t="shared" si="146"/>
        <v>0</v>
      </c>
      <c r="AB70" s="25">
        <f t="shared" si="146"/>
        <v>0</v>
      </c>
      <c r="AC70" s="25">
        <f t="shared" si="146"/>
        <v>0</v>
      </c>
      <c r="AD70" s="25">
        <f t="shared" si="146"/>
        <v>0</v>
      </c>
      <c r="AE70" s="25">
        <f t="shared" si="146"/>
        <v>0</v>
      </c>
      <c r="AF70" s="25">
        <f t="shared" si="146"/>
        <v>0</v>
      </c>
      <c r="AG70" s="25">
        <f t="shared" si="146"/>
        <v>0</v>
      </c>
      <c r="AH70" s="25">
        <f t="shared" si="146"/>
        <v>0</v>
      </c>
      <c r="AI70" s="25">
        <f t="shared" si="146"/>
        <v>0</v>
      </c>
      <c r="AJ70" s="25">
        <f t="shared" si="146"/>
        <v>0</v>
      </c>
      <c r="AK70" s="25">
        <f t="shared" si="146"/>
        <v>0</v>
      </c>
      <c r="AL70" s="25">
        <f t="shared" si="146"/>
        <v>0</v>
      </c>
      <c r="AM70" s="25">
        <f t="shared" si="146"/>
        <v>0</v>
      </c>
      <c r="AN70" s="25">
        <f t="shared" si="146"/>
        <v>0</v>
      </c>
      <c r="AO70" s="25">
        <f t="shared" si="146"/>
        <v>0</v>
      </c>
      <c r="AP70" s="25">
        <f t="shared" si="146"/>
        <v>0</v>
      </c>
      <c r="AQ70" s="25">
        <f t="shared" si="146"/>
        <v>0</v>
      </c>
      <c r="AR70" s="25">
        <f t="shared" si="146"/>
        <v>0</v>
      </c>
      <c r="AS70" s="25">
        <f t="shared" si="146"/>
        <v>0</v>
      </c>
      <c r="AT70" s="25">
        <f t="shared" si="146"/>
        <v>0</v>
      </c>
      <c r="AU70" s="25">
        <f t="shared" si="146"/>
        <v>0</v>
      </c>
      <c r="AV70" s="25">
        <f t="shared" si="146"/>
        <v>0</v>
      </c>
      <c r="AW70" s="25">
        <f t="shared" si="146"/>
        <v>0</v>
      </c>
      <c r="AX70" s="25">
        <f t="shared" si="146"/>
        <v>0</v>
      </c>
      <c r="AY70" s="25">
        <f t="shared" si="146"/>
        <v>0</v>
      </c>
      <c r="AZ70" s="25">
        <f t="shared" si="146"/>
        <v>0</v>
      </c>
      <c r="BA70" s="25">
        <f t="shared" si="146"/>
        <v>0</v>
      </c>
      <c r="BB70" s="25">
        <f t="shared" si="146"/>
        <v>0</v>
      </c>
      <c r="BC70" s="25">
        <f t="shared" si="146"/>
        <v>0</v>
      </c>
      <c r="BD70" s="25">
        <f t="shared" si="146"/>
        <v>0</v>
      </c>
      <c r="BE70" s="25">
        <f t="shared" si="146"/>
        <v>0</v>
      </c>
      <c r="BF70" s="25">
        <f t="shared" si="146"/>
        <v>0</v>
      </c>
      <c r="BG70" s="25">
        <f t="shared" si="146"/>
        <v>0</v>
      </c>
      <c r="BH70" s="25">
        <f t="shared" si="146"/>
        <v>0</v>
      </c>
      <c r="BI70" s="25">
        <f t="shared" si="146"/>
        <v>0</v>
      </c>
      <c r="BJ70" s="25">
        <f t="shared" si="146"/>
        <v>0</v>
      </c>
      <c r="BK70" s="25">
        <f t="shared" si="146"/>
        <v>0</v>
      </c>
      <c r="BL70" s="25">
        <f t="shared" si="146"/>
        <v>0</v>
      </c>
      <c r="BM70" s="25">
        <f t="shared" si="146"/>
        <v>0</v>
      </c>
      <c r="BN70" s="25">
        <f t="shared" si="146"/>
        <v>0</v>
      </c>
      <c r="BO70" s="25">
        <f t="shared" si="146"/>
        <v>0</v>
      </c>
      <c r="BP70" s="25">
        <f t="shared" ref="BP70:CH70" si="147">((BP16*0.5)+BO34-BP52)*BP89*BP104*BP$2</f>
        <v>0</v>
      </c>
      <c r="BQ70" s="25">
        <f t="shared" si="147"/>
        <v>0</v>
      </c>
      <c r="BR70" s="25">
        <f t="shared" si="147"/>
        <v>0</v>
      </c>
      <c r="BS70" s="25">
        <f t="shared" si="147"/>
        <v>0</v>
      </c>
      <c r="BT70" s="25">
        <f t="shared" si="147"/>
        <v>0</v>
      </c>
      <c r="BU70" s="25">
        <f t="shared" si="147"/>
        <v>0</v>
      </c>
      <c r="BV70" s="25">
        <f t="shared" si="147"/>
        <v>0</v>
      </c>
      <c r="BW70" s="25">
        <f t="shared" si="147"/>
        <v>0</v>
      </c>
      <c r="BX70" s="25">
        <f t="shared" si="147"/>
        <v>0</v>
      </c>
      <c r="BY70" s="25">
        <f t="shared" si="147"/>
        <v>0</v>
      </c>
      <c r="BZ70" s="25">
        <f t="shared" si="147"/>
        <v>0</v>
      </c>
      <c r="CA70" s="25">
        <f t="shared" si="147"/>
        <v>0</v>
      </c>
      <c r="CB70" s="25">
        <f t="shared" si="147"/>
        <v>0</v>
      </c>
      <c r="CC70" s="25">
        <f t="shared" si="147"/>
        <v>0</v>
      </c>
      <c r="CD70" s="25">
        <f t="shared" si="147"/>
        <v>0</v>
      </c>
      <c r="CE70" s="25">
        <f t="shared" si="147"/>
        <v>0</v>
      </c>
      <c r="CF70" s="25">
        <f t="shared" si="147"/>
        <v>0</v>
      </c>
      <c r="CG70" s="25">
        <f t="shared" si="147"/>
        <v>0</v>
      </c>
      <c r="CH70" s="28">
        <f t="shared" si="147"/>
        <v>0</v>
      </c>
    </row>
    <row r="71" spans="1:88" ht="15.75" x14ac:dyDescent="0.25">
      <c r="A71" s="630"/>
      <c r="B71" s="14" t="str">
        <f t="shared" si="122"/>
        <v>Water Heating</v>
      </c>
      <c r="C71" s="25">
        <f t="shared" si="125"/>
        <v>0</v>
      </c>
      <c r="D71" s="25">
        <f t="shared" ref="D71:BO71" si="148">((D17*0.5)+C35-D53)*D90*D105*D$2</f>
        <v>0</v>
      </c>
      <c r="E71" s="25">
        <f t="shared" si="148"/>
        <v>0</v>
      </c>
      <c r="F71" s="25">
        <f t="shared" si="148"/>
        <v>0</v>
      </c>
      <c r="G71" s="25">
        <f t="shared" si="148"/>
        <v>0</v>
      </c>
      <c r="H71" s="25">
        <f t="shared" si="148"/>
        <v>0</v>
      </c>
      <c r="I71" s="25">
        <f t="shared" si="148"/>
        <v>0</v>
      </c>
      <c r="J71" s="25">
        <f t="shared" si="148"/>
        <v>0</v>
      </c>
      <c r="K71" s="25">
        <f t="shared" si="148"/>
        <v>0</v>
      </c>
      <c r="L71" s="25">
        <f t="shared" si="148"/>
        <v>0</v>
      </c>
      <c r="M71" s="25">
        <f t="shared" si="148"/>
        <v>0</v>
      </c>
      <c r="N71" s="25">
        <f t="shared" si="148"/>
        <v>0</v>
      </c>
      <c r="O71" s="25">
        <f t="shared" si="148"/>
        <v>0</v>
      </c>
      <c r="P71" s="25">
        <f t="shared" si="148"/>
        <v>0</v>
      </c>
      <c r="Q71" s="25">
        <f t="shared" si="148"/>
        <v>0</v>
      </c>
      <c r="R71" s="25">
        <f t="shared" si="148"/>
        <v>0</v>
      </c>
      <c r="S71" s="25">
        <f t="shared" si="148"/>
        <v>0</v>
      </c>
      <c r="T71" s="25">
        <f t="shared" si="148"/>
        <v>0</v>
      </c>
      <c r="U71" s="25">
        <f t="shared" si="148"/>
        <v>0</v>
      </c>
      <c r="V71" s="25">
        <f t="shared" si="148"/>
        <v>0</v>
      </c>
      <c r="W71" s="25">
        <f t="shared" si="148"/>
        <v>0</v>
      </c>
      <c r="X71" s="25">
        <f t="shared" si="148"/>
        <v>0</v>
      </c>
      <c r="Y71" s="25">
        <f t="shared" si="148"/>
        <v>0</v>
      </c>
      <c r="Z71" s="25">
        <f t="shared" si="148"/>
        <v>0</v>
      </c>
      <c r="AA71" s="25">
        <f t="shared" si="148"/>
        <v>0</v>
      </c>
      <c r="AB71" s="25">
        <f t="shared" si="148"/>
        <v>0</v>
      </c>
      <c r="AC71" s="25">
        <f t="shared" si="148"/>
        <v>0</v>
      </c>
      <c r="AD71" s="25">
        <f t="shared" si="148"/>
        <v>0</v>
      </c>
      <c r="AE71" s="25">
        <f t="shared" si="148"/>
        <v>0</v>
      </c>
      <c r="AF71" s="25">
        <f t="shared" si="148"/>
        <v>0</v>
      </c>
      <c r="AG71" s="25">
        <f t="shared" si="148"/>
        <v>0</v>
      </c>
      <c r="AH71" s="25">
        <f t="shared" si="148"/>
        <v>0</v>
      </c>
      <c r="AI71" s="25">
        <f t="shared" si="148"/>
        <v>0</v>
      </c>
      <c r="AJ71" s="25">
        <f t="shared" si="148"/>
        <v>0</v>
      </c>
      <c r="AK71" s="25">
        <f t="shared" si="148"/>
        <v>0</v>
      </c>
      <c r="AL71" s="25">
        <f t="shared" si="148"/>
        <v>0</v>
      </c>
      <c r="AM71" s="25">
        <f t="shared" si="148"/>
        <v>0</v>
      </c>
      <c r="AN71" s="25">
        <f t="shared" si="148"/>
        <v>0</v>
      </c>
      <c r="AO71" s="25">
        <f t="shared" si="148"/>
        <v>0</v>
      </c>
      <c r="AP71" s="25">
        <f t="shared" si="148"/>
        <v>0</v>
      </c>
      <c r="AQ71" s="25">
        <f t="shared" si="148"/>
        <v>0</v>
      </c>
      <c r="AR71" s="25">
        <f t="shared" si="148"/>
        <v>0</v>
      </c>
      <c r="AS71" s="25">
        <f t="shared" si="148"/>
        <v>0</v>
      </c>
      <c r="AT71" s="25">
        <f t="shared" si="148"/>
        <v>0</v>
      </c>
      <c r="AU71" s="25">
        <f t="shared" si="148"/>
        <v>0</v>
      </c>
      <c r="AV71" s="25">
        <f t="shared" si="148"/>
        <v>0</v>
      </c>
      <c r="AW71" s="25">
        <f t="shared" si="148"/>
        <v>0</v>
      </c>
      <c r="AX71" s="25">
        <f t="shared" si="148"/>
        <v>0</v>
      </c>
      <c r="AY71" s="25">
        <f t="shared" si="148"/>
        <v>0</v>
      </c>
      <c r="AZ71" s="25">
        <f t="shared" si="148"/>
        <v>0</v>
      </c>
      <c r="BA71" s="25">
        <f t="shared" si="148"/>
        <v>0</v>
      </c>
      <c r="BB71" s="25">
        <f t="shared" si="148"/>
        <v>0</v>
      </c>
      <c r="BC71" s="25">
        <f t="shared" si="148"/>
        <v>0</v>
      </c>
      <c r="BD71" s="25">
        <f t="shared" si="148"/>
        <v>0</v>
      </c>
      <c r="BE71" s="25">
        <f t="shared" si="148"/>
        <v>0</v>
      </c>
      <c r="BF71" s="25">
        <f t="shared" si="148"/>
        <v>0</v>
      </c>
      <c r="BG71" s="25">
        <f t="shared" si="148"/>
        <v>0</v>
      </c>
      <c r="BH71" s="25">
        <f t="shared" si="148"/>
        <v>0</v>
      </c>
      <c r="BI71" s="25">
        <f t="shared" si="148"/>
        <v>0</v>
      </c>
      <c r="BJ71" s="25">
        <f t="shared" si="148"/>
        <v>0</v>
      </c>
      <c r="BK71" s="25">
        <f t="shared" si="148"/>
        <v>0</v>
      </c>
      <c r="BL71" s="25">
        <f t="shared" si="148"/>
        <v>0</v>
      </c>
      <c r="BM71" s="25">
        <f t="shared" si="148"/>
        <v>0</v>
      </c>
      <c r="BN71" s="25">
        <f t="shared" si="148"/>
        <v>0</v>
      </c>
      <c r="BO71" s="25">
        <f t="shared" si="148"/>
        <v>0</v>
      </c>
      <c r="BP71" s="25">
        <f t="shared" ref="BP71:CH71" si="149">((BP17*0.5)+BO35-BP53)*BP90*BP105*BP$2</f>
        <v>0</v>
      </c>
      <c r="BQ71" s="25">
        <f t="shared" si="149"/>
        <v>0</v>
      </c>
      <c r="BR71" s="25">
        <f t="shared" si="149"/>
        <v>0</v>
      </c>
      <c r="BS71" s="25">
        <f t="shared" si="149"/>
        <v>0</v>
      </c>
      <c r="BT71" s="25">
        <f t="shared" si="149"/>
        <v>0</v>
      </c>
      <c r="BU71" s="25">
        <f t="shared" si="149"/>
        <v>0</v>
      </c>
      <c r="BV71" s="25">
        <f t="shared" si="149"/>
        <v>0</v>
      </c>
      <c r="BW71" s="25">
        <f t="shared" si="149"/>
        <v>0</v>
      </c>
      <c r="BX71" s="25">
        <f t="shared" si="149"/>
        <v>0</v>
      </c>
      <c r="BY71" s="25">
        <f t="shared" si="149"/>
        <v>0</v>
      </c>
      <c r="BZ71" s="25">
        <f t="shared" si="149"/>
        <v>0</v>
      </c>
      <c r="CA71" s="25">
        <f t="shared" si="149"/>
        <v>0</v>
      </c>
      <c r="CB71" s="25">
        <f t="shared" si="149"/>
        <v>0</v>
      </c>
      <c r="CC71" s="25">
        <f t="shared" si="149"/>
        <v>0</v>
      </c>
      <c r="CD71" s="25">
        <f t="shared" si="149"/>
        <v>0</v>
      </c>
      <c r="CE71" s="25">
        <f t="shared" si="149"/>
        <v>0</v>
      </c>
      <c r="CF71" s="25">
        <f t="shared" si="149"/>
        <v>0</v>
      </c>
      <c r="CG71" s="25">
        <f t="shared" si="149"/>
        <v>0</v>
      </c>
      <c r="CH71" s="28">
        <f t="shared" si="149"/>
        <v>0</v>
      </c>
    </row>
    <row r="72" spans="1:88" ht="15.75" customHeight="1" x14ac:dyDescent="0.25">
      <c r="A72" s="630"/>
      <c r="B72" s="14" t="str">
        <f t="shared" si="12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25">
      <c r="A73" s="630"/>
      <c r="B73" s="269" t="s">
        <v>26</v>
      </c>
      <c r="C73" s="25">
        <f>SUM(C59:C72)</f>
        <v>0</v>
      </c>
      <c r="D73" s="25">
        <f>SUM(D59:D72)</f>
        <v>0</v>
      </c>
      <c r="E73" s="25">
        <f t="shared" ref="E73:BP73" si="150">SUM(E59:E72)</f>
        <v>0</v>
      </c>
      <c r="F73" s="25">
        <f t="shared" si="150"/>
        <v>0</v>
      </c>
      <c r="G73" s="25">
        <f t="shared" si="150"/>
        <v>0</v>
      </c>
      <c r="H73" s="25">
        <f t="shared" si="150"/>
        <v>0</v>
      </c>
      <c r="I73" s="25">
        <f t="shared" si="150"/>
        <v>0</v>
      </c>
      <c r="J73" s="25">
        <f t="shared" si="150"/>
        <v>0</v>
      </c>
      <c r="K73" s="25">
        <f t="shared" si="150"/>
        <v>0</v>
      </c>
      <c r="L73" s="25">
        <f t="shared" si="150"/>
        <v>0</v>
      </c>
      <c r="M73" s="25">
        <f t="shared" si="150"/>
        <v>0</v>
      </c>
      <c r="N73" s="25">
        <f t="shared" si="150"/>
        <v>0</v>
      </c>
      <c r="O73" s="25">
        <f t="shared" si="150"/>
        <v>0</v>
      </c>
      <c r="P73" s="25">
        <f t="shared" si="150"/>
        <v>0</v>
      </c>
      <c r="Q73" s="25">
        <f t="shared" si="150"/>
        <v>0</v>
      </c>
      <c r="R73" s="25">
        <f t="shared" si="150"/>
        <v>0</v>
      </c>
      <c r="S73" s="25">
        <f t="shared" si="150"/>
        <v>0</v>
      </c>
      <c r="T73" s="25">
        <f t="shared" si="150"/>
        <v>0</v>
      </c>
      <c r="U73" s="25">
        <f t="shared" si="150"/>
        <v>0</v>
      </c>
      <c r="V73" s="25">
        <f t="shared" si="150"/>
        <v>0</v>
      </c>
      <c r="W73" s="25">
        <f t="shared" si="150"/>
        <v>0</v>
      </c>
      <c r="X73" s="25">
        <f t="shared" si="150"/>
        <v>0</v>
      </c>
      <c r="Y73" s="25">
        <f t="shared" si="150"/>
        <v>0</v>
      </c>
      <c r="Z73" s="25">
        <f t="shared" si="150"/>
        <v>0</v>
      </c>
      <c r="AA73" s="25">
        <f t="shared" si="150"/>
        <v>0</v>
      </c>
      <c r="AB73" s="25">
        <f t="shared" si="150"/>
        <v>0</v>
      </c>
      <c r="AC73" s="25">
        <f t="shared" si="150"/>
        <v>0</v>
      </c>
      <c r="AD73" s="25">
        <f t="shared" si="150"/>
        <v>0</v>
      </c>
      <c r="AE73" s="25">
        <f t="shared" si="150"/>
        <v>0</v>
      </c>
      <c r="AF73" s="25">
        <f t="shared" si="150"/>
        <v>0</v>
      </c>
      <c r="AG73" s="25">
        <f t="shared" si="150"/>
        <v>0</v>
      </c>
      <c r="AH73" s="25">
        <f t="shared" si="150"/>
        <v>0</v>
      </c>
      <c r="AI73" s="25">
        <f t="shared" si="150"/>
        <v>0</v>
      </c>
      <c r="AJ73" s="25">
        <f t="shared" si="150"/>
        <v>0</v>
      </c>
      <c r="AK73" s="25">
        <f t="shared" si="150"/>
        <v>0</v>
      </c>
      <c r="AL73" s="25">
        <f t="shared" si="150"/>
        <v>0</v>
      </c>
      <c r="AM73" s="25">
        <f t="shared" si="150"/>
        <v>0</v>
      </c>
      <c r="AN73" s="25">
        <f t="shared" si="150"/>
        <v>0</v>
      </c>
      <c r="AO73" s="25">
        <f t="shared" si="150"/>
        <v>0</v>
      </c>
      <c r="AP73" s="25">
        <f t="shared" si="150"/>
        <v>0</v>
      </c>
      <c r="AQ73" s="25">
        <f t="shared" si="150"/>
        <v>0</v>
      </c>
      <c r="AR73" s="25">
        <f t="shared" si="150"/>
        <v>0</v>
      </c>
      <c r="AS73" s="25">
        <f t="shared" si="150"/>
        <v>0</v>
      </c>
      <c r="AT73" s="25">
        <f t="shared" si="150"/>
        <v>0</v>
      </c>
      <c r="AU73" s="25">
        <f t="shared" si="150"/>
        <v>0</v>
      </c>
      <c r="AV73" s="25">
        <f t="shared" si="150"/>
        <v>0</v>
      </c>
      <c r="AW73" s="25">
        <f t="shared" si="150"/>
        <v>0</v>
      </c>
      <c r="AX73" s="25">
        <f t="shared" si="150"/>
        <v>0</v>
      </c>
      <c r="AY73" s="25">
        <f t="shared" si="150"/>
        <v>0</v>
      </c>
      <c r="AZ73" s="25">
        <f t="shared" si="150"/>
        <v>0</v>
      </c>
      <c r="BA73" s="25">
        <f t="shared" si="150"/>
        <v>0</v>
      </c>
      <c r="BB73" s="25">
        <f t="shared" si="150"/>
        <v>0</v>
      </c>
      <c r="BC73" s="25">
        <f t="shared" si="150"/>
        <v>0</v>
      </c>
      <c r="BD73" s="25">
        <f t="shared" si="150"/>
        <v>0</v>
      </c>
      <c r="BE73" s="25">
        <f t="shared" si="150"/>
        <v>0</v>
      </c>
      <c r="BF73" s="25">
        <f t="shared" si="150"/>
        <v>0</v>
      </c>
      <c r="BG73" s="25">
        <f t="shared" si="150"/>
        <v>0</v>
      </c>
      <c r="BH73" s="25">
        <f t="shared" si="150"/>
        <v>0</v>
      </c>
      <c r="BI73" s="25">
        <f t="shared" si="150"/>
        <v>0</v>
      </c>
      <c r="BJ73" s="25">
        <f t="shared" si="150"/>
        <v>0</v>
      </c>
      <c r="BK73" s="25">
        <f t="shared" si="150"/>
        <v>0</v>
      </c>
      <c r="BL73" s="25">
        <f t="shared" si="150"/>
        <v>0</v>
      </c>
      <c r="BM73" s="25">
        <f t="shared" si="150"/>
        <v>0</v>
      </c>
      <c r="BN73" s="25">
        <f t="shared" si="150"/>
        <v>0</v>
      </c>
      <c r="BO73" s="25">
        <f t="shared" si="150"/>
        <v>0</v>
      </c>
      <c r="BP73" s="25">
        <f t="shared" si="150"/>
        <v>0</v>
      </c>
      <c r="BQ73" s="25">
        <f t="shared" ref="BQ73:CH73" si="151">SUM(BQ59:BQ72)</f>
        <v>0</v>
      </c>
      <c r="BR73" s="25">
        <f t="shared" si="151"/>
        <v>0</v>
      </c>
      <c r="BS73" s="25">
        <f t="shared" si="151"/>
        <v>0</v>
      </c>
      <c r="BT73" s="25">
        <f t="shared" si="151"/>
        <v>0</v>
      </c>
      <c r="BU73" s="25">
        <f t="shared" si="151"/>
        <v>0</v>
      </c>
      <c r="BV73" s="25">
        <f t="shared" si="151"/>
        <v>0</v>
      </c>
      <c r="BW73" s="25">
        <f t="shared" si="151"/>
        <v>0</v>
      </c>
      <c r="BX73" s="25">
        <f t="shared" si="151"/>
        <v>0</v>
      </c>
      <c r="BY73" s="25">
        <f t="shared" si="151"/>
        <v>0</v>
      </c>
      <c r="BZ73" s="25">
        <f t="shared" si="151"/>
        <v>0</v>
      </c>
      <c r="CA73" s="25">
        <f t="shared" si="151"/>
        <v>0</v>
      </c>
      <c r="CB73" s="25">
        <f t="shared" si="151"/>
        <v>0</v>
      </c>
      <c r="CC73" s="25">
        <f t="shared" si="151"/>
        <v>0</v>
      </c>
      <c r="CD73" s="25">
        <f t="shared" si="151"/>
        <v>0</v>
      </c>
      <c r="CE73" s="25">
        <f t="shared" si="151"/>
        <v>0</v>
      </c>
      <c r="CF73" s="25">
        <f t="shared" si="151"/>
        <v>0</v>
      </c>
      <c r="CG73" s="25">
        <f t="shared" si="151"/>
        <v>0</v>
      </c>
      <c r="CH73" s="28">
        <f t="shared" si="151"/>
        <v>0</v>
      </c>
    </row>
    <row r="74" spans="1:88" ht="16.5" customHeight="1" thickBot="1" x14ac:dyDescent="0.3">
      <c r="A74" s="631"/>
      <c r="B74" s="144" t="s">
        <v>27</v>
      </c>
      <c r="C74" s="26">
        <f>C73</f>
        <v>0</v>
      </c>
      <c r="D74" s="26">
        <f>C74+D73</f>
        <v>0</v>
      </c>
      <c r="E74" s="26">
        <f t="shared" ref="E74:BP74" si="152">D74+E73</f>
        <v>0</v>
      </c>
      <c r="F74" s="26">
        <f t="shared" si="152"/>
        <v>0</v>
      </c>
      <c r="G74" s="26">
        <f t="shared" si="152"/>
        <v>0</v>
      </c>
      <c r="H74" s="26">
        <f t="shared" si="152"/>
        <v>0</v>
      </c>
      <c r="I74" s="26">
        <f t="shared" si="152"/>
        <v>0</v>
      </c>
      <c r="J74" s="26">
        <f t="shared" si="152"/>
        <v>0</v>
      </c>
      <c r="K74" s="26">
        <f t="shared" si="152"/>
        <v>0</v>
      </c>
      <c r="L74" s="26">
        <f t="shared" si="152"/>
        <v>0</v>
      </c>
      <c r="M74" s="26">
        <f t="shared" si="152"/>
        <v>0</v>
      </c>
      <c r="N74" s="26">
        <f t="shared" si="152"/>
        <v>0</v>
      </c>
      <c r="O74" s="26">
        <f t="shared" si="152"/>
        <v>0</v>
      </c>
      <c r="P74" s="26">
        <f t="shared" si="152"/>
        <v>0</v>
      </c>
      <c r="Q74" s="26">
        <f t="shared" si="152"/>
        <v>0</v>
      </c>
      <c r="R74" s="26">
        <f t="shared" si="152"/>
        <v>0</v>
      </c>
      <c r="S74" s="26">
        <f t="shared" si="152"/>
        <v>0</v>
      </c>
      <c r="T74" s="26">
        <f t="shared" si="152"/>
        <v>0</v>
      </c>
      <c r="U74" s="26">
        <f t="shared" si="152"/>
        <v>0</v>
      </c>
      <c r="V74" s="26">
        <f t="shared" si="152"/>
        <v>0</v>
      </c>
      <c r="W74" s="26">
        <f t="shared" si="152"/>
        <v>0</v>
      </c>
      <c r="X74" s="26">
        <f t="shared" si="152"/>
        <v>0</v>
      </c>
      <c r="Y74" s="26">
        <f t="shared" si="152"/>
        <v>0</v>
      </c>
      <c r="Z74" s="26">
        <f t="shared" si="152"/>
        <v>0</v>
      </c>
      <c r="AA74" s="26">
        <f t="shared" si="152"/>
        <v>0</v>
      </c>
      <c r="AB74" s="26">
        <f t="shared" si="152"/>
        <v>0</v>
      </c>
      <c r="AC74" s="26">
        <f t="shared" si="152"/>
        <v>0</v>
      </c>
      <c r="AD74" s="26">
        <f t="shared" si="152"/>
        <v>0</v>
      </c>
      <c r="AE74" s="26">
        <f t="shared" si="152"/>
        <v>0</v>
      </c>
      <c r="AF74" s="26">
        <f t="shared" si="152"/>
        <v>0</v>
      </c>
      <c r="AG74" s="26">
        <f t="shared" si="152"/>
        <v>0</v>
      </c>
      <c r="AH74" s="26">
        <f t="shared" si="152"/>
        <v>0</v>
      </c>
      <c r="AI74" s="26">
        <f t="shared" si="152"/>
        <v>0</v>
      </c>
      <c r="AJ74" s="26">
        <f t="shared" si="152"/>
        <v>0</v>
      </c>
      <c r="AK74" s="26">
        <f t="shared" si="152"/>
        <v>0</v>
      </c>
      <c r="AL74" s="26">
        <f t="shared" si="152"/>
        <v>0</v>
      </c>
      <c r="AM74" s="26">
        <f t="shared" si="152"/>
        <v>0</v>
      </c>
      <c r="AN74" s="26">
        <f t="shared" si="152"/>
        <v>0</v>
      </c>
      <c r="AO74" s="26">
        <f t="shared" si="152"/>
        <v>0</v>
      </c>
      <c r="AP74" s="26">
        <f t="shared" si="152"/>
        <v>0</v>
      </c>
      <c r="AQ74" s="26">
        <f t="shared" si="152"/>
        <v>0</v>
      </c>
      <c r="AR74" s="26">
        <f t="shared" si="152"/>
        <v>0</v>
      </c>
      <c r="AS74" s="26">
        <f t="shared" si="152"/>
        <v>0</v>
      </c>
      <c r="AT74" s="26">
        <f t="shared" si="152"/>
        <v>0</v>
      </c>
      <c r="AU74" s="26">
        <f t="shared" si="152"/>
        <v>0</v>
      </c>
      <c r="AV74" s="26">
        <f t="shared" si="152"/>
        <v>0</v>
      </c>
      <c r="AW74" s="26">
        <f t="shared" si="152"/>
        <v>0</v>
      </c>
      <c r="AX74" s="26">
        <f t="shared" si="152"/>
        <v>0</v>
      </c>
      <c r="AY74" s="26">
        <f t="shared" si="152"/>
        <v>0</v>
      </c>
      <c r="AZ74" s="26">
        <f t="shared" si="152"/>
        <v>0</v>
      </c>
      <c r="BA74" s="26">
        <f t="shared" si="152"/>
        <v>0</v>
      </c>
      <c r="BB74" s="26">
        <f t="shared" si="152"/>
        <v>0</v>
      </c>
      <c r="BC74" s="26">
        <f t="shared" si="152"/>
        <v>0</v>
      </c>
      <c r="BD74" s="26">
        <f t="shared" si="152"/>
        <v>0</v>
      </c>
      <c r="BE74" s="26">
        <f t="shared" si="152"/>
        <v>0</v>
      </c>
      <c r="BF74" s="26">
        <f t="shared" si="152"/>
        <v>0</v>
      </c>
      <c r="BG74" s="26">
        <f t="shared" si="152"/>
        <v>0</v>
      </c>
      <c r="BH74" s="26">
        <f t="shared" si="152"/>
        <v>0</v>
      </c>
      <c r="BI74" s="26">
        <f t="shared" si="152"/>
        <v>0</v>
      </c>
      <c r="BJ74" s="26">
        <f t="shared" si="152"/>
        <v>0</v>
      </c>
      <c r="BK74" s="26">
        <f t="shared" si="152"/>
        <v>0</v>
      </c>
      <c r="BL74" s="26">
        <f t="shared" si="152"/>
        <v>0</v>
      </c>
      <c r="BM74" s="26">
        <f t="shared" si="152"/>
        <v>0</v>
      </c>
      <c r="BN74" s="26">
        <f t="shared" si="152"/>
        <v>0</v>
      </c>
      <c r="BO74" s="26">
        <f t="shared" si="152"/>
        <v>0</v>
      </c>
      <c r="BP74" s="26">
        <f t="shared" si="152"/>
        <v>0</v>
      </c>
      <c r="BQ74" s="26">
        <f t="shared" ref="BQ74:CH74" si="153">BP74+BQ73</f>
        <v>0</v>
      </c>
      <c r="BR74" s="26">
        <f t="shared" si="153"/>
        <v>0</v>
      </c>
      <c r="BS74" s="26">
        <f t="shared" si="153"/>
        <v>0</v>
      </c>
      <c r="BT74" s="26">
        <f t="shared" si="153"/>
        <v>0</v>
      </c>
      <c r="BU74" s="26">
        <f t="shared" si="153"/>
        <v>0</v>
      </c>
      <c r="BV74" s="26">
        <f t="shared" si="153"/>
        <v>0</v>
      </c>
      <c r="BW74" s="26">
        <f t="shared" si="153"/>
        <v>0</v>
      </c>
      <c r="BX74" s="26">
        <f t="shared" si="153"/>
        <v>0</v>
      </c>
      <c r="BY74" s="26">
        <f t="shared" si="153"/>
        <v>0</v>
      </c>
      <c r="BZ74" s="26">
        <f t="shared" si="153"/>
        <v>0</v>
      </c>
      <c r="CA74" s="26">
        <f t="shared" si="153"/>
        <v>0</v>
      </c>
      <c r="CB74" s="26">
        <f t="shared" si="153"/>
        <v>0</v>
      </c>
      <c r="CC74" s="26">
        <f t="shared" si="153"/>
        <v>0</v>
      </c>
      <c r="CD74" s="26">
        <f t="shared" si="153"/>
        <v>0</v>
      </c>
      <c r="CE74" s="26">
        <f t="shared" si="153"/>
        <v>0</v>
      </c>
      <c r="CF74" s="26">
        <f t="shared" si="153"/>
        <v>0</v>
      </c>
      <c r="CG74" s="26">
        <f t="shared" si="153"/>
        <v>0</v>
      </c>
      <c r="CH74" s="29">
        <f t="shared" si="153"/>
        <v>0</v>
      </c>
    </row>
    <row r="75" spans="1:88" x14ac:dyDescent="0.25">
      <c r="A75" s="8"/>
      <c r="B75" s="35"/>
      <c r="C75" s="32"/>
      <c r="D75" s="37"/>
      <c r="E75" s="32"/>
      <c r="F75" s="37"/>
      <c r="G75" s="32"/>
      <c r="H75" s="37"/>
      <c r="I75" s="32"/>
      <c r="J75" s="37"/>
      <c r="K75" s="32"/>
      <c r="L75" s="37"/>
      <c r="M75" s="32"/>
      <c r="N75" s="37"/>
      <c r="O75" s="32"/>
      <c r="P75" s="37"/>
      <c r="Q75" s="32"/>
      <c r="R75" s="37"/>
      <c r="S75" s="32"/>
      <c r="T75" s="37"/>
      <c r="U75" s="32"/>
      <c r="V75" s="37"/>
      <c r="W75" s="32"/>
      <c r="X75" s="37"/>
      <c r="Y75" s="32"/>
      <c r="Z75" s="37"/>
      <c r="AA75" s="32"/>
      <c r="AB75" s="37"/>
      <c r="AC75" s="32"/>
      <c r="AD75" s="37"/>
      <c r="AE75" s="32"/>
      <c r="AF75" s="37"/>
      <c r="AG75" s="32"/>
      <c r="AH75" s="37"/>
      <c r="AI75" s="32"/>
      <c r="AJ75" s="37"/>
      <c r="AK75" s="32"/>
      <c r="AL75" s="37"/>
      <c r="AM75" s="32"/>
      <c r="AN75" s="37"/>
      <c r="AO75" s="32"/>
      <c r="AP75" s="37"/>
      <c r="AQ75" s="32"/>
      <c r="AR75" s="37"/>
      <c r="AS75" s="32"/>
      <c r="AT75" s="37"/>
      <c r="AU75" s="32"/>
      <c r="AV75" s="37"/>
      <c r="AW75" s="32"/>
      <c r="AX75" s="37"/>
      <c r="AY75" s="32"/>
      <c r="AZ75" s="37"/>
      <c r="BA75" s="32"/>
      <c r="BB75" s="37"/>
      <c r="BC75" s="32"/>
      <c r="BD75" s="37"/>
      <c r="BE75" s="32"/>
      <c r="BF75" s="37"/>
      <c r="BG75" s="32"/>
      <c r="BH75" s="37"/>
      <c r="BI75" s="32"/>
      <c r="BJ75" s="37"/>
      <c r="BK75" s="32"/>
      <c r="BL75" s="37"/>
      <c r="BM75" s="32"/>
      <c r="BN75" s="37"/>
      <c r="BO75" s="32"/>
      <c r="BP75" s="37"/>
      <c r="BQ75" s="32"/>
      <c r="BR75" s="37"/>
      <c r="BS75" s="32"/>
      <c r="BT75" s="37"/>
      <c r="BU75" s="32"/>
      <c r="BV75" s="37"/>
      <c r="BW75" s="32"/>
      <c r="BX75" s="37"/>
      <c r="BY75" s="32"/>
      <c r="BZ75" s="37"/>
      <c r="CA75" s="32"/>
      <c r="CB75" s="37"/>
      <c r="CC75" s="32"/>
      <c r="CD75" s="37"/>
      <c r="CE75" s="32"/>
      <c r="CF75" s="37"/>
      <c r="CG75" s="32"/>
      <c r="CH75" s="37"/>
    </row>
    <row r="76" spans="1:88" s="110" customFormat="1" ht="15.75" thickBot="1" x14ac:dyDescent="0.3">
      <c r="B76" s="457"/>
      <c r="C76" s="458"/>
      <c r="D76" s="458"/>
      <c r="E76" s="458"/>
      <c r="F76" s="458"/>
      <c r="G76" s="458"/>
      <c r="H76" s="458"/>
      <c r="I76" s="458"/>
      <c r="J76" s="458"/>
      <c r="K76" s="458"/>
      <c r="L76" s="458"/>
      <c r="M76" s="458"/>
      <c r="N76" s="458"/>
      <c r="O76" s="458"/>
      <c r="P76" s="458"/>
      <c r="Q76" s="458"/>
      <c r="R76" s="458"/>
      <c r="S76" s="458"/>
      <c r="T76" s="458"/>
      <c r="U76" s="458"/>
      <c r="V76" s="458"/>
      <c r="W76" s="458"/>
      <c r="X76" s="458"/>
      <c r="Y76" s="458"/>
      <c r="Z76" s="458"/>
      <c r="AA76" s="458"/>
      <c r="AB76" s="458"/>
      <c r="AC76" s="458"/>
      <c r="AD76" s="458"/>
      <c r="AE76" s="458"/>
      <c r="AF76" s="458"/>
      <c r="AG76" s="458"/>
      <c r="AH76" s="458"/>
      <c r="AI76" s="458"/>
      <c r="AJ76" s="458"/>
      <c r="AK76" s="458"/>
      <c r="AL76" s="458"/>
      <c r="AM76" s="458"/>
      <c r="AN76" s="458"/>
      <c r="AO76" s="458"/>
      <c r="AP76" s="458"/>
      <c r="AQ76" s="458"/>
      <c r="AR76" s="458"/>
      <c r="AS76" s="458"/>
      <c r="AT76" s="458"/>
      <c r="AU76" s="458"/>
      <c r="AV76" s="458"/>
      <c r="AW76" s="458"/>
      <c r="AX76" s="458"/>
      <c r="AY76" s="458"/>
      <c r="AZ76" s="458"/>
      <c r="BA76" s="458"/>
      <c r="BB76" s="458"/>
      <c r="BC76" s="458"/>
      <c r="BD76" s="458"/>
      <c r="BE76" s="458"/>
      <c r="BF76" s="458"/>
      <c r="BG76" s="458"/>
      <c r="BH76" s="458"/>
      <c r="BI76" s="458"/>
      <c r="BJ76" s="458"/>
      <c r="BK76" s="458"/>
      <c r="BL76" s="458"/>
      <c r="BM76" s="458"/>
      <c r="BN76" s="458"/>
      <c r="BO76" s="458"/>
      <c r="BP76" s="458"/>
      <c r="BQ76" s="458"/>
      <c r="BR76" s="458"/>
      <c r="BS76" s="458"/>
      <c r="BT76" s="458"/>
      <c r="BU76" s="458"/>
      <c r="BV76" s="458"/>
      <c r="BW76" s="458"/>
      <c r="BX76" s="458"/>
      <c r="BY76" s="458"/>
      <c r="BZ76" s="458"/>
      <c r="CA76" s="458"/>
      <c r="CB76" s="458"/>
      <c r="CC76" s="458"/>
      <c r="CD76" s="458"/>
      <c r="CE76" s="458"/>
      <c r="CF76" s="458"/>
      <c r="CG76" s="458"/>
      <c r="CH76" s="458"/>
    </row>
    <row r="77" spans="1:88" s="110" customFormat="1" ht="16.5" thickBot="1" x14ac:dyDescent="0.3">
      <c r="A77" s="666" t="s">
        <v>12</v>
      </c>
      <c r="B77" s="18" t="s">
        <v>12</v>
      </c>
      <c r="C77" s="162">
        <f>C$4</f>
        <v>45292</v>
      </c>
      <c r="D77" s="162">
        <f t="shared" ref="D77:BO77" si="154">D$4</f>
        <v>45323</v>
      </c>
      <c r="E77" s="162">
        <f t="shared" si="154"/>
        <v>45352</v>
      </c>
      <c r="F77" s="162">
        <f t="shared" si="154"/>
        <v>45383</v>
      </c>
      <c r="G77" s="162">
        <f t="shared" si="154"/>
        <v>45413</v>
      </c>
      <c r="H77" s="162">
        <f t="shared" si="154"/>
        <v>45444</v>
      </c>
      <c r="I77" s="162">
        <f t="shared" si="154"/>
        <v>45474</v>
      </c>
      <c r="J77" s="162">
        <f t="shared" si="154"/>
        <v>45505</v>
      </c>
      <c r="K77" s="162">
        <f t="shared" si="154"/>
        <v>45536</v>
      </c>
      <c r="L77" s="162">
        <f t="shared" si="154"/>
        <v>45566</v>
      </c>
      <c r="M77" s="162">
        <f t="shared" si="154"/>
        <v>45597</v>
      </c>
      <c r="N77" s="162">
        <f t="shared" si="154"/>
        <v>45627</v>
      </c>
      <c r="O77" s="162">
        <f t="shared" si="154"/>
        <v>45658</v>
      </c>
      <c r="P77" s="162">
        <f t="shared" si="154"/>
        <v>45689</v>
      </c>
      <c r="Q77" s="162">
        <f t="shared" si="154"/>
        <v>45717</v>
      </c>
      <c r="R77" s="162">
        <f t="shared" si="154"/>
        <v>45748</v>
      </c>
      <c r="S77" s="162">
        <f t="shared" si="154"/>
        <v>45778</v>
      </c>
      <c r="T77" s="162">
        <f t="shared" si="154"/>
        <v>45809</v>
      </c>
      <c r="U77" s="162">
        <f t="shared" si="154"/>
        <v>45839</v>
      </c>
      <c r="V77" s="162">
        <f t="shared" si="154"/>
        <v>45870</v>
      </c>
      <c r="W77" s="162">
        <f t="shared" si="154"/>
        <v>45901</v>
      </c>
      <c r="X77" s="162">
        <f t="shared" si="154"/>
        <v>45931</v>
      </c>
      <c r="Y77" s="162">
        <f t="shared" si="154"/>
        <v>45962</v>
      </c>
      <c r="Z77" s="162">
        <f t="shared" si="154"/>
        <v>45992</v>
      </c>
      <c r="AA77" s="162">
        <f t="shared" si="154"/>
        <v>46023</v>
      </c>
      <c r="AB77" s="162">
        <f t="shared" si="154"/>
        <v>46054</v>
      </c>
      <c r="AC77" s="162">
        <f t="shared" si="154"/>
        <v>46082</v>
      </c>
      <c r="AD77" s="162">
        <f t="shared" si="154"/>
        <v>46113</v>
      </c>
      <c r="AE77" s="162">
        <f t="shared" si="154"/>
        <v>46143</v>
      </c>
      <c r="AF77" s="162">
        <f t="shared" si="154"/>
        <v>46174</v>
      </c>
      <c r="AG77" s="162">
        <f t="shared" si="154"/>
        <v>46204</v>
      </c>
      <c r="AH77" s="162">
        <f t="shared" si="154"/>
        <v>46235</v>
      </c>
      <c r="AI77" s="162">
        <f t="shared" si="154"/>
        <v>46266</v>
      </c>
      <c r="AJ77" s="162">
        <f t="shared" si="154"/>
        <v>46296</v>
      </c>
      <c r="AK77" s="162">
        <f t="shared" si="154"/>
        <v>46327</v>
      </c>
      <c r="AL77" s="162">
        <f t="shared" si="154"/>
        <v>46357</v>
      </c>
      <c r="AM77" s="162">
        <f t="shared" si="154"/>
        <v>46388</v>
      </c>
      <c r="AN77" s="162">
        <f t="shared" si="154"/>
        <v>46419</v>
      </c>
      <c r="AO77" s="162">
        <f t="shared" si="154"/>
        <v>46447</v>
      </c>
      <c r="AP77" s="162">
        <f t="shared" si="154"/>
        <v>46478</v>
      </c>
      <c r="AQ77" s="162">
        <f t="shared" si="154"/>
        <v>46508</v>
      </c>
      <c r="AR77" s="162">
        <f t="shared" si="154"/>
        <v>46539</v>
      </c>
      <c r="AS77" s="162">
        <f t="shared" si="154"/>
        <v>46569</v>
      </c>
      <c r="AT77" s="162">
        <f t="shared" si="154"/>
        <v>46600</v>
      </c>
      <c r="AU77" s="162">
        <f t="shared" si="154"/>
        <v>46631</v>
      </c>
      <c r="AV77" s="162">
        <f t="shared" si="154"/>
        <v>46661</v>
      </c>
      <c r="AW77" s="162">
        <f t="shared" si="154"/>
        <v>46692</v>
      </c>
      <c r="AX77" s="162">
        <f t="shared" si="154"/>
        <v>46722</v>
      </c>
      <c r="AY77" s="162">
        <f t="shared" si="154"/>
        <v>46753</v>
      </c>
      <c r="AZ77" s="162">
        <f t="shared" si="154"/>
        <v>46784</v>
      </c>
      <c r="BA77" s="162">
        <f t="shared" si="154"/>
        <v>46813</v>
      </c>
      <c r="BB77" s="162">
        <f t="shared" si="154"/>
        <v>46844</v>
      </c>
      <c r="BC77" s="162">
        <f t="shared" si="154"/>
        <v>46874</v>
      </c>
      <c r="BD77" s="162">
        <f t="shared" si="154"/>
        <v>46905</v>
      </c>
      <c r="BE77" s="162">
        <f t="shared" si="154"/>
        <v>46935</v>
      </c>
      <c r="BF77" s="162">
        <f t="shared" si="154"/>
        <v>46966</v>
      </c>
      <c r="BG77" s="162">
        <f t="shared" si="154"/>
        <v>46997</v>
      </c>
      <c r="BH77" s="162">
        <f t="shared" si="154"/>
        <v>47027</v>
      </c>
      <c r="BI77" s="162">
        <f t="shared" si="154"/>
        <v>47058</v>
      </c>
      <c r="BJ77" s="162">
        <f t="shared" si="154"/>
        <v>47088</v>
      </c>
      <c r="BK77" s="162">
        <f t="shared" si="154"/>
        <v>47119</v>
      </c>
      <c r="BL77" s="162">
        <f t="shared" si="154"/>
        <v>47150</v>
      </c>
      <c r="BM77" s="162">
        <f t="shared" si="154"/>
        <v>47178</v>
      </c>
      <c r="BN77" s="162">
        <f t="shared" si="154"/>
        <v>47209</v>
      </c>
      <c r="BO77" s="162">
        <f t="shared" si="154"/>
        <v>47239</v>
      </c>
      <c r="BP77" s="162">
        <f t="shared" ref="BP77:CH77" si="155">BP$4</f>
        <v>47270</v>
      </c>
      <c r="BQ77" s="162">
        <f t="shared" si="155"/>
        <v>47300</v>
      </c>
      <c r="BR77" s="162">
        <f t="shared" si="155"/>
        <v>47331</v>
      </c>
      <c r="BS77" s="162">
        <f t="shared" si="155"/>
        <v>47362</v>
      </c>
      <c r="BT77" s="162">
        <f t="shared" si="155"/>
        <v>47392</v>
      </c>
      <c r="BU77" s="162">
        <f t="shared" si="155"/>
        <v>47423</v>
      </c>
      <c r="BV77" s="162">
        <f t="shared" si="155"/>
        <v>47453</v>
      </c>
      <c r="BW77" s="162">
        <f t="shared" si="155"/>
        <v>47484</v>
      </c>
      <c r="BX77" s="162">
        <f t="shared" si="155"/>
        <v>47515</v>
      </c>
      <c r="BY77" s="162">
        <f t="shared" si="155"/>
        <v>47543</v>
      </c>
      <c r="BZ77" s="162">
        <f t="shared" si="155"/>
        <v>47574</v>
      </c>
      <c r="CA77" s="162">
        <f t="shared" si="155"/>
        <v>47604</v>
      </c>
      <c r="CB77" s="162">
        <f t="shared" si="155"/>
        <v>47635</v>
      </c>
      <c r="CC77" s="162">
        <f t="shared" si="155"/>
        <v>47665</v>
      </c>
      <c r="CD77" s="162">
        <f t="shared" si="155"/>
        <v>47696</v>
      </c>
      <c r="CE77" s="162">
        <f t="shared" si="155"/>
        <v>47727</v>
      </c>
      <c r="CF77" s="162">
        <f t="shared" si="155"/>
        <v>47757</v>
      </c>
      <c r="CG77" s="162">
        <f t="shared" si="155"/>
        <v>47788</v>
      </c>
      <c r="CH77" s="163">
        <f t="shared" si="155"/>
        <v>47818</v>
      </c>
      <c r="CJ77" s="110" t="s">
        <v>181</v>
      </c>
    </row>
    <row r="78" spans="1:88" s="110" customFormat="1" ht="15.75" customHeight="1" x14ac:dyDescent="0.25">
      <c r="A78" s="667"/>
      <c r="B78" s="14" t="str">
        <f>B59</f>
        <v>Air Comp</v>
      </c>
      <c r="C78" s="435">
        <f>'2M - SGS'!C78</f>
        <v>8.5109000000000004E-2</v>
      </c>
      <c r="D78" s="435">
        <f>'2M - SGS'!D78</f>
        <v>7.7715000000000006E-2</v>
      </c>
      <c r="E78" s="435">
        <f>'2M - SGS'!E78</f>
        <v>8.6136000000000004E-2</v>
      </c>
      <c r="F78" s="435">
        <f>'2M - SGS'!F78</f>
        <v>7.9796000000000006E-2</v>
      </c>
      <c r="G78" s="435">
        <f>'2M - SGS'!G78</f>
        <v>8.5334999999999994E-2</v>
      </c>
      <c r="H78" s="435">
        <f>'2M - SGS'!H78</f>
        <v>8.1994999999999998E-2</v>
      </c>
      <c r="I78" s="435">
        <f>'2M - SGS'!I78</f>
        <v>8.4098999999999993E-2</v>
      </c>
      <c r="J78" s="435">
        <f>'2M - SGS'!J78</f>
        <v>8.4198999999999996E-2</v>
      </c>
      <c r="K78" s="435">
        <f>'2M - SGS'!K78</f>
        <v>8.2512000000000002E-2</v>
      </c>
      <c r="L78" s="435">
        <f>'2M - SGS'!L78</f>
        <v>8.5277000000000006E-2</v>
      </c>
      <c r="M78" s="435">
        <f>'2M - SGS'!M78</f>
        <v>8.2588999999999996E-2</v>
      </c>
      <c r="N78" s="435">
        <f>'2M - SGS'!N78</f>
        <v>8.5237999999999994E-2</v>
      </c>
      <c r="O78" s="435">
        <f>'2M - SGS'!O78</f>
        <v>8.5109000000000004E-2</v>
      </c>
      <c r="P78" s="435">
        <f>'2M - SGS'!P78</f>
        <v>7.7715000000000006E-2</v>
      </c>
      <c r="Q78" s="435">
        <f>'2M - SGS'!Q78</f>
        <v>8.6136000000000004E-2</v>
      </c>
      <c r="R78" s="435">
        <f>'2M - SGS'!R78</f>
        <v>7.9796000000000006E-2</v>
      </c>
      <c r="S78" s="435">
        <f>'2M - SGS'!S78</f>
        <v>8.5334999999999994E-2</v>
      </c>
      <c r="T78" s="435">
        <f>'2M - SGS'!T78</f>
        <v>8.1994999999999998E-2</v>
      </c>
      <c r="U78" s="435">
        <f>'2M - SGS'!U78</f>
        <v>8.4098999999999993E-2</v>
      </c>
      <c r="V78" s="435">
        <f>'2M - SGS'!V78</f>
        <v>8.4198999999999996E-2</v>
      </c>
      <c r="W78" s="435">
        <f>'2M - SGS'!W78</f>
        <v>8.2512000000000002E-2</v>
      </c>
      <c r="X78" s="435">
        <f>'2M - SGS'!X78</f>
        <v>8.5277000000000006E-2</v>
      </c>
      <c r="Y78" s="435">
        <f>'2M - SGS'!Y78</f>
        <v>8.2588999999999996E-2</v>
      </c>
      <c r="Z78" s="435">
        <f>'2M - SGS'!Z78</f>
        <v>8.5237999999999994E-2</v>
      </c>
      <c r="AA78" s="435">
        <f>'2M - SGS'!AA78</f>
        <v>8.5109000000000004E-2</v>
      </c>
      <c r="AB78" s="435">
        <f>'2M - SGS'!AB78</f>
        <v>7.7715000000000006E-2</v>
      </c>
      <c r="AC78" s="435">
        <f>'2M - SGS'!AC78</f>
        <v>8.6136000000000004E-2</v>
      </c>
      <c r="AD78" s="435">
        <f>'2M - SGS'!AD78</f>
        <v>7.9796000000000006E-2</v>
      </c>
      <c r="AE78" s="435">
        <f>'2M - SGS'!AE78</f>
        <v>8.5334999999999994E-2</v>
      </c>
      <c r="AF78" s="435">
        <f>'2M - SGS'!AF78</f>
        <v>8.1994999999999998E-2</v>
      </c>
      <c r="AG78" s="435">
        <f>'2M - SGS'!AG78</f>
        <v>8.4098999999999993E-2</v>
      </c>
      <c r="AH78" s="435">
        <f>'2M - SGS'!AH78</f>
        <v>8.4198999999999996E-2</v>
      </c>
      <c r="AI78" s="435">
        <f>'2M - SGS'!AI78</f>
        <v>8.2512000000000002E-2</v>
      </c>
      <c r="AJ78" s="435">
        <f>'2M - SGS'!AJ78</f>
        <v>8.5277000000000006E-2</v>
      </c>
      <c r="AK78" s="435">
        <f>'2M - SGS'!AK78</f>
        <v>8.2588999999999996E-2</v>
      </c>
      <c r="AL78" s="435">
        <f>'2M - SGS'!AL78</f>
        <v>8.5237999999999994E-2</v>
      </c>
      <c r="AM78" s="435">
        <f>'2M - SGS'!AM78</f>
        <v>8.5109000000000004E-2</v>
      </c>
      <c r="AN78" s="435">
        <f>'2M - SGS'!AN78</f>
        <v>7.7715000000000006E-2</v>
      </c>
      <c r="AO78" s="435">
        <f>'2M - SGS'!AO78</f>
        <v>8.6136000000000004E-2</v>
      </c>
      <c r="AP78" s="435">
        <f>'2M - SGS'!AP78</f>
        <v>7.9796000000000006E-2</v>
      </c>
      <c r="AQ78" s="435">
        <f>'2M - SGS'!AQ78</f>
        <v>8.5334999999999994E-2</v>
      </c>
      <c r="AR78" s="435">
        <f>'2M - SGS'!AR78</f>
        <v>8.1994999999999998E-2</v>
      </c>
      <c r="AS78" s="435">
        <f>'2M - SGS'!AS78</f>
        <v>8.4098999999999993E-2</v>
      </c>
      <c r="AT78" s="435">
        <f>'2M - SGS'!AT78</f>
        <v>8.4198999999999996E-2</v>
      </c>
      <c r="AU78" s="435">
        <f>'2M - SGS'!AU78</f>
        <v>8.2512000000000002E-2</v>
      </c>
      <c r="AV78" s="435">
        <f>'2M - SGS'!AV78</f>
        <v>8.5277000000000006E-2</v>
      </c>
      <c r="AW78" s="435">
        <f>'2M - SGS'!AW78</f>
        <v>8.2588999999999996E-2</v>
      </c>
      <c r="AX78" s="435">
        <f>'2M - SGS'!AX78</f>
        <v>8.5237999999999994E-2</v>
      </c>
      <c r="AY78" s="435">
        <f>'2M - SGS'!AY78</f>
        <v>8.5109000000000004E-2</v>
      </c>
      <c r="AZ78" s="435">
        <f>'2M - SGS'!AZ78</f>
        <v>7.7715000000000006E-2</v>
      </c>
      <c r="BA78" s="435">
        <f>'2M - SGS'!BA78</f>
        <v>8.6136000000000004E-2</v>
      </c>
      <c r="BB78" s="435">
        <f>'2M - SGS'!BB78</f>
        <v>7.9796000000000006E-2</v>
      </c>
      <c r="BC78" s="435">
        <f>'2M - SGS'!BC78</f>
        <v>8.5334999999999994E-2</v>
      </c>
      <c r="BD78" s="435">
        <f>'2M - SGS'!BD78</f>
        <v>8.1994999999999998E-2</v>
      </c>
      <c r="BE78" s="435">
        <f>'2M - SGS'!BE78</f>
        <v>8.4098999999999993E-2</v>
      </c>
      <c r="BF78" s="435">
        <f>'2M - SGS'!BF78</f>
        <v>8.4198999999999996E-2</v>
      </c>
      <c r="BG78" s="435">
        <f>'2M - SGS'!BG78</f>
        <v>8.2512000000000002E-2</v>
      </c>
      <c r="BH78" s="435">
        <f>'2M - SGS'!BH78</f>
        <v>8.5277000000000006E-2</v>
      </c>
      <c r="BI78" s="435">
        <f>'2M - SGS'!BI78</f>
        <v>8.2588999999999996E-2</v>
      </c>
      <c r="BJ78" s="435">
        <f>'2M - SGS'!BJ78</f>
        <v>8.5237999999999994E-2</v>
      </c>
      <c r="BK78" s="435">
        <f>'2M - SGS'!BK78</f>
        <v>8.5109000000000004E-2</v>
      </c>
      <c r="BL78" s="435">
        <f>'2M - SGS'!BL78</f>
        <v>7.7715000000000006E-2</v>
      </c>
      <c r="BM78" s="435">
        <f>'2M - SGS'!BM78</f>
        <v>8.6136000000000004E-2</v>
      </c>
      <c r="BN78" s="435">
        <f>'2M - SGS'!BN78</f>
        <v>7.9796000000000006E-2</v>
      </c>
      <c r="BO78" s="435">
        <f>'2M - SGS'!BO78</f>
        <v>8.5334999999999994E-2</v>
      </c>
      <c r="BP78" s="435">
        <f>'2M - SGS'!BP78</f>
        <v>8.1994999999999998E-2</v>
      </c>
      <c r="BQ78" s="435">
        <f>'2M - SGS'!BQ78</f>
        <v>8.4098999999999993E-2</v>
      </c>
      <c r="BR78" s="435">
        <f>'2M - SGS'!BR78</f>
        <v>8.4198999999999996E-2</v>
      </c>
      <c r="BS78" s="435">
        <f>'2M - SGS'!BS78</f>
        <v>8.2512000000000002E-2</v>
      </c>
      <c r="BT78" s="435">
        <f>'2M - SGS'!BT78</f>
        <v>8.5277000000000006E-2</v>
      </c>
      <c r="BU78" s="435">
        <f>'2M - SGS'!BU78</f>
        <v>8.2588999999999996E-2</v>
      </c>
      <c r="BV78" s="435">
        <f>'2M - SGS'!BV78</f>
        <v>8.5237999999999994E-2</v>
      </c>
      <c r="BW78" s="435">
        <f>'2M - SGS'!BW78</f>
        <v>8.5109000000000004E-2</v>
      </c>
      <c r="BX78" s="435">
        <f>'2M - SGS'!BX78</f>
        <v>7.7715000000000006E-2</v>
      </c>
      <c r="BY78" s="435">
        <f>'2M - SGS'!BY78</f>
        <v>8.6136000000000004E-2</v>
      </c>
      <c r="BZ78" s="435">
        <f>'2M - SGS'!BZ78</f>
        <v>7.9796000000000006E-2</v>
      </c>
      <c r="CA78" s="435">
        <f>'2M - SGS'!CA78</f>
        <v>8.5334999999999994E-2</v>
      </c>
      <c r="CB78" s="435">
        <f>'2M - SGS'!CB78</f>
        <v>8.1994999999999998E-2</v>
      </c>
      <c r="CC78" s="435">
        <f>'2M - SGS'!CC78</f>
        <v>8.4098999999999993E-2</v>
      </c>
      <c r="CD78" s="435">
        <f>'2M - SGS'!CD78</f>
        <v>8.4198999999999996E-2</v>
      </c>
      <c r="CE78" s="435">
        <f>'2M - SGS'!CE78</f>
        <v>8.2512000000000002E-2</v>
      </c>
      <c r="CF78" s="435">
        <f>'2M - SGS'!CF78</f>
        <v>8.5277000000000006E-2</v>
      </c>
      <c r="CG78" s="435">
        <f>'2M - SGS'!CG78</f>
        <v>8.2588999999999996E-2</v>
      </c>
      <c r="CH78" s="441">
        <f>'2M - SGS'!CH78</f>
        <v>8.5237999999999994E-2</v>
      </c>
      <c r="CJ78" s="433">
        <f>SUM(C78:N78)</f>
        <v>1.0000000000000002</v>
      </c>
    </row>
    <row r="79" spans="1:88" s="110" customFormat="1" ht="15.75" x14ac:dyDescent="0.25">
      <c r="A79" s="667"/>
      <c r="B79" s="14" t="str">
        <f t="shared" ref="B79:B90" si="156">B60</f>
        <v>Building Shell</v>
      </c>
      <c r="C79" s="435">
        <f>'2M - SGS'!C79</f>
        <v>0.107824</v>
      </c>
      <c r="D79" s="435">
        <f>'2M - SGS'!D79</f>
        <v>9.1051999999999994E-2</v>
      </c>
      <c r="E79" s="435">
        <f>'2M - SGS'!E79</f>
        <v>7.1135000000000004E-2</v>
      </c>
      <c r="F79" s="435">
        <f>'2M - SGS'!F79</f>
        <v>4.1179E-2</v>
      </c>
      <c r="G79" s="435">
        <f>'2M - SGS'!G79</f>
        <v>4.4423999999999998E-2</v>
      </c>
      <c r="H79" s="435">
        <f>'2M - SGS'!H79</f>
        <v>0.106128</v>
      </c>
      <c r="I79" s="435">
        <f>'2M - SGS'!I79</f>
        <v>0.14288100000000001</v>
      </c>
      <c r="J79" s="435">
        <f>'2M - SGS'!J79</f>
        <v>0.133494</v>
      </c>
      <c r="K79" s="435">
        <f>'2M - SGS'!K79</f>
        <v>5.781E-2</v>
      </c>
      <c r="L79" s="435">
        <f>'2M - SGS'!L79</f>
        <v>3.8018000000000003E-2</v>
      </c>
      <c r="M79" s="435">
        <f>'2M - SGS'!M79</f>
        <v>6.2103999999999999E-2</v>
      </c>
      <c r="N79" s="435">
        <f>'2M - SGS'!N79</f>
        <v>0.103951</v>
      </c>
      <c r="O79" s="435">
        <f>'2M - SGS'!O79</f>
        <v>0.107824</v>
      </c>
      <c r="P79" s="435">
        <f>'2M - SGS'!P79</f>
        <v>9.1051999999999994E-2</v>
      </c>
      <c r="Q79" s="435">
        <f>'2M - SGS'!Q79</f>
        <v>7.1135000000000004E-2</v>
      </c>
      <c r="R79" s="435">
        <f>'2M - SGS'!R79</f>
        <v>4.1179E-2</v>
      </c>
      <c r="S79" s="435">
        <f>'2M - SGS'!S79</f>
        <v>4.4423999999999998E-2</v>
      </c>
      <c r="T79" s="435">
        <f>'2M - SGS'!T79</f>
        <v>0.106128</v>
      </c>
      <c r="U79" s="435">
        <f>'2M - SGS'!U79</f>
        <v>0.14288100000000001</v>
      </c>
      <c r="V79" s="435">
        <f>'2M - SGS'!V79</f>
        <v>0.133494</v>
      </c>
      <c r="W79" s="435">
        <f>'2M - SGS'!W79</f>
        <v>5.781E-2</v>
      </c>
      <c r="X79" s="435">
        <f>'2M - SGS'!X79</f>
        <v>3.8018000000000003E-2</v>
      </c>
      <c r="Y79" s="435">
        <f>'2M - SGS'!Y79</f>
        <v>6.2103999999999999E-2</v>
      </c>
      <c r="Z79" s="435">
        <f>'2M - SGS'!Z79</f>
        <v>0.103951</v>
      </c>
      <c r="AA79" s="435">
        <f>'2M - SGS'!AA79</f>
        <v>0.107824</v>
      </c>
      <c r="AB79" s="435">
        <f>'2M - SGS'!AB79</f>
        <v>9.1051999999999994E-2</v>
      </c>
      <c r="AC79" s="435">
        <f>'2M - SGS'!AC79</f>
        <v>7.1135000000000004E-2</v>
      </c>
      <c r="AD79" s="435">
        <f>'2M - SGS'!AD79</f>
        <v>4.1179E-2</v>
      </c>
      <c r="AE79" s="435">
        <f>'2M - SGS'!AE79</f>
        <v>4.4423999999999998E-2</v>
      </c>
      <c r="AF79" s="435">
        <f>'2M - SGS'!AF79</f>
        <v>0.106128</v>
      </c>
      <c r="AG79" s="435">
        <f>'2M - SGS'!AG79</f>
        <v>0.14288100000000001</v>
      </c>
      <c r="AH79" s="435">
        <f>'2M - SGS'!AH79</f>
        <v>0.133494</v>
      </c>
      <c r="AI79" s="435">
        <f>'2M - SGS'!AI79</f>
        <v>5.781E-2</v>
      </c>
      <c r="AJ79" s="435">
        <f>'2M - SGS'!AJ79</f>
        <v>3.8018000000000003E-2</v>
      </c>
      <c r="AK79" s="435">
        <f>'2M - SGS'!AK79</f>
        <v>6.2103999999999999E-2</v>
      </c>
      <c r="AL79" s="435">
        <f>'2M - SGS'!AL79</f>
        <v>0.103951</v>
      </c>
      <c r="AM79" s="435">
        <f>'2M - SGS'!AM79</f>
        <v>0.107824</v>
      </c>
      <c r="AN79" s="435">
        <f>'2M - SGS'!AN79</f>
        <v>9.1051999999999994E-2</v>
      </c>
      <c r="AO79" s="435">
        <f>'2M - SGS'!AO79</f>
        <v>7.1135000000000004E-2</v>
      </c>
      <c r="AP79" s="435">
        <f>'2M - SGS'!AP79</f>
        <v>4.1179E-2</v>
      </c>
      <c r="AQ79" s="435">
        <f>'2M - SGS'!AQ79</f>
        <v>4.4423999999999998E-2</v>
      </c>
      <c r="AR79" s="435">
        <f>'2M - SGS'!AR79</f>
        <v>0.106128</v>
      </c>
      <c r="AS79" s="435">
        <f>'2M - SGS'!AS79</f>
        <v>0.14288100000000001</v>
      </c>
      <c r="AT79" s="435">
        <f>'2M - SGS'!AT79</f>
        <v>0.133494</v>
      </c>
      <c r="AU79" s="435">
        <f>'2M - SGS'!AU79</f>
        <v>5.781E-2</v>
      </c>
      <c r="AV79" s="435">
        <f>'2M - SGS'!AV79</f>
        <v>3.8018000000000003E-2</v>
      </c>
      <c r="AW79" s="435">
        <f>'2M - SGS'!AW79</f>
        <v>6.2103999999999999E-2</v>
      </c>
      <c r="AX79" s="435">
        <f>'2M - SGS'!AX79</f>
        <v>0.103951</v>
      </c>
      <c r="AY79" s="435">
        <f>'2M - SGS'!AY79</f>
        <v>0.107824</v>
      </c>
      <c r="AZ79" s="435">
        <f>'2M - SGS'!AZ79</f>
        <v>9.1051999999999994E-2</v>
      </c>
      <c r="BA79" s="435">
        <f>'2M - SGS'!BA79</f>
        <v>7.1135000000000004E-2</v>
      </c>
      <c r="BB79" s="435">
        <f>'2M - SGS'!BB79</f>
        <v>4.1179E-2</v>
      </c>
      <c r="BC79" s="435">
        <f>'2M - SGS'!BC79</f>
        <v>4.4423999999999998E-2</v>
      </c>
      <c r="BD79" s="435">
        <f>'2M - SGS'!BD79</f>
        <v>0.106128</v>
      </c>
      <c r="BE79" s="435">
        <f>'2M - SGS'!BE79</f>
        <v>0.14288100000000001</v>
      </c>
      <c r="BF79" s="435">
        <f>'2M - SGS'!BF79</f>
        <v>0.133494</v>
      </c>
      <c r="BG79" s="435">
        <f>'2M - SGS'!BG79</f>
        <v>5.781E-2</v>
      </c>
      <c r="BH79" s="435">
        <f>'2M - SGS'!BH79</f>
        <v>3.8018000000000003E-2</v>
      </c>
      <c r="BI79" s="435">
        <f>'2M - SGS'!BI79</f>
        <v>6.2103999999999999E-2</v>
      </c>
      <c r="BJ79" s="435">
        <f>'2M - SGS'!BJ79</f>
        <v>0.103951</v>
      </c>
      <c r="BK79" s="435">
        <f>'2M - SGS'!BK79</f>
        <v>0.107824</v>
      </c>
      <c r="BL79" s="435">
        <f>'2M - SGS'!BL79</f>
        <v>9.1051999999999994E-2</v>
      </c>
      <c r="BM79" s="435">
        <f>'2M - SGS'!BM79</f>
        <v>7.1135000000000004E-2</v>
      </c>
      <c r="BN79" s="435">
        <f>'2M - SGS'!BN79</f>
        <v>4.1179E-2</v>
      </c>
      <c r="BO79" s="435">
        <f>'2M - SGS'!BO79</f>
        <v>4.4423999999999998E-2</v>
      </c>
      <c r="BP79" s="435">
        <f>'2M - SGS'!BP79</f>
        <v>0.106128</v>
      </c>
      <c r="BQ79" s="435">
        <f>'2M - SGS'!BQ79</f>
        <v>0.14288100000000001</v>
      </c>
      <c r="BR79" s="435">
        <f>'2M - SGS'!BR79</f>
        <v>0.133494</v>
      </c>
      <c r="BS79" s="435">
        <f>'2M - SGS'!BS79</f>
        <v>5.781E-2</v>
      </c>
      <c r="BT79" s="435">
        <f>'2M - SGS'!BT79</f>
        <v>3.8018000000000003E-2</v>
      </c>
      <c r="BU79" s="435">
        <f>'2M - SGS'!BU79</f>
        <v>6.2103999999999999E-2</v>
      </c>
      <c r="BV79" s="435">
        <f>'2M - SGS'!BV79</f>
        <v>0.103951</v>
      </c>
      <c r="BW79" s="435">
        <f>'2M - SGS'!BW79</f>
        <v>0.107824</v>
      </c>
      <c r="BX79" s="435">
        <f>'2M - SGS'!BX79</f>
        <v>9.1051999999999994E-2</v>
      </c>
      <c r="BY79" s="435">
        <f>'2M - SGS'!BY79</f>
        <v>7.1135000000000004E-2</v>
      </c>
      <c r="BZ79" s="435">
        <f>'2M - SGS'!BZ79</f>
        <v>4.1179E-2</v>
      </c>
      <c r="CA79" s="435">
        <f>'2M - SGS'!CA79</f>
        <v>4.4423999999999998E-2</v>
      </c>
      <c r="CB79" s="435">
        <f>'2M - SGS'!CB79</f>
        <v>0.106128</v>
      </c>
      <c r="CC79" s="435">
        <f>'2M - SGS'!CC79</f>
        <v>0.14288100000000001</v>
      </c>
      <c r="CD79" s="435">
        <f>'2M - SGS'!CD79</f>
        <v>0.133494</v>
      </c>
      <c r="CE79" s="435">
        <f>'2M - SGS'!CE79</f>
        <v>5.781E-2</v>
      </c>
      <c r="CF79" s="435">
        <f>'2M - SGS'!CF79</f>
        <v>3.8018000000000003E-2</v>
      </c>
      <c r="CG79" s="435">
        <f>'2M - SGS'!CG79</f>
        <v>6.2103999999999999E-2</v>
      </c>
      <c r="CH79" s="441">
        <f>'2M - SGS'!CH79</f>
        <v>0.103951</v>
      </c>
      <c r="CJ79" s="433">
        <f t="shared" ref="CJ79:CJ90" si="157">SUM(C79:N79)</f>
        <v>1</v>
      </c>
    </row>
    <row r="80" spans="1:88" s="110" customFormat="1" ht="15.75" x14ac:dyDescent="0.25">
      <c r="A80" s="667"/>
      <c r="B80" s="14" t="str">
        <f t="shared" si="156"/>
        <v>Cooking</v>
      </c>
      <c r="C80" s="435">
        <f>'2M - SGS'!C80</f>
        <v>8.6096000000000006E-2</v>
      </c>
      <c r="D80" s="435">
        <f>'2M - SGS'!D80</f>
        <v>7.8608999999999998E-2</v>
      </c>
      <c r="E80" s="435">
        <f>'2M - SGS'!E80</f>
        <v>8.1547999999999995E-2</v>
      </c>
      <c r="F80" s="435">
        <f>'2M - SGS'!F80</f>
        <v>7.2947999999999999E-2</v>
      </c>
      <c r="G80" s="435">
        <f>'2M - SGS'!G80</f>
        <v>8.6277000000000006E-2</v>
      </c>
      <c r="H80" s="435">
        <f>'2M - SGS'!H80</f>
        <v>8.3294000000000007E-2</v>
      </c>
      <c r="I80" s="435">
        <f>'2M - SGS'!I80</f>
        <v>8.5859000000000005E-2</v>
      </c>
      <c r="J80" s="435">
        <f>'2M - SGS'!J80</f>
        <v>8.5885000000000003E-2</v>
      </c>
      <c r="K80" s="435">
        <f>'2M - SGS'!K80</f>
        <v>8.3474999999999994E-2</v>
      </c>
      <c r="L80" s="435">
        <f>'2M - SGS'!L80</f>
        <v>8.6262000000000005E-2</v>
      </c>
      <c r="M80" s="435">
        <f>'2M - SGS'!M80</f>
        <v>8.3496000000000001E-2</v>
      </c>
      <c r="N80" s="435">
        <f>'2M - SGS'!N80</f>
        <v>8.6250999999999994E-2</v>
      </c>
      <c r="O80" s="435">
        <f>'2M - SGS'!O80</f>
        <v>8.6096000000000006E-2</v>
      </c>
      <c r="P80" s="435">
        <f>'2M - SGS'!P80</f>
        <v>7.8608999999999998E-2</v>
      </c>
      <c r="Q80" s="435">
        <f>'2M - SGS'!Q80</f>
        <v>8.1547999999999995E-2</v>
      </c>
      <c r="R80" s="435">
        <f>'2M - SGS'!R80</f>
        <v>7.2947999999999999E-2</v>
      </c>
      <c r="S80" s="435">
        <f>'2M - SGS'!S80</f>
        <v>8.6277000000000006E-2</v>
      </c>
      <c r="T80" s="435">
        <f>'2M - SGS'!T80</f>
        <v>8.3294000000000007E-2</v>
      </c>
      <c r="U80" s="435">
        <f>'2M - SGS'!U80</f>
        <v>8.5859000000000005E-2</v>
      </c>
      <c r="V80" s="435">
        <f>'2M - SGS'!V80</f>
        <v>8.5885000000000003E-2</v>
      </c>
      <c r="W80" s="435">
        <f>'2M - SGS'!W80</f>
        <v>8.3474999999999994E-2</v>
      </c>
      <c r="X80" s="435">
        <f>'2M - SGS'!X80</f>
        <v>8.6262000000000005E-2</v>
      </c>
      <c r="Y80" s="435">
        <f>'2M - SGS'!Y80</f>
        <v>8.3496000000000001E-2</v>
      </c>
      <c r="Z80" s="435">
        <f>'2M - SGS'!Z80</f>
        <v>8.6250999999999994E-2</v>
      </c>
      <c r="AA80" s="435">
        <f>'2M - SGS'!AA80</f>
        <v>8.6096000000000006E-2</v>
      </c>
      <c r="AB80" s="435">
        <f>'2M - SGS'!AB80</f>
        <v>7.8608999999999998E-2</v>
      </c>
      <c r="AC80" s="435">
        <f>'2M - SGS'!AC80</f>
        <v>8.1547999999999995E-2</v>
      </c>
      <c r="AD80" s="435">
        <f>'2M - SGS'!AD80</f>
        <v>7.2947999999999999E-2</v>
      </c>
      <c r="AE80" s="435">
        <f>'2M - SGS'!AE80</f>
        <v>8.6277000000000006E-2</v>
      </c>
      <c r="AF80" s="435">
        <f>'2M - SGS'!AF80</f>
        <v>8.3294000000000007E-2</v>
      </c>
      <c r="AG80" s="435">
        <f>'2M - SGS'!AG80</f>
        <v>8.5859000000000005E-2</v>
      </c>
      <c r="AH80" s="435">
        <f>'2M - SGS'!AH80</f>
        <v>8.5885000000000003E-2</v>
      </c>
      <c r="AI80" s="435">
        <f>'2M - SGS'!AI80</f>
        <v>8.3474999999999994E-2</v>
      </c>
      <c r="AJ80" s="435">
        <f>'2M - SGS'!AJ80</f>
        <v>8.6262000000000005E-2</v>
      </c>
      <c r="AK80" s="435">
        <f>'2M - SGS'!AK80</f>
        <v>8.3496000000000001E-2</v>
      </c>
      <c r="AL80" s="435">
        <f>'2M - SGS'!AL80</f>
        <v>8.6250999999999994E-2</v>
      </c>
      <c r="AM80" s="435">
        <f>'2M - SGS'!AM80</f>
        <v>8.6096000000000006E-2</v>
      </c>
      <c r="AN80" s="435">
        <f>'2M - SGS'!AN80</f>
        <v>7.8608999999999998E-2</v>
      </c>
      <c r="AO80" s="435">
        <f>'2M - SGS'!AO80</f>
        <v>8.1547999999999995E-2</v>
      </c>
      <c r="AP80" s="435">
        <f>'2M - SGS'!AP80</f>
        <v>7.2947999999999999E-2</v>
      </c>
      <c r="AQ80" s="435">
        <f>'2M - SGS'!AQ80</f>
        <v>8.6277000000000006E-2</v>
      </c>
      <c r="AR80" s="435">
        <f>'2M - SGS'!AR80</f>
        <v>8.3294000000000007E-2</v>
      </c>
      <c r="AS80" s="435">
        <f>'2M - SGS'!AS80</f>
        <v>8.5859000000000005E-2</v>
      </c>
      <c r="AT80" s="435">
        <f>'2M - SGS'!AT80</f>
        <v>8.5885000000000003E-2</v>
      </c>
      <c r="AU80" s="435">
        <f>'2M - SGS'!AU80</f>
        <v>8.3474999999999994E-2</v>
      </c>
      <c r="AV80" s="435">
        <f>'2M - SGS'!AV80</f>
        <v>8.6262000000000005E-2</v>
      </c>
      <c r="AW80" s="435">
        <f>'2M - SGS'!AW80</f>
        <v>8.3496000000000001E-2</v>
      </c>
      <c r="AX80" s="435">
        <f>'2M - SGS'!AX80</f>
        <v>8.6250999999999994E-2</v>
      </c>
      <c r="AY80" s="435">
        <f>'2M - SGS'!AY80</f>
        <v>8.6096000000000006E-2</v>
      </c>
      <c r="AZ80" s="435">
        <f>'2M - SGS'!AZ80</f>
        <v>7.8608999999999998E-2</v>
      </c>
      <c r="BA80" s="435">
        <f>'2M - SGS'!BA80</f>
        <v>8.1547999999999995E-2</v>
      </c>
      <c r="BB80" s="435">
        <f>'2M - SGS'!BB80</f>
        <v>7.2947999999999999E-2</v>
      </c>
      <c r="BC80" s="435">
        <f>'2M - SGS'!BC80</f>
        <v>8.6277000000000006E-2</v>
      </c>
      <c r="BD80" s="435">
        <f>'2M - SGS'!BD80</f>
        <v>8.3294000000000007E-2</v>
      </c>
      <c r="BE80" s="435">
        <f>'2M - SGS'!BE80</f>
        <v>8.5859000000000005E-2</v>
      </c>
      <c r="BF80" s="435">
        <f>'2M - SGS'!BF80</f>
        <v>8.5885000000000003E-2</v>
      </c>
      <c r="BG80" s="435">
        <f>'2M - SGS'!BG80</f>
        <v>8.3474999999999994E-2</v>
      </c>
      <c r="BH80" s="435">
        <f>'2M - SGS'!BH80</f>
        <v>8.6262000000000005E-2</v>
      </c>
      <c r="BI80" s="435">
        <f>'2M - SGS'!BI80</f>
        <v>8.3496000000000001E-2</v>
      </c>
      <c r="BJ80" s="435">
        <f>'2M - SGS'!BJ80</f>
        <v>8.6250999999999994E-2</v>
      </c>
      <c r="BK80" s="435">
        <f>'2M - SGS'!BK80</f>
        <v>8.6096000000000006E-2</v>
      </c>
      <c r="BL80" s="435">
        <f>'2M - SGS'!BL80</f>
        <v>7.8608999999999998E-2</v>
      </c>
      <c r="BM80" s="435">
        <f>'2M - SGS'!BM80</f>
        <v>8.1547999999999995E-2</v>
      </c>
      <c r="BN80" s="435">
        <f>'2M - SGS'!BN80</f>
        <v>7.2947999999999999E-2</v>
      </c>
      <c r="BO80" s="435">
        <f>'2M - SGS'!BO80</f>
        <v>8.6277000000000006E-2</v>
      </c>
      <c r="BP80" s="435">
        <f>'2M - SGS'!BP80</f>
        <v>8.3294000000000007E-2</v>
      </c>
      <c r="BQ80" s="435">
        <f>'2M - SGS'!BQ80</f>
        <v>8.5859000000000005E-2</v>
      </c>
      <c r="BR80" s="435">
        <f>'2M - SGS'!BR80</f>
        <v>8.5885000000000003E-2</v>
      </c>
      <c r="BS80" s="435">
        <f>'2M - SGS'!BS80</f>
        <v>8.3474999999999994E-2</v>
      </c>
      <c r="BT80" s="435">
        <f>'2M - SGS'!BT80</f>
        <v>8.6262000000000005E-2</v>
      </c>
      <c r="BU80" s="435">
        <f>'2M - SGS'!BU80</f>
        <v>8.3496000000000001E-2</v>
      </c>
      <c r="BV80" s="435">
        <f>'2M - SGS'!BV80</f>
        <v>8.6250999999999994E-2</v>
      </c>
      <c r="BW80" s="435">
        <f>'2M - SGS'!BW80</f>
        <v>8.6096000000000006E-2</v>
      </c>
      <c r="BX80" s="435">
        <f>'2M - SGS'!BX80</f>
        <v>7.8608999999999998E-2</v>
      </c>
      <c r="BY80" s="435">
        <f>'2M - SGS'!BY80</f>
        <v>8.1547999999999995E-2</v>
      </c>
      <c r="BZ80" s="435">
        <f>'2M - SGS'!BZ80</f>
        <v>7.2947999999999999E-2</v>
      </c>
      <c r="CA80" s="435">
        <f>'2M - SGS'!CA80</f>
        <v>8.6277000000000006E-2</v>
      </c>
      <c r="CB80" s="435">
        <f>'2M - SGS'!CB80</f>
        <v>8.3294000000000007E-2</v>
      </c>
      <c r="CC80" s="435">
        <f>'2M - SGS'!CC80</f>
        <v>8.5859000000000005E-2</v>
      </c>
      <c r="CD80" s="435">
        <f>'2M - SGS'!CD80</f>
        <v>8.5885000000000003E-2</v>
      </c>
      <c r="CE80" s="435">
        <f>'2M - SGS'!CE80</f>
        <v>8.3474999999999994E-2</v>
      </c>
      <c r="CF80" s="435">
        <f>'2M - SGS'!CF80</f>
        <v>8.6262000000000005E-2</v>
      </c>
      <c r="CG80" s="435">
        <f>'2M - SGS'!CG80</f>
        <v>8.3496000000000001E-2</v>
      </c>
      <c r="CH80" s="441">
        <f>'2M - SGS'!CH80</f>
        <v>8.6250999999999994E-2</v>
      </c>
      <c r="CJ80" s="433">
        <f t="shared" si="157"/>
        <v>0.99999999999999989</v>
      </c>
    </row>
    <row r="81" spans="1:88" s="110" customFormat="1" ht="15.75" x14ac:dyDescent="0.25">
      <c r="A81" s="667"/>
      <c r="B81" s="14" t="str">
        <f t="shared" si="156"/>
        <v>Cooling</v>
      </c>
      <c r="C81" s="435">
        <f>'2M - SGS'!C81</f>
        <v>6.0000000000000002E-6</v>
      </c>
      <c r="D81" s="435">
        <f>'2M - SGS'!D81</f>
        <v>2.4699999999999999E-4</v>
      </c>
      <c r="E81" s="435">
        <f>'2M - SGS'!E81</f>
        <v>7.2360000000000002E-3</v>
      </c>
      <c r="F81" s="435">
        <f>'2M - SGS'!F81</f>
        <v>2.1690999999999998E-2</v>
      </c>
      <c r="G81" s="435">
        <f>'2M - SGS'!G81</f>
        <v>6.2979999999999994E-2</v>
      </c>
      <c r="H81" s="435">
        <f>'2M - SGS'!H81</f>
        <v>0.21317</v>
      </c>
      <c r="I81" s="435">
        <f>'2M - SGS'!I81</f>
        <v>0.29002899999999998</v>
      </c>
      <c r="J81" s="435">
        <f>'2M - SGS'!J81</f>
        <v>0.270206</v>
      </c>
      <c r="K81" s="435">
        <f>'2M - SGS'!K81</f>
        <v>0.108695</v>
      </c>
      <c r="L81" s="435">
        <f>'2M - SGS'!L81</f>
        <v>1.9643000000000001E-2</v>
      </c>
      <c r="M81" s="435">
        <f>'2M - SGS'!M81</f>
        <v>6.0299999999999998E-3</v>
      </c>
      <c r="N81" s="435">
        <f>'2M - SGS'!N81</f>
        <v>6.7000000000000002E-5</v>
      </c>
      <c r="O81" s="435">
        <f>'2M - SGS'!O81</f>
        <v>6.0000000000000002E-6</v>
      </c>
      <c r="P81" s="435">
        <f>'2M - SGS'!P81</f>
        <v>2.4699999999999999E-4</v>
      </c>
      <c r="Q81" s="435">
        <f>'2M - SGS'!Q81</f>
        <v>7.2360000000000002E-3</v>
      </c>
      <c r="R81" s="435">
        <f>'2M - SGS'!R81</f>
        <v>2.1690999999999998E-2</v>
      </c>
      <c r="S81" s="435">
        <f>'2M - SGS'!S81</f>
        <v>6.2979999999999994E-2</v>
      </c>
      <c r="T81" s="435">
        <f>'2M - SGS'!T81</f>
        <v>0.21317</v>
      </c>
      <c r="U81" s="435">
        <f>'2M - SGS'!U81</f>
        <v>0.29002899999999998</v>
      </c>
      <c r="V81" s="435">
        <f>'2M - SGS'!V81</f>
        <v>0.270206</v>
      </c>
      <c r="W81" s="435">
        <f>'2M - SGS'!W81</f>
        <v>0.108695</v>
      </c>
      <c r="X81" s="435">
        <f>'2M - SGS'!X81</f>
        <v>1.9643000000000001E-2</v>
      </c>
      <c r="Y81" s="435">
        <f>'2M - SGS'!Y81</f>
        <v>6.0299999999999998E-3</v>
      </c>
      <c r="Z81" s="435">
        <f>'2M - SGS'!Z81</f>
        <v>6.7000000000000002E-5</v>
      </c>
      <c r="AA81" s="435">
        <f>'2M - SGS'!AA81</f>
        <v>6.0000000000000002E-6</v>
      </c>
      <c r="AB81" s="435">
        <f>'2M - SGS'!AB81</f>
        <v>2.4699999999999999E-4</v>
      </c>
      <c r="AC81" s="435">
        <f>'2M - SGS'!AC81</f>
        <v>7.2360000000000002E-3</v>
      </c>
      <c r="AD81" s="435">
        <f>'2M - SGS'!AD81</f>
        <v>2.1690999999999998E-2</v>
      </c>
      <c r="AE81" s="435">
        <f>'2M - SGS'!AE81</f>
        <v>6.2979999999999994E-2</v>
      </c>
      <c r="AF81" s="435">
        <f>'2M - SGS'!AF81</f>
        <v>0.21317</v>
      </c>
      <c r="AG81" s="435">
        <f>'2M - SGS'!AG81</f>
        <v>0.29002899999999998</v>
      </c>
      <c r="AH81" s="435">
        <f>'2M - SGS'!AH81</f>
        <v>0.270206</v>
      </c>
      <c r="AI81" s="435">
        <f>'2M - SGS'!AI81</f>
        <v>0.108695</v>
      </c>
      <c r="AJ81" s="435">
        <f>'2M - SGS'!AJ81</f>
        <v>1.9643000000000001E-2</v>
      </c>
      <c r="AK81" s="435">
        <f>'2M - SGS'!AK81</f>
        <v>6.0299999999999998E-3</v>
      </c>
      <c r="AL81" s="435">
        <f>'2M - SGS'!AL81</f>
        <v>6.7000000000000002E-5</v>
      </c>
      <c r="AM81" s="435">
        <f>'2M - SGS'!AM81</f>
        <v>6.0000000000000002E-6</v>
      </c>
      <c r="AN81" s="435">
        <f>'2M - SGS'!AN81</f>
        <v>2.4699999999999999E-4</v>
      </c>
      <c r="AO81" s="435">
        <f>'2M - SGS'!AO81</f>
        <v>7.2360000000000002E-3</v>
      </c>
      <c r="AP81" s="435">
        <f>'2M - SGS'!AP81</f>
        <v>2.1690999999999998E-2</v>
      </c>
      <c r="AQ81" s="435">
        <f>'2M - SGS'!AQ81</f>
        <v>6.2979999999999994E-2</v>
      </c>
      <c r="AR81" s="435">
        <f>'2M - SGS'!AR81</f>
        <v>0.21317</v>
      </c>
      <c r="AS81" s="435">
        <f>'2M - SGS'!AS81</f>
        <v>0.29002899999999998</v>
      </c>
      <c r="AT81" s="435">
        <f>'2M - SGS'!AT81</f>
        <v>0.270206</v>
      </c>
      <c r="AU81" s="435">
        <f>'2M - SGS'!AU81</f>
        <v>0.108695</v>
      </c>
      <c r="AV81" s="435">
        <f>'2M - SGS'!AV81</f>
        <v>1.9643000000000001E-2</v>
      </c>
      <c r="AW81" s="435">
        <f>'2M - SGS'!AW81</f>
        <v>6.0299999999999998E-3</v>
      </c>
      <c r="AX81" s="435">
        <f>'2M - SGS'!AX81</f>
        <v>6.7000000000000002E-5</v>
      </c>
      <c r="AY81" s="435">
        <f>'2M - SGS'!AY81</f>
        <v>6.0000000000000002E-6</v>
      </c>
      <c r="AZ81" s="435">
        <f>'2M - SGS'!AZ81</f>
        <v>2.4699999999999999E-4</v>
      </c>
      <c r="BA81" s="435">
        <f>'2M - SGS'!BA81</f>
        <v>7.2360000000000002E-3</v>
      </c>
      <c r="BB81" s="435">
        <f>'2M - SGS'!BB81</f>
        <v>2.1690999999999998E-2</v>
      </c>
      <c r="BC81" s="435">
        <f>'2M - SGS'!BC81</f>
        <v>6.2979999999999994E-2</v>
      </c>
      <c r="BD81" s="435">
        <f>'2M - SGS'!BD81</f>
        <v>0.21317</v>
      </c>
      <c r="BE81" s="435">
        <f>'2M - SGS'!BE81</f>
        <v>0.29002899999999998</v>
      </c>
      <c r="BF81" s="435">
        <f>'2M - SGS'!BF81</f>
        <v>0.270206</v>
      </c>
      <c r="BG81" s="435">
        <f>'2M - SGS'!BG81</f>
        <v>0.108695</v>
      </c>
      <c r="BH81" s="435">
        <f>'2M - SGS'!BH81</f>
        <v>1.9643000000000001E-2</v>
      </c>
      <c r="BI81" s="435">
        <f>'2M - SGS'!BI81</f>
        <v>6.0299999999999998E-3</v>
      </c>
      <c r="BJ81" s="435">
        <f>'2M - SGS'!BJ81</f>
        <v>6.7000000000000002E-5</v>
      </c>
      <c r="BK81" s="435">
        <f>'2M - SGS'!BK81</f>
        <v>6.0000000000000002E-6</v>
      </c>
      <c r="BL81" s="435">
        <f>'2M - SGS'!BL81</f>
        <v>2.4699999999999999E-4</v>
      </c>
      <c r="BM81" s="435">
        <f>'2M - SGS'!BM81</f>
        <v>7.2360000000000002E-3</v>
      </c>
      <c r="BN81" s="435">
        <f>'2M - SGS'!BN81</f>
        <v>2.1690999999999998E-2</v>
      </c>
      <c r="BO81" s="435">
        <f>'2M - SGS'!BO81</f>
        <v>6.2979999999999994E-2</v>
      </c>
      <c r="BP81" s="435">
        <f>'2M - SGS'!BP81</f>
        <v>0.21317</v>
      </c>
      <c r="BQ81" s="435">
        <f>'2M - SGS'!BQ81</f>
        <v>0.29002899999999998</v>
      </c>
      <c r="BR81" s="435">
        <f>'2M - SGS'!BR81</f>
        <v>0.270206</v>
      </c>
      <c r="BS81" s="435">
        <f>'2M - SGS'!BS81</f>
        <v>0.108695</v>
      </c>
      <c r="BT81" s="435">
        <f>'2M - SGS'!BT81</f>
        <v>1.9643000000000001E-2</v>
      </c>
      <c r="BU81" s="435">
        <f>'2M - SGS'!BU81</f>
        <v>6.0299999999999998E-3</v>
      </c>
      <c r="BV81" s="435">
        <f>'2M - SGS'!BV81</f>
        <v>6.7000000000000002E-5</v>
      </c>
      <c r="BW81" s="435">
        <f>'2M - SGS'!BW81</f>
        <v>6.0000000000000002E-6</v>
      </c>
      <c r="BX81" s="435">
        <f>'2M - SGS'!BX81</f>
        <v>2.4699999999999999E-4</v>
      </c>
      <c r="BY81" s="435">
        <f>'2M - SGS'!BY81</f>
        <v>7.2360000000000002E-3</v>
      </c>
      <c r="BZ81" s="435">
        <f>'2M - SGS'!BZ81</f>
        <v>2.1690999999999998E-2</v>
      </c>
      <c r="CA81" s="435">
        <f>'2M - SGS'!CA81</f>
        <v>6.2979999999999994E-2</v>
      </c>
      <c r="CB81" s="435">
        <f>'2M - SGS'!CB81</f>
        <v>0.21317</v>
      </c>
      <c r="CC81" s="435">
        <f>'2M - SGS'!CC81</f>
        <v>0.29002899999999998</v>
      </c>
      <c r="CD81" s="435">
        <f>'2M - SGS'!CD81</f>
        <v>0.270206</v>
      </c>
      <c r="CE81" s="435">
        <f>'2M - SGS'!CE81</f>
        <v>0.108695</v>
      </c>
      <c r="CF81" s="435">
        <f>'2M - SGS'!CF81</f>
        <v>1.9643000000000001E-2</v>
      </c>
      <c r="CG81" s="435">
        <f>'2M - SGS'!CG81</f>
        <v>6.0299999999999998E-3</v>
      </c>
      <c r="CH81" s="441">
        <f>'2M - SGS'!CH81</f>
        <v>6.7000000000000002E-5</v>
      </c>
      <c r="CJ81" s="433">
        <f t="shared" si="157"/>
        <v>0.99999999999999989</v>
      </c>
    </row>
    <row r="82" spans="1:88" s="110" customFormat="1" ht="15.75" x14ac:dyDescent="0.25">
      <c r="A82" s="667"/>
      <c r="B82" s="14" t="str">
        <f t="shared" si="156"/>
        <v>Ext Lighting</v>
      </c>
      <c r="C82" s="435">
        <f>'2M - SGS'!C82</f>
        <v>0.106265</v>
      </c>
      <c r="D82" s="435">
        <f>'2M - SGS'!D82</f>
        <v>8.2161999999999999E-2</v>
      </c>
      <c r="E82" s="435">
        <f>'2M - SGS'!E82</f>
        <v>7.0887000000000006E-2</v>
      </c>
      <c r="F82" s="435">
        <f>'2M - SGS'!F82</f>
        <v>6.8145999999999998E-2</v>
      </c>
      <c r="G82" s="435">
        <f>'2M - SGS'!G82</f>
        <v>8.1852999999999995E-2</v>
      </c>
      <c r="H82" s="435">
        <f>'2M - SGS'!H82</f>
        <v>6.7163E-2</v>
      </c>
      <c r="I82" s="435">
        <f>'2M - SGS'!I82</f>
        <v>8.6751999999999996E-2</v>
      </c>
      <c r="J82" s="435">
        <f>'2M - SGS'!J82</f>
        <v>6.9401000000000004E-2</v>
      </c>
      <c r="K82" s="435">
        <f>'2M - SGS'!K82</f>
        <v>8.2907999999999996E-2</v>
      </c>
      <c r="L82" s="435">
        <f>'2M - SGS'!L82</f>
        <v>0.100507</v>
      </c>
      <c r="M82" s="435">
        <f>'2M - SGS'!M82</f>
        <v>8.7251999999999996E-2</v>
      </c>
      <c r="N82" s="435">
        <f>'2M - SGS'!N82</f>
        <v>9.6703999999999998E-2</v>
      </c>
      <c r="O82" s="435">
        <f>'2M - SGS'!O82</f>
        <v>0.106265</v>
      </c>
      <c r="P82" s="435">
        <f>'2M - SGS'!P82</f>
        <v>8.2161999999999999E-2</v>
      </c>
      <c r="Q82" s="435">
        <f>'2M - SGS'!Q82</f>
        <v>7.0887000000000006E-2</v>
      </c>
      <c r="R82" s="435">
        <f>'2M - SGS'!R82</f>
        <v>6.8145999999999998E-2</v>
      </c>
      <c r="S82" s="435">
        <f>'2M - SGS'!S82</f>
        <v>8.1852999999999995E-2</v>
      </c>
      <c r="T82" s="435">
        <f>'2M - SGS'!T82</f>
        <v>6.7163E-2</v>
      </c>
      <c r="U82" s="435">
        <f>'2M - SGS'!U82</f>
        <v>8.6751999999999996E-2</v>
      </c>
      <c r="V82" s="435">
        <f>'2M - SGS'!V82</f>
        <v>6.9401000000000004E-2</v>
      </c>
      <c r="W82" s="435">
        <f>'2M - SGS'!W82</f>
        <v>8.2907999999999996E-2</v>
      </c>
      <c r="X82" s="435">
        <f>'2M - SGS'!X82</f>
        <v>0.100507</v>
      </c>
      <c r="Y82" s="435">
        <f>'2M - SGS'!Y82</f>
        <v>8.7251999999999996E-2</v>
      </c>
      <c r="Z82" s="435">
        <f>'2M - SGS'!Z82</f>
        <v>9.6703999999999998E-2</v>
      </c>
      <c r="AA82" s="435">
        <f>'2M - SGS'!AA82</f>
        <v>0.106265</v>
      </c>
      <c r="AB82" s="435">
        <f>'2M - SGS'!AB82</f>
        <v>8.2161999999999999E-2</v>
      </c>
      <c r="AC82" s="435">
        <f>'2M - SGS'!AC82</f>
        <v>7.0887000000000006E-2</v>
      </c>
      <c r="AD82" s="435">
        <f>'2M - SGS'!AD82</f>
        <v>6.8145999999999998E-2</v>
      </c>
      <c r="AE82" s="435">
        <f>'2M - SGS'!AE82</f>
        <v>8.1852999999999995E-2</v>
      </c>
      <c r="AF82" s="435">
        <f>'2M - SGS'!AF82</f>
        <v>6.7163E-2</v>
      </c>
      <c r="AG82" s="435">
        <f>'2M - SGS'!AG82</f>
        <v>8.6751999999999996E-2</v>
      </c>
      <c r="AH82" s="435">
        <f>'2M - SGS'!AH82</f>
        <v>6.9401000000000004E-2</v>
      </c>
      <c r="AI82" s="435">
        <f>'2M - SGS'!AI82</f>
        <v>8.2907999999999996E-2</v>
      </c>
      <c r="AJ82" s="435">
        <f>'2M - SGS'!AJ82</f>
        <v>0.100507</v>
      </c>
      <c r="AK82" s="435">
        <f>'2M - SGS'!AK82</f>
        <v>8.7251999999999996E-2</v>
      </c>
      <c r="AL82" s="435">
        <f>'2M - SGS'!AL82</f>
        <v>9.6703999999999998E-2</v>
      </c>
      <c r="AM82" s="435">
        <f>'2M - SGS'!AM82</f>
        <v>0.106265</v>
      </c>
      <c r="AN82" s="435">
        <f>'2M - SGS'!AN82</f>
        <v>8.2161999999999999E-2</v>
      </c>
      <c r="AO82" s="435">
        <f>'2M - SGS'!AO82</f>
        <v>7.0887000000000006E-2</v>
      </c>
      <c r="AP82" s="435">
        <f>'2M - SGS'!AP82</f>
        <v>6.8145999999999998E-2</v>
      </c>
      <c r="AQ82" s="435">
        <f>'2M - SGS'!AQ82</f>
        <v>8.1852999999999995E-2</v>
      </c>
      <c r="AR82" s="435">
        <f>'2M - SGS'!AR82</f>
        <v>6.7163E-2</v>
      </c>
      <c r="AS82" s="435">
        <f>'2M - SGS'!AS82</f>
        <v>8.6751999999999996E-2</v>
      </c>
      <c r="AT82" s="435">
        <f>'2M - SGS'!AT82</f>
        <v>6.9401000000000004E-2</v>
      </c>
      <c r="AU82" s="435">
        <f>'2M - SGS'!AU82</f>
        <v>8.2907999999999996E-2</v>
      </c>
      <c r="AV82" s="435">
        <f>'2M - SGS'!AV82</f>
        <v>0.100507</v>
      </c>
      <c r="AW82" s="435">
        <f>'2M - SGS'!AW82</f>
        <v>8.7251999999999996E-2</v>
      </c>
      <c r="AX82" s="435">
        <f>'2M - SGS'!AX82</f>
        <v>9.6703999999999998E-2</v>
      </c>
      <c r="AY82" s="435">
        <f>'2M - SGS'!AY82</f>
        <v>0.106265</v>
      </c>
      <c r="AZ82" s="435">
        <f>'2M - SGS'!AZ82</f>
        <v>8.2161999999999999E-2</v>
      </c>
      <c r="BA82" s="435">
        <f>'2M - SGS'!BA82</f>
        <v>7.0887000000000006E-2</v>
      </c>
      <c r="BB82" s="435">
        <f>'2M - SGS'!BB82</f>
        <v>6.8145999999999998E-2</v>
      </c>
      <c r="BC82" s="435">
        <f>'2M - SGS'!BC82</f>
        <v>8.1852999999999995E-2</v>
      </c>
      <c r="BD82" s="435">
        <f>'2M - SGS'!BD82</f>
        <v>6.7163E-2</v>
      </c>
      <c r="BE82" s="435">
        <f>'2M - SGS'!BE82</f>
        <v>8.6751999999999996E-2</v>
      </c>
      <c r="BF82" s="435">
        <f>'2M - SGS'!BF82</f>
        <v>6.9401000000000004E-2</v>
      </c>
      <c r="BG82" s="435">
        <f>'2M - SGS'!BG82</f>
        <v>8.2907999999999996E-2</v>
      </c>
      <c r="BH82" s="435">
        <f>'2M - SGS'!BH82</f>
        <v>0.100507</v>
      </c>
      <c r="BI82" s="435">
        <f>'2M - SGS'!BI82</f>
        <v>8.7251999999999996E-2</v>
      </c>
      <c r="BJ82" s="435">
        <f>'2M - SGS'!BJ82</f>
        <v>9.6703999999999998E-2</v>
      </c>
      <c r="BK82" s="435">
        <f>'2M - SGS'!BK82</f>
        <v>0.106265</v>
      </c>
      <c r="BL82" s="435">
        <f>'2M - SGS'!BL82</f>
        <v>8.2161999999999999E-2</v>
      </c>
      <c r="BM82" s="435">
        <f>'2M - SGS'!BM82</f>
        <v>7.0887000000000006E-2</v>
      </c>
      <c r="BN82" s="435">
        <f>'2M - SGS'!BN82</f>
        <v>6.8145999999999998E-2</v>
      </c>
      <c r="BO82" s="435">
        <f>'2M - SGS'!BO82</f>
        <v>8.1852999999999995E-2</v>
      </c>
      <c r="BP82" s="435">
        <f>'2M - SGS'!BP82</f>
        <v>6.7163E-2</v>
      </c>
      <c r="BQ82" s="435">
        <f>'2M - SGS'!BQ82</f>
        <v>8.6751999999999996E-2</v>
      </c>
      <c r="BR82" s="435">
        <f>'2M - SGS'!BR82</f>
        <v>6.9401000000000004E-2</v>
      </c>
      <c r="BS82" s="435">
        <f>'2M - SGS'!BS82</f>
        <v>8.2907999999999996E-2</v>
      </c>
      <c r="BT82" s="435">
        <f>'2M - SGS'!BT82</f>
        <v>0.100507</v>
      </c>
      <c r="BU82" s="435">
        <f>'2M - SGS'!BU82</f>
        <v>8.7251999999999996E-2</v>
      </c>
      <c r="BV82" s="435">
        <f>'2M - SGS'!BV82</f>
        <v>9.6703999999999998E-2</v>
      </c>
      <c r="BW82" s="435">
        <f>'2M - SGS'!BW82</f>
        <v>0.106265</v>
      </c>
      <c r="BX82" s="435">
        <f>'2M - SGS'!BX82</f>
        <v>8.2161999999999999E-2</v>
      </c>
      <c r="BY82" s="435">
        <f>'2M - SGS'!BY82</f>
        <v>7.0887000000000006E-2</v>
      </c>
      <c r="BZ82" s="435">
        <f>'2M - SGS'!BZ82</f>
        <v>6.8145999999999998E-2</v>
      </c>
      <c r="CA82" s="435">
        <f>'2M - SGS'!CA82</f>
        <v>8.1852999999999995E-2</v>
      </c>
      <c r="CB82" s="435">
        <f>'2M - SGS'!CB82</f>
        <v>6.7163E-2</v>
      </c>
      <c r="CC82" s="435">
        <f>'2M - SGS'!CC82</f>
        <v>8.6751999999999996E-2</v>
      </c>
      <c r="CD82" s="435">
        <f>'2M - SGS'!CD82</f>
        <v>6.9401000000000004E-2</v>
      </c>
      <c r="CE82" s="435">
        <f>'2M - SGS'!CE82</f>
        <v>8.2907999999999996E-2</v>
      </c>
      <c r="CF82" s="435">
        <f>'2M - SGS'!CF82</f>
        <v>0.100507</v>
      </c>
      <c r="CG82" s="435">
        <f>'2M - SGS'!CG82</f>
        <v>8.7251999999999996E-2</v>
      </c>
      <c r="CH82" s="441">
        <f>'2M - SGS'!CH82</f>
        <v>9.6703999999999998E-2</v>
      </c>
      <c r="CJ82" s="433">
        <f t="shared" si="157"/>
        <v>1</v>
      </c>
    </row>
    <row r="83" spans="1:88" s="110" customFormat="1" ht="15.75" x14ac:dyDescent="0.25">
      <c r="A83" s="667"/>
      <c r="B83" s="14" t="str">
        <f t="shared" si="156"/>
        <v>Heating</v>
      </c>
      <c r="C83" s="435">
        <f>'2M - SGS'!C83</f>
        <v>0.210397</v>
      </c>
      <c r="D83" s="435">
        <f>'2M - SGS'!D83</f>
        <v>0.17743600000000001</v>
      </c>
      <c r="E83" s="435">
        <f>'2M - SGS'!E83</f>
        <v>0.13192400000000001</v>
      </c>
      <c r="F83" s="435">
        <f>'2M - SGS'!F83</f>
        <v>5.9718E-2</v>
      </c>
      <c r="G83" s="435">
        <f>'2M - SGS'!G83</f>
        <v>2.6769000000000001E-2</v>
      </c>
      <c r="H83" s="435">
        <f>'2M - SGS'!H83</f>
        <v>4.2950000000000002E-3</v>
      </c>
      <c r="I83" s="435">
        <f>'2M - SGS'!I83</f>
        <v>2.895E-3</v>
      </c>
      <c r="J83" s="435">
        <f>'2M - SGS'!J83</f>
        <v>3.4320000000000002E-3</v>
      </c>
      <c r="K83" s="435">
        <f>'2M - SGS'!K83</f>
        <v>9.4020000000000006E-3</v>
      </c>
      <c r="L83" s="435">
        <f>'2M - SGS'!L83</f>
        <v>5.5496999999999998E-2</v>
      </c>
      <c r="M83" s="435">
        <f>'2M - SGS'!M83</f>
        <v>0.115452</v>
      </c>
      <c r="N83" s="435">
        <f>'2M - SGS'!N83</f>
        <v>0.20278299999999999</v>
      </c>
      <c r="O83" s="435">
        <f>'2M - SGS'!O83</f>
        <v>0.210397</v>
      </c>
      <c r="P83" s="435">
        <f>'2M - SGS'!P83</f>
        <v>0.17743600000000001</v>
      </c>
      <c r="Q83" s="435">
        <f>'2M - SGS'!Q83</f>
        <v>0.13192400000000001</v>
      </c>
      <c r="R83" s="435">
        <f>'2M - SGS'!R83</f>
        <v>5.9718E-2</v>
      </c>
      <c r="S83" s="435">
        <f>'2M - SGS'!S83</f>
        <v>2.6769000000000001E-2</v>
      </c>
      <c r="T83" s="435">
        <f>'2M - SGS'!T83</f>
        <v>4.2950000000000002E-3</v>
      </c>
      <c r="U83" s="435">
        <f>'2M - SGS'!U83</f>
        <v>2.895E-3</v>
      </c>
      <c r="V83" s="435">
        <f>'2M - SGS'!V83</f>
        <v>3.4320000000000002E-3</v>
      </c>
      <c r="W83" s="435">
        <f>'2M - SGS'!W83</f>
        <v>9.4020000000000006E-3</v>
      </c>
      <c r="X83" s="435">
        <f>'2M - SGS'!X83</f>
        <v>5.5496999999999998E-2</v>
      </c>
      <c r="Y83" s="435">
        <f>'2M - SGS'!Y83</f>
        <v>0.115452</v>
      </c>
      <c r="Z83" s="435">
        <f>'2M - SGS'!Z83</f>
        <v>0.20278299999999999</v>
      </c>
      <c r="AA83" s="435">
        <f>'2M - SGS'!AA83</f>
        <v>0.210397</v>
      </c>
      <c r="AB83" s="435">
        <f>'2M - SGS'!AB83</f>
        <v>0.17743600000000001</v>
      </c>
      <c r="AC83" s="435">
        <f>'2M - SGS'!AC83</f>
        <v>0.13192400000000001</v>
      </c>
      <c r="AD83" s="435">
        <f>'2M - SGS'!AD83</f>
        <v>5.9718E-2</v>
      </c>
      <c r="AE83" s="435">
        <f>'2M - SGS'!AE83</f>
        <v>2.6769000000000001E-2</v>
      </c>
      <c r="AF83" s="435">
        <f>'2M - SGS'!AF83</f>
        <v>4.2950000000000002E-3</v>
      </c>
      <c r="AG83" s="435">
        <f>'2M - SGS'!AG83</f>
        <v>2.895E-3</v>
      </c>
      <c r="AH83" s="435">
        <f>'2M - SGS'!AH83</f>
        <v>3.4320000000000002E-3</v>
      </c>
      <c r="AI83" s="435">
        <f>'2M - SGS'!AI83</f>
        <v>9.4020000000000006E-3</v>
      </c>
      <c r="AJ83" s="435">
        <f>'2M - SGS'!AJ83</f>
        <v>5.5496999999999998E-2</v>
      </c>
      <c r="AK83" s="435">
        <f>'2M - SGS'!AK83</f>
        <v>0.115452</v>
      </c>
      <c r="AL83" s="435">
        <f>'2M - SGS'!AL83</f>
        <v>0.20278299999999999</v>
      </c>
      <c r="AM83" s="435">
        <f>'2M - SGS'!AM83</f>
        <v>0.210397</v>
      </c>
      <c r="AN83" s="435">
        <f>'2M - SGS'!AN83</f>
        <v>0.17743600000000001</v>
      </c>
      <c r="AO83" s="435">
        <f>'2M - SGS'!AO83</f>
        <v>0.13192400000000001</v>
      </c>
      <c r="AP83" s="435">
        <f>'2M - SGS'!AP83</f>
        <v>5.9718E-2</v>
      </c>
      <c r="AQ83" s="435">
        <f>'2M - SGS'!AQ83</f>
        <v>2.6769000000000001E-2</v>
      </c>
      <c r="AR83" s="435">
        <f>'2M - SGS'!AR83</f>
        <v>4.2950000000000002E-3</v>
      </c>
      <c r="AS83" s="435">
        <f>'2M - SGS'!AS83</f>
        <v>2.895E-3</v>
      </c>
      <c r="AT83" s="435">
        <f>'2M - SGS'!AT83</f>
        <v>3.4320000000000002E-3</v>
      </c>
      <c r="AU83" s="435">
        <f>'2M - SGS'!AU83</f>
        <v>9.4020000000000006E-3</v>
      </c>
      <c r="AV83" s="435">
        <f>'2M - SGS'!AV83</f>
        <v>5.5496999999999998E-2</v>
      </c>
      <c r="AW83" s="435">
        <f>'2M - SGS'!AW83</f>
        <v>0.115452</v>
      </c>
      <c r="AX83" s="435">
        <f>'2M - SGS'!AX83</f>
        <v>0.20278299999999999</v>
      </c>
      <c r="AY83" s="435">
        <f>'2M - SGS'!AY83</f>
        <v>0.210397</v>
      </c>
      <c r="AZ83" s="435">
        <f>'2M - SGS'!AZ83</f>
        <v>0.17743600000000001</v>
      </c>
      <c r="BA83" s="435">
        <f>'2M - SGS'!BA83</f>
        <v>0.13192400000000001</v>
      </c>
      <c r="BB83" s="435">
        <f>'2M - SGS'!BB83</f>
        <v>5.9718E-2</v>
      </c>
      <c r="BC83" s="435">
        <f>'2M - SGS'!BC83</f>
        <v>2.6769000000000001E-2</v>
      </c>
      <c r="BD83" s="435">
        <f>'2M - SGS'!BD83</f>
        <v>4.2950000000000002E-3</v>
      </c>
      <c r="BE83" s="435">
        <f>'2M - SGS'!BE83</f>
        <v>2.895E-3</v>
      </c>
      <c r="BF83" s="435">
        <f>'2M - SGS'!BF83</f>
        <v>3.4320000000000002E-3</v>
      </c>
      <c r="BG83" s="435">
        <f>'2M - SGS'!BG83</f>
        <v>9.4020000000000006E-3</v>
      </c>
      <c r="BH83" s="435">
        <f>'2M - SGS'!BH83</f>
        <v>5.5496999999999998E-2</v>
      </c>
      <c r="BI83" s="435">
        <f>'2M - SGS'!BI83</f>
        <v>0.115452</v>
      </c>
      <c r="BJ83" s="435">
        <f>'2M - SGS'!BJ83</f>
        <v>0.20278299999999999</v>
      </c>
      <c r="BK83" s="435">
        <f>'2M - SGS'!BK83</f>
        <v>0.210397</v>
      </c>
      <c r="BL83" s="435">
        <f>'2M - SGS'!BL83</f>
        <v>0.17743600000000001</v>
      </c>
      <c r="BM83" s="435">
        <f>'2M - SGS'!BM83</f>
        <v>0.13192400000000001</v>
      </c>
      <c r="BN83" s="435">
        <f>'2M - SGS'!BN83</f>
        <v>5.9718E-2</v>
      </c>
      <c r="BO83" s="435">
        <f>'2M - SGS'!BO83</f>
        <v>2.6769000000000001E-2</v>
      </c>
      <c r="BP83" s="435">
        <f>'2M - SGS'!BP83</f>
        <v>4.2950000000000002E-3</v>
      </c>
      <c r="BQ83" s="435">
        <f>'2M - SGS'!BQ83</f>
        <v>2.895E-3</v>
      </c>
      <c r="BR83" s="435">
        <f>'2M - SGS'!BR83</f>
        <v>3.4320000000000002E-3</v>
      </c>
      <c r="BS83" s="435">
        <f>'2M - SGS'!BS83</f>
        <v>9.4020000000000006E-3</v>
      </c>
      <c r="BT83" s="435">
        <f>'2M - SGS'!BT83</f>
        <v>5.5496999999999998E-2</v>
      </c>
      <c r="BU83" s="435">
        <f>'2M - SGS'!BU83</f>
        <v>0.115452</v>
      </c>
      <c r="BV83" s="435">
        <f>'2M - SGS'!BV83</f>
        <v>0.20278299999999999</v>
      </c>
      <c r="BW83" s="435">
        <f>'2M - SGS'!BW83</f>
        <v>0.210397</v>
      </c>
      <c r="BX83" s="435">
        <f>'2M - SGS'!BX83</f>
        <v>0.17743600000000001</v>
      </c>
      <c r="BY83" s="435">
        <f>'2M - SGS'!BY83</f>
        <v>0.13192400000000001</v>
      </c>
      <c r="BZ83" s="435">
        <f>'2M - SGS'!BZ83</f>
        <v>5.9718E-2</v>
      </c>
      <c r="CA83" s="435">
        <f>'2M - SGS'!CA83</f>
        <v>2.6769000000000001E-2</v>
      </c>
      <c r="CB83" s="435">
        <f>'2M - SGS'!CB83</f>
        <v>4.2950000000000002E-3</v>
      </c>
      <c r="CC83" s="435">
        <f>'2M - SGS'!CC83</f>
        <v>2.895E-3</v>
      </c>
      <c r="CD83" s="435">
        <f>'2M - SGS'!CD83</f>
        <v>3.4320000000000002E-3</v>
      </c>
      <c r="CE83" s="435">
        <f>'2M - SGS'!CE83</f>
        <v>9.4020000000000006E-3</v>
      </c>
      <c r="CF83" s="435">
        <f>'2M - SGS'!CF83</f>
        <v>5.5496999999999998E-2</v>
      </c>
      <c r="CG83" s="435">
        <f>'2M - SGS'!CG83</f>
        <v>0.115452</v>
      </c>
      <c r="CH83" s="441">
        <f>'2M - SGS'!CH83</f>
        <v>0.20278299999999999</v>
      </c>
      <c r="CJ83" s="433">
        <f t="shared" si="157"/>
        <v>1.0000000000000002</v>
      </c>
    </row>
    <row r="84" spans="1:88" s="110" customFormat="1" ht="15.75" x14ac:dyDescent="0.25">
      <c r="A84" s="667"/>
      <c r="B84" s="14" t="str">
        <f t="shared" si="156"/>
        <v>HVAC</v>
      </c>
      <c r="C84" s="435">
        <f>'2M - SGS'!C84</f>
        <v>0.107824</v>
      </c>
      <c r="D84" s="435">
        <f>'2M - SGS'!D84</f>
        <v>9.1051999999999994E-2</v>
      </c>
      <c r="E84" s="435">
        <f>'2M - SGS'!E84</f>
        <v>7.1135000000000004E-2</v>
      </c>
      <c r="F84" s="435">
        <f>'2M - SGS'!F84</f>
        <v>4.1179E-2</v>
      </c>
      <c r="G84" s="435">
        <f>'2M - SGS'!G84</f>
        <v>4.4423999999999998E-2</v>
      </c>
      <c r="H84" s="435">
        <f>'2M - SGS'!H84</f>
        <v>0.106128</v>
      </c>
      <c r="I84" s="435">
        <f>'2M - SGS'!I84</f>
        <v>0.14288100000000001</v>
      </c>
      <c r="J84" s="435">
        <f>'2M - SGS'!J84</f>
        <v>0.133494</v>
      </c>
      <c r="K84" s="435">
        <f>'2M - SGS'!K84</f>
        <v>5.781E-2</v>
      </c>
      <c r="L84" s="435">
        <f>'2M - SGS'!L84</f>
        <v>3.8018000000000003E-2</v>
      </c>
      <c r="M84" s="435">
        <f>'2M - SGS'!M84</f>
        <v>6.2103999999999999E-2</v>
      </c>
      <c r="N84" s="435">
        <f>'2M - SGS'!N84</f>
        <v>0.103951</v>
      </c>
      <c r="O84" s="435">
        <f>'2M - SGS'!O84</f>
        <v>0.107824</v>
      </c>
      <c r="P84" s="435">
        <f>'2M - SGS'!P84</f>
        <v>9.1051999999999994E-2</v>
      </c>
      <c r="Q84" s="435">
        <f>'2M - SGS'!Q84</f>
        <v>7.1135000000000004E-2</v>
      </c>
      <c r="R84" s="435">
        <f>'2M - SGS'!R84</f>
        <v>4.1179E-2</v>
      </c>
      <c r="S84" s="435">
        <f>'2M - SGS'!S84</f>
        <v>4.4423999999999998E-2</v>
      </c>
      <c r="T84" s="435">
        <f>'2M - SGS'!T84</f>
        <v>0.106128</v>
      </c>
      <c r="U84" s="435">
        <f>'2M - SGS'!U84</f>
        <v>0.14288100000000001</v>
      </c>
      <c r="V84" s="435">
        <f>'2M - SGS'!V84</f>
        <v>0.133494</v>
      </c>
      <c r="W84" s="435">
        <f>'2M - SGS'!W84</f>
        <v>5.781E-2</v>
      </c>
      <c r="X84" s="435">
        <f>'2M - SGS'!X84</f>
        <v>3.8018000000000003E-2</v>
      </c>
      <c r="Y84" s="435">
        <f>'2M - SGS'!Y84</f>
        <v>6.2103999999999999E-2</v>
      </c>
      <c r="Z84" s="435">
        <f>'2M - SGS'!Z84</f>
        <v>0.103951</v>
      </c>
      <c r="AA84" s="435">
        <f>'2M - SGS'!AA84</f>
        <v>0.107824</v>
      </c>
      <c r="AB84" s="435">
        <f>'2M - SGS'!AB84</f>
        <v>9.1051999999999994E-2</v>
      </c>
      <c r="AC84" s="435">
        <f>'2M - SGS'!AC84</f>
        <v>7.1135000000000004E-2</v>
      </c>
      <c r="AD84" s="435">
        <f>'2M - SGS'!AD84</f>
        <v>4.1179E-2</v>
      </c>
      <c r="AE84" s="435">
        <f>'2M - SGS'!AE84</f>
        <v>4.4423999999999998E-2</v>
      </c>
      <c r="AF84" s="435">
        <f>'2M - SGS'!AF84</f>
        <v>0.106128</v>
      </c>
      <c r="AG84" s="435">
        <f>'2M - SGS'!AG84</f>
        <v>0.14288100000000001</v>
      </c>
      <c r="AH84" s="435">
        <f>'2M - SGS'!AH84</f>
        <v>0.133494</v>
      </c>
      <c r="AI84" s="435">
        <f>'2M - SGS'!AI84</f>
        <v>5.781E-2</v>
      </c>
      <c r="AJ84" s="435">
        <f>'2M - SGS'!AJ84</f>
        <v>3.8018000000000003E-2</v>
      </c>
      <c r="AK84" s="435">
        <f>'2M - SGS'!AK84</f>
        <v>6.2103999999999999E-2</v>
      </c>
      <c r="AL84" s="435">
        <f>'2M - SGS'!AL84</f>
        <v>0.103951</v>
      </c>
      <c r="AM84" s="435">
        <f>'2M - SGS'!AM84</f>
        <v>0.107824</v>
      </c>
      <c r="AN84" s="435">
        <f>'2M - SGS'!AN84</f>
        <v>9.1051999999999994E-2</v>
      </c>
      <c r="AO84" s="435">
        <f>'2M - SGS'!AO84</f>
        <v>7.1135000000000004E-2</v>
      </c>
      <c r="AP84" s="435">
        <f>'2M - SGS'!AP84</f>
        <v>4.1179E-2</v>
      </c>
      <c r="AQ84" s="435">
        <f>'2M - SGS'!AQ84</f>
        <v>4.4423999999999998E-2</v>
      </c>
      <c r="AR84" s="435">
        <f>'2M - SGS'!AR84</f>
        <v>0.106128</v>
      </c>
      <c r="AS84" s="435">
        <f>'2M - SGS'!AS84</f>
        <v>0.14288100000000001</v>
      </c>
      <c r="AT84" s="435">
        <f>'2M - SGS'!AT84</f>
        <v>0.133494</v>
      </c>
      <c r="AU84" s="435">
        <f>'2M - SGS'!AU84</f>
        <v>5.781E-2</v>
      </c>
      <c r="AV84" s="435">
        <f>'2M - SGS'!AV84</f>
        <v>3.8018000000000003E-2</v>
      </c>
      <c r="AW84" s="435">
        <f>'2M - SGS'!AW84</f>
        <v>6.2103999999999999E-2</v>
      </c>
      <c r="AX84" s="435">
        <f>'2M - SGS'!AX84</f>
        <v>0.103951</v>
      </c>
      <c r="AY84" s="435">
        <f>'2M - SGS'!AY84</f>
        <v>0.107824</v>
      </c>
      <c r="AZ84" s="435">
        <f>'2M - SGS'!AZ84</f>
        <v>9.1051999999999994E-2</v>
      </c>
      <c r="BA84" s="435">
        <f>'2M - SGS'!BA84</f>
        <v>7.1135000000000004E-2</v>
      </c>
      <c r="BB84" s="435">
        <f>'2M - SGS'!BB84</f>
        <v>4.1179E-2</v>
      </c>
      <c r="BC84" s="435">
        <f>'2M - SGS'!BC84</f>
        <v>4.4423999999999998E-2</v>
      </c>
      <c r="BD84" s="435">
        <f>'2M - SGS'!BD84</f>
        <v>0.106128</v>
      </c>
      <c r="BE84" s="435">
        <f>'2M - SGS'!BE84</f>
        <v>0.14288100000000001</v>
      </c>
      <c r="BF84" s="435">
        <f>'2M - SGS'!BF84</f>
        <v>0.133494</v>
      </c>
      <c r="BG84" s="435">
        <f>'2M - SGS'!BG84</f>
        <v>5.781E-2</v>
      </c>
      <c r="BH84" s="435">
        <f>'2M - SGS'!BH84</f>
        <v>3.8018000000000003E-2</v>
      </c>
      <c r="BI84" s="435">
        <f>'2M - SGS'!BI84</f>
        <v>6.2103999999999999E-2</v>
      </c>
      <c r="BJ84" s="435">
        <f>'2M - SGS'!BJ84</f>
        <v>0.103951</v>
      </c>
      <c r="BK84" s="435">
        <f>'2M - SGS'!BK84</f>
        <v>0.107824</v>
      </c>
      <c r="BL84" s="435">
        <f>'2M - SGS'!BL84</f>
        <v>9.1051999999999994E-2</v>
      </c>
      <c r="BM84" s="435">
        <f>'2M - SGS'!BM84</f>
        <v>7.1135000000000004E-2</v>
      </c>
      <c r="BN84" s="435">
        <f>'2M - SGS'!BN84</f>
        <v>4.1179E-2</v>
      </c>
      <c r="BO84" s="435">
        <f>'2M - SGS'!BO84</f>
        <v>4.4423999999999998E-2</v>
      </c>
      <c r="BP84" s="435">
        <f>'2M - SGS'!BP84</f>
        <v>0.106128</v>
      </c>
      <c r="BQ84" s="435">
        <f>'2M - SGS'!BQ84</f>
        <v>0.14288100000000001</v>
      </c>
      <c r="BR84" s="435">
        <f>'2M - SGS'!BR84</f>
        <v>0.133494</v>
      </c>
      <c r="BS84" s="435">
        <f>'2M - SGS'!BS84</f>
        <v>5.781E-2</v>
      </c>
      <c r="BT84" s="435">
        <f>'2M - SGS'!BT84</f>
        <v>3.8018000000000003E-2</v>
      </c>
      <c r="BU84" s="435">
        <f>'2M - SGS'!BU84</f>
        <v>6.2103999999999999E-2</v>
      </c>
      <c r="BV84" s="435">
        <f>'2M - SGS'!BV84</f>
        <v>0.103951</v>
      </c>
      <c r="BW84" s="435">
        <f>'2M - SGS'!BW84</f>
        <v>0.107824</v>
      </c>
      <c r="BX84" s="435">
        <f>'2M - SGS'!BX84</f>
        <v>9.1051999999999994E-2</v>
      </c>
      <c r="BY84" s="435">
        <f>'2M - SGS'!BY84</f>
        <v>7.1135000000000004E-2</v>
      </c>
      <c r="BZ84" s="435">
        <f>'2M - SGS'!BZ84</f>
        <v>4.1179E-2</v>
      </c>
      <c r="CA84" s="435">
        <f>'2M - SGS'!CA84</f>
        <v>4.4423999999999998E-2</v>
      </c>
      <c r="CB84" s="435">
        <f>'2M - SGS'!CB84</f>
        <v>0.106128</v>
      </c>
      <c r="CC84" s="435">
        <f>'2M - SGS'!CC84</f>
        <v>0.14288100000000001</v>
      </c>
      <c r="CD84" s="435">
        <f>'2M - SGS'!CD84</f>
        <v>0.133494</v>
      </c>
      <c r="CE84" s="435">
        <f>'2M - SGS'!CE84</f>
        <v>5.781E-2</v>
      </c>
      <c r="CF84" s="435">
        <f>'2M - SGS'!CF84</f>
        <v>3.8018000000000003E-2</v>
      </c>
      <c r="CG84" s="435">
        <f>'2M - SGS'!CG84</f>
        <v>6.2103999999999999E-2</v>
      </c>
      <c r="CH84" s="441">
        <f>'2M - SGS'!CH84</f>
        <v>0.103951</v>
      </c>
      <c r="CJ84" s="433">
        <f t="shared" si="157"/>
        <v>1</v>
      </c>
    </row>
    <row r="85" spans="1:88" s="110" customFormat="1" ht="15.75" x14ac:dyDescent="0.25">
      <c r="A85" s="667"/>
      <c r="B85" s="14" t="str">
        <f t="shared" si="156"/>
        <v>Lighting</v>
      </c>
      <c r="C85" s="435">
        <f>'2M - SGS'!C85</f>
        <v>9.3563999999999994E-2</v>
      </c>
      <c r="D85" s="435">
        <f>'2M - SGS'!D85</f>
        <v>7.2162000000000004E-2</v>
      </c>
      <c r="E85" s="435">
        <f>'2M - SGS'!E85</f>
        <v>7.8372999999999998E-2</v>
      </c>
      <c r="F85" s="435">
        <f>'2M - SGS'!F85</f>
        <v>7.6534000000000005E-2</v>
      </c>
      <c r="G85" s="435">
        <f>'2M - SGS'!G85</f>
        <v>9.4246999999999997E-2</v>
      </c>
      <c r="H85" s="435">
        <f>'2M - SGS'!H85</f>
        <v>7.5599E-2</v>
      </c>
      <c r="I85" s="435">
        <f>'2M - SGS'!I85</f>
        <v>9.6199999999999994E-2</v>
      </c>
      <c r="J85" s="435">
        <f>'2M - SGS'!J85</f>
        <v>7.7077999999999994E-2</v>
      </c>
      <c r="K85" s="435">
        <f>'2M - SGS'!K85</f>
        <v>8.1374000000000002E-2</v>
      </c>
      <c r="L85" s="435">
        <f>'2M - SGS'!L85</f>
        <v>9.4072000000000003E-2</v>
      </c>
      <c r="M85" s="435">
        <f>'2M - SGS'!M85</f>
        <v>7.6706999999999997E-2</v>
      </c>
      <c r="N85" s="435">
        <f>'2M - SGS'!N85</f>
        <v>8.4089999999999998E-2</v>
      </c>
      <c r="O85" s="435">
        <f>'2M - SGS'!O85</f>
        <v>9.3563999999999994E-2</v>
      </c>
      <c r="P85" s="435">
        <f>'2M - SGS'!P85</f>
        <v>7.2162000000000004E-2</v>
      </c>
      <c r="Q85" s="435">
        <f>'2M - SGS'!Q85</f>
        <v>7.8372999999999998E-2</v>
      </c>
      <c r="R85" s="435">
        <f>'2M - SGS'!R85</f>
        <v>7.6534000000000005E-2</v>
      </c>
      <c r="S85" s="435">
        <f>'2M - SGS'!S85</f>
        <v>9.4246999999999997E-2</v>
      </c>
      <c r="T85" s="435">
        <f>'2M - SGS'!T85</f>
        <v>7.5599E-2</v>
      </c>
      <c r="U85" s="435">
        <f>'2M - SGS'!U85</f>
        <v>9.6199999999999994E-2</v>
      </c>
      <c r="V85" s="435">
        <f>'2M - SGS'!V85</f>
        <v>7.7077999999999994E-2</v>
      </c>
      <c r="W85" s="435">
        <f>'2M - SGS'!W85</f>
        <v>8.1374000000000002E-2</v>
      </c>
      <c r="X85" s="435">
        <f>'2M - SGS'!X85</f>
        <v>9.4072000000000003E-2</v>
      </c>
      <c r="Y85" s="435">
        <f>'2M - SGS'!Y85</f>
        <v>7.6706999999999997E-2</v>
      </c>
      <c r="Z85" s="435">
        <f>'2M - SGS'!Z85</f>
        <v>8.4089999999999998E-2</v>
      </c>
      <c r="AA85" s="435">
        <f>'2M - SGS'!AA85</f>
        <v>9.3563999999999994E-2</v>
      </c>
      <c r="AB85" s="435">
        <f>'2M - SGS'!AB85</f>
        <v>7.2162000000000004E-2</v>
      </c>
      <c r="AC85" s="435">
        <f>'2M - SGS'!AC85</f>
        <v>7.8372999999999998E-2</v>
      </c>
      <c r="AD85" s="435">
        <f>'2M - SGS'!AD85</f>
        <v>7.6534000000000005E-2</v>
      </c>
      <c r="AE85" s="435">
        <f>'2M - SGS'!AE85</f>
        <v>9.4246999999999997E-2</v>
      </c>
      <c r="AF85" s="435">
        <f>'2M - SGS'!AF85</f>
        <v>7.5599E-2</v>
      </c>
      <c r="AG85" s="435">
        <f>'2M - SGS'!AG85</f>
        <v>9.6199999999999994E-2</v>
      </c>
      <c r="AH85" s="435">
        <f>'2M - SGS'!AH85</f>
        <v>7.7077999999999994E-2</v>
      </c>
      <c r="AI85" s="435">
        <f>'2M - SGS'!AI85</f>
        <v>8.1374000000000002E-2</v>
      </c>
      <c r="AJ85" s="435">
        <f>'2M - SGS'!AJ85</f>
        <v>9.4072000000000003E-2</v>
      </c>
      <c r="AK85" s="435">
        <f>'2M - SGS'!AK85</f>
        <v>7.6706999999999997E-2</v>
      </c>
      <c r="AL85" s="435">
        <f>'2M - SGS'!AL85</f>
        <v>8.4089999999999998E-2</v>
      </c>
      <c r="AM85" s="435">
        <f>'2M - SGS'!AM85</f>
        <v>9.3563999999999994E-2</v>
      </c>
      <c r="AN85" s="435">
        <f>'2M - SGS'!AN85</f>
        <v>7.2162000000000004E-2</v>
      </c>
      <c r="AO85" s="435">
        <f>'2M - SGS'!AO85</f>
        <v>7.8372999999999998E-2</v>
      </c>
      <c r="AP85" s="435">
        <f>'2M - SGS'!AP85</f>
        <v>7.6534000000000005E-2</v>
      </c>
      <c r="AQ85" s="435">
        <f>'2M - SGS'!AQ85</f>
        <v>9.4246999999999997E-2</v>
      </c>
      <c r="AR85" s="435">
        <f>'2M - SGS'!AR85</f>
        <v>7.5599E-2</v>
      </c>
      <c r="AS85" s="435">
        <f>'2M - SGS'!AS85</f>
        <v>9.6199999999999994E-2</v>
      </c>
      <c r="AT85" s="435">
        <f>'2M - SGS'!AT85</f>
        <v>7.7077999999999994E-2</v>
      </c>
      <c r="AU85" s="435">
        <f>'2M - SGS'!AU85</f>
        <v>8.1374000000000002E-2</v>
      </c>
      <c r="AV85" s="435">
        <f>'2M - SGS'!AV85</f>
        <v>9.4072000000000003E-2</v>
      </c>
      <c r="AW85" s="435">
        <f>'2M - SGS'!AW85</f>
        <v>7.6706999999999997E-2</v>
      </c>
      <c r="AX85" s="435">
        <f>'2M - SGS'!AX85</f>
        <v>8.4089999999999998E-2</v>
      </c>
      <c r="AY85" s="435">
        <f>'2M - SGS'!AY85</f>
        <v>9.3563999999999994E-2</v>
      </c>
      <c r="AZ85" s="435">
        <f>'2M - SGS'!AZ85</f>
        <v>7.2162000000000004E-2</v>
      </c>
      <c r="BA85" s="435">
        <f>'2M - SGS'!BA85</f>
        <v>7.8372999999999998E-2</v>
      </c>
      <c r="BB85" s="435">
        <f>'2M - SGS'!BB85</f>
        <v>7.6534000000000005E-2</v>
      </c>
      <c r="BC85" s="435">
        <f>'2M - SGS'!BC85</f>
        <v>9.4246999999999997E-2</v>
      </c>
      <c r="BD85" s="435">
        <f>'2M - SGS'!BD85</f>
        <v>7.5599E-2</v>
      </c>
      <c r="BE85" s="435">
        <f>'2M - SGS'!BE85</f>
        <v>9.6199999999999994E-2</v>
      </c>
      <c r="BF85" s="435">
        <f>'2M - SGS'!BF85</f>
        <v>7.7077999999999994E-2</v>
      </c>
      <c r="BG85" s="435">
        <f>'2M - SGS'!BG85</f>
        <v>8.1374000000000002E-2</v>
      </c>
      <c r="BH85" s="435">
        <f>'2M - SGS'!BH85</f>
        <v>9.4072000000000003E-2</v>
      </c>
      <c r="BI85" s="435">
        <f>'2M - SGS'!BI85</f>
        <v>7.6706999999999997E-2</v>
      </c>
      <c r="BJ85" s="435">
        <f>'2M - SGS'!BJ85</f>
        <v>8.4089999999999998E-2</v>
      </c>
      <c r="BK85" s="435">
        <f>'2M - SGS'!BK85</f>
        <v>9.3563999999999994E-2</v>
      </c>
      <c r="BL85" s="435">
        <f>'2M - SGS'!BL85</f>
        <v>7.2162000000000004E-2</v>
      </c>
      <c r="BM85" s="435">
        <f>'2M - SGS'!BM85</f>
        <v>7.8372999999999998E-2</v>
      </c>
      <c r="BN85" s="435">
        <f>'2M - SGS'!BN85</f>
        <v>7.6534000000000005E-2</v>
      </c>
      <c r="BO85" s="435">
        <f>'2M - SGS'!BO85</f>
        <v>9.4246999999999997E-2</v>
      </c>
      <c r="BP85" s="435">
        <f>'2M - SGS'!BP85</f>
        <v>7.5599E-2</v>
      </c>
      <c r="BQ85" s="435">
        <f>'2M - SGS'!BQ85</f>
        <v>9.6199999999999994E-2</v>
      </c>
      <c r="BR85" s="435">
        <f>'2M - SGS'!BR85</f>
        <v>7.7077999999999994E-2</v>
      </c>
      <c r="BS85" s="435">
        <f>'2M - SGS'!BS85</f>
        <v>8.1374000000000002E-2</v>
      </c>
      <c r="BT85" s="435">
        <f>'2M - SGS'!BT85</f>
        <v>9.4072000000000003E-2</v>
      </c>
      <c r="BU85" s="435">
        <f>'2M - SGS'!BU85</f>
        <v>7.6706999999999997E-2</v>
      </c>
      <c r="BV85" s="435">
        <f>'2M - SGS'!BV85</f>
        <v>8.4089999999999998E-2</v>
      </c>
      <c r="BW85" s="435">
        <f>'2M - SGS'!BW85</f>
        <v>9.3563999999999994E-2</v>
      </c>
      <c r="BX85" s="435">
        <f>'2M - SGS'!BX85</f>
        <v>7.2162000000000004E-2</v>
      </c>
      <c r="BY85" s="435">
        <f>'2M - SGS'!BY85</f>
        <v>7.8372999999999998E-2</v>
      </c>
      <c r="BZ85" s="435">
        <f>'2M - SGS'!BZ85</f>
        <v>7.6534000000000005E-2</v>
      </c>
      <c r="CA85" s="435">
        <f>'2M - SGS'!CA85</f>
        <v>9.4246999999999997E-2</v>
      </c>
      <c r="CB85" s="435">
        <f>'2M - SGS'!CB85</f>
        <v>7.5599E-2</v>
      </c>
      <c r="CC85" s="435">
        <f>'2M - SGS'!CC85</f>
        <v>9.6199999999999994E-2</v>
      </c>
      <c r="CD85" s="435">
        <f>'2M - SGS'!CD85</f>
        <v>7.7077999999999994E-2</v>
      </c>
      <c r="CE85" s="435">
        <f>'2M - SGS'!CE85</f>
        <v>8.1374000000000002E-2</v>
      </c>
      <c r="CF85" s="435">
        <f>'2M - SGS'!CF85</f>
        <v>9.4072000000000003E-2</v>
      </c>
      <c r="CG85" s="435">
        <f>'2M - SGS'!CG85</f>
        <v>7.6706999999999997E-2</v>
      </c>
      <c r="CH85" s="441">
        <f>'2M - SGS'!CH85</f>
        <v>8.4089999999999998E-2</v>
      </c>
      <c r="CJ85" s="433">
        <f t="shared" si="157"/>
        <v>1</v>
      </c>
    </row>
    <row r="86" spans="1:88" s="110" customFormat="1" ht="15.75" x14ac:dyDescent="0.25">
      <c r="A86" s="667"/>
      <c r="B86" s="14" t="str">
        <f t="shared" si="156"/>
        <v>Miscellaneous</v>
      </c>
      <c r="C86" s="435">
        <f>'2M - SGS'!C86</f>
        <v>8.5109000000000004E-2</v>
      </c>
      <c r="D86" s="435">
        <f>'2M - SGS'!D86</f>
        <v>7.7715000000000006E-2</v>
      </c>
      <c r="E86" s="435">
        <f>'2M - SGS'!E86</f>
        <v>8.6136000000000004E-2</v>
      </c>
      <c r="F86" s="435">
        <f>'2M - SGS'!F86</f>
        <v>7.9796000000000006E-2</v>
      </c>
      <c r="G86" s="435">
        <f>'2M - SGS'!G86</f>
        <v>8.5334999999999994E-2</v>
      </c>
      <c r="H86" s="435">
        <f>'2M - SGS'!H86</f>
        <v>8.1994999999999998E-2</v>
      </c>
      <c r="I86" s="435">
        <f>'2M - SGS'!I86</f>
        <v>8.4098999999999993E-2</v>
      </c>
      <c r="J86" s="435">
        <f>'2M - SGS'!J86</f>
        <v>8.4198999999999996E-2</v>
      </c>
      <c r="K86" s="435">
        <f>'2M - SGS'!K86</f>
        <v>8.2512000000000002E-2</v>
      </c>
      <c r="L86" s="435">
        <f>'2M - SGS'!L86</f>
        <v>8.5277000000000006E-2</v>
      </c>
      <c r="M86" s="435">
        <f>'2M - SGS'!M86</f>
        <v>8.2588999999999996E-2</v>
      </c>
      <c r="N86" s="435">
        <f>'2M - SGS'!N86</f>
        <v>8.5237999999999994E-2</v>
      </c>
      <c r="O86" s="435">
        <f>'2M - SGS'!O86</f>
        <v>8.5109000000000004E-2</v>
      </c>
      <c r="P86" s="435">
        <f>'2M - SGS'!P86</f>
        <v>7.7715000000000006E-2</v>
      </c>
      <c r="Q86" s="435">
        <f>'2M - SGS'!Q86</f>
        <v>8.6136000000000004E-2</v>
      </c>
      <c r="R86" s="435">
        <f>'2M - SGS'!R86</f>
        <v>7.9796000000000006E-2</v>
      </c>
      <c r="S86" s="435">
        <f>'2M - SGS'!S86</f>
        <v>8.5334999999999994E-2</v>
      </c>
      <c r="T86" s="435">
        <f>'2M - SGS'!T86</f>
        <v>8.1994999999999998E-2</v>
      </c>
      <c r="U86" s="435">
        <f>'2M - SGS'!U86</f>
        <v>8.4098999999999993E-2</v>
      </c>
      <c r="V86" s="435">
        <f>'2M - SGS'!V86</f>
        <v>8.4198999999999996E-2</v>
      </c>
      <c r="W86" s="435">
        <f>'2M - SGS'!W86</f>
        <v>8.2512000000000002E-2</v>
      </c>
      <c r="X86" s="435">
        <f>'2M - SGS'!X86</f>
        <v>8.5277000000000006E-2</v>
      </c>
      <c r="Y86" s="435">
        <f>'2M - SGS'!Y86</f>
        <v>8.2588999999999996E-2</v>
      </c>
      <c r="Z86" s="435">
        <f>'2M - SGS'!Z86</f>
        <v>8.5237999999999994E-2</v>
      </c>
      <c r="AA86" s="435">
        <f>'2M - SGS'!AA86</f>
        <v>8.5109000000000004E-2</v>
      </c>
      <c r="AB86" s="435">
        <f>'2M - SGS'!AB86</f>
        <v>7.7715000000000006E-2</v>
      </c>
      <c r="AC86" s="435">
        <f>'2M - SGS'!AC86</f>
        <v>8.6136000000000004E-2</v>
      </c>
      <c r="AD86" s="435">
        <f>'2M - SGS'!AD86</f>
        <v>7.9796000000000006E-2</v>
      </c>
      <c r="AE86" s="435">
        <f>'2M - SGS'!AE86</f>
        <v>8.5334999999999994E-2</v>
      </c>
      <c r="AF86" s="435">
        <f>'2M - SGS'!AF86</f>
        <v>8.1994999999999998E-2</v>
      </c>
      <c r="AG86" s="435">
        <f>'2M - SGS'!AG86</f>
        <v>8.4098999999999993E-2</v>
      </c>
      <c r="AH86" s="435">
        <f>'2M - SGS'!AH86</f>
        <v>8.4198999999999996E-2</v>
      </c>
      <c r="AI86" s="435">
        <f>'2M - SGS'!AI86</f>
        <v>8.2512000000000002E-2</v>
      </c>
      <c r="AJ86" s="435">
        <f>'2M - SGS'!AJ86</f>
        <v>8.5277000000000006E-2</v>
      </c>
      <c r="AK86" s="435">
        <f>'2M - SGS'!AK86</f>
        <v>8.2588999999999996E-2</v>
      </c>
      <c r="AL86" s="435">
        <f>'2M - SGS'!AL86</f>
        <v>8.5237999999999994E-2</v>
      </c>
      <c r="AM86" s="435">
        <f>'2M - SGS'!AM86</f>
        <v>8.5109000000000004E-2</v>
      </c>
      <c r="AN86" s="435">
        <f>'2M - SGS'!AN86</f>
        <v>7.7715000000000006E-2</v>
      </c>
      <c r="AO86" s="435">
        <f>'2M - SGS'!AO86</f>
        <v>8.6136000000000004E-2</v>
      </c>
      <c r="AP86" s="435">
        <f>'2M - SGS'!AP86</f>
        <v>7.9796000000000006E-2</v>
      </c>
      <c r="AQ86" s="435">
        <f>'2M - SGS'!AQ86</f>
        <v>8.5334999999999994E-2</v>
      </c>
      <c r="AR86" s="435">
        <f>'2M - SGS'!AR86</f>
        <v>8.1994999999999998E-2</v>
      </c>
      <c r="AS86" s="435">
        <f>'2M - SGS'!AS86</f>
        <v>8.4098999999999993E-2</v>
      </c>
      <c r="AT86" s="435">
        <f>'2M - SGS'!AT86</f>
        <v>8.4198999999999996E-2</v>
      </c>
      <c r="AU86" s="435">
        <f>'2M - SGS'!AU86</f>
        <v>8.2512000000000002E-2</v>
      </c>
      <c r="AV86" s="435">
        <f>'2M - SGS'!AV86</f>
        <v>8.5277000000000006E-2</v>
      </c>
      <c r="AW86" s="435">
        <f>'2M - SGS'!AW86</f>
        <v>8.2588999999999996E-2</v>
      </c>
      <c r="AX86" s="435">
        <f>'2M - SGS'!AX86</f>
        <v>8.5237999999999994E-2</v>
      </c>
      <c r="AY86" s="435">
        <f>'2M - SGS'!AY86</f>
        <v>8.5109000000000004E-2</v>
      </c>
      <c r="AZ86" s="435">
        <f>'2M - SGS'!AZ86</f>
        <v>7.7715000000000006E-2</v>
      </c>
      <c r="BA86" s="435">
        <f>'2M - SGS'!BA86</f>
        <v>8.6136000000000004E-2</v>
      </c>
      <c r="BB86" s="435">
        <f>'2M - SGS'!BB86</f>
        <v>7.9796000000000006E-2</v>
      </c>
      <c r="BC86" s="435">
        <f>'2M - SGS'!BC86</f>
        <v>8.5334999999999994E-2</v>
      </c>
      <c r="BD86" s="435">
        <f>'2M - SGS'!BD86</f>
        <v>8.1994999999999998E-2</v>
      </c>
      <c r="BE86" s="435">
        <f>'2M - SGS'!BE86</f>
        <v>8.4098999999999993E-2</v>
      </c>
      <c r="BF86" s="435">
        <f>'2M - SGS'!BF86</f>
        <v>8.4198999999999996E-2</v>
      </c>
      <c r="BG86" s="435">
        <f>'2M - SGS'!BG86</f>
        <v>8.2512000000000002E-2</v>
      </c>
      <c r="BH86" s="435">
        <f>'2M - SGS'!BH86</f>
        <v>8.5277000000000006E-2</v>
      </c>
      <c r="BI86" s="435">
        <f>'2M - SGS'!BI86</f>
        <v>8.2588999999999996E-2</v>
      </c>
      <c r="BJ86" s="435">
        <f>'2M - SGS'!BJ86</f>
        <v>8.5237999999999994E-2</v>
      </c>
      <c r="BK86" s="435">
        <f>'2M - SGS'!BK86</f>
        <v>8.5109000000000004E-2</v>
      </c>
      <c r="BL86" s="435">
        <f>'2M - SGS'!BL86</f>
        <v>7.7715000000000006E-2</v>
      </c>
      <c r="BM86" s="435">
        <f>'2M - SGS'!BM86</f>
        <v>8.6136000000000004E-2</v>
      </c>
      <c r="BN86" s="435">
        <f>'2M - SGS'!BN86</f>
        <v>7.9796000000000006E-2</v>
      </c>
      <c r="BO86" s="435">
        <f>'2M - SGS'!BO86</f>
        <v>8.5334999999999994E-2</v>
      </c>
      <c r="BP86" s="435">
        <f>'2M - SGS'!BP86</f>
        <v>8.1994999999999998E-2</v>
      </c>
      <c r="BQ86" s="435">
        <f>'2M - SGS'!BQ86</f>
        <v>8.4098999999999993E-2</v>
      </c>
      <c r="BR86" s="435">
        <f>'2M - SGS'!BR86</f>
        <v>8.4198999999999996E-2</v>
      </c>
      <c r="BS86" s="435">
        <f>'2M - SGS'!BS86</f>
        <v>8.2512000000000002E-2</v>
      </c>
      <c r="BT86" s="435">
        <f>'2M - SGS'!BT86</f>
        <v>8.5277000000000006E-2</v>
      </c>
      <c r="BU86" s="435">
        <f>'2M - SGS'!BU86</f>
        <v>8.2588999999999996E-2</v>
      </c>
      <c r="BV86" s="435">
        <f>'2M - SGS'!BV86</f>
        <v>8.5237999999999994E-2</v>
      </c>
      <c r="BW86" s="435">
        <f>'2M - SGS'!BW86</f>
        <v>8.5109000000000004E-2</v>
      </c>
      <c r="BX86" s="435">
        <f>'2M - SGS'!BX86</f>
        <v>7.7715000000000006E-2</v>
      </c>
      <c r="BY86" s="435">
        <f>'2M - SGS'!BY86</f>
        <v>8.6136000000000004E-2</v>
      </c>
      <c r="BZ86" s="435">
        <f>'2M - SGS'!BZ86</f>
        <v>7.9796000000000006E-2</v>
      </c>
      <c r="CA86" s="435">
        <f>'2M - SGS'!CA86</f>
        <v>8.5334999999999994E-2</v>
      </c>
      <c r="CB86" s="435">
        <f>'2M - SGS'!CB86</f>
        <v>8.1994999999999998E-2</v>
      </c>
      <c r="CC86" s="435">
        <f>'2M - SGS'!CC86</f>
        <v>8.4098999999999993E-2</v>
      </c>
      <c r="CD86" s="435">
        <f>'2M - SGS'!CD86</f>
        <v>8.4198999999999996E-2</v>
      </c>
      <c r="CE86" s="435">
        <f>'2M - SGS'!CE86</f>
        <v>8.2512000000000002E-2</v>
      </c>
      <c r="CF86" s="435">
        <f>'2M - SGS'!CF86</f>
        <v>8.5277000000000006E-2</v>
      </c>
      <c r="CG86" s="435">
        <f>'2M - SGS'!CG86</f>
        <v>8.2588999999999996E-2</v>
      </c>
      <c r="CH86" s="441">
        <f>'2M - SGS'!CH86</f>
        <v>8.5237999999999994E-2</v>
      </c>
      <c r="CJ86" s="433">
        <f t="shared" si="157"/>
        <v>1.0000000000000002</v>
      </c>
    </row>
    <row r="87" spans="1:88" s="110" customFormat="1" ht="15.75" x14ac:dyDescent="0.25">
      <c r="A87" s="667"/>
      <c r="B87" s="14" t="str">
        <f t="shared" si="156"/>
        <v>Motors</v>
      </c>
      <c r="C87" s="435">
        <f>'2M - SGS'!C87</f>
        <v>8.5109000000000004E-2</v>
      </c>
      <c r="D87" s="435">
        <f>'2M - SGS'!D87</f>
        <v>7.7715000000000006E-2</v>
      </c>
      <c r="E87" s="435">
        <f>'2M - SGS'!E87</f>
        <v>8.6136000000000004E-2</v>
      </c>
      <c r="F87" s="435">
        <f>'2M - SGS'!F87</f>
        <v>7.9796000000000006E-2</v>
      </c>
      <c r="G87" s="435">
        <f>'2M - SGS'!G87</f>
        <v>8.5334999999999994E-2</v>
      </c>
      <c r="H87" s="435">
        <f>'2M - SGS'!H87</f>
        <v>8.1994999999999998E-2</v>
      </c>
      <c r="I87" s="435">
        <f>'2M - SGS'!I87</f>
        <v>8.4098999999999993E-2</v>
      </c>
      <c r="J87" s="435">
        <f>'2M - SGS'!J87</f>
        <v>8.4198999999999996E-2</v>
      </c>
      <c r="K87" s="435">
        <f>'2M - SGS'!K87</f>
        <v>8.2512000000000002E-2</v>
      </c>
      <c r="L87" s="435">
        <f>'2M - SGS'!L87</f>
        <v>8.5277000000000006E-2</v>
      </c>
      <c r="M87" s="435">
        <f>'2M - SGS'!M87</f>
        <v>8.2588999999999996E-2</v>
      </c>
      <c r="N87" s="435">
        <f>'2M - SGS'!N87</f>
        <v>8.5237999999999994E-2</v>
      </c>
      <c r="O87" s="435">
        <f>'2M - SGS'!O87</f>
        <v>8.5109000000000004E-2</v>
      </c>
      <c r="P87" s="435">
        <f>'2M - SGS'!P87</f>
        <v>7.7715000000000006E-2</v>
      </c>
      <c r="Q87" s="435">
        <f>'2M - SGS'!Q87</f>
        <v>8.6136000000000004E-2</v>
      </c>
      <c r="R87" s="435">
        <f>'2M - SGS'!R87</f>
        <v>7.9796000000000006E-2</v>
      </c>
      <c r="S87" s="435">
        <f>'2M - SGS'!S87</f>
        <v>8.5334999999999994E-2</v>
      </c>
      <c r="T87" s="435">
        <f>'2M - SGS'!T87</f>
        <v>8.1994999999999998E-2</v>
      </c>
      <c r="U87" s="435">
        <f>'2M - SGS'!U87</f>
        <v>8.4098999999999993E-2</v>
      </c>
      <c r="V87" s="435">
        <f>'2M - SGS'!V87</f>
        <v>8.4198999999999996E-2</v>
      </c>
      <c r="W87" s="435">
        <f>'2M - SGS'!W87</f>
        <v>8.2512000000000002E-2</v>
      </c>
      <c r="X87" s="435">
        <f>'2M - SGS'!X87</f>
        <v>8.5277000000000006E-2</v>
      </c>
      <c r="Y87" s="435">
        <f>'2M - SGS'!Y87</f>
        <v>8.2588999999999996E-2</v>
      </c>
      <c r="Z87" s="435">
        <f>'2M - SGS'!Z87</f>
        <v>8.5237999999999994E-2</v>
      </c>
      <c r="AA87" s="435">
        <f>'2M - SGS'!AA87</f>
        <v>8.5109000000000004E-2</v>
      </c>
      <c r="AB87" s="435">
        <f>'2M - SGS'!AB87</f>
        <v>7.7715000000000006E-2</v>
      </c>
      <c r="AC87" s="435">
        <f>'2M - SGS'!AC87</f>
        <v>8.6136000000000004E-2</v>
      </c>
      <c r="AD87" s="435">
        <f>'2M - SGS'!AD87</f>
        <v>7.9796000000000006E-2</v>
      </c>
      <c r="AE87" s="435">
        <f>'2M - SGS'!AE87</f>
        <v>8.5334999999999994E-2</v>
      </c>
      <c r="AF87" s="435">
        <f>'2M - SGS'!AF87</f>
        <v>8.1994999999999998E-2</v>
      </c>
      <c r="AG87" s="435">
        <f>'2M - SGS'!AG87</f>
        <v>8.4098999999999993E-2</v>
      </c>
      <c r="AH87" s="435">
        <f>'2M - SGS'!AH87</f>
        <v>8.4198999999999996E-2</v>
      </c>
      <c r="AI87" s="435">
        <f>'2M - SGS'!AI87</f>
        <v>8.2512000000000002E-2</v>
      </c>
      <c r="AJ87" s="435">
        <f>'2M - SGS'!AJ87</f>
        <v>8.5277000000000006E-2</v>
      </c>
      <c r="AK87" s="435">
        <f>'2M - SGS'!AK87</f>
        <v>8.2588999999999996E-2</v>
      </c>
      <c r="AL87" s="435">
        <f>'2M - SGS'!AL87</f>
        <v>8.5237999999999994E-2</v>
      </c>
      <c r="AM87" s="435">
        <f>'2M - SGS'!AM87</f>
        <v>8.5109000000000004E-2</v>
      </c>
      <c r="AN87" s="435">
        <f>'2M - SGS'!AN87</f>
        <v>7.7715000000000006E-2</v>
      </c>
      <c r="AO87" s="435">
        <f>'2M - SGS'!AO87</f>
        <v>8.6136000000000004E-2</v>
      </c>
      <c r="AP87" s="435">
        <f>'2M - SGS'!AP87</f>
        <v>7.9796000000000006E-2</v>
      </c>
      <c r="AQ87" s="435">
        <f>'2M - SGS'!AQ87</f>
        <v>8.5334999999999994E-2</v>
      </c>
      <c r="AR87" s="435">
        <f>'2M - SGS'!AR87</f>
        <v>8.1994999999999998E-2</v>
      </c>
      <c r="AS87" s="435">
        <f>'2M - SGS'!AS87</f>
        <v>8.4098999999999993E-2</v>
      </c>
      <c r="AT87" s="435">
        <f>'2M - SGS'!AT87</f>
        <v>8.4198999999999996E-2</v>
      </c>
      <c r="AU87" s="435">
        <f>'2M - SGS'!AU87</f>
        <v>8.2512000000000002E-2</v>
      </c>
      <c r="AV87" s="435">
        <f>'2M - SGS'!AV87</f>
        <v>8.5277000000000006E-2</v>
      </c>
      <c r="AW87" s="435">
        <f>'2M - SGS'!AW87</f>
        <v>8.2588999999999996E-2</v>
      </c>
      <c r="AX87" s="435">
        <f>'2M - SGS'!AX87</f>
        <v>8.5237999999999994E-2</v>
      </c>
      <c r="AY87" s="435">
        <f>'2M - SGS'!AY87</f>
        <v>8.5109000000000004E-2</v>
      </c>
      <c r="AZ87" s="435">
        <f>'2M - SGS'!AZ87</f>
        <v>7.7715000000000006E-2</v>
      </c>
      <c r="BA87" s="435">
        <f>'2M - SGS'!BA87</f>
        <v>8.6136000000000004E-2</v>
      </c>
      <c r="BB87" s="435">
        <f>'2M - SGS'!BB87</f>
        <v>7.9796000000000006E-2</v>
      </c>
      <c r="BC87" s="435">
        <f>'2M - SGS'!BC87</f>
        <v>8.5334999999999994E-2</v>
      </c>
      <c r="BD87" s="435">
        <f>'2M - SGS'!BD87</f>
        <v>8.1994999999999998E-2</v>
      </c>
      <c r="BE87" s="435">
        <f>'2M - SGS'!BE87</f>
        <v>8.4098999999999993E-2</v>
      </c>
      <c r="BF87" s="435">
        <f>'2M - SGS'!BF87</f>
        <v>8.4198999999999996E-2</v>
      </c>
      <c r="BG87" s="435">
        <f>'2M - SGS'!BG87</f>
        <v>8.2512000000000002E-2</v>
      </c>
      <c r="BH87" s="435">
        <f>'2M - SGS'!BH87</f>
        <v>8.5277000000000006E-2</v>
      </c>
      <c r="BI87" s="435">
        <f>'2M - SGS'!BI87</f>
        <v>8.2588999999999996E-2</v>
      </c>
      <c r="BJ87" s="435">
        <f>'2M - SGS'!BJ87</f>
        <v>8.5237999999999994E-2</v>
      </c>
      <c r="BK87" s="435">
        <f>'2M - SGS'!BK87</f>
        <v>8.5109000000000004E-2</v>
      </c>
      <c r="BL87" s="435">
        <f>'2M - SGS'!BL87</f>
        <v>7.7715000000000006E-2</v>
      </c>
      <c r="BM87" s="435">
        <f>'2M - SGS'!BM87</f>
        <v>8.6136000000000004E-2</v>
      </c>
      <c r="BN87" s="435">
        <f>'2M - SGS'!BN87</f>
        <v>7.9796000000000006E-2</v>
      </c>
      <c r="BO87" s="435">
        <f>'2M - SGS'!BO87</f>
        <v>8.5334999999999994E-2</v>
      </c>
      <c r="BP87" s="435">
        <f>'2M - SGS'!BP87</f>
        <v>8.1994999999999998E-2</v>
      </c>
      <c r="BQ87" s="435">
        <f>'2M - SGS'!BQ87</f>
        <v>8.4098999999999993E-2</v>
      </c>
      <c r="BR87" s="435">
        <f>'2M - SGS'!BR87</f>
        <v>8.4198999999999996E-2</v>
      </c>
      <c r="BS87" s="435">
        <f>'2M - SGS'!BS87</f>
        <v>8.2512000000000002E-2</v>
      </c>
      <c r="BT87" s="435">
        <f>'2M - SGS'!BT87</f>
        <v>8.5277000000000006E-2</v>
      </c>
      <c r="BU87" s="435">
        <f>'2M - SGS'!BU87</f>
        <v>8.2588999999999996E-2</v>
      </c>
      <c r="BV87" s="435">
        <f>'2M - SGS'!BV87</f>
        <v>8.5237999999999994E-2</v>
      </c>
      <c r="BW87" s="435">
        <f>'2M - SGS'!BW87</f>
        <v>8.5109000000000004E-2</v>
      </c>
      <c r="BX87" s="435">
        <f>'2M - SGS'!BX87</f>
        <v>7.7715000000000006E-2</v>
      </c>
      <c r="BY87" s="435">
        <f>'2M - SGS'!BY87</f>
        <v>8.6136000000000004E-2</v>
      </c>
      <c r="BZ87" s="435">
        <f>'2M - SGS'!BZ87</f>
        <v>7.9796000000000006E-2</v>
      </c>
      <c r="CA87" s="435">
        <f>'2M - SGS'!CA87</f>
        <v>8.5334999999999994E-2</v>
      </c>
      <c r="CB87" s="435">
        <f>'2M - SGS'!CB87</f>
        <v>8.1994999999999998E-2</v>
      </c>
      <c r="CC87" s="435">
        <f>'2M - SGS'!CC87</f>
        <v>8.4098999999999993E-2</v>
      </c>
      <c r="CD87" s="435">
        <f>'2M - SGS'!CD87</f>
        <v>8.4198999999999996E-2</v>
      </c>
      <c r="CE87" s="435">
        <f>'2M - SGS'!CE87</f>
        <v>8.2512000000000002E-2</v>
      </c>
      <c r="CF87" s="435">
        <f>'2M - SGS'!CF87</f>
        <v>8.5277000000000006E-2</v>
      </c>
      <c r="CG87" s="435">
        <f>'2M - SGS'!CG87</f>
        <v>8.2588999999999996E-2</v>
      </c>
      <c r="CH87" s="441">
        <f>'2M - SGS'!CH87</f>
        <v>8.5237999999999994E-2</v>
      </c>
      <c r="CJ87" s="433">
        <f t="shared" si="157"/>
        <v>1.0000000000000002</v>
      </c>
    </row>
    <row r="88" spans="1:88" s="110" customFormat="1" ht="15.75" x14ac:dyDescent="0.25">
      <c r="A88" s="667"/>
      <c r="B88" s="14" t="str">
        <f t="shared" si="156"/>
        <v>Process</v>
      </c>
      <c r="C88" s="435">
        <f>'2M - SGS'!C88</f>
        <v>8.5109000000000004E-2</v>
      </c>
      <c r="D88" s="435">
        <f>'2M - SGS'!D88</f>
        <v>7.7715000000000006E-2</v>
      </c>
      <c r="E88" s="435">
        <f>'2M - SGS'!E88</f>
        <v>8.6136000000000004E-2</v>
      </c>
      <c r="F88" s="435">
        <f>'2M - SGS'!F88</f>
        <v>7.9796000000000006E-2</v>
      </c>
      <c r="G88" s="435">
        <f>'2M - SGS'!G88</f>
        <v>8.5334999999999994E-2</v>
      </c>
      <c r="H88" s="435">
        <f>'2M - SGS'!H88</f>
        <v>8.1994999999999998E-2</v>
      </c>
      <c r="I88" s="435">
        <f>'2M - SGS'!I88</f>
        <v>8.4098999999999993E-2</v>
      </c>
      <c r="J88" s="435">
        <f>'2M - SGS'!J88</f>
        <v>8.4198999999999996E-2</v>
      </c>
      <c r="K88" s="435">
        <f>'2M - SGS'!K88</f>
        <v>8.2512000000000002E-2</v>
      </c>
      <c r="L88" s="435">
        <f>'2M - SGS'!L88</f>
        <v>8.5277000000000006E-2</v>
      </c>
      <c r="M88" s="435">
        <f>'2M - SGS'!M88</f>
        <v>8.2588999999999996E-2</v>
      </c>
      <c r="N88" s="435">
        <f>'2M - SGS'!N88</f>
        <v>8.5237999999999994E-2</v>
      </c>
      <c r="O88" s="435">
        <f>'2M - SGS'!O88</f>
        <v>8.5109000000000004E-2</v>
      </c>
      <c r="P88" s="435">
        <f>'2M - SGS'!P88</f>
        <v>7.7715000000000006E-2</v>
      </c>
      <c r="Q88" s="435">
        <f>'2M - SGS'!Q88</f>
        <v>8.6136000000000004E-2</v>
      </c>
      <c r="R88" s="435">
        <f>'2M - SGS'!R88</f>
        <v>7.9796000000000006E-2</v>
      </c>
      <c r="S88" s="435">
        <f>'2M - SGS'!S88</f>
        <v>8.5334999999999994E-2</v>
      </c>
      <c r="T88" s="435">
        <f>'2M - SGS'!T88</f>
        <v>8.1994999999999998E-2</v>
      </c>
      <c r="U88" s="435">
        <f>'2M - SGS'!U88</f>
        <v>8.4098999999999993E-2</v>
      </c>
      <c r="V88" s="435">
        <f>'2M - SGS'!V88</f>
        <v>8.4198999999999996E-2</v>
      </c>
      <c r="W88" s="435">
        <f>'2M - SGS'!W88</f>
        <v>8.2512000000000002E-2</v>
      </c>
      <c r="X88" s="435">
        <f>'2M - SGS'!X88</f>
        <v>8.5277000000000006E-2</v>
      </c>
      <c r="Y88" s="435">
        <f>'2M - SGS'!Y88</f>
        <v>8.2588999999999996E-2</v>
      </c>
      <c r="Z88" s="435">
        <f>'2M - SGS'!Z88</f>
        <v>8.5237999999999994E-2</v>
      </c>
      <c r="AA88" s="435">
        <f>'2M - SGS'!AA88</f>
        <v>8.5109000000000004E-2</v>
      </c>
      <c r="AB88" s="435">
        <f>'2M - SGS'!AB88</f>
        <v>7.7715000000000006E-2</v>
      </c>
      <c r="AC88" s="435">
        <f>'2M - SGS'!AC88</f>
        <v>8.6136000000000004E-2</v>
      </c>
      <c r="AD88" s="435">
        <f>'2M - SGS'!AD88</f>
        <v>7.9796000000000006E-2</v>
      </c>
      <c r="AE88" s="435">
        <f>'2M - SGS'!AE88</f>
        <v>8.5334999999999994E-2</v>
      </c>
      <c r="AF88" s="435">
        <f>'2M - SGS'!AF88</f>
        <v>8.1994999999999998E-2</v>
      </c>
      <c r="AG88" s="435">
        <f>'2M - SGS'!AG88</f>
        <v>8.4098999999999993E-2</v>
      </c>
      <c r="AH88" s="435">
        <f>'2M - SGS'!AH88</f>
        <v>8.4198999999999996E-2</v>
      </c>
      <c r="AI88" s="435">
        <f>'2M - SGS'!AI88</f>
        <v>8.2512000000000002E-2</v>
      </c>
      <c r="AJ88" s="435">
        <f>'2M - SGS'!AJ88</f>
        <v>8.5277000000000006E-2</v>
      </c>
      <c r="AK88" s="435">
        <f>'2M - SGS'!AK88</f>
        <v>8.2588999999999996E-2</v>
      </c>
      <c r="AL88" s="435">
        <f>'2M - SGS'!AL88</f>
        <v>8.5237999999999994E-2</v>
      </c>
      <c r="AM88" s="435">
        <f>'2M - SGS'!AM88</f>
        <v>8.5109000000000004E-2</v>
      </c>
      <c r="AN88" s="435">
        <f>'2M - SGS'!AN88</f>
        <v>7.7715000000000006E-2</v>
      </c>
      <c r="AO88" s="435">
        <f>'2M - SGS'!AO88</f>
        <v>8.6136000000000004E-2</v>
      </c>
      <c r="AP88" s="435">
        <f>'2M - SGS'!AP88</f>
        <v>7.9796000000000006E-2</v>
      </c>
      <c r="AQ88" s="435">
        <f>'2M - SGS'!AQ88</f>
        <v>8.5334999999999994E-2</v>
      </c>
      <c r="AR88" s="435">
        <f>'2M - SGS'!AR88</f>
        <v>8.1994999999999998E-2</v>
      </c>
      <c r="AS88" s="435">
        <f>'2M - SGS'!AS88</f>
        <v>8.4098999999999993E-2</v>
      </c>
      <c r="AT88" s="435">
        <f>'2M - SGS'!AT88</f>
        <v>8.4198999999999996E-2</v>
      </c>
      <c r="AU88" s="435">
        <f>'2M - SGS'!AU88</f>
        <v>8.2512000000000002E-2</v>
      </c>
      <c r="AV88" s="435">
        <f>'2M - SGS'!AV88</f>
        <v>8.5277000000000006E-2</v>
      </c>
      <c r="AW88" s="435">
        <f>'2M - SGS'!AW88</f>
        <v>8.2588999999999996E-2</v>
      </c>
      <c r="AX88" s="435">
        <f>'2M - SGS'!AX88</f>
        <v>8.5237999999999994E-2</v>
      </c>
      <c r="AY88" s="435">
        <f>'2M - SGS'!AY88</f>
        <v>8.5109000000000004E-2</v>
      </c>
      <c r="AZ88" s="435">
        <f>'2M - SGS'!AZ88</f>
        <v>7.7715000000000006E-2</v>
      </c>
      <c r="BA88" s="435">
        <f>'2M - SGS'!BA88</f>
        <v>8.6136000000000004E-2</v>
      </c>
      <c r="BB88" s="435">
        <f>'2M - SGS'!BB88</f>
        <v>7.9796000000000006E-2</v>
      </c>
      <c r="BC88" s="435">
        <f>'2M - SGS'!BC88</f>
        <v>8.5334999999999994E-2</v>
      </c>
      <c r="BD88" s="435">
        <f>'2M - SGS'!BD88</f>
        <v>8.1994999999999998E-2</v>
      </c>
      <c r="BE88" s="435">
        <f>'2M - SGS'!BE88</f>
        <v>8.4098999999999993E-2</v>
      </c>
      <c r="BF88" s="435">
        <f>'2M - SGS'!BF88</f>
        <v>8.4198999999999996E-2</v>
      </c>
      <c r="BG88" s="435">
        <f>'2M - SGS'!BG88</f>
        <v>8.2512000000000002E-2</v>
      </c>
      <c r="BH88" s="435">
        <f>'2M - SGS'!BH88</f>
        <v>8.5277000000000006E-2</v>
      </c>
      <c r="BI88" s="435">
        <f>'2M - SGS'!BI88</f>
        <v>8.2588999999999996E-2</v>
      </c>
      <c r="BJ88" s="435">
        <f>'2M - SGS'!BJ88</f>
        <v>8.5237999999999994E-2</v>
      </c>
      <c r="BK88" s="435">
        <f>'2M - SGS'!BK88</f>
        <v>8.5109000000000004E-2</v>
      </c>
      <c r="BL88" s="435">
        <f>'2M - SGS'!BL88</f>
        <v>7.7715000000000006E-2</v>
      </c>
      <c r="BM88" s="435">
        <f>'2M - SGS'!BM88</f>
        <v>8.6136000000000004E-2</v>
      </c>
      <c r="BN88" s="435">
        <f>'2M - SGS'!BN88</f>
        <v>7.9796000000000006E-2</v>
      </c>
      <c r="BO88" s="435">
        <f>'2M - SGS'!BO88</f>
        <v>8.5334999999999994E-2</v>
      </c>
      <c r="BP88" s="435">
        <f>'2M - SGS'!BP88</f>
        <v>8.1994999999999998E-2</v>
      </c>
      <c r="BQ88" s="435">
        <f>'2M - SGS'!BQ88</f>
        <v>8.4098999999999993E-2</v>
      </c>
      <c r="BR88" s="435">
        <f>'2M - SGS'!BR88</f>
        <v>8.4198999999999996E-2</v>
      </c>
      <c r="BS88" s="435">
        <f>'2M - SGS'!BS88</f>
        <v>8.2512000000000002E-2</v>
      </c>
      <c r="BT88" s="435">
        <f>'2M - SGS'!BT88</f>
        <v>8.5277000000000006E-2</v>
      </c>
      <c r="BU88" s="435">
        <f>'2M - SGS'!BU88</f>
        <v>8.2588999999999996E-2</v>
      </c>
      <c r="BV88" s="435">
        <f>'2M - SGS'!BV88</f>
        <v>8.5237999999999994E-2</v>
      </c>
      <c r="BW88" s="435">
        <f>'2M - SGS'!BW88</f>
        <v>8.5109000000000004E-2</v>
      </c>
      <c r="BX88" s="435">
        <f>'2M - SGS'!BX88</f>
        <v>7.7715000000000006E-2</v>
      </c>
      <c r="BY88" s="435">
        <f>'2M - SGS'!BY88</f>
        <v>8.6136000000000004E-2</v>
      </c>
      <c r="BZ88" s="435">
        <f>'2M - SGS'!BZ88</f>
        <v>7.9796000000000006E-2</v>
      </c>
      <c r="CA88" s="435">
        <f>'2M - SGS'!CA88</f>
        <v>8.5334999999999994E-2</v>
      </c>
      <c r="CB88" s="435">
        <f>'2M - SGS'!CB88</f>
        <v>8.1994999999999998E-2</v>
      </c>
      <c r="CC88" s="435">
        <f>'2M - SGS'!CC88</f>
        <v>8.4098999999999993E-2</v>
      </c>
      <c r="CD88" s="435">
        <f>'2M - SGS'!CD88</f>
        <v>8.4198999999999996E-2</v>
      </c>
      <c r="CE88" s="435">
        <f>'2M - SGS'!CE88</f>
        <v>8.2512000000000002E-2</v>
      </c>
      <c r="CF88" s="435">
        <f>'2M - SGS'!CF88</f>
        <v>8.5277000000000006E-2</v>
      </c>
      <c r="CG88" s="435">
        <f>'2M - SGS'!CG88</f>
        <v>8.2588999999999996E-2</v>
      </c>
      <c r="CH88" s="441">
        <f>'2M - SGS'!CH88</f>
        <v>8.5237999999999994E-2</v>
      </c>
      <c r="CJ88" s="433">
        <f t="shared" si="157"/>
        <v>1.0000000000000002</v>
      </c>
    </row>
    <row r="89" spans="1:88" s="110" customFormat="1" ht="15.75" x14ac:dyDescent="0.25">
      <c r="A89" s="667"/>
      <c r="B89" s="14" t="str">
        <f t="shared" si="156"/>
        <v>Refrigeration</v>
      </c>
      <c r="C89" s="435">
        <f>'2M - SGS'!C89</f>
        <v>8.3486000000000005E-2</v>
      </c>
      <c r="D89" s="435">
        <f>'2M - SGS'!D89</f>
        <v>7.6158000000000003E-2</v>
      </c>
      <c r="E89" s="435">
        <f>'2M - SGS'!E89</f>
        <v>8.3346000000000003E-2</v>
      </c>
      <c r="F89" s="435">
        <f>'2M - SGS'!F89</f>
        <v>8.0782999999999994E-2</v>
      </c>
      <c r="G89" s="435">
        <f>'2M - SGS'!G89</f>
        <v>8.5133E-2</v>
      </c>
      <c r="H89" s="435">
        <f>'2M - SGS'!H89</f>
        <v>8.4294999999999995E-2</v>
      </c>
      <c r="I89" s="435">
        <f>'2M - SGS'!I89</f>
        <v>8.7456999999999993E-2</v>
      </c>
      <c r="J89" s="435">
        <f>'2M - SGS'!J89</f>
        <v>8.7230000000000002E-2</v>
      </c>
      <c r="K89" s="435">
        <f>'2M - SGS'!K89</f>
        <v>8.3319000000000004E-2</v>
      </c>
      <c r="L89" s="435">
        <f>'2M - SGS'!L89</f>
        <v>8.4562999999999999E-2</v>
      </c>
      <c r="M89" s="435">
        <f>'2M - SGS'!M89</f>
        <v>8.1112000000000004E-2</v>
      </c>
      <c r="N89" s="435">
        <f>'2M - SGS'!N89</f>
        <v>8.3117999999999997E-2</v>
      </c>
      <c r="O89" s="435">
        <f>'2M - SGS'!O89</f>
        <v>8.3486000000000005E-2</v>
      </c>
      <c r="P89" s="435">
        <f>'2M - SGS'!P89</f>
        <v>7.6158000000000003E-2</v>
      </c>
      <c r="Q89" s="435">
        <f>'2M - SGS'!Q89</f>
        <v>8.3346000000000003E-2</v>
      </c>
      <c r="R89" s="435">
        <f>'2M - SGS'!R89</f>
        <v>8.0782999999999994E-2</v>
      </c>
      <c r="S89" s="435">
        <f>'2M - SGS'!S89</f>
        <v>8.5133E-2</v>
      </c>
      <c r="T89" s="435">
        <f>'2M - SGS'!T89</f>
        <v>8.4294999999999995E-2</v>
      </c>
      <c r="U89" s="435">
        <f>'2M - SGS'!U89</f>
        <v>8.7456999999999993E-2</v>
      </c>
      <c r="V89" s="435">
        <f>'2M - SGS'!V89</f>
        <v>8.7230000000000002E-2</v>
      </c>
      <c r="W89" s="435">
        <f>'2M - SGS'!W89</f>
        <v>8.3319000000000004E-2</v>
      </c>
      <c r="X89" s="435">
        <f>'2M - SGS'!X89</f>
        <v>8.4562999999999999E-2</v>
      </c>
      <c r="Y89" s="435">
        <f>'2M - SGS'!Y89</f>
        <v>8.1112000000000004E-2</v>
      </c>
      <c r="Z89" s="435">
        <f>'2M - SGS'!Z89</f>
        <v>8.3117999999999997E-2</v>
      </c>
      <c r="AA89" s="435">
        <f>'2M - SGS'!AA89</f>
        <v>8.3486000000000005E-2</v>
      </c>
      <c r="AB89" s="435">
        <f>'2M - SGS'!AB89</f>
        <v>7.6158000000000003E-2</v>
      </c>
      <c r="AC89" s="435">
        <f>'2M - SGS'!AC89</f>
        <v>8.3346000000000003E-2</v>
      </c>
      <c r="AD89" s="435">
        <f>'2M - SGS'!AD89</f>
        <v>8.0782999999999994E-2</v>
      </c>
      <c r="AE89" s="435">
        <f>'2M - SGS'!AE89</f>
        <v>8.5133E-2</v>
      </c>
      <c r="AF89" s="435">
        <f>'2M - SGS'!AF89</f>
        <v>8.4294999999999995E-2</v>
      </c>
      <c r="AG89" s="435">
        <f>'2M - SGS'!AG89</f>
        <v>8.7456999999999993E-2</v>
      </c>
      <c r="AH89" s="435">
        <f>'2M - SGS'!AH89</f>
        <v>8.7230000000000002E-2</v>
      </c>
      <c r="AI89" s="435">
        <f>'2M - SGS'!AI89</f>
        <v>8.3319000000000004E-2</v>
      </c>
      <c r="AJ89" s="435">
        <f>'2M - SGS'!AJ89</f>
        <v>8.4562999999999999E-2</v>
      </c>
      <c r="AK89" s="435">
        <f>'2M - SGS'!AK89</f>
        <v>8.1112000000000004E-2</v>
      </c>
      <c r="AL89" s="435">
        <f>'2M - SGS'!AL89</f>
        <v>8.3117999999999997E-2</v>
      </c>
      <c r="AM89" s="435">
        <f>'2M - SGS'!AM89</f>
        <v>8.3486000000000005E-2</v>
      </c>
      <c r="AN89" s="435">
        <f>'2M - SGS'!AN89</f>
        <v>7.6158000000000003E-2</v>
      </c>
      <c r="AO89" s="435">
        <f>'2M - SGS'!AO89</f>
        <v>8.3346000000000003E-2</v>
      </c>
      <c r="AP89" s="435">
        <f>'2M - SGS'!AP89</f>
        <v>8.0782999999999994E-2</v>
      </c>
      <c r="AQ89" s="435">
        <f>'2M - SGS'!AQ89</f>
        <v>8.5133E-2</v>
      </c>
      <c r="AR89" s="435">
        <f>'2M - SGS'!AR89</f>
        <v>8.4294999999999995E-2</v>
      </c>
      <c r="AS89" s="435">
        <f>'2M - SGS'!AS89</f>
        <v>8.7456999999999993E-2</v>
      </c>
      <c r="AT89" s="435">
        <f>'2M - SGS'!AT89</f>
        <v>8.7230000000000002E-2</v>
      </c>
      <c r="AU89" s="435">
        <f>'2M - SGS'!AU89</f>
        <v>8.3319000000000004E-2</v>
      </c>
      <c r="AV89" s="435">
        <f>'2M - SGS'!AV89</f>
        <v>8.4562999999999999E-2</v>
      </c>
      <c r="AW89" s="435">
        <f>'2M - SGS'!AW89</f>
        <v>8.1112000000000004E-2</v>
      </c>
      <c r="AX89" s="435">
        <f>'2M - SGS'!AX89</f>
        <v>8.3117999999999997E-2</v>
      </c>
      <c r="AY89" s="435">
        <f>'2M - SGS'!AY89</f>
        <v>8.3486000000000005E-2</v>
      </c>
      <c r="AZ89" s="435">
        <f>'2M - SGS'!AZ89</f>
        <v>7.6158000000000003E-2</v>
      </c>
      <c r="BA89" s="435">
        <f>'2M - SGS'!BA89</f>
        <v>8.3346000000000003E-2</v>
      </c>
      <c r="BB89" s="435">
        <f>'2M - SGS'!BB89</f>
        <v>8.0782999999999994E-2</v>
      </c>
      <c r="BC89" s="435">
        <f>'2M - SGS'!BC89</f>
        <v>8.5133E-2</v>
      </c>
      <c r="BD89" s="435">
        <f>'2M - SGS'!BD89</f>
        <v>8.4294999999999995E-2</v>
      </c>
      <c r="BE89" s="435">
        <f>'2M - SGS'!BE89</f>
        <v>8.7456999999999993E-2</v>
      </c>
      <c r="BF89" s="435">
        <f>'2M - SGS'!BF89</f>
        <v>8.7230000000000002E-2</v>
      </c>
      <c r="BG89" s="435">
        <f>'2M - SGS'!BG89</f>
        <v>8.3319000000000004E-2</v>
      </c>
      <c r="BH89" s="435">
        <f>'2M - SGS'!BH89</f>
        <v>8.4562999999999999E-2</v>
      </c>
      <c r="BI89" s="435">
        <f>'2M - SGS'!BI89</f>
        <v>8.1112000000000004E-2</v>
      </c>
      <c r="BJ89" s="435">
        <f>'2M - SGS'!BJ89</f>
        <v>8.3117999999999997E-2</v>
      </c>
      <c r="BK89" s="435">
        <f>'2M - SGS'!BK89</f>
        <v>8.3486000000000005E-2</v>
      </c>
      <c r="BL89" s="435">
        <f>'2M - SGS'!BL89</f>
        <v>7.6158000000000003E-2</v>
      </c>
      <c r="BM89" s="435">
        <f>'2M - SGS'!BM89</f>
        <v>8.3346000000000003E-2</v>
      </c>
      <c r="BN89" s="435">
        <f>'2M - SGS'!BN89</f>
        <v>8.0782999999999994E-2</v>
      </c>
      <c r="BO89" s="435">
        <f>'2M - SGS'!BO89</f>
        <v>8.5133E-2</v>
      </c>
      <c r="BP89" s="435">
        <f>'2M - SGS'!BP89</f>
        <v>8.4294999999999995E-2</v>
      </c>
      <c r="BQ89" s="435">
        <f>'2M - SGS'!BQ89</f>
        <v>8.7456999999999993E-2</v>
      </c>
      <c r="BR89" s="435">
        <f>'2M - SGS'!BR89</f>
        <v>8.7230000000000002E-2</v>
      </c>
      <c r="BS89" s="435">
        <f>'2M - SGS'!BS89</f>
        <v>8.3319000000000004E-2</v>
      </c>
      <c r="BT89" s="435">
        <f>'2M - SGS'!BT89</f>
        <v>8.4562999999999999E-2</v>
      </c>
      <c r="BU89" s="435">
        <f>'2M - SGS'!BU89</f>
        <v>8.1112000000000004E-2</v>
      </c>
      <c r="BV89" s="435">
        <f>'2M - SGS'!BV89</f>
        <v>8.3117999999999997E-2</v>
      </c>
      <c r="BW89" s="435">
        <f>'2M - SGS'!BW89</f>
        <v>8.3486000000000005E-2</v>
      </c>
      <c r="BX89" s="435">
        <f>'2M - SGS'!BX89</f>
        <v>7.6158000000000003E-2</v>
      </c>
      <c r="BY89" s="435">
        <f>'2M - SGS'!BY89</f>
        <v>8.3346000000000003E-2</v>
      </c>
      <c r="BZ89" s="435">
        <f>'2M - SGS'!BZ89</f>
        <v>8.0782999999999994E-2</v>
      </c>
      <c r="CA89" s="435">
        <f>'2M - SGS'!CA89</f>
        <v>8.5133E-2</v>
      </c>
      <c r="CB89" s="435">
        <f>'2M - SGS'!CB89</f>
        <v>8.4294999999999995E-2</v>
      </c>
      <c r="CC89" s="435">
        <f>'2M - SGS'!CC89</f>
        <v>8.7456999999999993E-2</v>
      </c>
      <c r="CD89" s="435">
        <f>'2M - SGS'!CD89</f>
        <v>8.7230000000000002E-2</v>
      </c>
      <c r="CE89" s="435">
        <f>'2M - SGS'!CE89</f>
        <v>8.3319000000000004E-2</v>
      </c>
      <c r="CF89" s="435">
        <f>'2M - SGS'!CF89</f>
        <v>8.4562999999999999E-2</v>
      </c>
      <c r="CG89" s="435">
        <f>'2M - SGS'!CG89</f>
        <v>8.1112000000000004E-2</v>
      </c>
      <c r="CH89" s="441">
        <f>'2M - SGS'!CH89</f>
        <v>8.3117999999999997E-2</v>
      </c>
      <c r="CJ89" s="433">
        <f t="shared" si="157"/>
        <v>1</v>
      </c>
    </row>
    <row r="90" spans="1:88" s="110" customFormat="1" ht="16.5" thickBot="1" x14ac:dyDescent="0.3">
      <c r="A90" s="668"/>
      <c r="B90" s="15" t="str">
        <f t="shared" si="156"/>
        <v>Water Heating</v>
      </c>
      <c r="C90" s="442">
        <f>'2M - SGS'!C90</f>
        <v>0.108255</v>
      </c>
      <c r="D90" s="442">
        <f>'2M - SGS'!D90</f>
        <v>9.1078000000000006E-2</v>
      </c>
      <c r="E90" s="442">
        <f>'2M - SGS'!E90</f>
        <v>8.5239999999999996E-2</v>
      </c>
      <c r="F90" s="442">
        <f>'2M - SGS'!F90</f>
        <v>7.2980000000000003E-2</v>
      </c>
      <c r="G90" s="442">
        <f>'2M - SGS'!G90</f>
        <v>7.9849000000000003E-2</v>
      </c>
      <c r="H90" s="442">
        <f>'2M - SGS'!H90</f>
        <v>7.2720999999999994E-2</v>
      </c>
      <c r="I90" s="442">
        <f>'2M - SGS'!I90</f>
        <v>7.4929999999999997E-2</v>
      </c>
      <c r="J90" s="442">
        <f>'2M - SGS'!J90</f>
        <v>7.5861999999999999E-2</v>
      </c>
      <c r="K90" s="442">
        <f>'2M - SGS'!K90</f>
        <v>7.5733999999999996E-2</v>
      </c>
      <c r="L90" s="442">
        <f>'2M - SGS'!L90</f>
        <v>8.2808000000000007E-2</v>
      </c>
      <c r="M90" s="442">
        <f>'2M - SGS'!M90</f>
        <v>8.6345000000000005E-2</v>
      </c>
      <c r="N90" s="442">
        <f>'2M - SGS'!N90</f>
        <v>9.4198000000000004E-2</v>
      </c>
      <c r="O90" s="442">
        <f>'2M - SGS'!O90</f>
        <v>0.108255</v>
      </c>
      <c r="P90" s="442">
        <f>'2M - SGS'!P90</f>
        <v>9.1078000000000006E-2</v>
      </c>
      <c r="Q90" s="442">
        <f>'2M - SGS'!Q90</f>
        <v>8.5239999999999996E-2</v>
      </c>
      <c r="R90" s="442">
        <f>'2M - SGS'!R90</f>
        <v>7.2980000000000003E-2</v>
      </c>
      <c r="S90" s="442">
        <f>'2M - SGS'!S90</f>
        <v>7.9849000000000003E-2</v>
      </c>
      <c r="T90" s="442">
        <f>'2M - SGS'!T90</f>
        <v>7.2720999999999994E-2</v>
      </c>
      <c r="U90" s="442">
        <f>'2M - SGS'!U90</f>
        <v>7.4929999999999997E-2</v>
      </c>
      <c r="V90" s="442">
        <f>'2M - SGS'!V90</f>
        <v>7.5861999999999999E-2</v>
      </c>
      <c r="W90" s="442">
        <f>'2M - SGS'!W90</f>
        <v>7.5733999999999996E-2</v>
      </c>
      <c r="X90" s="442">
        <f>'2M - SGS'!X90</f>
        <v>8.2808000000000007E-2</v>
      </c>
      <c r="Y90" s="442">
        <f>'2M - SGS'!Y90</f>
        <v>8.6345000000000005E-2</v>
      </c>
      <c r="Z90" s="442">
        <f>'2M - SGS'!Z90</f>
        <v>9.4198000000000004E-2</v>
      </c>
      <c r="AA90" s="442">
        <f>'2M - SGS'!AA90</f>
        <v>0.108255</v>
      </c>
      <c r="AB90" s="442">
        <f>'2M - SGS'!AB90</f>
        <v>9.1078000000000006E-2</v>
      </c>
      <c r="AC90" s="442">
        <f>'2M - SGS'!AC90</f>
        <v>8.5239999999999996E-2</v>
      </c>
      <c r="AD90" s="442">
        <f>'2M - SGS'!AD90</f>
        <v>7.2980000000000003E-2</v>
      </c>
      <c r="AE90" s="442">
        <f>'2M - SGS'!AE90</f>
        <v>7.9849000000000003E-2</v>
      </c>
      <c r="AF90" s="442">
        <f>'2M - SGS'!AF90</f>
        <v>7.2720999999999994E-2</v>
      </c>
      <c r="AG90" s="442">
        <f>'2M - SGS'!AG90</f>
        <v>7.4929999999999997E-2</v>
      </c>
      <c r="AH90" s="442">
        <f>'2M - SGS'!AH90</f>
        <v>7.5861999999999999E-2</v>
      </c>
      <c r="AI90" s="442">
        <f>'2M - SGS'!AI90</f>
        <v>7.5733999999999996E-2</v>
      </c>
      <c r="AJ90" s="442">
        <f>'2M - SGS'!AJ90</f>
        <v>8.2808000000000007E-2</v>
      </c>
      <c r="AK90" s="442">
        <f>'2M - SGS'!AK90</f>
        <v>8.6345000000000005E-2</v>
      </c>
      <c r="AL90" s="442">
        <f>'2M - SGS'!AL90</f>
        <v>9.4198000000000004E-2</v>
      </c>
      <c r="AM90" s="442">
        <f>'2M - SGS'!AM90</f>
        <v>0.108255</v>
      </c>
      <c r="AN90" s="442">
        <f>'2M - SGS'!AN90</f>
        <v>9.1078000000000006E-2</v>
      </c>
      <c r="AO90" s="442">
        <f>'2M - SGS'!AO90</f>
        <v>8.5239999999999996E-2</v>
      </c>
      <c r="AP90" s="442">
        <f>'2M - SGS'!AP90</f>
        <v>7.2980000000000003E-2</v>
      </c>
      <c r="AQ90" s="442">
        <f>'2M - SGS'!AQ90</f>
        <v>7.9849000000000003E-2</v>
      </c>
      <c r="AR90" s="442">
        <f>'2M - SGS'!AR90</f>
        <v>7.2720999999999994E-2</v>
      </c>
      <c r="AS90" s="442">
        <f>'2M - SGS'!AS90</f>
        <v>7.4929999999999997E-2</v>
      </c>
      <c r="AT90" s="442">
        <f>'2M - SGS'!AT90</f>
        <v>7.5861999999999999E-2</v>
      </c>
      <c r="AU90" s="442">
        <f>'2M - SGS'!AU90</f>
        <v>7.5733999999999996E-2</v>
      </c>
      <c r="AV90" s="442">
        <f>'2M - SGS'!AV90</f>
        <v>8.2808000000000007E-2</v>
      </c>
      <c r="AW90" s="442">
        <f>'2M - SGS'!AW90</f>
        <v>8.6345000000000005E-2</v>
      </c>
      <c r="AX90" s="442">
        <f>'2M - SGS'!AX90</f>
        <v>9.4198000000000004E-2</v>
      </c>
      <c r="AY90" s="442">
        <f>'2M - SGS'!AY90</f>
        <v>0.108255</v>
      </c>
      <c r="AZ90" s="442">
        <f>'2M - SGS'!AZ90</f>
        <v>9.1078000000000006E-2</v>
      </c>
      <c r="BA90" s="442">
        <f>'2M - SGS'!BA90</f>
        <v>8.5239999999999996E-2</v>
      </c>
      <c r="BB90" s="442">
        <f>'2M - SGS'!BB90</f>
        <v>7.2980000000000003E-2</v>
      </c>
      <c r="BC90" s="442">
        <f>'2M - SGS'!BC90</f>
        <v>7.9849000000000003E-2</v>
      </c>
      <c r="BD90" s="442">
        <f>'2M - SGS'!BD90</f>
        <v>7.2720999999999994E-2</v>
      </c>
      <c r="BE90" s="442">
        <f>'2M - SGS'!BE90</f>
        <v>7.4929999999999997E-2</v>
      </c>
      <c r="BF90" s="442">
        <f>'2M - SGS'!BF90</f>
        <v>7.5861999999999999E-2</v>
      </c>
      <c r="BG90" s="442">
        <f>'2M - SGS'!BG90</f>
        <v>7.5733999999999996E-2</v>
      </c>
      <c r="BH90" s="442">
        <f>'2M - SGS'!BH90</f>
        <v>8.2808000000000007E-2</v>
      </c>
      <c r="BI90" s="442">
        <f>'2M - SGS'!BI90</f>
        <v>8.6345000000000005E-2</v>
      </c>
      <c r="BJ90" s="442">
        <f>'2M - SGS'!BJ90</f>
        <v>9.4198000000000004E-2</v>
      </c>
      <c r="BK90" s="442">
        <f>'2M - SGS'!BK90</f>
        <v>0.108255</v>
      </c>
      <c r="BL90" s="442">
        <f>'2M - SGS'!BL90</f>
        <v>9.1078000000000006E-2</v>
      </c>
      <c r="BM90" s="442">
        <f>'2M - SGS'!BM90</f>
        <v>8.5239999999999996E-2</v>
      </c>
      <c r="BN90" s="442">
        <f>'2M - SGS'!BN90</f>
        <v>7.2980000000000003E-2</v>
      </c>
      <c r="BO90" s="442">
        <f>'2M - SGS'!BO90</f>
        <v>7.9849000000000003E-2</v>
      </c>
      <c r="BP90" s="442">
        <f>'2M - SGS'!BP90</f>
        <v>7.2720999999999994E-2</v>
      </c>
      <c r="BQ90" s="442">
        <f>'2M - SGS'!BQ90</f>
        <v>7.4929999999999997E-2</v>
      </c>
      <c r="BR90" s="442">
        <f>'2M - SGS'!BR90</f>
        <v>7.5861999999999999E-2</v>
      </c>
      <c r="BS90" s="442">
        <f>'2M - SGS'!BS90</f>
        <v>7.5733999999999996E-2</v>
      </c>
      <c r="BT90" s="442">
        <f>'2M - SGS'!BT90</f>
        <v>8.2808000000000007E-2</v>
      </c>
      <c r="BU90" s="442">
        <f>'2M - SGS'!BU90</f>
        <v>8.6345000000000005E-2</v>
      </c>
      <c r="BV90" s="442">
        <f>'2M - SGS'!BV90</f>
        <v>9.4198000000000004E-2</v>
      </c>
      <c r="BW90" s="442">
        <f>'2M - SGS'!BW90</f>
        <v>0.108255</v>
      </c>
      <c r="BX90" s="442">
        <f>'2M - SGS'!BX90</f>
        <v>9.1078000000000006E-2</v>
      </c>
      <c r="BY90" s="442">
        <f>'2M - SGS'!BY90</f>
        <v>8.5239999999999996E-2</v>
      </c>
      <c r="BZ90" s="442">
        <f>'2M - SGS'!BZ90</f>
        <v>7.2980000000000003E-2</v>
      </c>
      <c r="CA90" s="442">
        <f>'2M - SGS'!CA90</f>
        <v>7.9849000000000003E-2</v>
      </c>
      <c r="CB90" s="442">
        <f>'2M - SGS'!CB90</f>
        <v>7.2720999999999994E-2</v>
      </c>
      <c r="CC90" s="442">
        <f>'2M - SGS'!CC90</f>
        <v>7.4929999999999997E-2</v>
      </c>
      <c r="CD90" s="442">
        <f>'2M - SGS'!CD90</f>
        <v>7.5861999999999999E-2</v>
      </c>
      <c r="CE90" s="442">
        <f>'2M - SGS'!CE90</f>
        <v>7.5733999999999996E-2</v>
      </c>
      <c r="CF90" s="442">
        <f>'2M - SGS'!CF90</f>
        <v>8.2808000000000007E-2</v>
      </c>
      <c r="CG90" s="442">
        <f>'2M - SGS'!CG90</f>
        <v>8.6345000000000005E-2</v>
      </c>
      <c r="CH90" s="443">
        <f>'2M - SGS'!CH90</f>
        <v>9.4198000000000004E-2</v>
      </c>
      <c r="CJ90" s="433">
        <f t="shared" si="157"/>
        <v>1</v>
      </c>
    </row>
    <row r="91" spans="1:88" s="110" customFormat="1" ht="15.75" thickBot="1" x14ac:dyDescent="0.3">
      <c r="CJ91" s="110" t="s">
        <v>237</v>
      </c>
    </row>
    <row r="92" spans="1:88" s="110" customFormat="1" ht="15" customHeight="1" thickBot="1" x14ac:dyDescent="0.3">
      <c r="A92" s="656" t="s">
        <v>28</v>
      </c>
      <c r="B92" s="466" t="s">
        <v>33</v>
      </c>
      <c r="C92" s="162">
        <f>C$4</f>
        <v>45292</v>
      </c>
      <c r="D92" s="162">
        <f t="shared" ref="D92:BO92" si="158">D$4</f>
        <v>45323</v>
      </c>
      <c r="E92" s="162">
        <f t="shared" si="158"/>
        <v>45352</v>
      </c>
      <c r="F92" s="162">
        <f t="shared" si="158"/>
        <v>45383</v>
      </c>
      <c r="G92" s="162">
        <f t="shared" si="158"/>
        <v>45413</v>
      </c>
      <c r="H92" s="162">
        <f t="shared" si="158"/>
        <v>45444</v>
      </c>
      <c r="I92" s="162">
        <f t="shared" si="158"/>
        <v>45474</v>
      </c>
      <c r="J92" s="162">
        <f t="shared" si="158"/>
        <v>45505</v>
      </c>
      <c r="K92" s="162">
        <f t="shared" si="158"/>
        <v>45536</v>
      </c>
      <c r="L92" s="162">
        <f t="shared" si="158"/>
        <v>45566</v>
      </c>
      <c r="M92" s="162">
        <f t="shared" si="158"/>
        <v>45597</v>
      </c>
      <c r="N92" s="162">
        <f t="shared" si="158"/>
        <v>45627</v>
      </c>
      <c r="O92" s="162">
        <f t="shared" si="158"/>
        <v>45658</v>
      </c>
      <c r="P92" s="162">
        <f t="shared" si="158"/>
        <v>45689</v>
      </c>
      <c r="Q92" s="162">
        <f t="shared" si="158"/>
        <v>45717</v>
      </c>
      <c r="R92" s="162">
        <f t="shared" si="158"/>
        <v>45748</v>
      </c>
      <c r="S92" s="162">
        <f t="shared" si="158"/>
        <v>45778</v>
      </c>
      <c r="T92" s="162">
        <f t="shared" si="158"/>
        <v>45809</v>
      </c>
      <c r="U92" s="162">
        <f t="shared" si="158"/>
        <v>45839</v>
      </c>
      <c r="V92" s="162">
        <f t="shared" si="158"/>
        <v>45870</v>
      </c>
      <c r="W92" s="162">
        <f t="shared" si="158"/>
        <v>45901</v>
      </c>
      <c r="X92" s="162">
        <f t="shared" si="158"/>
        <v>45931</v>
      </c>
      <c r="Y92" s="162">
        <f t="shared" si="158"/>
        <v>45962</v>
      </c>
      <c r="Z92" s="162">
        <f t="shared" si="158"/>
        <v>45992</v>
      </c>
      <c r="AA92" s="162">
        <f t="shared" si="158"/>
        <v>46023</v>
      </c>
      <c r="AB92" s="162">
        <f t="shared" si="158"/>
        <v>46054</v>
      </c>
      <c r="AC92" s="162">
        <f t="shared" si="158"/>
        <v>46082</v>
      </c>
      <c r="AD92" s="162">
        <f t="shared" si="158"/>
        <v>46113</v>
      </c>
      <c r="AE92" s="162">
        <f t="shared" si="158"/>
        <v>46143</v>
      </c>
      <c r="AF92" s="162">
        <f t="shared" si="158"/>
        <v>46174</v>
      </c>
      <c r="AG92" s="162">
        <f t="shared" si="158"/>
        <v>46204</v>
      </c>
      <c r="AH92" s="162">
        <f t="shared" si="158"/>
        <v>46235</v>
      </c>
      <c r="AI92" s="162">
        <f t="shared" si="158"/>
        <v>46266</v>
      </c>
      <c r="AJ92" s="162">
        <f t="shared" si="158"/>
        <v>46296</v>
      </c>
      <c r="AK92" s="162">
        <f t="shared" si="158"/>
        <v>46327</v>
      </c>
      <c r="AL92" s="162">
        <f t="shared" si="158"/>
        <v>46357</v>
      </c>
      <c r="AM92" s="162">
        <f t="shared" si="158"/>
        <v>46388</v>
      </c>
      <c r="AN92" s="162">
        <f t="shared" si="158"/>
        <v>46419</v>
      </c>
      <c r="AO92" s="162">
        <f t="shared" si="158"/>
        <v>46447</v>
      </c>
      <c r="AP92" s="162">
        <f t="shared" si="158"/>
        <v>46478</v>
      </c>
      <c r="AQ92" s="162">
        <f t="shared" si="158"/>
        <v>46508</v>
      </c>
      <c r="AR92" s="162">
        <f t="shared" si="158"/>
        <v>46539</v>
      </c>
      <c r="AS92" s="162">
        <f t="shared" si="158"/>
        <v>46569</v>
      </c>
      <c r="AT92" s="162">
        <f t="shared" si="158"/>
        <v>46600</v>
      </c>
      <c r="AU92" s="162">
        <f t="shared" si="158"/>
        <v>46631</v>
      </c>
      <c r="AV92" s="162">
        <f t="shared" si="158"/>
        <v>46661</v>
      </c>
      <c r="AW92" s="162">
        <f t="shared" si="158"/>
        <v>46692</v>
      </c>
      <c r="AX92" s="162">
        <f t="shared" si="158"/>
        <v>46722</v>
      </c>
      <c r="AY92" s="162">
        <f t="shared" si="158"/>
        <v>46753</v>
      </c>
      <c r="AZ92" s="162">
        <f t="shared" si="158"/>
        <v>46784</v>
      </c>
      <c r="BA92" s="162">
        <f t="shared" si="158"/>
        <v>46813</v>
      </c>
      <c r="BB92" s="162">
        <f t="shared" si="158"/>
        <v>46844</v>
      </c>
      <c r="BC92" s="162">
        <f t="shared" si="158"/>
        <v>46874</v>
      </c>
      <c r="BD92" s="162">
        <f t="shared" si="158"/>
        <v>46905</v>
      </c>
      <c r="BE92" s="162">
        <f t="shared" si="158"/>
        <v>46935</v>
      </c>
      <c r="BF92" s="162">
        <f t="shared" si="158"/>
        <v>46966</v>
      </c>
      <c r="BG92" s="162">
        <f t="shared" si="158"/>
        <v>46997</v>
      </c>
      <c r="BH92" s="162">
        <f t="shared" si="158"/>
        <v>47027</v>
      </c>
      <c r="BI92" s="162">
        <f t="shared" si="158"/>
        <v>47058</v>
      </c>
      <c r="BJ92" s="162">
        <f t="shared" si="158"/>
        <v>47088</v>
      </c>
      <c r="BK92" s="162">
        <f t="shared" si="158"/>
        <v>47119</v>
      </c>
      <c r="BL92" s="162">
        <f t="shared" si="158"/>
        <v>47150</v>
      </c>
      <c r="BM92" s="162">
        <f t="shared" si="158"/>
        <v>47178</v>
      </c>
      <c r="BN92" s="162">
        <f t="shared" si="158"/>
        <v>47209</v>
      </c>
      <c r="BO92" s="162">
        <f t="shared" si="158"/>
        <v>47239</v>
      </c>
      <c r="BP92" s="162">
        <f t="shared" ref="BP92:CH92" si="159">BP$4</f>
        <v>47270</v>
      </c>
      <c r="BQ92" s="162">
        <f t="shared" si="159"/>
        <v>47300</v>
      </c>
      <c r="BR92" s="162">
        <f t="shared" si="159"/>
        <v>47331</v>
      </c>
      <c r="BS92" s="162">
        <f t="shared" si="159"/>
        <v>47362</v>
      </c>
      <c r="BT92" s="162">
        <f t="shared" si="159"/>
        <v>47392</v>
      </c>
      <c r="BU92" s="162">
        <f t="shared" si="159"/>
        <v>47423</v>
      </c>
      <c r="BV92" s="162">
        <f t="shared" si="159"/>
        <v>47453</v>
      </c>
      <c r="BW92" s="162">
        <f t="shared" si="159"/>
        <v>47484</v>
      </c>
      <c r="BX92" s="162">
        <f t="shared" si="159"/>
        <v>47515</v>
      </c>
      <c r="BY92" s="162">
        <f t="shared" si="159"/>
        <v>47543</v>
      </c>
      <c r="BZ92" s="162">
        <f t="shared" si="159"/>
        <v>47574</v>
      </c>
      <c r="CA92" s="162">
        <f t="shared" si="159"/>
        <v>47604</v>
      </c>
      <c r="CB92" s="162">
        <f t="shared" si="159"/>
        <v>47635</v>
      </c>
      <c r="CC92" s="162">
        <f t="shared" si="159"/>
        <v>47665</v>
      </c>
      <c r="CD92" s="162">
        <f t="shared" si="159"/>
        <v>47696</v>
      </c>
      <c r="CE92" s="162">
        <f t="shared" si="159"/>
        <v>47727</v>
      </c>
      <c r="CF92" s="162">
        <f t="shared" si="159"/>
        <v>47757</v>
      </c>
      <c r="CG92" s="162">
        <f t="shared" si="159"/>
        <v>47788</v>
      </c>
      <c r="CH92" s="163">
        <f t="shared" si="159"/>
        <v>47818</v>
      </c>
    </row>
    <row r="93" spans="1:88" s="110" customFormat="1" ht="15.75" customHeight="1" x14ac:dyDescent="0.25">
      <c r="A93" s="657"/>
      <c r="B93" s="89" t="s">
        <v>20</v>
      </c>
      <c r="C93" s="446">
        <f>'11M - LPS'!C93</f>
        <v>2.7657000000000001E-2</v>
      </c>
      <c r="D93" s="446">
        <f>'11M - LPS'!D93</f>
        <v>2.6662000000000002E-2</v>
      </c>
      <c r="E93" s="446">
        <f>'11M - LPS'!E93</f>
        <v>2.7882000000000001E-2</v>
      </c>
      <c r="F93" s="446">
        <f>'11M - LPS'!F93</f>
        <v>3.1621999999999997E-2</v>
      </c>
      <c r="G93" s="446">
        <f>'11M - LPS'!G93</f>
        <v>3.5316E-2</v>
      </c>
      <c r="H93" s="446">
        <f>'11M - LPS'!H93</f>
        <v>5.7203999999999998E-2</v>
      </c>
      <c r="I93" s="446">
        <f>'11M - LPS'!I93</f>
        <v>5.6994999999999997E-2</v>
      </c>
      <c r="J93" s="446">
        <f>'11M - LPS'!J93</f>
        <v>5.5843999999999998E-2</v>
      </c>
      <c r="K93" s="446">
        <f>'11M - LPS'!K93</f>
        <v>5.5169000000000003E-2</v>
      </c>
      <c r="L93" s="446">
        <f>'11M - LPS'!L93</f>
        <v>3.5621E-2</v>
      </c>
      <c r="M93" s="446">
        <f>'11M - LPS'!M93</f>
        <v>3.0717999999999999E-2</v>
      </c>
      <c r="N93" s="446">
        <f>'11M - LPS'!N93</f>
        <v>2.8008000000000002E-2</v>
      </c>
      <c r="O93" s="446">
        <f>'11M - LPS'!O93</f>
        <v>2.7657000000000001E-2</v>
      </c>
      <c r="P93" s="446">
        <f>'11M - LPS'!P93</f>
        <v>2.6662000000000002E-2</v>
      </c>
      <c r="Q93" s="446">
        <f>'11M - LPS'!Q93</f>
        <v>2.7882000000000001E-2</v>
      </c>
      <c r="R93" s="446">
        <f>'11M - LPS'!R93</f>
        <v>3.1621999999999997E-2</v>
      </c>
      <c r="S93" s="446">
        <f>'11M - LPS'!S93</f>
        <v>3.5316E-2</v>
      </c>
      <c r="T93" s="482">
        <f>'11M - LPS'!T93</f>
        <v>6.6962999999999995E-2</v>
      </c>
      <c r="U93" s="482">
        <f>'11M - LPS'!U93</f>
        <v>6.4194000000000001E-2</v>
      </c>
      <c r="V93" s="482">
        <f>'11M - LPS'!V93</f>
        <v>6.3246999999999998E-2</v>
      </c>
      <c r="W93" s="482">
        <f>'11M - LPS'!W93</f>
        <v>6.2655000000000002E-2</v>
      </c>
      <c r="X93" s="482">
        <f>'11M - LPS'!X93</f>
        <v>3.9711999999999997E-2</v>
      </c>
      <c r="Y93" s="482">
        <f>'11M - LPS'!Y93</f>
        <v>3.7293E-2</v>
      </c>
      <c r="Z93" s="482">
        <f>'11M - LPS'!Z93</f>
        <v>3.4257999999999997E-2</v>
      </c>
      <c r="AA93" s="482">
        <f>'11M - LPS'!AA93</f>
        <v>3.3180000000000001E-2</v>
      </c>
      <c r="AB93" s="482">
        <f>'11M - LPS'!AB93</f>
        <v>3.1255999999999999E-2</v>
      </c>
      <c r="AC93" s="482">
        <f>'11M - LPS'!AC93</f>
        <v>3.2987000000000002E-2</v>
      </c>
      <c r="AD93" s="482">
        <f>'11M - LPS'!AD93</f>
        <v>3.2032999999999999E-2</v>
      </c>
      <c r="AE93" s="482">
        <f>'11M - LPS'!AE93</f>
        <v>3.5848999999999999E-2</v>
      </c>
      <c r="AF93" s="482">
        <f>'11M - LPS'!AF93</f>
        <v>6.6962999999999995E-2</v>
      </c>
      <c r="AG93" s="482">
        <f>'11M - LPS'!AG93</f>
        <v>6.4194000000000001E-2</v>
      </c>
      <c r="AH93" s="482">
        <f>'11M - LPS'!AH93</f>
        <v>6.3246999999999998E-2</v>
      </c>
      <c r="AI93" s="482">
        <f>'11M - LPS'!AI93</f>
        <v>6.2655000000000002E-2</v>
      </c>
      <c r="AJ93" s="482">
        <f>'11M - LPS'!AJ93</f>
        <v>3.9711999999999997E-2</v>
      </c>
      <c r="AK93" s="482">
        <f>'11M - LPS'!AK93</f>
        <v>3.7293E-2</v>
      </c>
      <c r="AL93" s="482">
        <f>'11M - LPS'!AL93</f>
        <v>3.4257999999999997E-2</v>
      </c>
      <c r="AM93" s="482">
        <f>'11M - LPS'!AM93</f>
        <v>3.3180000000000001E-2</v>
      </c>
      <c r="AN93" s="482">
        <f>'11M - LPS'!AN93</f>
        <v>3.1255999999999999E-2</v>
      </c>
      <c r="AO93" s="482">
        <f>'11M - LPS'!AO93</f>
        <v>3.2987000000000002E-2</v>
      </c>
      <c r="AP93" s="482">
        <f>'11M - LPS'!AP93</f>
        <v>3.2032999999999999E-2</v>
      </c>
      <c r="AQ93" s="482">
        <f>'11M - LPS'!AQ93</f>
        <v>3.5848999999999999E-2</v>
      </c>
      <c r="AR93" s="482">
        <f>'11M - LPS'!AR93</f>
        <v>6.6962999999999995E-2</v>
      </c>
      <c r="AS93" s="482">
        <f>'11M - LPS'!AS93</f>
        <v>6.4194000000000001E-2</v>
      </c>
      <c r="AT93" s="482">
        <f>'11M - LPS'!AT93</f>
        <v>6.3246999999999998E-2</v>
      </c>
      <c r="AU93" s="482">
        <f>'11M - LPS'!AU93</f>
        <v>6.2655000000000002E-2</v>
      </c>
      <c r="AV93" s="482">
        <f>'11M - LPS'!AV93</f>
        <v>3.9711999999999997E-2</v>
      </c>
      <c r="AW93" s="482">
        <f>'11M - LPS'!AW93</f>
        <v>3.7293E-2</v>
      </c>
      <c r="AX93" s="482">
        <f>'11M - LPS'!AX93</f>
        <v>3.4257999999999997E-2</v>
      </c>
      <c r="AY93" s="482">
        <f>'11M - LPS'!AY93</f>
        <v>3.3180000000000001E-2</v>
      </c>
      <c r="AZ93" s="482">
        <f>'11M - LPS'!AZ93</f>
        <v>3.1255999999999999E-2</v>
      </c>
      <c r="BA93" s="482">
        <f>'11M - LPS'!BA93</f>
        <v>3.2987000000000002E-2</v>
      </c>
      <c r="BB93" s="482">
        <f>'11M - LPS'!BB93</f>
        <v>3.2032999999999999E-2</v>
      </c>
      <c r="BC93" s="482">
        <f>'11M - LPS'!BC93</f>
        <v>3.5848999999999999E-2</v>
      </c>
      <c r="BD93" s="482">
        <f>'11M - LPS'!BD93</f>
        <v>6.6962999999999995E-2</v>
      </c>
      <c r="BE93" s="482">
        <f>'11M - LPS'!BE93</f>
        <v>6.4194000000000001E-2</v>
      </c>
      <c r="BF93" s="482">
        <f>'11M - LPS'!BF93</f>
        <v>6.3246999999999998E-2</v>
      </c>
      <c r="BG93" s="482">
        <f>'11M - LPS'!BG93</f>
        <v>6.2655000000000002E-2</v>
      </c>
      <c r="BH93" s="482">
        <f>'11M - LPS'!BH93</f>
        <v>3.9711999999999997E-2</v>
      </c>
      <c r="BI93" s="482">
        <f>'11M - LPS'!BI93</f>
        <v>3.7293E-2</v>
      </c>
      <c r="BJ93" s="482">
        <f>'11M - LPS'!BJ93</f>
        <v>3.4257999999999997E-2</v>
      </c>
      <c r="BK93" s="482">
        <f>'11M - LPS'!BK93</f>
        <v>3.3180000000000001E-2</v>
      </c>
      <c r="BL93" s="482">
        <f>'11M - LPS'!BL93</f>
        <v>3.1255999999999999E-2</v>
      </c>
      <c r="BM93" s="482">
        <f>'11M - LPS'!BM93</f>
        <v>3.2987000000000002E-2</v>
      </c>
      <c r="BN93" s="482">
        <f>'11M - LPS'!BN93</f>
        <v>3.2032999999999999E-2</v>
      </c>
      <c r="BO93" s="482">
        <f>'11M - LPS'!BO93</f>
        <v>3.5848999999999999E-2</v>
      </c>
      <c r="BP93" s="482">
        <f>'11M - LPS'!BP93</f>
        <v>6.6962999999999995E-2</v>
      </c>
      <c r="BQ93" s="482">
        <f>'11M - LPS'!BQ93</f>
        <v>6.4194000000000001E-2</v>
      </c>
      <c r="BR93" s="482">
        <f>'11M - LPS'!BR93</f>
        <v>6.3246999999999998E-2</v>
      </c>
      <c r="BS93" s="482">
        <f>'11M - LPS'!BS93</f>
        <v>6.2655000000000002E-2</v>
      </c>
      <c r="BT93" s="482">
        <f>'11M - LPS'!BT93</f>
        <v>3.9711999999999997E-2</v>
      </c>
      <c r="BU93" s="482">
        <f>'11M - LPS'!BU93</f>
        <v>3.7293E-2</v>
      </c>
      <c r="BV93" s="482">
        <f>'11M - LPS'!BV93</f>
        <v>3.4257999999999997E-2</v>
      </c>
      <c r="BW93" s="482">
        <f>'11M - LPS'!BW93</f>
        <v>3.3180000000000001E-2</v>
      </c>
      <c r="BX93" s="482">
        <f>'11M - LPS'!BX93</f>
        <v>3.1255999999999999E-2</v>
      </c>
      <c r="BY93" s="482">
        <f>'11M - LPS'!BY93</f>
        <v>3.2987000000000002E-2</v>
      </c>
      <c r="BZ93" s="482">
        <f>'11M - LPS'!BZ93</f>
        <v>3.2032999999999999E-2</v>
      </c>
      <c r="CA93" s="482">
        <f>'11M - LPS'!CA93</f>
        <v>3.5848999999999999E-2</v>
      </c>
      <c r="CB93" s="482">
        <f>'11M - LPS'!CB93</f>
        <v>6.6962999999999995E-2</v>
      </c>
      <c r="CC93" s="482">
        <f>'11M - LPS'!CC93</f>
        <v>6.4194000000000001E-2</v>
      </c>
      <c r="CD93" s="482">
        <f>'11M - LPS'!CD93</f>
        <v>6.3246999999999998E-2</v>
      </c>
      <c r="CE93" s="482">
        <f>'11M - LPS'!CE93</f>
        <v>6.2655000000000002E-2</v>
      </c>
      <c r="CF93" s="482">
        <f>'11M - LPS'!CF93</f>
        <v>3.9711999999999997E-2</v>
      </c>
      <c r="CG93" s="482">
        <f>'11M - LPS'!CG93</f>
        <v>3.7293E-2</v>
      </c>
      <c r="CH93" s="486">
        <f>'11M - LPS'!CH93</f>
        <v>3.4257999999999997E-2</v>
      </c>
      <c r="CJ93" s="110" t="s">
        <v>289</v>
      </c>
    </row>
    <row r="94" spans="1:88" s="110" customFormat="1" x14ac:dyDescent="0.25">
      <c r="A94" s="657"/>
      <c r="B94" s="89" t="s">
        <v>0</v>
      </c>
      <c r="C94" s="446">
        <f>'11M - LPS'!C94</f>
        <v>3.2084000000000001E-2</v>
      </c>
      <c r="D94" s="446">
        <f>'11M - LPS'!D94</f>
        <v>3.0335000000000001E-2</v>
      </c>
      <c r="E94" s="446">
        <f>'11M - LPS'!E94</f>
        <v>3.0248000000000001E-2</v>
      </c>
      <c r="F94" s="446">
        <f>'11M - LPS'!F94</f>
        <v>3.2205999999999999E-2</v>
      </c>
      <c r="G94" s="446">
        <f>'11M - LPS'!G94</f>
        <v>4.5136000000000003E-2</v>
      </c>
      <c r="H94" s="446">
        <f>'11M - LPS'!H94</f>
        <v>8.3406999999999995E-2</v>
      </c>
      <c r="I94" s="446">
        <f>'11M - LPS'!I94</f>
        <v>6.7433000000000007E-2</v>
      </c>
      <c r="J94" s="446">
        <f>'11M - LPS'!J94</f>
        <v>7.4159000000000003E-2</v>
      </c>
      <c r="K94" s="446">
        <f>'11M - LPS'!K94</f>
        <v>8.1517000000000006E-2</v>
      </c>
      <c r="L94" s="446">
        <f>'11M - LPS'!L94</f>
        <v>3.4575000000000002E-2</v>
      </c>
      <c r="M94" s="446">
        <f>'11M - LPS'!M94</f>
        <v>3.7659999999999999E-2</v>
      </c>
      <c r="N94" s="446">
        <f>'11M - LPS'!N94</f>
        <v>2.7265999999999999E-2</v>
      </c>
      <c r="O94" s="446">
        <f>'11M - LPS'!O94</f>
        <v>3.2084000000000001E-2</v>
      </c>
      <c r="P94" s="446">
        <f>'11M - LPS'!P94</f>
        <v>3.0335000000000001E-2</v>
      </c>
      <c r="Q94" s="446">
        <f>'11M - LPS'!Q94</f>
        <v>3.0248000000000001E-2</v>
      </c>
      <c r="R94" s="446">
        <f>'11M - LPS'!R94</f>
        <v>3.2205999999999999E-2</v>
      </c>
      <c r="S94" s="446">
        <f>'11M - LPS'!S94</f>
        <v>4.5136000000000003E-2</v>
      </c>
      <c r="T94" s="482">
        <f>'11M - LPS'!T94</f>
        <v>9.7586999999999993E-2</v>
      </c>
      <c r="U94" s="482">
        <f>'11M - LPS'!U94</f>
        <v>7.5483999999999996E-2</v>
      </c>
      <c r="V94" s="482">
        <f>'11M - LPS'!V94</f>
        <v>8.3196000000000006E-2</v>
      </c>
      <c r="W94" s="482">
        <f>'11M - LPS'!W94</f>
        <v>9.0327000000000005E-2</v>
      </c>
      <c r="X94" s="482">
        <f>'11M - LPS'!X94</f>
        <v>3.8578000000000001E-2</v>
      </c>
      <c r="Y94" s="482">
        <f>'11M - LPS'!Y94</f>
        <v>4.5895999999999999E-2</v>
      </c>
      <c r="Z94" s="482">
        <f>'11M - LPS'!Z94</f>
        <v>3.3162999999999998E-2</v>
      </c>
      <c r="AA94" s="482">
        <f>'11M - LPS'!AA94</f>
        <v>3.9073999999999998E-2</v>
      </c>
      <c r="AB94" s="482">
        <f>'11M - LPS'!AB94</f>
        <v>3.5667999999999998E-2</v>
      </c>
      <c r="AC94" s="482">
        <f>'11M - LPS'!AC94</f>
        <v>3.5865000000000001E-2</v>
      </c>
      <c r="AD94" s="482">
        <f>'11M - LPS'!AD94</f>
        <v>3.2438000000000002E-2</v>
      </c>
      <c r="AE94" s="482">
        <f>'11M - LPS'!AE94</f>
        <v>4.4253000000000001E-2</v>
      </c>
      <c r="AF94" s="482">
        <f>'11M - LPS'!AF94</f>
        <v>9.7586999999999993E-2</v>
      </c>
      <c r="AG94" s="482">
        <f>'11M - LPS'!AG94</f>
        <v>7.5483999999999996E-2</v>
      </c>
      <c r="AH94" s="482">
        <f>'11M - LPS'!AH94</f>
        <v>8.3196000000000006E-2</v>
      </c>
      <c r="AI94" s="482">
        <f>'11M - LPS'!AI94</f>
        <v>9.0327000000000005E-2</v>
      </c>
      <c r="AJ94" s="482">
        <f>'11M - LPS'!AJ94</f>
        <v>3.8578000000000001E-2</v>
      </c>
      <c r="AK94" s="482">
        <f>'11M - LPS'!AK94</f>
        <v>4.5895999999999999E-2</v>
      </c>
      <c r="AL94" s="482">
        <f>'11M - LPS'!AL94</f>
        <v>3.3162999999999998E-2</v>
      </c>
      <c r="AM94" s="482">
        <f>'11M - LPS'!AM94</f>
        <v>3.9073999999999998E-2</v>
      </c>
      <c r="AN94" s="482">
        <f>'11M - LPS'!AN94</f>
        <v>3.5667999999999998E-2</v>
      </c>
      <c r="AO94" s="482">
        <f>'11M - LPS'!AO94</f>
        <v>3.5865000000000001E-2</v>
      </c>
      <c r="AP94" s="482">
        <f>'11M - LPS'!AP94</f>
        <v>3.2438000000000002E-2</v>
      </c>
      <c r="AQ94" s="482">
        <f>'11M - LPS'!AQ94</f>
        <v>4.4253000000000001E-2</v>
      </c>
      <c r="AR94" s="482">
        <f>'11M - LPS'!AR94</f>
        <v>9.7586999999999993E-2</v>
      </c>
      <c r="AS94" s="482">
        <f>'11M - LPS'!AS94</f>
        <v>7.5483999999999996E-2</v>
      </c>
      <c r="AT94" s="482">
        <f>'11M - LPS'!AT94</f>
        <v>8.3196000000000006E-2</v>
      </c>
      <c r="AU94" s="482">
        <f>'11M - LPS'!AU94</f>
        <v>9.0327000000000005E-2</v>
      </c>
      <c r="AV94" s="482">
        <f>'11M - LPS'!AV94</f>
        <v>3.8578000000000001E-2</v>
      </c>
      <c r="AW94" s="482">
        <f>'11M - LPS'!AW94</f>
        <v>4.5895999999999999E-2</v>
      </c>
      <c r="AX94" s="482">
        <f>'11M - LPS'!AX94</f>
        <v>3.3162999999999998E-2</v>
      </c>
      <c r="AY94" s="482">
        <f>'11M - LPS'!AY94</f>
        <v>3.9073999999999998E-2</v>
      </c>
      <c r="AZ94" s="482">
        <f>'11M - LPS'!AZ94</f>
        <v>3.5667999999999998E-2</v>
      </c>
      <c r="BA94" s="482">
        <f>'11M - LPS'!BA94</f>
        <v>3.5865000000000001E-2</v>
      </c>
      <c r="BB94" s="482">
        <f>'11M - LPS'!BB94</f>
        <v>3.2438000000000002E-2</v>
      </c>
      <c r="BC94" s="482">
        <f>'11M - LPS'!BC94</f>
        <v>4.4253000000000001E-2</v>
      </c>
      <c r="BD94" s="482">
        <f>'11M - LPS'!BD94</f>
        <v>9.7586999999999993E-2</v>
      </c>
      <c r="BE94" s="482">
        <f>'11M - LPS'!BE94</f>
        <v>7.5483999999999996E-2</v>
      </c>
      <c r="BF94" s="482">
        <f>'11M - LPS'!BF94</f>
        <v>8.3196000000000006E-2</v>
      </c>
      <c r="BG94" s="482">
        <f>'11M - LPS'!BG94</f>
        <v>9.0327000000000005E-2</v>
      </c>
      <c r="BH94" s="482">
        <f>'11M - LPS'!BH94</f>
        <v>3.8578000000000001E-2</v>
      </c>
      <c r="BI94" s="482">
        <f>'11M - LPS'!BI94</f>
        <v>4.5895999999999999E-2</v>
      </c>
      <c r="BJ94" s="482">
        <f>'11M - LPS'!BJ94</f>
        <v>3.3162999999999998E-2</v>
      </c>
      <c r="BK94" s="482">
        <f>'11M - LPS'!BK94</f>
        <v>3.9073999999999998E-2</v>
      </c>
      <c r="BL94" s="482">
        <f>'11M - LPS'!BL94</f>
        <v>3.5667999999999998E-2</v>
      </c>
      <c r="BM94" s="482">
        <f>'11M - LPS'!BM94</f>
        <v>3.5865000000000001E-2</v>
      </c>
      <c r="BN94" s="482">
        <f>'11M - LPS'!BN94</f>
        <v>3.2438000000000002E-2</v>
      </c>
      <c r="BO94" s="482">
        <f>'11M - LPS'!BO94</f>
        <v>4.4253000000000001E-2</v>
      </c>
      <c r="BP94" s="482">
        <f>'11M - LPS'!BP94</f>
        <v>9.7586999999999993E-2</v>
      </c>
      <c r="BQ94" s="482">
        <f>'11M - LPS'!BQ94</f>
        <v>7.5483999999999996E-2</v>
      </c>
      <c r="BR94" s="482">
        <f>'11M - LPS'!BR94</f>
        <v>8.3196000000000006E-2</v>
      </c>
      <c r="BS94" s="482">
        <f>'11M - LPS'!BS94</f>
        <v>9.0327000000000005E-2</v>
      </c>
      <c r="BT94" s="482">
        <f>'11M - LPS'!BT94</f>
        <v>3.8578000000000001E-2</v>
      </c>
      <c r="BU94" s="482">
        <f>'11M - LPS'!BU94</f>
        <v>4.5895999999999999E-2</v>
      </c>
      <c r="BV94" s="482">
        <f>'11M - LPS'!BV94</f>
        <v>3.3162999999999998E-2</v>
      </c>
      <c r="BW94" s="482">
        <f>'11M - LPS'!BW94</f>
        <v>3.9073999999999998E-2</v>
      </c>
      <c r="BX94" s="482">
        <f>'11M - LPS'!BX94</f>
        <v>3.5667999999999998E-2</v>
      </c>
      <c r="BY94" s="482">
        <f>'11M - LPS'!BY94</f>
        <v>3.5865000000000001E-2</v>
      </c>
      <c r="BZ94" s="482">
        <f>'11M - LPS'!BZ94</f>
        <v>3.2438000000000002E-2</v>
      </c>
      <c r="CA94" s="482">
        <f>'11M - LPS'!CA94</f>
        <v>4.4253000000000001E-2</v>
      </c>
      <c r="CB94" s="482">
        <f>'11M - LPS'!CB94</f>
        <v>9.7586999999999993E-2</v>
      </c>
      <c r="CC94" s="482">
        <f>'11M - LPS'!CC94</f>
        <v>7.5483999999999996E-2</v>
      </c>
      <c r="CD94" s="482">
        <f>'11M - LPS'!CD94</f>
        <v>8.3196000000000006E-2</v>
      </c>
      <c r="CE94" s="482">
        <f>'11M - LPS'!CE94</f>
        <v>9.0327000000000005E-2</v>
      </c>
      <c r="CF94" s="482">
        <f>'11M - LPS'!CF94</f>
        <v>3.8578000000000001E-2</v>
      </c>
      <c r="CG94" s="482">
        <f>'11M - LPS'!CG94</f>
        <v>4.5895999999999999E-2</v>
      </c>
      <c r="CH94" s="486">
        <f>'11M - LPS'!CH94</f>
        <v>3.3162999999999998E-2</v>
      </c>
      <c r="CJ94" s="110" t="s">
        <v>288</v>
      </c>
    </row>
    <row r="95" spans="1:88" s="110" customFormat="1" x14ac:dyDescent="0.25">
      <c r="A95" s="657"/>
      <c r="B95" s="89" t="s">
        <v>21</v>
      </c>
      <c r="C95" s="446">
        <f>'11M - LPS'!C95</f>
        <v>2.7354E-2</v>
      </c>
      <c r="D95" s="446">
        <f>'11M - LPS'!D95</f>
        <v>2.6422000000000001E-2</v>
      </c>
      <c r="E95" s="446">
        <f>'11M - LPS'!E95</f>
        <v>3.0078000000000001E-2</v>
      </c>
      <c r="F95" s="446">
        <f>'11M - LPS'!F95</f>
        <v>3.5929999999999997E-2</v>
      </c>
      <c r="G95" s="446">
        <f>'11M - LPS'!G95</f>
        <v>3.8129000000000003E-2</v>
      </c>
      <c r="H95" s="446">
        <f>'11M - LPS'!H95</f>
        <v>6.5105999999999997E-2</v>
      </c>
      <c r="I95" s="446">
        <f>'11M - LPS'!I95</f>
        <v>5.6918000000000003E-2</v>
      </c>
      <c r="J95" s="446">
        <f>'11M - LPS'!J95</f>
        <v>5.9726000000000001E-2</v>
      </c>
      <c r="K95" s="446">
        <f>'11M - LPS'!K95</f>
        <v>6.1537000000000001E-2</v>
      </c>
      <c r="L95" s="446">
        <f>'11M - LPS'!L95</f>
        <v>3.8774999999999997E-2</v>
      </c>
      <c r="M95" s="446">
        <f>'11M - LPS'!M95</f>
        <v>3.0751000000000001E-2</v>
      </c>
      <c r="N95" s="446">
        <f>'11M - LPS'!N95</f>
        <v>2.9420000000000002E-2</v>
      </c>
      <c r="O95" s="446">
        <f>'11M - LPS'!O95</f>
        <v>2.7354E-2</v>
      </c>
      <c r="P95" s="446">
        <f>'11M - LPS'!P95</f>
        <v>2.6422000000000001E-2</v>
      </c>
      <c r="Q95" s="446">
        <f>'11M - LPS'!Q95</f>
        <v>3.0078000000000001E-2</v>
      </c>
      <c r="R95" s="446">
        <f>'11M - LPS'!R95</f>
        <v>3.5929999999999997E-2</v>
      </c>
      <c r="S95" s="446">
        <f>'11M - LPS'!S95</f>
        <v>3.8129000000000003E-2</v>
      </c>
      <c r="T95" s="482">
        <f>'11M - LPS'!T95</f>
        <v>7.6089000000000004E-2</v>
      </c>
      <c r="U95" s="482">
        <f>'11M - LPS'!U95</f>
        <v>6.4111000000000001E-2</v>
      </c>
      <c r="V95" s="482">
        <f>'11M - LPS'!V95</f>
        <v>6.7474999999999993E-2</v>
      </c>
      <c r="W95" s="482">
        <f>'11M - LPS'!W95</f>
        <v>6.9470000000000004E-2</v>
      </c>
      <c r="X95" s="482">
        <f>'11M - LPS'!X95</f>
        <v>4.3131000000000003E-2</v>
      </c>
      <c r="Y95" s="482">
        <f>'11M - LPS'!Y95</f>
        <v>3.7336000000000001E-2</v>
      </c>
      <c r="Z95" s="482">
        <f>'11M - LPS'!Z95</f>
        <v>3.6340999999999998E-2</v>
      </c>
      <c r="AA95" s="482">
        <f>'11M - LPS'!AA95</f>
        <v>3.2787999999999998E-2</v>
      </c>
      <c r="AB95" s="482">
        <f>'11M - LPS'!AB95</f>
        <v>3.0967000000000001E-2</v>
      </c>
      <c r="AC95" s="482">
        <f>'11M - LPS'!AC95</f>
        <v>3.5658000000000002E-2</v>
      </c>
      <c r="AD95" s="482">
        <f>'11M - LPS'!AD95</f>
        <v>3.5020999999999997E-2</v>
      </c>
      <c r="AE95" s="482">
        <f>'11M - LPS'!AE95</f>
        <v>3.8232000000000002E-2</v>
      </c>
      <c r="AF95" s="482">
        <f>'11M - LPS'!AF95</f>
        <v>7.6089000000000004E-2</v>
      </c>
      <c r="AG95" s="482">
        <f>'11M - LPS'!AG95</f>
        <v>6.4111000000000001E-2</v>
      </c>
      <c r="AH95" s="482">
        <f>'11M - LPS'!AH95</f>
        <v>6.7474999999999993E-2</v>
      </c>
      <c r="AI95" s="482">
        <f>'11M - LPS'!AI95</f>
        <v>6.9470000000000004E-2</v>
      </c>
      <c r="AJ95" s="482">
        <f>'11M - LPS'!AJ95</f>
        <v>4.3131000000000003E-2</v>
      </c>
      <c r="AK95" s="482">
        <f>'11M - LPS'!AK95</f>
        <v>3.7336000000000001E-2</v>
      </c>
      <c r="AL95" s="482">
        <f>'11M - LPS'!AL95</f>
        <v>3.6340999999999998E-2</v>
      </c>
      <c r="AM95" s="482">
        <f>'11M - LPS'!AM95</f>
        <v>3.2787999999999998E-2</v>
      </c>
      <c r="AN95" s="482">
        <f>'11M - LPS'!AN95</f>
        <v>3.0967000000000001E-2</v>
      </c>
      <c r="AO95" s="482">
        <f>'11M - LPS'!AO95</f>
        <v>3.5658000000000002E-2</v>
      </c>
      <c r="AP95" s="482">
        <f>'11M - LPS'!AP95</f>
        <v>3.5020999999999997E-2</v>
      </c>
      <c r="AQ95" s="482">
        <f>'11M - LPS'!AQ95</f>
        <v>3.8232000000000002E-2</v>
      </c>
      <c r="AR95" s="482">
        <f>'11M - LPS'!AR95</f>
        <v>7.6089000000000004E-2</v>
      </c>
      <c r="AS95" s="482">
        <f>'11M - LPS'!AS95</f>
        <v>6.4111000000000001E-2</v>
      </c>
      <c r="AT95" s="482">
        <f>'11M - LPS'!AT95</f>
        <v>6.7474999999999993E-2</v>
      </c>
      <c r="AU95" s="482">
        <f>'11M - LPS'!AU95</f>
        <v>6.9470000000000004E-2</v>
      </c>
      <c r="AV95" s="482">
        <f>'11M - LPS'!AV95</f>
        <v>4.3131000000000003E-2</v>
      </c>
      <c r="AW95" s="482">
        <f>'11M - LPS'!AW95</f>
        <v>3.7336000000000001E-2</v>
      </c>
      <c r="AX95" s="482">
        <f>'11M - LPS'!AX95</f>
        <v>3.6340999999999998E-2</v>
      </c>
      <c r="AY95" s="482">
        <f>'11M - LPS'!AY95</f>
        <v>3.2787999999999998E-2</v>
      </c>
      <c r="AZ95" s="482">
        <f>'11M - LPS'!AZ95</f>
        <v>3.0967000000000001E-2</v>
      </c>
      <c r="BA95" s="482">
        <f>'11M - LPS'!BA95</f>
        <v>3.5658000000000002E-2</v>
      </c>
      <c r="BB95" s="482">
        <f>'11M - LPS'!BB95</f>
        <v>3.5020999999999997E-2</v>
      </c>
      <c r="BC95" s="482">
        <f>'11M - LPS'!BC95</f>
        <v>3.8232000000000002E-2</v>
      </c>
      <c r="BD95" s="482">
        <f>'11M - LPS'!BD95</f>
        <v>7.6089000000000004E-2</v>
      </c>
      <c r="BE95" s="482">
        <f>'11M - LPS'!BE95</f>
        <v>6.4111000000000001E-2</v>
      </c>
      <c r="BF95" s="482">
        <f>'11M - LPS'!BF95</f>
        <v>6.7474999999999993E-2</v>
      </c>
      <c r="BG95" s="482">
        <f>'11M - LPS'!BG95</f>
        <v>6.9470000000000004E-2</v>
      </c>
      <c r="BH95" s="482">
        <f>'11M - LPS'!BH95</f>
        <v>4.3131000000000003E-2</v>
      </c>
      <c r="BI95" s="482">
        <f>'11M - LPS'!BI95</f>
        <v>3.7336000000000001E-2</v>
      </c>
      <c r="BJ95" s="482">
        <f>'11M - LPS'!BJ95</f>
        <v>3.6340999999999998E-2</v>
      </c>
      <c r="BK95" s="482">
        <f>'11M - LPS'!BK95</f>
        <v>3.2787999999999998E-2</v>
      </c>
      <c r="BL95" s="482">
        <f>'11M - LPS'!BL95</f>
        <v>3.0967000000000001E-2</v>
      </c>
      <c r="BM95" s="482">
        <f>'11M - LPS'!BM95</f>
        <v>3.5658000000000002E-2</v>
      </c>
      <c r="BN95" s="482">
        <f>'11M - LPS'!BN95</f>
        <v>3.5020999999999997E-2</v>
      </c>
      <c r="BO95" s="482">
        <f>'11M - LPS'!BO95</f>
        <v>3.8232000000000002E-2</v>
      </c>
      <c r="BP95" s="482">
        <f>'11M - LPS'!BP95</f>
        <v>7.6089000000000004E-2</v>
      </c>
      <c r="BQ95" s="482">
        <f>'11M - LPS'!BQ95</f>
        <v>6.4111000000000001E-2</v>
      </c>
      <c r="BR95" s="482">
        <f>'11M - LPS'!BR95</f>
        <v>6.7474999999999993E-2</v>
      </c>
      <c r="BS95" s="482">
        <f>'11M - LPS'!BS95</f>
        <v>6.9470000000000004E-2</v>
      </c>
      <c r="BT95" s="482">
        <f>'11M - LPS'!BT95</f>
        <v>4.3131000000000003E-2</v>
      </c>
      <c r="BU95" s="482">
        <f>'11M - LPS'!BU95</f>
        <v>3.7336000000000001E-2</v>
      </c>
      <c r="BV95" s="482">
        <f>'11M - LPS'!BV95</f>
        <v>3.6340999999999998E-2</v>
      </c>
      <c r="BW95" s="482">
        <f>'11M - LPS'!BW95</f>
        <v>3.2787999999999998E-2</v>
      </c>
      <c r="BX95" s="482">
        <f>'11M - LPS'!BX95</f>
        <v>3.0967000000000001E-2</v>
      </c>
      <c r="BY95" s="482">
        <f>'11M - LPS'!BY95</f>
        <v>3.5658000000000002E-2</v>
      </c>
      <c r="BZ95" s="482">
        <f>'11M - LPS'!BZ95</f>
        <v>3.5020999999999997E-2</v>
      </c>
      <c r="CA95" s="482">
        <f>'11M - LPS'!CA95</f>
        <v>3.8232000000000002E-2</v>
      </c>
      <c r="CB95" s="482">
        <f>'11M - LPS'!CB95</f>
        <v>7.6089000000000004E-2</v>
      </c>
      <c r="CC95" s="482">
        <f>'11M - LPS'!CC95</f>
        <v>6.4111000000000001E-2</v>
      </c>
      <c r="CD95" s="482">
        <f>'11M - LPS'!CD95</f>
        <v>6.7474999999999993E-2</v>
      </c>
      <c r="CE95" s="482">
        <f>'11M - LPS'!CE95</f>
        <v>6.9470000000000004E-2</v>
      </c>
      <c r="CF95" s="482">
        <f>'11M - LPS'!CF95</f>
        <v>4.3131000000000003E-2</v>
      </c>
      <c r="CG95" s="482">
        <f>'11M - LPS'!CG95</f>
        <v>3.7336000000000001E-2</v>
      </c>
      <c r="CH95" s="486">
        <f>'11M - LPS'!CH95</f>
        <v>3.6340999999999998E-2</v>
      </c>
    </row>
    <row r="96" spans="1:88" s="110" customFormat="1" x14ac:dyDescent="0.25">
      <c r="A96" s="657"/>
      <c r="B96" s="89" t="s">
        <v>1</v>
      </c>
      <c r="C96" s="446">
        <f>'11M - LPS'!C96</f>
        <v>1.9984999999999999E-2</v>
      </c>
      <c r="D96" s="446">
        <f>'11M - LPS'!D96</f>
        <v>1.9984999999999999E-2</v>
      </c>
      <c r="E96" s="446">
        <f>'11M - LPS'!E96</f>
        <v>1.9984999999999999E-2</v>
      </c>
      <c r="F96" s="446">
        <f>'11M - LPS'!F96</f>
        <v>3.295E-2</v>
      </c>
      <c r="G96" s="446">
        <f>'11M - LPS'!G96</f>
        <v>5.6022000000000002E-2</v>
      </c>
      <c r="H96" s="446">
        <f>'11M - LPS'!H96</f>
        <v>8.4661E-2</v>
      </c>
      <c r="I96" s="446">
        <f>'11M - LPS'!I96</f>
        <v>6.7922999999999997E-2</v>
      </c>
      <c r="J96" s="446">
        <f>'11M - LPS'!J96</f>
        <v>7.4856000000000006E-2</v>
      </c>
      <c r="K96" s="446">
        <f>'11M - LPS'!K96</f>
        <v>8.6939000000000002E-2</v>
      </c>
      <c r="L96" s="446">
        <f>'11M - LPS'!L96</f>
        <v>3.4375000000000003E-2</v>
      </c>
      <c r="M96" s="446">
        <f>'11M - LPS'!M96</f>
        <v>1.9984999999999999E-2</v>
      </c>
      <c r="N96" s="446">
        <f>'11M - LPS'!N96</f>
        <v>1.9984999999999999E-2</v>
      </c>
      <c r="O96" s="446">
        <f>'11M - LPS'!O96</f>
        <v>1.9984999999999999E-2</v>
      </c>
      <c r="P96" s="446">
        <f>'11M - LPS'!P96</f>
        <v>1.9984999999999999E-2</v>
      </c>
      <c r="Q96" s="446">
        <f>'11M - LPS'!Q96</f>
        <v>1.9984999999999999E-2</v>
      </c>
      <c r="R96" s="446">
        <f>'11M - LPS'!R96</f>
        <v>3.295E-2</v>
      </c>
      <c r="S96" s="446">
        <f>'11M - LPS'!S96</f>
        <v>5.6022000000000002E-2</v>
      </c>
      <c r="T96" s="482">
        <f>'11M - LPS'!T96</f>
        <v>9.9021999999999999E-2</v>
      </c>
      <c r="U96" s="482">
        <f>'11M - LPS'!U96</f>
        <v>7.6013999999999998E-2</v>
      </c>
      <c r="V96" s="482">
        <f>'11M - LPS'!V96</f>
        <v>8.3955000000000002E-2</v>
      </c>
      <c r="W96" s="482">
        <f>'11M - LPS'!W96</f>
        <v>9.5987000000000003E-2</v>
      </c>
      <c r="X96" s="482">
        <f>'11M - LPS'!X96</f>
        <v>3.8362E-2</v>
      </c>
      <c r="Y96" s="482">
        <f>'11M - LPS'!Y96</f>
        <v>2.3233E-2</v>
      </c>
      <c r="Z96" s="482">
        <f>'11M - LPS'!Z96</f>
        <v>2.3233E-2</v>
      </c>
      <c r="AA96" s="482">
        <f>'11M - LPS'!AA96</f>
        <v>2.3233E-2</v>
      </c>
      <c r="AB96" s="482">
        <f>'11M - LPS'!AB96</f>
        <v>2.3233E-2</v>
      </c>
      <c r="AC96" s="482">
        <f>'11M - LPS'!AC96</f>
        <v>2.3233E-2</v>
      </c>
      <c r="AD96" s="482">
        <f>'11M - LPS'!AD96</f>
        <v>3.2953999999999997E-2</v>
      </c>
      <c r="AE96" s="482">
        <f>'11M - LPS'!AE96</f>
        <v>5.3502000000000001E-2</v>
      </c>
      <c r="AF96" s="482">
        <f>'11M - LPS'!AF96</f>
        <v>9.9021999999999999E-2</v>
      </c>
      <c r="AG96" s="482">
        <f>'11M - LPS'!AG96</f>
        <v>7.6013999999999998E-2</v>
      </c>
      <c r="AH96" s="482">
        <f>'11M - LPS'!AH96</f>
        <v>8.3955000000000002E-2</v>
      </c>
      <c r="AI96" s="482">
        <f>'11M - LPS'!AI96</f>
        <v>9.5987000000000003E-2</v>
      </c>
      <c r="AJ96" s="482">
        <f>'11M - LPS'!AJ96</f>
        <v>3.8362E-2</v>
      </c>
      <c r="AK96" s="482">
        <f>'11M - LPS'!AK96</f>
        <v>2.3233E-2</v>
      </c>
      <c r="AL96" s="482">
        <f>'11M - LPS'!AL96</f>
        <v>2.3233E-2</v>
      </c>
      <c r="AM96" s="482">
        <f>'11M - LPS'!AM96</f>
        <v>2.3233E-2</v>
      </c>
      <c r="AN96" s="482">
        <f>'11M - LPS'!AN96</f>
        <v>2.3233E-2</v>
      </c>
      <c r="AO96" s="482">
        <f>'11M - LPS'!AO96</f>
        <v>2.3233E-2</v>
      </c>
      <c r="AP96" s="482">
        <f>'11M - LPS'!AP96</f>
        <v>3.2953999999999997E-2</v>
      </c>
      <c r="AQ96" s="482">
        <f>'11M - LPS'!AQ96</f>
        <v>5.3502000000000001E-2</v>
      </c>
      <c r="AR96" s="482">
        <f>'11M - LPS'!AR96</f>
        <v>9.9021999999999999E-2</v>
      </c>
      <c r="AS96" s="482">
        <f>'11M - LPS'!AS96</f>
        <v>7.6013999999999998E-2</v>
      </c>
      <c r="AT96" s="482">
        <f>'11M - LPS'!AT96</f>
        <v>8.3955000000000002E-2</v>
      </c>
      <c r="AU96" s="482">
        <f>'11M - LPS'!AU96</f>
        <v>9.5987000000000003E-2</v>
      </c>
      <c r="AV96" s="482">
        <f>'11M - LPS'!AV96</f>
        <v>3.8362E-2</v>
      </c>
      <c r="AW96" s="482">
        <f>'11M - LPS'!AW96</f>
        <v>2.3233E-2</v>
      </c>
      <c r="AX96" s="482">
        <f>'11M - LPS'!AX96</f>
        <v>2.3233E-2</v>
      </c>
      <c r="AY96" s="482">
        <f>'11M - LPS'!AY96</f>
        <v>2.3233E-2</v>
      </c>
      <c r="AZ96" s="482">
        <f>'11M - LPS'!AZ96</f>
        <v>2.3233E-2</v>
      </c>
      <c r="BA96" s="482">
        <f>'11M - LPS'!BA96</f>
        <v>2.3233E-2</v>
      </c>
      <c r="BB96" s="482">
        <f>'11M - LPS'!BB96</f>
        <v>3.2953999999999997E-2</v>
      </c>
      <c r="BC96" s="482">
        <f>'11M - LPS'!BC96</f>
        <v>5.3502000000000001E-2</v>
      </c>
      <c r="BD96" s="482">
        <f>'11M - LPS'!BD96</f>
        <v>9.9021999999999999E-2</v>
      </c>
      <c r="BE96" s="482">
        <f>'11M - LPS'!BE96</f>
        <v>7.6013999999999998E-2</v>
      </c>
      <c r="BF96" s="482">
        <f>'11M - LPS'!BF96</f>
        <v>8.3955000000000002E-2</v>
      </c>
      <c r="BG96" s="482">
        <f>'11M - LPS'!BG96</f>
        <v>9.5987000000000003E-2</v>
      </c>
      <c r="BH96" s="482">
        <f>'11M - LPS'!BH96</f>
        <v>3.8362E-2</v>
      </c>
      <c r="BI96" s="482">
        <f>'11M - LPS'!BI96</f>
        <v>2.3233E-2</v>
      </c>
      <c r="BJ96" s="482">
        <f>'11M - LPS'!BJ96</f>
        <v>2.3233E-2</v>
      </c>
      <c r="BK96" s="482">
        <f>'11M - LPS'!BK96</f>
        <v>2.3233E-2</v>
      </c>
      <c r="BL96" s="482">
        <f>'11M - LPS'!BL96</f>
        <v>2.3233E-2</v>
      </c>
      <c r="BM96" s="482">
        <f>'11M - LPS'!BM96</f>
        <v>2.3233E-2</v>
      </c>
      <c r="BN96" s="482">
        <f>'11M - LPS'!BN96</f>
        <v>3.2953999999999997E-2</v>
      </c>
      <c r="BO96" s="482">
        <f>'11M - LPS'!BO96</f>
        <v>5.3502000000000001E-2</v>
      </c>
      <c r="BP96" s="482">
        <f>'11M - LPS'!BP96</f>
        <v>9.9021999999999999E-2</v>
      </c>
      <c r="BQ96" s="482">
        <f>'11M - LPS'!BQ96</f>
        <v>7.6013999999999998E-2</v>
      </c>
      <c r="BR96" s="482">
        <f>'11M - LPS'!BR96</f>
        <v>8.3955000000000002E-2</v>
      </c>
      <c r="BS96" s="482">
        <f>'11M - LPS'!BS96</f>
        <v>9.5987000000000003E-2</v>
      </c>
      <c r="BT96" s="482">
        <f>'11M - LPS'!BT96</f>
        <v>3.8362E-2</v>
      </c>
      <c r="BU96" s="482">
        <f>'11M - LPS'!BU96</f>
        <v>2.3233E-2</v>
      </c>
      <c r="BV96" s="482">
        <f>'11M - LPS'!BV96</f>
        <v>2.3233E-2</v>
      </c>
      <c r="BW96" s="482">
        <f>'11M - LPS'!BW96</f>
        <v>2.3233E-2</v>
      </c>
      <c r="BX96" s="482">
        <f>'11M - LPS'!BX96</f>
        <v>2.3233E-2</v>
      </c>
      <c r="BY96" s="482">
        <f>'11M - LPS'!BY96</f>
        <v>2.3233E-2</v>
      </c>
      <c r="BZ96" s="482">
        <f>'11M - LPS'!BZ96</f>
        <v>3.2953999999999997E-2</v>
      </c>
      <c r="CA96" s="482">
        <f>'11M - LPS'!CA96</f>
        <v>5.3502000000000001E-2</v>
      </c>
      <c r="CB96" s="482">
        <f>'11M - LPS'!CB96</f>
        <v>9.9021999999999999E-2</v>
      </c>
      <c r="CC96" s="482">
        <f>'11M - LPS'!CC96</f>
        <v>7.6013999999999998E-2</v>
      </c>
      <c r="CD96" s="482">
        <f>'11M - LPS'!CD96</f>
        <v>8.3955000000000002E-2</v>
      </c>
      <c r="CE96" s="482">
        <f>'11M - LPS'!CE96</f>
        <v>9.5987000000000003E-2</v>
      </c>
      <c r="CF96" s="482">
        <f>'11M - LPS'!CF96</f>
        <v>3.8362E-2</v>
      </c>
      <c r="CG96" s="482">
        <f>'11M - LPS'!CG96</f>
        <v>2.3233E-2</v>
      </c>
      <c r="CH96" s="486">
        <f>'11M - LPS'!CH96</f>
        <v>2.3233E-2</v>
      </c>
    </row>
    <row r="97" spans="1:86" s="110" customFormat="1" x14ac:dyDescent="0.25">
      <c r="A97" s="657"/>
      <c r="B97" s="89" t="s">
        <v>22</v>
      </c>
      <c r="C97" s="446">
        <f>'11M - LPS'!C97</f>
        <v>2.1387E-2</v>
      </c>
      <c r="D97" s="446">
        <f>'11M - LPS'!D97</f>
        <v>2.1129999999999999E-2</v>
      </c>
      <c r="E97" s="446">
        <f>'11M - LPS'!E97</f>
        <v>2.0184000000000001E-2</v>
      </c>
      <c r="F97" s="446">
        <f>'11M - LPS'!F97</f>
        <v>2.1802999999999999E-2</v>
      </c>
      <c r="G97" s="446">
        <f>'11M - LPS'!G97</f>
        <v>2.0313000000000001E-2</v>
      </c>
      <c r="H97" s="446">
        <f>'11M - LPS'!H97</f>
        <v>2.2671E-2</v>
      </c>
      <c r="I97" s="446">
        <f>'11M - LPS'!I97</f>
        <v>2.2068000000000001E-2</v>
      </c>
      <c r="J97" s="446">
        <f>'11M - LPS'!J97</f>
        <v>2.2741000000000001E-2</v>
      </c>
      <c r="K97" s="446">
        <f>'11M - LPS'!K97</f>
        <v>2.2655999999999999E-2</v>
      </c>
      <c r="L97" s="446">
        <f>'11M - LPS'!L97</f>
        <v>2.0244000000000002E-2</v>
      </c>
      <c r="M97" s="446">
        <f>'11M - LPS'!M97</f>
        <v>2.0007E-2</v>
      </c>
      <c r="N97" s="446">
        <f>'11M - LPS'!N97</f>
        <v>2.0132000000000001E-2</v>
      </c>
      <c r="O97" s="446">
        <f>'11M - LPS'!O97</f>
        <v>2.1387E-2</v>
      </c>
      <c r="P97" s="446">
        <f>'11M - LPS'!P97</f>
        <v>2.1129999999999999E-2</v>
      </c>
      <c r="Q97" s="446">
        <f>'11M - LPS'!Q97</f>
        <v>2.0184000000000001E-2</v>
      </c>
      <c r="R97" s="446">
        <f>'11M - LPS'!R97</f>
        <v>2.1802999999999999E-2</v>
      </c>
      <c r="S97" s="446">
        <f>'11M - LPS'!S97</f>
        <v>2.0313000000000001E-2</v>
      </c>
      <c r="T97" s="482">
        <f>'11M - LPS'!T97</f>
        <v>2.7130999999999999E-2</v>
      </c>
      <c r="U97" s="482">
        <f>'11M - LPS'!U97</f>
        <v>2.6453000000000001E-2</v>
      </c>
      <c r="V97" s="482">
        <f>'11M - LPS'!V97</f>
        <v>2.7189999999999999E-2</v>
      </c>
      <c r="W97" s="482">
        <f>'11M - LPS'!W97</f>
        <v>2.7099999999999999E-2</v>
      </c>
      <c r="X97" s="482">
        <f>'11M - LPS'!X97</f>
        <v>2.3503E-2</v>
      </c>
      <c r="Y97" s="482">
        <f>'11M - LPS'!Y97</f>
        <v>2.3262000000000001E-2</v>
      </c>
      <c r="Z97" s="482">
        <f>'11M - LPS'!Z97</f>
        <v>2.3432999999999999E-2</v>
      </c>
      <c r="AA97" s="482">
        <f>'11M - LPS'!AA97</f>
        <v>2.5051E-2</v>
      </c>
      <c r="AB97" s="482">
        <f>'11M - LPS'!AB97</f>
        <v>2.4608999999999999E-2</v>
      </c>
      <c r="AC97" s="482">
        <f>'11M - LPS'!AC97</f>
        <v>2.3496E-2</v>
      </c>
      <c r="AD97" s="482">
        <f>'11M - LPS'!AD97</f>
        <v>2.4566000000000001E-2</v>
      </c>
      <c r="AE97" s="482">
        <f>'11M - LPS'!AE97</f>
        <v>2.3503E-2</v>
      </c>
      <c r="AF97" s="482">
        <f>'11M - LPS'!AF97</f>
        <v>2.7130999999999999E-2</v>
      </c>
      <c r="AG97" s="482">
        <f>'11M - LPS'!AG97</f>
        <v>2.6453000000000001E-2</v>
      </c>
      <c r="AH97" s="482">
        <f>'11M - LPS'!AH97</f>
        <v>2.7189999999999999E-2</v>
      </c>
      <c r="AI97" s="482">
        <f>'11M - LPS'!AI97</f>
        <v>2.7099999999999999E-2</v>
      </c>
      <c r="AJ97" s="482">
        <f>'11M - LPS'!AJ97</f>
        <v>2.3503E-2</v>
      </c>
      <c r="AK97" s="482">
        <f>'11M - LPS'!AK97</f>
        <v>2.3262000000000001E-2</v>
      </c>
      <c r="AL97" s="482">
        <f>'11M - LPS'!AL97</f>
        <v>2.3432999999999999E-2</v>
      </c>
      <c r="AM97" s="482">
        <f>'11M - LPS'!AM97</f>
        <v>2.5051E-2</v>
      </c>
      <c r="AN97" s="482">
        <f>'11M - LPS'!AN97</f>
        <v>2.4608999999999999E-2</v>
      </c>
      <c r="AO97" s="482">
        <f>'11M - LPS'!AO97</f>
        <v>2.3496E-2</v>
      </c>
      <c r="AP97" s="482">
        <f>'11M - LPS'!AP97</f>
        <v>2.4566000000000001E-2</v>
      </c>
      <c r="AQ97" s="482">
        <f>'11M - LPS'!AQ97</f>
        <v>2.3503E-2</v>
      </c>
      <c r="AR97" s="482">
        <f>'11M - LPS'!AR97</f>
        <v>2.7130999999999999E-2</v>
      </c>
      <c r="AS97" s="482">
        <f>'11M - LPS'!AS97</f>
        <v>2.6453000000000001E-2</v>
      </c>
      <c r="AT97" s="482">
        <f>'11M - LPS'!AT97</f>
        <v>2.7189999999999999E-2</v>
      </c>
      <c r="AU97" s="482">
        <f>'11M - LPS'!AU97</f>
        <v>2.7099999999999999E-2</v>
      </c>
      <c r="AV97" s="482">
        <f>'11M - LPS'!AV97</f>
        <v>2.3503E-2</v>
      </c>
      <c r="AW97" s="482">
        <f>'11M - LPS'!AW97</f>
        <v>2.3262000000000001E-2</v>
      </c>
      <c r="AX97" s="482">
        <f>'11M - LPS'!AX97</f>
        <v>2.3432999999999999E-2</v>
      </c>
      <c r="AY97" s="482">
        <f>'11M - LPS'!AY97</f>
        <v>2.5051E-2</v>
      </c>
      <c r="AZ97" s="482">
        <f>'11M - LPS'!AZ97</f>
        <v>2.4608999999999999E-2</v>
      </c>
      <c r="BA97" s="482">
        <f>'11M - LPS'!BA97</f>
        <v>2.3496E-2</v>
      </c>
      <c r="BB97" s="482">
        <f>'11M - LPS'!BB97</f>
        <v>2.4566000000000001E-2</v>
      </c>
      <c r="BC97" s="482">
        <f>'11M - LPS'!BC97</f>
        <v>2.3503E-2</v>
      </c>
      <c r="BD97" s="482">
        <f>'11M - LPS'!BD97</f>
        <v>2.7130999999999999E-2</v>
      </c>
      <c r="BE97" s="482">
        <f>'11M - LPS'!BE97</f>
        <v>2.6453000000000001E-2</v>
      </c>
      <c r="BF97" s="482">
        <f>'11M - LPS'!BF97</f>
        <v>2.7189999999999999E-2</v>
      </c>
      <c r="BG97" s="482">
        <f>'11M - LPS'!BG97</f>
        <v>2.7099999999999999E-2</v>
      </c>
      <c r="BH97" s="482">
        <f>'11M - LPS'!BH97</f>
        <v>2.3503E-2</v>
      </c>
      <c r="BI97" s="482">
        <f>'11M - LPS'!BI97</f>
        <v>2.3262000000000001E-2</v>
      </c>
      <c r="BJ97" s="482">
        <f>'11M - LPS'!BJ97</f>
        <v>2.3432999999999999E-2</v>
      </c>
      <c r="BK97" s="482">
        <f>'11M - LPS'!BK97</f>
        <v>2.5051E-2</v>
      </c>
      <c r="BL97" s="482">
        <f>'11M - LPS'!BL97</f>
        <v>2.4608999999999999E-2</v>
      </c>
      <c r="BM97" s="482">
        <f>'11M - LPS'!BM97</f>
        <v>2.3496E-2</v>
      </c>
      <c r="BN97" s="482">
        <f>'11M - LPS'!BN97</f>
        <v>2.4566000000000001E-2</v>
      </c>
      <c r="BO97" s="482">
        <f>'11M - LPS'!BO97</f>
        <v>2.3503E-2</v>
      </c>
      <c r="BP97" s="482">
        <f>'11M - LPS'!BP97</f>
        <v>2.7130999999999999E-2</v>
      </c>
      <c r="BQ97" s="482">
        <f>'11M - LPS'!BQ97</f>
        <v>2.6453000000000001E-2</v>
      </c>
      <c r="BR97" s="482">
        <f>'11M - LPS'!BR97</f>
        <v>2.7189999999999999E-2</v>
      </c>
      <c r="BS97" s="482">
        <f>'11M - LPS'!BS97</f>
        <v>2.7099999999999999E-2</v>
      </c>
      <c r="BT97" s="482">
        <f>'11M - LPS'!BT97</f>
        <v>2.3503E-2</v>
      </c>
      <c r="BU97" s="482">
        <f>'11M - LPS'!BU97</f>
        <v>2.3262000000000001E-2</v>
      </c>
      <c r="BV97" s="482">
        <f>'11M - LPS'!BV97</f>
        <v>2.3432999999999999E-2</v>
      </c>
      <c r="BW97" s="482">
        <f>'11M - LPS'!BW97</f>
        <v>2.5051E-2</v>
      </c>
      <c r="BX97" s="482">
        <f>'11M - LPS'!BX97</f>
        <v>2.4608999999999999E-2</v>
      </c>
      <c r="BY97" s="482">
        <f>'11M - LPS'!BY97</f>
        <v>2.3496E-2</v>
      </c>
      <c r="BZ97" s="482">
        <f>'11M - LPS'!BZ97</f>
        <v>2.4566000000000001E-2</v>
      </c>
      <c r="CA97" s="482">
        <f>'11M - LPS'!CA97</f>
        <v>2.3503E-2</v>
      </c>
      <c r="CB97" s="482">
        <f>'11M - LPS'!CB97</f>
        <v>2.7130999999999999E-2</v>
      </c>
      <c r="CC97" s="482">
        <f>'11M - LPS'!CC97</f>
        <v>2.6453000000000001E-2</v>
      </c>
      <c r="CD97" s="482">
        <f>'11M - LPS'!CD97</f>
        <v>2.7189999999999999E-2</v>
      </c>
      <c r="CE97" s="482">
        <f>'11M - LPS'!CE97</f>
        <v>2.7099999999999999E-2</v>
      </c>
      <c r="CF97" s="482">
        <f>'11M - LPS'!CF97</f>
        <v>2.3503E-2</v>
      </c>
      <c r="CG97" s="482">
        <f>'11M - LPS'!CG97</f>
        <v>2.3262000000000001E-2</v>
      </c>
      <c r="CH97" s="486">
        <f>'11M - LPS'!CH97</f>
        <v>2.3432999999999999E-2</v>
      </c>
    </row>
    <row r="98" spans="1:86" s="110" customFormat="1" x14ac:dyDescent="0.25">
      <c r="A98" s="657"/>
      <c r="B98" s="89" t="s">
        <v>9</v>
      </c>
      <c r="C98" s="446">
        <f>'11M - LPS'!C98</f>
        <v>3.2084000000000001E-2</v>
      </c>
      <c r="D98" s="446">
        <f>'11M - LPS'!D98</f>
        <v>3.0349999999999999E-2</v>
      </c>
      <c r="E98" s="446">
        <f>'11M - LPS'!E98</f>
        <v>3.0592000000000001E-2</v>
      </c>
      <c r="F98" s="446">
        <f>'11M - LPS'!F98</f>
        <v>3.6262000000000003E-2</v>
      </c>
      <c r="G98" s="446">
        <f>'11M - LPS'!G98</f>
        <v>3.3402000000000001E-2</v>
      </c>
      <c r="H98" s="446">
        <f>'11M - LPS'!H98</f>
        <v>2.1971999999999998E-2</v>
      </c>
      <c r="I98" s="446">
        <f>'11M - LPS'!I98</f>
        <v>2.1971999999999998E-2</v>
      </c>
      <c r="J98" s="446">
        <f>'11M - LPS'!J98</f>
        <v>2.1971999999999998E-2</v>
      </c>
      <c r="K98" s="446">
        <f>'11M - LPS'!K98</f>
        <v>5.8374000000000002E-2</v>
      </c>
      <c r="L98" s="446">
        <f>'11M - LPS'!L98</f>
        <v>3.7201999999999999E-2</v>
      </c>
      <c r="M98" s="446">
        <f>'11M - LPS'!M98</f>
        <v>3.8538000000000003E-2</v>
      </c>
      <c r="N98" s="446">
        <f>'11M - LPS'!N98</f>
        <v>2.7269000000000002E-2</v>
      </c>
      <c r="O98" s="446">
        <f>'11M - LPS'!O98</f>
        <v>3.2084000000000001E-2</v>
      </c>
      <c r="P98" s="446">
        <f>'11M - LPS'!P98</f>
        <v>3.0349999999999999E-2</v>
      </c>
      <c r="Q98" s="446">
        <f>'11M - LPS'!Q98</f>
        <v>3.0592000000000001E-2</v>
      </c>
      <c r="R98" s="446">
        <f>'11M - LPS'!R98</f>
        <v>3.6262000000000003E-2</v>
      </c>
      <c r="S98" s="446">
        <f>'11M - LPS'!S98</f>
        <v>3.3402000000000001E-2</v>
      </c>
      <c r="T98" s="482">
        <f>'11M - LPS'!T98</f>
        <v>2.6352E-2</v>
      </c>
      <c r="U98" s="482">
        <f>'11M - LPS'!U98</f>
        <v>2.6352E-2</v>
      </c>
      <c r="V98" s="482">
        <f>'11M - LPS'!V98</f>
        <v>2.6352E-2</v>
      </c>
      <c r="W98" s="482">
        <f>'11M - LPS'!W98</f>
        <v>6.6158999999999996E-2</v>
      </c>
      <c r="X98" s="482">
        <f>'11M - LPS'!X98</f>
        <v>4.1425999999999998E-2</v>
      </c>
      <c r="Y98" s="482">
        <f>'11M - LPS'!Y98</f>
        <v>4.6956999999999999E-2</v>
      </c>
      <c r="Z98" s="482">
        <f>'11M - LPS'!Z98</f>
        <v>3.3168000000000003E-2</v>
      </c>
      <c r="AA98" s="482">
        <f>'11M - LPS'!AA98</f>
        <v>3.9073999999999998E-2</v>
      </c>
      <c r="AB98" s="482">
        <f>'11M - LPS'!AB98</f>
        <v>3.5687000000000003E-2</v>
      </c>
      <c r="AC98" s="482">
        <f>'11M - LPS'!AC98</f>
        <v>3.6283000000000003E-2</v>
      </c>
      <c r="AD98" s="482">
        <f>'11M - LPS'!AD98</f>
        <v>3.5251999999999999E-2</v>
      </c>
      <c r="AE98" s="482">
        <f>'11M - LPS'!AE98</f>
        <v>3.4273999999999999E-2</v>
      </c>
      <c r="AF98" s="482">
        <f>'11M - LPS'!AF98</f>
        <v>2.6352E-2</v>
      </c>
      <c r="AG98" s="482">
        <f>'11M - LPS'!AG98</f>
        <v>2.6352E-2</v>
      </c>
      <c r="AH98" s="482">
        <f>'11M - LPS'!AH98</f>
        <v>2.6352E-2</v>
      </c>
      <c r="AI98" s="482">
        <f>'11M - LPS'!AI98</f>
        <v>6.6158999999999996E-2</v>
      </c>
      <c r="AJ98" s="482">
        <f>'11M - LPS'!AJ98</f>
        <v>4.1425999999999998E-2</v>
      </c>
      <c r="AK98" s="482">
        <f>'11M - LPS'!AK98</f>
        <v>4.6956999999999999E-2</v>
      </c>
      <c r="AL98" s="482">
        <f>'11M - LPS'!AL98</f>
        <v>3.3168000000000003E-2</v>
      </c>
      <c r="AM98" s="482">
        <f>'11M - LPS'!AM98</f>
        <v>3.9073999999999998E-2</v>
      </c>
      <c r="AN98" s="482">
        <f>'11M - LPS'!AN98</f>
        <v>3.5687000000000003E-2</v>
      </c>
      <c r="AO98" s="482">
        <f>'11M - LPS'!AO98</f>
        <v>3.6283000000000003E-2</v>
      </c>
      <c r="AP98" s="482">
        <f>'11M - LPS'!AP98</f>
        <v>3.5251999999999999E-2</v>
      </c>
      <c r="AQ98" s="482">
        <f>'11M - LPS'!AQ98</f>
        <v>3.4273999999999999E-2</v>
      </c>
      <c r="AR98" s="482">
        <f>'11M - LPS'!AR98</f>
        <v>2.6352E-2</v>
      </c>
      <c r="AS98" s="482">
        <f>'11M - LPS'!AS98</f>
        <v>2.6352E-2</v>
      </c>
      <c r="AT98" s="482">
        <f>'11M - LPS'!AT98</f>
        <v>2.6352E-2</v>
      </c>
      <c r="AU98" s="482">
        <f>'11M - LPS'!AU98</f>
        <v>6.6158999999999996E-2</v>
      </c>
      <c r="AV98" s="482">
        <f>'11M - LPS'!AV98</f>
        <v>4.1425999999999998E-2</v>
      </c>
      <c r="AW98" s="482">
        <f>'11M - LPS'!AW98</f>
        <v>4.6956999999999999E-2</v>
      </c>
      <c r="AX98" s="482">
        <f>'11M - LPS'!AX98</f>
        <v>3.3168000000000003E-2</v>
      </c>
      <c r="AY98" s="482">
        <f>'11M - LPS'!AY98</f>
        <v>3.9073999999999998E-2</v>
      </c>
      <c r="AZ98" s="482">
        <f>'11M - LPS'!AZ98</f>
        <v>3.5687000000000003E-2</v>
      </c>
      <c r="BA98" s="482">
        <f>'11M - LPS'!BA98</f>
        <v>3.6283000000000003E-2</v>
      </c>
      <c r="BB98" s="482">
        <f>'11M - LPS'!BB98</f>
        <v>3.5251999999999999E-2</v>
      </c>
      <c r="BC98" s="482">
        <f>'11M - LPS'!BC98</f>
        <v>3.4273999999999999E-2</v>
      </c>
      <c r="BD98" s="482">
        <f>'11M - LPS'!BD98</f>
        <v>2.6352E-2</v>
      </c>
      <c r="BE98" s="482">
        <f>'11M - LPS'!BE98</f>
        <v>2.6352E-2</v>
      </c>
      <c r="BF98" s="482">
        <f>'11M - LPS'!BF98</f>
        <v>2.6352E-2</v>
      </c>
      <c r="BG98" s="482">
        <f>'11M - LPS'!BG98</f>
        <v>6.6158999999999996E-2</v>
      </c>
      <c r="BH98" s="482">
        <f>'11M - LPS'!BH98</f>
        <v>4.1425999999999998E-2</v>
      </c>
      <c r="BI98" s="482">
        <f>'11M - LPS'!BI98</f>
        <v>4.6956999999999999E-2</v>
      </c>
      <c r="BJ98" s="482">
        <f>'11M - LPS'!BJ98</f>
        <v>3.3168000000000003E-2</v>
      </c>
      <c r="BK98" s="482">
        <f>'11M - LPS'!BK98</f>
        <v>3.9073999999999998E-2</v>
      </c>
      <c r="BL98" s="482">
        <f>'11M - LPS'!BL98</f>
        <v>3.5687000000000003E-2</v>
      </c>
      <c r="BM98" s="482">
        <f>'11M - LPS'!BM98</f>
        <v>3.6283000000000003E-2</v>
      </c>
      <c r="BN98" s="482">
        <f>'11M - LPS'!BN98</f>
        <v>3.5251999999999999E-2</v>
      </c>
      <c r="BO98" s="482">
        <f>'11M - LPS'!BO98</f>
        <v>3.4273999999999999E-2</v>
      </c>
      <c r="BP98" s="482">
        <f>'11M - LPS'!BP98</f>
        <v>2.6352E-2</v>
      </c>
      <c r="BQ98" s="482">
        <f>'11M - LPS'!BQ98</f>
        <v>2.6352E-2</v>
      </c>
      <c r="BR98" s="482">
        <f>'11M - LPS'!BR98</f>
        <v>2.6352E-2</v>
      </c>
      <c r="BS98" s="482">
        <f>'11M - LPS'!BS98</f>
        <v>6.6158999999999996E-2</v>
      </c>
      <c r="BT98" s="482">
        <f>'11M - LPS'!BT98</f>
        <v>4.1425999999999998E-2</v>
      </c>
      <c r="BU98" s="482">
        <f>'11M - LPS'!BU98</f>
        <v>4.6956999999999999E-2</v>
      </c>
      <c r="BV98" s="482">
        <f>'11M - LPS'!BV98</f>
        <v>3.3168000000000003E-2</v>
      </c>
      <c r="BW98" s="482">
        <f>'11M - LPS'!BW98</f>
        <v>3.9073999999999998E-2</v>
      </c>
      <c r="BX98" s="482">
        <f>'11M - LPS'!BX98</f>
        <v>3.5687000000000003E-2</v>
      </c>
      <c r="BY98" s="482">
        <f>'11M - LPS'!BY98</f>
        <v>3.6283000000000003E-2</v>
      </c>
      <c r="BZ98" s="482">
        <f>'11M - LPS'!BZ98</f>
        <v>3.5251999999999999E-2</v>
      </c>
      <c r="CA98" s="482">
        <f>'11M - LPS'!CA98</f>
        <v>3.4273999999999999E-2</v>
      </c>
      <c r="CB98" s="482">
        <f>'11M - LPS'!CB98</f>
        <v>2.6352E-2</v>
      </c>
      <c r="CC98" s="482">
        <f>'11M - LPS'!CC98</f>
        <v>2.6352E-2</v>
      </c>
      <c r="CD98" s="482">
        <f>'11M - LPS'!CD98</f>
        <v>2.6352E-2</v>
      </c>
      <c r="CE98" s="482">
        <f>'11M - LPS'!CE98</f>
        <v>6.6158999999999996E-2</v>
      </c>
      <c r="CF98" s="482">
        <f>'11M - LPS'!CF98</f>
        <v>4.1425999999999998E-2</v>
      </c>
      <c r="CG98" s="482">
        <f>'11M - LPS'!CG98</f>
        <v>4.6956999999999999E-2</v>
      </c>
      <c r="CH98" s="486">
        <f>'11M - LPS'!CH98</f>
        <v>3.3168000000000003E-2</v>
      </c>
    </row>
    <row r="99" spans="1:86" s="110" customFormat="1" x14ac:dyDescent="0.25">
      <c r="A99" s="657"/>
      <c r="B99" s="89" t="s">
        <v>3</v>
      </c>
      <c r="C99" s="446">
        <f>'11M - LPS'!C99</f>
        <v>3.2084000000000001E-2</v>
      </c>
      <c r="D99" s="446">
        <f>'11M - LPS'!D99</f>
        <v>3.0335000000000001E-2</v>
      </c>
      <c r="E99" s="446">
        <f>'11M - LPS'!E99</f>
        <v>3.0248000000000001E-2</v>
      </c>
      <c r="F99" s="446">
        <f>'11M - LPS'!F99</f>
        <v>3.2205999999999999E-2</v>
      </c>
      <c r="G99" s="446">
        <f>'11M - LPS'!G99</f>
        <v>4.5136000000000003E-2</v>
      </c>
      <c r="H99" s="446">
        <f>'11M - LPS'!H99</f>
        <v>8.3406999999999995E-2</v>
      </c>
      <c r="I99" s="446">
        <f>'11M - LPS'!I99</f>
        <v>6.7433000000000007E-2</v>
      </c>
      <c r="J99" s="446">
        <f>'11M - LPS'!J99</f>
        <v>7.4159000000000003E-2</v>
      </c>
      <c r="K99" s="446">
        <f>'11M - LPS'!K99</f>
        <v>8.1517000000000006E-2</v>
      </c>
      <c r="L99" s="446">
        <f>'11M - LPS'!L99</f>
        <v>3.4575000000000002E-2</v>
      </c>
      <c r="M99" s="446">
        <f>'11M - LPS'!M99</f>
        <v>3.7659999999999999E-2</v>
      </c>
      <c r="N99" s="446">
        <f>'11M - LPS'!N99</f>
        <v>2.7265999999999999E-2</v>
      </c>
      <c r="O99" s="446">
        <f>'11M - LPS'!O99</f>
        <v>3.2084000000000001E-2</v>
      </c>
      <c r="P99" s="446">
        <f>'11M - LPS'!P99</f>
        <v>3.0335000000000001E-2</v>
      </c>
      <c r="Q99" s="446">
        <f>'11M - LPS'!Q99</f>
        <v>3.0248000000000001E-2</v>
      </c>
      <c r="R99" s="446">
        <f>'11M - LPS'!R99</f>
        <v>3.2205999999999999E-2</v>
      </c>
      <c r="S99" s="446">
        <f>'11M - LPS'!S99</f>
        <v>4.5136000000000003E-2</v>
      </c>
      <c r="T99" s="482">
        <f>'11M - LPS'!T99</f>
        <v>9.7586999999999993E-2</v>
      </c>
      <c r="U99" s="482">
        <f>'11M - LPS'!U99</f>
        <v>7.5483999999999996E-2</v>
      </c>
      <c r="V99" s="482">
        <f>'11M - LPS'!V99</f>
        <v>8.3196000000000006E-2</v>
      </c>
      <c r="W99" s="482">
        <f>'11M - LPS'!W99</f>
        <v>9.0327000000000005E-2</v>
      </c>
      <c r="X99" s="482">
        <f>'11M - LPS'!X99</f>
        <v>3.8578000000000001E-2</v>
      </c>
      <c r="Y99" s="482">
        <f>'11M - LPS'!Y99</f>
        <v>4.5895999999999999E-2</v>
      </c>
      <c r="Z99" s="482">
        <f>'11M - LPS'!Z99</f>
        <v>3.3162999999999998E-2</v>
      </c>
      <c r="AA99" s="482">
        <f>'11M - LPS'!AA99</f>
        <v>3.9073999999999998E-2</v>
      </c>
      <c r="AB99" s="482">
        <f>'11M - LPS'!AB99</f>
        <v>3.5667999999999998E-2</v>
      </c>
      <c r="AC99" s="482">
        <f>'11M - LPS'!AC99</f>
        <v>3.5865000000000001E-2</v>
      </c>
      <c r="AD99" s="482">
        <f>'11M - LPS'!AD99</f>
        <v>3.2438000000000002E-2</v>
      </c>
      <c r="AE99" s="482">
        <f>'11M - LPS'!AE99</f>
        <v>4.4253000000000001E-2</v>
      </c>
      <c r="AF99" s="482">
        <f>'11M - LPS'!AF99</f>
        <v>9.7586999999999993E-2</v>
      </c>
      <c r="AG99" s="482">
        <f>'11M - LPS'!AG99</f>
        <v>7.5483999999999996E-2</v>
      </c>
      <c r="AH99" s="482">
        <f>'11M - LPS'!AH99</f>
        <v>8.3196000000000006E-2</v>
      </c>
      <c r="AI99" s="482">
        <f>'11M - LPS'!AI99</f>
        <v>9.0327000000000005E-2</v>
      </c>
      <c r="AJ99" s="482">
        <f>'11M - LPS'!AJ99</f>
        <v>3.8578000000000001E-2</v>
      </c>
      <c r="AK99" s="482">
        <f>'11M - LPS'!AK99</f>
        <v>4.5895999999999999E-2</v>
      </c>
      <c r="AL99" s="482">
        <f>'11M - LPS'!AL99</f>
        <v>3.3162999999999998E-2</v>
      </c>
      <c r="AM99" s="482">
        <f>'11M - LPS'!AM99</f>
        <v>3.9073999999999998E-2</v>
      </c>
      <c r="AN99" s="482">
        <f>'11M - LPS'!AN99</f>
        <v>3.5667999999999998E-2</v>
      </c>
      <c r="AO99" s="482">
        <f>'11M - LPS'!AO99</f>
        <v>3.5865000000000001E-2</v>
      </c>
      <c r="AP99" s="482">
        <f>'11M - LPS'!AP99</f>
        <v>3.2438000000000002E-2</v>
      </c>
      <c r="AQ99" s="482">
        <f>'11M - LPS'!AQ99</f>
        <v>4.4253000000000001E-2</v>
      </c>
      <c r="AR99" s="482">
        <f>'11M - LPS'!AR99</f>
        <v>9.7586999999999993E-2</v>
      </c>
      <c r="AS99" s="482">
        <f>'11M - LPS'!AS99</f>
        <v>7.5483999999999996E-2</v>
      </c>
      <c r="AT99" s="482">
        <f>'11M - LPS'!AT99</f>
        <v>8.3196000000000006E-2</v>
      </c>
      <c r="AU99" s="482">
        <f>'11M - LPS'!AU99</f>
        <v>9.0327000000000005E-2</v>
      </c>
      <c r="AV99" s="482">
        <f>'11M - LPS'!AV99</f>
        <v>3.8578000000000001E-2</v>
      </c>
      <c r="AW99" s="482">
        <f>'11M - LPS'!AW99</f>
        <v>4.5895999999999999E-2</v>
      </c>
      <c r="AX99" s="482">
        <f>'11M - LPS'!AX99</f>
        <v>3.3162999999999998E-2</v>
      </c>
      <c r="AY99" s="482">
        <f>'11M - LPS'!AY99</f>
        <v>3.9073999999999998E-2</v>
      </c>
      <c r="AZ99" s="482">
        <f>'11M - LPS'!AZ99</f>
        <v>3.5667999999999998E-2</v>
      </c>
      <c r="BA99" s="482">
        <f>'11M - LPS'!BA99</f>
        <v>3.5865000000000001E-2</v>
      </c>
      <c r="BB99" s="482">
        <f>'11M - LPS'!BB99</f>
        <v>3.2438000000000002E-2</v>
      </c>
      <c r="BC99" s="482">
        <f>'11M - LPS'!BC99</f>
        <v>4.4253000000000001E-2</v>
      </c>
      <c r="BD99" s="482">
        <f>'11M - LPS'!BD99</f>
        <v>9.7586999999999993E-2</v>
      </c>
      <c r="BE99" s="482">
        <f>'11M - LPS'!BE99</f>
        <v>7.5483999999999996E-2</v>
      </c>
      <c r="BF99" s="482">
        <f>'11M - LPS'!BF99</f>
        <v>8.3196000000000006E-2</v>
      </c>
      <c r="BG99" s="482">
        <f>'11M - LPS'!BG99</f>
        <v>9.0327000000000005E-2</v>
      </c>
      <c r="BH99" s="482">
        <f>'11M - LPS'!BH99</f>
        <v>3.8578000000000001E-2</v>
      </c>
      <c r="BI99" s="482">
        <f>'11M - LPS'!BI99</f>
        <v>4.5895999999999999E-2</v>
      </c>
      <c r="BJ99" s="482">
        <f>'11M - LPS'!BJ99</f>
        <v>3.3162999999999998E-2</v>
      </c>
      <c r="BK99" s="482">
        <f>'11M - LPS'!BK99</f>
        <v>3.9073999999999998E-2</v>
      </c>
      <c r="BL99" s="482">
        <f>'11M - LPS'!BL99</f>
        <v>3.5667999999999998E-2</v>
      </c>
      <c r="BM99" s="482">
        <f>'11M - LPS'!BM99</f>
        <v>3.5865000000000001E-2</v>
      </c>
      <c r="BN99" s="482">
        <f>'11M - LPS'!BN99</f>
        <v>3.2438000000000002E-2</v>
      </c>
      <c r="BO99" s="482">
        <f>'11M - LPS'!BO99</f>
        <v>4.4253000000000001E-2</v>
      </c>
      <c r="BP99" s="482">
        <f>'11M - LPS'!BP99</f>
        <v>9.7586999999999993E-2</v>
      </c>
      <c r="BQ99" s="482">
        <f>'11M - LPS'!BQ99</f>
        <v>7.5483999999999996E-2</v>
      </c>
      <c r="BR99" s="482">
        <f>'11M - LPS'!BR99</f>
        <v>8.3196000000000006E-2</v>
      </c>
      <c r="BS99" s="482">
        <f>'11M - LPS'!BS99</f>
        <v>9.0327000000000005E-2</v>
      </c>
      <c r="BT99" s="482">
        <f>'11M - LPS'!BT99</f>
        <v>3.8578000000000001E-2</v>
      </c>
      <c r="BU99" s="482">
        <f>'11M - LPS'!BU99</f>
        <v>4.5895999999999999E-2</v>
      </c>
      <c r="BV99" s="482">
        <f>'11M - LPS'!BV99</f>
        <v>3.3162999999999998E-2</v>
      </c>
      <c r="BW99" s="482">
        <f>'11M - LPS'!BW99</f>
        <v>3.9073999999999998E-2</v>
      </c>
      <c r="BX99" s="482">
        <f>'11M - LPS'!BX99</f>
        <v>3.5667999999999998E-2</v>
      </c>
      <c r="BY99" s="482">
        <f>'11M - LPS'!BY99</f>
        <v>3.5865000000000001E-2</v>
      </c>
      <c r="BZ99" s="482">
        <f>'11M - LPS'!BZ99</f>
        <v>3.2438000000000002E-2</v>
      </c>
      <c r="CA99" s="482">
        <f>'11M - LPS'!CA99</f>
        <v>4.4253000000000001E-2</v>
      </c>
      <c r="CB99" s="482">
        <f>'11M - LPS'!CB99</f>
        <v>9.7586999999999993E-2</v>
      </c>
      <c r="CC99" s="482">
        <f>'11M - LPS'!CC99</f>
        <v>7.5483999999999996E-2</v>
      </c>
      <c r="CD99" s="482">
        <f>'11M - LPS'!CD99</f>
        <v>8.3196000000000006E-2</v>
      </c>
      <c r="CE99" s="482">
        <f>'11M - LPS'!CE99</f>
        <v>9.0327000000000005E-2</v>
      </c>
      <c r="CF99" s="482">
        <f>'11M - LPS'!CF99</f>
        <v>3.8578000000000001E-2</v>
      </c>
      <c r="CG99" s="482">
        <f>'11M - LPS'!CG99</f>
        <v>4.5895999999999999E-2</v>
      </c>
      <c r="CH99" s="486">
        <f>'11M - LPS'!CH99</f>
        <v>3.3162999999999998E-2</v>
      </c>
    </row>
    <row r="100" spans="1:86" s="110" customFormat="1" x14ac:dyDescent="0.25">
      <c r="A100" s="657"/>
      <c r="B100" s="89" t="s">
        <v>4</v>
      </c>
      <c r="C100" s="446">
        <f>'11M - LPS'!C100</f>
        <v>2.904E-2</v>
      </c>
      <c r="D100" s="446">
        <f>'11M - LPS'!D100</f>
        <v>2.7428999999999999E-2</v>
      </c>
      <c r="E100" s="446">
        <f>'11M - LPS'!E100</f>
        <v>2.8795000000000001E-2</v>
      </c>
      <c r="F100" s="446">
        <f>'11M - LPS'!F100</f>
        <v>3.4922000000000002E-2</v>
      </c>
      <c r="G100" s="446">
        <f>'11M - LPS'!G100</f>
        <v>3.8471999999999999E-2</v>
      </c>
      <c r="H100" s="446">
        <f>'11M - LPS'!H100</f>
        <v>6.3131999999999994E-2</v>
      </c>
      <c r="I100" s="446">
        <f>'11M - LPS'!I100</f>
        <v>6.1244E-2</v>
      </c>
      <c r="J100" s="446">
        <f>'11M - LPS'!J100</f>
        <v>5.9843E-2</v>
      </c>
      <c r="K100" s="446">
        <f>'11M - LPS'!K100</f>
        <v>5.8082000000000002E-2</v>
      </c>
      <c r="L100" s="446">
        <f>'11M - LPS'!L100</f>
        <v>3.9397000000000001E-2</v>
      </c>
      <c r="M100" s="446">
        <f>'11M - LPS'!M100</f>
        <v>3.2080999999999998E-2</v>
      </c>
      <c r="N100" s="446">
        <f>'11M - LPS'!N100</f>
        <v>2.8632999999999999E-2</v>
      </c>
      <c r="O100" s="446">
        <f>'11M - LPS'!O100</f>
        <v>2.904E-2</v>
      </c>
      <c r="P100" s="446">
        <f>'11M - LPS'!P100</f>
        <v>2.7428999999999999E-2</v>
      </c>
      <c r="Q100" s="446">
        <f>'11M - LPS'!Q100</f>
        <v>2.8795000000000001E-2</v>
      </c>
      <c r="R100" s="446">
        <f>'11M - LPS'!R100</f>
        <v>3.4922000000000002E-2</v>
      </c>
      <c r="S100" s="446">
        <f>'11M - LPS'!S100</f>
        <v>3.8471999999999999E-2</v>
      </c>
      <c r="T100" s="482">
        <f>'11M - LPS'!T100</f>
        <v>7.3810000000000001E-2</v>
      </c>
      <c r="U100" s="482">
        <f>'11M - LPS'!U100</f>
        <v>6.8790000000000004E-2</v>
      </c>
      <c r="V100" s="482">
        <f>'11M - LPS'!V100</f>
        <v>6.7601999999999995E-2</v>
      </c>
      <c r="W100" s="482">
        <f>'11M - LPS'!W100</f>
        <v>6.5840999999999997E-2</v>
      </c>
      <c r="X100" s="482">
        <f>'11M - LPS'!X100</f>
        <v>4.3804999999999997E-2</v>
      </c>
      <c r="Y100" s="482">
        <f>'11M - LPS'!Y100</f>
        <v>3.9049E-2</v>
      </c>
      <c r="Z100" s="482">
        <f>'11M - LPS'!Z100</f>
        <v>3.5180000000000003E-2</v>
      </c>
      <c r="AA100" s="482">
        <f>'11M - LPS'!AA100</f>
        <v>3.4972999999999997E-2</v>
      </c>
      <c r="AB100" s="482">
        <f>'11M - LPS'!AB100</f>
        <v>3.2176999999999997E-2</v>
      </c>
      <c r="AC100" s="482">
        <f>'11M - LPS'!AC100</f>
        <v>3.4097000000000002E-2</v>
      </c>
      <c r="AD100" s="482">
        <f>'11M - LPS'!AD100</f>
        <v>3.4321999999999998E-2</v>
      </c>
      <c r="AE100" s="482">
        <f>'11M - LPS'!AE100</f>
        <v>3.8525999999999998E-2</v>
      </c>
      <c r="AF100" s="482">
        <f>'11M - LPS'!AF100</f>
        <v>7.3810000000000001E-2</v>
      </c>
      <c r="AG100" s="482">
        <f>'11M - LPS'!AG100</f>
        <v>6.8790000000000004E-2</v>
      </c>
      <c r="AH100" s="482">
        <f>'11M - LPS'!AH100</f>
        <v>6.7601999999999995E-2</v>
      </c>
      <c r="AI100" s="482">
        <f>'11M - LPS'!AI100</f>
        <v>6.5840999999999997E-2</v>
      </c>
      <c r="AJ100" s="482">
        <f>'11M - LPS'!AJ100</f>
        <v>4.3804999999999997E-2</v>
      </c>
      <c r="AK100" s="482">
        <f>'11M - LPS'!AK100</f>
        <v>3.9049E-2</v>
      </c>
      <c r="AL100" s="482">
        <f>'11M - LPS'!AL100</f>
        <v>3.5180000000000003E-2</v>
      </c>
      <c r="AM100" s="482">
        <f>'11M - LPS'!AM100</f>
        <v>3.4972999999999997E-2</v>
      </c>
      <c r="AN100" s="482">
        <f>'11M - LPS'!AN100</f>
        <v>3.2176999999999997E-2</v>
      </c>
      <c r="AO100" s="482">
        <f>'11M - LPS'!AO100</f>
        <v>3.4097000000000002E-2</v>
      </c>
      <c r="AP100" s="482">
        <f>'11M - LPS'!AP100</f>
        <v>3.4321999999999998E-2</v>
      </c>
      <c r="AQ100" s="482">
        <f>'11M - LPS'!AQ100</f>
        <v>3.8525999999999998E-2</v>
      </c>
      <c r="AR100" s="482">
        <f>'11M - LPS'!AR100</f>
        <v>7.3810000000000001E-2</v>
      </c>
      <c r="AS100" s="482">
        <f>'11M - LPS'!AS100</f>
        <v>6.8790000000000004E-2</v>
      </c>
      <c r="AT100" s="482">
        <f>'11M - LPS'!AT100</f>
        <v>6.7601999999999995E-2</v>
      </c>
      <c r="AU100" s="482">
        <f>'11M - LPS'!AU100</f>
        <v>6.5840999999999997E-2</v>
      </c>
      <c r="AV100" s="482">
        <f>'11M - LPS'!AV100</f>
        <v>4.3804999999999997E-2</v>
      </c>
      <c r="AW100" s="482">
        <f>'11M - LPS'!AW100</f>
        <v>3.9049E-2</v>
      </c>
      <c r="AX100" s="482">
        <f>'11M - LPS'!AX100</f>
        <v>3.5180000000000003E-2</v>
      </c>
      <c r="AY100" s="482">
        <f>'11M - LPS'!AY100</f>
        <v>3.4972999999999997E-2</v>
      </c>
      <c r="AZ100" s="482">
        <f>'11M - LPS'!AZ100</f>
        <v>3.2176999999999997E-2</v>
      </c>
      <c r="BA100" s="482">
        <f>'11M - LPS'!BA100</f>
        <v>3.4097000000000002E-2</v>
      </c>
      <c r="BB100" s="482">
        <f>'11M - LPS'!BB100</f>
        <v>3.4321999999999998E-2</v>
      </c>
      <c r="BC100" s="482">
        <f>'11M - LPS'!BC100</f>
        <v>3.8525999999999998E-2</v>
      </c>
      <c r="BD100" s="482">
        <f>'11M - LPS'!BD100</f>
        <v>7.3810000000000001E-2</v>
      </c>
      <c r="BE100" s="482">
        <f>'11M - LPS'!BE100</f>
        <v>6.8790000000000004E-2</v>
      </c>
      <c r="BF100" s="482">
        <f>'11M - LPS'!BF100</f>
        <v>6.7601999999999995E-2</v>
      </c>
      <c r="BG100" s="482">
        <f>'11M - LPS'!BG100</f>
        <v>6.5840999999999997E-2</v>
      </c>
      <c r="BH100" s="482">
        <f>'11M - LPS'!BH100</f>
        <v>4.3804999999999997E-2</v>
      </c>
      <c r="BI100" s="482">
        <f>'11M - LPS'!BI100</f>
        <v>3.9049E-2</v>
      </c>
      <c r="BJ100" s="482">
        <f>'11M - LPS'!BJ100</f>
        <v>3.5180000000000003E-2</v>
      </c>
      <c r="BK100" s="482">
        <f>'11M - LPS'!BK100</f>
        <v>3.4972999999999997E-2</v>
      </c>
      <c r="BL100" s="482">
        <f>'11M - LPS'!BL100</f>
        <v>3.2176999999999997E-2</v>
      </c>
      <c r="BM100" s="482">
        <f>'11M - LPS'!BM100</f>
        <v>3.4097000000000002E-2</v>
      </c>
      <c r="BN100" s="482">
        <f>'11M - LPS'!BN100</f>
        <v>3.4321999999999998E-2</v>
      </c>
      <c r="BO100" s="482">
        <f>'11M - LPS'!BO100</f>
        <v>3.8525999999999998E-2</v>
      </c>
      <c r="BP100" s="482">
        <f>'11M - LPS'!BP100</f>
        <v>7.3810000000000001E-2</v>
      </c>
      <c r="BQ100" s="482">
        <f>'11M - LPS'!BQ100</f>
        <v>6.8790000000000004E-2</v>
      </c>
      <c r="BR100" s="482">
        <f>'11M - LPS'!BR100</f>
        <v>6.7601999999999995E-2</v>
      </c>
      <c r="BS100" s="482">
        <f>'11M - LPS'!BS100</f>
        <v>6.5840999999999997E-2</v>
      </c>
      <c r="BT100" s="482">
        <f>'11M - LPS'!BT100</f>
        <v>4.3804999999999997E-2</v>
      </c>
      <c r="BU100" s="482">
        <f>'11M - LPS'!BU100</f>
        <v>3.9049E-2</v>
      </c>
      <c r="BV100" s="482">
        <f>'11M - LPS'!BV100</f>
        <v>3.5180000000000003E-2</v>
      </c>
      <c r="BW100" s="482">
        <f>'11M - LPS'!BW100</f>
        <v>3.4972999999999997E-2</v>
      </c>
      <c r="BX100" s="482">
        <f>'11M - LPS'!BX100</f>
        <v>3.2176999999999997E-2</v>
      </c>
      <c r="BY100" s="482">
        <f>'11M - LPS'!BY100</f>
        <v>3.4097000000000002E-2</v>
      </c>
      <c r="BZ100" s="482">
        <f>'11M - LPS'!BZ100</f>
        <v>3.4321999999999998E-2</v>
      </c>
      <c r="CA100" s="482">
        <f>'11M - LPS'!CA100</f>
        <v>3.8525999999999998E-2</v>
      </c>
      <c r="CB100" s="482">
        <f>'11M - LPS'!CB100</f>
        <v>7.3810000000000001E-2</v>
      </c>
      <c r="CC100" s="482">
        <f>'11M - LPS'!CC100</f>
        <v>6.8790000000000004E-2</v>
      </c>
      <c r="CD100" s="482">
        <f>'11M - LPS'!CD100</f>
        <v>6.7601999999999995E-2</v>
      </c>
      <c r="CE100" s="482">
        <f>'11M - LPS'!CE100</f>
        <v>6.5840999999999997E-2</v>
      </c>
      <c r="CF100" s="482">
        <f>'11M - LPS'!CF100</f>
        <v>4.3804999999999997E-2</v>
      </c>
      <c r="CG100" s="482">
        <f>'11M - LPS'!CG100</f>
        <v>3.9049E-2</v>
      </c>
      <c r="CH100" s="486">
        <f>'11M - LPS'!CH100</f>
        <v>3.5180000000000003E-2</v>
      </c>
    </row>
    <row r="101" spans="1:86" s="110" customFormat="1" x14ac:dyDescent="0.25">
      <c r="A101" s="657"/>
      <c r="B101" s="89" t="s">
        <v>5</v>
      </c>
      <c r="C101" s="446">
        <f>'11M - LPS'!C101</f>
        <v>2.7657000000000001E-2</v>
      </c>
      <c r="D101" s="446">
        <f>'11M - LPS'!D101</f>
        <v>2.6662000000000002E-2</v>
      </c>
      <c r="E101" s="446">
        <f>'11M - LPS'!E101</f>
        <v>2.7882000000000001E-2</v>
      </c>
      <c r="F101" s="446">
        <f>'11M - LPS'!F101</f>
        <v>3.1621999999999997E-2</v>
      </c>
      <c r="G101" s="446">
        <f>'11M - LPS'!G101</f>
        <v>3.5316E-2</v>
      </c>
      <c r="H101" s="446">
        <f>'11M - LPS'!H101</f>
        <v>5.7203999999999998E-2</v>
      </c>
      <c r="I101" s="446">
        <f>'11M - LPS'!I101</f>
        <v>5.6994999999999997E-2</v>
      </c>
      <c r="J101" s="446">
        <f>'11M - LPS'!J101</f>
        <v>5.5843999999999998E-2</v>
      </c>
      <c r="K101" s="446">
        <f>'11M - LPS'!K101</f>
        <v>5.5169000000000003E-2</v>
      </c>
      <c r="L101" s="446">
        <f>'11M - LPS'!L101</f>
        <v>3.5621E-2</v>
      </c>
      <c r="M101" s="446">
        <f>'11M - LPS'!M101</f>
        <v>3.0717999999999999E-2</v>
      </c>
      <c r="N101" s="446">
        <f>'11M - LPS'!N101</f>
        <v>2.8008000000000002E-2</v>
      </c>
      <c r="O101" s="446">
        <f>'11M - LPS'!O101</f>
        <v>2.7657000000000001E-2</v>
      </c>
      <c r="P101" s="446">
        <f>'11M - LPS'!P101</f>
        <v>2.6662000000000002E-2</v>
      </c>
      <c r="Q101" s="446">
        <f>'11M - LPS'!Q101</f>
        <v>2.7882000000000001E-2</v>
      </c>
      <c r="R101" s="446">
        <f>'11M - LPS'!R101</f>
        <v>3.1621999999999997E-2</v>
      </c>
      <c r="S101" s="446">
        <f>'11M - LPS'!S101</f>
        <v>3.5316E-2</v>
      </c>
      <c r="T101" s="482">
        <f>'11M - LPS'!T101</f>
        <v>6.6962999999999995E-2</v>
      </c>
      <c r="U101" s="482">
        <f>'11M - LPS'!U101</f>
        <v>6.4194000000000001E-2</v>
      </c>
      <c r="V101" s="482">
        <f>'11M - LPS'!V101</f>
        <v>6.3246999999999998E-2</v>
      </c>
      <c r="W101" s="482">
        <f>'11M - LPS'!W101</f>
        <v>6.2655000000000002E-2</v>
      </c>
      <c r="X101" s="482">
        <f>'11M - LPS'!X101</f>
        <v>3.9711999999999997E-2</v>
      </c>
      <c r="Y101" s="482">
        <f>'11M - LPS'!Y101</f>
        <v>3.7293E-2</v>
      </c>
      <c r="Z101" s="482">
        <f>'11M - LPS'!Z101</f>
        <v>3.4257999999999997E-2</v>
      </c>
      <c r="AA101" s="482">
        <f>'11M - LPS'!AA101</f>
        <v>3.3180000000000001E-2</v>
      </c>
      <c r="AB101" s="482">
        <f>'11M - LPS'!AB101</f>
        <v>3.1255999999999999E-2</v>
      </c>
      <c r="AC101" s="482">
        <f>'11M - LPS'!AC101</f>
        <v>3.2987000000000002E-2</v>
      </c>
      <c r="AD101" s="482">
        <f>'11M - LPS'!AD101</f>
        <v>3.2032999999999999E-2</v>
      </c>
      <c r="AE101" s="482">
        <f>'11M - LPS'!AE101</f>
        <v>3.5848999999999999E-2</v>
      </c>
      <c r="AF101" s="482">
        <f>'11M - LPS'!AF101</f>
        <v>6.6962999999999995E-2</v>
      </c>
      <c r="AG101" s="482">
        <f>'11M - LPS'!AG101</f>
        <v>6.4194000000000001E-2</v>
      </c>
      <c r="AH101" s="482">
        <f>'11M - LPS'!AH101</f>
        <v>6.3246999999999998E-2</v>
      </c>
      <c r="AI101" s="482">
        <f>'11M - LPS'!AI101</f>
        <v>6.2655000000000002E-2</v>
      </c>
      <c r="AJ101" s="482">
        <f>'11M - LPS'!AJ101</f>
        <v>3.9711999999999997E-2</v>
      </c>
      <c r="AK101" s="482">
        <f>'11M - LPS'!AK101</f>
        <v>3.7293E-2</v>
      </c>
      <c r="AL101" s="482">
        <f>'11M - LPS'!AL101</f>
        <v>3.4257999999999997E-2</v>
      </c>
      <c r="AM101" s="482">
        <f>'11M - LPS'!AM101</f>
        <v>3.3180000000000001E-2</v>
      </c>
      <c r="AN101" s="482">
        <f>'11M - LPS'!AN101</f>
        <v>3.1255999999999999E-2</v>
      </c>
      <c r="AO101" s="482">
        <f>'11M - LPS'!AO101</f>
        <v>3.2987000000000002E-2</v>
      </c>
      <c r="AP101" s="482">
        <f>'11M - LPS'!AP101</f>
        <v>3.2032999999999999E-2</v>
      </c>
      <c r="AQ101" s="482">
        <f>'11M - LPS'!AQ101</f>
        <v>3.5848999999999999E-2</v>
      </c>
      <c r="AR101" s="482">
        <f>'11M - LPS'!AR101</f>
        <v>6.6962999999999995E-2</v>
      </c>
      <c r="AS101" s="482">
        <f>'11M - LPS'!AS101</f>
        <v>6.4194000000000001E-2</v>
      </c>
      <c r="AT101" s="482">
        <f>'11M - LPS'!AT101</f>
        <v>6.3246999999999998E-2</v>
      </c>
      <c r="AU101" s="482">
        <f>'11M - LPS'!AU101</f>
        <v>6.2655000000000002E-2</v>
      </c>
      <c r="AV101" s="482">
        <f>'11M - LPS'!AV101</f>
        <v>3.9711999999999997E-2</v>
      </c>
      <c r="AW101" s="482">
        <f>'11M - LPS'!AW101</f>
        <v>3.7293E-2</v>
      </c>
      <c r="AX101" s="482">
        <f>'11M - LPS'!AX101</f>
        <v>3.4257999999999997E-2</v>
      </c>
      <c r="AY101" s="482">
        <f>'11M - LPS'!AY101</f>
        <v>3.3180000000000001E-2</v>
      </c>
      <c r="AZ101" s="482">
        <f>'11M - LPS'!AZ101</f>
        <v>3.1255999999999999E-2</v>
      </c>
      <c r="BA101" s="482">
        <f>'11M - LPS'!BA101</f>
        <v>3.2987000000000002E-2</v>
      </c>
      <c r="BB101" s="482">
        <f>'11M - LPS'!BB101</f>
        <v>3.2032999999999999E-2</v>
      </c>
      <c r="BC101" s="482">
        <f>'11M - LPS'!BC101</f>
        <v>3.5848999999999999E-2</v>
      </c>
      <c r="BD101" s="482">
        <f>'11M - LPS'!BD101</f>
        <v>6.6962999999999995E-2</v>
      </c>
      <c r="BE101" s="482">
        <f>'11M - LPS'!BE101</f>
        <v>6.4194000000000001E-2</v>
      </c>
      <c r="BF101" s="482">
        <f>'11M - LPS'!BF101</f>
        <v>6.3246999999999998E-2</v>
      </c>
      <c r="BG101" s="482">
        <f>'11M - LPS'!BG101</f>
        <v>6.2655000000000002E-2</v>
      </c>
      <c r="BH101" s="482">
        <f>'11M - LPS'!BH101</f>
        <v>3.9711999999999997E-2</v>
      </c>
      <c r="BI101" s="482">
        <f>'11M - LPS'!BI101</f>
        <v>3.7293E-2</v>
      </c>
      <c r="BJ101" s="482">
        <f>'11M - LPS'!BJ101</f>
        <v>3.4257999999999997E-2</v>
      </c>
      <c r="BK101" s="482">
        <f>'11M - LPS'!BK101</f>
        <v>3.3180000000000001E-2</v>
      </c>
      <c r="BL101" s="482">
        <f>'11M - LPS'!BL101</f>
        <v>3.1255999999999999E-2</v>
      </c>
      <c r="BM101" s="482">
        <f>'11M - LPS'!BM101</f>
        <v>3.2987000000000002E-2</v>
      </c>
      <c r="BN101" s="482">
        <f>'11M - LPS'!BN101</f>
        <v>3.2032999999999999E-2</v>
      </c>
      <c r="BO101" s="482">
        <f>'11M - LPS'!BO101</f>
        <v>3.5848999999999999E-2</v>
      </c>
      <c r="BP101" s="482">
        <f>'11M - LPS'!BP101</f>
        <v>6.6962999999999995E-2</v>
      </c>
      <c r="BQ101" s="482">
        <f>'11M - LPS'!BQ101</f>
        <v>6.4194000000000001E-2</v>
      </c>
      <c r="BR101" s="482">
        <f>'11M - LPS'!BR101</f>
        <v>6.3246999999999998E-2</v>
      </c>
      <c r="BS101" s="482">
        <f>'11M - LPS'!BS101</f>
        <v>6.2655000000000002E-2</v>
      </c>
      <c r="BT101" s="482">
        <f>'11M - LPS'!BT101</f>
        <v>3.9711999999999997E-2</v>
      </c>
      <c r="BU101" s="482">
        <f>'11M - LPS'!BU101</f>
        <v>3.7293E-2</v>
      </c>
      <c r="BV101" s="482">
        <f>'11M - LPS'!BV101</f>
        <v>3.4257999999999997E-2</v>
      </c>
      <c r="BW101" s="482">
        <f>'11M - LPS'!BW101</f>
        <v>3.3180000000000001E-2</v>
      </c>
      <c r="BX101" s="482">
        <f>'11M - LPS'!BX101</f>
        <v>3.1255999999999999E-2</v>
      </c>
      <c r="BY101" s="482">
        <f>'11M - LPS'!BY101</f>
        <v>3.2987000000000002E-2</v>
      </c>
      <c r="BZ101" s="482">
        <f>'11M - LPS'!BZ101</f>
        <v>3.2032999999999999E-2</v>
      </c>
      <c r="CA101" s="482">
        <f>'11M - LPS'!CA101</f>
        <v>3.5848999999999999E-2</v>
      </c>
      <c r="CB101" s="482">
        <f>'11M - LPS'!CB101</f>
        <v>6.6962999999999995E-2</v>
      </c>
      <c r="CC101" s="482">
        <f>'11M - LPS'!CC101</f>
        <v>6.4194000000000001E-2</v>
      </c>
      <c r="CD101" s="482">
        <f>'11M - LPS'!CD101</f>
        <v>6.3246999999999998E-2</v>
      </c>
      <c r="CE101" s="482">
        <f>'11M - LPS'!CE101</f>
        <v>6.2655000000000002E-2</v>
      </c>
      <c r="CF101" s="482">
        <f>'11M - LPS'!CF101</f>
        <v>3.9711999999999997E-2</v>
      </c>
      <c r="CG101" s="482">
        <f>'11M - LPS'!CG101</f>
        <v>3.7293E-2</v>
      </c>
      <c r="CH101" s="486">
        <f>'11M - LPS'!CH101</f>
        <v>3.4257999999999997E-2</v>
      </c>
    </row>
    <row r="102" spans="1:86" s="110" customFormat="1" x14ac:dyDescent="0.25">
      <c r="A102" s="657"/>
      <c r="B102" s="89" t="s">
        <v>23</v>
      </c>
      <c r="C102" s="446">
        <f>'11M - LPS'!C102</f>
        <v>2.7657000000000001E-2</v>
      </c>
      <c r="D102" s="446">
        <f>'11M - LPS'!D102</f>
        <v>2.6662000000000002E-2</v>
      </c>
      <c r="E102" s="446">
        <f>'11M - LPS'!E102</f>
        <v>2.7882000000000001E-2</v>
      </c>
      <c r="F102" s="446">
        <f>'11M - LPS'!F102</f>
        <v>3.1621999999999997E-2</v>
      </c>
      <c r="G102" s="446">
        <f>'11M - LPS'!G102</f>
        <v>3.5316E-2</v>
      </c>
      <c r="H102" s="446">
        <f>'11M - LPS'!H102</f>
        <v>5.7203999999999998E-2</v>
      </c>
      <c r="I102" s="446">
        <f>'11M - LPS'!I102</f>
        <v>5.6994999999999997E-2</v>
      </c>
      <c r="J102" s="446">
        <f>'11M - LPS'!J102</f>
        <v>5.5843999999999998E-2</v>
      </c>
      <c r="K102" s="446">
        <f>'11M - LPS'!K102</f>
        <v>5.5169000000000003E-2</v>
      </c>
      <c r="L102" s="446">
        <f>'11M - LPS'!L102</f>
        <v>3.5621E-2</v>
      </c>
      <c r="M102" s="446">
        <f>'11M - LPS'!M102</f>
        <v>3.0717999999999999E-2</v>
      </c>
      <c r="N102" s="446">
        <f>'11M - LPS'!N102</f>
        <v>2.8008000000000002E-2</v>
      </c>
      <c r="O102" s="446">
        <f>'11M - LPS'!O102</f>
        <v>2.7657000000000001E-2</v>
      </c>
      <c r="P102" s="446">
        <f>'11M - LPS'!P102</f>
        <v>2.6662000000000002E-2</v>
      </c>
      <c r="Q102" s="446">
        <f>'11M - LPS'!Q102</f>
        <v>2.7882000000000001E-2</v>
      </c>
      <c r="R102" s="446">
        <f>'11M - LPS'!R102</f>
        <v>3.1621999999999997E-2</v>
      </c>
      <c r="S102" s="446">
        <f>'11M - LPS'!S102</f>
        <v>3.5316E-2</v>
      </c>
      <c r="T102" s="482">
        <f>'11M - LPS'!T102</f>
        <v>6.6962999999999995E-2</v>
      </c>
      <c r="U102" s="482">
        <f>'11M - LPS'!U102</f>
        <v>6.4194000000000001E-2</v>
      </c>
      <c r="V102" s="482">
        <f>'11M - LPS'!V102</f>
        <v>6.3246999999999998E-2</v>
      </c>
      <c r="W102" s="482">
        <f>'11M - LPS'!W102</f>
        <v>6.2655000000000002E-2</v>
      </c>
      <c r="X102" s="482">
        <f>'11M - LPS'!X102</f>
        <v>3.9711999999999997E-2</v>
      </c>
      <c r="Y102" s="482">
        <f>'11M - LPS'!Y102</f>
        <v>3.7293E-2</v>
      </c>
      <c r="Z102" s="482">
        <f>'11M - LPS'!Z102</f>
        <v>3.4257999999999997E-2</v>
      </c>
      <c r="AA102" s="482">
        <f>'11M - LPS'!AA102</f>
        <v>3.3180000000000001E-2</v>
      </c>
      <c r="AB102" s="482">
        <f>'11M - LPS'!AB102</f>
        <v>3.1255999999999999E-2</v>
      </c>
      <c r="AC102" s="482">
        <f>'11M - LPS'!AC102</f>
        <v>3.2987000000000002E-2</v>
      </c>
      <c r="AD102" s="482">
        <f>'11M - LPS'!AD102</f>
        <v>3.2032999999999999E-2</v>
      </c>
      <c r="AE102" s="482">
        <f>'11M - LPS'!AE102</f>
        <v>3.5848999999999999E-2</v>
      </c>
      <c r="AF102" s="482">
        <f>'11M - LPS'!AF102</f>
        <v>6.6962999999999995E-2</v>
      </c>
      <c r="AG102" s="482">
        <f>'11M - LPS'!AG102</f>
        <v>6.4194000000000001E-2</v>
      </c>
      <c r="AH102" s="482">
        <f>'11M - LPS'!AH102</f>
        <v>6.3246999999999998E-2</v>
      </c>
      <c r="AI102" s="482">
        <f>'11M - LPS'!AI102</f>
        <v>6.2655000000000002E-2</v>
      </c>
      <c r="AJ102" s="482">
        <f>'11M - LPS'!AJ102</f>
        <v>3.9711999999999997E-2</v>
      </c>
      <c r="AK102" s="482">
        <f>'11M - LPS'!AK102</f>
        <v>3.7293E-2</v>
      </c>
      <c r="AL102" s="482">
        <f>'11M - LPS'!AL102</f>
        <v>3.4257999999999997E-2</v>
      </c>
      <c r="AM102" s="482">
        <f>'11M - LPS'!AM102</f>
        <v>3.3180000000000001E-2</v>
      </c>
      <c r="AN102" s="482">
        <f>'11M - LPS'!AN102</f>
        <v>3.1255999999999999E-2</v>
      </c>
      <c r="AO102" s="482">
        <f>'11M - LPS'!AO102</f>
        <v>3.2987000000000002E-2</v>
      </c>
      <c r="AP102" s="482">
        <f>'11M - LPS'!AP102</f>
        <v>3.2032999999999999E-2</v>
      </c>
      <c r="AQ102" s="482">
        <f>'11M - LPS'!AQ102</f>
        <v>3.5848999999999999E-2</v>
      </c>
      <c r="AR102" s="482">
        <f>'11M - LPS'!AR102</f>
        <v>6.6962999999999995E-2</v>
      </c>
      <c r="AS102" s="482">
        <f>'11M - LPS'!AS102</f>
        <v>6.4194000000000001E-2</v>
      </c>
      <c r="AT102" s="482">
        <f>'11M - LPS'!AT102</f>
        <v>6.3246999999999998E-2</v>
      </c>
      <c r="AU102" s="482">
        <f>'11M - LPS'!AU102</f>
        <v>6.2655000000000002E-2</v>
      </c>
      <c r="AV102" s="482">
        <f>'11M - LPS'!AV102</f>
        <v>3.9711999999999997E-2</v>
      </c>
      <c r="AW102" s="482">
        <f>'11M - LPS'!AW102</f>
        <v>3.7293E-2</v>
      </c>
      <c r="AX102" s="482">
        <f>'11M - LPS'!AX102</f>
        <v>3.4257999999999997E-2</v>
      </c>
      <c r="AY102" s="482">
        <f>'11M - LPS'!AY102</f>
        <v>3.3180000000000001E-2</v>
      </c>
      <c r="AZ102" s="482">
        <f>'11M - LPS'!AZ102</f>
        <v>3.1255999999999999E-2</v>
      </c>
      <c r="BA102" s="482">
        <f>'11M - LPS'!BA102</f>
        <v>3.2987000000000002E-2</v>
      </c>
      <c r="BB102" s="482">
        <f>'11M - LPS'!BB102</f>
        <v>3.2032999999999999E-2</v>
      </c>
      <c r="BC102" s="482">
        <f>'11M - LPS'!BC102</f>
        <v>3.5848999999999999E-2</v>
      </c>
      <c r="BD102" s="482">
        <f>'11M - LPS'!BD102</f>
        <v>6.6962999999999995E-2</v>
      </c>
      <c r="BE102" s="482">
        <f>'11M - LPS'!BE102</f>
        <v>6.4194000000000001E-2</v>
      </c>
      <c r="BF102" s="482">
        <f>'11M - LPS'!BF102</f>
        <v>6.3246999999999998E-2</v>
      </c>
      <c r="BG102" s="482">
        <f>'11M - LPS'!BG102</f>
        <v>6.2655000000000002E-2</v>
      </c>
      <c r="BH102" s="482">
        <f>'11M - LPS'!BH102</f>
        <v>3.9711999999999997E-2</v>
      </c>
      <c r="BI102" s="482">
        <f>'11M - LPS'!BI102</f>
        <v>3.7293E-2</v>
      </c>
      <c r="BJ102" s="482">
        <f>'11M - LPS'!BJ102</f>
        <v>3.4257999999999997E-2</v>
      </c>
      <c r="BK102" s="482">
        <f>'11M - LPS'!BK102</f>
        <v>3.3180000000000001E-2</v>
      </c>
      <c r="BL102" s="482">
        <f>'11M - LPS'!BL102</f>
        <v>3.1255999999999999E-2</v>
      </c>
      <c r="BM102" s="482">
        <f>'11M - LPS'!BM102</f>
        <v>3.2987000000000002E-2</v>
      </c>
      <c r="BN102" s="482">
        <f>'11M - LPS'!BN102</f>
        <v>3.2032999999999999E-2</v>
      </c>
      <c r="BO102" s="482">
        <f>'11M - LPS'!BO102</f>
        <v>3.5848999999999999E-2</v>
      </c>
      <c r="BP102" s="482">
        <f>'11M - LPS'!BP102</f>
        <v>6.6962999999999995E-2</v>
      </c>
      <c r="BQ102" s="482">
        <f>'11M - LPS'!BQ102</f>
        <v>6.4194000000000001E-2</v>
      </c>
      <c r="BR102" s="482">
        <f>'11M - LPS'!BR102</f>
        <v>6.3246999999999998E-2</v>
      </c>
      <c r="BS102" s="482">
        <f>'11M - LPS'!BS102</f>
        <v>6.2655000000000002E-2</v>
      </c>
      <c r="BT102" s="482">
        <f>'11M - LPS'!BT102</f>
        <v>3.9711999999999997E-2</v>
      </c>
      <c r="BU102" s="482">
        <f>'11M - LPS'!BU102</f>
        <v>3.7293E-2</v>
      </c>
      <c r="BV102" s="482">
        <f>'11M - LPS'!BV102</f>
        <v>3.4257999999999997E-2</v>
      </c>
      <c r="BW102" s="482">
        <f>'11M - LPS'!BW102</f>
        <v>3.3180000000000001E-2</v>
      </c>
      <c r="BX102" s="482">
        <f>'11M - LPS'!BX102</f>
        <v>3.1255999999999999E-2</v>
      </c>
      <c r="BY102" s="482">
        <f>'11M - LPS'!BY102</f>
        <v>3.2987000000000002E-2</v>
      </c>
      <c r="BZ102" s="482">
        <f>'11M - LPS'!BZ102</f>
        <v>3.2032999999999999E-2</v>
      </c>
      <c r="CA102" s="482">
        <f>'11M - LPS'!CA102</f>
        <v>3.5848999999999999E-2</v>
      </c>
      <c r="CB102" s="482">
        <f>'11M - LPS'!CB102</f>
        <v>6.6962999999999995E-2</v>
      </c>
      <c r="CC102" s="482">
        <f>'11M - LPS'!CC102</f>
        <v>6.4194000000000001E-2</v>
      </c>
      <c r="CD102" s="482">
        <f>'11M - LPS'!CD102</f>
        <v>6.3246999999999998E-2</v>
      </c>
      <c r="CE102" s="482">
        <f>'11M - LPS'!CE102</f>
        <v>6.2655000000000002E-2</v>
      </c>
      <c r="CF102" s="482">
        <f>'11M - LPS'!CF102</f>
        <v>3.9711999999999997E-2</v>
      </c>
      <c r="CG102" s="482">
        <f>'11M - LPS'!CG102</f>
        <v>3.7293E-2</v>
      </c>
      <c r="CH102" s="486">
        <f>'11M - LPS'!CH102</f>
        <v>3.4257999999999997E-2</v>
      </c>
    </row>
    <row r="103" spans="1:86" s="110" customFormat="1" x14ac:dyDescent="0.25">
      <c r="A103" s="657"/>
      <c r="B103" s="89" t="s">
        <v>24</v>
      </c>
      <c r="C103" s="446">
        <f>'11M - LPS'!C103</f>
        <v>2.7657000000000001E-2</v>
      </c>
      <c r="D103" s="446">
        <f>'11M - LPS'!D103</f>
        <v>2.6662000000000002E-2</v>
      </c>
      <c r="E103" s="446">
        <f>'11M - LPS'!E103</f>
        <v>2.7882000000000001E-2</v>
      </c>
      <c r="F103" s="446">
        <f>'11M - LPS'!F103</f>
        <v>3.1621999999999997E-2</v>
      </c>
      <c r="G103" s="446">
        <f>'11M - LPS'!G103</f>
        <v>3.5316E-2</v>
      </c>
      <c r="H103" s="446">
        <f>'11M - LPS'!H103</f>
        <v>5.7203999999999998E-2</v>
      </c>
      <c r="I103" s="446">
        <f>'11M - LPS'!I103</f>
        <v>5.6994999999999997E-2</v>
      </c>
      <c r="J103" s="446">
        <f>'11M - LPS'!J103</f>
        <v>5.5843999999999998E-2</v>
      </c>
      <c r="K103" s="446">
        <f>'11M - LPS'!K103</f>
        <v>5.5169000000000003E-2</v>
      </c>
      <c r="L103" s="446">
        <f>'11M - LPS'!L103</f>
        <v>3.5621E-2</v>
      </c>
      <c r="M103" s="446">
        <f>'11M - LPS'!M103</f>
        <v>3.0717999999999999E-2</v>
      </c>
      <c r="N103" s="446">
        <f>'11M - LPS'!N103</f>
        <v>2.8008000000000002E-2</v>
      </c>
      <c r="O103" s="446">
        <f>'11M - LPS'!O103</f>
        <v>2.7657000000000001E-2</v>
      </c>
      <c r="P103" s="446">
        <f>'11M - LPS'!P103</f>
        <v>2.6662000000000002E-2</v>
      </c>
      <c r="Q103" s="446">
        <f>'11M - LPS'!Q103</f>
        <v>2.7882000000000001E-2</v>
      </c>
      <c r="R103" s="446">
        <f>'11M - LPS'!R103</f>
        <v>3.1621999999999997E-2</v>
      </c>
      <c r="S103" s="446">
        <f>'11M - LPS'!S103</f>
        <v>3.5316E-2</v>
      </c>
      <c r="T103" s="482">
        <f>'11M - LPS'!T103</f>
        <v>6.6962999999999995E-2</v>
      </c>
      <c r="U103" s="482">
        <f>'11M - LPS'!U103</f>
        <v>6.4194000000000001E-2</v>
      </c>
      <c r="V103" s="482">
        <f>'11M - LPS'!V103</f>
        <v>6.3246999999999998E-2</v>
      </c>
      <c r="W103" s="482">
        <f>'11M - LPS'!W103</f>
        <v>6.2655000000000002E-2</v>
      </c>
      <c r="X103" s="482">
        <f>'11M - LPS'!X103</f>
        <v>3.9711999999999997E-2</v>
      </c>
      <c r="Y103" s="482">
        <f>'11M - LPS'!Y103</f>
        <v>3.7293E-2</v>
      </c>
      <c r="Z103" s="482">
        <f>'11M - LPS'!Z103</f>
        <v>3.4257999999999997E-2</v>
      </c>
      <c r="AA103" s="482">
        <f>'11M - LPS'!AA103</f>
        <v>3.3180000000000001E-2</v>
      </c>
      <c r="AB103" s="482">
        <f>'11M - LPS'!AB103</f>
        <v>3.1255999999999999E-2</v>
      </c>
      <c r="AC103" s="482">
        <f>'11M - LPS'!AC103</f>
        <v>3.2987000000000002E-2</v>
      </c>
      <c r="AD103" s="482">
        <f>'11M - LPS'!AD103</f>
        <v>3.2032999999999999E-2</v>
      </c>
      <c r="AE103" s="482">
        <f>'11M - LPS'!AE103</f>
        <v>3.5848999999999999E-2</v>
      </c>
      <c r="AF103" s="482">
        <f>'11M - LPS'!AF103</f>
        <v>6.6962999999999995E-2</v>
      </c>
      <c r="AG103" s="482">
        <f>'11M - LPS'!AG103</f>
        <v>6.4194000000000001E-2</v>
      </c>
      <c r="AH103" s="482">
        <f>'11M - LPS'!AH103</f>
        <v>6.3246999999999998E-2</v>
      </c>
      <c r="AI103" s="482">
        <f>'11M - LPS'!AI103</f>
        <v>6.2655000000000002E-2</v>
      </c>
      <c r="AJ103" s="482">
        <f>'11M - LPS'!AJ103</f>
        <v>3.9711999999999997E-2</v>
      </c>
      <c r="AK103" s="482">
        <f>'11M - LPS'!AK103</f>
        <v>3.7293E-2</v>
      </c>
      <c r="AL103" s="482">
        <f>'11M - LPS'!AL103</f>
        <v>3.4257999999999997E-2</v>
      </c>
      <c r="AM103" s="482">
        <f>'11M - LPS'!AM103</f>
        <v>3.3180000000000001E-2</v>
      </c>
      <c r="AN103" s="482">
        <f>'11M - LPS'!AN103</f>
        <v>3.1255999999999999E-2</v>
      </c>
      <c r="AO103" s="482">
        <f>'11M - LPS'!AO103</f>
        <v>3.2987000000000002E-2</v>
      </c>
      <c r="AP103" s="482">
        <f>'11M - LPS'!AP103</f>
        <v>3.2032999999999999E-2</v>
      </c>
      <c r="AQ103" s="482">
        <f>'11M - LPS'!AQ103</f>
        <v>3.5848999999999999E-2</v>
      </c>
      <c r="AR103" s="482">
        <f>'11M - LPS'!AR103</f>
        <v>6.6962999999999995E-2</v>
      </c>
      <c r="AS103" s="482">
        <f>'11M - LPS'!AS103</f>
        <v>6.4194000000000001E-2</v>
      </c>
      <c r="AT103" s="482">
        <f>'11M - LPS'!AT103</f>
        <v>6.3246999999999998E-2</v>
      </c>
      <c r="AU103" s="482">
        <f>'11M - LPS'!AU103</f>
        <v>6.2655000000000002E-2</v>
      </c>
      <c r="AV103" s="482">
        <f>'11M - LPS'!AV103</f>
        <v>3.9711999999999997E-2</v>
      </c>
      <c r="AW103" s="482">
        <f>'11M - LPS'!AW103</f>
        <v>3.7293E-2</v>
      </c>
      <c r="AX103" s="482">
        <f>'11M - LPS'!AX103</f>
        <v>3.4257999999999997E-2</v>
      </c>
      <c r="AY103" s="482">
        <f>'11M - LPS'!AY103</f>
        <v>3.3180000000000001E-2</v>
      </c>
      <c r="AZ103" s="482">
        <f>'11M - LPS'!AZ103</f>
        <v>3.1255999999999999E-2</v>
      </c>
      <c r="BA103" s="482">
        <f>'11M - LPS'!BA103</f>
        <v>3.2987000000000002E-2</v>
      </c>
      <c r="BB103" s="482">
        <f>'11M - LPS'!BB103</f>
        <v>3.2032999999999999E-2</v>
      </c>
      <c r="BC103" s="482">
        <f>'11M - LPS'!BC103</f>
        <v>3.5848999999999999E-2</v>
      </c>
      <c r="BD103" s="482">
        <f>'11M - LPS'!BD103</f>
        <v>6.6962999999999995E-2</v>
      </c>
      <c r="BE103" s="482">
        <f>'11M - LPS'!BE103</f>
        <v>6.4194000000000001E-2</v>
      </c>
      <c r="BF103" s="482">
        <f>'11M - LPS'!BF103</f>
        <v>6.3246999999999998E-2</v>
      </c>
      <c r="BG103" s="482">
        <f>'11M - LPS'!BG103</f>
        <v>6.2655000000000002E-2</v>
      </c>
      <c r="BH103" s="482">
        <f>'11M - LPS'!BH103</f>
        <v>3.9711999999999997E-2</v>
      </c>
      <c r="BI103" s="482">
        <f>'11M - LPS'!BI103</f>
        <v>3.7293E-2</v>
      </c>
      <c r="BJ103" s="482">
        <f>'11M - LPS'!BJ103</f>
        <v>3.4257999999999997E-2</v>
      </c>
      <c r="BK103" s="482">
        <f>'11M - LPS'!BK103</f>
        <v>3.3180000000000001E-2</v>
      </c>
      <c r="BL103" s="482">
        <f>'11M - LPS'!BL103</f>
        <v>3.1255999999999999E-2</v>
      </c>
      <c r="BM103" s="482">
        <f>'11M - LPS'!BM103</f>
        <v>3.2987000000000002E-2</v>
      </c>
      <c r="BN103" s="482">
        <f>'11M - LPS'!BN103</f>
        <v>3.2032999999999999E-2</v>
      </c>
      <c r="BO103" s="482">
        <f>'11M - LPS'!BO103</f>
        <v>3.5848999999999999E-2</v>
      </c>
      <c r="BP103" s="482">
        <f>'11M - LPS'!BP103</f>
        <v>6.6962999999999995E-2</v>
      </c>
      <c r="BQ103" s="482">
        <f>'11M - LPS'!BQ103</f>
        <v>6.4194000000000001E-2</v>
      </c>
      <c r="BR103" s="482">
        <f>'11M - LPS'!BR103</f>
        <v>6.3246999999999998E-2</v>
      </c>
      <c r="BS103" s="482">
        <f>'11M - LPS'!BS103</f>
        <v>6.2655000000000002E-2</v>
      </c>
      <c r="BT103" s="482">
        <f>'11M - LPS'!BT103</f>
        <v>3.9711999999999997E-2</v>
      </c>
      <c r="BU103" s="482">
        <f>'11M - LPS'!BU103</f>
        <v>3.7293E-2</v>
      </c>
      <c r="BV103" s="482">
        <f>'11M - LPS'!BV103</f>
        <v>3.4257999999999997E-2</v>
      </c>
      <c r="BW103" s="482">
        <f>'11M - LPS'!BW103</f>
        <v>3.3180000000000001E-2</v>
      </c>
      <c r="BX103" s="482">
        <f>'11M - LPS'!BX103</f>
        <v>3.1255999999999999E-2</v>
      </c>
      <c r="BY103" s="482">
        <f>'11M - LPS'!BY103</f>
        <v>3.2987000000000002E-2</v>
      </c>
      <c r="BZ103" s="482">
        <f>'11M - LPS'!BZ103</f>
        <v>3.2032999999999999E-2</v>
      </c>
      <c r="CA103" s="482">
        <f>'11M - LPS'!CA103</f>
        <v>3.5848999999999999E-2</v>
      </c>
      <c r="CB103" s="482">
        <f>'11M - LPS'!CB103</f>
        <v>6.6962999999999995E-2</v>
      </c>
      <c r="CC103" s="482">
        <f>'11M - LPS'!CC103</f>
        <v>6.4194000000000001E-2</v>
      </c>
      <c r="CD103" s="482">
        <f>'11M - LPS'!CD103</f>
        <v>6.3246999999999998E-2</v>
      </c>
      <c r="CE103" s="482">
        <f>'11M - LPS'!CE103</f>
        <v>6.2655000000000002E-2</v>
      </c>
      <c r="CF103" s="482">
        <f>'11M - LPS'!CF103</f>
        <v>3.9711999999999997E-2</v>
      </c>
      <c r="CG103" s="482">
        <f>'11M - LPS'!CG103</f>
        <v>3.7293E-2</v>
      </c>
      <c r="CH103" s="486">
        <f>'11M - LPS'!CH103</f>
        <v>3.4257999999999997E-2</v>
      </c>
    </row>
    <row r="104" spans="1:86" s="110" customFormat="1" x14ac:dyDescent="0.25">
      <c r="A104" s="657"/>
      <c r="B104" s="89" t="s">
        <v>7</v>
      </c>
      <c r="C104" s="446">
        <f>'11M - LPS'!C104</f>
        <v>2.6307000000000001E-2</v>
      </c>
      <c r="D104" s="446">
        <f>'11M - LPS'!D104</f>
        <v>2.5505E-2</v>
      </c>
      <c r="E104" s="446">
        <f>'11M - LPS'!E104</f>
        <v>2.7584000000000001E-2</v>
      </c>
      <c r="F104" s="446">
        <f>'11M - LPS'!F104</f>
        <v>3.1132E-2</v>
      </c>
      <c r="G104" s="446">
        <f>'11M - LPS'!G104</f>
        <v>3.3181000000000002E-2</v>
      </c>
      <c r="H104" s="446">
        <f>'11M - LPS'!H104</f>
        <v>5.3809999999999997E-2</v>
      </c>
      <c r="I104" s="446">
        <f>'11M - LPS'!I104</f>
        <v>5.0487999999999998E-2</v>
      </c>
      <c r="J104" s="446">
        <f>'11M - LPS'!J104</f>
        <v>5.1031E-2</v>
      </c>
      <c r="K104" s="446">
        <f>'11M - LPS'!K104</f>
        <v>5.0847000000000003E-2</v>
      </c>
      <c r="L104" s="446">
        <f>'11M - LPS'!L104</f>
        <v>3.3487999999999997E-2</v>
      </c>
      <c r="M104" s="446">
        <f>'11M - LPS'!M104</f>
        <v>2.8757000000000001E-2</v>
      </c>
      <c r="N104" s="446">
        <f>'11M - LPS'!N104</f>
        <v>2.6939999999999999E-2</v>
      </c>
      <c r="O104" s="446">
        <f>'11M - LPS'!O104</f>
        <v>2.6307000000000001E-2</v>
      </c>
      <c r="P104" s="446">
        <f>'11M - LPS'!P104</f>
        <v>2.5505E-2</v>
      </c>
      <c r="Q104" s="446">
        <f>'11M - LPS'!Q104</f>
        <v>2.7584000000000001E-2</v>
      </c>
      <c r="R104" s="446">
        <f>'11M - LPS'!R104</f>
        <v>3.1132E-2</v>
      </c>
      <c r="S104" s="446">
        <f>'11M - LPS'!S104</f>
        <v>3.3181000000000002E-2</v>
      </c>
      <c r="T104" s="482">
        <f>'11M - LPS'!T104</f>
        <v>6.3043000000000002E-2</v>
      </c>
      <c r="U104" s="482">
        <f>'11M - LPS'!U104</f>
        <v>5.7155999999999998E-2</v>
      </c>
      <c r="V104" s="482">
        <f>'11M - LPS'!V104</f>
        <v>5.8004E-2</v>
      </c>
      <c r="W104" s="482">
        <f>'11M - LPS'!W104</f>
        <v>5.7928E-2</v>
      </c>
      <c r="X104" s="482">
        <f>'11M - LPS'!X104</f>
        <v>3.7400000000000003E-2</v>
      </c>
      <c r="Y104" s="482">
        <f>'11M - LPS'!Y104</f>
        <v>3.4724999999999999E-2</v>
      </c>
      <c r="Z104" s="482">
        <f>'11M - LPS'!Z104</f>
        <v>3.2682000000000003E-2</v>
      </c>
      <c r="AA104" s="482">
        <f>'11M - LPS'!AA104</f>
        <v>3.143E-2</v>
      </c>
      <c r="AB104" s="482">
        <f>'11M - LPS'!AB104</f>
        <v>2.9864999999999999E-2</v>
      </c>
      <c r="AC104" s="482">
        <f>'11M - LPS'!AC104</f>
        <v>3.2624E-2</v>
      </c>
      <c r="AD104" s="482">
        <f>'11M - LPS'!AD104</f>
        <v>3.1663999999999998E-2</v>
      </c>
      <c r="AE104" s="482">
        <f>'11M - LPS'!AE104</f>
        <v>3.4091999999999997E-2</v>
      </c>
      <c r="AF104" s="482">
        <f>'11M - LPS'!AF104</f>
        <v>6.3043000000000002E-2</v>
      </c>
      <c r="AG104" s="482">
        <f>'11M - LPS'!AG104</f>
        <v>5.7155999999999998E-2</v>
      </c>
      <c r="AH104" s="482">
        <f>'11M - LPS'!AH104</f>
        <v>5.8004E-2</v>
      </c>
      <c r="AI104" s="482">
        <f>'11M - LPS'!AI104</f>
        <v>5.7928E-2</v>
      </c>
      <c r="AJ104" s="482">
        <f>'11M - LPS'!AJ104</f>
        <v>3.7400000000000003E-2</v>
      </c>
      <c r="AK104" s="482">
        <f>'11M - LPS'!AK104</f>
        <v>3.4724999999999999E-2</v>
      </c>
      <c r="AL104" s="482">
        <f>'11M - LPS'!AL104</f>
        <v>3.2682000000000003E-2</v>
      </c>
      <c r="AM104" s="482">
        <f>'11M - LPS'!AM104</f>
        <v>3.143E-2</v>
      </c>
      <c r="AN104" s="482">
        <f>'11M - LPS'!AN104</f>
        <v>2.9864999999999999E-2</v>
      </c>
      <c r="AO104" s="482">
        <f>'11M - LPS'!AO104</f>
        <v>3.2624E-2</v>
      </c>
      <c r="AP104" s="482">
        <f>'11M - LPS'!AP104</f>
        <v>3.1663999999999998E-2</v>
      </c>
      <c r="AQ104" s="482">
        <f>'11M - LPS'!AQ104</f>
        <v>3.4091999999999997E-2</v>
      </c>
      <c r="AR104" s="482">
        <f>'11M - LPS'!AR104</f>
        <v>6.3043000000000002E-2</v>
      </c>
      <c r="AS104" s="482">
        <f>'11M - LPS'!AS104</f>
        <v>5.7155999999999998E-2</v>
      </c>
      <c r="AT104" s="482">
        <f>'11M - LPS'!AT104</f>
        <v>5.8004E-2</v>
      </c>
      <c r="AU104" s="482">
        <f>'11M - LPS'!AU104</f>
        <v>5.7928E-2</v>
      </c>
      <c r="AV104" s="482">
        <f>'11M - LPS'!AV104</f>
        <v>3.7400000000000003E-2</v>
      </c>
      <c r="AW104" s="482">
        <f>'11M - LPS'!AW104</f>
        <v>3.4724999999999999E-2</v>
      </c>
      <c r="AX104" s="482">
        <f>'11M - LPS'!AX104</f>
        <v>3.2682000000000003E-2</v>
      </c>
      <c r="AY104" s="482">
        <f>'11M - LPS'!AY104</f>
        <v>3.143E-2</v>
      </c>
      <c r="AZ104" s="482">
        <f>'11M - LPS'!AZ104</f>
        <v>2.9864999999999999E-2</v>
      </c>
      <c r="BA104" s="482">
        <f>'11M - LPS'!BA104</f>
        <v>3.2624E-2</v>
      </c>
      <c r="BB104" s="482">
        <f>'11M - LPS'!BB104</f>
        <v>3.1663999999999998E-2</v>
      </c>
      <c r="BC104" s="482">
        <f>'11M - LPS'!BC104</f>
        <v>3.4091999999999997E-2</v>
      </c>
      <c r="BD104" s="482">
        <f>'11M - LPS'!BD104</f>
        <v>6.3043000000000002E-2</v>
      </c>
      <c r="BE104" s="482">
        <f>'11M - LPS'!BE104</f>
        <v>5.7155999999999998E-2</v>
      </c>
      <c r="BF104" s="482">
        <f>'11M - LPS'!BF104</f>
        <v>5.8004E-2</v>
      </c>
      <c r="BG104" s="482">
        <f>'11M - LPS'!BG104</f>
        <v>5.7928E-2</v>
      </c>
      <c r="BH104" s="482">
        <f>'11M - LPS'!BH104</f>
        <v>3.7400000000000003E-2</v>
      </c>
      <c r="BI104" s="482">
        <f>'11M - LPS'!BI104</f>
        <v>3.4724999999999999E-2</v>
      </c>
      <c r="BJ104" s="482">
        <f>'11M - LPS'!BJ104</f>
        <v>3.2682000000000003E-2</v>
      </c>
      <c r="BK104" s="482">
        <f>'11M - LPS'!BK104</f>
        <v>3.143E-2</v>
      </c>
      <c r="BL104" s="482">
        <f>'11M - LPS'!BL104</f>
        <v>2.9864999999999999E-2</v>
      </c>
      <c r="BM104" s="482">
        <f>'11M - LPS'!BM104</f>
        <v>3.2624E-2</v>
      </c>
      <c r="BN104" s="482">
        <f>'11M - LPS'!BN104</f>
        <v>3.1663999999999998E-2</v>
      </c>
      <c r="BO104" s="482">
        <f>'11M - LPS'!BO104</f>
        <v>3.4091999999999997E-2</v>
      </c>
      <c r="BP104" s="482">
        <f>'11M - LPS'!BP104</f>
        <v>6.3043000000000002E-2</v>
      </c>
      <c r="BQ104" s="482">
        <f>'11M - LPS'!BQ104</f>
        <v>5.7155999999999998E-2</v>
      </c>
      <c r="BR104" s="482">
        <f>'11M - LPS'!BR104</f>
        <v>5.8004E-2</v>
      </c>
      <c r="BS104" s="482">
        <f>'11M - LPS'!BS104</f>
        <v>5.7928E-2</v>
      </c>
      <c r="BT104" s="482">
        <f>'11M - LPS'!BT104</f>
        <v>3.7400000000000003E-2</v>
      </c>
      <c r="BU104" s="482">
        <f>'11M - LPS'!BU104</f>
        <v>3.4724999999999999E-2</v>
      </c>
      <c r="BV104" s="482">
        <f>'11M - LPS'!BV104</f>
        <v>3.2682000000000003E-2</v>
      </c>
      <c r="BW104" s="482">
        <f>'11M - LPS'!BW104</f>
        <v>3.143E-2</v>
      </c>
      <c r="BX104" s="482">
        <f>'11M - LPS'!BX104</f>
        <v>2.9864999999999999E-2</v>
      </c>
      <c r="BY104" s="482">
        <f>'11M - LPS'!BY104</f>
        <v>3.2624E-2</v>
      </c>
      <c r="BZ104" s="482">
        <f>'11M - LPS'!BZ104</f>
        <v>3.1663999999999998E-2</v>
      </c>
      <c r="CA104" s="482">
        <f>'11M - LPS'!CA104</f>
        <v>3.4091999999999997E-2</v>
      </c>
      <c r="CB104" s="482">
        <f>'11M - LPS'!CB104</f>
        <v>6.3043000000000002E-2</v>
      </c>
      <c r="CC104" s="482">
        <f>'11M - LPS'!CC104</f>
        <v>5.7155999999999998E-2</v>
      </c>
      <c r="CD104" s="482">
        <f>'11M - LPS'!CD104</f>
        <v>5.8004E-2</v>
      </c>
      <c r="CE104" s="482">
        <f>'11M - LPS'!CE104</f>
        <v>5.7928E-2</v>
      </c>
      <c r="CF104" s="482">
        <f>'11M - LPS'!CF104</f>
        <v>3.7400000000000003E-2</v>
      </c>
      <c r="CG104" s="482">
        <f>'11M - LPS'!CG104</f>
        <v>3.4724999999999999E-2</v>
      </c>
      <c r="CH104" s="486">
        <f>'11M - LPS'!CH104</f>
        <v>3.2682000000000003E-2</v>
      </c>
    </row>
    <row r="105" spans="1:86" s="110" customFormat="1" ht="15.75" thickBot="1" x14ac:dyDescent="0.3">
      <c r="A105" s="658"/>
      <c r="B105" s="91" t="s">
        <v>8</v>
      </c>
      <c r="C105" s="444">
        <f>'11M - LPS'!C105</f>
        <v>2.6266999999999999E-2</v>
      </c>
      <c r="D105" s="444">
        <f>'11M - LPS'!D105</f>
        <v>2.5484E-2</v>
      </c>
      <c r="E105" s="444">
        <f>'11M - LPS'!E105</f>
        <v>2.9350999999999999E-2</v>
      </c>
      <c r="F105" s="444">
        <f>'11M - LPS'!F105</f>
        <v>3.4934E-2</v>
      </c>
      <c r="G105" s="444">
        <f>'11M - LPS'!G105</f>
        <v>3.7511999999999997E-2</v>
      </c>
      <c r="H105" s="444">
        <f>'11M - LPS'!H105</f>
        <v>6.7308999999999994E-2</v>
      </c>
      <c r="I105" s="444">
        <f>'11M - LPS'!I105</f>
        <v>5.3973E-2</v>
      </c>
      <c r="J105" s="444">
        <f>'11M - LPS'!J105</f>
        <v>5.8883999999999999E-2</v>
      </c>
      <c r="K105" s="444">
        <f>'11M - LPS'!K105</f>
        <v>6.0109999999999997E-2</v>
      </c>
      <c r="L105" s="444">
        <f>'11M - LPS'!L105</f>
        <v>3.8740999999999998E-2</v>
      </c>
      <c r="M105" s="444">
        <f>'11M - LPS'!M105</f>
        <v>2.9776E-2</v>
      </c>
      <c r="N105" s="444">
        <f>'11M - LPS'!N105</f>
        <v>2.9106E-2</v>
      </c>
      <c r="O105" s="444">
        <f>'11M - LPS'!O105</f>
        <v>2.6266999999999999E-2</v>
      </c>
      <c r="P105" s="444">
        <f>'11M - LPS'!P105</f>
        <v>2.5484E-2</v>
      </c>
      <c r="Q105" s="444">
        <f>'11M - LPS'!Q105</f>
        <v>2.9350999999999999E-2</v>
      </c>
      <c r="R105" s="444">
        <f>'11M - LPS'!R105</f>
        <v>3.4934E-2</v>
      </c>
      <c r="S105" s="444">
        <f>'11M - LPS'!S105</f>
        <v>3.7511999999999997E-2</v>
      </c>
      <c r="T105" s="479">
        <f>'11M - LPS'!T105</f>
        <v>7.8720999999999999E-2</v>
      </c>
      <c r="U105" s="479">
        <f>'11M - LPS'!U105</f>
        <v>6.0926000000000001E-2</v>
      </c>
      <c r="V105" s="479">
        <f>'11M - LPS'!V105</f>
        <v>6.6558000000000006E-2</v>
      </c>
      <c r="W105" s="479">
        <f>'11M - LPS'!W105</f>
        <v>6.7981E-2</v>
      </c>
      <c r="X105" s="479">
        <f>'11M - LPS'!X105</f>
        <v>4.3094E-2</v>
      </c>
      <c r="Y105" s="479">
        <f>'11M - LPS'!Y105</f>
        <v>3.6059000000000001E-2</v>
      </c>
      <c r="Z105" s="479">
        <f>'11M - LPS'!Z105</f>
        <v>3.5876999999999999E-2</v>
      </c>
      <c r="AA105" s="479">
        <f>'11M - LPS'!AA105</f>
        <v>3.1378000000000003E-2</v>
      </c>
      <c r="AB105" s="479">
        <f>'11M - LPS'!AB105</f>
        <v>2.9839999999999998E-2</v>
      </c>
      <c r="AC105" s="479">
        <f>'11M - LPS'!AC105</f>
        <v>3.4773999999999999E-2</v>
      </c>
      <c r="AD105" s="479">
        <f>'11M - LPS'!AD105</f>
        <v>3.4331E-2</v>
      </c>
      <c r="AE105" s="479">
        <f>'11M - LPS'!AE105</f>
        <v>3.7700999999999998E-2</v>
      </c>
      <c r="AF105" s="479">
        <f>'11M - LPS'!AF105</f>
        <v>7.8720999999999999E-2</v>
      </c>
      <c r="AG105" s="479">
        <f>'11M - LPS'!AG105</f>
        <v>6.0926000000000001E-2</v>
      </c>
      <c r="AH105" s="479">
        <f>'11M - LPS'!AH105</f>
        <v>6.6558000000000006E-2</v>
      </c>
      <c r="AI105" s="479">
        <f>'11M - LPS'!AI105</f>
        <v>6.7981E-2</v>
      </c>
      <c r="AJ105" s="479">
        <f>'11M - LPS'!AJ105</f>
        <v>4.3094E-2</v>
      </c>
      <c r="AK105" s="479">
        <f>'11M - LPS'!AK105</f>
        <v>3.6059000000000001E-2</v>
      </c>
      <c r="AL105" s="479">
        <f>'11M - LPS'!AL105</f>
        <v>3.5876999999999999E-2</v>
      </c>
      <c r="AM105" s="479">
        <f>'11M - LPS'!AM105</f>
        <v>3.1378000000000003E-2</v>
      </c>
      <c r="AN105" s="479">
        <f>'11M - LPS'!AN105</f>
        <v>2.9839999999999998E-2</v>
      </c>
      <c r="AO105" s="479">
        <f>'11M - LPS'!AO105</f>
        <v>3.4773999999999999E-2</v>
      </c>
      <c r="AP105" s="479">
        <f>'11M - LPS'!AP105</f>
        <v>3.4331E-2</v>
      </c>
      <c r="AQ105" s="479">
        <f>'11M - LPS'!AQ105</f>
        <v>3.7700999999999998E-2</v>
      </c>
      <c r="AR105" s="479">
        <f>'11M - LPS'!AR105</f>
        <v>7.8720999999999999E-2</v>
      </c>
      <c r="AS105" s="479">
        <f>'11M - LPS'!AS105</f>
        <v>6.0926000000000001E-2</v>
      </c>
      <c r="AT105" s="479">
        <f>'11M - LPS'!AT105</f>
        <v>6.6558000000000006E-2</v>
      </c>
      <c r="AU105" s="479">
        <f>'11M - LPS'!AU105</f>
        <v>6.7981E-2</v>
      </c>
      <c r="AV105" s="479">
        <f>'11M - LPS'!AV105</f>
        <v>4.3094E-2</v>
      </c>
      <c r="AW105" s="479">
        <f>'11M - LPS'!AW105</f>
        <v>3.6059000000000001E-2</v>
      </c>
      <c r="AX105" s="479">
        <f>'11M - LPS'!AX105</f>
        <v>3.5876999999999999E-2</v>
      </c>
      <c r="AY105" s="479">
        <f>'11M - LPS'!AY105</f>
        <v>3.1378000000000003E-2</v>
      </c>
      <c r="AZ105" s="479">
        <f>'11M - LPS'!AZ105</f>
        <v>2.9839999999999998E-2</v>
      </c>
      <c r="BA105" s="479">
        <f>'11M - LPS'!BA105</f>
        <v>3.4773999999999999E-2</v>
      </c>
      <c r="BB105" s="479">
        <f>'11M - LPS'!BB105</f>
        <v>3.4331E-2</v>
      </c>
      <c r="BC105" s="479">
        <f>'11M - LPS'!BC105</f>
        <v>3.7700999999999998E-2</v>
      </c>
      <c r="BD105" s="479">
        <f>'11M - LPS'!BD105</f>
        <v>7.8720999999999999E-2</v>
      </c>
      <c r="BE105" s="479">
        <f>'11M - LPS'!BE105</f>
        <v>6.0926000000000001E-2</v>
      </c>
      <c r="BF105" s="479">
        <f>'11M - LPS'!BF105</f>
        <v>6.6558000000000006E-2</v>
      </c>
      <c r="BG105" s="479">
        <f>'11M - LPS'!BG105</f>
        <v>6.7981E-2</v>
      </c>
      <c r="BH105" s="479">
        <f>'11M - LPS'!BH105</f>
        <v>4.3094E-2</v>
      </c>
      <c r="BI105" s="479">
        <f>'11M - LPS'!BI105</f>
        <v>3.6059000000000001E-2</v>
      </c>
      <c r="BJ105" s="479">
        <f>'11M - LPS'!BJ105</f>
        <v>3.5876999999999999E-2</v>
      </c>
      <c r="BK105" s="479">
        <f>'11M - LPS'!BK105</f>
        <v>3.1378000000000003E-2</v>
      </c>
      <c r="BL105" s="479">
        <f>'11M - LPS'!BL105</f>
        <v>2.9839999999999998E-2</v>
      </c>
      <c r="BM105" s="479">
        <f>'11M - LPS'!BM105</f>
        <v>3.4773999999999999E-2</v>
      </c>
      <c r="BN105" s="479">
        <f>'11M - LPS'!BN105</f>
        <v>3.4331E-2</v>
      </c>
      <c r="BO105" s="479">
        <f>'11M - LPS'!BO105</f>
        <v>3.7700999999999998E-2</v>
      </c>
      <c r="BP105" s="479">
        <f>'11M - LPS'!BP105</f>
        <v>7.8720999999999999E-2</v>
      </c>
      <c r="BQ105" s="479">
        <f>'11M - LPS'!BQ105</f>
        <v>6.0926000000000001E-2</v>
      </c>
      <c r="BR105" s="479">
        <f>'11M - LPS'!BR105</f>
        <v>6.6558000000000006E-2</v>
      </c>
      <c r="BS105" s="479">
        <f>'11M - LPS'!BS105</f>
        <v>6.7981E-2</v>
      </c>
      <c r="BT105" s="479">
        <f>'11M - LPS'!BT105</f>
        <v>4.3094E-2</v>
      </c>
      <c r="BU105" s="479">
        <f>'11M - LPS'!BU105</f>
        <v>3.6059000000000001E-2</v>
      </c>
      <c r="BV105" s="479">
        <f>'11M - LPS'!BV105</f>
        <v>3.5876999999999999E-2</v>
      </c>
      <c r="BW105" s="479">
        <f>'11M - LPS'!BW105</f>
        <v>3.1378000000000003E-2</v>
      </c>
      <c r="BX105" s="479">
        <f>'11M - LPS'!BX105</f>
        <v>2.9839999999999998E-2</v>
      </c>
      <c r="BY105" s="479">
        <f>'11M - LPS'!BY105</f>
        <v>3.4773999999999999E-2</v>
      </c>
      <c r="BZ105" s="479">
        <f>'11M - LPS'!BZ105</f>
        <v>3.4331E-2</v>
      </c>
      <c r="CA105" s="479">
        <f>'11M - LPS'!CA105</f>
        <v>3.7700999999999998E-2</v>
      </c>
      <c r="CB105" s="479">
        <f>'11M - LPS'!CB105</f>
        <v>7.8720999999999999E-2</v>
      </c>
      <c r="CC105" s="479">
        <f>'11M - LPS'!CC105</f>
        <v>6.0926000000000001E-2</v>
      </c>
      <c r="CD105" s="479">
        <f>'11M - LPS'!CD105</f>
        <v>6.6558000000000006E-2</v>
      </c>
      <c r="CE105" s="479">
        <f>'11M - LPS'!CE105</f>
        <v>6.7981E-2</v>
      </c>
      <c r="CF105" s="479">
        <f>'11M - LPS'!CF105</f>
        <v>4.3094E-2</v>
      </c>
      <c r="CG105" s="479">
        <f>'11M - LPS'!CG105</f>
        <v>3.6059000000000001E-2</v>
      </c>
      <c r="CH105" s="481">
        <f>'11M - LPS'!CH105</f>
        <v>3.5876999999999999E-2</v>
      </c>
    </row>
    <row r="106" spans="1:86" s="110" customFormat="1" x14ac:dyDescent="0.25">
      <c r="C106" s="439" t="s">
        <v>231</v>
      </c>
      <c r="T106" s="477" t="s">
        <v>290</v>
      </c>
    </row>
    <row r="107" spans="1:86" s="110" customFormat="1" hidden="1" x14ac:dyDescent="0.25">
      <c r="A107" s="643" t="s">
        <v>121</v>
      </c>
      <c r="B107" s="645" t="s">
        <v>122</v>
      </c>
      <c r="C107" s="646"/>
      <c r="D107" s="646"/>
      <c r="E107" s="646"/>
      <c r="F107" s="646"/>
      <c r="G107" s="646"/>
      <c r="H107" s="646"/>
      <c r="I107" s="646"/>
      <c r="J107" s="646"/>
      <c r="K107" s="646"/>
      <c r="L107" s="646"/>
      <c r="M107" s="646"/>
      <c r="N107" s="659"/>
      <c r="O107" s="645" t="s">
        <v>122</v>
      </c>
      <c r="P107" s="646"/>
      <c r="Q107" s="646"/>
      <c r="R107" s="646"/>
      <c r="S107" s="646"/>
      <c r="T107" s="646"/>
      <c r="U107" s="646"/>
      <c r="V107" s="646"/>
      <c r="W107" s="646"/>
      <c r="X107" s="646"/>
      <c r="Y107" s="646"/>
      <c r="Z107" s="646"/>
      <c r="AA107" s="645" t="s">
        <v>122</v>
      </c>
      <c r="AB107" s="646"/>
      <c r="AC107" s="646"/>
      <c r="AD107" s="646"/>
      <c r="AE107" s="646"/>
      <c r="AF107" s="646"/>
      <c r="AG107" s="646"/>
      <c r="AH107" s="646"/>
      <c r="AI107" s="646"/>
      <c r="AJ107" s="646"/>
      <c r="AK107" s="646"/>
      <c r="AL107" s="646"/>
      <c r="AM107" s="645" t="s">
        <v>122</v>
      </c>
      <c r="AN107" s="646"/>
      <c r="AO107" s="646"/>
      <c r="AP107" s="646"/>
      <c r="AQ107" s="646"/>
      <c r="AR107" s="646"/>
      <c r="AS107" s="646"/>
      <c r="AT107" s="646"/>
      <c r="AU107" s="646"/>
      <c r="AV107" s="646"/>
      <c r="AW107" s="646"/>
      <c r="AX107" s="646"/>
      <c r="AY107" s="645" t="s">
        <v>122</v>
      </c>
      <c r="AZ107" s="646"/>
      <c r="BA107" s="646"/>
      <c r="BB107" s="646"/>
      <c r="BC107" s="646"/>
      <c r="BD107" s="646"/>
      <c r="BE107" s="646"/>
      <c r="BF107" s="646"/>
      <c r="BG107" s="646"/>
      <c r="BH107" s="646"/>
      <c r="BI107" s="646"/>
      <c r="BJ107" s="646"/>
      <c r="BK107" s="645" t="s">
        <v>122</v>
      </c>
      <c r="BL107" s="646"/>
      <c r="BM107" s="646"/>
      <c r="BN107" s="646"/>
      <c r="BO107" s="646"/>
      <c r="BP107" s="646"/>
      <c r="BQ107" s="646"/>
      <c r="BR107" s="646"/>
      <c r="BS107" s="646"/>
      <c r="BT107" s="646"/>
      <c r="BU107" s="646"/>
      <c r="BV107" s="646"/>
      <c r="BW107" s="645" t="s">
        <v>122</v>
      </c>
      <c r="BX107" s="646"/>
      <c r="BY107" s="646"/>
      <c r="BZ107" s="646"/>
      <c r="CA107" s="646"/>
      <c r="CB107" s="646"/>
      <c r="CC107" s="646"/>
      <c r="CD107" s="646"/>
      <c r="CE107" s="646"/>
      <c r="CF107" s="646"/>
      <c r="CG107" s="646"/>
      <c r="CH107" s="660"/>
    </row>
    <row r="108" spans="1:86" s="110" customFormat="1" ht="15.75" hidden="1" thickBot="1" x14ac:dyDescent="0.3">
      <c r="A108" s="644"/>
      <c r="B108" s="649" t="s">
        <v>267</v>
      </c>
      <c r="C108" s="650"/>
      <c r="D108" s="650"/>
      <c r="E108" s="650"/>
      <c r="F108" s="650"/>
      <c r="G108" s="650"/>
      <c r="H108" s="650"/>
      <c r="I108" s="650"/>
      <c r="J108" s="650"/>
      <c r="K108" s="650"/>
      <c r="L108" s="650"/>
      <c r="M108" s="650"/>
      <c r="N108" s="661"/>
      <c r="O108" s="649" t="s">
        <v>267</v>
      </c>
      <c r="P108" s="650"/>
      <c r="Q108" s="650"/>
      <c r="R108" s="650"/>
      <c r="S108" s="650"/>
      <c r="T108" s="650"/>
      <c r="U108" s="650"/>
      <c r="V108" s="650"/>
      <c r="W108" s="650"/>
      <c r="X108" s="650"/>
      <c r="Y108" s="650"/>
      <c r="Z108" s="650"/>
      <c r="AA108" s="649" t="s">
        <v>267</v>
      </c>
      <c r="AB108" s="650"/>
      <c r="AC108" s="650"/>
      <c r="AD108" s="650"/>
      <c r="AE108" s="650"/>
      <c r="AF108" s="650"/>
      <c r="AG108" s="650"/>
      <c r="AH108" s="650"/>
      <c r="AI108" s="650"/>
      <c r="AJ108" s="650"/>
      <c r="AK108" s="650"/>
      <c r="AL108" s="650"/>
      <c r="AM108" s="649" t="s">
        <v>123</v>
      </c>
      <c r="AN108" s="650"/>
      <c r="AO108" s="650"/>
      <c r="AP108" s="650"/>
      <c r="AQ108" s="650"/>
      <c r="AR108" s="650"/>
      <c r="AS108" s="650"/>
      <c r="AT108" s="650"/>
      <c r="AU108" s="650"/>
      <c r="AV108" s="650"/>
      <c r="AW108" s="650"/>
      <c r="AX108" s="650"/>
      <c r="AY108" s="649" t="s">
        <v>267</v>
      </c>
      <c r="AZ108" s="650"/>
      <c r="BA108" s="650"/>
      <c r="BB108" s="650"/>
      <c r="BC108" s="650"/>
      <c r="BD108" s="650"/>
      <c r="BE108" s="650"/>
      <c r="BF108" s="650"/>
      <c r="BG108" s="650"/>
      <c r="BH108" s="650"/>
      <c r="BI108" s="650"/>
      <c r="BJ108" s="650"/>
      <c r="BK108" s="649" t="s">
        <v>267</v>
      </c>
      <c r="BL108" s="650"/>
      <c r="BM108" s="650"/>
      <c r="BN108" s="650"/>
      <c r="BO108" s="650"/>
      <c r="BP108" s="650"/>
      <c r="BQ108" s="650"/>
      <c r="BR108" s="650"/>
      <c r="BS108" s="650"/>
      <c r="BT108" s="650"/>
      <c r="BU108" s="650"/>
      <c r="BV108" s="650"/>
      <c r="BW108" s="649" t="s">
        <v>267</v>
      </c>
      <c r="BX108" s="650"/>
      <c r="BY108" s="650"/>
      <c r="BZ108" s="650"/>
      <c r="CA108" s="650"/>
      <c r="CB108" s="650"/>
      <c r="CC108" s="650"/>
      <c r="CD108" s="650"/>
      <c r="CE108" s="650"/>
      <c r="CF108" s="650"/>
      <c r="CG108" s="650"/>
      <c r="CH108" s="650"/>
    </row>
    <row r="109" spans="1:86" s="110" customFormat="1" ht="15.75" hidden="1" thickBot="1" x14ac:dyDescent="0.3">
      <c r="A109" s="640"/>
      <c r="B109" s="467" t="s">
        <v>144</v>
      </c>
      <c r="C109" s="162">
        <f>C$4</f>
        <v>45292</v>
      </c>
      <c r="D109" s="162">
        <f t="shared" ref="D109:BO109" si="160">D$4</f>
        <v>45323</v>
      </c>
      <c r="E109" s="162">
        <f t="shared" si="160"/>
        <v>45352</v>
      </c>
      <c r="F109" s="162">
        <f t="shared" si="160"/>
        <v>45383</v>
      </c>
      <c r="G109" s="162">
        <f t="shared" si="160"/>
        <v>45413</v>
      </c>
      <c r="H109" s="162">
        <f t="shared" si="160"/>
        <v>45444</v>
      </c>
      <c r="I109" s="162">
        <f t="shared" si="160"/>
        <v>45474</v>
      </c>
      <c r="J109" s="162">
        <f t="shared" si="160"/>
        <v>45505</v>
      </c>
      <c r="K109" s="162">
        <f t="shared" si="160"/>
        <v>45536</v>
      </c>
      <c r="L109" s="162">
        <f t="shared" si="160"/>
        <v>45566</v>
      </c>
      <c r="M109" s="162">
        <f t="shared" si="160"/>
        <v>45597</v>
      </c>
      <c r="N109" s="162">
        <f t="shared" si="160"/>
        <v>45627</v>
      </c>
      <c r="O109" s="162">
        <f t="shared" si="160"/>
        <v>45658</v>
      </c>
      <c r="P109" s="162">
        <f t="shared" si="160"/>
        <v>45689</v>
      </c>
      <c r="Q109" s="162">
        <f t="shared" si="160"/>
        <v>45717</v>
      </c>
      <c r="R109" s="162">
        <f t="shared" si="160"/>
        <v>45748</v>
      </c>
      <c r="S109" s="162">
        <f t="shared" si="160"/>
        <v>45778</v>
      </c>
      <c r="T109" s="162">
        <f t="shared" si="160"/>
        <v>45809</v>
      </c>
      <c r="U109" s="162">
        <f t="shared" si="160"/>
        <v>45839</v>
      </c>
      <c r="V109" s="162">
        <f t="shared" si="160"/>
        <v>45870</v>
      </c>
      <c r="W109" s="162">
        <f t="shared" si="160"/>
        <v>45901</v>
      </c>
      <c r="X109" s="162">
        <f t="shared" si="160"/>
        <v>45931</v>
      </c>
      <c r="Y109" s="162">
        <f t="shared" si="160"/>
        <v>45962</v>
      </c>
      <c r="Z109" s="162">
        <f t="shared" si="160"/>
        <v>45992</v>
      </c>
      <c r="AA109" s="162">
        <f t="shared" si="160"/>
        <v>46023</v>
      </c>
      <c r="AB109" s="162">
        <f t="shared" si="160"/>
        <v>46054</v>
      </c>
      <c r="AC109" s="162">
        <f t="shared" si="160"/>
        <v>46082</v>
      </c>
      <c r="AD109" s="162">
        <f t="shared" si="160"/>
        <v>46113</v>
      </c>
      <c r="AE109" s="162">
        <f t="shared" si="160"/>
        <v>46143</v>
      </c>
      <c r="AF109" s="162">
        <f t="shared" si="160"/>
        <v>46174</v>
      </c>
      <c r="AG109" s="162">
        <f t="shared" si="160"/>
        <v>46204</v>
      </c>
      <c r="AH109" s="162">
        <f t="shared" si="160"/>
        <v>46235</v>
      </c>
      <c r="AI109" s="162">
        <f t="shared" si="160"/>
        <v>46266</v>
      </c>
      <c r="AJ109" s="162">
        <f t="shared" si="160"/>
        <v>46296</v>
      </c>
      <c r="AK109" s="162">
        <f t="shared" si="160"/>
        <v>46327</v>
      </c>
      <c r="AL109" s="162">
        <f t="shared" si="160"/>
        <v>46357</v>
      </c>
      <c r="AM109" s="162">
        <f t="shared" si="160"/>
        <v>46388</v>
      </c>
      <c r="AN109" s="162">
        <f t="shared" si="160"/>
        <v>46419</v>
      </c>
      <c r="AO109" s="162">
        <f t="shared" si="160"/>
        <v>46447</v>
      </c>
      <c r="AP109" s="162">
        <f t="shared" si="160"/>
        <v>46478</v>
      </c>
      <c r="AQ109" s="162">
        <f t="shared" si="160"/>
        <v>46508</v>
      </c>
      <c r="AR109" s="162">
        <f t="shared" si="160"/>
        <v>46539</v>
      </c>
      <c r="AS109" s="162">
        <f t="shared" si="160"/>
        <v>46569</v>
      </c>
      <c r="AT109" s="162">
        <f t="shared" si="160"/>
        <v>46600</v>
      </c>
      <c r="AU109" s="162">
        <f t="shared" si="160"/>
        <v>46631</v>
      </c>
      <c r="AV109" s="162">
        <f t="shared" si="160"/>
        <v>46661</v>
      </c>
      <c r="AW109" s="162">
        <f t="shared" si="160"/>
        <v>46692</v>
      </c>
      <c r="AX109" s="162">
        <f t="shared" si="160"/>
        <v>46722</v>
      </c>
      <c r="AY109" s="162">
        <f t="shared" si="160"/>
        <v>46753</v>
      </c>
      <c r="AZ109" s="162">
        <f t="shared" si="160"/>
        <v>46784</v>
      </c>
      <c r="BA109" s="162">
        <f t="shared" si="160"/>
        <v>46813</v>
      </c>
      <c r="BB109" s="162">
        <f t="shared" si="160"/>
        <v>46844</v>
      </c>
      <c r="BC109" s="162">
        <f t="shared" si="160"/>
        <v>46874</v>
      </c>
      <c r="BD109" s="162">
        <f t="shared" si="160"/>
        <v>46905</v>
      </c>
      <c r="BE109" s="162">
        <f t="shared" si="160"/>
        <v>46935</v>
      </c>
      <c r="BF109" s="162">
        <f t="shared" si="160"/>
        <v>46966</v>
      </c>
      <c r="BG109" s="162">
        <f t="shared" si="160"/>
        <v>46997</v>
      </c>
      <c r="BH109" s="162">
        <f t="shared" si="160"/>
        <v>47027</v>
      </c>
      <c r="BI109" s="162">
        <f t="shared" si="160"/>
        <v>47058</v>
      </c>
      <c r="BJ109" s="162">
        <f t="shared" si="160"/>
        <v>47088</v>
      </c>
      <c r="BK109" s="162">
        <f t="shared" si="160"/>
        <v>47119</v>
      </c>
      <c r="BL109" s="162">
        <f t="shared" si="160"/>
        <v>47150</v>
      </c>
      <c r="BM109" s="162">
        <f t="shared" si="160"/>
        <v>47178</v>
      </c>
      <c r="BN109" s="162">
        <f t="shared" si="160"/>
        <v>47209</v>
      </c>
      <c r="BO109" s="162">
        <f t="shared" si="160"/>
        <v>47239</v>
      </c>
      <c r="BP109" s="162">
        <f t="shared" ref="BP109:CH109" si="161">BP$4</f>
        <v>47270</v>
      </c>
      <c r="BQ109" s="162">
        <f t="shared" si="161"/>
        <v>47300</v>
      </c>
      <c r="BR109" s="162">
        <f t="shared" si="161"/>
        <v>47331</v>
      </c>
      <c r="BS109" s="162">
        <f t="shared" si="161"/>
        <v>47362</v>
      </c>
      <c r="BT109" s="162">
        <f t="shared" si="161"/>
        <v>47392</v>
      </c>
      <c r="BU109" s="162">
        <f t="shared" si="161"/>
        <v>47423</v>
      </c>
      <c r="BV109" s="162">
        <f t="shared" si="161"/>
        <v>47453</v>
      </c>
      <c r="BW109" s="162">
        <f t="shared" si="161"/>
        <v>47484</v>
      </c>
      <c r="BX109" s="162">
        <f t="shared" si="161"/>
        <v>47515</v>
      </c>
      <c r="BY109" s="162">
        <f t="shared" si="161"/>
        <v>47543</v>
      </c>
      <c r="BZ109" s="162">
        <f t="shared" si="161"/>
        <v>47574</v>
      </c>
      <c r="CA109" s="162">
        <f t="shared" si="161"/>
        <v>47604</v>
      </c>
      <c r="CB109" s="162">
        <f t="shared" si="161"/>
        <v>47635</v>
      </c>
      <c r="CC109" s="162">
        <f t="shared" si="161"/>
        <v>47665</v>
      </c>
      <c r="CD109" s="162">
        <f t="shared" si="161"/>
        <v>47696</v>
      </c>
      <c r="CE109" s="162">
        <f t="shared" si="161"/>
        <v>47727</v>
      </c>
      <c r="CF109" s="162">
        <f t="shared" si="161"/>
        <v>47757</v>
      </c>
      <c r="CG109" s="162">
        <f t="shared" si="161"/>
        <v>47788</v>
      </c>
      <c r="CH109" s="163">
        <f t="shared" si="161"/>
        <v>47818</v>
      </c>
    </row>
    <row r="110" spans="1:86" s="110" customFormat="1" hidden="1" x14ac:dyDescent="0.25">
      <c r="A110" s="640"/>
      <c r="B110" s="270" t="s">
        <v>20</v>
      </c>
      <c r="C110" s="453">
        <f>'11M - LPS'!C110</f>
        <v>2.2477983548236508E-2</v>
      </c>
      <c r="D110" s="453">
        <f>'11M - LPS'!D110</f>
        <v>2.2208460096153619E-2</v>
      </c>
      <c r="E110" s="453">
        <f>'11M - LPS'!E110</f>
        <v>2.2537126025125254E-2</v>
      </c>
      <c r="F110" s="453">
        <f>'11M - LPS'!F110</f>
        <v>2.3433158350103633E-2</v>
      </c>
      <c r="G110" s="453">
        <f>'11M - LPS'!G110</f>
        <v>2.4182497583924868E-2</v>
      </c>
      <c r="H110" s="453">
        <f>'11M - LPS'!H110</f>
        <v>2.9068192865801402E-2</v>
      </c>
      <c r="I110" s="453">
        <f>'11M - LPS'!I110</f>
        <v>2.9046768289494204E-2</v>
      </c>
      <c r="J110" s="453">
        <f>'11M - LPS'!J110</f>
        <v>2.8926223071207881E-2</v>
      </c>
      <c r="K110" s="453">
        <f>'11M - LPS'!K110</f>
        <v>2.8853811928619136E-2</v>
      </c>
      <c r="L110" s="453">
        <f>'11M - LPS'!L110</f>
        <v>2.423934325833732E-2</v>
      </c>
      <c r="M110" s="453">
        <f>'11M - LPS'!M110</f>
        <v>2.3230451301046742E-2</v>
      </c>
      <c r="N110" s="453">
        <f>'11M - LPS'!N110</f>
        <v>2.2569877249855298E-2</v>
      </c>
      <c r="O110" s="453">
        <f>'11M - LPS'!O110</f>
        <v>2.2477983548236508E-2</v>
      </c>
      <c r="P110" s="453">
        <f>'11M - LPS'!P110</f>
        <v>2.2208460096153619E-2</v>
      </c>
      <c r="Q110" s="453">
        <f>'11M - LPS'!Q110</f>
        <v>2.2537126025125254E-2</v>
      </c>
      <c r="R110" s="453">
        <f>'11M - LPS'!R110</f>
        <v>2.3433158350103633E-2</v>
      </c>
      <c r="S110" s="453">
        <f>'11M - LPS'!S110</f>
        <v>2.4182497583924868E-2</v>
      </c>
      <c r="T110" s="483">
        <f>'11M - LPS'!T110</f>
        <v>3.3476859536760981E-2</v>
      </c>
      <c r="U110" s="483">
        <f>'11M - LPS'!U110</f>
        <v>3.3225457850990958E-2</v>
      </c>
      <c r="V110" s="483">
        <f>'11M - LPS'!V110</f>
        <v>3.3135454056878517E-2</v>
      </c>
      <c r="W110" s="483">
        <f>'11M - LPS'!W110</f>
        <v>3.3078064397861845E-2</v>
      </c>
      <c r="X110" s="483">
        <f>'11M - LPS'!X110</f>
        <v>2.749808838962978E-2</v>
      </c>
      <c r="Y110" s="483">
        <f>'11M - LPS'!Y110</f>
        <v>2.7044210618071343E-2</v>
      </c>
      <c r="Z110" s="483">
        <f>'11M - LPS'!Z110</f>
        <v>2.6409821244212064E-2</v>
      </c>
      <c r="AA110" s="483">
        <f>'11M - LPS'!AA110</f>
        <v>2.6164773774071854E-2</v>
      </c>
      <c r="AB110" s="483">
        <f>'11M - LPS'!AB110</f>
        <v>2.5698700760234686E-2</v>
      </c>
      <c r="AC110" s="483">
        <f>'11M - LPS'!AC110</f>
        <v>2.6120073470320259E-2</v>
      </c>
      <c r="AD110" s="483">
        <f>'11M - LPS'!AD110</f>
        <v>2.5891912085054484E-2</v>
      </c>
      <c r="AE110" s="483">
        <f>'11M - LPS'!AE110</f>
        <v>2.6752271713143896E-2</v>
      </c>
      <c r="AF110" s="483">
        <f>'11M - LPS'!AF110</f>
        <v>3.3476859536760981E-2</v>
      </c>
      <c r="AG110" s="483">
        <f>'11M - LPS'!AG110</f>
        <v>3.3225457850990958E-2</v>
      </c>
      <c r="AH110" s="483">
        <f>'11M - LPS'!AH110</f>
        <v>3.3135454056878517E-2</v>
      </c>
      <c r="AI110" s="483">
        <f>'11M - LPS'!AI110</f>
        <v>3.3078064397861845E-2</v>
      </c>
      <c r="AJ110" s="483">
        <f>'11M - LPS'!AJ110</f>
        <v>2.749808838962978E-2</v>
      </c>
      <c r="AK110" s="483">
        <f>'11M - LPS'!AK110</f>
        <v>2.7044210618071343E-2</v>
      </c>
      <c r="AL110" s="483">
        <f>'11M - LPS'!AL110</f>
        <v>2.6409821244212064E-2</v>
      </c>
      <c r="AM110" s="483">
        <f>'11M - LPS'!AM110</f>
        <v>2.6164773774071854E-2</v>
      </c>
      <c r="AN110" s="483">
        <f>'11M - LPS'!AN110</f>
        <v>2.5698700760234686E-2</v>
      </c>
      <c r="AO110" s="483">
        <f>'11M - LPS'!AO110</f>
        <v>2.6120073470320259E-2</v>
      </c>
      <c r="AP110" s="483">
        <f>'11M - LPS'!AP110</f>
        <v>2.5891912085054484E-2</v>
      </c>
      <c r="AQ110" s="483">
        <f>'11M - LPS'!AQ110</f>
        <v>2.6752271713143896E-2</v>
      </c>
      <c r="AR110" s="483">
        <f>'11M - LPS'!AR110</f>
        <v>3.3476859536760981E-2</v>
      </c>
      <c r="AS110" s="483">
        <f>'11M - LPS'!AS110</f>
        <v>3.3225457850990958E-2</v>
      </c>
      <c r="AT110" s="483">
        <f>'11M - LPS'!AT110</f>
        <v>3.3135454056878517E-2</v>
      </c>
      <c r="AU110" s="483">
        <f>'11M - LPS'!AU110</f>
        <v>3.3078064397861845E-2</v>
      </c>
      <c r="AV110" s="483">
        <f>'11M - LPS'!AV110</f>
        <v>2.749808838962978E-2</v>
      </c>
      <c r="AW110" s="483">
        <f>'11M - LPS'!AW110</f>
        <v>2.7044210618071343E-2</v>
      </c>
      <c r="AX110" s="483">
        <f>'11M - LPS'!AX110</f>
        <v>2.6409821244212064E-2</v>
      </c>
      <c r="AY110" s="483">
        <f>'11M - LPS'!AY110</f>
        <v>2.6164773774071854E-2</v>
      </c>
      <c r="AZ110" s="483">
        <f>'11M - LPS'!AZ110</f>
        <v>2.5698700760234686E-2</v>
      </c>
      <c r="BA110" s="483">
        <f>'11M - LPS'!BA110</f>
        <v>2.6120073470320259E-2</v>
      </c>
      <c r="BB110" s="483">
        <f>'11M - LPS'!BB110</f>
        <v>2.5891912085054484E-2</v>
      </c>
      <c r="BC110" s="483">
        <f>'11M - LPS'!BC110</f>
        <v>2.6752271713143896E-2</v>
      </c>
      <c r="BD110" s="483">
        <f>'11M - LPS'!BD110</f>
        <v>3.3476859536760981E-2</v>
      </c>
      <c r="BE110" s="483">
        <f>'11M - LPS'!BE110</f>
        <v>3.3225457850990958E-2</v>
      </c>
      <c r="BF110" s="483">
        <f>'11M - LPS'!BF110</f>
        <v>3.3135454056878517E-2</v>
      </c>
      <c r="BG110" s="483">
        <f>'11M - LPS'!BG110</f>
        <v>3.3078064397861845E-2</v>
      </c>
      <c r="BH110" s="483">
        <f>'11M - LPS'!BH110</f>
        <v>2.749808838962978E-2</v>
      </c>
      <c r="BI110" s="483">
        <f>'11M - LPS'!BI110</f>
        <v>2.7044210618071343E-2</v>
      </c>
      <c r="BJ110" s="483">
        <f>'11M - LPS'!BJ110</f>
        <v>2.6409821244212064E-2</v>
      </c>
      <c r="BK110" s="483">
        <f>'11M - LPS'!BK110</f>
        <v>2.6164773774071854E-2</v>
      </c>
      <c r="BL110" s="483">
        <f>'11M - LPS'!BL110</f>
        <v>2.5698700760234686E-2</v>
      </c>
      <c r="BM110" s="483">
        <f>'11M - LPS'!BM110</f>
        <v>2.6120073470320259E-2</v>
      </c>
      <c r="BN110" s="483">
        <f>'11M - LPS'!BN110</f>
        <v>2.5891912085054484E-2</v>
      </c>
      <c r="BO110" s="483">
        <f>'11M - LPS'!BO110</f>
        <v>2.6752271713143896E-2</v>
      </c>
      <c r="BP110" s="483">
        <f>'11M - LPS'!BP110</f>
        <v>3.3476859536760981E-2</v>
      </c>
      <c r="BQ110" s="483">
        <f>'11M - LPS'!BQ110</f>
        <v>3.3225457850990958E-2</v>
      </c>
      <c r="BR110" s="483">
        <f>'11M - LPS'!BR110</f>
        <v>3.3135454056878517E-2</v>
      </c>
      <c r="BS110" s="483">
        <f>'11M - LPS'!BS110</f>
        <v>3.3078064397861845E-2</v>
      </c>
      <c r="BT110" s="483">
        <f>'11M - LPS'!BT110</f>
        <v>2.749808838962978E-2</v>
      </c>
      <c r="BU110" s="483">
        <f>'11M - LPS'!BU110</f>
        <v>2.7044210618071343E-2</v>
      </c>
      <c r="BV110" s="483">
        <f>'11M - LPS'!BV110</f>
        <v>2.6409821244212064E-2</v>
      </c>
      <c r="BW110" s="483">
        <f>'11M - LPS'!BW110</f>
        <v>2.6164773774071854E-2</v>
      </c>
      <c r="BX110" s="483">
        <f>'11M - LPS'!BX110</f>
        <v>2.5698700760234686E-2</v>
      </c>
      <c r="BY110" s="483">
        <f>'11M - LPS'!BY110</f>
        <v>2.6120073470320259E-2</v>
      </c>
      <c r="BZ110" s="483">
        <f>'11M - LPS'!BZ110</f>
        <v>2.5891912085054484E-2</v>
      </c>
      <c r="CA110" s="483">
        <f>'11M - LPS'!CA110</f>
        <v>2.6752271713143896E-2</v>
      </c>
      <c r="CB110" s="483">
        <f>'11M - LPS'!CB110</f>
        <v>3.3476859536760981E-2</v>
      </c>
      <c r="CC110" s="483">
        <f>'11M - LPS'!CC110</f>
        <v>3.3225457850990958E-2</v>
      </c>
      <c r="CD110" s="483">
        <f>'11M - LPS'!CD110</f>
        <v>3.3135454056878517E-2</v>
      </c>
      <c r="CE110" s="483">
        <f>'11M - LPS'!CE110</f>
        <v>3.3078064397861845E-2</v>
      </c>
      <c r="CF110" s="483">
        <f>'11M - LPS'!CF110</f>
        <v>2.749808838962978E-2</v>
      </c>
      <c r="CG110" s="483">
        <f>'11M - LPS'!CG110</f>
        <v>2.7044210618071343E-2</v>
      </c>
      <c r="CH110" s="483">
        <f>'11M - LPS'!CH110</f>
        <v>2.6409821244212064E-2</v>
      </c>
    </row>
    <row r="111" spans="1:86" s="110" customFormat="1" hidden="1" x14ac:dyDescent="0.25">
      <c r="A111" s="640"/>
      <c r="B111" s="270" t="s">
        <v>0</v>
      </c>
      <c r="C111" s="453">
        <f>'11M - LPS'!C111</f>
        <v>2.3533320380090969E-2</v>
      </c>
      <c r="D111" s="453">
        <f>'11M - LPS'!D111</f>
        <v>2.3142017932499443E-2</v>
      </c>
      <c r="E111" s="453">
        <f>'11M - LPS'!E111</f>
        <v>2.3121579475972376E-2</v>
      </c>
      <c r="F111" s="453">
        <f>'11M - LPS'!F111</f>
        <v>2.3559368865515361E-2</v>
      </c>
      <c r="G111" s="453">
        <f>'11M - LPS'!G111</f>
        <v>2.571424077420149E-2</v>
      </c>
      <c r="H111" s="453">
        <f>'11M - LPS'!H111</f>
        <v>3.103180920060215E-2</v>
      </c>
      <c r="I111" s="453">
        <f>'11M - LPS'!I111</f>
        <v>2.9984441915357631E-2</v>
      </c>
      <c r="J111" s="453">
        <f>'11M - LPS'!J111</f>
        <v>3.0471574424974959E-2</v>
      </c>
      <c r="K111" s="453">
        <f>'11M - LPS'!K111</f>
        <v>3.0926088288011609E-2</v>
      </c>
      <c r="L111" s="453">
        <f>'11M - LPS'!L111</f>
        <v>2.404149729437715E-2</v>
      </c>
      <c r="M111" s="453">
        <f>'11M - LPS'!M111</f>
        <v>2.4601707313038429E-2</v>
      </c>
      <c r="N111" s="453">
        <f>'11M - LPS'!N111</f>
        <v>2.2373843244386227E-2</v>
      </c>
      <c r="O111" s="453">
        <f>'11M - LPS'!O111</f>
        <v>2.3533320380090969E-2</v>
      </c>
      <c r="P111" s="453">
        <f>'11M - LPS'!P111</f>
        <v>2.3142017932499443E-2</v>
      </c>
      <c r="Q111" s="453">
        <f>'11M - LPS'!Q111</f>
        <v>2.3121579475972376E-2</v>
      </c>
      <c r="R111" s="453">
        <f>'11M - LPS'!R111</f>
        <v>2.3559368865515361E-2</v>
      </c>
      <c r="S111" s="453">
        <f>'11M - LPS'!S111</f>
        <v>2.571424077420149E-2</v>
      </c>
      <c r="T111" s="483">
        <f>'11M - LPS'!T111</f>
        <v>3.5427377012538404E-2</v>
      </c>
      <c r="U111" s="483">
        <f>'11M - LPS'!U111</f>
        <v>3.415350119643553E-2</v>
      </c>
      <c r="V111" s="483">
        <f>'11M - LPS'!V111</f>
        <v>3.4663780499273177E-2</v>
      </c>
      <c r="W111" s="483">
        <f>'11M - LPS'!W111</f>
        <v>3.506828324100824E-2</v>
      </c>
      <c r="X111" s="483">
        <f>'11M - LPS'!X111</f>
        <v>2.7290406176102285E-2</v>
      </c>
      <c r="Y111" s="483">
        <f>'11M - LPS'!Y111</f>
        <v>2.8491886995036273E-2</v>
      </c>
      <c r="Z111" s="483">
        <f>'11M - LPS'!Z111</f>
        <v>2.6160753277904028E-2</v>
      </c>
      <c r="AA111" s="483">
        <f>'11M - LPS'!AA111</f>
        <v>2.7382581042883245E-2</v>
      </c>
      <c r="AB111" s="483">
        <f>'11M - LPS'!AB111</f>
        <v>2.6714072625251755E-2</v>
      </c>
      <c r="AC111" s="483">
        <f>'11M - LPS'!AC111</f>
        <v>2.6755519070278729E-2</v>
      </c>
      <c r="AD111" s="483">
        <f>'11M - LPS'!AD111</f>
        <v>2.5989599326992078E-2</v>
      </c>
      <c r="AE111" s="483">
        <f>'11M - LPS'!AE111</f>
        <v>2.8248386095156834E-2</v>
      </c>
      <c r="AF111" s="483">
        <f>'11M - LPS'!AF111</f>
        <v>3.5427377012538404E-2</v>
      </c>
      <c r="AG111" s="483">
        <f>'11M - LPS'!AG111</f>
        <v>3.415350119643553E-2</v>
      </c>
      <c r="AH111" s="483">
        <f>'11M - LPS'!AH111</f>
        <v>3.4663780499273177E-2</v>
      </c>
      <c r="AI111" s="483">
        <f>'11M - LPS'!AI111</f>
        <v>3.506828324100824E-2</v>
      </c>
      <c r="AJ111" s="483">
        <f>'11M - LPS'!AJ111</f>
        <v>2.7290406176102285E-2</v>
      </c>
      <c r="AK111" s="483">
        <f>'11M - LPS'!AK111</f>
        <v>2.8491886995036273E-2</v>
      </c>
      <c r="AL111" s="483">
        <f>'11M - LPS'!AL111</f>
        <v>2.6160753277904028E-2</v>
      </c>
      <c r="AM111" s="483">
        <f>'11M - LPS'!AM111</f>
        <v>2.7382581042883245E-2</v>
      </c>
      <c r="AN111" s="483">
        <f>'11M - LPS'!AN111</f>
        <v>2.6714072625251755E-2</v>
      </c>
      <c r="AO111" s="483">
        <f>'11M - LPS'!AO111</f>
        <v>2.6755519070278729E-2</v>
      </c>
      <c r="AP111" s="483">
        <f>'11M - LPS'!AP111</f>
        <v>2.5989599326992078E-2</v>
      </c>
      <c r="AQ111" s="483">
        <f>'11M - LPS'!AQ111</f>
        <v>2.8248386095156834E-2</v>
      </c>
      <c r="AR111" s="483">
        <f>'11M - LPS'!AR111</f>
        <v>3.5427377012538404E-2</v>
      </c>
      <c r="AS111" s="483">
        <f>'11M - LPS'!AS111</f>
        <v>3.415350119643553E-2</v>
      </c>
      <c r="AT111" s="483">
        <f>'11M - LPS'!AT111</f>
        <v>3.4663780499273177E-2</v>
      </c>
      <c r="AU111" s="483">
        <f>'11M - LPS'!AU111</f>
        <v>3.506828324100824E-2</v>
      </c>
      <c r="AV111" s="483">
        <f>'11M - LPS'!AV111</f>
        <v>2.7290406176102285E-2</v>
      </c>
      <c r="AW111" s="483">
        <f>'11M - LPS'!AW111</f>
        <v>2.8491886995036273E-2</v>
      </c>
      <c r="AX111" s="483">
        <f>'11M - LPS'!AX111</f>
        <v>2.6160753277904028E-2</v>
      </c>
      <c r="AY111" s="483">
        <f>'11M - LPS'!AY111</f>
        <v>2.7382581042883245E-2</v>
      </c>
      <c r="AZ111" s="483">
        <f>'11M - LPS'!AZ111</f>
        <v>2.6714072625251755E-2</v>
      </c>
      <c r="BA111" s="483">
        <f>'11M - LPS'!BA111</f>
        <v>2.6755519070278729E-2</v>
      </c>
      <c r="BB111" s="483">
        <f>'11M - LPS'!BB111</f>
        <v>2.5989599326992078E-2</v>
      </c>
      <c r="BC111" s="483">
        <f>'11M - LPS'!BC111</f>
        <v>2.8248386095156834E-2</v>
      </c>
      <c r="BD111" s="483">
        <f>'11M - LPS'!BD111</f>
        <v>3.5427377012538404E-2</v>
      </c>
      <c r="BE111" s="483">
        <f>'11M - LPS'!BE111</f>
        <v>3.415350119643553E-2</v>
      </c>
      <c r="BF111" s="483">
        <f>'11M - LPS'!BF111</f>
        <v>3.4663780499273177E-2</v>
      </c>
      <c r="BG111" s="483">
        <f>'11M - LPS'!BG111</f>
        <v>3.506828324100824E-2</v>
      </c>
      <c r="BH111" s="483">
        <f>'11M - LPS'!BH111</f>
        <v>2.7290406176102285E-2</v>
      </c>
      <c r="BI111" s="483">
        <f>'11M - LPS'!BI111</f>
        <v>2.8491886995036273E-2</v>
      </c>
      <c r="BJ111" s="483">
        <f>'11M - LPS'!BJ111</f>
        <v>2.6160753277904028E-2</v>
      </c>
      <c r="BK111" s="483">
        <f>'11M - LPS'!BK111</f>
        <v>2.7382581042883245E-2</v>
      </c>
      <c r="BL111" s="483">
        <f>'11M - LPS'!BL111</f>
        <v>2.6714072625251755E-2</v>
      </c>
      <c r="BM111" s="483">
        <f>'11M - LPS'!BM111</f>
        <v>2.6755519070278729E-2</v>
      </c>
      <c r="BN111" s="483">
        <f>'11M - LPS'!BN111</f>
        <v>2.5989599326992078E-2</v>
      </c>
      <c r="BO111" s="483">
        <f>'11M - LPS'!BO111</f>
        <v>2.8248386095156834E-2</v>
      </c>
      <c r="BP111" s="483">
        <f>'11M - LPS'!BP111</f>
        <v>3.5427377012538404E-2</v>
      </c>
      <c r="BQ111" s="483">
        <f>'11M - LPS'!BQ111</f>
        <v>3.415350119643553E-2</v>
      </c>
      <c r="BR111" s="483">
        <f>'11M - LPS'!BR111</f>
        <v>3.4663780499273177E-2</v>
      </c>
      <c r="BS111" s="483">
        <f>'11M - LPS'!BS111</f>
        <v>3.506828324100824E-2</v>
      </c>
      <c r="BT111" s="483">
        <f>'11M - LPS'!BT111</f>
        <v>2.7290406176102285E-2</v>
      </c>
      <c r="BU111" s="483">
        <f>'11M - LPS'!BU111</f>
        <v>2.8491886995036273E-2</v>
      </c>
      <c r="BV111" s="483">
        <f>'11M - LPS'!BV111</f>
        <v>2.6160753277904028E-2</v>
      </c>
      <c r="BW111" s="483">
        <f>'11M - LPS'!BW111</f>
        <v>2.7382581042883245E-2</v>
      </c>
      <c r="BX111" s="483">
        <f>'11M - LPS'!BX111</f>
        <v>2.6714072625251755E-2</v>
      </c>
      <c r="BY111" s="483">
        <f>'11M - LPS'!BY111</f>
        <v>2.6755519070278729E-2</v>
      </c>
      <c r="BZ111" s="483">
        <f>'11M - LPS'!BZ111</f>
        <v>2.5989599326992078E-2</v>
      </c>
      <c r="CA111" s="483">
        <f>'11M - LPS'!CA111</f>
        <v>2.8248386095156834E-2</v>
      </c>
      <c r="CB111" s="483">
        <f>'11M - LPS'!CB111</f>
        <v>3.5427377012538404E-2</v>
      </c>
      <c r="CC111" s="483">
        <f>'11M - LPS'!CC111</f>
        <v>3.415350119643553E-2</v>
      </c>
      <c r="CD111" s="483">
        <f>'11M - LPS'!CD111</f>
        <v>3.4663780499273177E-2</v>
      </c>
      <c r="CE111" s="483">
        <f>'11M - LPS'!CE111</f>
        <v>3.506828324100824E-2</v>
      </c>
      <c r="CF111" s="483">
        <f>'11M - LPS'!CF111</f>
        <v>2.7290406176102285E-2</v>
      </c>
      <c r="CG111" s="483">
        <f>'11M - LPS'!CG111</f>
        <v>2.8491886995036273E-2</v>
      </c>
      <c r="CH111" s="483">
        <f>'11M - LPS'!CH111</f>
        <v>2.6160753277904028E-2</v>
      </c>
    </row>
    <row r="112" spans="1:86" s="110" customFormat="1" hidden="1" x14ac:dyDescent="0.25">
      <c r="A112" s="640"/>
      <c r="B112" s="270" t="s">
        <v>21</v>
      </c>
      <c r="C112" s="453">
        <f>'11M - LPS'!C112</f>
        <v>2.2397351370130866E-2</v>
      </c>
      <c r="D112" s="453">
        <f>'11M - LPS'!D112</f>
        <v>2.2141568526452406E-2</v>
      </c>
      <c r="E112" s="453">
        <f>'11M - LPS'!E112</f>
        <v>2.3081583856841188E-2</v>
      </c>
      <c r="F112" s="453">
        <f>'11M - LPS'!F112</f>
        <v>2.4296108227819302E-2</v>
      </c>
      <c r="G112" s="453">
        <f>'11M - LPS'!G112</f>
        <v>2.4680979039981447E-2</v>
      </c>
      <c r="H112" s="453">
        <f>'11M - LPS'!H112</f>
        <v>2.9796764292535211E-2</v>
      </c>
      <c r="I112" s="453">
        <f>'11M - LPS'!I112</f>
        <v>2.9038923506189716E-2</v>
      </c>
      <c r="J112" s="453">
        <f>'11M - LPS'!J112</f>
        <v>2.9317788800827208E-2</v>
      </c>
      <c r="K112" s="453">
        <f>'11M - LPS'!K112</f>
        <v>2.9486607713799903E-2</v>
      </c>
      <c r="L112" s="453">
        <f>'11M - LPS'!L112</f>
        <v>2.4787625849823691E-2</v>
      </c>
      <c r="M112" s="453">
        <f>'11M - LPS'!M112</f>
        <v>2.3237877136096732E-2</v>
      </c>
      <c r="N112" s="453">
        <f>'11M - LPS'!N112</f>
        <v>2.2924292710072274E-2</v>
      </c>
      <c r="O112" s="453">
        <f>'11M - LPS'!O112</f>
        <v>2.2397351370130866E-2</v>
      </c>
      <c r="P112" s="453">
        <f>'11M - LPS'!P112</f>
        <v>2.2141568526452406E-2</v>
      </c>
      <c r="Q112" s="453">
        <f>'11M - LPS'!Q112</f>
        <v>2.3081583856841188E-2</v>
      </c>
      <c r="R112" s="453">
        <f>'11M - LPS'!R112</f>
        <v>2.4296108227819302E-2</v>
      </c>
      <c r="S112" s="453">
        <f>'11M - LPS'!S112</f>
        <v>2.4680979039981447E-2</v>
      </c>
      <c r="T112" s="483">
        <f>'11M - LPS'!T112</f>
        <v>3.4196462225781453E-2</v>
      </c>
      <c r="U112" s="483">
        <f>'11M - LPS'!U112</f>
        <v>3.3217869244753208E-2</v>
      </c>
      <c r="V112" s="483">
        <f>'11M - LPS'!V112</f>
        <v>3.3521840853230039E-2</v>
      </c>
      <c r="W112" s="483">
        <f>'11M - LPS'!W112</f>
        <v>3.3690233521059917E-2</v>
      </c>
      <c r="X112" s="483">
        <f>'11M - LPS'!X112</f>
        <v>2.8073867361844883E-2</v>
      </c>
      <c r="Y112" s="483">
        <f>'11M - LPS'!Y112</f>
        <v>2.7052384383287761E-2</v>
      </c>
      <c r="Z112" s="483">
        <f>'11M - LPS'!Z112</f>
        <v>2.6853501508223993E-2</v>
      </c>
      <c r="AA112" s="483">
        <f>'11M - LPS'!AA112</f>
        <v>2.6073353939523709E-2</v>
      </c>
      <c r="AB112" s="483">
        <f>'11M - LPS'!AB112</f>
        <v>2.5624950439856794E-2</v>
      </c>
      <c r="AC112" s="483">
        <f>'11M - LPS'!AC112</f>
        <v>2.67120082327219E-2</v>
      </c>
      <c r="AD112" s="483">
        <f>'11M - LPS'!AD112</f>
        <v>2.6576575144204383E-2</v>
      </c>
      <c r="AE112" s="483">
        <f>'11M - LPS'!AE112</f>
        <v>2.722552607577524E-2</v>
      </c>
      <c r="AF112" s="483">
        <f>'11M - LPS'!AF112</f>
        <v>3.4196462225781453E-2</v>
      </c>
      <c r="AG112" s="483">
        <f>'11M - LPS'!AG112</f>
        <v>3.3217869244753208E-2</v>
      </c>
      <c r="AH112" s="483">
        <f>'11M - LPS'!AH112</f>
        <v>3.3521840853230039E-2</v>
      </c>
      <c r="AI112" s="483">
        <f>'11M - LPS'!AI112</f>
        <v>3.3690233521059917E-2</v>
      </c>
      <c r="AJ112" s="483">
        <f>'11M - LPS'!AJ112</f>
        <v>2.8073867361844883E-2</v>
      </c>
      <c r="AK112" s="483">
        <f>'11M - LPS'!AK112</f>
        <v>2.7052384383287761E-2</v>
      </c>
      <c r="AL112" s="483">
        <f>'11M - LPS'!AL112</f>
        <v>2.6853501508223993E-2</v>
      </c>
      <c r="AM112" s="483">
        <f>'11M - LPS'!AM112</f>
        <v>2.6073353939523709E-2</v>
      </c>
      <c r="AN112" s="483">
        <f>'11M - LPS'!AN112</f>
        <v>2.5624950439856794E-2</v>
      </c>
      <c r="AO112" s="483">
        <f>'11M - LPS'!AO112</f>
        <v>2.67120082327219E-2</v>
      </c>
      <c r="AP112" s="483">
        <f>'11M - LPS'!AP112</f>
        <v>2.6576575144204383E-2</v>
      </c>
      <c r="AQ112" s="483">
        <f>'11M - LPS'!AQ112</f>
        <v>2.722552607577524E-2</v>
      </c>
      <c r="AR112" s="483">
        <f>'11M - LPS'!AR112</f>
        <v>3.4196462225781453E-2</v>
      </c>
      <c r="AS112" s="483">
        <f>'11M - LPS'!AS112</f>
        <v>3.3217869244753208E-2</v>
      </c>
      <c r="AT112" s="483">
        <f>'11M - LPS'!AT112</f>
        <v>3.3521840853230039E-2</v>
      </c>
      <c r="AU112" s="483">
        <f>'11M - LPS'!AU112</f>
        <v>3.3690233521059917E-2</v>
      </c>
      <c r="AV112" s="483">
        <f>'11M - LPS'!AV112</f>
        <v>2.8073867361844883E-2</v>
      </c>
      <c r="AW112" s="483">
        <f>'11M - LPS'!AW112</f>
        <v>2.7052384383287761E-2</v>
      </c>
      <c r="AX112" s="483">
        <f>'11M - LPS'!AX112</f>
        <v>2.6853501508223993E-2</v>
      </c>
      <c r="AY112" s="483">
        <f>'11M - LPS'!AY112</f>
        <v>2.6073353939523709E-2</v>
      </c>
      <c r="AZ112" s="483">
        <f>'11M - LPS'!AZ112</f>
        <v>2.5624950439856794E-2</v>
      </c>
      <c r="BA112" s="483">
        <f>'11M - LPS'!BA112</f>
        <v>2.67120082327219E-2</v>
      </c>
      <c r="BB112" s="483">
        <f>'11M - LPS'!BB112</f>
        <v>2.6576575144204383E-2</v>
      </c>
      <c r="BC112" s="483">
        <f>'11M - LPS'!BC112</f>
        <v>2.722552607577524E-2</v>
      </c>
      <c r="BD112" s="483">
        <f>'11M - LPS'!BD112</f>
        <v>3.4196462225781453E-2</v>
      </c>
      <c r="BE112" s="483">
        <f>'11M - LPS'!BE112</f>
        <v>3.3217869244753208E-2</v>
      </c>
      <c r="BF112" s="483">
        <f>'11M - LPS'!BF112</f>
        <v>3.3521840853230039E-2</v>
      </c>
      <c r="BG112" s="483">
        <f>'11M - LPS'!BG112</f>
        <v>3.3690233521059917E-2</v>
      </c>
      <c r="BH112" s="483">
        <f>'11M - LPS'!BH112</f>
        <v>2.8073867361844883E-2</v>
      </c>
      <c r="BI112" s="483">
        <f>'11M - LPS'!BI112</f>
        <v>2.7052384383287761E-2</v>
      </c>
      <c r="BJ112" s="483">
        <f>'11M - LPS'!BJ112</f>
        <v>2.6853501508223993E-2</v>
      </c>
      <c r="BK112" s="483">
        <f>'11M - LPS'!BK112</f>
        <v>2.6073353939523709E-2</v>
      </c>
      <c r="BL112" s="483">
        <f>'11M - LPS'!BL112</f>
        <v>2.5624950439856794E-2</v>
      </c>
      <c r="BM112" s="483">
        <f>'11M - LPS'!BM112</f>
        <v>2.67120082327219E-2</v>
      </c>
      <c r="BN112" s="483">
        <f>'11M - LPS'!BN112</f>
        <v>2.6576575144204383E-2</v>
      </c>
      <c r="BO112" s="483">
        <f>'11M - LPS'!BO112</f>
        <v>2.722552607577524E-2</v>
      </c>
      <c r="BP112" s="483">
        <f>'11M - LPS'!BP112</f>
        <v>3.4196462225781453E-2</v>
      </c>
      <c r="BQ112" s="483">
        <f>'11M - LPS'!BQ112</f>
        <v>3.3217869244753208E-2</v>
      </c>
      <c r="BR112" s="483">
        <f>'11M - LPS'!BR112</f>
        <v>3.3521840853230039E-2</v>
      </c>
      <c r="BS112" s="483">
        <f>'11M - LPS'!BS112</f>
        <v>3.3690233521059917E-2</v>
      </c>
      <c r="BT112" s="483">
        <f>'11M - LPS'!BT112</f>
        <v>2.8073867361844883E-2</v>
      </c>
      <c r="BU112" s="483">
        <f>'11M - LPS'!BU112</f>
        <v>2.7052384383287761E-2</v>
      </c>
      <c r="BV112" s="483">
        <f>'11M - LPS'!BV112</f>
        <v>2.6853501508223993E-2</v>
      </c>
      <c r="BW112" s="483">
        <f>'11M - LPS'!BW112</f>
        <v>2.6073353939523709E-2</v>
      </c>
      <c r="BX112" s="483">
        <f>'11M - LPS'!BX112</f>
        <v>2.5624950439856794E-2</v>
      </c>
      <c r="BY112" s="483">
        <f>'11M - LPS'!BY112</f>
        <v>2.67120082327219E-2</v>
      </c>
      <c r="BZ112" s="483">
        <f>'11M - LPS'!BZ112</f>
        <v>2.6576575144204383E-2</v>
      </c>
      <c r="CA112" s="483">
        <f>'11M - LPS'!CA112</f>
        <v>2.722552607577524E-2</v>
      </c>
      <c r="CB112" s="483">
        <f>'11M - LPS'!CB112</f>
        <v>3.4196462225781453E-2</v>
      </c>
      <c r="CC112" s="483">
        <f>'11M - LPS'!CC112</f>
        <v>3.3217869244753208E-2</v>
      </c>
      <c r="CD112" s="483">
        <f>'11M - LPS'!CD112</f>
        <v>3.3521840853230039E-2</v>
      </c>
      <c r="CE112" s="483">
        <f>'11M - LPS'!CE112</f>
        <v>3.3690233521059917E-2</v>
      </c>
      <c r="CF112" s="483">
        <f>'11M - LPS'!CF112</f>
        <v>2.8073867361844883E-2</v>
      </c>
      <c r="CG112" s="483">
        <f>'11M - LPS'!CG112</f>
        <v>2.7052384383287761E-2</v>
      </c>
      <c r="CH112" s="483">
        <f>'11M - LPS'!CH112</f>
        <v>2.6853501508223993E-2</v>
      </c>
    </row>
    <row r="113" spans="1:86" s="110" customFormat="1" hidden="1" x14ac:dyDescent="0.25">
      <c r="A113" s="640"/>
      <c r="B113" s="270" t="s">
        <v>1</v>
      </c>
      <c r="C113" s="453">
        <f>'11M - LPS'!C113</f>
        <v>1.9984999999999999E-2</v>
      </c>
      <c r="D113" s="453">
        <f>'11M - LPS'!D113</f>
        <v>1.9984999999999999E-2</v>
      </c>
      <c r="E113" s="453">
        <f>'11M - LPS'!E113</f>
        <v>1.9984999999999999E-2</v>
      </c>
      <c r="F113" s="453">
        <f>'11M - LPS'!F113</f>
        <v>2.3715988314436956E-2</v>
      </c>
      <c r="G113" s="453">
        <f>'11M - LPS'!G113</f>
        <v>2.6905301223005631E-2</v>
      </c>
      <c r="H113" s="453">
        <f>'11M - LPS'!H113</f>
        <v>3.109993094783918E-2</v>
      </c>
      <c r="I113" s="453">
        <f>'11M - LPS'!I113</f>
        <v>3.0022712846707791E-2</v>
      </c>
      <c r="J113" s="453">
        <f>'11M - LPS'!J113</f>
        <v>3.0517888109185608E-2</v>
      </c>
      <c r="K113" s="453">
        <f>'11M - LPS'!K113</f>
        <v>3.1218860173408587E-2</v>
      </c>
      <c r="L113" s="453">
        <f>'11M - LPS'!L113</f>
        <v>2.4002541515172393E-2</v>
      </c>
      <c r="M113" s="453">
        <f>'11M - LPS'!M113</f>
        <v>1.9984999999999999E-2</v>
      </c>
      <c r="N113" s="453">
        <f>'11M - LPS'!N113</f>
        <v>1.9984999999999999E-2</v>
      </c>
      <c r="O113" s="453">
        <f>'11M - LPS'!O113</f>
        <v>1.9984999999999999E-2</v>
      </c>
      <c r="P113" s="453">
        <f>'11M - LPS'!P113</f>
        <v>1.9984999999999999E-2</v>
      </c>
      <c r="Q113" s="453">
        <f>'11M - LPS'!Q113</f>
        <v>1.9984999999999999E-2</v>
      </c>
      <c r="R113" s="453">
        <f>'11M - LPS'!R113</f>
        <v>2.3715988314436956E-2</v>
      </c>
      <c r="S113" s="453">
        <f>'11M - LPS'!S113</f>
        <v>2.6905301223005631E-2</v>
      </c>
      <c r="T113" s="483">
        <f>'11M - LPS'!T113</f>
        <v>3.5492905590759925E-2</v>
      </c>
      <c r="U113" s="483">
        <f>'11M - LPS'!U113</f>
        <v>3.4191469658997539E-2</v>
      </c>
      <c r="V113" s="483">
        <f>'11M - LPS'!V113</f>
        <v>3.4709631586729982E-2</v>
      </c>
      <c r="W113" s="483">
        <f>'11M - LPS'!W113</f>
        <v>3.5352325568998672E-2</v>
      </c>
      <c r="X113" s="483">
        <f>'11M - LPS'!X113</f>
        <v>2.7250100836502578E-2</v>
      </c>
      <c r="Y113" s="483">
        <f>'11M - LPS'!Y113</f>
        <v>2.3233E-2</v>
      </c>
      <c r="Z113" s="483">
        <f>'11M - LPS'!Z113</f>
        <v>2.3233E-2</v>
      </c>
      <c r="AA113" s="483">
        <f>'11M - LPS'!AA113</f>
        <v>2.3233E-2</v>
      </c>
      <c r="AB113" s="483">
        <f>'11M - LPS'!AB113</f>
        <v>2.3233E-2</v>
      </c>
      <c r="AC113" s="483">
        <f>'11M - LPS'!AC113</f>
        <v>2.3233E-2</v>
      </c>
      <c r="AD113" s="483">
        <f>'11M - LPS'!AD113</f>
        <v>2.6111971990094279E-2</v>
      </c>
      <c r="AE113" s="483">
        <f>'11M - LPS'!AE113</f>
        <v>2.9463407971883102E-2</v>
      </c>
      <c r="AF113" s="483">
        <f>'11M - LPS'!AF113</f>
        <v>3.5492905590759925E-2</v>
      </c>
      <c r="AG113" s="483">
        <f>'11M - LPS'!AG113</f>
        <v>3.4191469658997539E-2</v>
      </c>
      <c r="AH113" s="483">
        <f>'11M - LPS'!AH113</f>
        <v>3.4709631586729982E-2</v>
      </c>
      <c r="AI113" s="483">
        <f>'11M - LPS'!AI113</f>
        <v>3.5352325568998672E-2</v>
      </c>
      <c r="AJ113" s="483">
        <f>'11M - LPS'!AJ113</f>
        <v>2.7250100836502578E-2</v>
      </c>
      <c r="AK113" s="483">
        <f>'11M - LPS'!AK113</f>
        <v>2.3233E-2</v>
      </c>
      <c r="AL113" s="483">
        <f>'11M - LPS'!AL113</f>
        <v>2.3233E-2</v>
      </c>
      <c r="AM113" s="483">
        <f>'11M - LPS'!AM113</f>
        <v>2.3233E-2</v>
      </c>
      <c r="AN113" s="483">
        <f>'11M - LPS'!AN113</f>
        <v>2.3233E-2</v>
      </c>
      <c r="AO113" s="483">
        <f>'11M - LPS'!AO113</f>
        <v>2.3233E-2</v>
      </c>
      <c r="AP113" s="483">
        <f>'11M - LPS'!AP113</f>
        <v>2.6111971990094279E-2</v>
      </c>
      <c r="AQ113" s="483">
        <f>'11M - LPS'!AQ113</f>
        <v>2.9463407971883102E-2</v>
      </c>
      <c r="AR113" s="483">
        <f>'11M - LPS'!AR113</f>
        <v>3.5492905590759925E-2</v>
      </c>
      <c r="AS113" s="483">
        <f>'11M - LPS'!AS113</f>
        <v>3.4191469658997539E-2</v>
      </c>
      <c r="AT113" s="483">
        <f>'11M - LPS'!AT113</f>
        <v>3.4709631586729982E-2</v>
      </c>
      <c r="AU113" s="483">
        <f>'11M - LPS'!AU113</f>
        <v>3.5352325568998672E-2</v>
      </c>
      <c r="AV113" s="483">
        <f>'11M - LPS'!AV113</f>
        <v>2.7250100836502578E-2</v>
      </c>
      <c r="AW113" s="483">
        <f>'11M - LPS'!AW113</f>
        <v>2.3233E-2</v>
      </c>
      <c r="AX113" s="483">
        <f>'11M - LPS'!AX113</f>
        <v>2.3233E-2</v>
      </c>
      <c r="AY113" s="483">
        <f>'11M - LPS'!AY113</f>
        <v>2.3233E-2</v>
      </c>
      <c r="AZ113" s="483">
        <f>'11M - LPS'!AZ113</f>
        <v>2.3233E-2</v>
      </c>
      <c r="BA113" s="483">
        <f>'11M - LPS'!BA113</f>
        <v>2.3233E-2</v>
      </c>
      <c r="BB113" s="483">
        <f>'11M - LPS'!BB113</f>
        <v>2.6111971990094279E-2</v>
      </c>
      <c r="BC113" s="483">
        <f>'11M - LPS'!BC113</f>
        <v>2.9463407971883102E-2</v>
      </c>
      <c r="BD113" s="483">
        <f>'11M - LPS'!BD113</f>
        <v>3.5492905590759925E-2</v>
      </c>
      <c r="BE113" s="483">
        <f>'11M - LPS'!BE113</f>
        <v>3.4191469658997539E-2</v>
      </c>
      <c r="BF113" s="483">
        <f>'11M - LPS'!BF113</f>
        <v>3.4709631586729982E-2</v>
      </c>
      <c r="BG113" s="483">
        <f>'11M - LPS'!BG113</f>
        <v>3.5352325568998672E-2</v>
      </c>
      <c r="BH113" s="483">
        <f>'11M - LPS'!BH113</f>
        <v>2.7250100836502578E-2</v>
      </c>
      <c r="BI113" s="483">
        <f>'11M - LPS'!BI113</f>
        <v>2.3233E-2</v>
      </c>
      <c r="BJ113" s="483">
        <f>'11M - LPS'!BJ113</f>
        <v>2.3233E-2</v>
      </c>
      <c r="BK113" s="483">
        <f>'11M - LPS'!BK113</f>
        <v>2.3233E-2</v>
      </c>
      <c r="BL113" s="483">
        <f>'11M - LPS'!BL113</f>
        <v>2.3233E-2</v>
      </c>
      <c r="BM113" s="483">
        <f>'11M - LPS'!BM113</f>
        <v>2.3233E-2</v>
      </c>
      <c r="BN113" s="483">
        <f>'11M - LPS'!BN113</f>
        <v>2.6111971990094279E-2</v>
      </c>
      <c r="BO113" s="483">
        <f>'11M - LPS'!BO113</f>
        <v>2.9463407971883102E-2</v>
      </c>
      <c r="BP113" s="483">
        <f>'11M - LPS'!BP113</f>
        <v>3.5492905590759925E-2</v>
      </c>
      <c r="BQ113" s="483">
        <f>'11M - LPS'!BQ113</f>
        <v>3.4191469658997539E-2</v>
      </c>
      <c r="BR113" s="483">
        <f>'11M - LPS'!BR113</f>
        <v>3.4709631586729982E-2</v>
      </c>
      <c r="BS113" s="483">
        <f>'11M - LPS'!BS113</f>
        <v>3.5352325568998672E-2</v>
      </c>
      <c r="BT113" s="483">
        <f>'11M - LPS'!BT113</f>
        <v>2.7250100836502578E-2</v>
      </c>
      <c r="BU113" s="483">
        <f>'11M - LPS'!BU113</f>
        <v>2.3233E-2</v>
      </c>
      <c r="BV113" s="483">
        <f>'11M - LPS'!BV113</f>
        <v>2.3233E-2</v>
      </c>
      <c r="BW113" s="483">
        <f>'11M - LPS'!BW113</f>
        <v>2.3233E-2</v>
      </c>
      <c r="BX113" s="483">
        <f>'11M - LPS'!BX113</f>
        <v>2.3233E-2</v>
      </c>
      <c r="BY113" s="483">
        <f>'11M - LPS'!BY113</f>
        <v>2.3233E-2</v>
      </c>
      <c r="BZ113" s="483">
        <f>'11M - LPS'!BZ113</f>
        <v>2.6111971990094279E-2</v>
      </c>
      <c r="CA113" s="483">
        <f>'11M - LPS'!CA113</f>
        <v>2.9463407971883102E-2</v>
      </c>
      <c r="CB113" s="483">
        <f>'11M - LPS'!CB113</f>
        <v>3.5492905590759925E-2</v>
      </c>
      <c r="CC113" s="483">
        <f>'11M - LPS'!CC113</f>
        <v>3.4191469658997539E-2</v>
      </c>
      <c r="CD113" s="483">
        <f>'11M - LPS'!CD113</f>
        <v>3.4709631586729982E-2</v>
      </c>
      <c r="CE113" s="483">
        <f>'11M - LPS'!CE113</f>
        <v>3.5352325568998672E-2</v>
      </c>
      <c r="CF113" s="483">
        <f>'11M - LPS'!CF113</f>
        <v>2.7250100836502578E-2</v>
      </c>
      <c r="CG113" s="483">
        <f>'11M - LPS'!CG113</f>
        <v>2.3233E-2</v>
      </c>
      <c r="CH113" s="483">
        <f>'11M - LPS'!CH113</f>
        <v>2.3233E-2</v>
      </c>
    </row>
    <row r="114" spans="1:86" s="110" customFormat="1" hidden="1" x14ac:dyDescent="0.25">
      <c r="A114" s="640"/>
      <c r="B114" s="270" t="s">
        <v>22</v>
      </c>
      <c r="C114" s="453">
        <f>'11M - LPS'!C114</f>
        <v>2.0522769194661113E-2</v>
      </c>
      <c r="D114" s="453">
        <f>'11M - LPS'!D114</f>
        <v>2.0427354099479291E-2</v>
      </c>
      <c r="E114" s="453">
        <f>'11M - LPS'!E114</f>
        <v>2.0063649613109358E-2</v>
      </c>
      <c r="F114" s="453">
        <f>'11M - LPS'!F114</f>
        <v>2.0673817345237166E-2</v>
      </c>
      <c r="G114" s="453">
        <f>'11M - LPS'!G114</f>
        <v>2.0114657236084896E-2</v>
      </c>
      <c r="H114" s="453">
        <f>'11M - LPS'!H114</f>
        <v>2.2243673567773445E-2</v>
      </c>
      <c r="I114" s="453">
        <f>'11M - LPS'!I114</f>
        <v>2.2009841467541771E-2</v>
      </c>
      <c r="J114" s="453">
        <f>'11M - LPS'!J114</f>
        <v>2.2270371252704167E-2</v>
      </c>
      <c r="K114" s="453">
        <f>'11M - LPS'!K114</f>
        <v>2.2238193320867791E-2</v>
      </c>
      <c r="L114" s="453">
        <f>'11M - LPS'!L114</f>
        <v>2.0087685574775006E-2</v>
      </c>
      <c r="M114" s="453">
        <f>'11M - LPS'!M114</f>
        <v>1.999378187698049E-2</v>
      </c>
      <c r="N114" s="453">
        <f>'11M - LPS'!N114</f>
        <v>2.0043592355983408E-2</v>
      </c>
      <c r="O114" s="453">
        <f>'11M - LPS'!O114</f>
        <v>2.0522769194661113E-2</v>
      </c>
      <c r="P114" s="453">
        <f>'11M - LPS'!P114</f>
        <v>2.0427354099479291E-2</v>
      </c>
      <c r="Q114" s="453">
        <f>'11M - LPS'!Q114</f>
        <v>2.0063649613109358E-2</v>
      </c>
      <c r="R114" s="453">
        <f>'11M - LPS'!R114</f>
        <v>2.0673817345237166E-2</v>
      </c>
      <c r="S114" s="453">
        <f>'11M - LPS'!S114</f>
        <v>2.0114657236084896E-2</v>
      </c>
      <c r="T114" s="483">
        <f>'11M - LPS'!T114</f>
        <v>2.6620030861447132E-2</v>
      </c>
      <c r="U114" s="483">
        <f>'11M - LPS'!U114</f>
        <v>2.6387608339303072E-2</v>
      </c>
      <c r="V114" s="483">
        <f>'11M - LPS'!V114</f>
        <v>2.6640229261541269E-2</v>
      </c>
      <c r="W114" s="483">
        <f>'11M - LPS'!W114</f>
        <v>2.6609850994695566E-2</v>
      </c>
      <c r="X114" s="483">
        <f>'11M - LPS'!X114</f>
        <v>2.3332998870657519E-2</v>
      </c>
      <c r="Y114" s="483">
        <f>'11M - LPS'!Y114</f>
        <v>2.3243932390776819E-2</v>
      </c>
      <c r="Z114" s="483">
        <f>'11M - LPS'!Z114</f>
        <v>2.3307649633580202E-2</v>
      </c>
      <c r="AA114" s="483">
        <f>'11M - LPS'!AA114</f>
        <v>2.3880755525460078E-2</v>
      </c>
      <c r="AB114" s="483">
        <f>'11M - LPS'!AB114</f>
        <v>2.3728830242350746E-2</v>
      </c>
      <c r="AC114" s="483">
        <f>'11M - LPS'!AC114</f>
        <v>2.3330875974088457E-2</v>
      </c>
      <c r="AD114" s="483">
        <f>'11M - LPS'!AD114</f>
        <v>2.3713804263531545E-2</v>
      </c>
      <c r="AE114" s="483">
        <f>'11M - LPS'!AE114</f>
        <v>2.3333070212702929E-2</v>
      </c>
      <c r="AF114" s="483">
        <f>'11M - LPS'!AF114</f>
        <v>2.6620030861447132E-2</v>
      </c>
      <c r="AG114" s="483">
        <f>'11M - LPS'!AG114</f>
        <v>2.6387608339303072E-2</v>
      </c>
      <c r="AH114" s="483">
        <f>'11M - LPS'!AH114</f>
        <v>2.6640229261541269E-2</v>
      </c>
      <c r="AI114" s="483">
        <f>'11M - LPS'!AI114</f>
        <v>2.6609850994695566E-2</v>
      </c>
      <c r="AJ114" s="483">
        <f>'11M - LPS'!AJ114</f>
        <v>2.3332998870657519E-2</v>
      </c>
      <c r="AK114" s="483">
        <f>'11M - LPS'!AK114</f>
        <v>2.3243932390776819E-2</v>
      </c>
      <c r="AL114" s="483">
        <f>'11M - LPS'!AL114</f>
        <v>2.3307649633580202E-2</v>
      </c>
      <c r="AM114" s="483">
        <f>'11M - LPS'!AM114</f>
        <v>2.3880755525460078E-2</v>
      </c>
      <c r="AN114" s="483">
        <f>'11M - LPS'!AN114</f>
        <v>2.3728830242350746E-2</v>
      </c>
      <c r="AO114" s="483">
        <f>'11M - LPS'!AO114</f>
        <v>2.3330875974088457E-2</v>
      </c>
      <c r="AP114" s="483">
        <f>'11M - LPS'!AP114</f>
        <v>2.3713804263531545E-2</v>
      </c>
      <c r="AQ114" s="483">
        <f>'11M - LPS'!AQ114</f>
        <v>2.3333070212702929E-2</v>
      </c>
      <c r="AR114" s="483">
        <f>'11M - LPS'!AR114</f>
        <v>2.6620030861447132E-2</v>
      </c>
      <c r="AS114" s="483">
        <f>'11M - LPS'!AS114</f>
        <v>2.6387608339303072E-2</v>
      </c>
      <c r="AT114" s="483">
        <f>'11M - LPS'!AT114</f>
        <v>2.6640229261541269E-2</v>
      </c>
      <c r="AU114" s="483">
        <f>'11M - LPS'!AU114</f>
        <v>2.6609850994695566E-2</v>
      </c>
      <c r="AV114" s="483">
        <f>'11M - LPS'!AV114</f>
        <v>2.3332998870657519E-2</v>
      </c>
      <c r="AW114" s="483">
        <f>'11M - LPS'!AW114</f>
        <v>2.3243932390776819E-2</v>
      </c>
      <c r="AX114" s="483">
        <f>'11M - LPS'!AX114</f>
        <v>2.3307649633580202E-2</v>
      </c>
      <c r="AY114" s="483">
        <f>'11M - LPS'!AY114</f>
        <v>2.3880755525460078E-2</v>
      </c>
      <c r="AZ114" s="483">
        <f>'11M - LPS'!AZ114</f>
        <v>2.3728830242350746E-2</v>
      </c>
      <c r="BA114" s="483">
        <f>'11M - LPS'!BA114</f>
        <v>2.3330875974088457E-2</v>
      </c>
      <c r="BB114" s="483">
        <f>'11M - LPS'!BB114</f>
        <v>2.3713804263531545E-2</v>
      </c>
      <c r="BC114" s="483">
        <f>'11M - LPS'!BC114</f>
        <v>2.3333070212702929E-2</v>
      </c>
      <c r="BD114" s="483">
        <f>'11M - LPS'!BD114</f>
        <v>2.6620030861447132E-2</v>
      </c>
      <c r="BE114" s="483">
        <f>'11M - LPS'!BE114</f>
        <v>2.6387608339303072E-2</v>
      </c>
      <c r="BF114" s="483">
        <f>'11M - LPS'!BF114</f>
        <v>2.6640229261541269E-2</v>
      </c>
      <c r="BG114" s="483">
        <f>'11M - LPS'!BG114</f>
        <v>2.6609850994695566E-2</v>
      </c>
      <c r="BH114" s="483">
        <f>'11M - LPS'!BH114</f>
        <v>2.3332998870657519E-2</v>
      </c>
      <c r="BI114" s="483">
        <f>'11M - LPS'!BI114</f>
        <v>2.3243932390776819E-2</v>
      </c>
      <c r="BJ114" s="483">
        <f>'11M - LPS'!BJ114</f>
        <v>2.3307649633580202E-2</v>
      </c>
      <c r="BK114" s="483">
        <f>'11M - LPS'!BK114</f>
        <v>2.3880755525460078E-2</v>
      </c>
      <c r="BL114" s="483">
        <f>'11M - LPS'!BL114</f>
        <v>2.3728830242350746E-2</v>
      </c>
      <c r="BM114" s="483">
        <f>'11M - LPS'!BM114</f>
        <v>2.3330875974088457E-2</v>
      </c>
      <c r="BN114" s="483">
        <f>'11M - LPS'!BN114</f>
        <v>2.3713804263531545E-2</v>
      </c>
      <c r="BO114" s="483">
        <f>'11M - LPS'!BO114</f>
        <v>2.3333070212702929E-2</v>
      </c>
      <c r="BP114" s="483">
        <f>'11M - LPS'!BP114</f>
        <v>2.6620030861447132E-2</v>
      </c>
      <c r="BQ114" s="483">
        <f>'11M - LPS'!BQ114</f>
        <v>2.6387608339303072E-2</v>
      </c>
      <c r="BR114" s="483">
        <f>'11M - LPS'!BR114</f>
        <v>2.6640229261541269E-2</v>
      </c>
      <c r="BS114" s="483">
        <f>'11M - LPS'!BS114</f>
        <v>2.6609850994695566E-2</v>
      </c>
      <c r="BT114" s="483">
        <f>'11M - LPS'!BT114</f>
        <v>2.3332998870657519E-2</v>
      </c>
      <c r="BU114" s="483">
        <f>'11M - LPS'!BU114</f>
        <v>2.3243932390776819E-2</v>
      </c>
      <c r="BV114" s="483">
        <f>'11M - LPS'!BV114</f>
        <v>2.3307649633580202E-2</v>
      </c>
      <c r="BW114" s="483">
        <f>'11M - LPS'!BW114</f>
        <v>2.3880755525460078E-2</v>
      </c>
      <c r="BX114" s="483">
        <f>'11M - LPS'!BX114</f>
        <v>2.3728830242350746E-2</v>
      </c>
      <c r="BY114" s="483">
        <f>'11M - LPS'!BY114</f>
        <v>2.3330875974088457E-2</v>
      </c>
      <c r="BZ114" s="483">
        <f>'11M - LPS'!BZ114</f>
        <v>2.3713804263531545E-2</v>
      </c>
      <c r="CA114" s="483">
        <f>'11M - LPS'!CA114</f>
        <v>2.3333070212702929E-2</v>
      </c>
      <c r="CB114" s="483">
        <f>'11M - LPS'!CB114</f>
        <v>2.6620030861447132E-2</v>
      </c>
      <c r="CC114" s="483">
        <f>'11M - LPS'!CC114</f>
        <v>2.6387608339303072E-2</v>
      </c>
      <c r="CD114" s="483">
        <f>'11M - LPS'!CD114</f>
        <v>2.6640229261541269E-2</v>
      </c>
      <c r="CE114" s="483">
        <f>'11M - LPS'!CE114</f>
        <v>2.6609850994695566E-2</v>
      </c>
      <c r="CF114" s="483">
        <f>'11M - LPS'!CF114</f>
        <v>2.3332998870657519E-2</v>
      </c>
      <c r="CG114" s="483">
        <f>'11M - LPS'!CG114</f>
        <v>2.3243932390776819E-2</v>
      </c>
      <c r="CH114" s="483">
        <f>'11M - LPS'!CH114</f>
        <v>2.3307649633580202E-2</v>
      </c>
    </row>
    <row r="115" spans="1:86" s="110" customFormat="1" hidden="1" x14ac:dyDescent="0.25">
      <c r="A115" s="640"/>
      <c r="B115" s="89" t="s">
        <v>9</v>
      </c>
      <c r="C115" s="453">
        <f>'11M - LPS'!C115</f>
        <v>2.3533125104223951E-2</v>
      </c>
      <c r="D115" s="453">
        <f>'11M - LPS'!D115</f>
        <v>2.3145246955055283E-2</v>
      </c>
      <c r="E115" s="453">
        <f>'11M - LPS'!E115</f>
        <v>2.3201186158131569E-2</v>
      </c>
      <c r="F115" s="453">
        <f>'11M - LPS'!F115</f>
        <v>2.4356205675658375E-2</v>
      </c>
      <c r="G115" s="453">
        <f>'11M - LPS'!G115</f>
        <v>2.380876785601347E-2</v>
      </c>
      <c r="H115" s="453">
        <f>'11M - LPS'!H115</f>
        <v>2.1971999999999998E-2</v>
      </c>
      <c r="I115" s="453">
        <f>'11M - LPS'!I115</f>
        <v>2.1971999999999998E-2</v>
      </c>
      <c r="J115" s="453">
        <f>'11M - LPS'!J115</f>
        <v>2.1971999999999998E-2</v>
      </c>
      <c r="K115" s="453">
        <f>'11M - LPS'!K115</f>
        <v>2.9186215545457354E-2</v>
      </c>
      <c r="L115" s="453">
        <f>'11M - LPS'!L115</f>
        <v>2.4522718184811772E-2</v>
      </c>
      <c r="M115" s="453">
        <f>'11M - LPS'!M115</f>
        <v>2.474881803232094E-2</v>
      </c>
      <c r="N115" s="453">
        <f>'11M - LPS'!N115</f>
        <v>2.2374526940173813E-2</v>
      </c>
      <c r="O115" s="453">
        <f>'11M - LPS'!O115</f>
        <v>2.3533125104223951E-2</v>
      </c>
      <c r="P115" s="453">
        <f>'11M - LPS'!P115</f>
        <v>2.3145246955055283E-2</v>
      </c>
      <c r="Q115" s="453">
        <f>'11M - LPS'!Q115</f>
        <v>2.3201186158131569E-2</v>
      </c>
      <c r="R115" s="453">
        <f>'11M - LPS'!R115</f>
        <v>2.4356205675658375E-2</v>
      </c>
      <c r="S115" s="453">
        <f>'11M - LPS'!S115</f>
        <v>2.380876785601347E-2</v>
      </c>
      <c r="T115" s="483">
        <f>'11M - LPS'!T115</f>
        <v>2.6352E-2</v>
      </c>
      <c r="U115" s="483">
        <f>'11M - LPS'!U115</f>
        <v>2.6352E-2</v>
      </c>
      <c r="V115" s="483">
        <f>'11M - LPS'!V115</f>
        <v>2.6352E-2</v>
      </c>
      <c r="W115" s="483">
        <f>'11M - LPS'!W115</f>
        <v>3.3405750863435925E-2</v>
      </c>
      <c r="X115" s="483">
        <f>'11M - LPS'!X115</f>
        <v>2.779569574476615E-2</v>
      </c>
      <c r="Y115" s="483">
        <f>'11M - LPS'!Y115</f>
        <v>2.8641797532886305E-2</v>
      </c>
      <c r="Z115" s="483">
        <f>'11M - LPS'!Z115</f>
        <v>2.6162051919290774E-2</v>
      </c>
      <c r="AA115" s="483">
        <f>'11M - LPS'!AA115</f>
        <v>2.738230866982596E-2</v>
      </c>
      <c r="AB115" s="483">
        <f>'11M - LPS'!AB115</f>
        <v>2.6718264156268538E-2</v>
      </c>
      <c r="AC115" s="483">
        <f>'11M - LPS'!AC115</f>
        <v>2.6841356875112552E-2</v>
      </c>
      <c r="AD115" s="483">
        <f>'11M - LPS'!AD115</f>
        <v>2.6626291394586155E-2</v>
      </c>
      <c r="AE115" s="483">
        <f>'11M - LPS'!AE115</f>
        <v>2.6413531867327759E-2</v>
      </c>
      <c r="AF115" s="483">
        <f>'11M - LPS'!AF115</f>
        <v>2.6352E-2</v>
      </c>
      <c r="AG115" s="483">
        <f>'11M - LPS'!AG115</f>
        <v>2.6352E-2</v>
      </c>
      <c r="AH115" s="483">
        <f>'11M - LPS'!AH115</f>
        <v>2.6352E-2</v>
      </c>
      <c r="AI115" s="483">
        <f>'11M - LPS'!AI115</f>
        <v>3.3405750863435925E-2</v>
      </c>
      <c r="AJ115" s="483">
        <f>'11M - LPS'!AJ115</f>
        <v>2.779569574476615E-2</v>
      </c>
      <c r="AK115" s="483">
        <f>'11M - LPS'!AK115</f>
        <v>2.8641797532886305E-2</v>
      </c>
      <c r="AL115" s="483">
        <f>'11M - LPS'!AL115</f>
        <v>2.6162051919290774E-2</v>
      </c>
      <c r="AM115" s="483">
        <f>'11M - LPS'!AM115</f>
        <v>2.738230866982596E-2</v>
      </c>
      <c r="AN115" s="483">
        <f>'11M - LPS'!AN115</f>
        <v>2.6718264156268538E-2</v>
      </c>
      <c r="AO115" s="483">
        <f>'11M - LPS'!AO115</f>
        <v>2.6841356875112552E-2</v>
      </c>
      <c r="AP115" s="483">
        <f>'11M - LPS'!AP115</f>
        <v>2.6626291394586155E-2</v>
      </c>
      <c r="AQ115" s="483">
        <f>'11M - LPS'!AQ115</f>
        <v>2.6413531867327759E-2</v>
      </c>
      <c r="AR115" s="483">
        <f>'11M - LPS'!AR115</f>
        <v>2.6352E-2</v>
      </c>
      <c r="AS115" s="483">
        <f>'11M - LPS'!AS115</f>
        <v>2.6352E-2</v>
      </c>
      <c r="AT115" s="483">
        <f>'11M - LPS'!AT115</f>
        <v>2.6352E-2</v>
      </c>
      <c r="AU115" s="483">
        <f>'11M - LPS'!AU115</f>
        <v>3.3405750863435925E-2</v>
      </c>
      <c r="AV115" s="483">
        <f>'11M - LPS'!AV115</f>
        <v>2.779569574476615E-2</v>
      </c>
      <c r="AW115" s="483">
        <f>'11M - LPS'!AW115</f>
        <v>2.8641797532886305E-2</v>
      </c>
      <c r="AX115" s="483">
        <f>'11M - LPS'!AX115</f>
        <v>2.6162051919290774E-2</v>
      </c>
      <c r="AY115" s="483">
        <f>'11M - LPS'!AY115</f>
        <v>2.738230866982596E-2</v>
      </c>
      <c r="AZ115" s="483">
        <f>'11M - LPS'!AZ115</f>
        <v>2.6718264156268538E-2</v>
      </c>
      <c r="BA115" s="483">
        <f>'11M - LPS'!BA115</f>
        <v>2.6841356875112552E-2</v>
      </c>
      <c r="BB115" s="483">
        <f>'11M - LPS'!BB115</f>
        <v>2.6626291394586155E-2</v>
      </c>
      <c r="BC115" s="483">
        <f>'11M - LPS'!BC115</f>
        <v>2.6413531867327759E-2</v>
      </c>
      <c r="BD115" s="483">
        <f>'11M - LPS'!BD115</f>
        <v>2.6352E-2</v>
      </c>
      <c r="BE115" s="483">
        <f>'11M - LPS'!BE115</f>
        <v>2.6352E-2</v>
      </c>
      <c r="BF115" s="483">
        <f>'11M - LPS'!BF115</f>
        <v>2.6352E-2</v>
      </c>
      <c r="BG115" s="483">
        <f>'11M - LPS'!BG115</f>
        <v>3.3405750863435925E-2</v>
      </c>
      <c r="BH115" s="483">
        <f>'11M - LPS'!BH115</f>
        <v>2.779569574476615E-2</v>
      </c>
      <c r="BI115" s="483">
        <f>'11M - LPS'!BI115</f>
        <v>2.8641797532886305E-2</v>
      </c>
      <c r="BJ115" s="483">
        <f>'11M - LPS'!BJ115</f>
        <v>2.6162051919290774E-2</v>
      </c>
      <c r="BK115" s="483">
        <f>'11M - LPS'!BK115</f>
        <v>2.738230866982596E-2</v>
      </c>
      <c r="BL115" s="483">
        <f>'11M - LPS'!BL115</f>
        <v>2.6718264156268538E-2</v>
      </c>
      <c r="BM115" s="483">
        <f>'11M - LPS'!BM115</f>
        <v>2.6841356875112552E-2</v>
      </c>
      <c r="BN115" s="483">
        <f>'11M - LPS'!BN115</f>
        <v>2.6626291394586155E-2</v>
      </c>
      <c r="BO115" s="483">
        <f>'11M - LPS'!BO115</f>
        <v>2.6413531867327759E-2</v>
      </c>
      <c r="BP115" s="483">
        <f>'11M - LPS'!BP115</f>
        <v>2.6352E-2</v>
      </c>
      <c r="BQ115" s="483">
        <f>'11M - LPS'!BQ115</f>
        <v>2.6352E-2</v>
      </c>
      <c r="BR115" s="483">
        <f>'11M - LPS'!BR115</f>
        <v>2.6352E-2</v>
      </c>
      <c r="BS115" s="483">
        <f>'11M - LPS'!BS115</f>
        <v>3.3405750863435925E-2</v>
      </c>
      <c r="BT115" s="483">
        <f>'11M - LPS'!BT115</f>
        <v>2.779569574476615E-2</v>
      </c>
      <c r="BU115" s="483">
        <f>'11M - LPS'!BU115</f>
        <v>2.8641797532886305E-2</v>
      </c>
      <c r="BV115" s="483">
        <f>'11M - LPS'!BV115</f>
        <v>2.6162051919290774E-2</v>
      </c>
      <c r="BW115" s="483">
        <f>'11M - LPS'!BW115</f>
        <v>2.738230866982596E-2</v>
      </c>
      <c r="BX115" s="483">
        <f>'11M - LPS'!BX115</f>
        <v>2.6718264156268538E-2</v>
      </c>
      <c r="BY115" s="483">
        <f>'11M - LPS'!BY115</f>
        <v>2.6841356875112552E-2</v>
      </c>
      <c r="BZ115" s="483">
        <f>'11M - LPS'!BZ115</f>
        <v>2.6626291394586155E-2</v>
      </c>
      <c r="CA115" s="483">
        <f>'11M - LPS'!CA115</f>
        <v>2.6413531867327759E-2</v>
      </c>
      <c r="CB115" s="483">
        <f>'11M - LPS'!CB115</f>
        <v>2.6352E-2</v>
      </c>
      <c r="CC115" s="483">
        <f>'11M - LPS'!CC115</f>
        <v>2.6352E-2</v>
      </c>
      <c r="CD115" s="483">
        <f>'11M - LPS'!CD115</f>
        <v>2.6352E-2</v>
      </c>
      <c r="CE115" s="483">
        <f>'11M - LPS'!CE115</f>
        <v>3.3405750863435925E-2</v>
      </c>
      <c r="CF115" s="483">
        <f>'11M - LPS'!CF115</f>
        <v>2.779569574476615E-2</v>
      </c>
      <c r="CG115" s="483">
        <f>'11M - LPS'!CG115</f>
        <v>2.8641797532886305E-2</v>
      </c>
      <c r="CH115" s="483">
        <f>'11M - LPS'!CH115</f>
        <v>2.6162051919290774E-2</v>
      </c>
    </row>
    <row r="116" spans="1:86" s="110" customFormat="1" hidden="1" x14ac:dyDescent="0.25">
      <c r="A116" s="640"/>
      <c r="B116" s="89" t="s">
        <v>3</v>
      </c>
      <c r="C116" s="453">
        <f>'11M - LPS'!C116</f>
        <v>2.3533320380090969E-2</v>
      </c>
      <c r="D116" s="453">
        <f>'11M - LPS'!D116</f>
        <v>2.3142017932499443E-2</v>
      </c>
      <c r="E116" s="453">
        <f>'11M - LPS'!E116</f>
        <v>2.3121579475972376E-2</v>
      </c>
      <c r="F116" s="453">
        <f>'11M - LPS'!F116</f>
        <v>2.3559368865515361E-2</v>
      </c>
      <c r="G116" s="453">
        <f>'11M - LPS'!G116</f>
        <v>2.571424077420149E-2</v>
      </c>
      <c r="H116" s="453">
        <f>'11M - LPS'!H116</f>
        <v>3.103180920060215E-2</v>
      </c>
      <c r="I116" s="453">
        <f>'11M - LPS'!I116</f>
        <v>2.9984441915357631E-2</v>
      </c>
      <c r="J116" s="453">
        <f>'11M - LPS'!J116</f>
        <v>3.0471574424974959E-2</v>
      </c>
      <c r="K116" s="453">
        <f>'11M - LPS'!K116</f>
        <v>3.0926088288011609E-2</v>
      </c>
      <c r="L116" s="453">
        <f>'11M - LPS'!L116</f>
        <v>2.404149729437715E-2</v>
      </c>
      <c r="M116" s="453">
        <f>'11M - LPS'!M116</f>
        <v>2.4601707313038429E-2</v>
      </c>
      <c r="N116" s="453">
        <f>'11M - LPS'!N116</f>
        <v>2.2373843244386227E-2</v>
      </c>
      <c r="O116" s="453">
        <f>'11M - LPS'!O116</f>
        <v>2.3533320380090969E-2</v>
      </c>
      <c r="P116" s="453">
        <f>'11M - LPS'!P116</f>
        <v>2.3142017932499443E-2</v>
      </c>
      <c r="Q116" s="453">
        <f>'11M - LPS'!Q116</f>
        <v>2.3121579475972376E-2</v>
      </c>
      <c r="R116" s="453">
        <f>'11M - LPS'!R116</f>
        <v>2.3559368865515361E-2</v>
      </c>
      <c r="S116" s="453">
        <f>'11M - LPS'!S116</f>
        <v>2.571424077420149E-2</v>
      </c>
      <c r="T116" s="483">
        <f>'11M - LPS'!T116</f>
        <v>3.5427377012538404E-2</v>
      </c>
      <c r="U116" s="483">
        <f>'11M - LPS'!U116</f>
        <v>3.415350119643553E-2</v>
      </c>
      <c r="V116" s="483">
        <f>'11M - LPS'!V116</f>
        <v>3.4663780499273177E-2</v>
      </c>
      <c r="W116" s="483">
        <f>'11M - LPS'!W116</f>
        <v>3.506828324100824E-2</v>
      </c>
      <c r="X116" s="483">
        <f>'11M - LPS'!X116</f>
        <v>2.7290406176102285E-2</v>
      </c>
      <c r="Y116" s="483">
        <f>'11M - LPS'!Y116</f>
        <v>2.8491886995036273E-2</v>
      </c>
      <c r="Z116" s="483">
        <f>'11M - LPS'!Z116</f>
        <v>2.6160753277904028E-2</v>
      </c>
      <c r="AA116" s="483">
        <f>'11M - LPS'!AA116</f>
        <v>2.7382581042883245E-2</v>
      </c>
      <c r="AB116" s="483">
        <f>'11M - LPS'!AB116</f>
        <v>2.6714072625251755E-2</v>
      </c>
      <c r="AC116" s="483">
        <f>'11M - LPS'!AC116</f>
        <v>2.6755519070278729E-2</v>
      </c>
      <c r="AD116" s="483">
        <f>'11M - LPS'!AD116</f>
        <v>2.5989599326992078E-2</v>
      </c>
      <c r="AE116" s="483">
        <f>'11M - LPS'!AE116</f>
        <v>2.8248386095156834E-2</v>
      </c>
      <c r="AF116" s="483">
        <f>'11M - LPS'!AF116</f>
        <v>3.5427377012538404E-2</v>
      </c>
      <c r="AG116" s="483">
        <f>'11M - LPS'!AG116</f>
        <v>3.415350119643553E-2</v>
      </c>
      <c r="AH116" s="483">
        <f>'11M - LPS'!AH116</f>
        <v>3.4663780499273177E-2</v>
      </c>
      <c r="AI116" s="483">
        <f>'11M - LPS'!AI116</f>
        <v>3.506828324100824E-2</v>
      </c>
      <c r="AJ116" s="483">
        <f>'11M - LPS'!AJ116</f>
        <v>2.7290406176102285E-2</v>
      </c>
      <c r="AK116" s="483">
        <f>'11M - LPS'!AK116</f>
        <v>2.8491886995036273E-2</v>
      </c>
      <c r="AL116" s="483">
        <f>'11M - LPS'!AL116</f>
        <v>2.6160753277904028E-2</v>
      </c>
      <c r="AM116" s="483">
        <f>'11M - LPS'!AM116</f>
        <v>2.7382581042883245E-2</v>
      </c>
      <c r="AN116" s="483">
        <f>'11M - LPS'!AN116</f>
        <v>2.6714072625251755E-2</v>
      </c>
      <c r="AO116" s="483">
        <f>'11M - LPS'!AO116</f>
        <v>2.6755519070278729E-2</v>
      </c>
      <c r="AP116" s="483">
        <f>'11M - LPS'!AP116</f>
        <v>2.5989599326992078E-2</v>
      </c>
      <c r="AQ116" s="483">
        <f>'11M - LPS'!AQ116</f>
        <v>2.8248386095156834E-2</v>
      </c>
      <c r="AR116" s="483">
        <f>'11M - LPS'!AR116</f>
        <v>3.5427377012538404E-2</v>
      </c>
      <c r="AS116" s="483">
        <f>'11M - LPS'!AS116</f>
        <v>3.415350119643553E-2</v>
      </c>
      <c r="AT116" s="483">
        <f>'11M - LPS'!AT116</f>
        <v>3.4663780499273177E-2</v>
      </c>
      <c r="AU116" s="483">
        <f>'11M - LPS'!AU116</f>
        <v>3.506828324100824E-2</v>
      </c>
      <c r="AV116" s="483">
        <f>'11M - LPS'!AV116</f>
        <v>2.7290406176102285E-2</v>
      </c>
      <c r="AW116" s="483">
        <f>'11M - LPS'!AW116</f>
        <v>2.8491886995036273E-2</v>
      </c>
      <c r="AX116" s="483">
        <f>'11M - LPS'!AX116</f>
        <v>2.6160753277904028E-2</v>
      </c>
      <c r="AY116" s="483">
        <f>'11M - LPS'!AY116</f>
        <v>2.7382581042883245E-2</v>
      </c>
      <c r="AZ116" s="483">
        <f>'11M - LPS'!AZ116</f>
        <v>2.6714072625251755E-2</v>
      </c>
      <c r="BA116" s="483">
        <f>'11M - LPS'!BA116</f>
        <v>2.6755519070278729E-2</v>
      </c>
      <c r="BB116" s="483">
        <f>'11M - LPS'!BB116</f>
        <v>2.5989599326992078E-2</v>
      </c>
      <c r="BC116" s="483">
        <f>'11M - LPS'!BC116</f>
        <v>2.8248386095156834E-2</v>
      </c>
      <c r="BD116" s="483">
        <f>'11M - LPS'!BD116</f>
        <v>3.5427377012538404E-2</v>
      </c>
      <c r="BE116" s="483">
        <f>'11M - LPS'!BE116</f>
        <v>3.415350119643553E-2</v>
      </c>
      <c r="BF116" s="483">
        <f>'11M - LPS'!BF116</f>
        <v>3.4663780499273177E-2</v>
      </c>
      <c r="BG116" s="483">
        <f>'11M - LPS'!BG116</f>
        <v>3.506828324100824E-2</v>
      </c>
      <c r="BH116" s="483">
        <f>'11M - LPS'!BH116</f>
        <v>2.7290406176102285E-2</v>
      </c>
      <c r="BI116" s="483">
        <f>'11M - LPS'!BI116</f>
        <v>2.8491886995036273E-2</v>
      </c>
      <c r="BJ116" s="483">
        <f>'11M - LPS'!BJ116</f>
        <v>2.6160753277904028E-2</v>
      </c>
      <c r="BK116" s="483">
        <f>'11M - LPS'!BK116</f>
        <v>2.7382581042883245E-2</v>
      </c>
      <c r="BL116" s="483">
        <f>'11M - LPS'!BL116</f>
        <v>2.6714072625251755E-2</v>
      </c>
      <c r="BM116" s="483">
        <f>'11M - LPS'!BM116</f>
        <v>2.6755519070278729E-2</v>
      </c>
      <c r="BN116" s="483">
        <f>'11M - LPS'!BN116</f>
        <v>2.5989599326992078E-2</v>
      </c>
      <c r="BO116" s="483">
        <f>'11M - LPS'!BO116</f>
        <v>2.8248386095156834E-2</v>
      </c>
      <c r="BP116" s="483">
        <f>'11M - LPS'!BP116</f>
        <v>3.5427377012538404E-2</v>
      </c>
      <c r="BQ116" s="483">
        <f>'11M - LPS'!BQ116</f>
        <v>3.415350119643553E-2</v>
      </c>
      <c r="BR116" s="483">
        <f>'11M - LPS'!BR116</f>
        <v>3.4663780499273177E-2</v>
      </c>
      <c r="BS116" s="483">
        <f>'11M - LPS'!BS116</f>
        <v>3.506828324100824E-2</v>
      </c>
      <c r="BT116" s="483">
        <f>'11M - LPS'!BT116</f>
        <v>2.7290406176102285E-2</v>
      </c>
      <c r="BU116" s="483">
        <f>'11M - LPS'!BU116</f>
        <v>2.8491886995036273E-2</v>
      </c>
      <c r="BV116" s="483">
        <f>'11M - LPS'!BV116</f>
        <v>2.6160753277904028E-2</v>
      </c>
      <c r="BW116" s="483">
        <f>'11M - LPS'!BW116</f>
        <v>2.7382581042883245E-2</v>
      </c>
      <c r="BX116" s="483">
        <f>'11M - LPS'!BX116</f>
        <v>2.6714072625251755E-2</v>
      </c>
      <c r="BY116" s="483">
        <f>'11M - LPS'!BY116</f>
        <v>2.6755519070278729E-2</v>
      </c>
      <c r="BZ116" s="483">
        <f>'11M - LPS'!BZ116</f>
        <v>2.5989599326992078E-2</v>
      </c>
      <c r="CA116" s="483">
        <f>'11M - LPS'!CA116</f>
        <v>2.8248386095156834E-2</v>
      </c>
      <c r="CB116" s="483">
        <f>'11M - LPS'!CB116</f>
        <v>3.5427377012538404E-2</v>
      </c>
      <c r="CC116" s="483">
        <f>'11M - LPS'!CC116</f>
        <v>3.415350119643553E-2</v>
      </c>
      <c r="CD116" s="483">
        <f>'11M - LPS'!CD116</f>
        <v>3.4663780499273177E-2</v>
      </c>
      <c r="CE116" s="483">
        <f>'11M - LPS'!CE116</f>
        <v>3.506828324100824E-2</v>
      </c>
      <c r="CF116" s="483">
        <f>'11M - LPS'!CF116</f>
        <v>2.7290406176102285E-2</v>
      </c>
      <c r="CG116" s="483">
        <f>'11M - LPS'!CG116</f>
        <v>2.8491886995036273E-2</v>
      </c>
      <c r="CH116" s="483">
        <f>'11M - LPS'!CH116</f>
        <v>2.6160753277904028E-2</v>
      </c>
    </row>
    <row r="117" spans="1:86" s="110" customFormat="1" hidden="1" x14ac:dyDescent="0.25">
      <c r="A117" s="640"/>
      <c r="B117" s="89" t="s">
        <v>4</v>
      </c>
      <c r="C117" s="453">
        <f>'11M - LPS'!C117</f>
        <v>2.2831381354378639E-2</v>
      </c>
      <c r="D117" s="453">
        <f>'11M - LPS'!D117</f>
        <v>2.241739854927732E-2</v>
      </c>
      <c r="E117" s="453">
        <f>'11M - LPS'!E117</f>
        <v>2.2770506315008758E-2</v>
      </c>
      <c r="F117" s="453">
        <f>'11M - LPS'!F117</f>
        <v>2.4108141034085314E-2</v>
      </c>
      <c r="G117" s="453">
        <f>'11M - LPS'!G117</f>
        <v>2.4738210731892432E-2</v>
      </c>
      <c r="H117" s="453">
        <f>'11M - LPS'!H117</f>
        <v>2.9628662744045547E-2</v>
      </c>
      <c r="I117" s="453">
        <f>'11M - LPS'!I117</f>
        <v>2.9459800521413247E-2</v>
      </c>
      <c r="J117" s="453">
        <f>'11M - LPS'!J117</f>
        <v>2.9328769096592003E-2</v>
      </c>
      <c r="K117" s="453">
        <f>'11M - LPS'!K117</f>
        <v>2.9156822006933342E-2</v>
      </c>
      <c r="L117" s="453">
        <f>'11M - LPS'!L117</f>
        <v>2.4888406070414815E-2</v>
      </c>
      <c r="M117" s="453">
        <f>'11M - LPS'!M117</f>
        <v>2.3532584809416203E-2</v>
      </c>
      <c r="N117" s="453">
        <f>'11M - LPS'!N117</f>
        <v>2.2729764967588894E-2</v>
      </c>
      <c r="O117" s="453">
        <f>'11M - LPS'!O117</f>
        <v>2.2831381354378639E-2</v>
      </c>
      <c r="P117" s="453">
        <f>'11M - LPS'!P117</f>
        <v>2.241739854927732E-2</v>
      </c>
      <c r="Q117" s="453">
        <f>'11M - LPS'!Q117</f>
        <v>2.2770506315008758E-2</v>
      </c>
      <c r="R117" s="453">
        <f>'11M - LPS'!R117</f>
        <v>2.4108141034085314E-2</v>
      </c>
      <c r="S117" s="453">
        <f>'11M - LPS'!S117</f>
        <v>2.4738210731892432E-2</v>
      </c>
      <c r="T117" s="483">
        <f>'11M - LPS'!T117</f>
        <v>3.4031019854240188E-2</v>
      </c>
      <c r="U117" s="483">
        <f>'11M - LPS'!U117</f>
        <v>3.3633906839052027E-2</v>
      </c>
      <c r="V117" s="483">
        <f>'11M - LPS'!V117</f>
        <v>3.3532444226264349E-2</v>
      </c>
      <c r="W117" s="483">
        <f>'11M - LPS'!W117</f>
        <v>3.3377343720724137E-2</v>
      </c>
      <c r="X117" s="483">
        <f>'11M - LPS'!X117</f>
        <v>2.8179638448211728E-2</v>
      </c>
      <c r="Y117" s="483">
        <f>'11M - LPS'!Y117</f>
        <v>2.7377874618474466E-2</v>
      </c>
      <c r="Z117" s="483">
        <f>'11M - LPS'!Z117</f>
        <v>2.661095137089662E-2</v>
      </c>
      <c r="AA117" s="483">
        <f>'11M - LPS'!AA117</f>
        <v>2.6566254789108269E-2</v>
      </c>
      <c r="AB117" s="483">
        <f>'11M - LPS'!AB117</f>
        <v>2.592666050164065E-2</v>
      </c>
      <c r="AC117" s="483">
        <f>'11M - LPS'!AC117</f>
        <v>2.6373957065931247E-2</v>
      </c>
      <c r="AD117" s="483">
        <f>'11M - LPS'!AD117</f>
        <v>2.6424197519930623E-2</v>
      </c>
      <c r="AE117" s="483">
        <f>'11M - LPS'!AE117</f>
        <v>2.7280683625198789E-2</v>
      </c>
      <c r="AF117" s="483">
        <f>'11M - LPS'!AF117</f>
        <v>3.4031019854240188E-2</v>
      </c>
      <c r="AG117" s="483">
        <f>'11M - LPS'!AG117</f>
        <v>3.3633906839052027E-2</v>
      </c>
      <c r="AH117" s="483">
        <f>'11M - LPS'!AH117</f>
        <v>3.3532444226264349E-2</v>
      </c>
      <c r="AI117" s="483">
        <f>'11M - LPS'!AI117</f>
        <v>3.3377343720724137E-2</v>
      </c>
      <c r="AJ117" s="483">
        <f>'11M - LPS'!AJ117</f>
        <v>2.8179638448211728E-2</v>
      </c>
      <c r="AK117" s="483">
        <f>'11M - LPS'!AK117</f>
        <v>2.7377874618474466E-2</v>
      </c>
      <c r="AL117" s="483">
        <f>'11M - LPS'!AL117</f>
        <v>2.661095137089662E-2</v>
      </c>
      <c r="AM117" s="483">
        <f>'11M - LPS'!AM117</f>
        <v>2.6566254789108269E-2</v>
      </c>
      <c r="AN117" s="483">
        <f>'11M - LPS'!AN117</f>
        <v>2.592666050164065E-2</v>
      </c>
      <c r="AO117" s="483">
        <f>'11M - LPS'!AO117</f>
        <v>2.6373957065931247E-2</v>
      </c>
      <c r="AP117" s="483">
        <f>'11M - LPS'!AP117</f>
        <v>2.6424197519930623E-2</v>
      </c>
      <c r="AQ117" s="483">
        <f>'11M - LPS'!AQ117</f>
        <v>2.7280683625198789E-2</v>
      </c>
      <c r="AR117" s="483">
        <f>'11M - LPS'!AR117</f>
        <v>3.4031019854240188E-2</v>
      </c>
      <c r="AS117" s="483">
        <f>'11M - LPS'!AS117</f>
        <v>3.3633906839052027E-2</v>
      </c>
      <c r="AT117" s="483">
        <f>'11M - LPS'!AT117</f>
        <v>3.3532444226264349E-2</v>
      </c>
      <c r="AU117" s="483">
        <f>'11M - LPS'!AU117</f>
        <v>3.3377343720724137E-2</v>
      </c>
      <c r="AV117" s="483">
        <f>'11M - LPS'!AV117</f>
        <v>2.8179638448211728E-2</v>
      </c>
      <c r="AW117" s="483">
        <f>'11M - LPS'!AW117</f>
        <v>2.7377874618474466E-2</v>
      </c>
      <c r="AX117" s="483">
        <f>'11M - LPS'!AX117</f>
        <v>2.661095137089662E-2</v>
      </c>
      <c r="AY117" s="483">
        <f>'11M - LPS'!AY117</f>
        <v>2.6566254789108269E-2</v>
      </c>
      <c r="AZ117" s="483">
        <f>'11M - LPS'!AZ117</f>
        <v>2.592666050164065E-2</v>
      </c>
      <c r="BA117" s="483">
        <f>'11M - LPS'!BA117</f>
        <v>2.6373957065931247E-2</v>
      </c>
      <c r="BB117" s="483">
        <f>'11M - LPS'!BB117</f>
        <v>2.6424197519930623E-2</v>
      </c>
      <c r="BC117" s="483">
        <f>'11M - LPS'!BC117</f>
        <v>2.7280683625198789E-2</v>
      </c>
      <c r="BD117" s="483">
        <f>'11M - LPS'!BD117</f>
        <v>3.4031019854240188E-2</v>
      </c>
      <c r="BE117" s="483">
        <f>'11M - LPS'!BE117</f>
        <v>3.3633906839052027E-2</v>
      </c>
      <c r="BF117" s="483">
        <f>'11M - LPS'!BF117</f>
        <v>3.3532444226264349E-2</v>
      </c>
      <c r="BG117" s="483">
        <f>'11M - LPS'!BG117</f>
        <v>3.3377343720724137E-2</v>
      </c>
      <c r="BH117" s="483">
        <f>'11M - LPS'!BH117</f>
        <v>2.8179638448211728E-2</v>
      </c>
      <c r="BI117" s="483">
        <f>'11M - LPS'!BI117</f>
        <v>2.7377874618474466E-2</v>
      </c>
      <c r="BJ117" s="483">
        <f>'11M - LPS'!BJ117</f>
        <v>2.661095137089662E-2</v>
      </c>
      <c r="BK117" s="483">
        <f>'11M - LPS'!BK117</f>
        <v>2.6566254789108269E-2</v>
      </c>
      <c r="BL117" s="483">
        <f>'11M - LPS'!BL117</f>
        <v>2.592666050164065E-2</v>
      </c>
      <c r="BM117" s="483">
        <f>'11M - LPS'!BM117</f>
        <v>2.6373957065931247E-2</v>
      </c>
      <c r="BN117" s="483">
        <f>'11M - LPS'!BN117</f>
        <v>2.6424197519930623E-2</v>
      </c>
      <c r="BO117" s="483">
        <f>'11M - LPS'!BO117</f>
        <v>2.7280683625198789E-2</v>
      </c>
      <c r="BP117" s="483">
        <f>'11M - LPS'!BP117</f>
        <v>3.4031019854240188E-2</v>
      </c>
      <c r="BQ117" s="483">
        <f>'11M - LPS'!BQ117</f>
        <v>3.3633906839052027E-2</v>
      </c>
      <c r="BR117" s="483">
        <f>'11M - LPS'!BR117</f>
        <v>3.3532444226264349E-2</v>
      </c>
      <c r="BS117" s="483">
        <f>'11M - LPS'!BS117</f>
        <v>3.3377343720724137E-2</v>
      </c>
      <c r="BT117" s="483">
        <f>'11M - LPS'!BT117</f>
        <v>2.8179638448211728E-2</v>
      </c>
      <c r="BU117" s="483">
        <f>'11M - LPS'!BU117</f>
        <v>2.7377874618474466E-2</v>
      </c>
      <c r="BV117" s="483">
        <f>'11M - LPS'!BV117</f>
        <v>2.661095137089662E-2</v>
      </c>
      <c r="BW117" s="483">
        <f>'11M - LPS'!BW117</f>
        <v>2.6566254789108269E-2</v>
      </c>
      <c r="BX117" s="483">
        <f>'11M - LPS'!BX117</f>
        <v>2.592666050164065E-2</v>
      </c>
      <c r="BY117" s="483">
        <f>'11M - LPS'!BY117</f>
        <v>2.6373957065931247E-2</v>
      </c>
      <c r="BZ117" s="483">
        <f>'11M - LPS'!BZ117</f>
        <v>2.6424197519930623E-2</v>
      </c>
      <c r="CA117" s="483">
        <f>'11M - LPS'!CA117</f>
        <v>2.7280683625198789E-2</v>
      </c>
      <c r="CB117" s="483">
        <f>'11M - LPS'!CB117</f>
        <v>3.4031019854240188E-2</v>
      </c>
      <c r="CC117" s="483">
        <f>'11M - LPS'!CC117</f>
        <v>3.3633906839052027E-2</v>
      </c>
      <c r="CD117" s="483">
        <f>'11M - LPS'!CD117</f>
        <v>3.3532444226264349E-2</v>
      </c>
      <c r="CE117" s="483">
        <f>'11M - LPS'!CE117</f>
        <v>3.3377343720724137E-2</v>
      </c>
      <c r="CF117" s="483">
        <f>'11M - LPS'!CF117</f>
        <v>2.8179638448211728E-2</v>
      </c>
      <c r="CG117" s="483">
        <f>'11M - LPS'!CG117</f>
        <v>2.7377874618474466E-2</v>
      </c>
      <c r="CH117" s="483">
        <f>'11M - LPS'!CH117</f>
        <v>2.661095137089662E-2</v>
      </c>
    </row>
    <row r="118" spans="1:86" s="110" customFormat="1" hidden="1" x14ac:dyDescent="0.25">
      <c r="A118" s="640"/>
      <c r="B118" s="89" t="s">
        <v>5</v>
      </c>
      <c r="C118" s="453">
        <f>'11M - LPS'!C118</f>
        <v>2.2477983548236508E-2</v>
      </c>
      <c r="D118" s="453">
        <f>'11M - LPS'!D118</f>
        <v>2.2208460096153619E-2</v>
      </c>
      <c r="E118" s="453">
        <f>'11M - LPS'!E118</f>
        <v>2.2537126025125254E-2</v>
      </c>
      <c r="F118" s="453">
        <f>'11M - LPS'!F118</f>
        <v>2.3433158350103633E-2</v>
      </c>
      <c r="G118" s="453">
        <f>'11M - LPS'!G118</f>
        <v>2.4182497583924868E-2</v>
      </c>
      <c r="H118" s="453">
        <f>'11M - LPS'!H118</f>
        <v>2.9068192865801402E-2</v>
      </c>
      <c r="I118" s="453">
        <f>'11M - LPS'!I118</f>
        <v>2.9046768289494204E-2</v>
      </c>
      <c r="J118" s="453">
        <f>'11M - LPS'!J118</f>
        <v>2.8926223071207881E-2</v>
      </c>
      <c r="K118" s="453">
        <f>'11M - LPS'!K118</f>
        <v>2.8853811928619136E-2</v>
      </c>
      <c r="L118" s="453">
        <f>'11M - LPS'!L118</f>
        <v>2.423934325833732E-2</v>
      </c>
      <c r="M118" s="453">
        <f>'11M - LPS'!M118</f>
        <v>2.3230451301046742E-2</v>
      </c>
      <c r="N118" s="453">
        <f>'11M - LPS'!N118</f>
        <v>2.2569877249855298E-2</v>
      </c>
      <c r="O118" s="453">
        <f>'11M - LPS'!O118</f>
        <v>2.2477983548236508E-2</v>
      </c>
      <c r="P118" s="453">
        <f>'11M - LPS'!P118</f>
        <v>2.2208460096153619E-2</v>
      </c>
      <c r="Q118" s="453">
        <f>'11M - LPS'!Q118</f>
        <v>2.2537126025125254E-2</v>
      </c>
      <c r="R118" s="453">
        <f>'11M - LPS'!R118</f>
        <v>2.3433158350103633E-2</v>
      </c>
      <c r="S118" s="453">
        <f>'11M - LPS'!S118</f>
        <v>2.4182497583924868E-2</v>
      </c>
      <c r="T118" s="483">
        <f>'11M - LPS'!T118</f>
        <v>3.3476859536760981E-2</v>
      </c>
      <c r="U118" s="483">
        <f>'11M - LPS'!U118</f>
        <v>3.3225457850990958E-2</v>
      </c>
      <c r="V118" s="483">
        <f>'11M - LPS'!V118</f>
        <v>3.3135454056878517E-2</v>
      </c>
      <c r="W118" s="483">
        <f>'11M - LPS'!W118</f>
        <v>3.3078064397861845E-2</v>
      </c>
      <c r="X118" s="483">
        <f>'11M - LPS'!X118</f>
        <v>2.749808838962978E-2</v>
      </c>
      <c r="Y118" s="483">
        <f>'11M - LPS'!Y118</f>
        <v>2.7044210618071343E-2</v>
      </c>
      <c r="Z118" s="483">
        <f>'11M - LPS'!Z118</f>
        <v>2.6409821244212064E-2</v>
      </c>
      <c r="AA118" s="483">
        <f>'11M - LPS'!AA118</f>
        <v>2.6164773774071854E-2</v>
      </c>
      <c r="AB118" s="483">
        <f>'11M - LPS'!AB118</f>
        <v>2.5698700760234686E-2</v>
      </c>
      <c r="AC118" s="483">
        <f>'11M - LPS'!AC118</f>
        <v>2.6120073470320259E-2</v>
      </c>
      <c r="AD118" s="483">
        <f>'11M - LPS'!AD118</f>
        <v>2.5891912085054484E-2</v>
      </c>
      <c r="AE118" s="483">
        <f>'11M - LPS'!AE118</f>
        <v>2.6752271713143896E-2</v>
      </c>
      <c r="AF118" s="483">
        <f>'11M - LPS'!AF118</f>
        <v>3.3476859536760981E-2</v>
      </c>
      <c r="AG118" s="483">
        <f>'11M - LPS'!AG118</f>
        <v>3.3225457850990958E-2</v>
      </c>
      <c r="AH118" s="483">
        <f>'11M - LPS'!AH118</f>
        <v>3.3135454056878517E-2</v>
      </c>
      <c r="AI118" s="483">
        <f>'11M - LPS'!AI118</f>
        <v>3.3078064397861845E-2</v>
      </c>
      <c r="AJ118" s="483">
        <f>'11M - LPS'!AJ118</f>
        <v>2.749808838962978E-2</v>
      </c>
      <c r="AK118" s="483">
        <f>'11M - LPS'!AK118</f>
        <v>2.7044210618071343E-2</v>
      </c>
      <c r="AL118" s="483">
        <f>'11M - LPS'!AL118</f>
        <v>2.6409821244212064E-2</v>
      </c>
      <c r="AM118" s="483">
        <f>'11M - LPS'!AM118</f>
        <v>2.6164773774071854E-2</v>
      </c>
      <c r="AN118" s="483">
        <f>'11M - LPS'!AN118</f>
        <v>2.5698700760234686E-2</v>
      </c>
      <c r="AO118" s="483">
        <f>'11M - LPS'!AO118</f>
        <v>2.6120073470320259E-2</v>
      </c>
      <c r="AP118" s="483">
        <f>'11M - LPS'!AP118</f>
        <v>2.5891912085054484E-2</v>
      </c>
      <c r="AQ118" s="483">
        <f>'11M - LPS'!AQ118</f>
        <v>2.6752271713143896E-2</v>
      </c>
      <c r="AR118" s="483">
        <f>'11M - LPS'!AR118</f>
        <v>3.3476859536760981E-2</v>
      </c>
      <c r="AS118" s="483">
        <f>'11M - LPS'!AS118</f>
        <v>3.3225457850990958E-2</v>
      </c>
      <c r="AT118" s="483">
        <f>'11M - LPS'!AT118</f>
        <v>3.3135454056878517E-2</v>
      </c>
      <c r="AU118" s="483">
        <f>'11M - LPS'!AU118</f>
        <v>3.3078064397861845E-2</v>
      </c>
      <c r="AV118" s="483">
        <f>'11M - LPS'!AV118</f>
        <v>2.749808838962978E-2</v>
      </c>
      <c r="AW118" s="483">
        <f>'11M - LPS'!AW118</f>
        <v>2.7044210618071343E-2</v>
      </c>
      <c r="AX118" s="483">
        <f>'11M - LPS'!AX118</f>
        <v>2.6409821244212064E-2</v>
      </c>
      <c r="AY118" s="483">
        <f>'11M - LPS'!AY118</f>
        <v>2.6164773774071854E-2</v>
      </c>
      <c r="AZ118" s="483">
        <f>'11M - LPS'!AZ118</f>
        <v>2.5698700760234686E-2</v>
      </c>
      <c r="BA118" s="483">
        <f>'11M - LPS'!BA118</f>
        <v>2.6120073470320259E-2</v>
      </c>
      <c r="BB118" s="483">
        <f>'11M - LPS'!BB118</f>
        <v>2.5891912085054484E-2</v>
      </c>
      <c r="BC118" s="483">
        <f>'11M - LPS'!BC118</f>
        <v>2.6752271713143896E-2</v>
      </c>
      <c r="BD118" s="483">
        <f>'11M - LPS'!BD118</f>
        <v>3.3476859536760981E-2</v>
      </c>
      <c r="BE118" s="483">
        <f>'11M - LPS'!BE118</f>
        <v>3.3225457850990958E-2</v>
      </c>
      <c r="BF118" s="483">
        <f>'11M - LPS'!BF118</f>
        <v>3.3135454056878517E-2</v>
      </c>
      <c r="BG118" s="483">
        <f>'11M - LPS'!BG118</f>
        <v>3.3078064397861845E-2</v>
      </c>
      <c r="BH118" s="483">
        <f>'11M - LPS'!BH118</f>
        <v>2.749808838962978E-2</v>
      </c>
      <c r="BI118" s="483">
        <f>'11M - LPS'!BI118</f>
        <v>2.7044210618071343E-2</v>
      </c>
      <c r="BJ118" s="483">
        <f>'11M - LPS'!BJ118</f>
        <v>2.6409821244212064E-2</v>
      </c>
      <c r="BK118" s="483">
        <f>'11M - LPS'!BK118</f>
        <v>2.6164773774071854E-2</v>
      </c>
      <c r="BL118" s="483">
        <f>'11M - LPS'!BL118</f>
        <v>2.5698700760234686E-2</v>
      </c>
      <c r="BM118" s="483">
        <f>'11M - LPS'!BM118</f>
        <v>2.6120073470320259E-2</v>
      </c>
      <c r="BN118" s="483">
        <f>'11M - LPS'!BN118</f>
        <v>2.5891912085054484E-2</v>
      </c>
      <c r="BO118" s="483">
        <f>'11M - LPS'!BO118</f>
        <v>2.6752271713143896E-2</v>
      </c>
      <c r="BP118" s="483">
        <f>'11M - LPS'!BP118</f>
        <v>3.3476859536760981E-2</v>
      </c>
      <c r="BQ118" s="483">
        <f>'11M - LPS'!BQ118</f>
        <v>3.3225457850990958E-2</v>
      </c>
      <c r="BR118" s="483">
        <f>'11M - LPS'!BR118</f>
        <v>3.3135454056878517E-2</v>
      </c>
      <c r="BS118" s="483">
        <f>'11M - LPS'!BS118</f>
        <v>3.3078064397861845E-2</v>
      </c>
      <c r="BT118" s="483">
        <f>'11M - LPS'!BT118</f>
        <v>2.749808838962978E-2</v>
      </c>
      <c r="BU118" s="483">
        <f>'11M - LPS'!BU118</f>
        <v>2.7044210618071343E-2</v>
      </c>
      <c r="BV118" s="483">
        <f>'11M - LPS'!BV118</f>
        <v>2.6409821244212064E-2</v>
      </c>
      <c r="BW118" s="483">
        <f>'11M - LPS'!BW118</f>
        <v>2.6164773774071854E-2</v>
      </c>
      <c r="BX118" s="483">
        <f>'11M - LPS'!BX118</f>
        <v>2.5698700760234686E-2</v>
      </c>
      <c r="BY118" s="483">
        <f>'11M - LPS'!BY118</f>
        <v>2.6120073470320259E-2</v>
      </c>
      <c r="BZ118" s="483">
        <f>'11M - LPS'!BZ118</f>
        <v>2.5891912085054484E-2</v>
      </c>
      <c r="CA118" s="483">
        <f>'11M - LPS'!CA118</f>
        <v>2.6752271713143896E-2</v>
      </c>
      <c r="CB118" s="483">
        <f>'11M - LPS'!CB118</f>
        <v>3.3476859536760981E-2</v>
      </c>
      <c r="CC118" s="483">
        <f>'11M - LPS'!CC118</f>
        <v>3.3225457850990958E-2</v>
      </c>
      <c r="CD118" s="483">
        <f>'11M - LPS'!CD118</f>
        <v>3.3135454056878517E-2</v>
      </c>
      <c r="CE118" s="483">
        <f>'11M - LPS'!CE118</f>
        <v>3.3078064397861845E-2</v>
      </c>
      <c r="CF118" s="483">
        <f>'11M - LPS'!CF118</f>
        <v>2.749808838962978E-2</v>
      </c>
      <c r="CG118" s="483">
        <f>'11M - LPS'!CG118</f>
        <v>2.7044210618071343E-2</v>
      </c>
      <c r="CH118" s="483">
        <f>'11M - LPS'!CH118</f>
        <v>2.6409821244212064E-2</v>
      </c>
    </row>
    <row r="119" spans="1:86" s="110" customFormat="1" hidden="1" x14ac:dyDescent="0.25">
      <c r="A119" s="640"/>
      <c r="B119" s="89" t="s">
        <v>23</v>
      </c>
      <c r="C119" s="453">
        <f>'11M - LPS'!C119</f>
        <v>2.2477983548236508E-2</v>
      </c>
      <c r="D119" s="453">
        <f>'11M - LPS'!D119</f>
        <v>2.2208460096153619E-2</v>
      </c>
      <c r="E119" s="453">
        <f>'11M - LPS'!E119</f>
        <v>2.2537126025125254E-2</v>
      </c>
      <c r="F119" s="453">
        <f>'11M - LPS'!F119</f>
        <v>2.3433158350103633E-2</v>
      </c>
      <c r="G119" s="453">
        <f>'11M - LPS'!G119</f>
        <v>2.4182497583924868E-2</v>
      </c>
      <c r="H119" s="453">
        <f>'11M - LPS'!H119</f>
        <v>2.9068192865801402E-2</v>
      </c>
      <c r="I119" s="453">
        <f>'11M - LPS'!I119</f>
        <v>2.9046768289494204E-2</v>
      </c>
      <c r="J119" s="453">
        <f>'11M - LPS'!J119</f>
        <v>2.8926223071207881E-2</v>
      </c>
      <c r="K119" s="453">
        <f>'11M - LPS'!K119</f>
        <v>2.8853811928619136E-2</v>
      </c>
      <c r="L119" s="453">
        <f>'11M - LPS'!L119</f>
        <v>2.423934325833732E-2</v>
      </c>
      <c r="M119" s="453">
        <f>'11M - LPS'!M119</f>
        <v>2.3230451301046742E-2</v>
      </c>
      <c r="N119" s="453">
        <f>'11M - LPS'!N119</f>
        <v>2.2569877249855298E-2</v>
      </c>
      <c r="O119" s="453">
        <f>'11M - LPS'!O119</f>
        <v>2.2477983548236508E-2</v>
      </c>
      <c r="P119" s="453">
        <f>'11M - LPS'!P119</f>
        <v>2.2208460096153619E-2</v>
      </c>
      <c r="Q119" s="453">
        <f>'11M - LPS'!Q119</f>
        <v>2.2537126025125254E-2</v>
      </c>
      <c r="R119" s="453">
        <f>'11M - LPS'!R119</f>
        <v>2.3433158350103633E-2</v>
      </c>
      <c r="S119" s="453">
        <f>'11M - LPS'!S119</f>
        <v>2.4182497583924868E-2</v>
      </c>
      <c r="T119" s="483">
        <f>'11M - LPS'!T119</f>
        <v>3.3476859536760981E-2</v>
      </c>
      <c r="U119" s="483">
        <f>'11M - LPS'!U119</f>
        <v>3.3225457850990958E-2</v>
      </c>
      <c r="V119" s="483">
        <f>'11M - LPS'!V119</f>
        <v>3.3135454056878517E-2</v>
      </c>
      <c r="W119" s="483">
        <f>'11M - LPS'!W119</f>
        <v>3.3078064397861845E-2</v>
      </c>
      <c r="X119" s="483">
        <f>'11M - LPS'!X119</f>
        <v>2.749808838962978E-2</v>
      </c>
      <c r="Y119" s="483">
        <f>'11M - LPS'!Y119</f>
        <v>2.7044210618071343E-2</v>
      </c>
      <c r="Z119" s="483">
        <f>'11M - LPS'!Z119</f>
        <v>2.6409821244212064E-2</v>
      </c>
      <c r="AA119" s="483">
        <f>'11M - LPS'!AA119</f>
        <v>2.6164773774071854E-2</v>
      </c>
      <c r="AB119" s="483">
        <f>'11M - LPS'!AB119</f>
        <v>2.5698700760234686E-2</v>
      </c>
      <c r="AC119" s="483">
        <f>'11M - LPS'!AC119</f>
        <v>2.6120073470320259E-2</v>
      </c>
      <c r="AD119" s="483">
        <f>'11M - LPS'!AD119</f>
        <v>2.5891912085054484E-2</v>
      </c>
      <c r="AE119" s="483">
        <f>'11M - LPS'!AE119</f>
        <v>2.6752271713143896E-2</v>
      </c>
      <c r="AF119" s="483">
        <f>'11M - LPS'!AF119</f>
        <v>3.3476859536760981E-2</v>
      </c>
      <c r="AG119" s="483">
        <f>'11M - LPS'!AG119</f>
        <v>3.3225457850990958E-2</v>
      </c>
      <c r="AH119" s="483">
        <f>'11M - LPS'!AH119</f>
        <v>3.3135454056878517E-2</v>
      </c>
      <c r="AI119" s="483">
        <f>'11M - LPS'!AI119</f>
        <v>3.3078064397861845E-2</v>
      </c>
      <c r="AJ119" s="483">
        <f>'11M - LPS'!AJ119</f>
        <v>2.749808838962978E-2</v>
      </c>
      <c r="AK119" s="483">
        <f>'11M - LPS'!AK119</f>
        <v>2.7044210618071343E-2</v>
      </c>
      <c r="AL119" s="483">
        <f>'11M - LPS'!AL119</f>
        <v>2.6409821244212064E-2</v>
      </c>
      <c r="AM119" s="483">
        <f>'11M - LPS'!AM119</f>
        <v>2.6164773774071854E-2</v>
      </c>
      <c r="AN119" s="483">
        <f>'11M - LPS'!AN119</f>
        <v>2.5698700760234686E-2</v>
      </c>
      <c r="AO119" s="483">
        <f>'11M - LPS'!AO119</f>
        <v>2.6120073470320259E-2</v>
      </c>
      <c r="AP119" s="483">
        <f>'11M - LPS'!AP119</f>
        <v>2.5891912085054484E-2</v>
      </c>
      <c r="AQ119" s="483">
        <f>'11M - LPS'!AQ119</f>
        <v>2.6752271713143896E-2</v>
      </c>
      <c r="AR119" s="483">
        <f>'11M - LPS'!AR119</f>
        <v>3.3476859536760981E-2</v>
      </c>
      <c r="AS119" s="483">
        <f>'11M - LPS'!AS119</f>
        <v>3.3225457850990958E-2</v>
      </c>
      <c r="AT119" s="483">
        <f>'11M - LPS'!AT119</f>
        <v>3.3135454056878517E-2</v>
      </c>
      <c r="AU119" s="483">
        <f>'11M - LPS'!AU119</f>
        <v>3.3078064397861845E-2</v>
      </c>
      <c r="AV119" s="483">
        <f>'11M - LPS'!AV119</f>
        <v>2.749808838962978E-2</v>
      </c>
      <c r="AW119" s="483">
        <f>'11M - LPS'!AW119</f>
        <v>2.7044210618071343E-2</v>
      </c>
      <c r="AX119" s="483">
        <f>'11M - LPS'!AX119</f>
        <v>2.6409821244212064E-2</v>
      </c>
      <c r="AY119" s="483">
        <f>'11M - LPS'!AY119</f>
        <v>2.6164773774071854E-2</v>
      </c>
      <c r="AZ119" s="483">
        <f>'11M - LPS'!AZ119</f>
        <v>2.5698700760234686E-2</v>
      </c>
      <c r="BA119" s="483">
        <f>'11M - LPS'!BA119</f>
        <v>2.6120073470320259E-2</v>
      </c>
      <c r="BB119" s="483">
        <f>'11M - LPS'!BB119</f>
        <v>2.5891912085054484E-2</v>
      </c>
      <c r="BC119" s="483">
        <f>'11M - LPS'!BC119</f>
        <v>2.6752271713143896E-2</v>
      </c>
      <c r="BD119" s="483">
        <f>'11M - LPS'!BD119</f>
        <v>3.3476859536760981E-2</v>
      </c>
      <c r="BE119" s="483">
        <f>'11M - LPS'!BE119</f>
        <v>3.3225457850990958E-2</v>
      </c>
      <c r="BF119" s="483">
        <f>'11M - LPS'!BF119</f>
        <v>3.3135454056878517E-2</v>
      </c>
      <c r="BG119" s="483">
        <f>'11M - LPS'!BG119</f>
        <v>3.3078064397861845E-2</v>
      </c>
      <c r="BH119" s="483">
        <f>'11M - LPS'!BH119</f>
        <v>2.749808838962978E-2</v>
      </c>
      <c r="BI119" s="483">
        <f>'11M - LPS'!BI119</f>
        <v>2.7044210618071343E-2</v>
      </c>
      <c r="BJ119" s="483">
        <f>'11M - LPS'!BJ119</f>
        <v>2.6409821244212064E-2</v>
      </c>
      <c r="BK119" s="483">
        <f>'11M - LPS'!BK119</f>
        <v>2.6164773774071854E-2</v>
      </c>
      <c r="BL119" s="483">
        <f>'11M - LPS'!BL119</f>
        <v>2.5698700760234686E-2</v>
      </c>
      <c r="BM119" s="483">
        <f>'11M - LPS'!BM119</f>
        <v>2.6120073470320259E-2</v>
      </c>
      <c r="BN119" s="483">
        <f>'11M - LPS'!BN119</f>
        <v>2.5891912085054484E-2</v>
      </c>
      <c r="BO119" s="483">
        <f>'11M - LPS'!BO119</f>
        <v>2.6752271713143896E-2</v>
      </c>
      <c r="BP119" s="483">
        <f>'11M - LPS'!BP119</f>
        <v>3.3476859536760981E-2</v>
      </c>
      <c r="BQ119" s="483">
        <f>'11M - LPS'!BQ119</f>
        <v>3.3225457850990958E-2</v>
      </c>
      <c r="BR119" s="483">
        <f>'11M - LPS'!BR119</f>
        <v>3.3135454056878517E-2</v>
      </c>
      <c r="BS119" s="483">
        <f>'11M - LPS'!BS119</f>
        <v>3.3078064397861845E-2</v>
      </c>
      <c r="BT119" s="483">
        <f>'11M - LPS'!BT119</f>
        <v>2.749808838962978E-2</v>
      </c>
      <c r="BU119" s="483">
        <f>'11M - LPS'!BU119</f>
        <v>2.7044210618071343E-2</v>
      </c>
      <c r="BV119" s="483">
        <f>'11M - LPS'!BV119</f>
        <v>2.6409821244212064E-2</v>
      </c>
      <c r="BW119" s="483">
        <f>'11M - LPS'!BW119</f>
        <v>2.6164773774071854E-2</v>
      </c>
      <c r="BX119" s="483">
        <f>'11M - LPS'!BX119</f>
        <v>2.5698700760234686E-2</v>
      </c>
      <c r="BY119" s="483">
        <f>'11M - LPS'!BY119</f>
        <v>2.6120073470320259E-2</v>
      </c>
      <c r="BZ119" s="483">
        <f>'11M - LPS'!BZ119</f>
        <v>2.5891912085054484E-2</v>
      </c>
      <c r="CA119" s="483">
        <f>'11M - LPS'!CA119</f>
        <v>2.6752271713143896E-2</v>
      </c>
      <c r="CB119" s="483">
        <f>'11M - LPS'!CB119</f>
        <v>3.3476859536760981E-2</v>
      </c>
      <c r="CC119" s="483">
        <f>'11M - LPS'!CC119</f>
        <v>3.3225457850990958E-2</v>
      </c>
      <c r="CD119" s="483">
        <f>'11M - LPS'!CD119</f>
        <v>3.3135454056878517E-2</v>
      </c>
      <c r="CE119" s="483">
        <f>'11M - LPS'!CE119</f>
        <v>3.3078064397861845E-2</v>
      </c>
      <c r="CF119" s="483">
        <f>'11M - LPS'!CF119</f>
        <v>2.749808838962978E-2</v>
      </c>
      <c r="CG119" s="483">
        <f>'11M - LPS'!CG119</f>
        <v>2.7044210618071343E-2</v>
      </c>
      <c r="CH119" s="483">
        <f>'11M - LPS'!CH119</f>
        <v>2.6409821244212064E-2</v>
      </c>
    </row>
    <row r="120" spans="1:86" s="110" customFormat="1" hidden="1" x14ac:dyDescent="0.25">
      <c r="A120" s="640"/>
      <c r="B120" s="89" t="s">
        <v>24</v>
      </c>
      <c r="C120" s="453">
        <f>'11M - LPS'!C120</f>
        <v>2.2477983548236508E-2</v>
      </c>
      <c r="D120" s="453">
        <f>'11M - LPS'!D120</f>
        <v>2.2208460096153619E-2</v>
      </c>
      <c r="E120" s="453">
        <f>'11M - LPS'!E120</f>
        <v>2.2537126025125254E-2</v>
      </c>
      <c r="F120" s="453">
        <f>'11M - LPS'!F120</f>
        <v>2.3433158350103633E-2</v>
      </c>
      <c r="G120" s="453">
        <f>'11M - LPS'!G120</f>
        <v>2.4182497583924868E-2</v>
      </c>
      <c r="H120" s="453">
        <f>'11M - LPS'!H120</f>
        <v>2.9068192865801402E-2</v>
      </c>
      <c r="I120" s="453">
        <f>'11M - LPS'!I120</f>
        <v>2.9046768289494204E-2</v>
      </c>
      <c r="J120" s="453">
        <f>'11M - LPS'!J120</f>
        <v>2.8926223071207881E-2</v>
      </c>
      <c r="K120" s="453">
        <f>'11M - LPS'!K120</f>
        <v>2.8853811928619136E-2</v>
      </c>
      <c r="L120" s="453">
        <f>'11M - LPS'!L120</f>
        <v>2.423934325833732E-2</v>
      </c>
      <c r="M120" s="453">
        <f>'11M - LPS'!M120</f>
        <v>2.3230451301046742E-2</v>
      </c>
      <c r="N120" s="453">
        <f>'11M - LPS'!N120</f>
        <v>2.2569877249855298E-2</v>
      </c>
      <c r="O120" s="453">
        <f>'11M - LPS'!O120</f>
        <v>2.2477983548236508E-2</v>
      </c>
      <c r="P120" s="453">
        <f>'11M - LPS'!P120</f>
        <v>2.2208460096153619E-2</v>
      </c>
      <c r="Q120" s="453">
        <f>'11M - LPS'!Q120</f>
        <v>2.2537126025125254E-2</v>
      </c>
      <c r="R120" s="453">
        <f>'11M - LPS'!R120</f>
        <v>2.3433158350103633E-2</v>
      </c>
      <c r="S120" s="453">
        <f>'11M - LPS'!S120</f>
        <v>2.4182497583924868E-2</v>
      </c>
      <c r="T120" s="483">
        <f>'11M - LPS'!T120</f>
        <v>3.3476859536760981E-2</v>
      </c>
      <c r="U120" s="483">
        <f>'11M - LPS'!U120</f>
        <v>3.3225457850990958E-2</v>
      </c>
      <c r="V120" s="483">
        <f>'11M - LPS'!V120</f>
        <v>3.3135454056878517E-2</v>
      </c>
      <c r="W120" s="483">
        <f>'11M - LPS'!W120</f>
        <v>3.3078064397861845E-2</v>
      </c>
      <c r="X120" s="483">
        <f>'11M - LPS'!X120</f>
        <v>2.749808838962978E-2</v>
      </c>
      <c r="Y120" s="483">
        <f>'11M - LPS'!Y120</f>
        <v>2.7044210618071343E-2</v>
      </c>
      <c r="Z120" s="483">
        <f>'11M - LPS'!Z120</f>
        <v>2.6409821244212064E-2</v>
      </c>
      <c r="AA120" s="483">
        <f>'11M - LPS'!AA120</f>
        <v>2.6164773774071854E-2</v>
      </c>
      <c r="AB120" s="483">
        <f>'11M - LPS'!AB120</f>
        <v>2.5698700760234686E-2</v>
      </c>
      <c r="AC120" s="483">
        <f>'11M - LPS'!AC120</f>
        <v>2.6120073470320259E-2</v>
      </c>
      <c r="AD120" s="483">
        <f>'11M - LPS'!AD120</f>
        <v>2.5891912085054484E-2</v>
      </c>
      <c r="AE120" s="483">
        <f>'11M - LPS'!AE120</f>
        <v>2.6752271713143896E-2</v>
      </c>
      <c r="AF120" s="483">
        <f>'11M - LPS'!AF120</f>
        <v>3.3476859536760981E-2</v>
      </c>
      <c r="AG120" s="483">
        <f>'11M - LPS'!AG120</f>
        <v>3.3225457850990958E-2</v>
      </c>
      <c r="AH120" s="483">
        <f>'11M - LPS'!AH120</f>
        <v>3.3135454056878517E-2</v>
      </c>
      <c r="AI120" s="483">
        <f>'11M - LPS'!AI120</f>
        <v>3.3078064397861845E-2</v>
      </c>
      <c r="AJ120" s="483">
        <f>'11M - LPS'!AJ120</f>
        <v>2.749808838962978E-2</v>
      </c>
      <c r="AK120" s="483">
        <f>'11M - LPS'!AK120</f>
        <v>2.7044210618071343E-2</v>
      </c>
      <c r="AL120" s="483">
        <f>'11M - LPS'!AL120</f>
        <v>2.6409821244212064E-2</v>
      </c>
      <c r="AM120" s="483">
        <f>'11M - LPS'!AM120</f>
        <v>2.6164773774071854E-2</v>
      </c>
      <c r="AN120" s="483">
        <f>'11M - LPS'!AN120</f>
        <v>2.5698700760234686E-2</v>
      </c>
      <c r="AO120" s="483">
        <f>'11M - LPS'!AO120</f>
        <v>2.6120073470320259E-2</v>
      </c>
      <c r="AP120" s="483">
        <f>'11M - LPS'!AP120</f>
        <v>2.5891912085054484E-2</v>
      </c>
      <c r="AQ120" s="483">
        <f>'11M - LPS'!AQ120</f>
        <v>2.6752271713143896E-2</v>
      </c>
      <c r="AR120" s="483">
        <f>'11M - LPS'!AR120</f>
        <v>3.3476859536760981E-2</v>
      </c>
      <c r="AS120" s="483">
        <f>'11M - LPS'!AS120</f>
        <v>3.3225457850990958E-2</v>
      </c>
      <c r="AT120" s="483">
        <f>'11M - LPS'!AT120</f>
        <v>3.3135454056878517E-2</v>
      </c>
      <c r="AU120" s="483">
        <f>'11M - LPS'!AU120</f>
        <v>3.3078064397861845E-2</v>
      </c>
      <c r="AV120" s="483">
        <f>'11M - LPS'!AV120</f>
        <v>2.749808838962978E-2</v>
      </c>
      <c r="AW120" s="483">
        <f>'11M - LPS'!AW120</f>
        <v>2.7044210618071343E-2</v>
      </c>
      <c r="AX120" s="483">
        <f>'11M - LPS'!AX120</f>
        <v>2.6409821244212064E-2</v>
      </c>
      <c r="AY120" s="483">
        <f>'11M - LPS'!AY120</f>
        <v>2.6164773774071854E-2</v>
      </c>
      <c r="AZ120" s="483">
        <f>'11M - LPS'!AZ120</f>
        <v>2.5698700760234686E-2</v>
      </c>
      <c r="BA120" s="483">
        <f>'11M - LPS'!BA120</f>
        <v>2.6120073470320259E-2</v>
      </c>
      <c r="BB120" s="483">
        <f>'11M - LPS'!BB120</f>
        <v>2.5891912085054484E-2</v>
      </c>
      <c r="BC120" s="483">
        <f>'11M - LPS'!BC120</f>
        <v>2.6752271713143896E-2</v>
      </c>
      <c r="BD120" s="483">
        <f>'11M - LPS'!BD120</f>
        <v>3.3476859536760981E-2</v>
      </c>
      <c r="BE120" s="483">
        <f>'11M - LPS'!BE120</f>
        <v>3.3225457850990958E-2</v>
      </c>
      <c r="BF120" s="483">
        <f>'11M - LPS'!BF120</f>
        <v>3.3135454056878517E-2</v>
      </c>
      <c r="BG120" s="483">
        <f>'11M - LPS'!BG120</f>
        <v>3.3078064397861845E-2</v>
      </c>
      <c r="BH120" s="483">
        <f>'11M - LPS'!BH120</f>
        <v>2.749808838962978E-2</v>
      </c>
      <c r="BI120" s="483">
        <f>'11M - LPS'!BI120</f>
        <v>2.7044210618071343E-2</v>
      </c>
      <c r="BJ120" s="483">
        <f>'11M - LPS'!BJ120</f>
        <v>2.6409821244212064E-2</v>
      </c>
      <c r="BK120" s="483">
        <f>'11M - LPS'!BK120</f>
        <v>2.6164773774071854E-2</v>
      </c>
      <c r="BL120" s="483">
        <f>'11M - LPS'!BL120</f>
        <v>2.5698700760234686E-2</v>
      </c>
      <c r="BM120" s="483">
        <f>'11M - LPS'!BM120</f>
        <v>2.6120073470320259E-2</v>
      </c>
      <c r="BN120" s="483">
        <f>'11M - LPS'!BN120</f>
        <v>2.5891912085054484E-2</v>
      </c>
      <c r="BO120" s="483">
        <f>'11M - LPS'!BO120</f>
        <v>2.6752271713143896E-2</v>
      </c>
      <c r="BP120" s="483">
        <f>'11M - LPS'!BP120</f>
        <v>3.3476859536760981E-2</v>
      </c>
      <c r="BQ120" s="483">
        <f>'11M - LPS'!BQ120</f>
        <v>3.3225457850990958E-2</v>
      </c>
      <c r="BR120" s="483">
        <f>'11M - LPS'!BR120</f>
        <v>3.3135454056878517E-2</v>
      </c>
      <c r="BS120" s="483">
        <f>'11M - LPS'!BS120</f>
        <v>3.3078064397861845E-2</v>
      </c>
      <c r="BT120" s="483">
        <f>'11M - LPS'!BT120</f>
        <v>2.749808838962978E-2</v>
      </c>
      <c r="BU120" s="483">
        <f>'11M - LPS'!BU120</f>
        <v>2.7044210618071343E-2</v>
      </c>
      <c r="BV120" s="483">
        <f>'11M - LPS'!BV120</f>
        <v>2.6409821244212064E-2</v>
      </c>
      <c r="BW120" s="483">
        <f>'11M - LPS'!BW120</f>
        <v>2.6164773774071854E-2</v>
      </c>
      <c r="BX120" s="483">
        <f>'11M - LPS'!BX120</f>
        <v>2.5698700760234686E-2</v>
      </c>
      <c r="BY120" s="483">
        <f>'11M - LPS'!BY120</f>
        <v>2.6120073470320259E-2</v>
      </c>
      <c r="BZ120" s="483">
        <f>'11M - LPS'!BZ120</f>
        <v>2.5891912085054484E-2</v>
      </c>
      <c r="CA120" s="483">
        <f>'11M - LPS'!CA120</f>
        <v>2.6752271713143896E-2</v>
      </c>
      <c r="CB120" s="483">
        <f>'11M - LPS'!CB120</f>
        <v>3.3476859536760981E-2</v>
      </c>
      <c r="CC120" s="483">
        <f>'11M - LPS'!CC120</f>
        <v>3.3225457850990958E-2</v>
      </c>
      <c r="CD120" s="483">
        <f>'11M - LPS'!CD120</f>
        <v>3.3135454056878517E-2</v>
      </c>
      <c r="CE120" s="483">
        <f>'11M - LPS'!CE120</f>
        <v>3.3078064397861845E-2</v>
      </c>
      <c r="CF120" s="483">
        <f>'11M - LPS'!CF120</f>
        <v>2.749808838962978E-2</v>
      </c>
      <c r="CG120" s="483">
        <f>'11M - LPS'!CG120</f>
        <v>2.7044210618071343E-2</v>
      </c>
      <c r="CH120" s="483">
        <f>'11M - LPS'!CH120</f>
        <v>2.6409821244212064E-2</v>
      </c>
    </row>
    <row r="121" spans="1:86" s="110" customFormat="1" hidden="1" x14ac:dyDescent="0.25">
      <c r="A121" s="640"/>
      <c r="B121" s="89" t="s">
        <v>7</v>
      </c>
      <c r="C121" s="453">
        <f>'11M - LPS'!C121</f>
        <v>2.2109192578663586E-2</v>
      </c>
      <c r="D121" s="453">
        <f>'11M - LPS'!D121</f>
        <v>2.1878141721193581E-2</v>
      </c>
      <c r="E121" s="453">
        <f>'11M - LPS'!E121</f>
        <v>2.2458748993281256E-2</v>
      </c>
      <c r="F121" s="453">
        <f>'11M - LPS'!F121</f>
        <v>2.3324375797169238E-2</v>
      </c>
      <c r="G121" s="453">
        <f>'11M - LPS'!G121</f>
        <v>2.3763945148409186E-2</v>
      </c>
      <c r="H121" s="453">
        <f>'11M - LPS'!H121</f>
        <v>2.870356213721911E-2</v>
      </c>
      <c r="I121" s="453">
        <f>'11M - LPS'!I121</f>
        <v>2.8309839289235212E-2</v>
      </c>
      <c r="J121" s="453">
        <f>'11M - LPS'!J121</f>
        <v>2.8376993609927615E-2</v>
      </c>
      <c r="K121" s="453">
        <f>'11M - LPS'!K121</f>
        <v>2.8354270870694132E-2</v>
      </c>
      <c r="L121" s="453">
        <f>'11M - LPS'!L121</f>
        <v>2.3826293524526761E-2</v>
      </c>
      <c r="M121" s="453">
        <f>'11M - LPS'!M121</f>
        <v>2.276075561584168E-2</v>
      </c>
      <c r="N121" s="453">
        <f>'11M - LPS'!N121</f>
        <v>2.2285451390559173E-2</v>
      </c>
      <c r="O121" s="453">
        <f>'11M - LPS'!O121</f>
        <v>2.2109192578663586E-2</v>
      </c>
      <c r="P121" s="453">
        <f>'11M - LPS'!P121</f>
        <v>2.1878141721193581E-2</v>
      </c>
      <c r="Q121" s="453">
        <f>'11M - LPS'!Q121</f>
        <v>2.2458748993281256E-2</v>
      </c>
      <c r="R121" s="453">
        <f>'11M - LPS'!R121</f>
        <v>2.3324375797169238E-2</v>
      </c>
      <c r="S121" s="453">
        <f>'11M - LPS'!S121</f>
        <v>2.3763945148409186E-2</v>
      </c>
      <c r="T121" s="483">
        <f>'11M - LPS'!T121</f>
        <v>3.3115583653799283E-2</v>
      </c>
      <c r="U121" s="483">
        <f>'11M - LPS'!U121</f>
        <v>3.2498717586983375E-2</v>
      </c>
      <c r="V121" s="483">
        <f>'11M - LPS'!V121</f>
        <v>3.2593858606130337E-2</v>
      </c>
      <c r="W121" s="483">
        <f>'11M - LPS'!W121</f>
        <v>3.2585223964741741E-2</v>
      </c>
      <c r="X121" s="483">
        <f>'11M - LPS'!X121</f>
        <v>2.7064914121582177E-2</v>
      </c>
      <c r="Y121" s="483">
        <f>'11M - LPS'!Y121</f>
        <v>2.6512728207025733E-2</v>
      </c>
      <c r="Z121" s="483">
        <f>'11M - LPS'!Z121</f>
        <v>2.604772658843043E-2</v>
      </c>
      <c r="AA121" s="483">
        <f>'11M - LPS'!AA121</f>
        <v>2.5742353102329047E-2</v>
      </c>
      <c r="AB121" s="483">
        <f>'11M - LPS'!AB121</f>
        <v>2.5335808925092164E-2</v>
      </c>
      <c r="AC121" s="483">
        <f>'11M - LPS'!AC121</f>
        <v>2.6034088539820793E-2</v>
      </c>
      <c r="AD121" s="483">
        <f>'11M - LPS'!AD121</f>
        <v>2.5800783308932949E-2</v>
      </c>
      <c r="AE121" s="483">
        <f>'11M - LPS'!AE121</f>
        <v>2.6373151874073086E-2</v>
      </c>
      <c r="AF121" s="483">
        <f>'11M - LPS'!AF121</f>
        <v>3.3115583653799283E-2</v>
      </c>
      <c r="AG121" s="483">
        <f>'11M - LPS'!AG121</f>
        <v>3.2498717586983375E-2</v>
      </c>
      <c r="AH121" s="483">
        <f>'11M - LPS'!AH121</f>
        <v>3.2593858606130337E-2</v>
      </c>
      <c r="AI121" s="483">
        <f>'11M - LPS'!AI121</f>
        <v>3.2585223964741741E-2</v>
      </c>
      <c r="AJ121" s="483">
        <f>'11M - LPS'!AJ121</f>
        <v>2.7064914121582177E-2</v>
      </c>
      <c r="AK121" s="483">
        <f>'11M - LPS'!AK121</f>
        <v>2.6512728207025733E-2</v>
      </c>
      <c r="AL121" s="483">
        <f>'11M - LPS'!AL121</f>
        <v>2.604772658843043E-2</v>
      </c>
      <c r="AM121" s="483">
        <f>'11M - LPS'!AM121</f>
        <v>2.5742353102329047E-2</v>
      </c>
      <c r="AN121" s="483">
        <f>'11M - LPS'!AN121</f>
        <v>2.5335808925092164E-2</v>
      </c>
      <c r="AO121" s="483">
        <f>'11M - LPS'!AO121</f>
        <v>2.6034088539820793E-2</v>
      </c>
      <c r="AP121" s="483">
        <f>'11M - LPS'!AP121</f>
        <v>2.5800783308932949E-2</v>
      </c>
      <c r="AQ121" s="483">
        <f>'11M - LPS'!AQ121</f>
        <v>2.6373151874073086E-2</v>
      </c>
      <c r="AR121" s="483">
        <f>'11M - LPS'!AR121</f>
        <v>3.3115583653799283E-2</v>
      </c>
      <c r="AS121" s="483">
        <f>'11M - LPS'!AS121</f>
        <v>3.2498717586983375E-2</v>
      </c>
      <c r="AT121" s="483">
        <f>'11M - LPS'!AT121</f>
        <v>3.2593858606130337E-2</v>
      </c>
      <c r="AU121" s="483">
        <f>'11M - LPS'!AU121</f>
        <v>3.2585223964741741E-2</v>
      </c>
      <c r="AV121" s="483">
        <f>'11M - LPS'!AV121</f>
        <v>2.7064914121582177E-2</v>
      </c>
      <c r="AW121" s="483">
        <f>'11M - LPS'!AW121</f>
        <v>2.6512728207025733E-2</v>
      </c>
      <c r="AX121" s="483">
        <f>'11M - LPS'!AX121</f>
        <v>2.604772658843043E-2</v>
      </c>
      <c r="AY121" s="483">
        <f>'11M - LPS'!AY121</f>
        <v>2.5742353102329047E-2</v>
      </c>
      <c r="AZ121" s="483">
        <f>'11M - LPS'!AZ121</f>
        <v>2.5335808925092164E-2</v>
      </c>
      <c r="BA121" s="483">
        <f>'11M - LPS'!BA121</f>
        <v>2.6034088539820793E-2</v>
      </c>
      <c r="BB121" s="483">
        <f>'11M - LPS'!BB121</f>
        <v>2.5800783308932949E-2</v>
      </c>
      <c r="BC121" s="483">
        <f>'11M - LPS'!BC121</f>
        <v>2.6373151874073086E-2</v>
      </c>
      <c r="BD121" s="483">
        <f>'11M - LPS'!BD121</f>
        <v>3.3115583653799283E-2</v>
      </c>
      <c r="BE121" s="483">
        <f>'11M - LPS'!BE121</f>
        <v>3.2498717586983375E-2</v>
      </c>
      <c r="BF121" s="483">
        <f>'11M - LPS'!BF121</f>
        <v>3.2593858606130337E-2</v>
      </c>
      <c r="BG121" s="483">
        <f>'11M - LPS'!BG121</f>
        <v>3.2585223964741741E-2</v>
      </c>
      <c r="BH121" s="483">
        <f>'11M - LPS'!BH121</f>
        <v>2.7064914121582177E-2</v>
      </c>
      <c r="BI121" s="483">
        <f>'11M - LPS'!BI121</f>
        <v>2.6512728207025733E-2</v>
      </c>
      <c r="BJ121" s="483">
        <f>'11M - LPS'!BJ121</f>
        <v>2.604772658843043E-2</v>
      </c>
      <c r="BK121" s="483">
        <f>'11M - LPS'!BK121</f>
        <v>2.5742353102329047E-2</v>
      </c>
      <c r="BL121" s="483">
        <f>'11M - LPS'!BL121</f>
        <v>2.5335808925092164E-2</v>
      </c>
      <c r="BM121" s="483">
        <f>'11M - LPS'!BM121</f>
        <v>2.6034088539820793E-2</v>
      </c>
      <c r="BN121" s="483">
        <f>'11M - LPS'!BN121</f>
        <v>2.5800783308932949E-2</v>
      </c>
      <c r="BO121" s="483">
        <f>'11M - LPS'!BO121</f>
        <v>2.6373151874073086E-2</v>
      </c>
      <c r="BP121" s="483">
        <f>'11M - LPS'!BP121</f>
        <v>3.3115583653799283E-2</v>
      </c>
      <c r="BQ121" s="483">
        <f>'11M - LPS'!BQ121</f>
        <v>3.2498717586983375E-2</v>
      </c>
      <c r="BR121" s="483">
        <f>'11M - LPS'!BR121</f>
        <v>3.2593858606130337E-2</v>
      </c>
      <c r="BS121" s="483">
        <f>'11M - LPS'!BS121</f>
        <v>3.2585223964741741E-2</v>
      </c>
      <c r="BT121" s="483">
        <f>'11M - LPS'!BT121</f>
        <v>2.7064914121582177E-2</v>
      </c>
      <c r="BU121" s="483">
        <f>'11M - LPS'!BU121</f>
        <v>2.6512728207025733E-2</v>
      </c>
      <c r="BV121" s="483">
        <f>'11M - LPS'!BV121</f>
        <v>2.604772658843043E-2</v>
      </c>
      <c r="BW121" s="483">
        <f>'11M - LPS'!BW121</f>
        <v>2.5742353102329047E-2</v>
      </c>
      <c r="BX121" s="483">
        <f>'11M - LPS'!BX121</f>
        <v>2.5335808925092164E-2</v>
      </c>
      <c r="BY121" s="483">
        <f>'11M - LPS'!BY121</f>
        <v>2.6034088539820793E-2</v>
      </c>
      <c r="BZ121" s="483">
        <f>'11M - LPS'!BZ121</f>
        <v>2.5800783308932949E-2</v>
      </c>
      <c r="CA121" s="483">
        <f>'11M - LPS'!CA121</f>
        <v>2.6373151874073086E-2</v>
      </c>
      <c r="CB121" s="483">
        <f>'11M - LPS'!CB121</f>
        <v>3.3115583653799283E-2</v>
      </c>
      <c r="CC121" s="483">
        <f>'11M - LPS'!CC121</f>
        <v>3.2498717586983375E-2</v>
      </c>
      <c r="CD121" s="483">
        <f>'11M - LPS'!CD121</f>
        <v>3.2593858606130337E-2</v>
      </c>
      <c r="CE121" s="483">
        <f>'11M - LPS'!CE121</f>
        <v>3.2585223964741741E-2</v>
      </c>
      <c r="CF121" s="483">
        <f>'11M - LPS'!CF121</f>
        <v>2.7064914121582177E-2</v>
      </c>
      <c r="CG121" s="483">
        <f>'11M - LPS'!CG121</f>
        <v>2.6512728207025733E-2</v>
      </c>
      <c r="CH121" s="483">
        <f>'11M - LPS'!CH121</f>
        <v>2.604772658843043E-2</v>
      </c>
    </row>
    <row r="122" spans="1:86" s="110" customFormat="1" ht="15.75" hidden="1" thickBot="1" x14ac:dyDescent="0.3">
      <c r="A122" s="641"/>
      <c r="B122" s="91" t="s">
        <v>8</v>
      </c>
      <c r="C122" s="453">
        <f>'11M - LPS'!C122</f>
        <v>2.2098193731108311E-2</v>
      </c>
      <c r="D122" s="453">
        <f>'11M - LPS'!D122</f>
        <v>2.1872109080085231E-2</v>
      </c>
      <c r="E122" s="453">
        <f>'11M - LPS'!E122</f>
        <v>2.2907538242953603E-2</v>
      </c>
      <c r="F122" s="453">
        <f>'11M - LPS'!F122</f>
        <v>2.4110148891352295E-2</v>
      </c>
      <c r="G122" s="453">
        <f>'11M - LPS'!G122</f>
        <v>2.4576562726269117E-2</v>
      </c>
      <c r="H122" s="453">
        <f>'11M - LPS'!H122</f>
        <v>2.9974761791179142E-2</v>
      </c>
      <c r="I122" s="453">
        <f>'11M - LPS'!I122</f>
        <v>2.8721794360525577E-2</v>
      </c>
      <c r="J122" s="453">
        <f>'11M - LPS'!J122</f>
        <v>2.923638292655938E-2</v>
      </c>
      <c r="K122" s="453">
        <f>'11M - LPS'!K122</f>
        <v>2.9354148766877561E-2</v>
      </c>
      <c r="L122" s="453">
        <f>'11M - LPS'!L122</f>
        <v>2.4782445602694218E-2</v>
      </c>
      <c r="M122" s="453">
        <f>'11M - LPS'!M122</f>
        <v>2.3010329043897968E-2</v>
      </c>
      <c r="N122" s="453">
        <f>'11M - LPS'!N122</f>
        <v>2.2847717498970476E-2</v>
      </c>
      <c r="O122" s="453">
        <f>'11M - LPS'!O122</f>
        <v>2.2098193731108311E-2</v>
      </c>
      <c r="P122" s="453">
        <f>'11M - LPS'!P122</f>
        <v>2.1872109080085231E-2</v>
      </c>
      <c r="Q122" s="453">
        <f>'11M - LPS'!Q122</f>
        <v>2.2907538242953603E-2</v>
      </c>
      <c r="R122" s="453">
        <f>'11M - LPS'!R122</f>
        <v>2.4110148891352295E-2</v>
      </c>
      <c r="S122" s="453">
        <f>'11M - LPS'!S122</f>
        <v>2.4576562726269117E-2</v>
      </c>
      <c r="T122" s="483">
        <f>'11M - LPS'!T122</f>
        <v>3.4377941014871495E-2</v>
      </c>
      <c r="U122" s="483">
        <f>'11M - LPS'!U122</f>
        <v>3.2905009928528878E-2</v>
      </c>
      <c r="V122" s="483">
        <f>'11M - LPS'!V122</f>
        <v>3.3441494728403555E-2</v>
      </c>
      <c r="W122" s="483">
        <f>'11M - LPS'!W122</f>
        <v>3.356524608674151E-2</v>
      </c>
      <c r="X122" s="483">
        <f>'11M - LPS'!X122</f>
        <v>2.8068357455347494E-2</v>
      </c>
      <c r="Y122" s="483">
        <f>'11M - LPS'!Y122</f>
        <v>2.6795641885263202E-2</v>
      </c>
      <c r="Z122" s="483">
        <f>'11M - LPS'!Z122</f>
        <v>2.6757757674442693E-2</v>
      </c>
      <c r="AA122" s="483">
        <f>'11M - LPS'!AA122</f>
        <v>2.5729628988781231E-2</v>
      </c>
      <c r="AB122" s="483">
        <f>'11M - LPS'!AB122</f>
        <v>2.5329397680488541E-2</v>
      </c>
      <c r="AC122" s="483">
        <f>'11M - LPS'!AC122</f>
        <v>2.6523428382631491E-2</v>
      </c>
      <c r="AD122" s="483">
        <f>'11M - LPS'!AD122</f>
        <v>2.6426349769463845E-2</v>
      </c>
      <c r="AE122" s="483">
        <f>'11M - LPS'!AE122</f>
        <v>2.712362497531514E-2</v>
      </c>
      <c r="AF122" s="483">
        <f>'11M - LPS'!AF122</f>
        <v>3.4377941014871495E-2</v>
      </c>
      <c r="AG122" s="483">
        <f>'11M - LPS'!AG122</f>
        <v>3.2905009928528878E-2</v>
      </c>
      <c r="AH122" s="483">
        <f>'11M - LPS'!AH122</f>
        <v>3.3441494728403555E-2</v>
      </c>
      <c r="AI122" s="483">
        <f>'11M - LPS'!AI122</f>
        <v>3.356524608674151E-2</v>
      </c>
      <c r="AJ122" s="483">
        <f>'11M - LPS'!AJ122</f>
        <v>2.8068357455347494E-2</v>
      </c>
      <c r="AK122" s="483">
        <f>'11M - LPS'!AK122</f>
        <v>2.6795641885263202E-2</v>
      </c>
      <c r="AL122" s="483">
        <f>'11M - LPS'!AL122</f>
        <v>2.6757757674442693E-2</v>
      </c>
      <c r="AM122" s="483">
        <f>'11M - LPS'!AM122</f>
        <v>2.5729628988781231E-2</v>
      </c>
      <c r="AN122" s="483">
        <f>'11M - LPS'!AN122</f>
        <v>2.5329397680488541E-2</v>
      </c>
      <c r="AO122" s="483">
        <f>'11M - LPS'!AO122</f>
        <v>2.6523428382631491E-2</v>
      </c>
      <c r="AP122" s="483">
        <f>'11M - LPS'!AP122</f>
        <v>2.6426349769463845E-2</v>
      </c>
      <c r="AQ122" s="483">
        <f>'11M - LPS'!AQ122</f>
        <v>2.712362497531514E-2</v>
      </c>
      <c r="AR122" s="483">
        <f>'11M - LPS'!AR122</f>
        <v>3.4377941014871495E-2</v>
      </c>
      <c r="AS122" s="483">
        <f>'11M - LPS'!AS122</f>
        <v>3.2905009928528878E-2</v>
      </c>
      <c r="AT122" s="483">
        <f>'11M - LPS'!AT122</f>
        <v>3.3441494728403555E-2</v>
      </c>
      <c r="AU122" s="483">
        <f>'11M - LPS'!AU122</f>
        <v>3.356524608674151E-2</v>
      </c>
      <c r="AV122" s="483">
        <f>'11M - LPS'!AV122</f>
        <v>2.8068357455347494E-2</v>
      </c>
      <c r="AW122" s="483">
        <f>'11M - LPS'!AW122</f>
        <v>2.6795641885263202E-2</v>
      </c>
      <c r="AX122" s="483">
        <f>'11M - LPS'!AX122</f>
        <v>2.6757757674442693E-2</v>
      </c>
      <c r="AY122" s="483">
        <f>'11M - LPS'!AY122</f>
        <v>2.5729628988781231E-2</v>
      </c>
      <c r="AZ122" s="483">
        <f>'11M - LPS'!AZ122</f>
        <v>2.5329397680488541E-2</v>
      </c>
      <c r="BA122" s="483">
        <f>'11M - LPS'!BA122</f>
        <v>2.6523428382631491E-2</v>
      </c>
      <c r="BB122" s="483">
        <f>'11M - LPS'!BB122</f>
        <v>2.6426349769463845E-2</v>
      </c>
      <c r="BC122" s="483">
        <f>'11M - LPS'!BC122</f>
        <v>2.712362497531514E-2</v>
      </c>
      <c r="BD122" s="483">
        <f>'11M - LPS'!BD122</f>
        <v>3.4377941014871495E-2</v>
      </c>
      <c r="BE122" s="483">
        <f>'11M - LPS'!BE122</f>
        <v>3.2905009928528878E-2</v>
      </c>
      <c r="BF122" s="483">
        <f>'11M - LPS'!BF122</f>
        <v>3.3441494728403555E-2</v>
      </c>
      <c r="BG122" s="483">
        <f>'11M - LPS'!BG122</f>
        <v>3.356524608674151E-2</v>
      </c>
      <c r="BH122" s="483">
        <f>'11M - LPS'!BH122</f>
        <v>2.8068357455347494E-2</v>
      </c>
      <c r="BI122" s="483">
        <f>'11M - LPS'!BI122</f>
        <v>2.6795641885263202E-2</v>
      </c>
      <c r="BJ122" s="483">
        <f>'11M - LPS'!BJ122</f>
        <v>2.6757757674442693E-2</v>
      </c>
      <c r="BK122" s="483">
        <f>'11M - LPS'!BK122</f>
        <v>2.5729628988781231E-2</v>
      </c>
      <c r="BL122" s="483">
        <f>'11M - LPS'!BL122</f>
        <v>2.5329397680488541E-2</v>
      </c>
      <c r="BM122" s="483">
        <f>'11M - LPS'!BM122</f>
        <v>2.6523428382631491E-2</v>
      </c>
      <c r="BN122" s="483">
        <f>'11M - LPS'!BN122</f>
        <v>2.6426349769463845E-2</v>
      </c>
      <c r="BO122" s="483">
        <f>'11M - LPS'!BO122</f>
        <v>2.712362497531514E-2</v>
      </c>
      <c r="BP122" s="483">
        <f>'11M - LPS'!BP122</f>
        <v>3.4377941014871495E-2</v>
      </c>
      <c r="BQ122" s="483">
        <f>'11M - LPS'!BQ122</f>
        <v>3.2905009928528878E-2</v>
      </c>
      <c r="BR122" s="483">
        <f>'11M - LPS'!BR122</f>
        <v>3.3441494728403555E-2</v>
      </c>
      <c r="BS122" s="483">
        <f>'11M - LPS'!BS122</f>
        <v>3.356524608674151E-2</v>
      </c>
      <c r="BT122" s="483">
        <f>'11M - LPS'!BT122</f>
        <v>2.8068357455347494E-2</v>
      </c>
      <c r="BU122" s="483">
        <f>'11M - LPS'!BU122</f>
        <v>2.6795641885263202E-2</v>
      </c>
      <c r="BV122" s="483">
        <f>'11M - LPS'!BV122</f>
        <v>2.6757757674442693E-2</v>
      </c>
      <c r="BW122" s="483">
        <f>'11M - LPS'!BW122</f>
        <v>2.5729628988781231E-2</v>
      </c>
      <c r="BX122" s="483">
        <f>'11M - LPS'!BX122</f>
        <v>2.5329397680488541E-2</v>
      </c>
      <c r="BY122" s="483">
        <f>'11M - LPS'!BY122</f>
        <v>2.6523428382631491E-2</v>
      </c>
      <c r="BZ122" s="483">
        <f>'11M - LPS'!BZ122</f>
        <v>2.6426349769463845E-2</v>
      </c>
      <c r="CA122" s="483">
        <f>'11M - LPS'!CA122</f>
        <v>2.712362497531514E-2</v>
      </c>
      <c r="CB122" s="483">
        <f>'11M - LPS'!CB122</f>
        <v>3.4377941014871495E-2</v>
      </c>
      <c r="CC122" s="483">
        <f>'11M - LPS'!CC122</f>
        <v>3.2905009928528878E-2</v>
      </c>
      <c r="CD122" s="483">
        <f>'11M - LPS'!CD122</f>
        <v>3.3441494728403555E-2</v>
      </c>
      <c r="CE122" s="483">
        <f>'11M - LPS'!CE122</f>
        <v>3.356524608674151E-2</v>
      </c>
      <c r="CF122" s="483">
        <f>'11M - LPS'!CF122</f>
        <v>2.8068357455347494E-2</v>
      </c>
      <c r="CG122" s="483">
        <f>'11M - LPS'!CG122</f>
        <v>2.6795641885263202E-2</v>
      </c>
      <c r="CH122" s="483">
        <f>'11M - LPS'!CH122</f>
        <v>2.6757757674442693E-2</v>
      </c>
    </row>
    <row r="123" spans="1:86" s="110" customFormat="1" hidden="1" x14ac:dyDescent="0.25">
      <c r="C123" s="111"/>
      <c r="D123" s="111"/>
      <c r="E123" s="111"/>
      <c r="F123" s="111"/>
      <c r="G123" s="111"/>
      <c r="H123" s="111"/>
      <c r="I123" s="111"/>
      <c r="J123" s="111"/>
      <c r="K123" s="111"/>
      <c r="L123" s="111"/>
      <c r="M123" s="111"/>
      <c r="N123" s="111"/>
    </row>
    <row r="124" spans="1:86" s="110" customFormat="1" ht="15.75" hidden="1" thickBot="1" x14ac:dyDescent="0.3"/>
    <row r="125" spans="1:86" s="110" customFormat="1" ht="15.75" hidden="1" thickBot="1" x14ac:dyDescent="0.3">
      <c r="C125" s="680" t="s">
        <v>125</v>
      </c>
      <c r="D125" s="677"/>
      <c r="E125" s="677"/>
      <c r="F125" s="677"/>
      <c r="G125" s="677"/>
      <c r="H125" s="677"/>
      <c r="I125" s="677"/>
      <c r="J125" s="677"/>
      <c r="K125" s="677"/>
      <c r="L125" s="677"/>
      <c r="M125" s="677"/>
      <c r="N125" s="678"/>
      <c r="O125" s="635" t="s">
        <v>125</v>
      </c>
      <c r="P125" s="636"/>
      <c r="Q125" s="636"/>
      <c r="R125" s="636"/>
      <c r="S125" s="636"/>
      <c r="T125" s="636"/>
      <c r="U125" s="636"/>
      <c r="V125" s="636"/>
      <c r="W125" s="636"/>
      <c r="X125" s="636"/>
      <c r="Y125" s="636"/>
      <c r="Z125" s="637"/>
      <c r="AA125" s="635" t="s">
        <v>125</v>
      </c>
      <c r="AB125" s="636"/>
      <c r="AC125" s="636"/>
      <c r="AD125" s="636"/>
      <c r="AE125" s="636"/>
      <c r="AF125" s="636"/>
      <c r="AG125" s="636"/>
      <c r="AH125" s="636"/>
      <c r="AI125" s="636"/>
      <c r="AJ125" s="636"/>
      <c r="AK125" s="636"/>
      <c r="AL125" s="637"/>
      <c r="AM125" s="635" t="s">
        <v>125</v>
      </c>
      <c r="AN125" s="636"/>
      <c r="AO125" s="636"/>
      <c r="AP125" s="636"/>
      <c r="AQ125" s="636"/>
      <c r="AR125" s="636"/>
      <c r="AS125" s="636"/>
      <c r="AT125" s="636"/>
      <c r="AU125" s="636"/>
      <c r="AV125" s="636"/>
      <c r="AW125" s="636"/>
      <c r="AX125" s="637"/>
      <c r="AY125" s="635" t="s">
        <v>125</v>
      </c>
      <c r="AZ125" s="636"/>
      <c r="BA125" s="636"/>
      <c r="BB125" s="636"/>
      <c r="BC125" s="636"/>
      <c r="BD125" s="636"/>
      <c r="BE125" s="636"/>
      <c r="BF125" s="636"/>
      <c r="BG125" s="636"/>
      <c r="BH125" s="636"/>
      <c r="BI125" s="636"/>
      <c r="BJ125" s="637"/>
      <c r="BK125" s="635" t="s">
        <v>125</v>
      </c>
      <c r="BL125" s="636"/>
      <c r="BM125" s="636"/>
      <c r="BN125" s="636"/>
      <c r="BO125" s="636"/>
      <c r="BP125" s="636"/>
      <c r="BQ125" s="636"/>
      <c r="BR125" s="636"/>
      <c r="BS125" s="636"/>
      <c r="BT125" s="636"/>
      <c r="BU125" s="636"/>
      <c r="BV125" s="637"/>
      <c r="BW125" s="635" t="s">
        <v>125</v>
      </c>
      <c r="BX125" s="636"/>
      <c r="BY125" s="636"/>
      <c r="BZ125" s="636"/>
      <c r="CA125" s="636"/>
      <c r="CB125" s="636"/>
      <c r="CC125" s="636"/>
      <c r="CD125" s="636"/>
      <c r="CE125" s="636"/>
      <c r="CF125" s="636"/>
      <c r="CG125" s="636"/>
      <c r="CH125" s="637"/>
    </row>
    <row r="126" spans="1:86" s="110" customFormat="1" ht="15.75" hidden="1" thickBot="1" x14ac:dyDescent="0.3">
      <c r="A126" s="639" t="s">
        <v>126</v>
      </c>
      <c r="B126" s="467" t="s">
        <v>144</v>
      </c>
      <c r="C126" s="162">
        <f>C$4</f>
        <v>45292</v>
      </c>
      <c r="D126" s="162">
        <f t="shared" ref="D126:BO126" si="162">D$4</f>
        <v>45323</v>
      </c>
      <c r="E126" s="162">
        <f t="shared" si="162"/>
        <v>45352</v>
      </c>
      <c r="F126" s="162">
        <f t="shared" si="162"/>
        <v>45383</v>
      </c>
      <c r="G126" s="162">
        <f t="shared" si="162"/>
        <v>45413</v>
      </c>
      <c r="H126" s="162">
        <f t="shared" si="162"/>
        <v>45444</v>
      </c>
      <c r="I126" s="162">
        <f t="shared" si="162"/>
        <v>45474</v>
      </c>
      <c r="J126" s="162">
        <f t="shared" si="162"/>
        <v>45505</v>
      </c>
      <c r="K126" s="162">
        <f t="shared" si="162"/>
        <v>45536</v>
      </c>
      <c r="L126" s="162">
        <f t="shared" si="162"/>
        <v>45566</v>
      </c>
      <c r="M126" s="162">
        <f t="shared" si="162"/>
        <v>45597</v>
      </c>
      <c r="N126" s="162">
        <f t="shared" si="162"/>
        <v>45627</v>
      </c>
      <c r="O126" s="162">
        <f t="shared" si="162"/>
        <v>45658</v>
      </c>
      <c r="P126" s="162">
        <f t="shared" si="162"/>
        <v>45689</v>
      </c>
      <c r="Q126" s="162">
        <f t="shared" si="162"/>
        <v>45717</v>
      </c>
      <c r="R126" s="162">
        <f t="shared" si="162"/>
        <v>45748</v>
      </c>
      <c r="S126" s="162">
        <f t="shared" si="162"/>
        <v>45778</v>
      </c>
      <c r="T126" s="162">
        <f t="shared" si="162"/>
        <v>45809</v>
      </c>
      <c r="U126" s="162">
        <f t="shared" si="162"/>
        <v>45839</v>
      </c>
      <c r="V126" s="162">
        <f t="shared" si="162"/>
        <v>45870</v>
      </c>
      <c r="W126" s="162">
        <f t="shared" si="162"/>
        <v>45901</v>
      </c>
      <c r="X126" s="162">
        <f t="shared" si="162"/>
        <v>45931</v>
      </c>
      <c r="Y126" s="162">
        <f t="shared" si="162"/>
        <v>45962</v>
      </c>
      <c r="Z126" s="162">
        <f t="shared" si="162"/>
        <v>45992</v>
      </c>
      <c r="AA126" s="162">
        <f t="shared" si="162"/>
        <v>46023</v>
      </c>
      <c r="AB126" s="162">
        <f t="shared" si="162"/>
        <v>46054</v>
      </c>
      <c r="AC126" s="162">
        <f t="shared" si="162"/>
        <v>46082</v>
      </c>
      <c r="AD126" s="162">
        <f t="shared" si="162"/>
        <v>46113</v>
      </c>
      <c r="AE126" s="162">
        <f t="shared" si="162"/>
        <v>46143</v>
      </c>
      <c r="AF126" s="162">
        <f t="shared" si="162"/>
        <v>46174</v>
      </c>
      <c r="AG126" s="162">
        <f t="shared" si="162"/>
        <v>46204</v>
      </c>
      <c r="AH126" s="162">
        <f t="shared" si="162"/>
        <v>46235</v>
      </c>
      <c r="AI126" s="162">
        <f t="shared" si="162"/>
        <v>46266</v>
      </c>
      <c r="AJ126" s="162">
        <f t="shared" si="162"/>
        <v>46296</v>
      </c>
      <c r="AK126" s="162">
        <f t="shared" si="162"/>
        <v>46327</v>
      </c>
      <c r="AL126" s="162">
        <f t="shared" si="162"/>
        <v>46357</v>
      </c>
      <c r="AM126" s="162">
        <f t="shared" si="162"/>
        <v>46388</v>
      </c>
      <c r="AN126" s="162">
        <f t="shared" si="162"/>
        <v>46419</v>
      </c>
      <c r="AO126" s="162">
        <f t="shared" si="162"/>
        <v>46447</v>
      </c>
      <c r="AP126" s="162">
        <f t="shared" si="162"/>
        <v>46478</v>
      </c>
      <c r="AQ126" s="162">
        <f t="shared" si="162"/>
        <v>46508</v>
      </c>
      <c r="AR126" s="162">
        <f t="shared" si="162"/>
        <v>46539</v>
      </c>
      <c r="AS126" s="162">
        <f t="shared" si="162"/>
        <v>46569</v>
      </c>
      <c r="AT126" s="162">
        <f t="shared" si="162"/>
        <v>46600</v>
      </c>
      <c r="AU126" s="162">
        <f t="shared" si="162"/>
        <v>46631</v>
      </c>
      <c r="AV126" s="162">
        <f t="shared" si="162"/>
        <v>46661</v>
      </c>
      <c r="AW126" s="162">
        <f t="shared" si="162"/>
        <v>46692</v>
      </c>
      <c r="AX126" s="162">
        <f t="shared" si="162"/>
        <v>46722</v>
      </c>
      <c r="AY126" s="162">
        <f t="shared" si="162"/>
        <v>46753</v>
      </c>
      <c r="AZ126" s="162">
        <f t="shared" si="162"/>
        <v>46784</v>
      </c>
      <c r="BA126" s="162">
        <f t="shared" si="162"/>
        <v>46813</v>
      </c>
      <c r="BB126" s="162">
        <f t="shared" si="162"/>
        <v>46844</v>
      </c>
      <c r="BC126" s="162">
        <f t="shared" si="162"/>
        <v>46874</v>
      </c>
      <c r="BD126" s="162">
        <f t="shared" si="162"/>
        <v>46905</v>
      </c>
      <c r="BE126" s="162">
        <f t="shared" si="162"/>
        <v>46935</v>
      </c>
      <c r="BF126" s="162">
        <f t="shared" si="162"/>
        <v>46966</v>
      </c>
      <c r="BG126" s="162">
        <f t="shared" si="162"/>
        <v>46997</v>
      </c>
      <c r="BH126" s="162">
        <f t="shared" si="162"/>
        <v>47027</v>
      </c>
      <c r="BI126" s="162">
        <f t="shared" si="162"/>
        <v>47058</v>
      </c>
      <c r="BJ126" s="162">
        <f t="shared" si="162"/>
        <v>47088</v>
      </c>
      <c r="BK126" s="162">
        <f t="shared" si="162"/>
        <v>47119</v>
      </c>
      <c r="BL126" s="162">
        <f t="shared" si="162"/>
        <v>47150</v>
      </c>
      <c r="BM126" s="162">
        <f t="shared" si="162"/>
        <v>47178</v>
      </c>
      <c r="BN126" s="162">
        <f t="shared" si="162"/>
        <v>47209</v>
      </c>
      <c r="BO126" s="162">
        <f t="shared" si="162"/>
        <v>47239</v>
      </c>
      <c r="BP126" s="162">
        <f t="shared" ref="BP126:CH126" si="163">BP$4</f>
        <v>47270</v>
      </c>
      <c r="BQ126" s="162">
        <f t="shared" si="163"/>
        <v>47300</v>
      </c>
      <c r="BR126" s="162">
        <f t="shared" si="163"/>
        <v>47331</v>
      </c>
      <c r="BS126" s="162">
        <f t="shared" si="163"/>
        <v>47362</v>
      </c>
      <c r="BT126" s="162">
        <f t="shared" si="163"/>
        <v>47392</v>
      </c>
      <c r="BU126" s="162">
        <f t="shared" si="163"/>
        <v>47423</v>
      </c>
      <c r="BV126" s="162">
        <f t="shared" si="163"/>
        <v>47453</v>
      </c>
      <c r="BW126" s="162">
        <f t="shared" si="163"/>
        <v>47484</v>
      </c>
      <c r="BX126" s="162">
        <f t="shared" si="163"/>
        <v>47515</v>
      </c>
      <c r="BY126" s="162">
        <f t="shared" si="163"/>
        <v>47543</v>
      </c>
      <c r="BZ126" s="162">
        <f t="shared" si="163"/>
        <v>47574</v>
      </c>
      <c r="CA126" s="162">
        <f t="shared" si="163"/>
        <v>47604</v>
      </c>
      <c r="CB126" s="162">
        <f t="shared" si="163"/>
        <v>47635</v>
      </c>
      <c r="CC126" s="162">
        <f t="shared" si="163"/>
        <v>47665</v>
      </c>
      <c r="CD126" s="162">
        <f t="shared" si="163"/>
        <v>47696</v>
      </c>
      <c r="CE126" s="162">
        <f t="shared" si="163"/>
        <v>47727</v>
      </c>
      <c r="CF126" s="162">
        <f t="shared" si="163"/>
        <v>47757</v>
      </c>
      <c r="CG126" s="162">
        <f t="shared" si="163"/>
        <v>47788</v>
      </c>
      <c r="CH126" s="163">
        <f t="shared" si="163"/>
        <v>47818</v>
      </c>
    </row>
    <row r="127" spans="1:86" s="110" customFormat="1" hidden="1" x14ac:dyDescent="0.25">
      <c r="A127" s="640"/>
      <c r="B127" s="270" t="s">
        <v>20</v>
      </c>
      <c r="C127" s="459">
        <f>'11M - LPS'!C127</f>
        <v>5.1790164517634936E-3</v>
      </c>
      <c r="D127" s="459">
        <f>'11M - LPS'!D127</f>
        <v>4.4535399038463826E-3</v>
      </c>
      <c r="E127" s="459">
        <f>'11M - LPS'!E127</f>
        <v>5.3448739748747443E-3</v>
      </c>
      <c r="F127" s="459">
        <f>'11M - LPS'!F127</f>
        <v>8.1888416498963629E-3</v>
      </c>
      <c r="G127" s="459">
        <f>'11M - LPS'!G127</f>
        <v>1.1133502416075134E-2</v>
      </c>
      <c r="H127" s="459">
        <f>'11M - LPS'!H127</f>
        <v>2.8135807134198595E-2</v>
      </c>
      <c r="I127" s="459">
        <f>'11M - LPS'!I127</f>
        <v>2.7948231710505797E-2</v>
      </c>
      <c r="J127" s="459">
        <f>'11M - LPS'!J127</f>
        <v>2.6917776928792127E-2</v>
      </c>
      <c r="K127" s="459">
        <f>'11M - LPS'!K127</f>
        <v>2.6315188071380863E-2</v>
      </c>
      <c r="L127" s="459">
        <f>'11M - LPS'!L127</f>
        <v>1.1381656741662681E-2</v>
      </c>
      <c r="M127" s="459">
        <f>'11M - LPS'!M127</f>
        <v>7.4875486989532539E-3</v>
      </c>
      <c r="N127" s="459">
        <f>'11M - LPS'!N127</f>
        <v>5.4381227501447017E-3</v>
      </c>
      <c r="O127" s="459">
        <f>'11M - LPS'!O127</f>
        <v>5.1790164517634936E-3</v>
      </c>
      <c r="P127" s="459">
        <f>'11M - LPS'!P127</f>
        <v>4.4535399038463826E-3</v>
      </c>
      <c r="Q127" s="459">
        <f>'11M - LPS'!Q127</f>
        <v>5.3448739748747443E-3</v>
      </c>
      <c r="R127" s="459">
        <f>'11M - LPS'!R127</f>
        <v>8.1888416498963629E-3</v>
      </c>
      <c r="S127" s="459">
        <f>'11M - LPS'!S127</f>
        <v>1.1133502416075134E-2</v>
      </c>
      <c r="T127" s="488">
        <f>'11M - LPS'!T127</f>
        <v>3.3486140463239021E-2</v>
      </c>
      <c r="U127" s="488">
        <f>'11M - LPS'!U127</f>
        <v>3.0968542149009046E-2</v>
      </c>
      <c r="V127" s="488">
        <f>'11M - LPS'!V127</f>
        <v>3.011154594312148E-2</v>
      </c>
      <c r="W127" s="488">
        <f>'11M - LPS'!W127</f>
        <v>2.9576935602138154E-2</v>
      </c>
      <c r="X127" s="488">
        <f>'11M - LPS'!X127</f>
        <v>1.2213911610370217E-2</v>
      </c>
      <c r="Y127" s="488">
        <f>'11M - LPS'!Y127</f>
        <v>1.0248789381928655E-2</v>
      </c>
      <c r="Z127" s="488">
        <f>'11M - LPS'!Z127</f>
        <v>7.848178755787933E-3</v>
      </c>
      <c r="AA127" s="488">
        <f>'11M - LPS'!AA127</f>
        <v>7.0152262259281471E-3</v>
      </c>
      <c r="AB127" s="488">
        <f>'11M - LPS'!AB127</f>
        <v>5.5572992397653126E-3</v>
      </c>
      <c r="AC127" s="488">
        <f>'11M - LPS'!AC127</f>
        <v>6.8669265296797443E-3</v>
      </c>
      <c r="AD127" s="488">
        <f>'11M - LPS'!AD127</f>
        <v>6.1410879149455169E-3</v>
      </c>
      <c r="AE127" s="488">
        <f>'11M - LPS'!AE127</f>
        <v>9.0967282868561067E-3</v>
      </c>
      <c r="AF127" s="488">
        <f>'11M - LPS'!AF127</f>
        <v>3.3486140463239021E-2</v>
      </c>
      <c r="AG127" s="488">
        <f>'11M - LPS'!AG127</f>
        <v>3.0968542149009046E-2</v>
      </c>
      <c r="AH127" s="488">
        <f>'11M - LPS'!AH127</f>
        <v>3.011154594312148E-2</v>
      </c>
      <c r="AI127" s="488">
        <f>'11M - LPS'!AI127</f>
        <v>2.9576935602138154E-2</v>
      </c>
      <c r="AJ127" s="488">
        <f>'11M - LPS'!AJ127</f>
        <v>1.2213911610370217E-2</v>
      </c>
      <c r="AK127" s="488">
        <f>'11M - LPS'!AK127</f>
        <v>1.0248789381928655E-2</v>
      </c>
      <c r="AL127" s="488">
        <f>'11M - LPS'!AL127</f>
        <v>7.848178755787933E-3</v>
      </c>
      <c r="AM127" s="488">
        <f>'11M - LPS'!AM127</f>
        <v>7.0152262259281471E-3</v>
      </c>
      <c r="AN127" s="488">
        <f>'11M - LPS'!AN127</f>
        <v>5.5572992397653126E-3</v>
      </c>
      <c r="AO127" s="488">
        <f>'11M - LPS'!AO127</f>
        <v>6.8669265296797443E-3</v>
      </c>
      <c r="AP127" s="488">
        <f>'11M - LPS'!AP127</f>
        <v>6.1410879149455169E-3</v>
      </c>
      <c r="AQ127" s="488">
        <f>'11M - LPS'!AQ127</f>
        <v>9.0967282868561067E-3</v>
      </c>
      <c r="AR127" s="488">
        <f>'11M - LPS'!AR127</f>
        <v>3.3486140463239021E-2</v>
      </c>
      <c r="AS127" s="488">
        <f>'11M - LPS'!AS127</f>
        <v>3.0968542149009046E-2</v>
      </c>
      <c r="AT127" s="488">
        <f>'11M - LPS'!AT127</f>
        <v>3.011154594312148E-2</v>
      </c>
      <c r="AU127" s="488">
        <f>'11M - LPS'!AU127</f>
        <v>2.9576935602138154E-2</v>
      </c>
      <c r="AV127" s="488">
        <f>'11M - LPS'!AV127</f>
        <v>1.2213911610370217E-2</v>
      </c>
      <c r="AW127" s="488">
        <f>'11M - LPS'!AW127</f>
        <v>1.0248789381928655E-2</v>
      </c>
      <c r="AX127" s="488">
        <f>'11M - LPS'!AX127</f>
        <v>7.848178755787933E-3</v>
      </c>
      <c r="AY127" s="488">
        <f>'11M - LPS'!AY127</f>
        <v>7.0152262259281471E-3</v>
      </c>
      <c r="AZ127" s="488">
        <f>'11M - LPS'!AZ127</f>
        <v>5.5572992397653126E-3</v>
      </c>
      <c r="BA127" s="488">
        <f>'11M - LPS'!BA127</f>
        <v>6.8669265296797443E-3</v>
      </c>
      <c r="BB127" s="488">
        <f>'11M - LPS'!BB127</f>
        <v>6.1410879149455169E-3</v>
      </c>
      <c r="BC127" s="488">
        <f>'11M - LPS'!BC127</f>
        <v>9.0967282868561067E-3</v>
      </c>
      <c r="BD127" s="488">
        <f>'11M - LPS'!BD127</f>
        <v>3.3486140463239021E-2</v>
      </c>
      <c r="BE127" s="488">
        <f>'11M - LPS'!BE127</f>
        <v>3.0968542149009046E-2</v>
      </c>
      <c r="BF127" s="488">
        <f>'11M - LPS'!BF127</f>
        <v>3.011154594312148E-2</v>
      </c>
      <c r="BG127" s="488">
        <f>'11M - LPS'!BG127</f>
        <v>2.9576935602138154E-2</v>
      </c>
      <c r="BH127" s="488">
        <f>'11M - LPS'!BH127</f>
        <v>1.2213911610370217E-2</v>
      </c>
      <c r="BI127" s="488">
        <f>'11M - LPS'!BI127</f>
        <v>1.0248789381928655E-2</v>
      </c>
      <c r="BJ127" s="488">
        <f>'11M - LPS'!BJ127</f>
        <v>7.848178755787933E-3</v>
      </c>
      <c r="BK127" s="488">
        <f>'11M - LPS'!BK127</f>
        <v>7.0152262259281471E-3</v>
      </c>
      <c r="BL127" s="488">
        <f>'11M - LPS'!BL127</f>
        <v>5.5572992397653126E-3</v>
      </c>
      <c r="BM127" s="488">
        <f>'11M - LPS'!BM127</f>
        <v>6.8669265296797443E-3</v>
      </c>
      <c r="BN127" s="488">
        <f>'11M - LPS'!BN127</f>
        <v>6.1410879149455169E-3</v>
      </c>
      <c r="BO127" s="488">
        <f>'11M - LPS'!BO127</f>
        <v>9.0967282868561067E-3</v>
      </c>
      <c r="BP127" s="488">
        <f>'11M - LPS'!BP127</f>
        <v>3.3486140463239021E-2</v>
      </c>
      <c r="BQ127" s="488">
        <f>'11M - LPS'!BQ127</f>
        <v>3.0968542149009046E-2</v>
      </c>
      <c r="BR127" s="488">
        <f>'11M - LPS'!BR127</f>
        <v>3.011154594312148E-2</v>
      </c>
      <c r="BS127" s="488">
        <f>'11M - LPS'!BS127</f>
        <v>2.9576935602138154E-2</v>
      </c>
      <c r="BT127" s="488">
        <f>'11M - LPS'!BT127</f>
        <v>1.2213911610370217E-2</v>
      </c>
      <c r="BU127" s="488">
        <f>'11M - LPS'!BU127</f>
        <v>1.0248789381928655E-2</v>
      </c>
      <c r="BV127" s="488">
        <f>'11M - LPS'!BV127</f>
        <v>7.848178755787933E-3</v>
      </c>
      <c r="BW127" s="488">
        <f>'11M - LPS'!BW127</f>
        <v>7.0152262259281471E-3</v>
      </c>
      <c r="BX127" s="488">
        <f>'11M - LPS'!BX127</f>
        <v>5.5572992397653126E-3</v>
      </c>
      <c r="BY127" s="488">
        <f>'11M - LPS'!BY127</f>
        <v>6.8669265296797443E-3</v>
      </c>
      <c r="BZ127" s="488">
        <f>'11M - LPS'!BZ127</f>
        <v>6.1410879149455169E-3</v>
      </c>
      <c r="CA127" s="488">
        <f>'11M - LPS'!CA127</f>
        <v>9.0967282868561067E-3</v>
      </c>
      <c r="CB127" s="488">
        <f>'11M - LPS'!CB127</f>
        <v>3.3486140463239021E-2</v>
      </c>
      <c r="CC127" s="488">
        <f>'11M - LPS'!CC127</f>
        <v>3.0968542149009046E-2</v>
      </c>
      <c r="CD127" s="488">
        <f>'11M - LPS'!CD127</f>
        <v>3.011154594312148E-2</v>
      </c>
      <c r="CE127" s="488">
        <f>'11M - LPS'!CE127</f>
        <v>2.9576935602138154E-2</v>
      </c>
      <c r="CF127" s="488">
        <f>'11M - LPS'!CF127</f>
        <v>1.2213911610370217E-2</v>
      </c>
      <c r="CG127" s="488">
        <f>'11M - LPS'!CG127</f>
        <v>1.0248789381928655E-2</v>
      </c>
      <c r="CH127" s="488">
        <f>'11M - LPS'!CH127</f>
        <v>7.848178755787933E-3</v>
      </c>
    </row>
    <row r="128" spans="1:86" s="110" customFormat="1" hidden="1" x14ac:dyDescent="0.25">
      <c r="A128" s="640"/>
      <c r="B128" s="270" t="s">
        <v>0</v>
      </c>
      <c r="C128" s="459">
        <f>'11M - LPS'!C128</f>
        <v>8.5506796199090324E-3</v>
      </c>
      <c r="D128" s="459">
        <f>'11M - LPS'!D128</f>
        <v>7.1929820675005586E-3</v>
      </c>
      <c r="E128" s="459">
        <f>'11M - LPS'!E128</f>
        <v>7.1264205240276282E-3</v>
      </c>
      <c r="F128" s="459">
        <f>'11M - LPS'!F128</f>
        <v>8.6466311344846336E-3</v>
      </c>
      <c r="G128" s="459">
        <f>'11M - LPS'!G128</f>
        <v>1.9421759225798512E-2</v>
      </c>
      <c r="H128" s="459">
        <f>'11M - LPS'!H128</f>
        <v>5.2375190799397835E-2</v>
      </c>
      <c r="I128" s="459">
        <f>'11M - LPS'!I128</f>
        <v>3.7448558084642369E-2</v>
      </c>
      <c r="J128" s="459">
        <f>'11M - LPS'!J128</f>
        <v>4.3687425575025043E-2</v>
      </c>
      <c r="K128" s="459">
        <f>'11M - LPS'!K128</f>
        <v>5.0590911711988394E-2</v>
      </c>
      <c r="L128" s="459">
        <f>'11M - LPS'!L128</f>
        <v>1.0533502705622855E-2</v>
      </c>
      <c r="M128" s="459">
        <f>'11M - LPS'!M128</f>
        <v>1.3058292686961574E-2</v>
      </c>
      <c r="N128" s="459">
        <f>'11M - LPS'!N128</f>
        <v>4.8921567556137703E-3</v>
      </c>
      <c r="O128" s="459">
        <f>'11M - LPS'!O128</f>
        <v>8.5506796199090324E-3</v>
      </c>
      <c r="P128" s="459">
        <f>'11M - LPS'!P128</f>
        <v>7.1929820675005586E-3</v>
      </c>
      <c r="Q128" s="459">
        <f>'11M - LPS'!Q128</f>
        <v>7.1264205240276282E-3</v>
      </c>
      <c r="R128" s="459">
        <f>'11M - LPS'!R128</f>
        <v>8.6466311344846336E-3</v>
      </c>
      <c r="S128" s="459">
        <f>'11M - LPS'!S128</f>
        <v>1.9421759225798512E-2</v>
      </c>
      <c r="T128" s="488">
        <f>'11M - LPS'!T128</f>
        <v>6.2159622987461596E-2</v>
      </c>
      <c r="U128" s="488">
        <f>'11M - LPS'!U128</f>
        <v>4.1330498803564465E-2</v>
      </c>
      <c r="V128" s="488">
        <f>'11M - LPS'!V128</f>
        <v>4.8532219500726816E-2</v>
      </c>
      <c r="W128" s="488">
        <f>'11M - LPS'!W128</f>
        <v>5.5258716758991772E-2</v>
      </c>
      <c r="X128" s="488">
        <f>'11M - LPS'!X128</f>
        <v>1.1287593823897714E-2</v>
      </c>
      <c r="Y128" s="488">
        <f>'11M - LPS'!Y128</f>
        <v>1.740411300496373E-2</v>
      </c>
      <c r="Z128" s="488">
        <f>'11M - LPS'!Z128</f>
        <v>7.00224672209597E-3</v>
      </c>
      <c r="AA128" s="488">
        <f>'11M - LPS'!AA128</f>
        <v>1.1691418957116756E-2</v>
      </c>
      <c r="AB128" s="488">
        <f>'11M - LPS'!AB128</f>
        <v>8.953927374748245E-3</v>
      </c>
      <c r="AC128" s="488">
        <f>'11M - LPS'!AC128</f>
        <v>9.1094809297212719E-3</v>
      </c>
      <c r="AD128" s="488">
        <f>'11M - LPS'!AD128</f>
        <v>6.4484006730079219E-3</v>
      </c>
      <c r="AE128" s="488">
        <f>'11M - LPS'!AE128</f>
        <v>1.6004613904843167E-2</v>
      </c>
      <c r="AF128" s="488">
        <f>'11M - LPS'!AF128</f>
        <v>6.2159622987461596E-2</v>
      </c>
      <c r="AG128" s="488">
        <f>'11M - LPS'!AG128</f>
        <v>4.1330498803564465E-2</v>
      </c>
      <c r="AH128" s="488">
        <f>'11M - LPS'!AH128</f>
        <v>4.8532219500726816E-2</v>
      </c>
      <c r="AI128" s="488">
        <f>'11M - LPS'!AI128</f>
        <v>5.5258716758991772E-2</v>
      </c>
      <c r="AJ128" s="488">
        <f>'11M - LPS'!AJ128</f>
        <v>1.1287593823897714E-2</v>
      </c>
      <c r="AK128" s="488">
        <f>'11M - LPS'!AK128</f>
        <v>1.740411300496373E-2</v>
      </c>
      <c r="AL128" s="488">
        <f>'11M - LPS'!AL128</f>
        <v>7.00224672209597E-3</v>
      </c>
      <c r="AM128" s="488">
        <f>'11M - LPS'!AM128</f>
        <v>1.1691418957116756E-2</v>
      </c>
      <c r="AN128" s="488">
        <f>'11M - LPS'!AN128</f>
        <v>8.953927374748245E-3</v>
      </c>
      <c r="AO128" s="488">
        <f>'11M - LPS'!AO128</f>
        <v>9.1094809297212719E-3</v>
      </c>
      <c r="AP128" s="488">
        <f>'11M - LPS'!AP128</f>
        <v>6.4484006730079219E-3</v>
      </c>
      <c r="AQ128" s="488">
        <f>'11M - LPS'!AQ128</f>
        <v>1.6004613904843167E-2</v>
      </c>
      <c r="AR128" s="488">
        <f>'11M - LPS'!AR128</f>
        <v>6.2159622987461596E-2</v>
      </c>
      <c r="AS128" s="488">
        <f>'11M - LPS'!AS128</f>
        <v>4.1330498803564465E-2</v>
      </c>
      <c r="AT128" s="488">
        <f>'11M - LPS'!AT128</f>
        <v>4.8532219500726816E-2</v>
      </c>
      <c r="AU128" s="488">
        <f>'11M - LPS'!AU128</f>
        <v>5.5258716758991772E-2</v>
      </c>
      <c r="AV128" s="488">
        <f>'11M - LPS'!AV128</f>
        <v>1.1287593823897714E-2</v>
      </c>
      <c r="AW128" s="488">
        <f>'11M - LPS'!AW128</f>
        <v>1.740411300496373E-2</v>
      </c>
      <c r="AX128" s="488">
        <f>'11M - LPS'!AX128</f>
        <v>7.00224672209597E-3</v>
      </c>
      <c r="AY128" s="488">
        <f>'11M - LPS'!AY128</f>
        <v>1.1691418957116756E-2</v>
      </c>
      <c r="AZ128" s="488">
        <f>'11M - LPS'!AZ128</f>
        <v>8.953927374748245E-3</v>
      </c>
      <c r="BA128" s="488">
        <f>'11M - LPS'!BA128</f>
        <v>9.1094809297212719E-3</v>
      </c>
      <c r="BB128" s="488">
        <f>'11M - LPS'!BB128</f>
        <v>6.4484006730079219E-3</v>
      </c>
      <c r="BC128" s="488">
        <f>'11M - LPS'!BC128</f>
        <v>1.6004613904843167E-2</v>
      </c>
      <c r="BD128" s="488">
        <f>'11M - LPS'!BD128</f>
        <v>6.2159622987461596E-2</v>
      </c>
      <c r="BE128" s="488">
        <f>'11M - LPS'!BE128</f>
        <v>4.1330498803564465E-2</v>
      </c>
      <c r="BF128" s="488">
        <f>'11M - LPS'!BF128</f>
        <v>4.8532219500726816E-2</v>
      </c>
      <c r="BG128" s="488">
        <f>'11M - LPS'!BG128</f>
        <v>5.5258716758991772E-2</v>
      </c>
      <c r="BH128" s="488">
        <f>'11M - LPS'!BH128</f>
        <v>1.1287593823897714E-2</v>
      </c>
      <c r="BI128" s="488">
        <f>'11M - LPS'!BI128</f>
        <v>1.740411300496373E-2</v>
      </c>
      <c r="BJ128" s="488">
        <f>'11M - LPS'!BJ128</f>
        <v>7.00224672209597E-3</v>
      </c>
      <c r="BK128" s="488">
        <f>'11M - LPS'!BK128</f>
        <v>1.1691418957116756E-2</v>
      </c>
      <c r="BL128" s="488">
        <f>'11M - LPS'!BL128</f>
        <v>8.953927374748245E-3</v>
      </c>
      <c r="BM128" s="488">
        <f>'11M - LPS'!BM128</f>
        <v>9.1094809297212719E-3</v>
      </c>
      <c r="BN128" s="488">
        <f>'11M - LPS'!BN128</f>
        <v>6.4484006730079219E-3</v>
      </c>
      <c r="BO128" s="488">
        <f>'11M - LPS'!BO128</f>
        <v>1.6004613904843167E-2</v>
      </c>
      <c r="BP128" s="488">
        <f>'11M - LPS'!BP128</f>
        <v>6.2159622987461596E-2</v>
      </c>
      <c r="BQ128" s="488">
        <f>'11M - LPS'!BQ128</f>
        <v>4.1330498803564465E-2</v>
      </c>
      <c r="BR128" s="488">
        <f>'11M - LPS'!BR128</f>
        <v>4.8532219500726816E-2</v>
      </c>
      <c r="BS128" s="488">
        <f>'11M - LPS'!BS128</f>
        <v>5.5258716758991772E-2</v>
      </c>
      <c r="BT128" s="488">
        <f>'11M - LPS'!BT128</f>
        <v>1.1287593823897714E-2</v>
      </c>
      <c r="BU128" s="488">
        <f>'11M - LPS'!BU128</f>
        <v>1.740411300496373E-2</v>
      </c>
      <c r="BV128" s="488">
        <f>'11M - LPS'!BV128</f>
        <v>7.00224672209597E-3</v>
      </c>
      <c r="BW128" s="488">
        <f>'11M - LPS'!BW128</f>
        <v>1.1691418957116756E-2</v>
      </c>
      <c r="BX128" s="488">
        <f>'11M - LPS'!BX128</f>
        <v>8.953927374748245E-3</v>
      </c>
      <c r="BY128" s="488">
        <f>'11M - LPS'!BY128</f>
        <v>9.1094809297212719E-3</v>
      </c>
      <c r="BZ128" s="488">
        <f>'11M - LPS'!BZ128</f>
        <v>6.4484006730079219E-3</v>
      </c>
      <c r="CA128" s="488">
        <f>'11M - LPS'!CA128</f>
        <v>1.6004613904843167E-2</v>
      </c>
      <c r="CB128" s="488">
        <f>'11M - LPS'!CB128</f>
        <v>6.2159622987461596E-2</v>
      </c>
      <c r="CC128" s="488">
        <f>'11M - LPS'!CC128</f>
        <v>4.1330498803564465E-2</v>
      </c>
      <c r="CD128" s="488">
        <f>'11M - LPS'!CD128</f>
        <v>4.8532219500726816E-2</v>
      </c>
      <c r="CE128" s="488">
        <f>'11M - LPS'!CE128</f>
        <v>5.5258716758991772E-2</v>
      </c>
      <c r="CF128" s="488">
        <f>'11M - LPS'!CF128</f>
        <v>1.1287593823897714E-2</v>
      </c>
      <c r="CG128" s="488">
        <f>'11M - LPS'!CG128</f>
        <v>1.740411300496373E-2</v>
      </c>
      <c r="CH128" s="488">
        <f>'11M - LPS'!CH128</f>
        <v>7.00224672209597E-3</v>
      </c>
    </row>
    <row r="129" spans="1:86" s="110" customFormat="1" hidden="1" x14ac:dyDescent="0.25">
      <c r="A129" s="640"/>
      <c r="B129" s="270" t="s">
        <v>21</v>
      </c>
      <c r="C129" s="459">
        <f>'11M - LPS'!C129</f>
        <v>4.9566486298691318E-3</v>
      </c>
      <c r="D129" s="459">
        <f>'11M - LPS'!D129</f>
        <v>4.2804314735475947E-3</v>
      </c>
      <c r="E129" s="459">
        <f>'11M - LPS'!E129</f>
        <v>6.996416143158813E-3</v>
      </c>
      <c r="F129" s="459">
        <f>'11M - LPS'!F129</f>
        <v>1.1633891772180691E-2</v>
      </c>
      <c r="G129" s="459">
        <f>'11M - LPS'!G129</f>
        <v>1.3448020960018561E-2</v>
      </c>
      <c r="H129" s="459">
        <f>'11M - LPS'!H129</f>
        <v>3.5309235707464783E-2</v>
      </c>
      <c r="I129" s="459">
        <f>'11M - LPS'!I129</f>
        <v>2.7879076493810287E-2</v>
      </c>
      <c r="J129" s="459">
        <f>'11M - LPS'!J129</f>
        <v>3.040821119917279E-2</v>
      </c>
      <c r="K129" s="459">
        <f>'11M - LPS'!K129</f>
        <v>3.2050392286200109E-2</v>
      </c>
      <c r="L129" s="459">
        <f>'11M - LPS'!L129</f>
        <v>1.3987374150176306E-2</v>
      </c>
      <c r="M129" s="459">
        <f>'11M - LPS'!M129</f>
        <v>7.5131228639032715E-3</v>
      </c>
      <c r="N129" s="459">
        <f>'11M - LPS'!N129</f>
        <v>6.4957072899277293E-3</v>
      </c>
      <c r="O129" s="459">
        <f>'11M - LPS'!O129</f>
        <v>4.9566486298691318E-3</v>
      </c>
      <c r="P129" s="459">
        <f>'11M - LPS'!P129</f>
        <v>4.2804314735475947E-3</v>
      </c>
      <c r="Q129" s="459">
        <f>'11M - LPS'!Q129</f>
        <v>6.996416143158813E-3</v>
      </c>
      <c r="R129" s="459">
        <f>'11M - LPS'!R129</f>
        <v>1.1633891772180691E-2</v>
      </c>
      <c r="S129" s="459">
        <f>'11M - LPS'!S129</f>
        <v>1.3448020960018561E-2</v>
      </c>
      <c r="T129" s="488">
        <f>'11M - LPS'!T129</f>
        <v>4.1892537774218551E-2</v>
      </c>
      <c r="U129" s="488">
        <f>'11M - LPS'!U129</f>
        <v>3.0893130755246793E-2</v>
      </c>
      <c r="V129" s="488">
        <f>'11M - LPS'!V129</f>
        <v>3.3953159146769947E-2</v>
      </c>
      <c r="W129" s="488">
        <f>'11M - LPS'!W129</f>
        <v>3.577976647894008E-2</v>
      </c>
      <c r="X129" s="488">
        <f>'11M - LPS'!X129</f>
        <v>1.5057132638155115E-2</v>
      </c>
      <c r="Y129" s="488">
        <f>'11M - LPS'!Y129</f>
        <v>1.0283615616712236E-2</v>
      </c>
      <c r="Z129" s="488">
        <f>'11M - LPS'!Z129</f>
        <v>9.4874984917760041E-3</v>
      </c>
      <c r="AA129" s="488">
        <f>'11M - LPS'!AA129</f>
        <v>6.7146460604762892E-3</v>
      </c>
      <c r="AB129" s="488">
        <f>'11M - LPS'!AB129</f>
        <v>5.342049560143205E-3</v>
      </c>
      <c r="AC129" s="488">
        <f>'11M - LPS'!AC129</f>
        <v>8.9459917672781025E-3</v>
      </c>
      <c r="AD129" s="488">
        <f>'11M - LPS'!AD129</f>
        <v>8.4444248557956139E-3</v>
      </c>
      <c r="AE129" s="488">
        <f>'11M - LPS'!AE129</f>
        <v>1.100647392422476E-2</v>
      </c>
      <c r="AF129" s="488">
        <f>'11M - LPS'!AF129</f>
        <v>4.1892537774218551E-2</v>
      </c>
      <c r="AG129" s="488">
        <f>'11M - LPS'!AG129</f>
        <v>3.0893130755246793E-2</v>
      </c>
      <c r="AH129" s="488">
        <f>'11M - LPS'!AH129</f>
        <v>3.3953159146769947E-2</v>
      </c>
      <c r="AI129" s="488">
        <f>'11M - LPS'!AI129</f>
        <v>3.577976647894008E-2</v>
      </c>
      <c r="AJ129" s="488">
        <f>'11M - LPS'!AJ129</f>
        <v>1.5057132638155115E-2</v>
      </c>
      <c r="AK129" s="488">
        <f>'11M - LPS'!AK129</f>
        <v>1.0283615616712236E-2</v>
      </c>
      <c r="AL129" s="488">
        <f>'11M - LPS'!AL129</f>
        <v>9.4874984917760041E-3</v>
      </c>
      <c r="AM129" s="488">
        <f>'11M - LPS'!AM129</f>
        <v>6.7146460604762892E-3</v>
      </c>
      <c r="AN129" s="488">
        <f>'11M - LPS'!AN129</f>
        <v>5.342049560143205E-3</v>
      </c>
      <c r="AO129" s="488">
        <f>'11M - LPS'!AO129</f>
        <v>8.9459917672781025E-3</v>
      </c>
      <c r="AP129" s="488">
        <f>'11M - LPS'!AP129</f>
        <v>8.4444248557956139E-3</v>
      </c>
      <c r="AQ129" s="488">
        <f>'11M - LPS'!AQ129</f>
        <v>1.100647392422476E-2</v>
      </c>
      <c r="AR129" s="488">
        <f>'11M - LPS'!AR129</f>
        <v>4.1892537774218551E-2</v>
      </c>
      <c r="AS129" s="488">
        <f>'11M - LPS'!AS129</f>
        <v>3.0893130755246793E-2</v>
      </c>
      <c r="AT129" s="488">
        <f>'11M - LPS'!AT129</f>
        <v>3.3953159146769947E-2</v>
      </c>
      <c r="AU129" s="488">
        <f>'11M - LPS'!AU129</f>
        <v>3.577976647894008E-2</v>
      </c>
      <c r="AV129" s="488">
        <f>'11M - LPS'!AV129</f>
        <v>1.5057132638155115E-2</v>
      </c>
      <c r="AW129" s="488">
        <f>'11M - LPS'!AW129</f>
        <v>1.0283615616712236E-2</v>
      </c>
      <c r="AX129" s="488">
        <f>'11M - LPS'!AX129</f>
        <v>9.4874984917760041E-3</v>
      </c>
      <c r="AY129" s="488">
        <f>'11M - LPS'!AY129</f>
        <v>6.7146460604762892E-3</v>
      </c>
      <c r="AZ129" s="488">
        <f>'11M - LPS'!AZ129</f>
        <v>5.342049560143205E-3</v>
      </c>
      <c r="BA129" s="488">
        <f>'11M - LPS'!BA129</f>
        <v>8.9459917672781025E-3</v>
      </c>
      <c r="BB129" s="488">
        <f>'11M - LPS'!BB129</f>
        <v>8.4444248557956139E-3</v>
      </c>
      <c r="BC129" s="488">
        <f>'11M - LPS'!BC129</f>
        <v>1.100647392422476E-2</v>
      </c>
      <c r="BD129" s="488">
        <f>'11M - LPS'!BD129</f>
        <v>4.1892537774218551E-2</v>
      </c>
      <c r="BE129" s="488">
        <f>'11M - LPS'!BE129</f>
        <v>3.0893130755246793E-2</v>
      </c>
      <c r="BF129" s="488">
        <f>'11M - LPS'!BF129</f>
        <v>3.3953159146769947E-2</v>
      </c>
      <c r="BG129" s="488">
        <f>'11M - LPS'!BG129</f>
        <v>3.577976647894008E-2</v>
      </c>
      <c r="BH129" s="488">
        <f>'11M - LPS'!BH129</f>
        <v>1.5057132638155115E-2</v>
      </c>
      <c r="BI129" s="488">
        <f>'11M - LPS'!BI129</f>
        <v>1.0283615616712236E-2</v>
      </c>
      <c r="BJ129" s="488">
        <f>'11M - LPS'!BJ129</f>
        <v>9.4874984917760041E-3</v>
      </c>
      <c r="BK129" s="488">
        <f>'11M - LPS'!BK129</f>
        <v>6.7146460604762892E-3</v>
      </c>
      <c r="BL129" s="488">
        <f>'11M - LPS'!BL129</f>
        <v>5.342049560143205E-3</v>
      </c>
      <c r="BM129" s="488">
        <f>'11M - LPS'!BM129</f>
        <v>8.9459917672781025E-3</v>
      </c>
      <c r="BN129" s="488">
        <f>'11M - LPS'!BN129</f>
        <v>8.4444248557956139E-3</v>
      </c>
      <c r="BO129" s="488">
        <f>'11M - LPS'!BO129</f>
        <v>1.100647392422476E-2</v>
      </c>
      <c r="BP129" s="488">
        <f>'11M - LPS'!BP129</f>
        <v>4.1892537774218551E-2</v>
      </c>
      <c r="BQ129" s="488">
        <f>'11M - LPS'!BQ129</f>
        <v>3.0893130755246793E-2</v>
      </c>
      <c r="BR129" s="488">
        <f>'11M - LPS'!BR129</f>
        <v>3.3953159146769947E-2</v>
      </c>
      <c r="BS129" s="488">
        <f>'11M - LPS'!BS129</f>
        <v>3.577976647894008E-2</v>
      </c>
      <c r="BT129" s="488">
        <f>'11M - LPS'!BT129</f>
        <v>1.5057132638155115E-2</v>
      </c>
      <c r="BU129" s="488">
        <f>'11M - LPS'!BU129</f>
        <v>1.0283615616712236E-2</v>
      </c>
      <c r="BV129" s="488">
        <f>'11M - LPS'!BV129</f>
        <v>9.4874984917760041E-3</v>
      </c>
      <c r="BW129" s="488">
        <f>'11M - LPS'!BW129</f>
        <v>6.7146460604762892E-3</v>
      </c>
      <c r="BX129" s="488">
        <f>'11M - LPS'!BX129</f>
        <v>5.342049560143205E-3</v>
      </c>
      <c r="BY129" s="488">
        <f>'11M - LPS'!BY129</f>
        <v>8.9459917672781025E-3</v>
      </c>
      <c r="BZ129" s="488">
        <f>'11M - LPS'!BZ129</f>
        <v>8.4444248557956139E-3</v>
      </c>
      <c r="CA129" s="488">
        <f>'11M - LPS'!CA129</f>
        <v>1.100647392422476E-2</v>
      </c>
      <c r="CB129" s="488">
        <f>'11M - LPS'!CB129</f>
        <v>4.1892537774218551E-2</v>
      </c>
      <c r="CC129" s="488">
        <f>'11M - LPS'!CC129</f>
        <v>3.0893130755246793E-2</v>
      </c>
      <c r="CD129" s="488">
        <f>'11M - LPS'!CD129</f>
        <v>3.3953159146769947E-2</v>
      </c>
      <c r="CE129" s="488">
        <f>'11M - LPS'!CE129</f>
        <v>3.577976647894008E-2</v>
      </c>
      <c r="CF129" s="488">
        <f>'11M - LPS'!CF129</f>
        <v>1.5057132638155115E-2</v>
      </c>
      <c r="CG129" s="488">
        <f>'11M - LPS'!CG129</f>
        <v>1.0283615616712236E-2</v>
      </c>
      <c r="CH129" s="488">
        <f>'11M - LPS'!CH129</f>
        <v>9.4874984917760041E-3</v>
      </c>
    </row>
    <row r="130" spans="1:86" s="110" customFormat="1" hidden="1" x14ac:dyDescent="0.25">
      <c r="A130" s="640"/>
      <c r="B130" s="270" t="s">
        <v>1</v>
      </c>
      <c r="C130" s="459">
        <f>'11M - LPS'!C130</f>
        <v>0</v>
      </c>
      <c r="D130" s="459">
        <f>'11M - LPS'!D130</f>
        <v>0</v>
      </c>
      <c r="E130" s="459">
        <f>'11M - LPS'!E130</f>
        <v>0</v>
      </c>
      <c r="F130" s="459">
        <f>'11M - LPS'!F130</f>
        <v>9.2340116855630441E-3</v>
      </c>
      <c r="G130" s="459">
        <f>'11M - LPS'!G130</f>
        <v>2.9116698776994372E-2</v>
      </c>
      <c r="H130" s="459">
        <f>'11M - LPS'!H130</f>
        <v>5.356106905216082E-2</v>
      </c>
      <c r="I130" s="459">
        <f>'11M - LPS'!I130</f>
        <v>3.790028715329221E-2</v>
      </c>
      <c r="J130" s="459">
        <f>'11M - LPS'!J130</f>
        <v>4.4338111890814394E-2</v>
      </c>
      <c r="K130" s="459">
        <f>'11M - LPS'!K130</f>
        <v>5.5720139826591415E-2</v>
      </c>
      <c r="L130" s="459">
        <f>'11M - LPS'!L130</f>
        <v>1.0372458484827611E-2</v>
      </c>
      <c r="M130" s="459">
        <f>'11M - LPS'!M130</f>
        <v>0</v>
      </c>
      <c r="N130" s="459">
        <f>'11M - LPS'!N130</f>
        <v>0</v>
      </c>
      <c r="O130" s="459">
        <f>'11M - LPS'!O130</f>
        <v>0</v>
      </c>
      <c r="P130" s="459">
        <f>'11M - LPS'!P130</f>
        <v>0</v>
      </c>
      <c r="Q130" s="459">
        <f>'11M - LPS'!Q130</f>
        <v>0</v>
      </c>
      <c r="R130" s="459">
        <f>'11M - LPS'!R130</f>
        <v>9.2340116855630441E-3</v>
      </c>
      <c r="S130" s="459">
        <f>'11M - LPS'!S130</f>
        <v>2.9116698776994372E-2</v>
      </c>
      <c r="T130" s="488">
        <f>'11M - LPS'!T130</f>
        <v>6.3529094409240081E-2</v>
      </c>
      <c r="U130" s="488">
        <f>'11M - LPS'!U130</f>
        <v>4.1822530341002452E-2</v>
      </c>
      <c r="V130" s="488">
        <f>'11M - LPS'!V130</f>
        <v>4.9245368413270013E-2</v>
      </c>
      <c r="W130" s="488">
        <f>'11M - LPS'!W130</f>
        <v>6.0634674431001338E-2</v>
      </c>
      <c r="X130" s="488">
        <f>'11M - LPS'!X130</f>
        <v>1.1111899163497422E-2</v>
      </c>
      <c r="Y130" s="488">
        <f>'11M - LPS'!Y130</f>
        <v>0</v>
      </c>
      <c r="Z130" s="488">
        <f>'11M - LPS'!Z130</f>
        <v>0</v>
      </c>
      <c r="AA130" s="488">
        <f>'11M - LPS'!AA130</f>
        <v>0</v>
      </c>
      <c r="AB130" s="488">
        <f>'11M - LPS'!AB130</f>
        <v>0</v>
      </c>
      <c r="AC130" s="488">
        <f>'11M - LPS'!AC130</f>
        <v>0</v>
      </c>
      <c r="AD130" s="488">
        <f>'11M - LPS'!AD130</f>
        <v>6.8420280099057186E-3</v>
      </c>
      <c r="AE130" s="488">
        <f>'11M - LPS'!AE130</f>
        <v>2.4038592028116902E-2</v>
      </c>
      <c r="AF130" s="488">
        <f>'11M - LPS'!AF130</f>
        <v>6.3529094409240081E-2</v>
      </c>
      <c r="AG130" s="488">
        <f>'11M - LPS'!AG130</f>
        <v>4.1822530341002452E-2</v>
      </c>
      <c r="AH130" s="488">
        <f>'11M - LPS'!AH130</f>
        <v>4.9245368413270013E-2</v>
      </c>
      <c r="AI130" s="488">
        <f>'11M - LPS'!AI130</f>
        <v>6.0634674431001338E-2</v>
      </c>
      <c r="AJ130" s="488">
        <f>'11M - LPS'!AJ130</f>
        <v>1.1111899163497422E-2</v>
      </c>
      <c r="AK130" s="488">
        <f>'11M - LPS'!AK130</f>
        <v>0</v>
      </c>
      <c r="AL130" s="488">
        <f>'11M - LPS'!AL130</f>
        <v>0</v>
      </c>
      <c r="AM130" s="488">
        <f>'11M - LPS'!AM130</f>
        <v>0</v>
      </c>
      <c r="AN130" s="488">
        <f>'11M - LPS'!AN130</f>
        <v>0</v>
      </c>
      <c r="AO130" s="488">
        <f>'11M - LPS'!AO130</f>
        <v>0</v>
      </c>
      <c r="AP130" s="488">
        <f>'11M - LPS'!AP130</f>
        <v>6.8420280099057186E-3</v>
      </c>
      <c r="AQ130" s="488">
        <f>'11M - LPS'!AQ130</f>
        <v>2.4038592028116902E-2</v>
      </c>
      <c r="AR130" s="488">
        <f>'11M - LPS'!AR130</f>
        <v>6.3529094409240081E-2</v>
      </c>
      <c r="AS130" s="488">
        <f>'11M - LPS'!AS130</f>
        <v>4.1822530341002452E-2</v>
      </c>
      <c r="AT130" s="488">
        <f>'11M - LPS'!AT130</f>
        <v>4.9245368413270013E-2</v>
      </c>
      <c r="AU130" s="488">
        <f>'11M - LPS'!AU130</f>
        <v>6.0634674431001338E-2</v>
      </c>
      <c r="AV130" s="488">
        <f>'11M - LPS'!AV130</f>
        <v>1.1111899163497422E-2</v>
      </c>
      <c r="AW130" s="488">
        <f>'11M - LPS'!AW130</f>
        <v>0</v>
      </c>
      <c r="AX130" s="488">
        <f>'11M - LPS'!AX130</f>
        <v>0</v>
      </c>
      <c r="AY130" s="488">
        <f>'11M - LPS'!AY130</f>
        <v>0</v>
      </c>
      <c r="AZ130" s="488">
        <f>'11M - LPS'!AZ130</f>
        <v>0</v>
      </c>
      <c r="BA130" s="488">
        <f>'11M - LPS'!BA130</f>
        <v>0</v>
      </c>
      <c r="BB130" s="488">
        <f>'11M - LPS'!BB130</f>
        <v>6.8420280099057186E-3</v>
      </c>
      <c r="BC130" s="488">
        <f>'11M - LPS'!BC130</f>
        <v>2.4038592028116902E-2</v>
      </c>
      <c r="BD130" s="488">
        <f>'11M - LPS'!BD130</f>
        <v>6.3529094409240081E-2</v>
      </c>
      <c r="BE130" s="488">
        <f>'11M - LPS'!BE130</f>
        <v>4.1822530341002452E-2</v>
      </c>
      <c r="BF130" s="488">
        <f>'11M - LPS'!BF130</f>
        <v>4.9245368413270013E-2</v>
      </c>
      <c r="BG130" s="488">
        <f>'11M - LPS'!BG130</f>
        <v>6.0634674431001338E-2</v>
      </c>
      <c r="BH130" s="488">
        <f>'11M - LPS'!BH130</f>
        <v>1.1111899163497422E-2</v>
      </c>
      <c r="BI130" s="488">
        <f>'11M - LPS'!BI130</f>
        <v>0</v>
      </c>
      <c r="BJ130" s="488">
        <f>'11M - LPS'!BJ130</f>
        <v>0</v>
      </c>
      <c r="BK130" s="488">
        <f>'11M - LPS'!BK130</f>
        <v>0</v>
      </c>
      <c r="BL130" s="488">
        <f>'11M - LPS'!BL130</f>
        <v>0</v>
      </c>
      <c r="BM130" s="488">
        <f>'11M - LPS'!BM130</f>
        <v>0</v>
      </c>
      <c r="BN130" s="488">
        <f>'11M - LPS'!BN130</f>
        <v>6.8420280099057186E-3</v>
      </c>
      <c r="BO130" s="488">
        <f>'11M - LPS'!BO130</f>
        <v>2.4038592028116902E-2</v>
      </c>
      <c r="BP130" s="488">
        <f>'11M - LPS'!BP130</f>
        <v>6.3529094409240081E-2</v>
      </c>
      <c r="BQ130" s="488">
        <f>'11M - LPS'!BQ130</f>
        <v>4.1822530341002452E-2</v>
      </c>
      <c r="BR130" s="488">
        <f>'11M - LPS'!BR130</f>
        <v>4.9245368413270013E-2</v>
      </c>
      <c r="BS130" s="488">
        <f>'11M - LPS'!BS130</f>
        <v>6.0634674431001338E-2</v>
      </c>
      <c r="BT130" s="488">
        <f>'11M - LPS'!BT130</f>
        <v>1.1111899163497422E-2</v>
      </c>
      <c r="BU130" s="488">
        <f>'11M - LPS'!BU130</f>
        <v>0</v>
      </c>
      <c r="BV130" s="488">
        <f>'11M - LPS'!BV130</f>
        <v>0</v>
      </c>
      <c r="BW130" s="488">
        <f>'11M - LPS'!BW130</f>
        <v>0</v>
      </c>
      <c r="BX130" s="488">
        <f>'11M - LPS'!BX130</f>
        <v>0</v>
      </c>
      <c r="BY130" s="488">
        <f>'11M - LPS'!BY130</f>
        <v>0</v>
      </c>
      <c r="BZ130" s="488">
        <f>'11M - LPS'!BZ130</f>
        <v>6.8420280099057186E-3</v>
      </c>
      <c r="CA130" s="488">
        <f>'11M - LPS'!CA130</f>
        <v>2.4038592028116902E-2</v>
      </c>
      <c r="CB130" s="488">
        <f>'11M - LPS'!CB130</f>
        <v>6.3529094409240081E-2</v>
      </c>
      <c r="CC130" s="488">
        <f>'11M - LPS'!CC130</f>
        <v>4.1822530341002452E-2</v>
      </c>
      <c r="CD130" s="488">
        <f>'11M - LPS'!CD130</f>
        <v>4.9245368413270013E-2</v>
      </c>
      <c r="CE130" s="488">
        <f>'11M - LPS'!CE130</f>
        <v>6.0634674431001338E-2</v>
      </c>
      <c r="CF130" s="488">
        <f>'11M - LPS'!CF130</f>
        <v>1.1111899163497422E-2</v>
      </c>
      <c r="CG130" s="488">
        <f>'11M - LPS'!CG130</f>
        <v>0</v>
      </c>
      <c r="CH130" s="488">
        <f>'11M - LPS'!CH130</f>
        <v>0</v>
      </c>
    </row>
    <row r="131" spans="1:86" s="110" customFormat="1" hidden="1" x14ac:dyDescent="0.25">
      <c r="A131" s="640"/>
      <c r="B131" s="270" t="s">
        <v>22</v>
      </c>
      <c r="C131" s="459">
        <f>'11M - LPS'!C131</f>
        <v>8.6423080533888522E-4</v>
      </c>
      <c r="D131" s="459">
        <f>'11M - LPS'!D131</f>
        <v>7.0264590052070922E-4</v>
      </c>
      <c r="E131" s="459">
        <f>'11M - LPS'!E131</f>
        <v>1.2035038689064334E-4</v>
      </c>
      <c r="F131" s="459">
        <f>'11M - LPS'!F131</f>
        <v>1.1291826547628319E-3</v>
      </c>
      <c r="G131" s="459">
        <f>'11M - LPS'!G131</f>
        <v>1.9834276391510712E-4</v>
      </c>
      <c r="H131" s="459">
        <f>'11M - LPS'!H131</f>
        <v>4.2732643222655788E-4</v>
      </c>
      <c r="I131" s="459">
        <f>'11M - LPS'!I131</f>
        <v>5.8158532458231729E-5</v>
      </c>
      <c r="J131" s="459">
        <f>'11M - LPS'!J131</f>
        <v>4.7062874729583508E-4</v>
      </c>
      <c r="K131" s="459">
        <f>'11M - LPS'!K131</f>
        <v>4.178066791322081E-4</v>
      </c>
      <c r="L131" s="459">
        <f>'11M - LPS'!L131</f>
        <v>1.5631442522499455E-4</v>
      </c>
      <c r="M131" s="459">
        <f>'11M - LPS'!M131</f>
        <v>1.3218123019511605E-5</v>
      </c>
      <c r="N131" s="459">
        <f>'11M - LPS'!N131</f>
        <v>8.8407644016592912E-5</v>
      </c>
      <c r="O131" s="459">
        <f>'11M - LPS'!O131</f>
        <v>8.6423080533888522E-4</v>
      </c>
      <c r="P131" s="459">
        <f>'11M - LPS'!P131</f>
        <v>7.0264590052070922E-4</v>
      </c>
      <c r="Q131" s="459">
        <f>'11M - LPS'!Q131</f>
        <v>1.2035038689064334E-4</v>
      </c>
      <c r="R131" s="459">
        <f>'11M - LPS'!R131</f>
        <v>1.1291826547628319E-3</v>
      </c>
      <c r="S131" s="459">
        <f>'11M - LPS'!S131</f>
        <v>1.9834276391510712E-4</v>
      </c>
      <c r="T131" s="488">
        <f>'11M - LPS'!T131</f>
        <v>5.1096913855286428E-4</v>
      </c>
      <c r="U131" s="488">
        <f>'11M - LPS'!U131</f>
        <v>6.5391660696928643E-5</v>
      </c>
      <c r="V131" s="488">
        <f>'11M - LPS'!V131</f>
        <v>5.49770738458731E-4</v>
      </c>
      <c r="W131" s="488">
        <f>'11M - LPS'!W131</f>
        <v>4.9014900530443154E-4</v>
      </c>
      <c r="X131" s="488">
        <f>'11M - LPS'!X131</f>
        <v>1.7000112934248234E-4</v>
      </c>
      <c r="Y131" s="488">
        <f>'11M - LPS'!Y131</f>
        <v>1.8067609223184783E-5</v>
      </c>
      <c r="Z131" s="488">
        <f>'11M - LPS'!Z131</f>
        <v>1.2535036641979846E-4</v>
      </c>
      <c r="AA131" s="488">
        <f>'11M - LPS'!AA131</f>
        <v>1.1702444745399247E-3</v>
      </c>
      <c r="AB131" s="488">
        <f>'11M - LPS'!AB131</f>
        <v>8.8016975764925115E-4</v>
      </c>
      <c r="AC131" s="488">
        <f>'11M - LPS'!AC131</f>
        <v>1.6512402591154361E-4</v>
      </c>
      <c r="AD131" s="488">
        <f>'11M - LPS'!AD131</f>
        <v>8.5219573646845809E-4</v>
      </c>
      <c r="AE131" s="488">
        <f>'11M - LPS'!AE131</f>
        <v>1.6992978729707005E-4</v>
      </c>
      <c r="AF131" s="488">
        <f>'11M - LPS'!AF131</f>
        <v>5.1096913855286428E-4</v>
      </c>
      <c r="AG131" s="488">
        <f>'11M - LPS'!AG131</f>
        <v>6.5391660696928643E-5</v>
      </c>
      <c r="AH131" s="488">
        <f>'11M - LPS'!AH131</f>
        <v>5.49770738458731E-4</v>
      </c>
      <c r="AI131" s="488">
        <f>'11M - LPS'!AI131</f>
        <v>4.9014900530443154E-4</v>
      </c>
      <c r="AJ131" s="488">
        <f>'11M - LPS'!AJ131</f>
        <v>1.7000112934248234E-4</v>
      </c>
      <c r="AK131" s="488">
        <f>'11M - LPS'!AK131</f>
        <v>1.8067609223184783E-5</v>
      </c>
      <c r="AL131" s="488">
        <f>'11M - LPS'!AL131</f>
        <v>1.2535036641979846E-4</v>
      </c>
      <c r="AM131" s="488">
        <f>'11M - LPS'!AM131</f>
        <v>1.1702444745399247E-3</v>
      </c>
      <c r="AN131" s="488">
        <f>'11M - LPS'!AN131</f>
        <v>8.8016975764925115E-4</v>
      </c>
      <c r="AO131" s="488">
        <f>'11M - LPS'!AO131</f>
        <v>1.6512402591154361E-4</v>
      </c>
      <c r="AP131" s="488">
        <f>'11M - LPS'!AP131</f>
        <v>8.5219573646845809E-4</v>
      </c>
      <c r="AQ131" s="488">
        <f>'11M - LPS'!AQ131</f>
        <v>1.6992978729707005E-4</v>
      </c>
      <c r="AR131" s="488">
        <f>'11M - LPS'!AR131</f>
        <v>5.1096913855286428E-4</v>
      </c>
      <c r="AS131" s="488">
        <f>'11M - LPS'!AS131</f>
        <v>6.5391660696928643E-5</v>
      </c>
      <c r="AT131" s="488">
        <f>'11M - LPS'!AT131</f>
        <v>5.49770738458731E-4</v>
      </c>
      <c r="AU131" s="488">
        <f>'11M - LPS'!AU131</f>
        <v>4.9014900530443154E-4</v>
      </c>
      <c r="AV131" s="488">
        <f>'11M - LPS'!AV131</f>
        <v>1.7000112934248234E-4</v>
      </c>
      <c r="AW131" s="488">
        <f>'11M - LPS'!AW131</f>
        <v>1.8067609223184783E-5</v>
      </c>
      <c r="AX131" s="488">
        <f>'11M - LPS'!AX131</f>
        <v>1.2535036641979846E-4</v>
      </c>
      <c r="AY131" s="488">
        <f>'11M - LPS'!AY131</f>
        <v>1.1702444745399247E-3</v>
      </c>
      <c r="AZ131" s="488">
        <f>'11M - LPS'!AZ131</f>
        <v>8.8016975764925115E-4</v>
      </c>
      <c r="BA131" s="488">
        <f>'11M - LPS'!BA131</f>
        <v>1.6512402591154361E-4</v>
      </c>
      <c r="BB131" s="488">
        <f>'11M - LPS'!BB131</f>
        <v>8.5219573646845809E-4</v>
      </c>
      <c r="BC131" s="488">
        <f>'11M - LPS'!BC131</f>
        <v>1.6992978729707005E-4</v>
      </c>
      <c r="BD131" s="488">
        <f>'11M - LPS'!BD131</f>
        <v>5.1096913855286428E-4</v>
      </c>
      <c r="BE131" s="488">
        <f>'11M - LPS'!BE131</f>
        <v>6.5391660696928643E-5</v>
      </c>
      <c r="BF131" s="488">
        <f>'11M - LPS'!BF131</f>
        <v>5.49770738458731E-4</v>
      </c>
      <c r="BG131" s="488">
        <f>'11M - LPS'!BG131</f>
        <v>4.9014900530443154E-4</v>
      </c>
      <c r="BH131" s="488">
        <f>'11M - LPS'!BH131</f>
        <v>1.7000112934248234E-4</v>
      </c>
      <c r="BI131" s="488">
        <f>'11M - LPS'!BI131</f>
        <v>1.8067609223184783E-5</v>
      </c>
      <c r="BJ131" s="488">
        <f>'11M - LPS'!BJ131</f>
        <v>1.2535036641979846E-4</v>
      </c>
      <c r="BK131" s="488">
        <f>'11M - LPS'!BK131</f>
        <v>1.1702444745399247E-3</v>
      </c>
      <c r="BL131" s="488">
        <f>'11M - LPS'!BL131</f>
        <v>8.8016975764925115E-4</v>
      </c>
      <c r="BM131" s="488">
        <f>'11M - LPS'!BM131</f>
        <v>1.6512402591154361E-4</v>
      </c>
      <c r="BN131" s="488">
        <f>'11M - LPS'!BN131</f>
        <v>8.5219573646845809E-4</v>
      </c>
      <c r="BO131" s="488">
        <f>'11M - LPS'!BO131</f>
        <v>1.6992978729707005E-4</v>
      </c>
      <c r="BP131" s="488">
        <f>'11M - LPS'!BP131</f>
        <v>5.1096913855286428E-4</v>
      </c>
      <c r="BQ131" s="488">
        <f>'11M - LPS'!BQ131</f>
        <v>6.5391660696928643E-5</v>
      </c>
      <c r="BR131" s="488">
        <f>'11M - LPS'!BR131</f>
        <v>5.49770738458731E-4</v>
      </c>
      <c r="BS131" s="488">
        <f>'11M - LPS'!BS131</f>
        <v>4.9014900530443154E-4</v>
      </c>
      <c r="BT131" s="488">
        <f>'11M - LPS'!BT131</f>
        <v>1.7000112934248234E-4</v>
      </c>
      <c r="BU131" s="488">
        <f>'11M - LPS'!BU131</f>
        <v>1.8067609223184783E-5</v>
      </c>
      <c r="BV131" s="488">
        <f>'11M - LPS'!BV131</f>
        <v>1.2535036641979846E-4</v>
      </c>
      <c r="BW131" s="488">
        <f>'11M - LPS'!BW131</f>
        <v>1.1702444745399247E-3</v>
      </c>
      <c r="BX131" s="488">
        <f>'11M - LPS'!BX131</f>
        <v>8.8016975764925115E-4</v>
      </c>
      <c r="BY131" s="488">
        <f>'11M - LPS'!BY131</f>
        <v>1.6512402591154361E-4</v>
      </c>
      <c r="BZ131" s="488">
        <f>'11M - LPS'!BZ131</f>
        <v>8.5219573646845809E-4</v>
      </c>
      <c r="CA131" s="488">
        <f>'11M - LPS'!CA131</f>
        <v>1.6992978729707005E-4</v>
      </c>
      <c r="CB131" s="488">
        <f>'11M - LPS'!CB131</f>
        <v>5.1096913855286428E-4</v>
      </c>
      <c r="CC131" s="488">
        <f>'11M - LPS'!CC131</f>
        <v>6.5391660696928643E-5</v>
      </c>
      <c r="CD131" s="488">
        <f>'11M - LPS'!CD131</f>
        <v>5.49770738458731E-4</v>
      </c>
      <c r="CE131" s="488">
        <f>'11M - LPS'!CE131</f>
        <v>4.9014900530443154E-4</v>
      </c>
      <c r="CF131" s="488">
        <f>'11M - LPS'!CF131</f>
        <v>1.7000112934248234E-4</v>
      </c>
      <c r="CG131" s="488">
        <f>'11M - LPS'!CG131</f>
        <v>1.8067609223184783E-5</v>
      </c>
      <c r="CH131" s="488">
        <f>'11M - LPS'!CH131</f>
        <v>1.2535036641979846E-4</v>
      </c>
    </row>
    <row r="132" spans="1:86" s="110" customFormat="1" hidden="1" x14ac:dyDescent="0.25">
      <c r="A132" s="640"/>
      <c r="B132" s="89" t="s">
        <v>9</v>
      </c>
      <c r="C132" s="459">
        <f>'11M - LPS'!C132</f>
        <v>8.5508748957760523E-3</v>
      </c>
      <c r="D132" s="459">
        <f>'11M - LPS'!D132</f>
        <v>7.2047530449447176E-3</v>
      </c>
      <c r="E132" s="459">
        <f>'11M - LPS'!E132</f>
        <v>7.3908138418684322E-3</v>
      </c>
      <c r="F132" s="459">
        <f>'11M - LPS'!F132</f>
        <v>1.1905794324341626E-2</v>
      </c>
      <c r="G132" s="459">
        <f>'11M - LPS'!G132</f>
        <v>9.5932321439865294E-3</v>
      </c>
      <c r="H132" s="459">
        <f>'11M - LPS'!H132</f>
        <v>0</v>
      </c>
      <c r="I132" s="459">
        <f>'11M - LPS'!I132</f>
        <v>0</v>
      </c>
      <c r="J132" s="459">
        <f>'11M - LPS'!J132</f>
        <v>0</v>
      </c>
      <c r="K132" s="459">
        <f>'11M - LPS'!K132</f>
        <v>2.9187784454542638E-2</v>
      </c>
      <c r="L132" s="459">
        <f>'11M - LPS'!L132</f>
        <v>1.2679281815188228E-2</v>
      </c>
      <c r="M132" s="459">
        <f>'11M - LPS'!M132</f>
        <v>1.3789181967679058E-2</v>
      </c>
      <c r="N132" s="459">
        <f>'11M - LPS'!N132</f>
        <v>4.894473059826189E-3</v>
      </c>
      <c r="O132" s="459">
        <f>'11M - LPS'!O132</f>
        <v>8.5508748957760523E-3</v>
      </c>
      <c r="P132" s="459">
        <f>'11M - LPS'!P132</f>
        <v>7.2047530449447176E-3</v>
      </c>
      <c r="Q132" s="459">
        <f>'11M - LPS'!Q132</f>
        <v>7.3908138418684322E-3</v>
      </c>
      <c r="R132" s="459">
        <f>'11M - LPS'!R132</f>
        <v>1.1905794324341626E-2</v>
      </c>
      <c r="S132" s="459">
        <f>'11M - LPS'!S132</f>
        <v>9.5932321439865294E-3</v>
      </c>
      <c r="T132" s="488">
        <f>'11M - LPS'!T132</f>
        <v>0</v>
      </c>
      <c r="U132" s="488">
        <f>'11M - LPS'!U132</f>
        <v>0</v>
      </c>
      <c r="V132" s="488">
        <f>'11M - LPS'!V132</f>
        <v>0</v>
      </c>
      <c r="W132" s="488">
        <f>'11M - LPS'!W132</f>
        <v>3.2753249136564078E-2</v>
      </c>
      <c r="X132" s="488">
        <f>'11M - LPS'!X132</f>
        <v>1.3630304255233846E-2</v>
      </c>
      <c r="Y132" s="488">
        <f>'11M - LPS'!Y132</f>
        <v>1.8315202467113691E-2</v>
      </c>
      <c r="Z132" s="488">
        <f>'11M - LPS'!Z132</f>
        <v>7.0059480807092298E-3</v>
      </c>
      <c r="AA132" s="488">
        <f>'11M - LPS'!AA132</f>
        <v>1.169169133017404E-2</v>
      </c>
      <c r="AB132" s="488">
        <f>'11M - LPS'!AB132</f>
        <v>8.9687358437314669E-3</v>
      </c>
      <c r="AC132" s="488">
        <f>'11M - LPS'!AC132</f>
        <v>9.4416431248874506E-3</v>
      </c>
      <c r="AD132" s="488">
        <f>'11M - LPS'!AD132</f>
        <v>8.6257086054138433E-3</v>
      </c>
      <c r="AE132" s="488">
        <f>'11M - LPS'!AE132</f>
        <v>7.8604681326722402E-3</v>
      </c>
      <c r="AF132" s="488">
        <f>'11M - LPS'!AF132</f>
        <v>0</v>
      </c>
      <c r="AG132" s="488">
        <f>'11M - LPS'!AG132</f>
        <v>0</v>
      </c>
      <c r="AH132" s="488">
        <f>'11M - LPS'!AH132</f>
        <v>0</v>
      </c>
      <c r="AI132" s="488">
        <f>'11M - LPS'!AI132</f>
        <v>3.2753249136564078E-2</v>
      </c>
      <c r="AJ132" s="488">
        <f>'11M - LPS'!AJ132</f>
        <v>1.3630304255233846E-2</v>
      </c>
      <c r="AK132" s="488">
        <f>'11M - LPS'!AK132</f>
        <v>1.8315202467113691E-2</v>
      </c>
      <c r="AL132" s="488">
        <f>'11M - LPS'!AL132</f>
        <v>7.0059480807092298E-3</v>
      </c>
      <c r="AM132" s="488">
        <f>'11M - LPS'!AM132</f>
        <v>1.169169133017404E-2</v>
      </c>
      <c r="AN132" s="488">
        <f>'11M - LPS'!AN132</f>
        <v>8.9687358437314669E-3</v>
      </c>
      <c r="AO132" s="488">
        <f>'11M - LPS'!AO132</f>
        <v>9.4416431248874506E-3</v>
      </c>
      <c r="AP132" s="488">
        <f>'11M - LPS'!AP132</f>
        <v>8.6257086054138433E-3</v>
      </c>
      <c r="AQ132" s="488">
        <f>'11M - LPS'!AQ132</f>
        <v>7.8604681326722402E-3</v>
      </c>
      <c r="AR132" s="488">
        <f>'11M - LPS'!AR132</f>
        <v>0</v>
      </c>
      <c r="AS132" s="488">
        <f>'11M - LPS'!AS132</f>
        <v>0</v>
      </c>
      <c r="AT132" s="488">
        <f>'11M - LPS'!AT132</f>
        <v>0</v>
      </c>
      <c r="AU132" s="488">
        <f>'11M - LPS'!AU132</f>
        <v>3.2753249136564078E-2</v>
      </c>
      <c r="AV132" s="488">
        <f>'11M - LPS'!AV132</f>
        <v>1.3630304255233846E-2</v>
      </c>
      <c r="AW132" s="488">
        <f>'11M - LPS'!AW132</f>
        <v>1.8315202467113691E-2</v>
      </c>
      <c r="AX132" s="488">
        <f>'11M - LPS'!AX132</f>
        <v>7.0059480807092298E-3</v>
      </c>
      <c r="AY132" s="488">
        <f>'11M - LPS'!AY132</f>
        <v>1.169169133017404E-2</v>
      </c>
      <c r="AZ132" s="488">
        <f>'11M - LPS'!AZ132</f>
        <v>8.9687358437314669E-3</v>
      </c>
      <c r="BA132" s="488">
        <f>'11M - LPS'!BA132</f>
        <v>9.4416431248874506E-3</v>
      </c>
      <c r="BB132" s="488">
        <f>'11M - LPS'!BB132</f>
        <v>8.6257086054138433E-3</v>
      </c>
      <c r="BC132" s="488">
        <f>'11M - LPS'!BC132</f>
        <v>7.8604681326722402E-3</v>
      </c>
      <c r="BD132" s="488">
        <f>'11M - LPS'!BD132</f>
        <v>0</v>
      </c>
      <c r="BE132" s="488">
        <f>'11M - LPS'!BE132</f>
        <v>0</v>
      </c>
      <c r="BF132" s="488">
        <f>'11M - LPS'!BF132</f>
        <v>0</v>
      </c>
      <c r="BG132" s="488">
        <f>'11M - LPS'!BG132</f>
        <v>3.2753249136564078E-2</v>
      </c>
      <c r="BH132" s="488">
        <f>'11M - LPS'!BH132</f>
        <v>1.3630304255233846E-2</v>
      </c>
      <c r="BI132" s="488">
        <f>'11M - LPS'!BI132</f>
        <v>1.8315202467113691E-2</v>
      </c>
      <c r="BJ132" s="488">
        <f>'11M - LPS'!BJ132</f>
        <v>7.0059480807092298E-3</v>
      </c>
      <c r="BK132" s="488">
        <f>'11M - LPS'!BK132</f>
        <v>1.169169133017404E-2</v>
      </c>
      <c r="BL132" s="488">
        <f>'11M - LPS'!BL132</f>
        <v>8.9687358437314669E-3</v>
      </c>
      <c r="BM132" s="488">
        <f>'11M - LPS'!BM132</f>
        <v>9.4416431248874506E-3</v>
      </c>
      <c r="BN132" s="488">
        <f>'11M - LPS'!BN132</f>
        <v>8.6257086054138433E-3</v>
      </c>
      <c r="BO132" s="488">
        <f>'11M - LPS'!BO132</f>
        <v>7.8604681326722402E-3</v>
      </c>
      <c r="BP132" s="488">
        <f>'11M - LPS'!BP132</f>
        <v>0</v>
      </c>
      <c r="BQ132" s="488">
        <f>'11M - LPS'!BQ132</f>
        <v>0</v>
      </c>
      <c r="BR132" s="488">
        <f>'11M - LPS'!BR132</f>
        <v>0</v>
      </c>
      <c r="BS132" s="488">
        <f>'11M - LPS'!BS132</f>
        <v>3.2753249136564078E-2</v>
      </c>
      <c r="BT132" s="488">
        <f>'11M - LPS'!BT132</f>
        <v>1.3630304255233846E-2</v>
      </c>
      <c r="BU132" s="488">
        <f>'11M - LPS'!BU132</f>
        <v>1.8315202467113691E-2</v>
      </c>
      <c r="BV132" s="488">
        <f>'11M - LPS'!BV132</f>
        <v>7.0059480807092298E-3</v>
      </c>
      <c r="BW132" s="488">
        <f>'11M - LPS'!BW132</f>
        <v>1.169169133017404E-2</v>
      </c>
      <c r="BX132" s="488">
        <f>'11M - LPS'!BX132</f>
        <v>8.9687358437314669E-3</v>
      </c>
      <c r="BY132" s="488">
        <f>'11M - LPS'!BY132</f>
        <v>9.4416431248874506E-3</v>
      </c>
      <c r="BZ132" s="488">
        <f>'11M - LPS'!BZ132</f>
        <v>8.6257086054138433E-3</v>
      </c>
      <c r="CA132" s="488">
        <f>'11M - LPS'!CA132</f>
        <v>7.8604681326722402E-3</v>
      </c>
      <c r="CB132" s="488">
        <f>'11M - LPS'!CB132</f>
        <v>0</v>
      </c>
      <c r="CC132" s="488">
        <f>'11M - LPS'!CC132</f>
        <v>0</v>
      </c>
      <c r="CD132" s="488">
        <f>'11M - LPS'!CD132</f>
        <v>0</v>
      </c>
      <c r="CE132" s="488">
        <f>'11M - LPS'!CE132</f>
        <v>3.2753249136564078E-2</v>
      </c>
      <c r="CF132" s="488">
        <f>'11M - LPS'!CF132</f>
        <v>1.3630304255233846E-2</v>
      </c>
      <c r="CG132" s="488">
        <f>'11M - LPS'!CG132</f>
        <v>1.8315202467113691E-2</v>
      </c>
      <c r="CH132" s="488">
        <f>'11M - LPS'!CH132</f>
        <v>7.0059480807092298E-3</v>
      </c>
    </row>
    <row r="133" spans="1:86" s="110" customFormat="1" hidden="1" x14ac:dyDescent="0.25">
      <c r="A133" s="640"/>
      <c r="B133" s="89" t="s">
        <v>3</v>
      </c>
      <c r="C133" s="459">
        <f>'11M - LPS'!C133</f>
        <v>8.5506796199090324E-3</v>
      </c>
      <c r="D133" s="459">
        <f>'11M - LPS'!D133</f>
        <v>7.1929820675005586E-3</v>
      </c>
      <c r="E133" s="459">
        <f>'11M - LPS'!E133</f>
        <v>7.1264205240276282E-3</v>
      </c>
      <c r="F133" s="459">
        <f>'11M - LPS'!F133</f>
        <v>8.6466311344846336E-3</v>
      </c>
      <c r="G133" s="459">
        <f>'11M - LPS'!G133</f>
        <v>1.9421759225798512E-2</v>
      </c>
      <c r="H133" s="459">
        <f>'11M - LPS'!H133</f>
        <v>5.2375190799397835E-2</v>
      </c>
      <c r="I133" s="459">
        <f>'11M - LPS'!I133</f>
        <v>3.7448558084642369E-2</v>
      </c>
      <c r="J133" s="459">
        <f>'11M - LPS'!J133</f>
        <v>4.3687425575025043E-2</v>
      </c>
      <c r="K133" s="459">
        <f>'11M - LPS'!K133</f>
        <v>5.0590911711988394E-2</v>
      </c>
      <c r="L133" s="459">
        <f>'11M - LPS'!L133</f>
        <v>1.0533502705622855E-2</v>
      </c>
      <c r="M133" s="459">
        <f>'11M - LPS'!M133</f>
        <v>1.3058292686961574E-2</v>
      </c>
      <c r="N133" s="459">
        <f>'11M - LPS'!N133</f>
        <v>4.8921567556137703E-3</v>
      </c>
      <c r="O133" s="459">
        <f>'11M - LPS'!O133</f>
        <v>8.5506796199090324E-3</v>
      </c>
      <c r="P133" s="459">
        <f>'11M - LPS'!P133</f>
        <v>7.1929820675005586E-3</v>
      </c>
      <c r="Q133" s="459">
        <f>'11M - LPS'!Q133</f>
        <v>7.1264205240276282E-3</v>
      </c>
      <c r="R133" s="459">
        <f>'11M - LPS'!R133</f>
        <v>8.6466311344846336E-3</v>
      </c>
      <c r="S133" s="459">
        <f>'11M - LPS'!S133</f>
        <v>1.9421759225798512E-2</v>
      </c>
      <c r="T133" s="488">
        <f>'11M - LPS'!T133</f>
        <v>6.2159622987461596E-2</v>
      </c>
      <c r="U133" s="488">
        <f>'11M - LPS'!U133</f>
        <v>4.1330498803564465E-2</v>
      </c>
      <c r="V133" s="488">
        <f>'11M - LPS'!V133</f>
        <v>4.8532219500726816E-2</v>
      </c>
      <c r="W133" s="488">
        <f>'11M - LPS'!W133</f>
        <v>5.5258716758991772E-2</v>
      </c>
      <c r="X133" s="488">
        <f>'11M - LPS'!X133</f>
        <v>1.1287593823897714E-2</v>
      </c>
      <c r="Y133" s="488">
        <f>'11M - LPS'!Y133</f>
        <v>1.740411300496373E-2</v>
      </c>
      <c r="Z133" s="488">
        <f>'11M - LPS'!Z133</f>
        <v>7.00224672209597E-3</v>
      </c>
      <c r="AA133" s="488">
        <f>'11M - LPS'!AA133</f>
        <v>1.1691418957116756E-2</v>
      </c>
      <c r="AB133" s="488">
        <f>'11M - LPS'!AB133</f>
        <v>8.953927374748245E-3</v>
      </c>
      <c r="AC133" s="488">
        <f>'11M - LPS'!AC133</f>
        <v>9.1094809297212719E-3</v>
      </c>
      <c r="AD133" s="488">
        <f>'11M - LPS'!AD133</f>
        <v>6.4484006730079219E-3</v>
      </c>
      <c r="AE133" s="488">
        <f>'11M - LPS'!AE133</f>
        <v>1.6004613904843167E-2</v>
      </c>
      <c r="AF133" s="488">
        <f>'11M - LPS'!AF133</f>
        <v>6.2159622987461596E-2</v>
      </c>
      <c r="AG133" s="488">
        <f>'11M - LPS'!AG133</f>
        <v>4.1330498803564465E-2</v>
      </c>
      <c r="AH133" s="488">
        <f>'11M - LPS'!AH133</f>
        <v>4.8532219500726816E-2</v>
      </c>
      <c r="AI133" s="488">
        <f>'11M - LPS'!AI133</f>
        <v>5.5258716758991772E-2</v>
      </c>
      <c r="AJ133" s="488">
        <f>'11M - LPS'!AJ133</f>
        <v>1.1287593823897714E-2</v>
      </c>
      <c r="AK133" s="488">
        <f>'11M - LPS'!AK133</f>
        <v>1.740411300496373E-2</v>
      </c>
      <c r="AL133" s="488">
        <f>'11M - LPS'!AL133</f>
        <v>7.00224672209597E-3</v>
      </c>
      <c r="AM133" s="488">
        <f>'11M - LPS'!AM133</f>
        <v>1.1691418957116756E-2</v>
      </c>
      <c r="AN133" s="488">
        <f>'11M - LPS'!AN133</f>
        <v>8.953927374748245E-3</v>
      </c>
      <c r="AO133" s="488">
        <f>'11M - LPS'!AO133</f>
        <v>9.1094809297212719E-3</v>
      </c>
      <c r="AP133" s="488">
        <f>'11M - LPS'!AP133</f>
        <v>6.4484006730079219E-3</v>
      </c>
      <c r="AQ133" s="488">
        <f>'11M - LPS'!AQ133</f>
        <v>1.6004613904843167E-2</v>
      </c>
      <c r="AR133" s="488">
        <f>'11M - LPS'!AR133</f>
        <v>6.2159622987461596E-2</v>
      </c>
      <c r="AS133" s="488">
        <f>'11M - LPS'!AS133</f>
        <v>4.1330498803564465E-2</v>
      </c>
      <c r="AT133" s="488">
        <f>'11M - LPS'!AT133</f>
        <v>4.8532219500726816E-2</v>
      </c>
      <c r="AU133" s="488">
        <f>'11M - LPS'!AU133</f>
        <v>5.5258716758991772E-2</v>
      </c>
      <c r="AV133" s="488">
        <f>'11M - LPS'!AV133</f>
        <v>1.1287593823897714E-2</v>
      </c>
      <c r="AW133" s="488">
        <f>'11M - LPS'!AW133</f>
        <v>1.740411300496373E-2</v>
      </c>
      <c r="AX133" s="488">
        <f>'11M - LPS'!AX133</f>
        <v>7.00224672209597E-3</v>
      </c>
      <c r="AY133" s="488">
        <f>'11M - LPS'!AY133</f>
        <v>1.1691418957116756E-2</v>
      </c>
      <c r="AZ133" s="488">
        <f>'11M - LPS'!AZ133</f>
        <v>8.953927374748245E-3</v>
      </c>
      <c r="BA133" s="488">
        <f>'11M - LPS'!BA133</f>
        <v>9.1094809297212719E-3</v>
      </c>
      <c r="BB133" s="488">
        <f>'11M - LPS'!BB133</f>
        <v>6.4484006730079219E-3</v>
      </c>
      <c r="BC133" s="488">
        <f>'11M - LPS'!BC133</f>
        <v>1.6004613904843167E-2</v>
      </c>
      <c r="BD133" s="488">
        <f>'11M - LPS'!BD133</f>
        <v>6.2159622987461596E-2</v>
      </c>
      <c r="BE133" s="488">
        <f>'11M - LPS'!BE133</f>
        <v>4.1330498803564465E-2</v>
      </c>
      <c r="BF133" s="488">
        <f>'11M - LPS'!BF133</f>
        <v>4.8532219500726816E-2</v>
      </c>
      <c r="BG133" s="488">
        <f>'11M - LPS'!BG133</f>
        <v>5.5258716758991772E-2</v>
      </c>
      <c r="BH133" s="488">
        <f>'11M - LPS'!BH133</f>
        <v>1.1287593823897714E-2</v>
      </c>
      <c r="BI133" s="488">
        <f>'11M - LPS'!BI133</f>
        <v>1.740411300496373E-2</v>
      </c>
      <c r="BJ133" s="488">
        <f>'11M - LPS'!BJ133</f>
        <v>7.00224672209597E-3</v>
      </c>
      <c r="BK133" s="488">
        <f>'11M - LPS'!BK133</f>
        <v>1.1691418957116756E-2</v>
      </c>
      <c r="BL133" s="488">
        <f>'11M - LPS'!BL133</f>
        <v>8.953927374748245E-3</v>
      </c>
      <c r="BM133" s="488">
        <f>'11M - LPS'!BM133</f>
        <v>9.1094809297212719E-3</v>
      </c>
      <c r="BN133" s="488">
        <f>'11M - LPS'!BN133</f>
        <v>6.4484006730079219E-3</v>
      </c>
      <c r="BO133" s="488">
        <f>'11M - LPS'!BO133</f>
        <v>1.6004613904843167E-2</v>
      </c>
      <c r="BP133" s="488">
        <f>'11M - LPS'!BP133</f>
        <v>6.2159622987461596E-2</v>
      </c>
      <c r="BQ133" s="488">
        <f>'11M - LPS'!BQ133</f>
        <v>4.1330498803564465E-2</v>
      </c>
      <c r="BR133" s="488">
        <f>'11M - LPS'!BR133</f>
        <v>4.8532219500726816E-2</v>
      </c>
      <c r="BS133" s="488">
        <f>'11M - LPS'!BS133</f>
        <v>5.5258716758991772E-2</v>
      </c>
      <c r="BT133" s="488">
        <f>'11M - LPS'!BT133</f>
        <v>1.1287593823897714E-2</v>
      </c>
      <c r="BU133" s="488">
        <f>'11M - LPS'!BU133</f>
        <v>1.740411300496373E-2</v>
      </c>
      <c r="BV133" s="488">
        <f>'11M - LPS'!BV133</f>
        <v>7.00224672209597E-3</v>
      </c>
      <c r="BW133" s="488">
        <f>'11M - LPS'!BW133</f>
        <v>1.1691418957116756E-2</v>
      </c>
      <c r="BX133" s="488">
        <f>'11M - LPS'!BX133</f>
        <v>8.953927374748245E-3</v>
      </c>
      <c r="BY133" s="488">
        <f>'11M - LPS'!BY133</f>
        <v>9.1094809297212719E-3</v>
      </c>
      <c r="BZ133" s="488">
        <f>'11M - LPS'!BZ133</f>
        <v>6.4484006730079219E-3</v>
      </c>
      <c r="CA133" s="488">
        <f>'11M - LPS'!CA133</f>
        <v>1.6004613904843167E-2</v>
      </c>
      <c r="CB133" s="488">
        <f>'11M - LPS'!CB133</f>
        <v>6.2159622987461596E-2</v>
      </c>
      <c r="CC133" s="488">
        <f>'11M - LPS'!CC133</f>
        <v>4.1330498803564465E-2</v>
      </c>
      <c r="CD133" s="488">
        <f>'11M - LPS'!CD133</f>
        <v>4.8532219500726816E-2</v>
      </c>
      <c r="CE133" s="488">
        <f>'11M - LPS'!CE133</f>
        <v>5.5258716758991772E-2</v>
      </c>
      <c r="CF133" s="488">
        <f>'11M - LPS'!CF133</f>
        <v>1.1287593823897714E-2</v>
      </c>
      <c r="CG133" s="488">
        <f>'11M - LPS'!CG133</f>
        <v>1.740411300496373E-2</v>
      </c>
      <c r="CH133" s="488">
        <f>'11M - LPS'!CH133</f>
        <v>7.00224672209597E-3</v>
      </c>
    </row>
    <row r="134" spans="1:86" s="110" customFormat="1" hidden="1" x14ac:dyDescent="0.25">
      <c r="A134" s="640"/>
      <c r="B134" s="89" t="s">
        <v>4</v>
      </c>
      <c r="C134" s="459">
        <f>'11M - LPS'!C134</f>
        <v>6.2086186456213593E-3</v>
      </c>
      <c r="D134" s="459">
        <f>'11M - LPS'!D134</f>
        <v>5.0116014507226806E-3</v>
      </c>
      <c r="E134" s="459">
        <f>'11M - LPS'!E134</f>
        <v>6.0244936849912405E-3</v>
      </c>
      <c r="F134" s="459">
        <f>'11M - LPS'!F134</f>
        <v>1.0813858965914691E-2</v>
      </c>
      <c r="G134" s="459">
        <f>'11M - LPS'!G134</f>
        <v>1.3733789268107564E-2</v>
      </c>
      <c r="H134" s="459">
        <f>'11M - LPS'!H134</f>
        <v>3.3503337255954453E-2</v>
      </c>
      <c r="I134" s="459">
        <f>'11M - LPS'!I134</f>
        <v>3.1784199478586746E-2</v>
      </c>
      <c r="J134" s="459">
        <f>'11M - LPS'!J134</f>
        <v>3.0514230903407994E-2</v>
      </c>
      <c r="K134" s="459">
        <f>'11M - LPS'!K134</f>
        <v>2.892517799306665E-2</v>
      </c>
      <c r="L134" s="459">
        <f>'11M - LPS'!L134</f>
        <v>1.450859392958519E-2</v>
      </c>
      <c r="M134" s="459">
        <f>'11M - LPS'!M134</f>
        <v>8.5484151905837972E-3</v>
      </c>
      <c r="N134" s="459">
        <f>'11M - LPS'!N134</f>
        <v>5.9032350324111083E-3</v>
      </c>
      <c r="O134" s="459">
        <f>'11M - LPS'!O134</f>
        <v>6.2086186456213593E-3</v>
      </c>
      <c r="P134" s="459">
        <f>'11M - LPS'!P134</f>
        <v>5.0116014507226806E-3</v>
      </c>
      <c r="Q134" s="459">
        <f>'11M - LPS'!Q134</f>
        <v>6.0244936849912405E-3</v>
      </c>
      <c r="R134" s="459">
        <f>'11M - LPS'!R134</f>
        <v>1.0813858965914691E-2</v>
      </c>
      <c r="S134" s="459">
        <f>'11M - LPS'!S134</f>
        <v>1.3733789268107564E-2</v>
      </c>
      <c r="T134" s="488">
        <f>'11M - LPS'!T134</f>
        <v>3.9778980145759812E-2</v>
      </c>
      <c r="U134" s="488">
        <f>'11M - LPS'!U134</f>
        <v>3.5156093160947977E-2</v>
      </c>
      <c r="V134" s="488">
        <f>'11M - LPS'!V134</f>
        <v>3.4069555773735646E-2</v>
      </c>
      <c r="W134" s="488">
        <f>'11M - LPS'!W134</f>
        <v>3.246365627927586E-2</v>
      </c>
      <c r="X134" s="488">
        <f>'11M - LPS'!X134</f>
        <v>1.5625361551788265E-2</v>
      </c>
      <c r="Y134" s="488">
        <f>'11M - LPS'!Y134</f>
        <v>1.167112538152554E-2</v>
      </c>
      <c r="Z134" s="488">
        <f>'11M - LPS'!Z134</f>
        <v>8.569048629103385E-3</v>
      </c>
      <c r="AA134" s="488">
        <f>'11M - LPS'!AA134</f>
        <v>8.4067452108917244E-3</v>
      </c>
      <c r="AB134" s="488">
        <f>'11M - LPS'!AB134</f>
        <v>6.2503394983593457E-3</v>
      </c>
      <c r="AC134" s="488">
        <f>'11M - LPS'!AC134</f>
        <v>7.7230429340687592E-3</v>
      </c>
      <c r="AD134" s="488">
        <f>'11M - LPS'!AD134</f>
        <v>7.897802480069379E-3</v>
      </c>
      <c r="AE134" s="488">
        <f>'11M - LPS'!AE134</f>
        <v>1.1245316374801211E-2</v>
      </c>
      <c r="AF134" s="488">
        <f>'11M - LPS'!AF134</f>
        <v>3.9778980145759812E-2</v>
      </c>
      <c r="AG134" s="488">
        <f>'11M - LPS'!AG134</f>
        <v>3.5156093160947977E-2</v>
      </c>
      <c r="AH134" s="488">
        <f>'11M - LPS'!AH134</f>
        <v>3.4069555773735646E-2</v>
      </c>
      <c r="AI134" s="488">
        <f>'11M - LPS'!AI134</f>
        <v>3.246365627927586E-2</v>
      </c>
      <c r="AJ134" s="488">
        <f>'11M - LPS'!AJ134</f>
        <v>1.5625361551788265E-2</v>
      </c>
      <c r="AK134" s="488">
        <f>'11M - LPS'!AK134</f>
        <v>1.167112538152554E-2</v>
      </c>
      <c r="AL134" s="488">
        <f>'11M - LPS'!AL134</f>
        <v>8.569048629103385E-3</v>
      </c>
      <c r="AM134" s="488">
        <f>'11M - LPS'!AM134</f>
        <v>8.4067452108917244E-3</v>
      </c>
      <c r="AN134" s="488">
        <f>'11M - LPS'!AN134</f>
        <v>6.2503394983593457E-3</v>
      </c>
      <c r="AO134" s="488">
        <f>'11M - LPS'!AO134</f>
        <v>7.7230429340687592E-3</v>
      </c>
      <c r="AP134" s="488">
        <f>'11M - LPS'!AP134</f>
        <v>7.897802480069379E-3</v>
      </c>
      <c r="AQ134" s="488">
        <f>'11M - LPS'!AQ134</f>
        <v>1.1245316374801211E-2</v>
      </c>
      <c r="AR134" s="488">
        <f>'11M - LPS'!AR134</f>
        <v>3.9778980145759812E-2</v>
      </c>
      <c r="AS134" s="488">
        <f>'11M - LPS'!AS134</f>
        <v>3.5156093160947977E-2</v>
      </c>
      <c r="AT134" s="488">
        <f>'11M - LPS'!AT134</f>
        <v>3.4069555773735646E-2</v>
      </c>
      <c r="AU134" s="488">
        <f>'11M - LPS'!AU134</f>
        <v>3.246365627927586E-2</v>
      </c>
      <c r="AV134" s="488">
        <f>'11M - LPS'!AV134</f>
        <v>1.5625361551788265E-2</v>
      </c>
      <c r="AW134" s="488">
        <f>'11M - LPS'!AW134</f>
        <v>1.167112538152554E-2</v>
      </c>
      <c r="AX134" s="488">
        <f>'11M - LPS'!AX134</f>
        <v>8.569048629103385E-3</v>
      </c>
      <c r="AY134" s="488">
        <f>'11M - LPS'!AY134</f>
        <v>8.4067452108917244E-3</v>
      </c>
      <c r="AZ134" s="488">
        <f>'11M - LPS'!AZ134</f>
        <v>6.2503394983593457E-3</v>
      </c>
      <c r="BA134" s="488">
        <f>'11M - LPS'!BA134</f>
        <v>7.7230429340687592E-3</v>
      </c>
      <c r="BB134" s="488">
        <f>'11M - LPS'!BB134</f>
        <v>7.897802480069379E-3</v>
      </c>
      <c r="BC134" s="488">
        <f>'11M - LPS'!BC134</f>
        <v>1.1245316374801211E-2</v>
      </c>
      <c r="BD134" s="488">
        <f>'11M - LPS'!BD134</f>
        <v>3.9778980145759812E-2</v>
      </c>
      <c r="BE134" s="488">
        <f>'11M - LPS'!BE134</f>
        <v>3.5156093160947977E-2</v>
      </c>
      <c r="BF134" s="488">
        <f>'11M - LPS'!BF134</f>
        <v>3.4069555773735646E-2</v>
      </c>
      <c r="BG134" s="488">
        <f>'11M - LPS'!BG134</f>
        <v>3.246365627927586E-2</v>
      </c>
      <c r="BH134" s="488">
        <f>'11M - LPS'!BH134</f>
        <v>1.5625361551788265E-2</v>
      </c>
      <c r="BI134" s="488">
        <f>'11M - LPS'!BI134</f>
        <v>1.167112538152554E-2</v>
      </c>
      <c r="BJ134" s="488">
        <f>'11M - LPS'!BJ134</f>
        <v>8.569048629103385E-3</v>
      </c>
      <c r="BK134" s="488">
        <f>'11M - LPS'!BK134</f>
        <v>8.4067452108917244E-3</v>
      </c>
      <c r="BL134" s="488">
        <f>'11M - LPS'!BL134</f>
        <v>6.2503394983593457E-3</v>
      </c>
      <c r="BM134" s="488">
        <f>'11M - LPS'!BM134</f>
        <v>7.7230429340687592E-3</v>
      </c>
      <c r="BN134" s="488">
        <f>'11M - LPS'!BN134</f>
        <v>7.897802480069379E-3</v>
      </c>
      <c r="BO134" s="488">
        <f>'11M - LPS'!BO134</f>
        <v>1.1245316374801211E-2</v>
      </c>
      <c r="BP134" s="488">
        <f>'11M - LPS'!BP134</f>
        <v>3.9778980145759812E-2</v>
      </c>
      <c r="BQ134" s="488">
        <f>'11M - LPS'!BQ134</f>
        <v>3.5156093160947977E-2</v>
      </c>
      <c r="BR134" s="488">
        <f>'11M - LPS'!BR134</f>
        <v>3.4069555773735646E-2</v>
      </c>
      <c r="BS134" s="488">
        <f>'11M - LPS'!BS134</f>
        <v>3.246365627927586E-2</v>
      </c>
      <c r="BT134" s="488">
        <f>'11M - LPS'!BT134</f>
        <v>1.5625361551788265E-2</v>
      </c>
      <c r="BU134" s="488">
        <f>'11M - LPS'!BU134</f>
        <v>1.167112538152554E-2</v>
      </c>
      <c r="BV134" s="488">
        <f>'11M - LPS'!BV134</f>
        <v>8.569048629103385E-3</v>
      </c>
      <c r="BW134" s="488">
        <f>'11M - LPS'!BW134</f>
        <v>8.4067452108917244E-3</v>
      </c>
      <c r="BX134" s="488">
        <f>'11M - LPS'!BX134</f>
        <v>6.2503394983593457E-3</v>
      </c>
      <c r="BY134" s="488">
        <f>'11M - LPS'!BY134</f>
        <v>7.7230429340687592E-3</v>
      </c>
      <c r="BZ134" s="488">
        <f>'11M - LPS'!BZ134</f>
        <v>7.897802480069379E-3</v>
      </c>
      <c r="CA134" s="488">
        <f>'11M - LPS'!CA134</f>
        <v>1.1245316374801211E-2</v>
      </c>
      <c r="CB134" s="488">
        <f>'11M - LPS'!CB134</f>
        <v>3.9778980145759812E-2</v>
      </c>
      <c r="CC134" s="488">
        <f>'11M - LPS'!CC134</f>
        <v>3.5156093160947977E-2</v>
      </c>
      <c r="CD134" s="488">
        <f>'11M - LPS'!CD134</f>
        <v>3.4069555773735646E-2</v>
      </c>
      <c r="CE134" s="488">
        <f>'11M - LPS'!CE134</f>
        <v>3.246365627927586E-2</v>
      </c>
      <c r="CF134" s="488">
        <f>'11M - LPS'!CF134</f>
        <v>1.5625361551788265E-2</v>
      </c>
      <c r="CG134" s="488">
        <f>'11M - LPS'!CG134</f>
        <v>1.167112538152554E-2</v>
      </c>
      <c r="CH134" s="488">
        <f>'11M - LPS'!CH134</f>
        <v>8.569048629103385E-3</v>
      </c>
    </row>
    <row r="135" spans="1:86" s="110" customFormat="1" hidden="1" x14ac:dyDescent="0.25">
      <c r="A135" s="640"/>
      <c r="B135" s="89" t="s">
        <v>5</v>
      </c>
      <c r="C135" s="459">
        <f>'11M - LPS'!C135</f>
        <v>5.1790164517634936E-3</v>
      </c>
      <c r="D135" s="459">
        <f>'11M - LPS'!D135</f>
        <v>4.4535399038463826E-3</v>
      </c>
      <c r="E135" s="459">
        <f>'11M - LPS'!E135</f>
        <v>5.3448739748747443E-3</v>
      </c>
      <c r="F135" s="459">
        <f>'11M - LPS'!F135</f>
        <v>8.1888416498963629E-3</v>
      </c>
      <c r="G135" s="459">
        <f>'11M - LPS'!G135</f>
        <v>1.1133502416075134E-2</v>
      </c>
      <c r="H135" s="459">
        <f>'11M - LPS'!H135</f>
        <v>2.8135807134198595E-2</v>
      </c>
      <c r="I135" s="459">
        <f>'11M - LPS'!I135</f>
        <v>2.7948231710505797E-2</v>
      </c>
      <c r="J135" s="459">
        <f>'11M - LPS'!J135</f>
        <v>2.6917776928792127E-2</v>
      </c>
      <c r="K135" s="459">
        <f>'11M - LPS'!K135</f>
        <v>2.6315188071380863E-2</v>
      </c>
      <c r="L135" s="459">
        <f>'11M - LPS'!L135</f>
        <v>1.1381656741662681E-2</v>
      </c>
      <c r="M135" s="459">
        <f>'11M - LPS'!M135</f>
        <v>7.4875486989532539E-3</v>
      </c>
      <c r="N135" s="459">
        <f>'11M - LPS'!N135</f>
        <v>5.4381227501447017E-3</v>
      </c>
      <c r="O135" s="459">
        <f>'11M - LPS'!O135</f>
        <v>5.1790164517634936E-3</v>
      </c>
      <c r="P135" s="459">
        <f>'11M - LPS'!P135</f>
        <v>4.4535399038463826E-3</v>
      </c>
      <c r="Q135" s="459">
        <f>'11M - LPS'!Q135</f>
        <v>5.3448739748747443E-3</v>
      </c>
      <c r="R135" s="459">
        <f>'11M - LPS'!R135</f>
        <v>8.1888416498963629E-3</v>
      </c>
      <c r="S135" s="459">
        <f>'11M - LPS'!S135</f>
        <v>1.1133502416075134E-2</v>
      </c>
      <c r="T135" s="488">
        <f>'11M - LPS'!T135</f>
        <v>3.3486140463239021E-2</v>
      </c>
      <c r="U135" s="488">
        <f>'11M - LPS'!U135</f>
        <v>3.0968542149009046E-2</v>
      </c>
      <c r="V135" s="488">
        <f>'11M - LPS'!V135</f>
        <v>3.011154594312148E-2</v>
      </c>
      <c r="W135" s="488">
        <f>'11M - LPS'!W135</f>
        <v>2.9576935602138154E-2</v>
      </c>
      <c r="X135" s="488">
        <f>'11M - LPS'!X135</f>
        <v>1.2213911610370217E-2</v>
      </c>
      <c r="Y135" s="488">
        <f>'11M - LPS'!Y135</f>
        <v>1.0248789381928655E-2</v>
      </c>
      <c r="Z135" s="488">
        <f>'11M - LPS'!Z135</f>
        <v>7.848178755787933E-3</v>
      </c>
      <c r="AA135" s="488">
        <f>'11M - LPS'!AA135</f>
        <v>7.0152262259281471E-3</v>
      </c>
      <c r="AB135" s="488">
        <f>'11M - LPS'!AB135</f>
        <v>5.5572992397653126E-3</v>
      </c>
      <c r="AC135" s="488">
        <f>'11M - LPS'!AC135</f>
        <v>6.8669265296797443E-3</v>
      </c>
      <c r="AD135" s="488">
        <f>'11M - LPS'!AD135</f>
        <v>6.1410879149455169E-3</v>
      </c>
      <c r="AE135" s="488">
        <f>'11M - LPS'!AE135</f>
        <v>9.0967282868561067E-3</v>
      </c>
      <c r="AF135" s="488">
        <f>'11M - LPS'!AF135</f>
        <v>3.3486140463239021E-2</v>
      </c>
      <c r="AG135" s="488">
        <f>'11M - LPS'!AG135</f>
        <v>3.0968542149009046E-2</v>
      </c>
      <c r="AH135" s="488">
        <f>'11M - LPS'!AH135</f>
        <v>3.011154594312148E-2</v>
      </c>
      <c r="AI135" s="488">
        <f>'11M - LPS'!AI135</f>
        <v>2.9576935602138154E-2</v>
      </c>
      <c r="AJ135" s="488">
        <f>'11M - LPS'!AJ135</f>
        <v>1.2213911610370217E-2</v>
      </c>
      <c r="AK135" s="488">
        <f>'11M - LPS'!AK135</f>
        <v>1.0248789381928655E-2</v>
      </c>
      <c r="AL135" s="488">
        <f>'11M - LPS'!AL135</f>
        <v>7.848178755787933E-3</v>
      </c>
      <c r="AM135" s="488">
        <f>'11M - LPS'!AM135</f>
        <v>7.0152262259281471E-3</v>
      </c>
      <c r="AN135" s="488">
        <f>'11M - LPS'!AN135</f>
        <v>5.5572992397653126E-3</v>
      </c>
      <c r="AO135" s="488">
        <f>'11M - LPS'!AO135</f>
        <v>6.8669265296797443E-3</v>
      </c>
      <c r="AP135" s="488">
        <f>'11M - LPS'!AP135</f>
        <v>6.1410879149455169E-3</v>
      </c>
      <c r="AQ135" s="488">
        <f>'11M - LPS'!AQ135</f>
        <v>9.0967282868561067E-3</v>
      </c>
      <c r="AR135" s="488">
        <f>'11M - LPS'!AR135</f>
        <v>3.3486140463239021E-2</v>
      </c>
      <c r="AS135" s="488">
        <f>'11M - LPS'!AS135</f>
        <v>3.0968542149009046E-2</v>
      </c>
      <c r="AT135" s="488">
        <f>'11M - LPS'!AT135</f>
        <v>3.011154594312148E-2</v>
      </c>
      <c r="AU135" s="488">
        <f>'11M - LPS'!AU135</f>
        <v>2.9576935602138154E-2</v>
      </c>
      <c r="AV135" s="488">
        <f>'11M - LPS'!AV135</f>
        <v>1.2213911610370217E-2</v>
      </c>
      <c r="AW135" s="488">
        <f>'11M - LPS'!AW135</f>
        <v>1.0248789381928655E-2</v>
      </c>
      <c r="AX135" s="488">
        <f>'11M - LPS'!AX135</f>
        <v>7.848178755787933E-3</v>
      </c>
      <c r="AY135" s="488">
        <f>'11M - LPS'!AY135</f>
        <v>7.0152262259281471E-3</v>
      </c>
      <c r="AZ135" s="488">
        <f>'11M - LPS'!AZ135</f>
        <v>5.5572992397653126E-3</v>
      </c>
      <c r="BA135" s="488">
        <f>'11M - LPS'!BA135</f>
        <v>6.8669265296797443E-3</v>
      </c>
      <c r="BB135" s="488">
        <f>'11M - LPS'!BB135</f>
        <v>6.1410879149455169E-3</v>
      </c>
      <c r="BC135" s="488">
        <f>'11M - LPS'!BC135</f>
        <v>9.0967282868561067E-3</v>
      </c>
      <c r="BD135" s="488">
        <f>'11M - LPS'!BD135</f>
        <v>3.3486140463239021E-2</v>
      </c>
      <c r="BE135" s="488">
        <f>'11M - LPS'!BE135</f>
        <v>3.0968542149009046E-2</v>
      </c>
      <c r="BF135" s="488">
        <f>'11M - LPS'!BF135</f>
        <v>3.011154594312148E-2</v>
      </c>
      <c r="BG135" s="488">
        <f>'11M - LPS'!BG135</f>
        <v>2.9576935602138154E-2</v>
      </c>
      <c r="BH135" s="488">
        <f>'11M - LPS'!BH135</f>
        <v>1.2213911610370217E-2</v>
      </c>
      <c r="BI135" s="488">
        <f>'11M - LPS'!BI135</f>
        <v>1.0248789381928655E-2</v>
      </c>
      <c r="BJ135" s="488">
        <f>'11M - LPS'!BJ135</f>
        <v>7.848178755787933E-3</v>
      </c>
      <c r="BK135" s="488">
        <f>'11M - LPS'!BK135</f>
        <v>7.0152262259281471E-3</v>
      </c>
      <c r="BL135" s="488">
        <f>'11M - LPS'!BL135</f>
        <v>5.5572992397653126E-3</v>
      </c>
      <c r="BM135" s="488">
        <f>'11M - LPS'!BM135</f>
        <v>6.8669265296797443E-3</v>
      </c>
      <c r="BN135" s="488">
        <f>'11M - LPS'!BN135</f>
        <v>6.1410879149455169E-3</v>
      </c>
      <c r="BO135" s="488">
        <f>'11M - LPS'!BO135</f>
        <v>9.0967282868561067E-3</v>
      </c>
      <c r="BP135" s="488">
        <f>'11M - LPS'!BP135</f>
        <v>3.3486140463239021E-2</v>
      </c>
      <c r="BQ135" s="488">
        <f>'11M - LPS'!BQ135</f>
        <v>3.0968542149009046E-2</v>
      </c>
      <c r="BR135" s="488">
        <f>'11M - LPS'!BR135</f>
        <v>3.011154594312148E-2</v>
      </c>
      <c r="BS135" s="488">
        <f>'11M - LPS'!BS135</f>
        <v>2.9576935602138154E-2</v>
      </c>
      <c r="BT135" s="488">
        <f>'11M - LPS'!BT135</f>
        <v>1.2213911610370217E-2</v>
      </c>
      <c r="BU135" s="488">
        <f>'11M - LPS'!BU135</f>
        <v>1.0248789381928655E-2</v>
      </c>
      <c r="BV135" s="488">
        <f>'11M - LPS'!BV135</f>
        <v>7.848178755787933E-3</v>
      </c>
      <c r="BW135" s="488">
        <f>'11M - LPS'!BW135</f>
        <v>7.0152262259281471E-3</v>
      </c>
      <c r="BX135" s="488">
        <f>'11M - LPS'!BX135</f>
        <v>5.5572992397653126E-3</v>
      </c>
      <c r="BY135" s="488">
        <f>'11M - LPS'!BY135</f>
        <v>6.8669265296797443E-3</v>
      </c>
      <c r="BZ135" s="488">
        <f>'11M - LPS'!BZ135</f>
        <v>6.1410879149455169E-3</v>
      </c>
      <c r="CA135" s="488">
        <f>'11M - LPS'!CA135</f>
        <v>9.0967282868561067E-3</v>
      </c>
      <c r="CB135" s="488">
        <f>'11M - LPS'!CB135</f>
        <v>3.3486140463239021E-2</v>
      </c>
      <c r="CC135" s="488">
        <f>'11M - LPS'!CC135</f>
        <v>3.0968542149009046E-2</v>
      </c>
      <c r="CD135" s="488">
        <f>'11M - LPS'!CD135</f>
        <v>3.011154594312148E-2</v>
      </c>
      <c r="CE135" s="488">
        <f>'11M - LPS'!CE135</f>
        <v>2.9576935602138154E-2</v>
      </c>
      <c r="CF135" s="488">
        <f>'11M - LPS'!CF135</f>
        <v>1.2213911610370217E-2</v>
      </c>
      <c r="CG135" s="488">
        <f>'11M - LPS'!CG135</f>
        <v>1.0248789381928655E-2</v>
      </c>
      <c r="CH135" s="488">
        <f>'11M - LPS'!CH135</f>
        <v>7.848178755787933E-3</v>
      </c>
    </row>
    <row r="136" spans="1:86" s="110" customFormat="1" hidden="1" x14ac:dyDescent="0.25">
      <c r="A136" s="640"/>
      <c r="B136" s="89" t="s">
        <v>23</v>
      </c>
      <c r="C136" s="459">
        <f>'11M - LPS'!C136</f>
        <v>5.1790164517634936E-3</v>
      </c>
      <c r="D136" s="459">
        <f>'11M - LPS'!D136</f>
        <v>4.4535399038463826E-3</v>
      </c>
      <c r="E136" s="459">
        <f>'11M - LPS'!E136</f>
        <v>5.3448739748747443E-3</v>
      </c>
      <c r="F136" s="459">
        <f>'11M - LPS'!F136</f>
        <v>8.1888416498963629E-3</v>
      </c>
      <c r="G136" s="459">
        <f>'11M - LPS'!G136</f>
        <v>1.1133502416075134E-2</v>
      </c>
      <c r="H136" s="459">
        <f>'11M - LPS'!H136</f>
        <v>2.8135807134198595E-2</v>
      </c>
      <c r="I136" s="459">
        <f>'11M - LPS'!I136</f>
        <v>2.7948231710505797E-2</v>
      </c>
      <c r="J136" s="459">
        <f>'11M - LPS'!J136</f>
        <v>2.6917776928792127E-2</v>
      </c>
      <c r="K136" s="459">
        <f>'11M - LPS'!K136</f>
        <v>2.6315188071380863E-2</v>
      </c>
      <c r="L136" s="459">
        <f>'11M - LPS'!L136</f>
        <v>1.1381656741662681E-2</v>
      </c>
      <c r="M136" s="459">
        <f>'11M - LPS'!M136</f>
        <v>7.4875486989532539E-3</v>
      </c>
      <c r="N136" s="459">
        <f>'11M - LPS'!N136</f>
        <v>5.4381227501447017E-3</v>
      </c>
      <c r="O136" s="459">
        <f>'11M - LPS'!O136</f>
        <v>5.1790164517634936E-3</v>
      </c>
      <c r="P136" s="459">
        <f>'11M - LPS'!P136</f>
        <v>4.4535399038463826E-3</v>
      </c>
      <c r="Q136" s="459">
        <f>'11M - LPS'!Q136</f>
        <v>5.3448739748747443E-3</v>
      </c>
      <c r="R136" s="459">
        <f>'11M - LPS'!R136</f>
        <v>8.1888416498963629E-3</v>
      </c>
      <c r="S136" s="459">
        <f>'11M - LPS'!S136</f>
        <v>1.1133502416075134E-2</v>
      </c>
      <c r="T136" s="488">
        <f>'11M - LPS'!T136</f>
        <v>3.3486140463239021E-2</v>
      </c>
      <c r="U136" s="488">
        <f>'11M - LPS'!U136</f>
        <v>3.0968542149009046E-2</v>
      </c>
      <c r="V136" s="488">
        <f>'11M - LPS'!V136</f>
        <v>3.011154594312148E-2</v>
      </c>
      <c r="W136" s="488">
        <f>'11M - LPS'!W136</f>
        <v>2.9576935602138154E-2</v>
      </c>
      <c r="X136" s="488">
        <f>'11M - LPS'!X136</f>
        <v>1.2213911610370217E-2</v>
      </c>
      <c r="Y136" s="488">
        <f>'11M - LPS'!Y136</f>
        <v>1.0248789381928655E-2</v>
      </c>
      <c r="Z136" s="488">
        <f>'11M - LPS'!Z136</f>
        <v>7.848178755787933E-3</v>
      </c>
      <c r="AA136" s="488">
        <f>'11M - LPS'!AA136</f>
        <v>7.0152262259281471E-3</v>
      </c>
      <c r="AB136" s="488">
        <f>'11M - LPS'!AB136</f>
        <v>5.5572992397653126E-3</v>
      </c>
      <c r="AC136" s="488">
        <f>'11M - LPS'!AC136</f>
        <v>6.8669265296797443E-3</v>
      </c>
      <c r="AD136" s="488">
        <f>'11M - LPS'!AD136</f>
        <v>6.1410879149455169E-3</v>
      </c>
      <c r="AE136" s="488">
        <f>'11M - LPS'!AE136</f>
        <v>9.0967282868561067E-3</v>
      </c>
      <c r="AF136" s="488">
        <f>'11M - LPS'!AF136</f>
        <v>3.3486140463239021E-2</v>
      </c>
      <c r="AG136" s="488">
        <f>'11M - LPS'!AG136</f>
        <v>3.0968542149009046E-2</v>
      </c>
      <c r="AH136" s="488">
        <f>'11M - LPS'!AH136</f>
        <v>3.011154594312148E-2</v>
      </c>
      <c r="AI136" s="488">
        <f>'11M - LPS'!AI136</f>
        <v>2.9576935602138154E-2</v>
      </c>
      <c r="AJ136" s="488">
        <f>'11M - LPS'!AJ136</f>
        <v>1.2213911610370217E-2</v>
      </c>
      <c r="AK136" s="488">
        <f>'11M - LPS'!AK136</f>
        <v>1.0248789381928655E-2</v>
      </c>
      <c r="AL136" s="488">
        <f>'11M - LPS'!AL136</f>
        <v>7.848178755787933E-3</v>
      </c>
      <c r="AM136" s="488">
        <f>'11M - LPS'!AM136</f>
        <v>7.0152262259281471E-3</v>
      </c>
      <c r="AN136" s="488">
        <f>'11M - LPS'!AN136</f>
        <v>5.5572992397653126E-3</v>
      </c>
      <c r="AO136" s="488">
        <f>'11M - LPS'!AO136</f>
        <v>6.8669265296797443E-3</v>
      </c>
      <c r="AP136" s="488">
        <f>'11M - LPS'!AP136</f>
        <v>6.1410879149455169E-3</v>
      </c>
      <c r="AQ136" s="488">
        <f>'11M - LPS'!AQ136</f>
        <v>9.0967282868561067E-3</v>
      </c>
      <c r="AR136" s="488">
        <f>'11M - LPS'!AR136</f>
        <v>3.3486140463239021E-2</v>
      </c>
      <c r="AS136" s="488">
        <f>'11M - LPS'!AS136</f>
        <v>3.0968542149009046E-2</v>
      </c>
      <c r="AT136" s="488">
        <f>'11M - LPS'!AT136</f>
        <v>3.011154594312148E-2</v>
      </c>
      <c r="AU136" s="488">
        <f>'11M - LPS'!AU136</f>
        <v>2.9576935602138154E-2</v>
      </c>
      <c r="AV136" s="488">
        <f>'11M - LPS'!AV136</f>
        <v>1.2213911610370217E-2</v>
      </c>
      <c r="AW136" s="488">
        <f>'11M - LPS'!AW136</f>
        <v>1.0248789381928655E-2</v>
      </c>
      <c r="AX136" s="488">
        <f>'11M - LPS'!AX136</f>
        <v>7.848178755787933E-3</v>
      </c>
      <c r="AY136" s="488">
        <f>'11M - LPS'!AY136</f>
        <v>7.0152262259281471E-3</v>
      </c>
      <c r="AZ136" s="488">
        <f>'11M - LPS'!AZ136</f>
        <v>5.5572992397653126E-3</v>
      </c>
      <c r="BA136" s="488">
        <f>'11M - LPS'!BA136</f>
        <v>6.8669265296797443E-3</v>
      </c>
      <c r="BB136" s="488">
        <f>'11M - LPS'!BB136</f>
        <v>6.1410879149455169E-3</v>
      </c>
      <c r="BC136" s="488">
        <f>'11M - LPS'!BC136</f>
        <v>9.0967282868561067E-3</v>
      </c>
      <c r="BD136" s="488">
        <f>'11M - LPS'!BD136</f>
        <v>3.3486140463239021E-2</v>
      </c>
      <c r="BE136" s="488">
        <f>'11M - LPS'!BE136</f>
        <v>3.0968542149009046E-2</v>
      </c>
      <c r="BF136" s="488">
        <f>'11M - LPS'!BF136</f>
        <v>3.011154594312148E-2</v>
      </c>
      <c r="BG136" s="488">
        <f>'11M - LPS'!BG136</f>
        <v>2.9576935602138154E-2</v>
      </c>
      <c r="BH136" s="488">
        <f>'11M - LPS'!BH136</f>
        <v>1.2213911610370217E-2</v>
      </c>
      <c r="BI136" s="488">
        <f>'11M - LPS'!BI136</f>
        <v>1.0248789381928655E-2</v>
      </c>
      <c r="BJ136" s="488">
        <f>'11M - LPS'!BJ136</f>
        <v>7.848178755787933E-3</v>
      </c>
      <c r="BK136" s="488">
        <f>'11M - LPS'!BK136</f>
        <v>7.0152262259281471E-3</v>
      </c>
      <c r="BL136" s="488">
        <f>'11M - LPS'!BL136</f>
        <v>5.5572992397653126E-3</v>
      </c>
      <c r="BM136" s="488">
        <f>'11M - LPS'!BM136</f>
        <v>6.8669265296797443E-3</v>
      </c>
      <c r="BN136" s="488">
        <f>'11M - LPS'!BN136</f>
        <v>6.1410879149455169E-3</v>
      </c>
      <c r="BO136" s="488">
        <f>'11M - LPS'!BO136</f>
        <v>9.0967282868561067E-3</v>
      </c>
      <c r="BP136" s="488">
        <f>'11M - LPS'!BP136</f>
        <v>3.3486140463239021E-2</v>
      </c>
      <c r="BQ136" s="488">
        <f>'11M - LPS'!BQ136</f>
        <v>3.0968542149009046E-2</v>
      </c>
      <c r="BR136" s="488">
        <f>'11M - LPS'!BR136</f>
        <v>3.011154594312148E-2</v>
      </c>
      <c r="BS136" s="488">
        <f>'11M - LPS'!BS136</f>
        <v>2.9576935602138154E-2</v>
      </c>
      <c r="BT136" s="488">
        <f>'11M - LPS'!BT136</f>
        <v>1.2213911610370217E-2</v>
      </c>
      <c r="BU136" s="488">
        <f>'11M - LPS'!BU136</f>
        <v>1.0248789381928655E-2</v>
      </c>
      <c r="BV136" s="488">
        <f>'11M - LPS'!BV136</f>
        <v>7.848178755787933E-3</v>
      </c>
      <c r="BW136" s="488">
        <f>'11M - LPS'!BW136</f>
        <v>7.0152262259281471E-3</v>
      </c>
      <c r="BX136" s="488">
        <f>'11M - LPS'!BX136</f>
        <v>5.5572992397653126E-3</v>
      </c>
      <c r="BY136" s="488">
        <f>'11M - LPS'!BY136</f>
        <v>6.8669265296797443E-3</v>
      </c>
      <c r="BZ136" s="488">
        <f>'11M - LPS'!BZ136</f>
        <v>6.1410879149455169E-3</v>
      </c>
      <c r="CA136" s="488">
        <f>'11M - LPS'!CA136</f>
        <v>9.0967282868561067E-3</v>
      </c>
      <c r="CB136" s="488">
        <f>'11M - LPS'!CB136</f>
        <v>3.3486140463239021E-2</v>
      </c>
      <c r="CC136" s="488">
        <f>'11M - LPS'!CC136</f>
        <v>3.0968542149009046E-2</v>
      </c>
      <c r="CD136" s="488">
        <f>'11M - LPS'!CD136</f>
        <v>3.011154594312148E-2</v>
      </c>
      <c r="CE136" s="488">
        <f>'11M - LPS'!CE136</f>
        <v>2.9576935602138154E-2</v>
      </c>
      <c r="CF136" s="488">
        <f>'11M - LPS'!CF136</f>
        <v>1.2213911610370217E-2</v>
      </c>
      <c r="CG136" s="488">
        <f>'11M - LPS'!CG136</f>
        <v>1.0248789381928655E-2</v>
      </c>
      <c r="CH136" s="488">
        <f>'11M - LPS'!CH136</f>
        <v>7.848178755787933E-3</v>
      </c>
    </row>
    <row r="137" spans="1:86" s="110" customFormat="1" hidden="1" x14ac:dyDescent="0.25">
      <c r="A137" s="640"/>
      <c r="B137" s="89" t="s">
        <v>24</v>
      </c>
      <c r="C137" s="459">
        <f>'11M - LPS'!C137</f>
        <v>5.1790164517634936E-3</v>
      </c>
      <c r="D137" s="459">
        <f>'11M - LPS'!D137</f>
        <v>4.4535399038463826E-3</v>
      </c>
      <c r="E137" s="459">
        <f>'11M - LPS'!E137</f>
        <v>5.3448739748747443E-3</v>
      </c>
      <c r="F137" s="459">
        <f>'11M - LPS'!F137</f>
        <v>8.1888416498963629E-3</v>
      </c>
      <c r="G137" s="459">
        <f>'11M - LPS'!G137</f>
        <v>1.1133502416075134E-2</v>
      </c>
      <c r="H137" s="459">
        <f>'11M - LPS'!H137</f>
        <v>2.8135807134198595E-2</v>
      </c>
      <c r="I137" s="459">
        <f>'11M - LPS'!I137</f>
        <v>2.7948231710505797E-2</v>
      </c>
      <c r="J137" s="459">
        <f>'11M - LPS'!J137</f>
        <v>2.6917776928792127E-2</v>
      </c>
      <c r="K137" s="459">
        <f>'11M - LPS'!K137</f>
        <v>2.6315188071380863E-2</v>
      </c>
      <c r="L137" s="459">
        <f>'11M - LPS'!L137</f>
        <v>1.1381656741662681E-2</v>
      </c>
      <c r="M137" s="459">
        <f>'11M - LPS'!M137</f>
        <v>7.4875486989532539E-3</v>
      </c>
      <c r="N137" s="459">
        <f>'11M - LPS'!N137</f>
        <v>5.4381227501447017E-3</v>
      </c>
      <c r="O137" s="459">
        <f>'11M - LPS'!O137</f>
        <v>5.1790164517634936E-3</v>
      </c>
      <c r="P137" s="459">
        <f>'11M - LPS'!P137</f>
        <v>4.4535399038463826E-3</v>
      </c>
      <c r="Q137" s="459">
        <f>'11M - LPS'!Q137</f>
        <v>5.3448739748747443E-3</v>
      </c>
      <c r="R137" s="459">
        <f>'11M - LPS'!R137</f>
        <v>8.1888416498963629E-3</v>
      </c>
      <c r="S137" s="459">
        <f>'11M - LPS'!S137</f>
        <v>1.1133502416075134E-2</v>
      </c>
      <c r="T137" s="488">
        <f>'11M - LPS'!T137</f>
        <v>3.3486140463239021E-2</v>
      </c>
      <c r="U137" s="488">
        <f>'11M - LPS'!U137</f>
        <v>3.0968542149009046E-2</v>
      </c>
      <c r="V137" s="488">
        <f>'11M - LPS'!V137</f>
        <v>3.011154594312148E-2</v>
      </c>
      <c r="W137" s="488">
        <f>'11M - LPS'!W137</f>
        <v>2.9576935602138154E-2</v>
      </c>
      <c r="X137" s="488">
        <f>'11M - LPS'!X137</f>
        <v>1.2213911610370217E-2</v>
      </c>
      <c r="Y137" s="488">
        <f>'11M - LPS'!Y137</f>
        <v>1.0248789381928655E-2</v>
      </c>
      <c r="Z137" s="488">
        <f>'11M - LPS'!Z137</f>
        <v>7.848178755787933E-3</v>
      </c>
      <c r="AA137" s="488">
        <f>'11M - LPS'!AA137</f>
        <v>7.0152262259281471E-3</v>
      </c>
      <c r="AB137" s="488">
        <f>'11M - LPS'!AB137</f>
        <v>5.5572992397653126E-3</v>
      </c>
      <c r="AC137" s="488">
        <f>'11M - LPS'!AC137</f>
        <v>6.8669265296797443E-3</v>
      </c>
      <c r="AD137" s="488">
        <f>'11M - LPS'!AD137</f>
        <v>6.1410879149455169E-3</v>
      </c>
      <c r="AE137" s="488">
        <f>'11M - LPS'!AE137</f>
        <v>9.0967282868561067E-3</v>
      </c>
      <c r="AF137" s="488">
        <f>'11M - LPS'!AF137</f>
        <v>3.3486140463239021E-2</v>
      </c>
      <c r="AG137" s="488">
        <f>'11M - LPS'!AG137</f>
        <v>3.0968542149009046E-2</v>
      </c>
      <c r="AH137" s="488">
        <f>'11M - LPS'!AH137</f>
        <v>3.011154594312148E-2</v>
      </c>
      <c r="AI137" s="488">
        <f>'11M - LPS'!AI137</f>
        <v>2.9576935602138154E-2</v>
      </c>
      <c r="AJ137" s="488">
        <f>'11M - LPS'!AJ137</f>
        <v>1.2213911610370217E-2</v>
      </c>
      <c r="AK137" s="488">
        <f>'11M - LPS'!AK137</f>
        <v>1.0248789381928655E-2</v>
      </c>
      <c r="AL137" s="488">
        <f>'11M - LPS'!AL137</f>
        <v>7.848178755787933E-3</v>
      </c>
      <c r="AM137" s="488">
        <f>'11M - LPS'!AM137</f>
        <v>7.0152262259281471E-3</v>
      </c>
      <c r="AN137" s="488">
        <f>'11M - LPS'!AN137</f>
        <v>5.5572992397653126E-3</v>
      </c>
      <c r="AO137" s="488">
        <f>'11M - LPS'!AO137</f>
        <v>6.8669265296797443E-3</v>
      </c>
      <c r="AP137" s="488">
        <f>'11M - LPS'!AP137</f>
        <v>6.1410879149455169E-3</v>
      </c>
      <c r="AQ137" s="488">
        <f>'11M - LPS'!AQ137</f>
        <v>9.0967282868561067E-3</v>
      </c>
      <c r="AR137" s="488">
        <f>'11M - LPS'!AR137</f>
        <v>3.3486140463239021E-2</v>
      </c>
      <c r="AS137" s="488">
        <f>'11M - LPS'!AS137</f>
        <v>3.0968542149009046E-2</v>
      </c>
      <c r="AT137" s="488">
        <f>'11M - LPS'!AT137</f>
        <v>3.011154594312148E-2</v>
      </c>
      <c r="AU137" s="488">
        <f>'11M - LPS'!AU137</f>
        <v>2.9576935602138154E-2</v>
      </c>
      <c r="AV137" s="488">
        <f>'11M - LPS'!AV137</f>
        <v>1.2213911610370217E-2</v>
      </c>
      <c r="AW137" s="488">
        <f>'11M - LPS'!AW137</f>
        <v>1.0248789381928655E-2</v>
      </c>
      <c r="AX137" s="488">
        <f>'11M - LPS'!AX137</f>
        <v>7.848178755787933E-3</v>
      </c>
      <c r="AY137" s="488">
        <f>'11M - LPS'!AY137</f>
        <v>7.0152262259281471E-3</v>
      </c>
      <c r="AZ137" s="488">
        <f>'11M - LPS'!AZ137</f>
        <v>5.5572992397653126E-3</v>
      </c>
      <c r="BA137" s="488">
        <f>'11M - LPS'!BA137</f>
        <v>6.8669265296797443E-3</v>
      </c>
      <c r="BB137" s="488">
        <f>'11M - LPS'!BB137</f>
        <v>6.1410879149455169E-3</v>
      </c>
      <c r="BC137" s="488">
        <f>'11M - LPS'!BC137</f>
        <v>9.0967282868561067E-3</v>
      </c>
      <c r="BD137" s="488">
        <f>'11M - LPS'!BD137</f>
        <v>3.3486140463239021E-2</v>
      </c>
      <c r="BE137" s="488">
        <f>'11M - LPS'!BE137</f>
        <v>3.0968542149009046E-2</v>
      </c>
      <c r="BF137" s="488">
        <f>'11M - LPS'!BF137</f>
        <v>3.011154594312148E-2</v>
      </c>
      <c r="BG137" s="488">
        <f>'11M - LPS'!BG137</f>
        <v>2.9576935602138154E-2</v>
      </c>
      <c r="BH137" s="488">
        <f>'11M - LPS'!BH137</f>
        <v>1.2213911610370217E-2</v>
      </c>
      <c r="BI137" s="488">
        <f>'11M - LPS'!BI137</f>
        <v>1.0248789381928655E-2</v>
      </c>
      <c r="BJ137" s="488">
        <f>'11M - LPS'!BJ137</f>
        <v>7.848178755787933E-3</v>
      </c>
      <c r="BK137" s="488">
        <f>'11M - LPS'!BK137</f>
        <v>7.0152262259281471E-3</v>
      </c>
      <c r="BL137" s="488">
        <f>'11M - LPS'!BL137</f>
        <v>5.5572992397653126E-3</v>
      </c>
      <c r="BM137" s="488">
        <f>'11M - LPS'!BM137</f>
        <v>6.8669265296797443E-3</v>
      </c>
      <c r="BN137" s="488">
        <f>'11M - LPS'!BN137</f>
        <v>6.1410879149455169E-3</v>
      </c>
      <c r="BO137" s="488">
        <f>'11M - LPS'!BO137</f>
        <v>9.0967282868561067E-3</v>
      </c>
      <c r="BP137" s="488">
        <f>'11M - LPS'!BP137</f>
        <v>3.3486140463239021E-2</v>
      </c>
      <c r="BQ137" s="488">
        <f>'11M - LPS'!BQ137</f>
        <v>3.0968542149009046E-2</v>
      </c>
      <c r="BR137" s="488">
        <f>'11M - LPS'!BR137</f>
        <v>3.011154594312148E-2</v>
      </c>
      <c r="BS137" s="488">
        <f>'11M - LPS'!BS137</f>
        <v>2.9576935602138154E-2</v>
      </c>
      <c r="BT137" s="488">
        <f>'11M - LPS'!BT137</f>
        <v>1.2213911610370217E-2</v>
      </c>
      <c r="BU137" s="488">
        <f>'11M - LPS'!BU137</f>
        <v>1.0248789381928655E-2</v>
      </c>
      <c r="BV137" s="488">
        <f>'11M - LPS'!BV137</f>
        <v>7.848178755787933E-3</v>
      </c>
      <c r="BW137" s="488">
        <f>'11M - LPS'!BW137</f>
        <v>7.0152262259281471E-3</v>
      </c>
      <c r="BX137" s="488">
        <f>'11M - LPS'!BX137</f>
        <v>5.5572992397653126E-3</v>
      </c>
      <c r="BY137" s="488">
        <f>'11M - LPS'!BY137</f>
        <v>6.8669265296797443E-3</v>
      </c>
      <c r="BZ137" s="488">
        <f>'11M - LPS'!BZ137</f>
        <v>6.1410879149455169E-3</v>
      </c>
      <c r="CA137" s="488">
        <f>'11M - LPS'!CA137</f>
        <v>9.0967282868561067E-3</v>
      </c>
      <c r="CB137" s="488">
        <f>'11M - LPS'!CB137</f>
        <v>3.3486140463239021E-2</v>
      </c>
      <c r="CC137" s="488">
        <f>'11M - LPS'!CC137</f>
        <v>3.0968542149009046E-2</v>
      </c>
      <c r="CD137" s="488">
        <f>'11M - LPS'!CD137</f>
        <v>3.011154594312148E-2</v>
      </c>
      <c r="CE137" s="488">
        <f>'11M - LPS'!CE137</f>
        <v>2.9576935602138154E-2</v>
      </c>
      <c r="CF137" s="488">
        <f>'11M - LPS'!CF137</f>
        <v>1.2213911610370217E-2</v>
      </c>
      <c r="CG137" s="488">
        <f>'11M - LPS'!CG137</f>
        <v>1.0248789381928655E-2</v>
      </c>
      <c r="CH137" s="488">
        <f>'11M - LPS'!CH137</f>
        <v>7.848178755787933E-3</v>
      </c>
    </row>
    <row r="138" spans="1:86" s="110" customFormat="1" hidden="1" x14ac:dyDescent="0.25">
      <c r="A138" s="640"/>
      <c r="B138" s="89" t="s">
        <v>7</v>
      </c>
      <c r="C138" s="459">
        <f>'11M - LPS'!C138</f>
        <v>4.1978074213364176E-3</v>
      </c>
      <c r="D138" s="459">
        <f>'11M - LPS'!D138</f>
        <v>3.62685827880642E-3</v>
      </c>
      <c r="E138" s="459">
        <f>'11M - LPS'!E138</f>
        <v>5.1252510067187427E-3</v>
      </c>
      <c r="F138" s="459">
        <f>'11M - LPS'!F138</f>
        <v>7.8076242028307609E-3</v>
      </c>
      <c r="G138" s="459">
        <f>'11M - LPS'!G138</f>
        <v>9.4170548515908146E-3</v>
      </c>
      <c r="H138" s="459">
        <f>'11M - LPS'!H138</f>
        <v>2.5106437862780884E-2</v>
      </c>
      <c r="I138" s="459">
        <f>'11M - LPS'!I138</f>
        <v>2.2178160710764786E-2</v>
      </c>
      <c r="J138" s="459">
        <f>'11M - LPS'!J138</f>
        <v>2.2654006390072385E-2</v>
      </c>
      <c r="K138" s="459">
        <f>'11M - LPS'!K138</f>
        <v>2.2492729129305875E-2</v>
      </c>
      <c r="L138" s="459">
        <f>'11M - LPS'!L138</f>
        <v>9.6617064754732328E-3</v>
      </c>
      <c r="M138" s="459">
        <f>'11M - LPS'!M138</f>
        <v>5.9962443841583193E-3</v>
      </c>
      <c r="N138" s="459">
        <f>'11M - LPS'!N138</f>
        <v>4.6545486094408247E-3</v>
      </c>
      <c r="O138" s="459">
        <f>'11M - LPS'!O138</f>
        <v>4.1978074213364176E-3</v>
      </c>
      <c r="P138" s="459">
        <f>'11M - LPS'!P138</f>
        <v>3.62685827880642E-3</v>
      </c>
      <c r="Q138" s="459">
        <f>'11M - LPS'!Q138</f>
        <v>5.1252510067187427E-3</v>
      </c>
      <c r="R138" s="459">
        <f>'11M - LPS'!R138</f>
        <v>7.8076242028307609E-3</v>
      </c>
      <c r="S138" s="459">
        <f>'11M - LPS'!S138</f>
        <v>9.4170548515908146E-3</v>
      </c>
      <c r="T138" s="488">
        <f>'11M - LPS'!T138</f>
        <v>2.9927416346200712E-2</v>
      </c>
      <c r="U138" s="488">
        <f>'11M - LPS'!U138</f>
        <v>2.4657282413016627E-2</v>
      </c>
      <c r="V138" s="488">
        <f>'11M - LPS'!V138</f>
        <v>2.541014139386966E-2</v>
      </c>
      <c r="W138" s="488">
        <f>'11M - LPS'!W138</f>
        <v>2.5342776035258262E-2</v>
      </c>
      <c r="X138" s="488">
        <f>'11M - LPS'!X138</f>
        <v>1.0335085878417827E-2</v>
      </c>
      <c r="Y138" s="488">
        <f>'11M - LPS'!Y138</f>
        <v>8.212271792974268E-3</v>
      </c>
      <c r="Z138" s="488">
        <f>'11M - LPS'!Z138</f>
        <v>6.6342734115695749E-3</v>
      </c>
      <c r="AA138" s="488">
        <f>'11M - LPS'!AA138</f>
        <v>5.6876468976709525E-3</v>
      </c>
      <c r="AB138" s="488">
        <f>'11M - LPS'!AB138</f>
        <v>4.5291910749078361E-3</v>
      </c>
      <c r="AC138" s="488">
        <f>'11M - LPS'!AC138</f>
        <v>6.589911460179205E-3</v>
      </c>
      <c r="AD138" s="488">
        <f>'11M - LPS'!AD138</f>
        <v>5.8632166910670492E-3</v>
      </c>
      <c r="AE138" s="488">
        <f>'11M - LPS'!AE138</f>
        <v>7.718848125926916E-3</v>
      </c>
      <c r="AF138" s="488">
        <f>'11M - LPS'!AF138</f>
        <v>2.9927416346200712E-2</v>
      </c>
      <c r="AG138" s="488">
        <f>'11M - LPS'!AG138</f>
        <v>2.4657282413016627E-2</v>
      </c>
      <c r="AH138" s="488">
        <f>'11M - LPS'!AH138</f>
        <v>2.541014139386966E-2</v>
      </c>
      <c r="AI138" s="488">
        <f>'11M - LPS'!AI138</f>
        <v>2.5342776035258262E-2</v>
      </c>
      <c r="AJ138" s="488">
        <f>'11M - LPS'!AJ138</f>
        <v>1.0335085878417827E-2</v>
      </c>
      <c r="AK138" s="488">
        <f>'11M - LPS'!AK138</f>
        <v>8.212271792974268E-3</v>
      </c>
      <c r="AL138" s="488">
        <f>'11M - LPS'!AL138</f>
        <v>6.6342734115695749E-3</v>
      </c>
      <c r="AM138" s="488">
        <f>'11M - LPS'!AM138</f>
        <v>5.6876468976709525E-3</v>
      </c>
      <c r="AN138" s="488">
        <f>'11M - LPS'!AN138</f>
        <v>4.5291910749078361E-3</v>
      </c>
      <c r="AO138" s="488">
        <f>'11M - LPS'!AO138</f>
        <v>6.589911460179205E-3</v>
      </c>
      <c r="AP138" s="488">
        <f>'11M - LPS'!AP138</f>
        <v>5.8632166910670492E-3</v>
      </c>
      <c r="AQ138" s="488">
        <f>'11M - LPS'!AQ138</f>
        <v>7.718848125926916E-3</v>
      </c>
      <c r="AR138" s="488">
        <f>'11M - LPS'!AR138</f>
        <v>2.9927416346200712E-2</v>
      </c>
      <c r="AS138" s="488">
        <f>'11M - LPS'!AS138</f>
        <v>2.4657282413016627E-2</v>
      </c>
      <c r="AT138" s="488">
        <f>'11M - LPS'!AT138</f>
        <v>2.541014139386966E-2</v>
      </c>
      <c r="AU138" s="488">
        <f>'11M - LPS'!AU138</f>
        <v>2.5342776035258262E-2</v>
      </c>
      <c r="AV138" s="488">
        <f>'11M - LPS'!AV138</f>
        <v>1.0335085878417827E-2</v>
      </c>
      <c r="AW138" s="488">
        <f>'11M - LPS'!AW138</f>
        <v>8.212271792974268E-3</v>
      </c>
      <c r="AX138" s="488">
        <f>'11M - LPS'!AX138</f>
        <v>6.6342734115695749E-3</v>
      </c>
      <c r="AY138" s="488">
        <f>'11M - LPS'!AY138</f>
        <v>5.6876468976709525E-3</v>
      </c>
      <c r="AZ138" s="488">
        <f>'11M - LPS'!AZ138</f>
        <v>4.5291910749078361E-3</v>
      </c>
      <c r="BA138" s="488">
        <f>'11M - LPS'!BA138</f>
        <v>6.589911460179205E-3</v>
      </c>
      <c r="BB138" s="488">
        <f>'11M - LPS'!BB138</f>
        <v>5.8632166910670492E-3</v>
      </c>
      <c r="BC138" s="488">
        <f>'11M - LPS'!BC138</f>
        <v>7.718848125926916E-3</v>
      </c>
      <c r="BD138" s="488">
        <f>'11M - LPS'!BD138</f>
        <v>2.9927416346200712E-2</v>
      </c>
      <c r="BE138" s="488">
        <f>'11M - LPS'!BE138</f>
        <v>2.4657282413016627E-2</v>
      </c>
      <c r="BF138" s="488">
        <f>'11M - LPS'!BF138</f>
        <v>2.541014139386966E-2</v>
      </c>
      <c r="BG138" s="488">
        <f>'11M - LPS'!BG138</f>
        <v>2.5342776035258262E-2</v>
      </c>
      <c r="BH138" s="488">
        <f>'11M - LPS'!BH138</f>
        <v>1.0335085878417827E-2</v>
      </c>
      <c r="BI138" s="488">
        <f>'11M - LPS'!BI138</f>
        <v>8.212271792974268E-3</v>
      </c>
      <c r="BJ138" s="488">
        <f>'11M - LPS'!BJ138</f>
        <v>6.6342734115695749E-3</v>
      </c>
      <c r="BK138" s="488">
        <f>'11M - LPS'!BK138</f>
        <v>5.6876468976709525E-3</v>
      </c>
      <c r="BL138" s="488">
        <f>'11M - LPS'!BL138</f>
        <v>4.5291910749078361E-3</v>
      </c>
      <c r="BM138" s="488">
        <f>'11M - LPS'!BM138</f>
        <v>6.589911460179205E-3</v>
      </c>
      <c r="BN138" s="488">
        <f>'11M - LPS'!BN138</f>
        <v>5.8632166910670492E-3</v>
      </c>
      <c r="BO138" s="488">
        <f>'11M - LPS'!BO138</f>
        <v>7.718848125926916E-3</v>
      </c>
      <c r="BP138" s="488">
        <f>'11M - LPS'!BP138</f>
        <v>2.9927416346200712E-2</v>
      </c>
      <c r="BQ138" s="488">
        <f>'11M - LPS'!BQ138</f>
        <v>2.4657282413016627E-2</v>
      </c>
      <c r="BR138" s="488">
        <f>'11M - LPS'!BR138</f>
        <v>2.541014139386966E-2</v>
      </c>
      <c r="BS138" s="488">
        <f>'11M - LPS'!BS138</f>
        <v>2.5342776035258262E-2</v>
      </c>
      <c r="BT138" s="488">
        <f>'11M - LPS'!BT138</f>
        <v>1.0335085878417827E-2</v>
      </c>
      <c r="BU138" s="488">
        <f>'11M - LPS'!BU138</f>
        <v>8.212271792974268E-3</v>
      </c>
      <c r="BV138" s="488">
        <f>'11M - LPS'!BV138</f>
        <v>6.6342734115695749E-3</v>
      </c>
      <c r="BW138" s="488">
        <f>'11M - LPS'!BW138</f>
        <v>5.6876468976709525E-3</v>
      </c>
      <c r="BX138" s="488">
        <f>'11M - LPS'!BX138</f>
        <v>4.5291910749078361E-3</v>
      </c>
      <c r="BY138" s="488">
        <f>'11M - LPS'!BY138</f>
        <v>6.589911460179205E-3</v>
      </c>
      <c r="BZ138" s="488">
        <f>'11M - LPS'!BZ138</f>
        <v>5.8632166910670492E-3</v>
      </c>
      <c r="CA138" s="488">
        <f>'11M - LPS'!CA138</f>
        <v>7.718848125926916E-3</v>
      </c>
      <c r="CB138" s="488">
        <f>'11M - LPS'!CB138</f>
        <v>2.9927416346200712E-2</v>
      </c>
      <c r="CC138" s="488">
        <f>'11M - LPS'!CC138</f>
        <v>2.4657282413016627E-2</v>
      </c>
      <c r="CD138" s="488">
        <f>'11M - LPS'!CD138</f>
        <v>2.541014139386966E-2</v>
      </c>
      <c r="CE138" s="488">
        <f>'11M - LPS'!CE138</f>
        <v>2.5342776035258262E-2</v>
      </c>
      <c r="CF138" s="488">
        <f>'11M - LPS'!CF138</f>
        <v>1.0335085878417827E-2</v>
      </c>
      <c r="CG138" s="488">
        <f>'11M - LPS'!CG138</f>
        <v>8.212271792974268E-3</v>
      </c>
      <c r="CH138" s="488">
        <f>'11M - LPS'!CH138</f>
        <v>6.6342734115695749E-3</v>
      </c>
    </row>
    <row r="139" spans="1:86" s="110" customFormat="1" ht="15.75" hidden="1" thickBot="1" x14ac:dyDescent="0.3">
      <c r="A139" s="641"/>
      <c r="B139" s="91" t="s">
        <v>8</v>
      </c>
      <c r="C139" s="459">
        <f>'11M - LPS'!C139</f>
        <v>4.168806268891689E-3</v>
      </c>
      <c r="D139" s="459">
        <f>'11M - LPS'!D139</f>
        <v>3.611890919914768E-3</v>
      </c>
      <c r="E139" s="459">
        <f>'11M - LPS'!E139</f>
        <v>6.4434617570463962E-3</v>
      </c>
      <c r="F139" s="459">
        <f>'11M - LPS'!F139</f>
        <v>1.0823851108647706E-2</v>
      </c>
      <c r="G139" s="459">
        <f>'11M - LPS'!G139</f>
        <v>1.2935437273730881E-2</v>
      </c>
      <c r="H139" s="459">
        <f>'11M - LPS'!H139</f>
        <v>3.7334238208820841E-2</v>
      </c>
      <c r="I139" s="459">
        <f>'11M - LPS'!I139</f>
        <v>2.5251205639474424E-2</v>
      </c>
      <c r="J139" s="459">
        <f>'11M - LPS'!J139</f>
        <v>2.9647617073440619E-2</v>
      </c>
      <c r="K139" s="459">
        <f>'11M - LPS'!K139</f>
        <v>3.0755851233122439E-2</v>
      </c>
      <c r="L139" s="459">
        <f>'11M - LPS'!L139</f>
        <v>1.395855439730578E-2</v>
      </c>
      <c r="M139" s="459">
        <f>'11M - LPS'!M139</f>
        <v>6.7656709561020297E-3</v>
      </c>
      <c r="N139" s="459">
        <f>'11M - LPS'!N139</f>
        <v>6.258282501029523E-3</v>
      </c>
      <c r="O139" s="459">
        <f>'11M - LPS'!O139</f>
        <v>4.168806268891689E-3</v>
      </c>
      <c r="P139" s="459">
        <f>'11M - LPS'!P139</f>
        <v>3.611890919914768E-3</v>
      </c>
      <c r="Q139" s="459">
        <f>'11M - LPS'!Q139</f>
        <v>6.4434617570463962E-3</v>
      </c>
      <c r="R139" s="459">
        <f>'11M - LPS'!R139</f>
        <v>1.0823851108647706E-2</v>
      </c>
      <c r="S139" s="459">
        <f>'11M - LPS'!S139</f>
        <v>1.2935437273730881E-2</v>
      </c>
      <c r="T139" s="488">
        <f>'11M - LPS'!T139</f>
        <v>4.4343058985128504E-2</v>
      </c>
      <c r="U139" s="488">
        <f>'11M - LPS'!U139</f>
        <v>2.802099007147112E-2</v>
      </c>
      <c r="V139" s="488">
        <f>'11M - LPS'!V139</f>
        <v>3.3116505271596451E-2</v>
      </c>
      <c r="W139" s="488">
        <f>'11M - LPS'!W139</f>
        <v>3.441575391325849E-2</v>
      </c>
      <c r="X139" s="488">
        <f>'11M - LPS'!X139</f>
        <v>1.5025642544652506E-2</v>
      </c>
      <c r="Y139" s="488">
        <f>'11M - LPS'!Y139</f>
        <v>9.263358114736794E-3</v>
      </c>
      <c r="Z139" s="488">
        <f>'11M - LPS'!Z139</f>
        <v>9.1192423255573064E-3</v>
      </c>
      <c r="AA139" s="488">
        <f>'11M - LPS'!AA139</f>
        <v>5.6483710112187734E-3</v>
      </c>
      <c r="AB139" s="488">
        <f>'11M - LPS'!AB139</f>
        <v>4.5106023195114605E-3</v>
      </c>
      <c r="AC139" s="488">
        <f>'11M - LPS'!AC139</f>
        <v>8.250571617368507E-3</v>
      </c>
      <c r="AD139" s="488">
        <f>'11M - LPS'!AD139</f>
        <v>7.9046502305361518E-3</v>
      </c>
      <c r="AE139" s="488">
        <f>'11M - LPS'!AE139</f>
        <v>1.0577375024684857E-2</v>
      </c>
      <c r="AF139" s="488">
        <f>'11M - LPS'!AF139</f>
        <v>4.4343058985128504E-2</v>
      </c>
      <c r="AG139" s="488">
        <f>'11M - LPS'!AG139</f>
        <v>2.802099007147112E-2</v>
      </c>
      <c r="AH139" s="488">
        <f>'11M - LPS'!AH139</f>
        <v>3.3116505271596451E-2</v>
      </c>
      <c r="AI139" s="488">
        <f>'11M - LPS'!AI139</f>
        <v>3.441575391325849E-2</v>
      </c>
      <c r="AJ139" s="488">
        <f>'11M - LPS'!AJ139</f>
        <v>1.5025642544652506E-2</v>
      </c>
      <c r="AK139" s="488">
        <f>'11M - LPS'!AK139</f>
        <v>9.263358114736794E-3</v>
      </c>
      <c r="AL139" s="488">
        <f>'11M - LPS'!AL139</f>
        <v>9.1192423255573064E-3</v>
      </c>
      <c r="AM139" s="488">
        <f>'11M - LPS'!AM139</f>
        <v>5.6483710112187734E-3</v>
      </c>
      <c r="AN139" s="488">
        <f>'11M - LPS'!AN139</f>
        <v>4.5106023195114605E-3</v>
      </c>
      <c r="AO139" s="488">
        <f>'11M - LPS'!AO139</f>
        <v>8.250571617368507E-3</v>
      </c>
      <c r="AP139" s="488">
        <f>'11M - LPS'!AP139</f>
        <v>7.9046502305361518E-3</v>
      </c>
      <c r="AQ139" s="488">
        <f>'11M - LPS'!AQ139</f>
        <v>1.0577375024684857E-2</v>
      </c>
      <c r="AR139" s="488">
        <f>'11M - LPS'!AR139</f>
        <v>4.4343058985128504E-2</v>
      </c>
      <c r="AS139" s="488">
        <f>'11M - LPS'!AS139</f>
        <v>2.802099007147112E-2</v>
      </c>
      <c r="AT139" s="488">
        <f>'11M - LPS'!AT139</f>
        <v>3.3116505271596451E-2</v>
      </c>
      <c r="AU139" s="488">
        <f>'11M - LPS'!AU139</f>
        <v>3.441575391325849E-2</v>
      </c>
      <c r="AV139" s="488">
        <f>'11M - LPS'!AV139</f>
        <v>1.5025642544652506E-2</v>
      </c>
      <c r="AW139" s="488">
        <f>'11M - LPS'!AW139</f>
        <v>9.263358114736794E-3</v>
      </c>
      <c r="AX139" s="488">
        <f>'11M - LPS'!AX139</f>
        <v>9.1192423255573064E-3</v>
      </c>
      <c r="AY139" s="488">
        <f>'11M - LPS'!AY139</f>
        <v>5.6483710112187734E-3</v>
      </c>
      <c r="AZ139" s="488">
        <f>'11M - LPS'!AZ139</f>
        <v>4.5106023195114605E-3</v>
      </c>
      <c r="BA139" s="488">
        <f>'11M - LPS'!BA139</f>
        <v>8.250571617368507E-3</v>
      </c>
      <c r="BB139" s="488">
        <f>'11M - LPS'!BB139</f>
        <v>7.9046502305361518E-3</v>
      </c>
      <c r="BC139" s="488">
        <f>'11M - LPS'!BC139</f>
        <v>1.0577375024684857E-2</v>
      </c>
      <c r="BD139" s="488">
        <f>'11M - LPS'!BD139</f>
        <v>4.4343058985128504E-2</v>
      </c>
      <c r="BE139" s="488">
        <f>'11M - LPS'!BE139</f>
        <v>2.802099007147112E-2</v>
      </c>
      <c r="BF139" s="488">
        <f>'11M - LPS'!BF139</f>
        <v>3.3116505271596451E-2</v>
      </c>
      <c r="BG139" s="488">
        <f>'11M - LPS'!BG139</f>
        <v>3.441575391325849E-2</v>
      </c>
      <c r="BH139" s="488">
        <f>'11M - LPS'!BH139</f>
        <v>1.5025642544652506E-2</v>
      </c>
      <c r="BI139" s="488">
        <f>'11M - LPS'!BI139</f>
        <v>9.263358114736794E-3</v>
      </c>
      <c r="BJ139" s="488">
        <f>'11M - LPS'!BJ139</f>
        <v>9.1192423255573064E-3</v>
      </c>
      <c r="BK139" s="488">
        <f>'11M - LPS'!BK139</f>
        <v>5.6483710112187734E-3</v>
      </c>
      <c r="BL139" s="488">
        <f>'11M - LPS'!BL139</f>
        <v>4.5106023195114605E-3</v>
      </c>
      <c r="BM139" s="488">
        <f>'11M - LPS'!BM139</f>
        <v>8.250571617368507E-3</v>
      </c>
      <c r="BN139" s="488">
        <f>'11M - LPS'!BN139</f>
        <v>7.9046502305361518E-3</v>
      </c>
      <c r="BO139" s="488">
        <f>'11M - LPS'!BO139</f>
        <v>1.0577375024684857E-2</v>
      </c>
      <c r="BP139" s="488">
        <f>'11M - LPS'!BP139</f>
        <v>4.4343058985128504E-2</v>
      </c>
      <c r="BQ139" s="488">
        <f>'11M - LPS'!BQ139</f>
        <v>2.802099007147112E-2</v>
      </c>
      <c r="BR139" s="488">
        <f>'11M - LPS'!BR139</f>
        <v>3.3116505271596451E-2</v>
      </c>
      <c r="BS139" s="488">
        <f>'11M - LPS'!BS139</f>
        <v>3.441575391325849E-2</v>
      </c>
      <c r="BT139" s="488">
        <f>'11M - LPS'!BT139</f>
        <v>1.5025642544652506E-2</v>
      </c>
      <c r="BU139" s="488">
        <f>'11M - LPS'!BU139</f>
        <v>9.263358114736794E-3</v>
      </c>
      <c r="BV139" s="488">
        <f>'11M - LPS'!BV139</f>
        <v>9.1192423255573064E-3</v>
      </c>
      <c r="BW139" s="488">
        <f>'11M - LPS'!BW139</f>
        <v>5.6483710112187734E-3</v>
      </c>
      <c r="BX139" s="488">
        <f>'11M - LPS'!BX139</f>
        <v>4.5106023195114605E-3</v>
      </c>
      <c r="BY139" s="488">
        <f>'11M - LPS'!BY139</f>
        <v>8.250571617368507E-3</v>
      </c>
      <c r="BZ139" s="488">
        <f>'11M - LPS'!BZ139</f>
        <v>7.9046502305361518E-3</v>
      </c>
      <c r="CA139" s="488">
        <f>'11M - LPS'!CA139</f>
        <v>1.0577375024684857E-2</v>
      </c>
      <c r="CB139" s="488">
        <f>'11M - LPS'!CB139</f>
        <v>4.4343058985128504E-2</v>
      </c>
      <c r="CC139" s="488">
        <f>'11M - LPS'!CC139</f>
        <v>2.802099007147112E-2</v>
      </c>
      <c r="CD139" s="488">
        <f>'11M - LPS'!CD139</f>
        <v>3.3116505271596451E-2</v>
      </c>
      <c r="CE139" s="488">
        <f>'11M - LPS'!CE139</f>
        <v>3.441575391325849E-2</v>
      </c>
      <c r="CF139" s="488">
        <f>'11M - LPS'!CF139</f>
        <v>1.5025642544652506E-2</v>
      </c>
      <c r="CG139" s="488">
        <f>'11M - LPS'!CG139</f>
        <v>9.263358114736794E-3</v>
      </c>
      <c r="CH139" s="488">
        <f>'11M - LPS'!CH139</f>
        <v>9.1192423255573064E-3</v>
      </c>
    </row>
    <row r="140" spans="1:86" s="110" customFormat="1" hidden="1" x14ac:dyDescent="0.25"/>
    <row r="141" spans="1:86" s="110" customFormat="1" ht="15.75" hidden="1" thickBot="1" x14ac:dyDescent="0.3">
      <c r="A141" s="110" t="s">
        <v>179</v>
      </c>
      <c r="C141" s="112"/>
      <c r="D141" s="112"/>
      <c r="E141" s="112"/>
      <c r="F141" s="112"/>
      <c r="G141" s="112"/>
      <c r="H141" s="112"/>
      <c r="I141" s="112"/>
      <c r="J141" s="112"/>
      <c r="K141" s="112"/>
      <c r="L141" s="112"/>
      <c r="M141" s="112"/>
      <c r="N141" s="112"/>
    </row>
    <row r="142" spans="1:86" s="110" customFormat="1" ht="16.5" hidden="1" thickBot="1" x14ac:dyDescent="0.3">
      <c r="A142" s="629" t="s">
        <v>127</v>
      </c>
      <c r="B142" s="291" t="s">
        <v>124</v>
      </c>
      <c r="C142" s="162">
        <f>C$4</f>
        <v>45292</v>
      </c>
      <c r="D142" s="162">
        <f t="shared" ref="D142:BO142" si="164">D$4</f>
        <v>45323</v>
      </c>
      <c r="E142" s="162">
        <f t="shared" si="164"/>
        <v>45352</v>
      </c>
      <c r="F142" s="162">
        <f t="shared" si="164"/>
        <v>45383</v>
      </c>
      <c r="G142" s="162">
        <f t="shared" si="164"/>
        <v>45413</v>
      </c>
      <c r="H142" s="162">
        <f t="shared" si="164"/>
        <v>45444</v>
      </c>
      <c r="I142" s="162">
        <f t="shared" si="164"/>
        <v>45474</v>
      </c>
      <c r="J142" s="162">
        <f t="shared" si="164"/>
        <v>45505</v>
      </c>
      <c r="K142" s="162">
        <f t="shared" si="164"/>
        <v>45536</v>
      </c>
      <c r="L142" s="162">
        <f t="shared" si="164"/>
        <v>45566</v>
      </c>
      <c r="M142" s="162">
        <f t="shared" si="164"/>
        <v>45597</v>
      </c>
      <c r="N142" s="162">
        <f t="shared" si="164"/>
        <v>45627</v>
      </c>
      <c r="O142" s="162">
        <f t="shared" si="164"/>
        <v>45658</v>
      </c>
      <c r="P142" s="162">
        <f t="shared" si="164"/>
        <v>45689</v>
      </c>
      <c r="Q142" s="162">
        <f t="shared" si="164"/>
        <v>45717</v>
      </c>
      <c r="R142" s="162">
        <f t="shared" si="164"/>
        <v>45748</v>
      </c>
      <c r="S142" s="162">
        <f t="shared" si="164"/>
        <v>45778</v>
      </c>
      <c r="T142" s="162">
        <f t="shared" si="164"/>
        <v>45809</v>
      </c>
      <c r="U142" s="162">
        <f t="shared" si="164"/>
        <v>45839</v>
      </c>
      <c r="V142" s="162">
        <f t="shared" si="164"/>
        <v>45870</v>
      </c>
      <c r="W142" s="162">
        <f t="shared" si="164"/>
        <v>45901</v>
      </c>
      <c r="X142" s="162">
        <f t="shared" si="164"/>
        <v>45931</v>
      </c>
      <c r="Y142" s="162">
        <f t="shared" si="164"/>
        <v>45962</v>
      </c>
      <c r="Z142" s="162">
        <f t="shared" si="164"/>
        <v>45992</v>
      </c>
      <c r="AA142" s="162">
        <f t="shared" si="164"/>
        <v>46023</v>
      </c>
      <c r="AB142" s="162">
        <f t="shared" si="164"/>
        <v>46054</v>
      </c>
      <c r="AC142" s="162">
        <f t="shared" si="164"/>
        <v>46082</v>
      </c>
      <c r="AD142" s="162">
        <f t="shared" si="164"/>
        <v>46113</v>
      </c>
      <c r="AE142" s="162">
        <f t="shared" si="164"/>
        <v>46143</v>
      </c>
      <c r="AF142" s="162">
        <f t="shared" si="164"/>
        <v>46174</v>
      </c>
      <c r="AG142" s="162">
        <f t="shared" si="164"/>
        <v>46204</v>
      </c>
      <c r="AH142" s="162">
        <f t="shared" si="164"/>
        <v>46235</v>
      </c>
      <c r="AI142" s="162">
        <f t="shared" si="164"/>
        <v>46266</v>
      </c>
      <c r="AJ142" s="162">
        <f t="shared" si="164"/>
        <v>46296</v>
      </c>
      <c r="AK142" s="162">
        <f t="shared" si="164"/>
        <v>46327</v>
      </c>
      <c r="AL142" s="162">
        <f t="shared" si="164"/>
        <v>46357</v>
      </c>
      <c r="AM142" s="162">
        <f t="shared" si="164"/>
        <v>46388</v>
      </c>
      <c r="AN142" s="162">
        <f t="shared" si="164"/>
        <v>46419</v>
      </c>
      <c r="AO142" s="162">
        <f t="shared" si="164"/>
        <v>46447</v>
      </c>
      <c r="AP142" s="162">
        <f t="shared" si="164"/>
        <v>46478</v>
      </c>
      <c r="AQ142" s="162">
        <f t="shared" si="164"/>
        <v>46508</v>
      </c>
      <c r="AR142" s="162">
        <f t="shared" si="164"/>
        <v>46539</v>
      </c>
      <c r="AS142" s="162">
        <f t="shared" si="164"/>
        <v>46569</v>
      </c>
      <c r="AT142" s="162">
        <f t="shared" si="164"/>
        <v>46600</v>
      </c>
      <c r="AU142" s="162">
        <f t="shared" si="164"/>
        <v>46631</v>
      </c>
      <c r="AV142" s="162">
        <f t="shared" si="164"/>
        <v>46661</v>
      </c>
      <c r="AW142" s="162">
        <f t="shared" si="164"/>
        <v>46692</v>
      </c>
      <c r="AX142" s="162">
        <f t="shared" si="164"/>
        <v>46722</v>
      </c>
      <c r="AY142" s="162">
        <f t="shared" si="164"/>
        <v>46753</v>
      </c>
      <c r="AZ142" s="162">
        <f t="shared" si="164"/>
        <v>46784</v>
      </c>
      <c r="BA142" s="162">
        <f t="shared" si="164"/>
        <v>46813</v>
      </c>
      <c r="BB142" s="162">
        <f t="shared" si="164"/>
        <v>46844</v>
      </c>
      <c r="BC142" s="162">
        <f t="shared" si="164"/>
        <v>46874</v>
      </c>
      <c r="BD142" s="162">
        <f t="shared" si="164"/>
        <v>46905</v>
      </c>
      <c r="BE142" s="162">
        <f t="shared" si="164"/>
        <v>46935</v>
      </c>
      <c r="BF142" s="162">
        <f t="shared" si="164"/>
        <v>46966</v>
      </c>
      <c r="BG142" s="162">
        <f t="shared" si="164"/>
        <v>46997</v>
      </c>
      <c r="BH142" s="162">
        <f t="shared" si="164"/>
        <v>47027</v>
      </c>
      <c r="BI142" s="162">
        <f t="shared" si="164"/>
        <v>47058</v>
      </c>
      <c r="BJ142" s="162">
        <f t="shared" si="164"/>
        <v>47088</v>
      </c>
      <c r="BK142" s="162">
        <f t="shared" si="164"/>
        <v>47119</v>
      </c>
      <c r="BL142" s="162">
        <f t="shared" si="164"/>
        <v>47150</v>
      </c>
      <c r="BM142" s="162">
        <f t="shared" si="164"/>
        <v>47178</v>
      </c>
      <c r="BN142" s="162">
        <f t="shared" si="164"/>
        <v>47209</v>
      </c>
      <c r="BO142" s="162">
        <f t="shared" si="164"/>
        <v>47239</v>
      </c>
      <c r="BP142" s="162">
        <f t="shared" ref="BP142:CH142" si="165">BP$4</f>
        <v>47270</v>
      </c>
      <c r="BQ142" s="162">
        <f t="shared" si="165"/>
        <v>47300</v>
      </c>
      <c r="BR142" s="162">
        <f t="shared" si="165"/>
        <v>47331</v>
      </c>
      <c r="BS142" s="162">
        <f t="shared" si="165"/>
        <v>47362</v>
      </c>
      <c r="BT142" s="162">
        <f t="shared" si="165"/>
        <v>47392</v>
      </c>
      <c r="BU142" s="162">
        <f t="shared" si="165"/>
        <v>47423</v>
      </c>
      <c r="BV142" s="162">
        <f t="shared" si="165"/>
        <v>47453</v>
      </c>
      <c r="BW142" s="162">
        <f t="shared" si="165"/>
        <v>47484</v>
      </c>
      <c r="BX142" s="162">
        <f t="shared" si="165"/>
        <v>47515</v>
      </c>
      <c r="BY142" s="162">
        <f t="shared" si="165"/>
        <v>47543</v>
      </c>
      <c r="BZ142" s="162">
        <f t="shared" si="165"/>
        <v>47574</v>
      </c>
      <c r="CA142" s="162">
        <f t="shared" si="165"/>
        <v>47604</v>
      </c>
      <c r="CB142" s="162">
        <f t="shared" si="165"/>
        <v>47635</v>
      </c>
      <c r="CC142" s="162">
        <f t="shared" si="165"/>
        <v>47665</v>
      </c>
      <c r="CD142" s="162">
        <f t="shared" si="165"/>
        <v>47696</v>
      </c>
      <c r="CE142" s="162">
        <f t="shared" si="165"/>
        <v>47727</v>
      </c>
      <c r="CF142" s="162">
        <f t="shared" si="165"/>
        <v>47757</v>
      </c>
      <c r="CG142" s="162">
        <f t="shared" si="165"/>
        <v>47788</v>
      </c>
      <c r="CH142" s="163">
        <f t="shared" si="165"/>
        <v>47818</v>
      </c>
    </row>
    <row r="143" spans="1:86" s="110" customFormat="1" hidden="1" x14ac:dyDescent="0.25">
      <c r="A143" s="630"/>
      <c r="B143" s="270" t="s">
        <v>20</v>
      </c>
      <c r="C143" s="460">
        <f>IF(C23=0,0,((C5*0.5)-C41)*C78*C110*C$2)</f>
        <v>0</v>
      </c>
      <c r="D143" s="460">
        <f>IF(D23=0,0,((D5*0.5)+C23-D41)*D78*D110*D$2)</f>
        <v>0</v>
      </c>
      <c r="E143" s="460">
        <f t="shared" ref="E143:BP143" si="166">IF(E23=0,0,((E5*0.5)+D23-E41)*E78*E110*E$2)</f>
        <v>0</v>
      </c>
      <c r="F143" s="460">
        <f t="shared" si="166"/>
        <v>0</v>
      </c>
      <c r="G143" s="460">
        <f t="shared" si="166"/>
        <v>0</v>
      </c>
      <c r="H143" s="460">
        <f t="shared" si="166"/>
        <v>0</v>
      </c>
      <c r="I143" s="460">
        <f t="shared" si="166"/>
        <v>0</v>
      </c>
      <c r="J143" s="460">
        <f t="shared" si="166"/>
        <v>0</v>
      </c>
      <c r="K143" s="460">
        <f t="shared" si="166"/>
        <v>0</v>
      </c>
      <c r="L143" s="460">
        <f t="shared" si="166"/>
        <v>0</v>
      </c>
      <c r="M143" s="460">
        <f t="shared" si="166"/>
        <v>0</v>
      </c>
      <c r="N143" s="460">
        <f t="shared" si="166"/>
        <v>0</v>
      </c>
      <c r="O143" s="460">
        <f t="shared" si="166"/>
        <v>0</v>
      </c>
      <c r="P143" s="460">
        <f t="shared" si="166"/>
        <v>0</v>
      </c>
      <c r="Q143" s="460">
        <f t="shared" si="166"/>
        <v>0</v>
      </c>
      <c r="R143" s="460">
        <f t="shared" si="166"/>
        <v>0</v>
      </c>
      <c r="S143" s="460">
        <f t="shared" si="166"/>
        <v>0</v>
      </c>
      <c r="T143" s="460">
        <f t="shared" si="166"/>
        <v>0</v>
      </c>
      <c r="U143" s="460">
        <f t="shared" si="166"/>
        <v>0</v>
      </c>
      <c r="V143" s="460">
        <f t="shared" si="166"/>
        <v>0</v>
      </c>
      <c r="W143" s="460">
        <f t="shared" si="166"/>
        <v>0</v>
      </c>
      <c r="X143" s="460">
        <f t="shared" si="166"/>
        <v>0</v>
      </c>
      <c r="Y143" s="460">
        <f t="shared" si="166"/>
        <v>0</v>
      </c>
      <c r="Z143" s="460">
        <f t="shared" si="166"/>
        <v>0</v>
      </c>
      <c r="AA143" s="460">
        <f t="shared" si="166"/>
        <v>0</v>
      </c>
      <c r="AB143" s="460">
        <f t="shared" si="166"/>
        <v>0</v>
      </c>
      <c r="AC143" s="460">
        <f t="shared" si="166"/>
        <v>0</v>
      </c>
      <c r="AD143" s="460">
        <f t="shared" si="166"/>
        <v>0</v>
      </c>
      <c r="AE143" s="460">
        <f t="shared" si="166"/>
        <v>0</v>
      </c>
      <c r="AF143" s="460">
        <f t="shared" si="166"/>
        <v>0</v>
      </c>
      <c r="AG143" s="460">
        <f t="shared" si="166"/>
        <v>0</v>
      </c>
      <c r="AH143" s="460">
        <f t="shared" si="166"/>
        <v>0</v>
      </c>
      <c r="AI143" s="460">
        <f t="shared" si="166"/>
        <v>0</v>
      </c>
      <c r="AJ143" s="460">
        <f t="shared" si="166"/>
        <v>0</v>
      </c>
      <c r="AK143" s="460">
        <f t="shared" si="166"/>
        <v>0</v>
      </c>
      <c r="AL143" s="460">
        <f t="shared" si="166"/>
        <v>0</v>
      </c>
      <c r="AM143" s="460">
        <f t="shared" si="166"/>
        <v>0</v>
      </c>
      <c r="AN143" s="460">
        <f t="shared" si="166"/>
        <v>0</v>
      </c>
      <c r="AO143" s="460">
        <f t="shared" si="166"/>
        <v>0</v>
      </c>
      <c r="AP143" s="460">
        <f t="shared" si="166"/>
        <v>0</v>
      </c>
      <c r="AQ143" s="460">
        <f t="shared" si="166"/>
        <v>0</v>
      </c>
      <c r="AR143" s="460">
        <f t="shared" si="166"/>
        <v>0</v>
      </c>
      <c r="AS143" s="460">
        <f t="shared" si="166"/>
        <v>0</v>
      </c>
      <c r="AT143" s="460">
        <f t="shared" si="166"/>
        <v>0</v>
      </c>
      <c r="AU143" s="460">
        <f t="shared" si="166"/>
        <v>0</v>
      </c>
      <c r="AV143" s="460">
        <f t="shared" si="166"/>
        <v>0</v>
      </c>
      <c r="AW143" s="460">
        <f t="shared" si="166"/>
        <v>0</v>
      </c>
      <c r="AX143" s="460">
        <f t="shared" si="166"/>
        <v>0</v>
      </c>
      <c r="AY143" s="460">
        <f t="shared" si="166"/>
        <v>0</v>
      </c>
      <c r="AZ143" s="460">
        <f t="shared" si="166"/>
        <v>0</v>
      </c>
      <c r="BA143" s="460">
        <f t="shared" si="166"/>
        <v>0</v>
      </c>
      <c r="BB143" s="460">
        <f t="shared" si="166"/>
        <v>0</v>
      </c>
      <c r="BC143" s="460">
        <f t="shared" si="166"/>
        <v>0</v>
      </c>
      <c r="BD143" s="460">
        <f t="shared" si="166"/>
        <v>0</v>
      </c>
      <c r="BE143" s="460">
        <f t="shared" si="166"/>
        <v>0</v>
      </c>
      <c r="BF143" s="460">
        <f t="shared" si="166"/>
        <v>0</v>
      </c>
      <c r="BG143" s="460">
        <f t="shared" si="166"/>
        <v>0</v>
      </c>
      <c r="BH143" s="460">
        <f t="shared" si="166"/>
        <v>0</v>
      </c>
      <c r="BI143" s="460">
        <f t="shared" si="166"/>
        <v>0</v>
      </c>
      <c r="BJ143" s="460">
        <f t="shared" si="166"/>
        <v>0</v>
      </c>
      <c r="BK143" s="460">
        <f t="shared" si="166"/>
        <v>0</v>
      </c>
      <c r="BL143" s="460">
        <f t="shared" si="166"/>
        <v>0</v>
      </c>
      <c r="BM143" s="460">
        <f t="shared" si="166"/>
        <v>0</v>
      </c>
      <c r="BN143" s="460">
        <f t="shared" si="166"/>
        <v>0</v>
      </c>
      <c r="BO143" s="460">
        <f t="shared" si="166"/>
        <v>0</v>
      </c>
      <c r="BP143" s="460">
        <f t="shared" si="166"/>
        <v>0</v>
      </c>
      <c r="BQ143" s="460">
        <f t="shared" ref="BQ143:CH143" si="167">IF(BQ23=0,0,((BQ5*0.5)+BP23-BQ41)*BQ78*BQ110*BQ$2)</f>
        <v>0</v>
      </c>
      <c r="BR143" s="460">
        <f t="shared" si="167"/>
        <v>0</v>
      </c>
      <c r="BS143" s="460">
        <f t="shared" si="167"/>
        <v>0</v>
      </c>
      <c r="BT143" s="460">
        <f t="shared" si="167"/>
        <v>0</v>
      </c>
      <c r="BU143" s="460">
        <f t="shared" si="167"/>
        <v>0</v>
      </c>
      <c r="BV143" s="460">
        <f t="shared" si="167"/>
        <v>0</v>
      </c>
      <c r="BW143" s="460">
        <f t="shared" si="167"/>
        <v>0</v>
      </c>
      <c r="BX143" s="460">
        <f t="shared" si="167"/>
        <v>0</v>
      </c>
      <c r="BY143" s="460">
        <f t="shared" si="167"/>
        <v>0</v>
      </c>
      <c r="BZ143" s="460">
        <f t="shared" si="167"/>
        <v>0</v>
      </c>
      <c r="CA143" s="460">
        <f t="shared" si="167"/>
        <v>0</v>
      </c>
      <c r="CB143" s="460">
        <f t="shared" si="167"/>
        <v>0</v>
      </c>
      <c r="CC143" s="460">
        <f t="shared" si="167"/>
        <v>0</v>
      </c>
      <c r="CD143" s="460">
        <f t="shared" si="167"/>
        <v>0</v>
      </c>
      <c r="CE143" s="460">
        <f t="shared" si="167"/>
        <v>0</v>
      </c>
      <c r="CF143" s="460">
        <f t="shared" si="167"/>
        <v>0</v>
      </c>
      <c r="CG143" s="460">
        <f t="shared" si="167"/>
        <v>0</v>
      </c>
      <c r="CH143" s="461">
        <f t="shared" si="167"/>
        <v>0</v>
      </c>
    </row>
    <row r="144" spans="1:86" hidden="1" x14ac:dyDescent="0.25">
      <c r="A144" s="630"/>
      <c r="B144" s="270" t="s">
        <v>0</v>
      </c>
      <c r="C144" s="25">
        <f t="shared" ref="C144:C155" si="168">IF(C24=0,0,((C6*0.5)-C42)*C79*C111*C$2)</f>
        <v>0</v>
      </c>
      <c r="D144" s="25">
        <f t="shared" ref="D144:D155" si="169">IF(D24=0,0,((D6*0.5)+C24-D42)*D79*D111*D$2)</f>
        <v>0</v>
      </c>
      <c r="E144" s="25">
        <f t="shared" ref="E144:BP144" si="170">IF(E24=0,0,((E6*0.5)+D24-E42)*E79*E111*E$2)</f>
        <v>0</v>
      </c>
      <c r="F144" s="25">
        <f t="shared" si="170"/>
        <v>0</v>
      </c>
      <c r="G144" s="25">
        <f t="shared" si="170"/>
        <v>0</v>
      </c>
      <c r="H144" s="25">
        <f t="shared" si="170"/>
        <v>0</v>
      </c>
      <c r="I144" s="25">
        <f t="shared" si="170"/>
        <v>0</v>
      </c>
      <c r="J144" s="25">
        <f t="shared" si="170"/>
        <v>0</v>
      </c>
      <c r="K144" s="25">
        <f t="shared" si="170"/>
        <v>0</v>
      </c>
      <c r="L144" s="25">
        <f t="shared" si="170"/>
        <v>0</v>
      </c>
      <c r="M144" s="25">
        <f t="shared" si="170"/>
        <v>0</v>
      </c>
      <c r="N144" s="25">
        <f t="shared" si="170"/>
        <v>0</v>
      </c>
      <c r="O144" s="25">
        <f t="shared" si="170"/>
        <v>0</v>
      </c>
      <c r="P144" s="25">
        <f t="shared" si="170"/>
        <v>0</v>
      </c>
      <c r="Q144" s="25">
        <f t="shared" si="170"/>
        <v>0</v>
      </c>
      <c r="R144" s="25">
        <f t="shared" si="170"/>
        <v>0</v>
      </c>
      <c r="S144" s="25">
        <f t="shared" si="170"/>
        <v>0</v>
      </c>
      <c r="T144" s="25">
        <f t="shared" si="170"/>
        <v>0</v>
      </c>
      <c r="U144" s="25">
        <f t="shared" si="170"/>
        <v>0</v>
      </c>
      <c r="V144" s="25">
        <f t="shared" si="170"/>
        <v>0</v>
      </c>
      <c r="W144" s="25">
        <f t="shared" si="170"/>
        <v>0</v>
      </c>
      <c r="X144" s="25">
        <f t="shared" si="170"/>
        <v>0</v>
      </c>
      <c r="Y144" s="25">
        <f t="shared" si="170"/>
        <v>0</v>
      </c>
      <c r="Z144" s="25">
        <f t="shared" si="170"/>
        <v>0</v>
      </c>
      <c r="AA144" s="25">
        <f t="shared" si="170"/>
        <v>0</v>
      </c>
      <c r="AB144" s="25">
        <f t="shared" si="170"/>
        <v>0</v>
      </c>
      <c r="AC144" s="25">
        <f t="shared" si="170"/>
        <v>0</v>
      </c>
      <c r="AD144" s="25">
        <f t="shared" si="170"/>
        <v>0</v>
      </c>
      <c r="AE144" s="25">
        <f t="shared" si="170"/>
        <v>0</v>
      </c>
      <c r="AF144" s="25">
        <f t="shared" si="170"/>
        <v>0</v>
      </c>
      <c r="AG144" s="25">
        <f t="shared" si="170"/>
        <v>0</v>
      </c>
      <c r="AH144" s="25">
        <f t="shared" si="170"/>
        <v>0</v>
      </c>
      <c r="AI144" s="25">
        <f t="shared" si="170"/>
        <v>0</v>
      </c>
      <c r="AJ144" s="25">
        <f t="shared" si="170"/>
        <v>0</v>
      </c>
      <c r="AK144" s="25">
        <f t="shared" si="170"/>
        <v>0</v>
      </c>
      <c r="AL144" s="25">
        <f t="shared" si="170"/>
        <v>0</v>
      </c>
      <c r="AM144" s="25">
        <f t="shared" si="170"/>
        <v>0</v>
      </c>
      <c r="AN144" s="25">
        <f t="shared" si="170"/>
        <v>0</v>
      </c>
      <c r="AO144" s="25">
        <f t="shared" si="170"/>
        <v>0</v>
      </c>
      <c r="AP144" s="25">
        <f t="shared" si="170"/>
        <v>0</v>
      </c>
      <c r="AQ144" s="25">
        <f t="shared" si="170"/>
        <v>0</v>
      </c>
      <c r="AR144" s="25">
        <f t="shared" si="170"/>
        <v>0</v>
      </c>
      <c r="AS144" s="25">
        <f t="shared" si="170"/>
        <v>0</v>
      </c>
      <c r="AT144" s="25">
        <f t="shared" si="170"/>
        <v>0</v>
      </c>
      <c r="AU144" s="25">
        <f t="shared" si="170"/>
        <v>0</v>
      </c>
      <c r="AV144" s="25">
        <f t="shared" si="170"/>
        <v>0</v>
      </c>
      <c r="AW144" s="25">
        <f t="shared" si="170"/>
        <v>0</v>
      </c>
      <c r="AX144" s="25">
        <f t="shared" si="170"/>
        <v>0</v>
      </c>
      <c r="AY144" s="25">
        <f t="shared" si="170"/>
        <v>0</v>
      </c>
      <c r="AZ144" s="25">
        <f t="shared" si="170"/>
        <v>0</v>
      </c>
      <c r="BA144" s="25">
        <f t="shared" si="170"/>
        <v>0</v>
      </c>
      <c r="BB144" s="25">
        <f t="shared" si="170"/>
        <v>0</v>
      </c>
      <c r="BC144" s="25">
        <f t="shared" si="170"/>
        <v>0</v>
      </c>
      <c r="BD144" s="25">
        <f t="shared" si="170"/>
        <v>0</v>
      </c>
      <c r="BE144" s="25">
        <f t="shared" si="170"/>
        <v>0</v>
      </c>
      <c r="BF144" s="25">
        <f t="shared" si="170"/>
        <v>0</v>
      </c>
      <c r="BG144" s="25">
        <f t="shared" si="170"/>
        <v>0</v>
      </c>
      <c r="BH144" s="25">
        <f t="shared" si="170"/>
        <v>0</v>
      </c>
      <c r="BI144" s="25">
        <f t="shared" si="170"/>
        <v>0</v>
      </c>
      <c r="BJ144" s="25">
        <f t="shared" si="170"/>
        <v>0</v>
      </c>
      <c r="BK144" s="25">
        <f t="shared" si="170"/>
        <v>0</v>
      </c>
      <c r="BL144" s="25">
        <f t="shared" si="170"/>
        <v>0</v>
      </c>
      <c r="BM144" s="25">
        <f t="shared" si="170"/>
        <v>0</v>
      </c>
      <c r="BN144" s="25">
        <f t="shared" si="170"/>
        <v>0</v>
      </c>
      <c r="BO144" s="25">
        <f t="shared" si="170"/>
        <v>0</v>
      </c>
      <c r="BP144" s="25">
        <f t="shared" si="170"/>
        <v>0</v>
      </c>
      <c r="BQ144" s="25">
        <f t="shared" ref="BQ144:CH144" si="171">IF(BQ24=0,0,((BQ6*0.5)+BP24-BQ42)*BQ79*BQ111*BQ$2)</f>
        <v>0</v>
      </c>
      <c r="BR144" s="25">
        <f t="shared" si="171"/>
        <v>0</v>
      </c>
      <c r="BS144" s="25">
        <f t="shared" si="171"/>
        <v>0</v>
      </c>
      <c r="BT144" s="25">
        <f t="shared" si="171"/>
        <v>0</v>
      </c>
      <c r="BU144" s="25">
        <f t="shared" si="171"/>
        <v>0</v>
      </c>
      <c r="BV144" s="25">
        <f t="shared" si="171"/>
        <v>0</v>
      </c>
      <c r="BW144" s="25">
        <f t="shared" si="171"/>
        <v>0</v>
      </c>
      <c r="BX144" s="25">
        <f t="shared" si="171"/>
        <v>0</v>
      </c>
      <c r="BY144" s="25">
        <f t="shared" si="171"/>
        <v>0</v>
      </c>
      <c r="BZ144" s="25">
        <f t="shared" si="171"/>
        <v>0</v>
      </c>
      <c r="CA144" s="25">
        <f t="shared" si="171"/>
        <v>0</v>
      </c>
      <c r="CB144" s="25">
        <f t="shared" si="171"/>
        <v>0</v>
      </c>
      <c r="CC144" s="25">
        <f t="shared" si="171"/>
        <v>0</v>
      </c>
      <c r="CD144" s="25">
        <f t="shared" si="171"/>
        <v>0</v>
      </c>
      <c r="CE144" s="25">
        <f t="shared" si="171"/>
        <v>0</v>
      </c>
      <c r="CF144" s="25">
        <f t="shared" si="171"/>
        <v>0</v>
      </c>
      <c r="CG144" s="25">
        <f t="shared" si="171"/>
        <v>0</v>
      </c>
      <c r="CH144" s="28">
        <f t="shared" si="171"/>
        <v>0</v>
      </c>
    </row>
    <row r="145" spans="1:86" hidden="1" x14ac:dyDescent="0.25">
      <c r="A145" s="630"/>
      <c r="B145" s="270" t="s">
        <v>21</v>
      </c>
      <c r="C145" s="25">
        <f t="shared" si="168"/>
        <v>0</v>
      </c>
      <c r="D145" s="25">
        <f t="shared" si="169"/>
        <v>0</v>
      </c>
      <c r="E145" s="25">
        <f t="shared" ref="E145:BP145" si="172">IF(E25=0,0,((E7*0.5)+D25-E43)*E80*E112*E$2)</f>
        <v>0</v>
      </c>
      <c r="F145" s="25">
        <f t="shared" si="172"/>
        <v>0</v>
      </c>
      <c r="G145" s="25">
        <f t="shared" si="172"/>
        <v>0</v>
      </c>
      <c r="H145" s="25">
        <f t="shared" si="172"/>
        <v>0</v>
      </c>
      <c r="I145" s="25">
        <f t="shared" si="172"/>
        <v>0</v>
      </c>
      <c r="J145" s="25">
        <f t="shared" si="172"/>
        <v>0</v>
      </c>
      <c r="K145" s="25">
        <f t="shared" si="172"/>
        <v>0</v>
      </c>
      <c r="L145" s="25">
        <f t="shared" si="172"/>
        <v>0</v>
      </c>
      <c r="M145" s="25">
        <f t="shared" si="172"/>
        <v>0</v>
      </c>
      <c r="N145" s="25">
        <f t="shared" si="172"/>
        <v>0</v>
      </c>
      <c r="O145" s="25">
        <f t="shared" si="172"/>
        <v>0</v>
      </c>
      <c r="P145" s="25">
        <f t="shared" si="172"/>
        <v>0</v>
      </c>
      <c r="Q145" s="25">
        <f t="shared" si="172"/>
        <v>0</v>
      </c>
      <c r="R145" s="25">
        <f t="shared" si="172"/>
        <v>0</v>
      </c>
      <c r="S145" s="25">
        <f t="shared" si="172"/>
        <v>0</v>
      </c>
      <c r="T145" s="25">
        <f t="shared" si="172"/>
        <v>0</v>
      </c>
      <c r="U145" s="25">
        <f t="shared" si="172"/>
        <v>0</v>
      </c>
      <c r="V145" s="25">
        <f t="shared" si="172"/>
        <v>0</v>
      </c>
      <c r="W145" s="25">
        <f t="shared" si="172"/>
        <v>0</v>
      </c>
      <c r="X145" s="25">
        <f t="shared" si="172"/>
        <v>0</v>
      </c>
      <c r="Y145" s="25">
        <f t="shared" si="172"/>
        <v>0</v>
      </c>
      <c r="Z145" s="25">
        <f t="shared" si="172"/>
        <v>0</v>
      </c>
      <c r="AA145" s="25">
        <f t="shared" si="172"/>
        <v>0</v>
      </c>
      <c r="AB145" s="25">
        <f t="shared" si="172"/>
        <v>0</v>
      </c>
      <c r="AC145" s="25">
        <f t="shared" si="172"/>
        <v>0</v>
      </c>
      <c r="AD145" s="25">
        <f t="shared" si="172"/>
        <v>0</v>
      </c>
      <c r="AE145" s="25">
        <f t="shared" si="172"/>
        <v>0</v>
      </c>
      <c r="AF145" s="25">
        <f t="shared" si="172"/>
        <v>0</v>
      </c>
      <c r="AG145" s="25">
        <f t="shared" si="172"/>
        <v>0</v>
      </c>
      <c r="AH145" s="25">
        <f t="shared" si="172"/>
        <v>0</v>
      </c>
      <c r="AI145" s="25">
        <f t="shared" si="172"/>
        <v>0</v>
      </c>
      <c r="AJ145" s="25">
        <f t="shared" si="172"/>
        <v>0</v>
      </c>
      <c r="AK145" s="25">
        <f t="shared" si="172"/>
        <v>0</v>
      </c>
      <c r="AL145" s="25">
        <f t="shared" si="172"/>
        <v>0</v>
      </c>
      <c r="AM145" s="25">
        <f t="shared" si="172"/>
        <v>0</v>
      </c>
      <c r="AN145" s="25">
        <f t="shared" si="172"/>
        <v>0</v>
      </c>
      <c r="AO145" s="25">
        <f t="shared" si="172"/>
        <v>0</v>
      </c>
      <c r="AP145" s="25">
        <f t="shared" si="172"/>
        <v>0</v>
      </c>
      <c r="AQ145" s="25">
        <f t="shared" si="172"/>
        <v>0</v>
      </c>
      <c r="AR145" s="25">
        <f t="shared" si="172"/>
        <v>0</v>
      </c>
      <c r="AS145" s="25">
        <f t="shared" si="172"/>
        <v>0</v>
      </c>
      <c r="AT145" s="25">
        <f t="shared" si="172"/>
        <v>0</v>
      </c>
      <c r="AU145" s="25">
        <f t="shared" si="172"/>
        <v>0</v>
      </c>
      <c r="AV145" s="25">
        <f t="shared" si="172"/>
        <v>0</v>
      </c>
      <c r="AW145" s="25">
        <f t="shared" si="172"/>
        <v>0</v>
      </c>
      <c r="AX145" s="25">
        <f t="shared" si="172"/>
        <v>0</v>
      </c>
      <c r="AY145" s="25">
        <f t="shared" si="172"/>
        <v>0</v>
      </c>
      <c r="AZ145" s="25">
        <f t="shared" si="172"/>
        <v>0</v>
      </c>
      <c r="BA145" s="25">
        <f t="shared" si="172"/>
        <v>0</v>
      </c>
      <c r="BB145" s="25">
        <f t="shared" si="172"/>
        <v>0</v>
      </c>
      <c r="BC145" s="25">
        <f t="shared" si="172"/>
        <v>0</v>
      </c>
      <c r="BD145" s="25">
        <f t="shared" si="172"/>
        <v>0</v>
      </c>
      <c r="BE145" s="25">
        <f t="shared" si="172"/>
        <v>0</v>
      </c>
      <c r="BF145" s="25">
        <f t="shared" si="172"/>
        <v>0</v>
      </c>
      <c r="BG145" s="25">
        <f t="shared" si="172"/>
        <v>0</v>
      </c>
      <c r="BH145" s="25">
        <f t="shared" si="172"/>
        <v>0</v>
      </c>
      <c r="BI145" s="25">
        <f t="shared" si="172"/>
        <v>0</v>
      </c>
      <c r="BJ145" s="25">
        <f t="shared" si="172"/>
        <v>0</v>
      </c>
      <c r="BK145" s="25">
        <f t="shared" si="172"/>
        <v>0</v>
      </c>
      <c r="BL145" s="25">
        <f t="shared" si="172"/>
        <v>0</v>
      </c>
      <c r="BM145" s="25">
        <f t="shared" si="172"/>
        <v>0</v>
      </c>
      <c r="BN145" s="25">
        <f t="shared" si="172"/>
        <v>0</v>
      </c>
      <c r="BO145" s="25">
        <f t="shared" si="172"/>
        <v>0</v>
      </c>
      <c r="BP145" s="25">
        <f t="shared" si="172"/>
        <v>0</v>
      </c>
      <c r="BQ145" s="25">
        <f t="shared" ref="BQ145:CH145" si="173">IF(BQ25=0,0,((BQ7*0.5)+BP25-BQ43)*BQ80*BQ112*BQ$2)</f>
        <v>0</v>
      </c>
      <c r="BR145" s="25">
        <f t="shared" si="173"/>
        <v>0</v>
      </c>
      <c r="BS145" s="25">
        <f t="shared" si="173"/>
        <v>0</v>
      </c>
      <c r="BT145" s="25">
        <f t="shared" si="173"/>
        <v>0</v>
      </c>
      <c r="BU145" s="25">
        <f t="shared" si="173"/>
        <v>0</v>
      </c>
      <c r="BV145" s="25">
        <f t="shared" si="173"/>
        <v>0</v>
      </c>
      <c r="BW145" s="25">
        <f t="shared" si="173"/>
        <v>0</v>
      </c>
      <c r="BX145" s="25">
        <f t="shared" si="173"/>
        <v>0</v>
      </c>
      <c r="BY145" s="25">
        <f t="shared" si="173"/>
        <v>0</v>
      </c>
      <c r="BZ145" s="25">
        <f t="shared" si="173"/>
        <v>0</v>
      </c>
      <c r="CA145" s="25">
        <f t="shared" si="173"/>
        <v>0</v>
      </c>
      <c r="CB145" s="25">
        <f t="shared" si="173"/>
        <v>0</v>
      </c>
      <c r="CC145" s="25">
        <f t="shared" si="173"/>
        <v>0</v>
      </c>
      <c r="CD145" s="25">
        <f t="shared" si="173"/>
        <v>0</v>
      </c>
      <c r="CE145" s="25">
        <f t="shared" si="173"/>
        <v>0</v>
      </c>
      <c r="CF145" s="25">
        <f t="shared" si="173"/>
        <v>0</v>
      </c>
      <c r="CG145" s="25">
        <f t="shared" si="173"/>
        <v>0</v>
      </c>
      <c r="CH145" s="28">
        <f t="shared" si="173"/>
        <v>0</v>
      </c>
    </row>
    <row r="146" spans="1:86" hidden="1" x14ac:dyDescent="0.25">
      <c r="A146" s="630"/>
      <c r="B146" s="270" t="s">
        <v>1</v>
      </c>
      <c r="C146" s="25">
        <f t="shared" si="168"/>
        <v>0</v>
      </c>
      <c r="D146" s="25">
        <f t="shared" si="169"/>
        <v>0</v>
      </c>
      <c r="E146" s="25">
        <f t="shared" ref="E146:BP146" si="174">IF(E26=0,0,((E8*0.5)+D26-E44)*E81*E113*E$2)</f>
        <v>0</v>
      </c>
      <c r="F146" s="25">
        <f t="shared" si="174"/>
        <v>0</v>
      </c>
      <c r="G146" s="25">
        <f t="shared" si="174"/>
        <v>0</v>
      </c>
      <c r="H146" s="25">
        <f t="shared" si="174"/>
        <v>0</v>
      </c>
      <c r="I146" s="25">
        <f t="shared" si="174"/>
        <v>0</v>
      </c>
      <c r="J146" s="25">
        <f t="shared" si="174"/>
        <v>0</v>
      </c>
      <c r="K146" s="25">
        <f t="shared" si="174"/>
        <v>0</v>
      </c>
      <c r="L146" s="25">
        <f t="shared" si="174"/>
        <v>0</v>
      </c>
      <c r="M146" s="25">
        <f t="shared" si="174"/>
        <v>0</v>
      </c>
      <c r="N146" s="25">
        <f t="shared" si="174"/>
        <v>0</v>
      </c>
      <c r="O146" s="25">
        <f t="shared" si="174"/>
        <v>0</v>
      </c>
      <c r="P146" s="25">
        <f t="shared" si="174"/>
        <v>0</v>
      </c>
      <c r="Q146" s="25">
        <f t="shared" si="174"/>
        <v>0</v>
      </c>
      <c r="R146" s="25">
        <f t="shared" si="174"/>
        <v>0</v>
      </c>
      <c r="S146" s="25">
        <f t="shared" si="174"/>
        <v>0</v>
      </c>
      <c r="T146" s="25">
        <f t="shared" si="174"/>
        <v>0</v>
      </c>
      <c r="U146" s="25">
        <f t="shared" si="174"/>
        <v>0</v>
      </c>
      <c r="V146" s="25">
        <f t="shared" si="174"/>
        <v>0</v>
      </c>
      <c r="W146" s="25">
        <f t="shared" si="174"/>
        <v>0</v>
      </c>
      <c r="X146" s="25">
        <f t="shared" si="174"/>
        <v>0</v>
      </c>
      <c r="Y146" s="25">
        <f t="shared" si="174"/>
        <v>0</v>
      </c>
      <c r="Z146" s="25">
        <f t="shared" si="174"/>
        <v>0</v>
      </c>
      <c r="AA146" s="25">
        <f t="shared" si="174"/>
        <v>0</v>
      </c>
      <c r="AB146" s="25">
        <f t="shared" si="174"/>
        <v>0</v>
      </c>
      <c r="AC146" s="25">
        <f t="shared" si="174"/>
        <v>0</v>
      </c>
      <c r="AD146" s="25">
        <f t="shared" si="174"/>
        <v>0</v>
      </c>
      <c r="AE146" s="25">
        <f t="shared" si="174"/>
        <v>0</v>
      </c>
      <c r="AF146" s="25">
        <f t="shared" si="174"/>
        <v>0</v>
      </c>
      <c r="AG146" s="25">
        <f t="shared" si="174"/>
        <v>0</v>
      </c>
      <c r="AH146" s="25">
        <f t="shared" si="174"/>
        <v>0</v>
      </c>
      <c r="AI146" s="25">
        <f t="shared" si="174"/>
        <v>0</v>
      </c>
      <c r="AJ146" s="25">
        <f t="shared" si="174"/>
        <v>0</v>
      </c>
      <c r="AK146" s="25">
        <f t="shared" si="174"/>
        <v>0</v>
      </c>
      <c r="AL146" s="25">
        <f t="shared" si="174"/>
        <v>0</v>
      </c>
      <c r="AM146" s="25">
        <f t="shared" si="174"/>
        <v>0</v>
      </c>
      <c r="AN146" s="25">
        <f t="shared" si="174"/>
        <v>0</v>
      </c>
      <c r="AO146" s="25">
        <f t="shared" si="174"/>
        <v>0</v>
      </c>
      <c r="AP146" s="25">
        <f t="shared" si="174"/>
        <v>0</v>
      </c>
      <c r="AQ146" s="25">
        <f t="shared" si="174"/>
        <v>0</v>
      </c>
      <c r="AR146" s="25">
        <f t="shared" si="174"/>
        <v>0</v>
      </c>
      <c r="AS146" s="25">
        <f t="shared" si="174"/>
        <v>0</v>
      </c>
      <c r="AT146" s="25">
        <f t="shared" si="174"/>
        <v>0</v>
      </c>
      <c r="AU146" s="25">
        <f t="shared" si="174"/>
        <v>0</v>
      </c>
      <c r="AV146" s="25">
        <f t="shared" si="174"/>
        <v>0</v>
      </c>
      <c r="AW146" s="25">
        <f t="shared" si="174"/>
        <v>0</v>
      </c>
      <c r="AX146" s="25">
        <f t="shared" si="174"/>
        <v>0</v>
      </c>
      <c r="AY146" s="25">
        <f t="shared" si="174"/>
        <v>0</v>
      </c>
      <c r="AZ146" s="25">
        <f t="shared" si="174"/>
        <v>0</v>
      </c>
      <c r="BA146" s="25">
        <f t="shared" si="174"/>
        <v>0</v>
      </c>
      <c r="BB146" s="25">
        <f t="shared" si="174"/>
        <v>0</v>
      </c>
      <c r="BC146" s="25">
        <f t="shared" si="174"/>
        <v>0</v>
      </c>
      <c r="BD146" s="25">
        <f t="shared" si="174"/>
        <v>0</v>
      </c>
      <c r="BE146" s="25">
        <f t="shared" si="174"/>
        <v>0</v>
      </c>
      <c r="BF146" s="25">
        <f t="shared" si="174"/>
        <v>0</v>
      </c>
      <c r="BG146" s="25">
        <f t="shared" si="174"/>
        <v>0</v>
      </c>
      <c r="BH146" s="25">
        <f t="shared" si="174"/>
        <v>0</v>
      </c>
      <c r="BI146" s="25">
        <f t="shared" si="174"/>
        <v>0</v>
      </c>
      <c r="BJ146" s="25">
        <f t="shared" si="174"/>
        <v>0</v>
      </c>
      <c r="BK146" s="25">
        <f t="shared" si="174"/>
        <v>0</v>
      </c>
      <c r="BL146" s="25">
        <f t="shared" si="174"/>
        <v>0</v>
      </c>
      <c r="BM146" s="25">
        <f t="shared" si="174"/>
        <v>0</v>
      </c>
      <c r="BN146" s="25">
        <f t="shared" si="174"/>
        <v>0</v>
      </c>
      <c r="BO146" s="25">
        <f t="shared" si="174"/>
        <v>0</v>
      </c>
      <c r="BP146" s="25">
        <f t="shared" si="174"/>
        <v>0</v>
      </c>
      <c r="BQ146" s="25">
        <f t="shared" ref="BQ146:CH146" si="175">IF(BQ26=0,0,((BQ8*0.5)+BP26-BQ44)*BQ81*BQ113*BQ$2)</f>
        <v>0</v>
      </c>
      <c r="BR146" s="25">
        <f t="shared" si="175"/>
        <v>0</v>
      </c>
      <c r="BS146" s="25">
        <f t="shared" si="175"/>
        <v>0</v>
      </c>
      <c r="BT146" s="25">
        <f t="shared" si="175"/>
        <v>0</v>
      </c>
      <c r="BU146" s="25">
        <f t="shared" si="175"/>
        <v>0</v>
      </c>
      <c r="BV146" s="25">
        <f t="shared" si="175"/>
        <v>0</v>
      </c>
      <c r="BW146" s="25">
        <f t="shared" si="175"/>
        <v>0</v>
      </c>
      <c r="BX146" s="25">
        <f t="shared" si="175"/>
        <v>0</v>
      </c>
      <c r="BY146" s="25">
        <f t="shared" si="175"/>
        <v>0</v>
      </c>
      <c r="BZ146" s="25">
        <f t="shared" si="175"/>
        <v>0</v>
      </c>
      <c r="CA146" s="25">
        <f t="shared" si="175"/>
        <v>0</v>
      </c>
      <c r="CB146" s="25">
        <f t="shared" si="175"/>
        <v>0</v>
      </c>
      <c r="CC146" s="25">
        <f t="shared" si="175"/>
        <v>0</v>
      </c>
      <c r="CD146" s="25">
        <f t="shared" si="175"/>
        <v>0</v>
      </c>
      <c r="CE146" s="25">
        <f t="shared" si="175"/>
        <v>0</v>
      </c>
      <c r="CF146" s="25">
        <f t="shared" si="175"/>
        <v>0</v>
      </c>
      <c r="CG146" s="25">
        <f t="shared" si="175"/>
        <v>0</v>
      </c>
      <c r="CH146" s="28">
        <f t="shared" si="175"/>
        <v>0</v>
      </c>
    </row>
    <row r="147" spans="1:86" hidden="1" x14ac:dyDescent="0.25">
      <c r="A147" s="630"/>
      <c r="B147" s="270" t="s">
        <v>22</v>
      </c>
      <c r="C147" s="25">
        <f t="shared" si="168"/>
        <v>0</v>
      </c>
      <c r="D147" s="25">
        <f t="shared" si="169"/>
        <v>0</v>
      </c>
      <c r="E147" s="25">
        <f t="shared" ref="E147:BP147" si="176">IF(E27=0,0,((E9*0.5)+D27-E45)*E82*E114*E$2)</f>
        <v>0</v>
      </c>
      <c r="F147" s="25">
        <f t="shared" si="176"/>
        <v>0</v>
      </c>
      <c r="G147" s="25">
        <f t="shared" si="176"/>
        <v>0</v>
      </c>
      <c r="H147" s="25">
        <f t="shared" si="176"/>
        <v>0</v>
      </c>
      <c r="I147" s="25">
        <f t="shared" si="176"/>
        <v>0</v>
      </c>
      <c r="J147" s="25">
        <f t="shared" si="176"/>
        <v>0</v>
      </c>
      <c r="K147" s="25">
        <f t="shared" si="176"/>
        <v>0</v>
      </c>
      <c r="L147" s="25">
        <f t="shared" si="176"/>
        <v>0</v>
      </c>
      <c r="M147" s="25">
        <f t="shared" si="176"/>
        <v>0</v>
      </c>
      <c r="N147" s="25">
        <f t="shared" si="176"/>
        <v>0</v>
      </c>
      <c r="O147" s="25">
        <f t="shared" si="176"/>
        <v>0</v>
      </c>
      <c r="P147" s="25">
        <f t="shared" si="176"/>
        <v>0</v>
      </c>
      <c r="Q147" s="25">
        <f t="shared" si="176"/>
        <v>0</v>
      </c>
      <c r="R147" s="25">
        <f t="shared" si="176"/>
        <v>0</v>
      </c>
      <c r="S147" s="25">
        <f t="shared" si="176"/>
        <v>0</v>
      </c>
      <c r="T147" s="25">
        <f t="shared" si="176"/>
        <v>0</v>
      </c>
      <c r="U147" s="25">
        <f t="shared" si="176"/>
        <v>0</v>
      </c>
      <c r="V147" s="25">
        <f t="shared" si="176"/>
        <v>0</v>
      </c>
      <c r="W147" s="25">
        <f t="shared" si="176"/>
        <v>0</v>
      </c>
      <c r="X147" s="25">
        <f t="shared" si="176"/>
        <v>0</v>
      </c>
      <c r="Y147" s="25">
        <f t="shared" si="176"/>
        <v>0</v>
      </c>
      <c r="Z147" s="25">
        <f t="shared" si="176"/>
        <v>0</v>
      </c>
      <c r="AA147" s="25">
        <f t="shared" si="176"/>
        <v>0</v>
      </c>
      <c r="AB147" s="25">
        <f t="shared" si="176"/>
        <v>0</v>
      </c>
      <c r="AC147" s="25">
        <f t="shared" si="176"/>
        <v>0</v>
      </c>
      <c r="AD147" s="25">
        <f t="shared" si="176"/>
        <v>0</v>
      </c>
      <c r="AE147" s="25">
        <f t="shared" si="176"/>
        <v>0</v>
      </c>
      <c r="AF147" s="25">
        <f t="shared" si="176"/>
        <v>0</v>
      </c>
      <c r="AG147" s="25">
        <f t="shared" si="176"/>
        <v>0</v>
      </c>
      <c r="AH147" s="25">
        <f t="shared" si="176"/>
        <v>0</v>
      </c>
      <c r="AI147" s="25">
        <f t="shared" si="176"/>
        <v>0</v>
      </c>
      <c r="AJ147" s="25">
        <f t="shared" si="176"/>
        <v>0</v>
      </c>
      <c r="AK147" s="25">
        <f t="shared" si="176"/>
        <v>0</v>
      </c>
      <c r="AL147" s="25">
        <f t="shared" si="176"/>
        <v>0</v>
      </c>
      <c r="AM147" s="25">
        <f t="shared" si="176"/>
        <v>0</v>
      </c>
      <c r="AN147" s="25">
        <f t="shared" si="176"/>
        <v>0</v>
      </c>
      <c r="AO147" s="25">
        <f t="shared" si="176"/>
        <v>0</v>
      </c>
      <c r="AP147" s="25">
        <f t="shared" si="176"/>
        <v>0</v>
      </c>
      <c r="AQ147" s="25">
        <f t="shared" si="176"/>
        <v>0</v>
      </c>
      <c r="AR147" s="25">
        <f t="shared" si="176"/>
        <v>0</v>
      </c>
      <c r="AS147" s="25">
        <f t="shared" si="176"/>
        <v>0</v>
      </c>
      <c r="AT147" s="25">
        <f t="shared" si="176"/>
        <v>0</v>
      </c>
      <c r="AU147" s="25">
        <f t="shared" si="176"/>
        <v>0</v>
      </c>
      <c r="AV147" s="25">
        <f t="shared" si="176"/>
        <v>0</v>
      </c>
      <c r="AW147" s="25">
        <f t="shared" si="176"/>
        <v>0</v>
      </c>
      <c r="AX147" s="25">
        <f t="shared" si="176"/>
        <v>0</v>
      </c>
      <c r="AY147" s="25">
        <f t="shared" si="176"/>
        <v>0</v>
      </c>
      <c r="AZ147" s="25">
        <f t="shared" si="176"/>
        <v>0</v>
      </c>
      <c r="BA147" s="25">
        <f t="shared" si="176"/>
        <v>0</v>
      </c>
      <c r="BB147" s="25">
        <f t="shared" si="176"/>
        <v>0</v>
      </c>
      <c r="BC147" s="25">
        <f t="shared" si="176"/>
        <v>0</v>
      </c>
      <c r="BD147" s="25">
        <f t="shared" si="176"/>
        <v>0</v>
      </c>
      <c r="BE147" s="25">
        <f t="shared" si="176"/>
        <v>0</v>
      </c>
      <c r="BF147" s="25">
        <f t="shared" si="176"/>
        <v>0</v>
      </c>
      <c r="BG147" s="25">
        <f t="shared" si="176"/>
        <v>0</v>
      </c>
      <c r="BH147" s="25">
        <f t="shared" si="176"/>
        <v>0</v>
      </c>
      <c r="BI147" s="25">
        <f t="shared" si="176"/>
        <v>0</v>
      </c>
      <c r="BJ147" s="25">
        <f t="shared" si="176"/>
        <v>0</v>
      </c>
      <c r="BK147" s="25">
        <f t="shared" si="176"/>
        <v>0</v>
      </c>
      <c r="BL147" s="25">
        <f t="shared" si="176"/>
        <v>0</v>
      </c>
      <c r="BM147" s="25">
        <f t="shared" si="176"/>
        <v>0</v>
      </c>
      <c r="BN147" s="25">
        <f t="shared" si="176"/>
        <v>0</v>
      </c>
      <c r="BO147" s="25">
        <f t="shared" si="176"/>
        <v>0</v>
      </c>
      <c r="BP147" s="25">
        <f t="shared" si="176"/>
        <v>0</v>
      </c>
      <c r="BQ147" s="25">
        <f t="shared" ref="BQ147:CH147" si="177">IF(BQ27=0,0,((BQ9*0.5)+BP27-BQ45)*BQ82*BQ114*BQ$2)</f>
        <v>0</v>
      </c>
      <c r="BR147" s="25">
        <f t="shared" si="177"/>
        <v>0</v>
      </c>
      <c r="BS147" s="25">
        <f t="shared" si="177"/>
        <v>0</v>
      </c>
      <c r="BT147" s="25">
        <f t="shared" si="177"/>
        <v>0</v>
      </c>
      <c r="BU147" s="25">
        <f t="shared" si="177"/>
        <v>0</v>
      </c>
      <c r="BV147" s="25">
        <f t="shared" si="177"/>
        <v>0</v>
      </c>
      <c r="BW147" s="25">
        <f t="shared" si="177"/>
        <v>0</v>
      </c>
      <c r="BX147" s="25">
        <f t="shared" si="177"/>
        <v>0</v>
      </c>
      <c r="BY147" s="25">
        <f t="shared" si="177"/>
        <v>0</v>
      </c>
      <c r="BZ147" s="25">
        <f t="shared" si="177"/>
        <v>0</v>
      </c>
      <c r="CA147" s="25">
        <f t="shared" si="177"/>
        <v>0</v>
      </c>
      <c r="CB147" s="25">
        <f t="shared" si="177"/>
        <v>0</v>
      </c>
      <c r="CC147" s="25">
        <f t="shared" si="177"/>
        <v>0</v>
      </c>
      <c r="CD147" s="25">
        <f t="shared" si="177"/>
        <v>0</v>
      </c>
      <c r="CE147" s="25">
        <f t="shared" si="177"/>
        <v>0</v>
      </c>
      <c r="CF147" s="25">
        <f t="shared" si="177"/>
        <v>0</v>
      </c>
      <c r="CG147" s="25">
        <f t="shared" si="177"/>
        <v>0</v>
      </c>
      <c r="CH147" s="28">
        <f t="shared" si="177"/>
        <v>0</v>
      </c>
    </row>
    <row r="148" spans="1:86" hidden="1" x14ac:dyDescent="0.25">
      <c r="A148" s="630"/>
      <c r="B148" s="89" t="s">
        <v>9</v>
      </c>
      <c r="C148" s="25">
        <f t="shared" si="168"/>
        <v>0</v>
      </c>
      <c r="D148" s="25">
        <f t="shared" si="169"/>
        <v>0</v>
      </c>
      <c r="E148" s="25">
        <f t="shared" ref="E148:BP148" si="178">IF(E28=0,0,((E10*0.5)+D28-E46)*E83*E115*E$2)</f>
        <v>0</v>
      </c>
      <c r="F148" s="25">
        <f t="shared" si="178"/>
        <v>0</v>
      </c>
      <c r="G148" s="25">
        <f t="shared" si="178"/>
        <v>0</v>
      </c>
      <c r="H148" s="25">
        <f t="shared" si="178"/>
        <v>0</v>
      </c>
      <c r="I148" s="25">
        <f t="shared" si="178"/>
        <v>0</v>
      </c>
      <c r="J148" s="25">
        <f t="shared" si="178"/>
        <v>0</v>
      </c>
      <c r="K148" s="25">
        <f t="shared" si="178"/>
        <v>0</v>
      </c>
      <c r="L148" s="25">
        <f t="shared" si="178"/>
        <v>0</v>
      </c>
      <c r="M148" s="25">
        <f t="shared" si="178"/>
        <v>0</v>
      </c>
      <c r="N148" s="25">
        <f t="shared" si="178"/>
        <v>0</v>
      </c>
      <c r="O148" s="25">
        <f t="shared" si="178"/>
        <v>0</v>
      </c>
      <c r="P148" s="25">
        <f t="shared" si="178"/>
        <v>0</v>
      </c>
      <c r="Q148" s="25">
        <f t="shared" si="178"/>
        <v>0</v>
      </c>
      <c r="R148" s="25">
        <f t="shared" si="178"/>
        <v>0</v>
      </c>
      <c r="S148" s="25">
        <f t="shared" si="178"/>
        <v>0</v>
      </c>
      <c r="T148" s="25">
        <f t="shared" si="178"/>
        <v>0</v>
      </c>
      <c r="U148" s="25">
        <f t="shared" si="178"/>
        <v>0</v>
      </c>
      <c r="V148" s="25">
        <f t="shared" si="178"/>
        <v>0</v>
      </c>
      <c r="W148" s="25">
        <f t="shared" si="178"/>
        <v>0</v>
      </c>
      <c r="X148" s="25">
        <f t="shared" si="178"/>
        <v>0</v>
      </c>
      <c r="Y148" s="25">
        <f t="shared" si="178"/>
        <v>0</v>
      </c>
      <c r="Z148" s="25">
        <f t="shared" si="178"/>
        <v>0</v>
      </c>
      <c r="AA148" s="25">
        <f t="shared" si="178"/>
        <v>0</v>
      </c>
      <c r="AB148" s="25">
        <f t="shared" si="178"/>
        <v>0</v>
      </c>
      <c r="AC148" s="25">
        <f t="shared" si="178"/>
        <v>0</v>
      </c>
      <c r="AD148" s="25">
        <f t="shared" si="178"/>
        <v>0</v>
      </c>
      <c r="AE148" s="25">
        <f t="shared" si="178"/>
        <v>0</v>
      </c>
      <c r="AF148" s="25">
        <f t="shared" si="178"/>
        <v>0</v>
      </c>
      <c r="AG148" s="25">
        <f t="shared" si="178"/>
        <v>0</v>
      </c>
      <c r="AH148" s="25">
        <f t="shared" si="178"/>
        <v>0</v>
      </c>
      <c r="AI148" s="25">
        <f t="shared" si="178"/>
        <v>0</v>
      </c>
      <c r="AJ148" s="25">
        <f t="shared" si="178"/>
        <v>0</v>
      </c>
      <c r="AK148" s="25">
        <f t="shared" si="178"/>
        <v>0</v>
      </c>
      <c r="AL148" s="25">
        <f t="shared" si="178"/>
        <v>0</v>
      </c>
      <c r="AM148" s="25">
        <f t="shared" si="178"/>
        <v>0</v>
      </c>
      <c r="AN148" s="25">
        <f t="shared" si="178"/>
        <v>0</v>
      </c>
      <c r="AO148" s="25">
        <f t="shared" si="178"/>
        <v>0</v>
      </c>
      <c r="AP148" s="25">
        <f t="shared" si="178"/>
        <v>0</v>
      </c>
      <c r="AQ148" s="25">
        <f t="shared" si="178"/>
        <v>0</v>
      </c>
      <c r="AR148" s="25">
        <f t="shared" si="178"/>
        <v>0</v>
      </c>
      <c r="AS148" s="25">
        <f t="shared" si="178"/>
        <v>0</v>
      </c>
      <c r="AT148" s="25">
        <f t="shared" si="178"/>
        <v>0</v>
      </c>
      <c r="AU148" s="25">
        <f t="shared" si="178"/>
        <v>0</v>
      </c>
      <c r="AV148" s="25">
        <f t="shared" si="178"/>
        <v>0</v>
      </c>
      <c r="AW148" s="25">
        <f t="shared" si="178"/>
        <v>0</v>
      </c>
      <c r="AX148" s="25">
        <f t="shared" si="178"/>
        <v>0</v>
      </c>
      <c r="AY148" s="25">
        <f t="shared" si="178"/>
        <v>0</v>
      </c>
      <c r="AZ148" s="25">
        <f t="shared" si="178"/>
        <v>0</v>
      </c>
      <c r="BA148" s="25">
        <f t="shared" si="178"/>
        <v>0</v>
      </c>
      <c r="BB148" s="25">
        <f t="shared" si="178"/>
        <v>0</v>
      </c>
      <c r="BC148" s="25">
        <f t="shared" si="178"/>
        <v>0</v>
      </c>
      <c r="BD148" s="25">
        <f t="shared" si="178"/>
        <v>0</v>
      </c>
      <c r="BE148" s="25">
        <f t="shared" si="178"/>
        <v>0</v>
      </c>
      <c r="BF148" s="25">
        <f t="shared" si="178"/>
        <v>0</v>
      </c>
      <c r="BG148" s="25">
        <f t="shared" si="178"/>
        <v>0</v>
      </c>
      <c r="BH148" s="25">
        <f t="shared" si="178"/>
        <v>0</v>
      </c>
      <c r="BI148" s="25">
        <f t="shared" si="178"/>
        <v>0</v>
      </c>
      <c r="BJ148" s="25">
        <f t="shared" si="178"/>
        <v>0</v>
      </c>
      <c r="BK148" s="25">
        <f t="shared" si="178"/>
        <v>0</v>
      </c>
      <c r="BL148" s="25">
        <f t="shared" si="178"/>
        <v>0</v>
      </c>
      <c r="BM148" s="25">
        <f t="shared" si="178"/>
        <v>0</v>
      </c>
      <c r="BN148" s="25">
        <f t="shared" si="178"/>
        <v>0</v>
      </c>
      <c r="BO148" s="25">
        <f t="shared" si="178"/>
        <v>0</v>
      </c>
      <c r="BP148" s="25">
        <f t="shared" si="178"/>
        <v>0</v>
      </c>
      <c r="BQ148" s="25">
        <f t="shared" ref="BQ148:CH148" si="179">IF(BQ28=0,0,((BQ10*0.5)+BP28-BQ46)*BQ83*BQ115*BQ$2)</f>
        <v>0</v>
      </c>
      <c r="BR148" s="25">
        <f t="shared" si="179"/>
        <v>0</v>
      </c>
      <c r="BS148" s="25">
        <f t="shared" si="179"/>
        <v>0</v>
      </c>
      <c r="BT148" s="25">
        <f t="shared" si="179"/>
        <v>0</v>
      </c>
      <c r="BU148" s="25">
        <f t="shared" si="179"/>
        <v>0</v>
      </c>
      <c r="BV148" s="25">
        <f t="shared" si="179"/>
        <v>0</v>
      </c>
      <c r="BW148" s="25">
        <f t="shared" si="179"/>
        <v>0</v>
      </c>
      <c r="BX148" s="25">
        <f t="shared" si="179"/>
        <v>0</v>
      </c>
      <c r="BY148" s="25">
        <f t="shared" si="179"/>
        <v>0</v>
      </c>
      <c r="BZ148" s="25">
        <f t="shared" si="179"/>
        <v>0</v>
      </c>
      <c r="CA148" s="25">
        <f t="shared" si="179"/>
        <v>0</v>
      </c>
      <c r="CB148" s="25">
        <f t="shared" si="179"/>
        <v>0</v>
      </c>
      <c r="CC148" s="25">
        <f t="shared" si="179"/>
        <v>0</v>
      </c>
      <c r="CD148" s="25">
        <f t="shared" si="179"/>
        <v>0</v>
      </c>
      <c r="CE148" s="25">
        <f t="shared" si="179"/>
        <v>0</v>
      </c>
      <c r="CF148" s="25">
        <f t="shared" si="179"/>
        <v>0</v>
      </c>
      <c r="CG148" s="25">
        <f t="shared" si="179"/>
        <v>0</v>
      </c>
      <c r="CH148" s="28">
        <f t="shared" si="179"/>
        <v>0</v>
      </c>
    </row>
    <row r="149" spans="1:86" hidden="1" x14ac:dyDescent="0.25">
      <c r="A149" s="630"/>
      <c r="B149" s="89" t="s">
        <v>3</v>
      </c>
      <c r="C149" s="25">
        <f t="shared" si="168"/>
        <v>0</v>
      </c>
      <c r="D149" s="25">
        <f t="shared" si="169"/>
        <v>0</v>
      </c>
      <c r="E149" s="25">
        <f t="shared" ref="E149:BP149" si="180">IF(E29=0,0,((E11*0.5)+D29-E47)*E84*E116*E$2)</f>
        <v>0</v>
      </c>
      <c r="F149" s="25">
        <f t="shared" si="180"/>
        <v>0</v>
      </c>
      <c r="G149" s="25">
        <f t="shared" si="180"/>
        <v>0</v>
      </c>
      <c r="H149" s="25">
        <f t="shared" si="180"/>
        <v>0</v>
      </c>
      <c r="I149" s="25">
        <f t="shared" si="180"/>
        <v>0</v>
      </c>
      <c r="J149" s="25">
        <f t="shared" si="180"/>
        <v>0</v>
      </c>
      <c r="K149" s="25">
        <f t="shared" si="180"/>
        <v>0</v>
      </c>
      <c r="L149" s="25">
        <f t="shared" si="180"/>
        <v>0</v>
      </c>
      <c r="M149" s="25">
        <f t="shared" si="180"/>
        <v>0</v>
      </c>
      <c r="N149" s="25">
        <f t="shared" si="180"/>
        <v>0</v>
      </c>
      <c r="O149" s="25">
        <f t="shared" si="180"/>
        <v>0</v>
      </c>
      <c r="P149" s="25">
        <f t="shared" si="180"/>
        <v>0</v>
      </c>
      <c r="Q149" s="25">
        <f t="shared" si="180"/>
        <v>0</v>
      </c>
      <c r="R149" s="25">
        <f t="shared" si="180"/>
        <v>0</v>
      </c>
      <c r="S149" s="25">
        <f t="shared" si="180"/>
        <v>0</v>
      </c>
      <c r="T149" s="25">
        <f t="shared" si="180"/>
        <v>0</v>
      </c>
      <c r="U149" s="25">
        <f t="shared" si="180"/>
        <v>0</v>
      </c>
      <c r="V149" s="25">
        <f t="shared" si="180"/>
        <v>0</v>
      </c>
      <c r="W149" s="25">
        <f t="shared" si="180"/>
        <v>0</v>
      </c>
      <c r="X149" s="25">
        <f t="shared" si="180"/>
        <v>0</v>
      </c>
      <c r="Y149" s="25">
        <f t="shared" si="180"/>
        <v>0</v>
      </c>
      <c r="Z149" s="25">
        <f t="shared" si="180"/>
        <v>0</v>
      </c>
      <c r="AA149" s="25">
        <f t="shared" si="180"/>
        <v>0</v>
      </c>
      <c r="AB149" s="25">
        <f t="shared" si="180"/>
        <v>0</v>
      </c>
      <c r="AC149" s="25">
        <f t="shared" si="180"/>
        <v>0</v>
      </c>
      <c r="AD149" s="25">
        <f t="shared" si="180"/>
        <v>0</v>
      </c>
      <c r="AE149" s="25">
        <f t="shared" si="180"/>
        <v>0</v>
      </c>
      <c r="AF149" s="25">
        <f t="shared" si="180"/>
        <v>0</v>
      </c>
      <c r="AG149" s="25">
        <f t="shared" si="180"/>
        <v>0</v>
      </c>
      <c r="AH149" s="25">
        <f t="shared" si="180"/>
        <v>0</v>
      </c>
      <c r="AI149" s="25">
        <f t="shared" si="180"/>
        <v>0</v>
      </c>
      <c r="AJ149" s="25">
        <f t="shared" si="180"/>
        <v>0</v>
      </c>
      <c r="AK149" s="25">
        <f t="shared" si="180"/>
        <v>0</v>
      </c>
      <c r="AL149" s="25">
        <f t="shared" si="180"/>
        <v>0</v>
      </c>
      <c r="AM149" s="25">
        <f t="shared" si="180"/>
        <v>0</v>
      </c>
      <c r="AN149" s="25">
        <f t="shared" si="180"/>
        <v>0</v>
      </c>
      <c r="AO149" s="25">
        <f t="shared" si="180"/>
        <v>0</v>
      </c>
      <c r="AP149" s="25">
        <f t="shared" si="180"/>
        <v>0</v>
      </c>
      <c r="AQ149" s="25">
        <f t="shared" si="180"/>
        <v>0</v>
      </c>
      <c r="AR149" s="25">
        <f t="shared" si="180"/>
        <v>0</v>
      </c>
      <c r="AS149" s="25">
        <f t="shared" si="180"/>
        <v>0</v>
      </c>
      <c r="AT149" s="25">
        <f t="shared" si="180"/>
        <v>0</v>
      </c>
      <c r="AU149" s="25">
        <f t="shared" si="180"/>
        <v>0</v>
      </c>
      <c r="AV149" s="25">
        <f t="shared" si="180"/>
        <v>0</v>
      </c>
      <c r="AW149" s="25">
        <f t="shared" si="180"/>
        <v>0</v>
      </c>
      <c r="AX149" s="25">
        <f t="shared" si="180"/>
        <v>0</v>
      </c>
      <c r="AY149" s="25">
        <f t="shared" si="180"/>
        <v>0</v>
      </c>
      <c r="AZ149" s="25">
        <f t="shared" si="180"/>
        <v>0</v>
      </c>
      <c r="BA149" s="25">
        <f t="shared" si="180"/>
        <v>0</v>
      </c>
      <c r="BB149" s="25">
        <f t="shared" si="180"/>
        <v>0</v>
      </c>
      <c r="BC149" s="25">
        <f t="shared" si="180"/>
        <v>0</v>
      </c>
      <c r="BD149" s="25">
        <f t="shared" si="180"/>
        <v>0</v>
      </c>
      <c r="BE149" s="25">
        <f t="shared" si="180"/>
        <v>0</v>
      </c>
      <c r="BF149" s="25">
        <f t="shared" si="180"/>
        <v>0</v>
      </c>
      <c r="BG149" s="25">
        <f t="shared" si="180"/>
        <v>0</v>
      </c>
      <c r="BH149" s="25">
        <f t="shared" si="180"/>
        <v>0</v>
      </c>
      <c r="BI149" s="25">
        <f t="shared" si="180"/>
        <v>0</v>
      </c>
      <c r="BJ149" s="25">
        <f t="shared" si="180"/>
        <v>0</v>
      </c>
      <c r="BK149" s="25">
        <f t="shared" si="180"/>
        <v>0</v>
      </c>
      <c r="BL149" s="25">
        <f t="shared" si="180"/>
        <v>0</v>
      </c>
      <c r="BM149" s="25">
        <f t="shared" si="180"/>
        <v>0</v>
      </c>
      <c r="BN149" s="25">
        <f t="shared" si="180"/>
        <v>0</v>
      </c>
      <c r="BO149" s="25">
        <f t="shared" si="180"/>
        <v>0</v>
      </c>
      <c r="BP149" s="25">
        <f t="shared" si="180"/>
        <v>0</v>
      </c>
      <c r="BQ149" s="25">
        <f t="shared" ref="BQ149:CH149" si="181">IF(BQ29=0,0,((BQ11*0.5)+BP29-BQ47)*BQ84*BQ116*BQ$2)</f>
        <v>0</v>
      </c>
      <c r="BR149" s="25">
        <f t="shared" si="181"/>
        <v>0</v>
      </c>
      <c r="BS149" s="25">
        <f t="shared" si="181"/>
        <v>0</v>
      </c>
      <c r="BT149" s="25">
        <f t="shared" si="181"/>
        <v>0</v>
      </c>
      <c r="BU149" s="25">
        <f t="shared" si="181"/>
        <v>0</v>
      </c>
      <c r="BV149" s="25">
        <f t="shared" si="181"/>
        <v>0</v>
      </c>
      <c r="BW149" s="25">
        <f t="shared" si="181"/>
        <v>0</v>
      </c>
      <c r="BX149" s="25">
        <f t="shared" si="181"/>
        <v>0</v>
      </c>
      <c r="BY149" s="25">
        <f t="shared" si="181"/>
        <v>0</v>
      </c>
      <c r="BZ149" s="25">
        <f t="shared" si="181"/>
        <v>0</v>
      </c>
      <c r="CA149" s="25">
        <f t="shared" si="181"/>
        <v>0</v>
      </c>
      <c r="CB149" s="25">
        <f t="shared" si="181"/>
        <v>0</v>
      </c>
      <c r="CC149" s="25">
        <f t="shared" si="181"/>
        <v>0</v>
      </c>
      <c r="CD149" s="25">
        <f t="shared" si="181"/>
        <v>0</v>
      </c>
      <c r="CE149" s="25">
        <f t="shared" si="181"/>
        <v>0</v>
      </c>
      <c r="CF149" s="25">
        <f t="shared" si="181"/>
        <v>0</v>
      </c>
      <c r="CG149" s="25">
        <f t="shared" si="181"/>
        <v>0</v>
      </c>
      <c r="CH149" s="28">
        <f t="shared" si="181"/>
        <v>0</v>
      </c>
    </row>
    <row r="150" spans="1:86" ht="15.75" hidden="1" customHeight="1" x14ac:dyDescent="0.25">
      <c r="A150" s="630"/>
      <c r="B150" s="89" t="s">
        <v>4</v>
      </c>
      <c r="C150" s="25">
        <f t="shared" si="168"/>
        <v>0</v>
      </c>
      <c r="D150" s="25">
        <f t="shared" si="169"/>
        <v>0</v>
      </c>
      <c r="E150" s="25">
        <f t="shared" ref="E150:BP150" si="182">IF(E30=0,0,((E12*0.5)+D30-E48)*E85*E117*E$2)</f>
        <v>0</v>
      </c>
      <c r="F150" s="25">
        <f t="shared" si="182"/>
        <v>0</v>
      </c>
      <c r="G150" s="25">
        <f t="shared" si="182"/>
        <v>0</v>
      </c>
      <c r="H150" s="25">
        <f t="shared" si="182"/>
        <v>0</v>
      </c>
      <c r="I150" s="25">
        <f t="shared" si="182"/>
        <v>0</v>
      </c>
      <c r="J150" s="25">
        <f t="shared" si="182"/>
        <v>0</v>
      </c>
      <c r="K150" s="25">
        <f t="shared" si="182"/>
        <v>0</v>
      </c>
      <c r="L150" s="25">
        <f t="shared" si="182"/>
        <v>0</v>
      </c>
      <c r="M150" s="25">
        <f t="shared" si="182"/>
        <v>0</v>
      </c>
      <c r="N150" s="25">
        <f t="shared" si="182"/>
        <v>0</v>
      </c>
      <c r="O150" s="25">
        <f t="shared" si="182"/>
        <v>0</v>
      </c>
      <c r="P150" s="25">
        <f t="shared" si="182"/>
        <v>0</v>
      </c>
      <c r="Q150" s="25">
        <f t="shared" si="182"/>
        <v>0</v>
      </c>
      <c r="R150" s="25">
        <f t="shared" si="182"/>
        <v>0</v>
      </c>
      <c r="S150" s="25">
        <f t="shared" si="182"/>
        <v>0</v>
      </c>
      <c r="T150" s="25">
        <f t="shared" si="182"/>
        <v>0</v>
      </c>
      <c r="U150" s="25">
        <f t="shared" si="182"/>
        <v>0</v>
      </c>
      <c r="V150" s="25">
        <f t="shared" si="182"/>
        <v>0</v>
      </c>
      <c r="W150" s="25">
        <f t="shared" si="182"/>
        <v>0</v>
      </c>
      <c r="X150" s="25">
        <f t="shared" si="182"/>
        <v>0</v>
      </c>
      <c r="Y150" s="25">
        <f t="shared" si="182"/>
        <v>0</v>
      </c>
      <c r="Z150" s="25">
        <f t="shared" si="182"/>
        <v>0</v>
      </c>
      <c r="AA150" s="25">
        <f t="shared" si="182"/>
        <v>0</v>
      </c>
      <c r="AB150" s="25">
        <f t="shared" si="182"/>
        <v>0</v>
      </c>
      <c r="AC150" s="25">
        <f t="shared" si="182"/>
        <v>0</v>
      </c>
      <c r="AD150" s="25">
        <f t="shared" si="182"/>
        <v>0</v>
      </c>
      <c r="AE150" s="25">
        <f t="shared" si="182"/>
        <v>0</v>
      </c>
      <c r="AF150" s="25">
        <f t="shared" si="182"/>
        <v>0</v>
      </c>
      <c r="AG150" s="25">
        <f t="shared" si="182"/>
        <v>0</v>
      </c>
      <c r="AH150" s="25">
        <f t="shared" si="182"/>
        <v>0</v>
      </c>
      <c r="AI150" s="25">
        <f t="shared" si="182"/>
        <v>0</v>
      </c>
      <c r="AJ150" s="25">
        <f t="shared" si="182"/>
        <v>0</v>
      </c>
      <c r="AK150" s="25">
        <f t="shared" si="182"/>
        <v>0</v>
      </c>
      <c r="AL150" s="25">
        <f t="shared" si="182"/>
        <v>0</v>
      </c>
      <c r="AM150" s="25">
        <f t="shared" si="182"/>
        <v>0</v>
      </c>
      <c r="AN150" s="25">
        <f t="shared" si="182"/>
        <v>0</v>
      </c>
      <c r="AO150" s="25">
        <f t="shared" si="182"/>
        <v>0</v>
      </c>
      <c r="AP150" s="25">
        <f t="shared" si="182"/>
        <v>0</v>
      </c>
      <c r="AQ150" s="25">
        <f t="shared" si="182"/>
        <v>0</v>
      </c>
      <c r="AR150" s="25">
        <f t="shared" si="182"/>
        <v>0</v>
      </c>
      <c r="AS150" s="25">
        <f t="shared" si="182"/>
        <v>0</v>
      </c>
      <c r="AT150" s="25">
        <f t="shared" si="182"/>
        <v>0</v>
      </c>
      <c r="AU150" s="25">
        <f t="shared" si="182"/>
        <v>0</v>
      </c>
      <c r="AV150" s="25">
        <f t="shared" si="182"/>
        <v>0</v>
      </c>
      <c r="AW150" s="25">
        <f t="shared" si="182"/>
        <v>0</v>
      </c>
      <c r="AX150" s="25">
        <f t="shared" si="182"/>
        <v>0</v>
      </c>
      <c r="AY150" s="25">
        <f t="shared" si="182"/>
        <v>0</v>
      </c>
      <c r="AZ150" s="25">
        <f t="shared" si="182"/>
        <v>0</v>
      </c>
      <c r="BA150" s="25">
        <f t="shared" si="182"/>
        <v>0</v>
      </c>
      <c r="BB150" s="25">
        <f t="shared" si="182"/>
        <v>0</v>
      </c>
      <c r="BC150" s="25">
        <f t="shared" si="182"/>
        <v>0</v>
      </c>
      <c r="BD150" s="25">
        <f t="shared" si="182"/>
        <v>0</v>
      </c>
      <c r="BE150" s="25">
        <f t="shared" si="182"/>
        <v>0</v>
      </c>
      <c r="BF150" s="25">
        <f t="shared" si="182"/>
        <v>0</v>
      </c>
      <c r="BG150" s="25">
        <f t="shared" si="182"/>
        <v>0</v>
      </c>
      <c r="BH150" s="25">
        <f t="shared" si="182"/>
        <v>0</v>
      </c>
      <c r="BI150" s="25">
        <f t="shared" si="182"/>
        <v>0</v>
      </c>
      <c r="BJ150" s="25">
        <f t="shared" si="182"/>
        <v>0</v>
      </c>
      <c r="BK150" s="25">
        <f t="shared" si="182"/>
        <v>0</v>
      </c>
      <c r="BL150" s="25">
        <f t="shared" si="182"/>
        <v>0</v>
      </c>
      <c r="BM150" s="25">
        <f t="shared" si="182"/>
        <v>0</v>
      </c>
      <c r="BN150" s="25">
        <f t="shared" si="182"/>
        <v>0</v>
      </c>
      <c r="BO150" s="25">
        <f t="shared" si="182"/>
        <v>0</v>
      </c>
      <c r="BP150" s="25">
        <f t="shared" si="182"/>
        <v>0</v>
      </c>
      <c r="BQ150" s="25">
        <f t="shared" ref="BQ150:CH150" si="183">IF(BQ30=0,0,((BQ12*0.5)+BP30-BQ48)*BQ85*BQ117*BQ$2)</f>
        <v>0</v>
      </c>
      <c r="BR150" s="25">
        <f t="shared" si="183"/>
        <v>0</v>
      </c>
      <c r="BS150" s="25">
        <f t="shared" si="183"/>
        <v>0</v>
      </c>
      <c r="BT150" s="25">
        <f t="shared" si="183"/>
        <v>0</v>
      </c>
      <c r="BU150" s="25">
        <f t="shared" si="183"/>
        <v>0</v>
      </c>
      <c r="BV150" s="25">
        <f t="shared" si="183"/>
        <v>0</v>
      </c>
      <c r="BW150" s="25">
        <f t="shared" si="183"/>
        <v>0</v>
      </c>
      <c r="BX150" s="25">
        <f t="shared" si="183"/>
        <v>0</v>
      </c>
      <c r="BY150" s="25">
        <f t="shared" si="183"/>
        <v>0</v>
      </c>
      <c r="BZ150" s="25">
        <f t="shared" si="183"/>
        <v>0</v>
      </c>
      <c r="CA150" s="25">
        <f t="shared" si="183"/>
        <v>0</v>
      </c>
      <c r="CB150" s="25">
        <f t="shared" si="183"/>
        <v>0</v>
      </c>
      <c r="CC150" s="25">
        <f t="shared" si="183"/>
        <v>0</v>
      </c>
      <c r="CD150" s="25">
        <f t="shared" si="183"/>
        <v>0</v>
      </c>
      <c r="CE150" s="25">
        <f t="shared" si="183"/>
        <v>0</v>
      </c>
      <c r="CF150" s="25">
        <f t="shared" si="183"/>
        <v>0</v>
      </c>
      <c r="CG150" s="25">
        <f t="shared" si="183"/>
        <v>0</v>
      </c>
      <c r="CH150" s="28">
        <f t="shared" si="183"/>
        <v>0</v>
      </c>
    </row>
    <row r="151" spans="1:86" hidden="1" x14ac:dyDescent="0.25">
      <c r="A151" s="630"/>
      <c r="B151" s="89" t="s">
        <v>5</v>
      </c>
      <c r="C151" s="25">
        <f t="shared" si="168"/>
        <v>0</v>
      </c>
      <c r="D151" s="25">
        <f t="shared" si="169"/>
        <v>0</v>
      </c>
      <c r="E151" s="25">
        <f t="shared" ref="E151:BP151" si="184">IF(E31=0,0,((E13*0.5)+D31-E49)*E86*E118*E$2)</f>
        <v>0</v>
      </c>
      <c r="F151" s="25">
        <f t="shared" si="184"/>
        <v>0</v>
      </c>
      <c r="G151" s="25">
        <f t="shared" si="184"/>
        <v>0</v>
      </c>
      <c r="H151" s="25">
        <f t="shared" si="184"/>
        <v>0</v>
      </c>
      <c r="I151" s="25">
        <f t="shared" si="184"/>
        <v>0</v>
      </c>
      <c r="J151" s="25">
        <f t="shared" si="184"/>
        <v>0</v>
      </c>
      <c r="K151" s="25">
        <f t="shared" si="184"/>
        <v>0</v>
      </c>
      <c r="L151" s="25">
        <f t="shared" si="184"/>
        <v>0</v>
      </c>
      <c r="M151" s="25">
        <f t="shared" si="184"/>
        <v>0</v>
      </c>
      <c r="N151" s="25">
        <f t="shared" si="184"/>
        <v>0</v>
      </c>
      <c r="O151" s="25">
        <f t="shared" si="184"/>
        <v>0</v>
      </c>
      <c r="P151" s="25">
        <f t="shared" si="184"/>
        <v>0</v>
      </c>
      <c r="Q151" s="25">
        <f t="shared" si="184"/>
        <v>0</v>
      </c>
      <c r="R151" s="25">
        <f t="shared" si="184"/>
        <v>0</v>
      </c>
      <c r="S151" s="25">
        <f t="shared" si="184"/>
        <v>0</v>
      </c>
      <c r="T151" s="25">
        <f t="shared" si="184"/>
        <v>0</v>
      </c>
      <c r="U151" s="25">
        <f t="shared" si="184"/>
        <v>0</v>
      </c>
      <c r="V151" s="25">
        <f t="shared" si="184"/>
        <v>0</v>
      </c>
      <c r="W151" s="25">
        <f t="shared" si="184"/>
        <v>0</v>
      </c>
      <c r="X151" s="25">
        <f t="shared" si="184"/>
        <v>0</v>
      </c>
      <c r="Y151" s="25">
        <f t="shared" si="184"/>
        <v>0</v>
      </c>
      <c r="Z151" s="25">
        <f t="shared" si="184"/>
        <v>0</v>
      </c>
      <c r="AA151" s="25">
        <f t="shared" si="184"/>
        <v>0</v>
      </c>
      <c r="AB151" s="25">
        <f t="shared" si="184"/>
        <v>0</v>
      </c>
      <c r="AC151" s="25">
        <f t="shared" si="184"/>
        <v>0</v>
      </c>
      <c r="AD151" s="25">
        <f t="shared" si="184"/>
        <v>0</v>
      </c>
      <c r="AE151" s="25">
        <f t="shared" si="184"/>
        <v>0</v>
      </c>
      <c r="AF151" s="25">
        <f t="shared" si="184"/>
        <v>0</v>
      </c>
      <c r="AG151" s="25">
        <f t="shared" si="184"/>
        <v>0</v>
      </c>
      <c r="AH151" s="25">
        <f t="shared" si="184"/>
        <v>0</v>
      </c>
      <c r="AI151" s="25">
        <f t="shared" si="184"/>
        <v>0</v>
      </c>
      <c r="AJ151" s="25">
        <f t="shared" si="184"/>
        <v>0</v>
      </c>
      <c r="AK151" s="25">
        <f t="shared" si="184"/>
        <v>0</v>
      </c>
      <c r="AL151" s="25">
        <f t="shared" si="184"/>
        <v>0</v>
      </c>
      <c r="AM151" s="25">
        <f t="shared" si="184"/>
        <v>0</v>
      </c>
      <c r="AN151" s="25">
        <f t="shared" si="184"/>
        <v>0</v>
      </c>
      <c r="AO151" s="25">
        <f t="shared" si="184"/>
        <v>0</v>
      </c>
      <c r="AP151" s="25">
        <f t="shared" si="184"/>
        <v>0</v>
      </c>
      <c r="AQ151" s="25">
        <f t="shared" si="184"/>
        <v>0</v>
      </c>
      <c r="AR151" s="25">
        <f t="shared" si="184"/>
        <v>0</v>
      </c>
      <c r="AS151" s="25">
        <f t="shared" si="184"/>
        <v>0</v>
      </c>
      <c r="AT151" s="25">
        <f t="shared" si="184"/>
        <v>0</v>
      </c>
      <c r="AU151" s="25">
        <f t="shared" si="184"/>
        <v>0</v>
      </c>
      <c r="AV151" s="25">
        <f t="shared" si="184"/>
        <v>0</v>
      </c>
      <c r="AW151" s="25">
        <f t="shared" si="184"/>
        <v>0</v>
      </c>
      <c r="AX151" s="25">
        <f t="shared" si="184"/>
        <v>0</v>
      </c>
      <c r="AY151" s="25">
        <f t="shared" si="184"/>
        <v>0</v>
      </c>
      <c r="AZ151" s="25">
        <f t="shared" si="184"/>
        <v>0</v>
      </c>
      <c r="BA151" s="25">
        <f t="shared" si="184"/>
        <v>0</v>
      </c>
      <c r="BB151" s="25">
        <f t="shared" si="184"/>
        <v>0</v>
      </c>
      <c r="BC151" s="25">
        <f t="shared" si="184"/>
        <v>0</v>
      </c>
      <c r="BD151" s="25">
        <f t="shared" si="184"/>
        <v>0</v>
      </c>
      <c r="BE151" s="25">
        <f t="shared" si="184"/>
        <v>0</v>
      </c>
      <c r="BF151" s="25">
        <f t="shared" si="184"/>
        <v>0</v>
      </c>
      <c r="BG151" s="25">
        <f t="shared" si="184"/>
        <v>0</v>
      </c>
      <c r="BH151" s="25">
        <f t="shared" si="184"/>
        <v>0</v>
      </c>
      <c r="BI151" s="25">
        <f t="shared" si="184"/>
        <v>0</v>
      </c>
      <c r="BJ151" s="25">
        <f t="shared" si="184"/>
        <v>0</v>
      </c>
      <c r="BK151" s="25">
        <f t="shared" si="184"/>
        <v>0</v>
      </c>
      <c r="BL151" s="25">
        <f t="shared" si="184"/>
        <v>0</v>
      </c>
      <c r="BM151" s="25">
        <f t="shared" si="184"/>
        <v>0</v>
      </c>
      <c r="BN151" s="25">
        <f t="shared" si="184"/>
        <v>0</v>
      </c>
      <c r="BO151" s="25">
        <f t="shared" si="184"/>
        <v>0</v>
      </c>
      <c r="BP151" s="25">
        <f t="shared" si="184"/>
        <v>0</v>
      </c>
      <c r="BQ151" s="25">
        <f t="shared" ref="BQ151:CH151" si="185">IF(BQ31=0,0,((BQ13*0.5)+BP31-BQ49)*BQ86*BQ118*BQ$2)</f>
        <v>0</v>
      </c>
      <c r="BR151" s="25">
        <f t="shared" si="185"/>
        <v>0</v>
      </c>
      <c r="BS151" s="25">
        <f t="shared" si="185"/>
        <v>0</v>
      </c>
      <c r="BT151" s="25">
        <f t="shared" si="185"/>
        <v>0</v>
      </c>
      <c r="BU151" s="25">
        <f t="shared" si="185"/>
        <v>0</v>
      </c>
      <c r="BV151" s="25">
        <f t="shared" si="185"/>
        <v>0</v>
      </c>
      <c r="BW151" s="25">
        <f t="shared" si="185"/>
        <v>0</v>
      </c>
      <c r="BX151" s="25">
        <f t="shared" si="185"/>
        <v>0</v>
      </c>
      <c r="BY151" s="25">
        <f t="shared" si="185"/>
        <v>0</v>
      </c>
      <c r="BZ151" s="25">
        <f t="shared" si="185"/>
        <v>0</v>
      </c>
      <c r="CA151" s="25">
        <f t="shared" si="185"/>
        <v>0</v>
      </c>
      <c r="CB151" s="25">
        <f t="shared" si="185"/>
        <v>0</v>
      </c>
      <c r="CC151" s="25">
        <f t="shared" si="185"/>
        <v>0</v>
      </c>
      <c r="CD151" s="25">
        <f t="shared" si="185"/>
        <v>0</v>
      </c>
      <c r="CE151" s="25">
        <f t="shared" si="185"/>
        <v>0</v>
      </c>
      <c r="CF151" s="25">
        <f t="shared" si="185"/>
        <v>0</v>
      </c>
      <c r="CG151" s="25">
        <f t="shared" si="185"/>
        <v>0</v>
      </c>
      <c r="CH151" s="28">
        <f t="shared" si="185"/>
        <v>0</v>
      </c>
    </row>
    <row r="152" spans="1:86" hidden="1" x14ac:dyDescent="0.25">
      <c r="A152" s="630"/>
      <c r="B152" s="89" t="s">
        <v>23</v>
      </c>
      <c r="C152" s="25">
        <f t="shared" si="168"/>
        <v>0</v>
      </c>
      <c r="D152" s="25">
        <f t="shared" si="169"/>
        <v>0</v>
      </c>
      <c r="E152" s="25">
        <f t="shared" ref="E152:BP152" si="186">IF(E32=0,0,((E14*0.5)+D32-E50)*E87*E119*E$2)</f>
        <v>0</v>
      </c>
      <c r="F152" s="25">
        <f t="shared" si="186"/>
        <v>0</v>
      </c>
      <c r="G152" s="25">
        <f t="shared" si="186"/>
        <v>0</v>
      </c>
      <c r="H152" s="25">
        <f t="shared" si="186"/>
        <v>0</v>
      </c>
      <c r="I152" s="25">
        <f t="shared" si="186"/>
        <v>0</v>
      </c>
      <c r="J152" s="25">
        <f t="shared" si="186"/>
        <v>0</v>
      </c>
      <c r="K152" s="25">
        <f t="shared" si="186"/>
        <v>0</v>
      </c>
      <c r="L152" s="25">
        <f t="shared" si="186"/>
        <v>0</v>
      </c>
      <c r="M152" s="25">
        <f t="shared" si="186"/>
        <v>0</v>
      </c>
      <c r="N152" s="25">
        <f t="shared" si="186"/>
        <v>0</v>
      </c>
      <c r="O152" s="25">
        <f t="shared" si="186"/>
        <v>0</v>
      </c>
      <c r="P152" s="25">
        <f t="shared" si="186"/>
        <v>0</v>
      </c>
      <c r="Q152" s="25">
        <f t="shared" si="186"/>
        <v>0</v>
      </c>
      <c r="R152" s="25">
        <f t="shared" si="186"/>
        <v>0</v>
      </c>
      <c r="S152" s="25">
        <f t="shared" si="186"/>
        <v>0</v>
      </c>
      <c r="T152" s="25">
        <f t="shared" si="186"/>
        <v>0</v>
      </c>
      <c r="U152" s="25">
        <f t="shared" si="186"/>
        <v>0</v>
      </c>
      <c r="V152" s="25">
        <f t="shared" si="186"/>
        <v>0</v>
      </c>
      <c r="W152" s="25">
        <f t="shared" si="186"/>
        <v>0</v>
      </c>
      <c r="X152" s="25">
        <f t="shared" si="186"/>
        <v>0</v>
      </c>
      <c r="Y152" s="25">
        <f t="shared" si="186"/>
        <v>0</v>
      </c>
      <c r="Z152" s="25">
        <f t="shared" si="186"/>
        <v>0</v>
      </c>
      <c r="AA152" s="25">
        <f t="shared" si="186"/>
        <v>0</v>
      </c>
      <c r="AB152" s="25">
        <f t="shared" si="186"/>
        <v>0</v>
      </c>
      <c r="AC152" s="25">
        <f t="shared" si="186"/>
        <v>0</v>
      </c>
      <c r="AD152" s="25">
        <f t="shared" si="186"/>
        <v>0</v>
      </c>
      <c r="AE152" s="25">
        <f t="shared" si="186"/>
        <v>0</v>
      </c>
      <c r="AF152" s="25">
        <f t="shared" si="186"/>
        <v>0</v>
      </c>
      <c r="AG152" s="25">
        <f t="shared" si="186"/>
        <v>0</v>
      </c>
      <c r="AH152" s="25">
        <f t="shared" si="186"/>
        <v>0</v>
      </c>
      <c r="AI152" s="25">
        <f t="shared" si="186"/>
        <v>0</v>
      </c>
      <c r="AJ152" s="25">
        <f t="shared" si="186"/>
        <v>0</v>
      </c>
      <c r="AK152" s="25">
        <f t="shared" si="186"/>
        <v>0</v>
      </c>
      <c r="AL152" s="25">
        <f t="shared" si="186"/>
        <v>0</v>
      </c>
      <c r="AM152" s="25">
        <f t="shared" si="186"/>
        <v>0</v>
      </c>
      <c r="AN152" s="25">
        <f t="shared" si="186"/>
        <v>0</v>
      </c>
      <c r="AO152" s="25">
        <f t="shared" si="186"/>
        <v>0</v>
      </c>
      <c r="AP152" s="25">
        <f t="shared" si="186"/>
        <v>0</v>
      </c>
      <c r="AQ152" s="25">
        <f t="shared" si="186"/>
        <v>0</v>
      </c>
      <c r="AR152" s="25">
        <f t="shared" si="186"/>
        <v>0</v>
      </c>
      <c r="AS152" s="25">
        <f t="shared" si="186"/>
        <v>0</v>
      </c>
      <c r="AT152" s="25">
        <f t="shared" si="186"/>
        <v>0</v>
      </c>
      <c r="AU152" s="25">
        <f t="shared" si="186"/>
        <v>0</v>
      </c>
      <c r="AV152" s="25">
        <f t="shared" si="186"/>
        <v>0</v>
      </c>
      <c r="AW152" s="25">
        <f t="shared" si="186"/>
        <v>0</v>
      </c>
      <c r="AX152" s="25">
        <f t="shared" si="186"/>
        <v>0</v>
      </c>
      <c r="AY152" s="25">
        <f t="shared" si="186"/>
        <v>0</v>
      </c>
      <c r="AZ152" s="25">
        <f t="shared" si="186"/>
        <v>0</v>
      </c>
      <c r="BA152" s="25">
        <f t="shared" si="186"/>
        <v>0</v>
      </c>
      <c r="BB152" s="25">
        <f t="shared" si="186"/>
        <v>0</v>
      </c>
      <c r="BC152" s="25">
        <f t="shared" si="186"/>
        <v>0</v>
      </c>
      <c r="BD152" s="25">
        <f t="shared" si="186"/>
        <v>0</v>
      </c>
      <c r="BE152" s="25">
        <f t="shared" si="186"/>
        <v>0</v>
      </c>
      <c r="BF152" s="25">
        <f t="shared" si="186"/>
        <v>0</v>
      </c>
      <c r="BG152" s="25">
        <f t="shared" si="186"/>
        <v>0</v>
      </c>
      <c r="BH152" s="25">
        <f t="shared" si="186"/>
        <v>0</v>
      </c>
      <c r="BI152" s="25">
        <f t="shared" si="186"/>
        <v>0</v>
      </c>
      <c r="BJ152" s="25">
        <f t="shared" si="186"/>
        <v>0</v>
      </c>
      <c r="BK152" s="25">
        <f t="shared" si="186"/>
        <v>0</v>
      </c>
      <c r="BL152" s="25">
        <f t="shared" si="186"/>
        <v>0</v>
      </c>
      <c r="BM152" s="25">
        <f t="shared" si="186"/>
        <v>0</v>
      </c>
      <c r="BN152" s="25">
        <f t="shared" si="186"/>
        <v>0</v>
      </c>
      <c r="BO152" s="25">
        <f t="shared" si="186"/>
        <v>0</v>
      </c>
      <c r="BP152" s="25">
        <f t="shared" si="186"/>
        <v>0</v>
      </c>
      <c r="BQ152" s="25">
        <f t="shared" ref="BQ152:CH152" si="187">IF(BQ32=0,0,((BQ14*0.5)+BP32-BQ50)*BQ87*BQ119*BQ$2)</f>
        <v>0</v>
      </c>
      <c r="BR152" s="25">
        <f t="shared" si="187"/>
        <v>0</v>
      </c>
      <c r="BS152" s="25">
        <f t="shared" si="187"/>
        <v>0</v>
      </c>
      <c r="BT152" s="25">
        <f t="shared" si="187"/>
        <v>0</v>
      </c>
      <c r="BU152" s="25">
        <f t="shared" si="187"/>
        <v>0</v>
      </c>
      <c r="BV152" s="25">
        <f t="shared" si="187"/>
        <v>0</v>
      </c>
      <c r="BW152" s="25">
        <f t="shared" si="187"/>
        <v>0</v>
      </c>
      <c r="BX152" s="25">
        <f t="shared" si="187"/>
        <v>0</v>
      </c>
      <c r="BY152" s="25">
        <f t="shared" si="187"/>
        <v>0</v>
      </c>
      <c r="BZ152" s="25">
        <f t="shared" si="187"/>
        <v>0</v>
      </c>
      <c r="CA152" s="25">
        <f t="shared" si="187"/>
        <v>0</v>
      </c>
      <c r="CB152" s="25">
        <f t="shared" si="187"/>
        <v>0</v>
      </c>
      <c r="CC152" s="25">
        <f t="shared" si="187"/>
        <v>0</v>
      </c>
      <c r="CD152" s="25">
        <f t="shared" si="187"/>
        <v>0</v>
      </c>
      <c r="CE152" s="25">
        <f t="shared" si="187"/>
        <v>0</v>
      </c>
      <c r="CF152" s="25">
        <f t="shared" si="187"/>
        <v>0</v>
      </c>
      <c r="CG152" s="25">
        <f t="shared" si="187"/>
        <v>0</v>
      </c>
      <c r="CH152" s="28">
        <f t="shared" si="187"/>
        <v>0</v>
      </c>
    </row>
    <row r="153" spans="1:86" hidden="1" x14ac:dyDescent="0.25">
      <c r="A153" s="630"/>
      <c r="B153" s="89" t="s">
        <v>24</v>
      </c>
      <c r="C153" s="25">
        <f t="shared" si="168"/>
        <v>0</v>
      </c>
      <c r="D153" s="25">
        <f t="shared" si="169"/>
        <v>0</v>
      </c>
      <c r="E153" s="25">
        <f t="shared" ref="E153:BP153" si="188">IF(E33=0,0,((E15*0.5)+D33-E51)*E88*E120*E$2)</f>
        <v>0</v>
      </c>
      <c r="F153" s="25">
        <f t="shared" si="188"/>
        <v>0</v>
      </c>
      <c r="G153" s="25">
        <f t="shared" si="188"/>
        <v>0</v>
      </c>
      <c r="H153" s="25">
        <f t="shared" si="188"/>
        <v>0</v>
      </c>
      <c r="I153" s="25">
        <f t="shared" si="188"/>
        <v>0</v>
      </c>
      <c r="J153" s="25">
        <f t="shared" si="188"/>
        <v>0</v>
      </c>
      <c r="K153" s="25">
        <f t="shared" si="188"/>
        <v>0</v>
      </c>
      <c r="L153" s="25">
        <f t="shared" si="188"/>
        <v>0</v>
      </c>
      <c r="M153" s="25">
        <f t="shared" si="188"/>
        <v>0</v>
      </c>
      <c r="N153" s="25">
        <f t="shared" si="188"/>
        <v>0</v>
      </c>
      <c r="O153" s="25">
        <f t="shared" si="188"/>
        <v>0</v>
      </c>
      <c r="P153" s="25">
        <f t="shared" si="188"/>
        <v>0</v>
      </c>
      <c r="Q153" s="25">
        <f t="shared" si="188"/>
        <v>0</v>
      </c>
      <c r="R153" s="25">
        <f t="shared" si="188"/>
        <v>0</v>
      </c>
      <c r="S153" s="25">
        <f t="shared" si="188"/>
        <v>0</v>
      </c>
      <c r="T153" s="25">
        <f t="shared" si="188"/>
        <v>0</v>
      </c>
      <c r="U153" s="25">
        <f t="shared" si="188"/>
        <v>0</v>
      </c>
      <c r="V153" s="25">
        <f t="shared" si="188"/>
        <v>0</v>
      </c>
      <c r="W153" s="25">
        <f t="shared" si="188"/>
        <v>0</v>
      </c>
      <c r="X153" s="25">
        <f t="shared" si="188"/>
        <v>0</v>
      </c>
      <c r="Y153" s="25">
        <f t="shared" si="188"/>
        <v>0</v>
      </c>
      <c r="Z153" s="25">
        <f t="shared" si="188"/>
        <v>0</v>
      </c>
      <c r="AA153" s="25">
        <f t="shared" si="188"/>
        <v>0</v>
      </c>
      <c r="AB153" s="25">
        <f t="shared" si="188"/>
        <v>0</v>
      </c>
      <c r="AC153" s="25">
        <f t="shared" si="188"/>
        <v>0</v>
      </c>
      <c r="AD153" s="25">
        <f t="shared" si="188"/>
        <v>0</v>
      </c>
      <c r="AE153" s="25">
        <f t="shared" si="188"/>
        <v>0</v>
      </c>
      <c r="AF153" s="25">
        <f t="shared" si="188"/>
        <v>0</v>
      </c>
      <c r="AG153" s="25">
        <f t="shared" si="188"/>
        <v>0</v>
      </c>
      <c r="AH153" s="25">
        <f t="shared" si="188"/>
        <v>0</v>
      </c>
      <c r="AI153" s="25">
        <f t="shared" si="188"/>
        <v>0</v>
      </c>
      <c r="AJ153" s="25">
        <f t="shared" si="188"/>
        <v>0</v>
      </c>
      <c r="AK153" s="25">
        <f t="shared" si="188"/>
        <v>0</v>
      </c>
      <c r="AL153" s="25">
        <f t="shared" si="188"/>
        <v>0</v>
      </c>
      <c r="AM153" s="25">
        <f t="shared" si="188"/>
        <v>0</v>
      </c>
      <c r="AN153" s="25">
        <f t="shared" si="188"/>
        <v>0</v>
      </c>
      <c r="AO153" s="25">
        <f t="shared" si="188"/>
        <v>0</v>
      </c>
      <c r="AP153" s="25">
        <f t="shared" si="188"/>
        <v>0</v>
      </c>
      <c r="AQ153" s="25">
        <f t="shared" si="188"/>
        <v>0</v>
      </c>
      <c r="AR153" s="25">
        <f t="shared" si="188"/>
        <v>0</v>
      </c>
      <c r="AS153" s="25">
        <f t="shared" si="188"/>
        <v>0</v>
      </c>
      <c r="AT153" s="25">
        <f t="shared" si="188"/>
        <v>0</v>
      </c>
      <c r="AU153" s="25">
        <f t="shared" si="188"/>
        <v>0</v>
      </c>
      <c r="AV153" s="25">
        <f t="shared" si="188"/>
        <v>0</v>
      </c>
      <c r="AW153" s="25">
        <f t="shared" si="188"/>
        <v>0</v>
      </c>
      <c r="AX153" s="25">
        <f t="shared" si="188"/>
        <v>0</v>
      </c>
      <c r="AY153" s="25">
        <f t="shared" si="188"/>
        <v>0</v>
      </c>
      <c r="AZ153" s="25">
        <f t="shared" si="188"/>
        <v>0</v>
      </c>
      <c r="BA153" s="25">
        <f t="shared" si="188"/>
        <v>0</v>
      </c>
      <c r="BB153" s="25">
        <f t="shared" si="188"/>
        <v>0</v>
      </c>
      <c r="BC153" s="25">
        <f t="shared" si="188"/>
        <v>0</v>
      </c>
      <c r="BD153" s="25">
        <f t="shared" si="188"/>
        <v>0</v>
      </c>
      <c r="BE153" s="25">
        <f t="shared" si="188"/>
        <v>0</v>
      </c>
      <c r="BF153" s="25">
        <f t="shared" si="188"/>
        <v>0</v>
      </c>
      <c r="BG153" s="25">
        <f t="shared" si="188"/>
        <v>0</v>
      </c>
      <c r="BH153" s="25">
        <f t="shared" si="188"/>
        <v>0</v>
      </c>
      <c r="BI153" s="25">
        <f t="shared" si="188"/>
        <v>0</v>
      </c>
      <c r="BJ153" s="25">
        <f t="shared" si="188"/>
        <v>0</v>
      </c>
      <c r="BK153" s="25">
        <f t="shared" si="188"/>
        <v>0</v>
      </c>
      <c r="BL153" s="25">
        <f t="shared" si="188"/>
        <v>0</v>
      </c>
      <c r="BM153" s="25">
        <f t="shared" si="188"/>
        <v>0</v>
      </c>
      <c r="BN153" s="25">
        <f t="shared" si="188"/>
        <v>0</v>
      </c>
      <c r="BO153" s="25">
        <f t="shared" si="188"/>
        <v>0</v>
      </c>
      <c r="BP153" s="25">
        <f t="shared" si="188"/>
        <v>0</v>
      </c>
      <c r="BQ153" s="25">
        <f t="shared" ref="BQ153:CH153" si="189">IF(BQ33=0,0,((BQ15*0.5)+BP33-BQ51)*BQ88*BQ120*BQ$2)</f>
        <v>0</v>
      </c>
      <c r="BR153" s="25">
        <f t="shared" si="189"/>
        <v>0</v>
      </c>
      <c r="BS153" s="25">
        <f t="shared" si="189"/>
        <v>0</v>
      </c>
      <c r="BT153" s="25">
        <f t="shared" si="189"/>
        <v>0</v>
      </c>
      <c r="BU153" s="25">
        <f t="shared" si="189"/>
        <v>0</v>
      </c>
      <c r="BV153" s="25">
        <f t="shared" si="189"/>
        <v>0</v>
      </c>
      <c r="BW153" s="25">
        <f t="shared" si="189"/>
        <v>0</v>
      </c>
      <c r="BX153" s="25">
        <f t="shared" si="189"/>
        <v>0</v>
      </c>
      <c r="BY153" s="25">
        <f t="shared" si="189"/>
        <v>0</v>
      </c>
      <c r="BZ153" s="25">
        <f t="shared" si="189"/>
        <v>0</v>
      </c>
      <c r="CA153" s="25">
        <f t="shared" si="189"/>
        <v>0</v>
      </c>
      <c r="CB153" s="25">
        <f t="shared" si="189"/>
        <v>0</v>
      </c>
      <c r="CC153" s="25">
        <f t="shared" si="189"/>
        <v>0</v>
      </c>
      <c r="CD153" s="25">
        <f t="shared" si="189"/>
        <v>0</v>
      </c>
      <c r="CE153" s="25">
        <f t="shared" si="189"/>
        <v>0</v>
      </c>
      <c r="CF153" s="25">
        <f t="shared" si="189"/>
        <v>0</v>
      </c>
      <c r="CG153" s="25">
        <f t="shared" si="189"/>
        <v>0</v>
      </c>
      <c r="CH153" s="28">
        <f t="shared" si="189"/>
        <v>0</v>
      </c>
    </row>
    <row r="154" spans="1:86" ht="15.75" hidden="1" customHeight="1" x14ac:dyDescent="0.25">
      <c r="A154" s="630"/>
      <c r="B154" s="89" t="s">
        <v>7</v>
      </c>
      <c r="C154" s="25">
        <f t="shared" si="168"/>
        <v>0</v>
      </c>
      <c r="D154" s="25">
        <f t="shared" si="169"/>
        <v>0</v>
      </c>
      <c r="E154" s="25">
        <f t="shared" ref="E154:BP154" si="190">IF(E34=0,0,((E16*0.5)+D34-E52)*E89*E121*E$2)</f>
        <v>0</v>
      </c>
      <c r="F154" s="25">
        <f t="shared" si="190"/>
        <v>0</v>
      </c>
      <c r="G154" s="25">
        <f t="shared" si="190"/>
        <v>0</v>
      </c>
      <c r="H154" s="25">
        <f t="shared" si="190"/>
        <v>0</v>
      </c>
      <c r="I154" s="25">
        <f t="shared" si="190"/>
        <v>0</v>
      </c>
      <c r="J154" s="25">
        <f t="shared" si="190"/>
        <v>0</v>
      </c>
      <c r="K154" s="25">
        <f t="shared" si="190"/>
        <v>0</v>
      </c>
      <c r="L154" s="25">
        <f t="shared" si="190"/>
        <v>0</v>
      </c>
      <c r="M154" s="25">
        <f t="shared" si="190"/>
        <v>0</v>
      </c>
      <c r="N154" s="25">
        <f t="shared" si="190"/>
        <v>0</v>
      </c>
      <c r="O154" s="25">
        <f t="shared" si="190"/>
        <v>0</v>
      </c>
      <c r="P154" s="25">
        <f t="shared" si="190"/>
        <v>0</v>
      </c>
      <c r="Q154" s="25">
        <f t="shared" si="190"/>
        <v>0</v>
      </c>
      <c r="R154" s="25">
        <f t="shared" si="190"/>
        <v>0</v>
      </c>
      <c r="S154" s="25">
        <f t="shared" si="190"/>
        <v>0</v>
      </c>
      <c r="T154" s="25">
        <f t="shared" si="190"/>
        <v>0</v>
      </c>
      <c r="U154" s="25">
        <f t="shared" si="190"/>
        <v>0</v>
      </c>
      <c r="V154" s="25">
        <f t="shared" si="190"/>
        <v>0</v>
      </c>
      <c r="W154" s="25">
        <f t="shared" si="190"/>
        <v>0</v>
      </c>
      <c r="X154" s="25">
        <f t="shared" si="190"/>
        <v>0</v>
      </c>
      <c r="Y154" s="25">
        <f t="shared" si="190"/>
        <v>0</v>
      </c>
      <c r="Z154" s="25">
        <f t="shared" si="190"/>
        <v>0</v>
      </c>
      <c r="AA154" s="25">
        <f t="shared" si="190"/>
        <v>0</v>
      </c>
      <c r="AB154" s="25">
        <f t="shared" si="190"/>
        <v>0</v>
      </c>
      <c r="AC154" s="25">
        <f t="shared" si="190"/>
        <v>0</v>
      </c>
      <c r="AD154" s="25">
        <f t="shared" si="190"/>
        <v>0</v>
      </c>
      <c r="AE154" s="25">
        <f t="shared" si="190"/>
        <v>0</v>
      </c>
      <c r="AF154" s="25">
        <f t="shared" si="190"/>
        <v>0</v>
      </c>
      <c r="AG154" s="25">
        <f t="shared" si="190"/>
        <v>0</v>
      </c>
      <c r="AH154" s="25">
        <f t="shared" si="190"/>
        <v>0</v>
      </c>
      <c r="AI154" s="25">
        <f t="shared" si="190"/>
        <v>0</v>
      </c>
      <c r="AJ154" s="25">
        <f t="shared" si="190"/>
        <v>0</v>
      </c>
      <c r="AK154" s="25">
        <f t="shared" si="190"/>
        <v>0</v>
      </c>
      <c r="AL154" s="25">
        <f t="shared" si="190"/>
        <v>0</v>
      </c>
      <c r="AM154" s="25">
        <f t="shared" si="190"/>
        <v>0</v>
      </c>
      <c r="AN154" s="25">
        <f t="shared" si="190"/>
        <v>0</v>
      </c>
      <c r="AO154" s="25">
        <f t="shared" si="190"/>
        <v>0</v>
      </c>
      <c r="AP154" s="25">
        <f t="shared" si="190"/>
        <v>0</v>
      </c>
      <c r="AQ154" s="25">
        <f t="shared" si="190"/>
        <v>0</v>
      </c>
      <c r="AR154" s="25">
        <f t="shared" si="190"/>
        <v>0</v>
      </c>
      <c r="AS154" s="25">
        <f t="shared" si="190"/>
        <v>0</v>
      </c>
      <c r="AT154" s="25">
        <f t="shared" si="190"/>
        <v>0</v>
      </c>
      <c r="AU154" s="25">
        <f t="shared" si="190"/>
        <v>0</v>
      </c>
      <c r="AV154" s="25">
        <f t="shared" si="190"/>
        <v>0</v>
      </c>
      <c r="AW154" s="25">
        <f t="shared" si="190"/>
        <v>0</v>
      </c>
      <c r="AX154" s="25">
        <f t="shared" si="190"/>
        <v>0</v>
      </c>
      <c r="AY154" s="25">
        <f t="shared" si="190"/>
        <v>0</v>
      </c>
      <c r="AZ154" s="25">
        <f t="shared" si="190"/>
        <v>0</v>
      </c>
      <c r="BA154" s="25">
        <f t="shared" si="190"/>
        <v>0</v>
      </c>
      <c r="BB154" s="25">
        <f t="shared" si="190"/>
        <v>0</v>
      </c>
      <c r="BC154" s="25">
        <f t="shared" si="190"/>
        <v>0</v>
      </c>
      <c r="BD154" s="25">
        <f t="shared" si="190"/>
        <v>0</v>
      </c>
      <c r="BE154" s="25">
        <f t="shared" si="190"/>
        <v>0</v>
      </c>
      <c r="BF154" s="25">
        <f t="shared" si="190"/>
        <v>0</v>
      </c>
      <c r="BG154" s="25">
        <f t="shared" si="190"/>
        <v>0</v>
      </c>
      <c r="BH154" s="25">
        <f t="shared" si="190"/>
        <v>0</v>
      </c>
      <c r="BI154" s="25">
        <f t="shared" si="190"/>
        <v>0</v>
      </c>
      <c r="BJ154" s="25">
        <f t="shared" si="190"/>
        <v>0</v>
      </c>
      <c r="BK154" s="25">
        <f t="shared" si="190"/>
        <v>0</v>
      </c>
      <c r="BL154" s="25">
        <f t="shared" si="190"/>
        <v>0</v>
      </c>
      <c r="BM154" s="25">
        <f t="shared" si="190"/>
        <v>0</v>
      </c>
      <c r="BN154" s="25">
        <f t="shared" si="190"/>
        <v>0</v>
      </c>
      <c r="BO154" s="25">
        <f t="shared" si="190"/>
        <v>0</v>
      </c>
      <c r="BP154" s="25">
        <f t="shared" si="190"/>
        <v>0</v>
      </c>
      <c r="BQ154" s="25">
        <f t="shared" ref="BQ154:CH154" si="191">IF(BQ34=0,0,((BQ16*0.5)+BP34-BQ52)*BQ89*BQ121*BQ$2)</f>
        <v>0</v>
      </c>
      <c r="BR154" s="25">
        <f t="shared" si="191"/>
        <v>0</v>
      </c>
      <c r="BS154" s="25">
        <f t="shared" si="191"/>
        <v>0</v>
      </c>
      <c r="BT154" s="25">
        <f t="shared" si="191"/>
        <v>0</v>
      </c>
      <c r="BU154" s="25">
        <f t="shared" si="191"/>
        <v>0</v>
      </c>
      <c r="BV154" s="25">
        <f t="shared" si="191"/>
        <v>0</v>
      </c>
      <c r="BW154" s="25">
        <f t="shared" si="191"/>
        <v>0</v>
      </c>
      <c r="BX154" s="25">
        <f t="shared" si="191"/>
        <v>0</v>
      </c>
      <c r="BY154" s="25">
        <f t="shared" si="191"/>
        <v>0</v>
      </c>
      <c r="BZ154" s="25">
        <f t="shared" si="191"/>
        <v>0</v>
      </c>
      <c r="CA154" s="25">
        <f t="shared" si="191"/>
        <v>0</v>
      </c>
      <c r="CB154" s="25">
        <f t="shared" si="191"/>
        <v>0</v>
      </c>
      <c r="CC154" s="25">
        <f t="shared" si="191"/>
        <v>0</v>
      </c>
      <c r="CD154" s="25">
        <f t="shared" si="191"/>
        <v>0</v>
      </c>
      <c r="CE154" s="25">
        <f t="shared" si="191"/>
        <v>0</v>
      </c>
      <c r="CF154" s="25">
        <f t="shared" si="191"/>
        <v>0</v>
      </c>
      <c r="CG154" s="25">
        <f t="shared" si="191"/>
        <v>0</v>
      </c>
      <c r="CH154" s="28">
        <f t="shared" si="191"/>
        <v>0</v>
      </c>
    </row>
    <row r="155" spans="1:86" ht="15.75" hidden="1" customHeight="1" x14ac:dyDescent="0.25">
      <c r="A155" s="630"/>
      <c r="B155" s="89" t="s">
        <v>8</v>
      </c>
      <c r="C155" s="25">
        <f t="shared" si="168"/>
        <v>0</v>
      </c>
      <c r="D155" s="25">
        <f t="shared" si="169"/>
        <v>0</v>
      </c>
      <c r="E155" s="25">
        <f t="shared" ref="E155:BP155" si="192">IF(E35=0,0,((E17*0.5)+D35-E53)*E90*E122*E$2)</f>
        <v>0</v>
      </c>
      <c r="F155" s="25">
        <f t="shared" si="192"/>
        <v>0</v>
      </c>
      <c r="G155" s="25">
        <f t="shared" si="192"/>
        <v>0</v>
      </c>
      <c r="H155" s="25">
        <f t="shared" si="192"/>
        <v>0</v>
      </c>
      <c r="I155" s="25">
        <f t="shared" si="192"/>
        <v>0</v>
      </c>
      <c r="J155" s="25">
        <f t="shared" si="192"/>
        <v>0</v>
      </c>
      <c r="K155" s="25">
        <f t="shared" si="192"/>
        <v>0</v>
      </c>
      <c r="L155" s="25">
        <f t="shared" si="192"/>
        <v>0</v>
      </c>
      <c r="M155" s="25">
        <f t="shared" si="192"/>
        <v>0</v>
      </c>
      <c r="N155" s="25">
        <f t="shared" si="192"/>
        <v>0</v>
      </c>
      <c r="O155" s="25">
        <f t="shared" si="192"/>
        <v>0</v>
      </c>
      <c r="P155" s="25">
        <f t="shared" si="192"/>
        <v>0</v>
      </c>
      <c r="Q155" s="25">
        <f t="shared" si="192"/>
        <v>0</v>
      </c>
      <c r="R155" s="25">
        <f t="shared" si="192"/>
        <v>0</v>
      </c>
      <c r="S155" s="25">
        <f t="shared" si="192"/>
        <v>0</v>
      </c>
      <c r="T155" s="25">
        <f t="shared" si="192"/>
        <v>0</v>
      </c>
      <c r="U155" s="25">
        <f t="shared" si="192"/>
        <v>0</v>
      </c>
      <c r="V155" s="25">
        <f t="shared" si="192"/>
        <v>0</v>
      </c>
      <c r="W155" s="25">
        <f t="shared" si="192"/>
        <v>0</v>
      </c>
      <c r="X155" s="25">
        <f t="shared" si="192"/>
        <v>0</v>
      </c>
      <c r="Y155" s="25">
        <f t="shared" si="192"/>
        <v>0</v>
      </c>
      <c r="Z155" s="25">
        <f t="shared" si="192"/>
        <v>0</v>
      </c>
      <c r="AA155" s="25">
        <f t="shared" si="192"/>
        <v>0</v>
      </c>
      <c r="AB155" s="25">
        <f t="shared" si="192"/>
        <v>0</v>
      </c>
      <c r="AC155" s="25">
        <f t="shared" si="192"/>
        <v>0</v>
      </c>
      <c r="AD155" s="25">
        <f t="shared" si="192"/>
        <v>0</v>
      </c>
      <c r="AE155" s="25">
        <f t="shared" si="192"/>
        <v>0</v>
      </c>
      <c r="AF155" s="25">
        <f t="shared" si="192"/>
        <v>0</v>
      </c>
      <c r="AG155" s="25">
        <f t="shared" si="192"/>
        <v>0</v>
      </c>
      <c r="AH155" s="25">
        <f t="shared" si="192"/>
        <v>0</v>
      </c>
      <c r="AI155" s="25">
        <f t="shared" si="192"/>
        <v>0</v>
      </c>
      <c r="AJ155" s="25">
        <f t="shared" si="192"/>
        <v>0</v>
      </c>
      <c r="AK155" s="25">
        <f t="shared" si="192"/>
        <v>0</v>
      </c>
      <c r="AL155" s="25">
        <f t="shared" si="192"/>
        <v>0</v>
      </c>
      <c r="AM155" s="25">
        <f t="shared" si="192"/>
        <v>0</v>
      </c>
      <c r="AN155" s="25">
        <f t="shared" si="192"/>
        <v>0</v>
      </c>
      <c r="AO155" s="25">
        <f t="shared" si="192"/>
        <v>0</v>
      </c>
      <c r="AP155" s="25">
        <f t="shared" si="192"/>
        <v>0</v>
      </c>
      <c r="AQ155" s="25">
        <f t="shared" si="192"/>
        <v>0</v>
      </c>
      <c r="AR155" s="25">
        <f t="shared" si="192"/>
        <v>0</v>
      </c>
      <c r="AS155" s="25">
        <f t="shared" si="192"/>
        <v>0</v>
      </c>
      <c r="AT155" s="25">
        <f t="shared" si="192"/>
        <v>0</v>
      </c>
      <c r="AU155" s="25">
        <f t="shared" si="192"/>
        <v>0</v>
      </c>
      <c r="AV155" s="25">
        <f t="shared" si="192"/>
        <v>0</v>
      </c>
      <c r="AW155" s="25">
        <f t="shared" si="192"/>
        <v>0</v>
      </c>
      <c r="AX155" s="25">
        <f t="shared" si="192"/>
        <v>0</v>
      </c>
      <c r="AY155" s="25">
        <f t="shared" si="192"/>
        <v>0</v>
      </c>
      <c r="AZ155" s="25">
        <f t="shared" si="192"/>
        <v>0</v>
      </c>
      <c r="BA155" s="25">
        <f t="shared" si="192"/>
        <v>0</v>
      </c>
      <c r="BB155" s="25">
        <f t="shared" si="192"/>
        <v>0</v>
      </c>
      <c r="BC155" s="25">
        <f t="shared" si="192"/>
        <v>0</v>
      </c>
      <c r="BD155" s="25">
        <f t="shared" si="192"/>
        <v>0</v>
      </c>
      <c r="BE155" s="25">
        <f t="shared" si="192"/>
        <v>0</v>
      </c>
      <c r="BF155" s="25">
        <f t="shared" si="192"/>
        <v>0</v>
      </c>
      <c r="BG155" s="25">
        <f t="shared" si="192"/>
        <v>0</v>
      </c>
      <c r="BH155" s="25">
        <f t="shared" si="192"/>
        <v>0</v>
      </c>
      <c r="BI155" s="25">
        <f t="shared" si="192"/>
        <v>0</v>
      </c>
      <c r="BJ155" s="25">
        <f t="shared" si="192"/>
        <v>0</v>
      </c>
      <c r="BK155" s="25">
        <f t="shared" si="192"/>
        <v>0</v>
      </c>
      <c r="BL155" s="25">
        <f t="shared" si="192"/>
        <v>0</v>
      </c>
      <c r="BM155" s="25">
        <f t="shared" si="192"/>
        <v>0</v>
      </c>
      <c r="BN155" s="25">
        <f t="shared" si="192"/>
        <v>0</v>
      </c>
      <c r="BO155" s="25">
        <f t="shared" si="192"/>
        <v>0</v>
      </c>
      <c r="BP155" s="25">
        <f t="shared" si="192"/>
        <v>0</v>
      </c>
      <c r="BQ155" s="25">
        <f t="shared" ref="BQ155:CH155" si="193">IF(BQ35=0,0,((BQ17*0.5)+BP35-BQ53)*BQ90*BQ122*BQ$2)</f>
        <v>0</v>
      </c>
      <c r="BR155" s="25">
        <f t="shared" si="193"/>
        <v>0</v>
      </c>
      <c r="BS155" s="25">
        <f t="shared" si="193"/>
        <v>0</v>
      </c>
      <c r="BT155" s="25">
        <f t="shared" si="193"/>
        <v>0</v>
      </c>
      <c r="BU155" s="25">
        <f t="shared" si="193"/>
        <v>0</v>
      </c>
      <c r="BV155" s="25">
        <f t="shared" si="193"/>
        <v>0</v>
      </c>
      <c r="BW155" s="25">
        <f t="shared" si="193"/>
        <v>0</v>
      </c>
      <c r="BX155" s="25">
        <f t="shared" si="193"/>
        <v>0</v>
      </c>
      <c r="BY155" s="25">
        <f t="shared" si="193"/>
        <v>0</v>
      </c>
      <c r="BZ155" s="25">
        <f t="shared" si="193"/>
        <v>0</v>
      </c>
      <c r="CA155" s="25">
        <f t="shared" si="193"/>
        <v>0</v>
      </c>
      <c r="CB155" s="25">
        <f t="shared" si="193"/>
        <v>0</v>
      </c>
      <c r="CC155" s="25">
        <f t="shared" si="193"/>
        <v>0</v>
      </c>
      <c r="CD155" s="25">
        <f t="shared" si="193"/>
        <v>0</v>
      </c>
      <c r="CE155" s="25">
        <f t="shared" si="193"/>
        <v>0</v>
      </c>
      <c r="CF155" s="25">
        <f t="shared" si="193"/>
        <v>0</v>
      </c>
      <c r="CG155" s="25">
        <f t="shared" si="193"/>
        <v>0</v>
      </c>
      <c r="CH155" s="28">
        <f t="shared" si="193"/>
        <v>0</v>
      </c>
    </row>
    <row r="156" spans="1:86" ht="15.75" hidden="1" customHeight="1" x14ac:dyDescent="0.25">
      <c r="A156" s="630"/>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hidden="1" customHeight="1" x14ac:dyDescent="0.25">
      <c r="A157" s="630"/>
      <c r="B157" s="269" t="s">
        <v>26</v>
      </c>
      <c r="C157" s="25">
        <f>SUM(C143:C156)</f>
        <v>0</v>
      </c>
      <c r="D157" s="25">
        <f>SUM(D143:D156)</f>
        <v>0</v>
      </c>
      <c r="E157" s="25">
        <f t="shared" ref="E157:BP157" si="194">SUM(E143:E156)</f>
        <v>0</v>
      </c>
      <c r="F157" s="25">
        <f t="shared" si="194"/>
        <v>0</v>
      </c>
      <c r="G157" s="25">
        <f t="shared" si="194"/>
        <v>0</v>
      </c>
      <c r="H157" s="25">
        <f t="shared" si="194"/>
        <v>0</v>
      </c>
      <c r="I157" s="25">
        <f t="shared" si="194"/>
        <v>0</v>
      </c>
      <c r="J157" s="25">
        <f t="shared" si="194"/>
        <v>0</v>
      </c>
      <c r="K157" s="25">
        <f t="shared" si="194"/>
        <v>0</v>
      </c>
      <c r="L157" s="25">
        <f t="shared" si="194"/>
        <v>0</v>
      </c>
      <c r="M157" s="25">
        <f t="shared" si="194"/>
        <v>0</v>
      </c>
      <c r="N157" s="25">
        <f t="shared" si="194"/>
        <v>0</v>
      </c>
      <c r="O157" s="25">
        <f t="shared" si="194"/>
        <v>0</v>
      </c>
      <c r="P157" s="25">
        <f t="shared" si="194"/>
        <v>0</v>
      </c>
      <c r="Q157" s="25">
        <f t="shared" si="194"/>
        <v>0</v>
      </c>
      <c r="R157" s="25">
        <f t="shared" si="194"/>
        <v>0</v>
      </c>
      <c r="S157" s="25">
        <f t="shared" si="194"/>
        <v>0</v>
      </c>
      <c r="T157" s="25">
        <f t="shared" si="194"/>
        <v>0</v>
      </c>
      <c r="U157" s="25">
        <f t="shared" si="194"/>
        <v>0</v>
      </c>
      <c r="V157" s="25">
        <f t="shared" si="194"/>
        <v>0</v>
      </c>
      <c r="W157" s="25">
        <f t="shared" si="194"/>
        <v>0</v>
      </c>
      <c r="X157" s="25">
        <f t="shared" si="194"/>
        <v>0</v>
      </c>
      <c r="Y157" s="25">
        <f t="shared" si="194"/>
        <v>0</v>
      </c>
      <c r="Z157" s="25">
        <f t="shared" si="194"/>
        <v>0</v>
      </c>
      <c r="AA157" s="25">
        <f t="shared" si="194"/>
        <v>0</v>
      </c>
      <c r="AB157" s="25">
        <f t="shared" si="194"/>
        <v>0</v>
      </c>
      <c r="AC157" s="25">
        <f t="shared" si="194"/>
        <v>0</v>
      </c>
      <c r="AD157" s="25">
        <f t="shared" si="194"/>
        <v>0</v>
      </c>
      <c r="AE157" s="25">
        <f t="shared" si="194"/>
        <v>0</v>
      </c>
      <c r="AF157" s="25">
        <f t="shared" si="194"/>
        <v>0</v>
      </c>
      <c r="AG157" s="25">
        <f t="shared" si="194"/>
        <v>0</v>
      </c>
      <c r="AH157" s="25">
        <f t="shared" si="194"/>
        <v>0</v>
      </c>
      <c r="AI157" s="25">
        <f t="shared" si="194"/>
        <v>0</v>
      </c>
      <c r="AJ157" s="25">
        <f t="shared" si="194"/>
        <v>0</v>
      </c>
      <c r="AK157" s="25">
        <f t="shared" si="194"/>
        <v>0</v>
      </c>
      <c r="AL157" s="25">
        <f t="shared" si="194"/>
        <v>0</v>
      </c>
      <c r="AM157" s="25">
        <f t="shared" si="194"/>
        <v>0</v>
      </c>
      <c r="AN157" s="25">
        <f t="shared" si="194"/>
        <v>0</v>
      </c>
      <c r="AO157" s="25">
        <f t="shared" si="194"/>
        <v>0</v>
      </c>
      <c r="AP157" s="25">
        <f t="shared" si="194"/>
        <v>0</v>
      </c>
      <c r="AQ157" s="25">
        <f t="shared" si="194"/>
        <v>0</v>
      </c>
      <c r="AR157" s="25">
        <f t="shared" si="194"/>
        <v>0</v>
      </c>
      <c r="AS157" s="25">
        <f t="shared" si="194"/>
        <v>0</v>
      </c>
      <c r="AT157" s="25">
        <f t="shared" si="194"/>
        <v>0</v>
      </c>
      <c r="AU157" s="25">
        <f t="shared" si="194"/>
        <v>0</v>
      </c>
      <c r="AV157" s="25">
        <f t="shared" si="194"/>
        <v>0</v>
      </c>
      <c r="AW157" s="25">
        <f t="shared" si="194"/>
        <v>0</v>
      </c>
      <c r="AX157" s="25">
        <f t="shared" si="194"/>
        <v>0</v>
      </c>
      <c r="AY157" s="25">
        <f t="shared" si="194"/>
        <v>0</v>
      </c>
      <c r="AZ157" s="25">
        <f t="shared" si="194"/>
        <v>0</v>
      </c>
      <c r="BA157" s="25">
        <f t="shared" si="194"/>
        <v>0</v>
      </c>
      <c r="BB157" s="25">
        <f t="shared" si="194"/>
        <v>0</v>
      </c>
      <c r="BC157" s="25">
        <f t="shared" si="194"/>
        <v>0</v>
      </c>
      <c r="BD157" s="25">
        <f t="shared" si="194"/>
        <v>0</v>
      </c>
      <c r="BE157" s="25">
        <f t="shared" si="194"/>
        <v>0</v>
      </c>
      <c r="BF157" s="25">
        <f t="shared" si="194"/>
        <v>0</v>
      </c>
      <c r="BG157" s="25">
        <f t="shared" si="194"/>
        <v>0</v>
      </c>
      <c r="BH157" s="25">
        <f t="shared" si="194"/>
        <v>0</v>
      </c>
      <c r="BI157" s="25">
        <f t="shared" si="194"/>
        <v>0</v>
      </c>
      <c r="BJ157" s="25">
        <f t="shared" si="194"/>
        <v>0</v>
      </c>
      <c r="BK157" s="25">
        <f t="shared" si="194"/>
        <v>0</v>
      </c>
      <c r="BL157" s="25">
        <f t="shared" si="194"/>
        <v>0</v>
      </c>
      <c r="BM157" s="25">
        <f t="shared" si="194"/>
        <v>0</v>
      </c>
      <c r="BN157" s="25">
        <f t="shared" si="194"/>
        <v>0</v>
      </c>
      <c r="BO157" s="25">
        <f t="shared" si="194"/>
        <v>0</v>
      </c>
      <c r="BP157" s="25">
        <f t="shared" si="194"/>
        <v>0</v>
      </c>
      <c r="BQ157" s="25">
        <f t="shared" ref="BQ157:CH157" si="195">SUM(BQ143:BQ156)</f>
        <v>0</v>
      </c>
      <c r="BR157" s="25">
        <f t="shared" si="195"/>
        <v>0</v>
      </c>
      <c r="BS157" s="25">
        <f t="shared" si="195"/>
        <v>0</v>
      </c>
      <c r="BT157" s="25">
        <f t="shared" si="195"/>
        <v>0</v>
      </c>
      <c r="BU157" s="25">
        <f t="shared" si="195"/>
        <v>0</v>
      </c>
      <c r="BV157" s="25">
        <f t="shared" si="195"/>
        <v>0</v>
      </c>
      <c r="BW157" s="25">
        <f t="shared" si="195"/>
        <v>0</v>
      </c>
      <c r="BX157" s="25">
        <f t="shared" si="195"/>
        <v>0</v>
      </c>
      <c r="BY157" s="25">
        <f t="shared" si="195"/>
        <v>0</v>
      </c>
      <c r="BZ157" s="25">
        <f t="shared" si="195"/>
        <v>0</v>
      </c>
      <c r="CA157" s="25">
        <f t="shared" si="195"/>
        <v>0</v>
      </c>
      <c r="CB157" s="25">
        <f t="shared" si="195"/>
        <v>0</v>
      </c>
      <c r="CC157" s="25">
        <f t="shared" si="195"/>
        <v>0</v>
      </c>
      <c r="CD157" s="25">
        <f t="shared" si="195"/>
        <v>0</v>
      </c>
      <c r="CE157" s="25">
        <f t="shared" si="195"/>
        <v>0</v>
      </c>
      <c r="CF157" s="25">
        <f t="shared" si="195"/>
        <v>0</v>
      </c>
      <c r="CG157" s="25">
        <f t="shared" si="195"/>
        <v>0</v>
      </c>
      <c r="CH157" s="28">
        <f t="shared" si="195"/>
        <v>0</v>
      </c>
    </row>
    <row r="158" spans="1:86" ht="16.5" hidden="1" customHeight="1" thickBot="1" x14ac:dyDescent="0.3">
      <c r="A158" s="631"/>
      <c r="B158" s="144" t="s">
        <v>27</v>
      </c>
      <c r="C158" s="26">
        <f>C157</f>
        <v>0</v>
      </c>
      <c r="D158" s="26">
        <f>C158+D157</f>
        <v>0</v>
      </c>
      <c r="E158" s="26">
        <f t="shared" ref="E158:BP158" si="196">D158+E157</f>
        <v>0</v>
      </c>
      <c r="F158" s="26">
        <f t="shared" si="196"/>
        <v>0</v>
      </c>
      <c r="G158" s="26">
        <f t="shared" si="196"/>
        <v>0</v>
      </c>
      <c r="H158" s="26">
        <f t="shared" si="196"/>
        <v>0</v>
      </c>
      <c r="I158" s="26">
        <f t="shared" si="196"/>
        <v>0</v>
      </c>
      <c r="J158" s="26">
        <f t="shared" si="196"/>
        <v>0</v>
      </c>
      <c r="K158" s="26">
        <f t="shared" si="196"/>
        <v>0</v>
      </c>
      <c r="L158" s="26">
        <f t="shared" si="196"/>
        <v>0</v>
      </c>
      <c r="M158" s="26">
        <f t="shared" si="196"/>
        <v>0</v>
      </c>
      <c r="N158" s="26">
        <f t="shared" si="196"/>
        <v>0</v>
      </c>
      <c r="O158" s="26">
        <f t="shared" si="196"/>
        <v>0</v>
      </c>
      <c r="P158" s="26">
        <f t="shared" si="196"/>
        <v>0</v>
      </c>
      <c r="Q158" s="26">
        <f t="shared" si="196"/>
        <v>0</v>
      </c>
      <c r="R158" s="26">
        <f t="shared" si="196"/>
        <v>0</v>
      </c>
      <c r="S158" s="26">
        <f t="shared" si="196"/>
        <v>0</v>
      </c>
      <c r="T158" s="26">
        <f t="shared" si="196"/>
        <v>0</v>
      </c>
      <c r="U158" s="26">
        <f t="shared" si="196"/>
        <v>0</v>
      </c>
      <c r="V158" s="26">
        <f t="shared" si="196"/>
        <v>0</v>
      </c>
      <c r="W158" s="26">
        <f t="shared" si="196"/>
        <v>0</v>
      </c>
      <c r="X158" s="26">
        <f t="shared" si="196"/>
        <v>0</v>
      </c>
      <c r="Y158" s="26">
        <f t="shared" si="196"/>
        <v>0</v>
      </c>
      <c r="Z158" s="26">
        <f t="shared" si="196"/>
        <v>0</v>
      </c>
      <c r="AA158" s="26">
        <f t="shared" si="196"/>
        <v>0</v>
      </c>
      <c r="AB158" s="26">
        <f t="shared" si="196"/>
        <v>0</v>
      </c>
      <c r="AC158" s="26">
        <f t="shared" si="196"/>
        <v>0</v>
      </c>
      <c r="AD158" s="26">
        <f t="shared" si="196"/>
        <v>0</v>
      </c>
      <c r="AE158" s="26">
        <f t="shared" si="196"/>
        <v>0</v>
      </c>
      <c r="AF158" s="26">
        <f t="shared" si="196"/>
        <v>0</v>
      </c>
      <c r="AG158" s="26">
        <f t="shared" si="196"/>
        <v>0</v>
      </c>
      <c r="AH158" s="26">
        <f t="shared" si="196"/>
        <v>0</v>
      </c>
      <c r="AI158" s="26">
        <f t="shared" si="196"/>
        <v>0</v>
      </c>
      <c r="AJ158" s="26">
        <f t="shared" si="196"/>
        <v>0</v>
      </c>
      <c r="AK158" s="26">
        <f t="shared" si="196"/>
        <v>0</v>
      </c>
      <c r="AL158" s="26">
        <f t="shared" si="196"/>
        <v>0</v>
      </c>
      <c r="AM158" s="26">
        <f t="shared" si="196"/>
        <v>0</v>
      </c>
      <c r="AN158" s="26">
        <f t="shared" si="196"/>
        <v>0</v>
      </c>
      <c r="AO158" s="26">
        <f t="shared" si="196"/>
        <v>0</v>
      </c>
      <c r="AP158" s="26">
        <f t="shared" si="196"/>
        <v>0</v>
      </c>
      <c r="AQ158" s="26">
        <f t="shared" si="196"/>
        <v>0</v>
      </c>
      <c r="AR158" s="26">
        <f t="shared" si="196"/>
        <v>0</v>
      </c>
      <c r="AS158" s="26">
        <f t="shared" si="196"/>
        <v>0</v>
      </c>
      <c r="AT158" s="26">
        <f t="shared" si="196"/>
        <v>0</v>
      </c>
      <c r="AU158" s="26">
        <f t="shared" si="196"/>
        <v>0</v>
      </c>
      <c r="AV158" s="26">
        <f t="shared" si="196"/>
        <v>0</v>
      </c>
      <c r="AW158" s="26">
        <f t="shared" si="196"/>
        <v>0</v>
      </c>
      <c r="AX158" s="26">
        <f t="shared" si="196"/>
        <v>0</v>
      </c>
      <c r="AY158" s="26">
        <f t="shared" si="196"/>
        <v>0</v>
      </c>
      <c r="AZ158" s="26">
        <f t="shared" si="196"/>
        <v>0</v>
      </c>
      <c r="BA158" s="26">
        <f t="shared" si="196"/>
        <v>0</v>
      </c>
      <c r="BB158" s="26">
        <f t="shared" si="196"/>
        <v>0</v>
      </c>
      <c r="BC158" s="26">
        <f t="shared" si="196"/>
        <v>0</v>
      </c>
      <c r="BD158" s="26">
        <f t="shared" si="196"/>
        <v>0</v>
      </c>
      <c r="BE158" s="26">
        <f t="shared" si="196"/>
        <v>0</v>
      </c>
      <c r="BF158" s="26">
        <f t="shared" si="196"/>
        <v>0</v>
      </c>
      <c r="BG158" s="26">
        <f t="shared" si="196"/>
        <v>0</v>
      </c>
      <c r="BH158" s="26">
        <f t="shared" si="196"/>
        <v>0</v>
      </c>
      <c r="BI158" s="26">
        <f t="shared" si="196"/>
        <v>0</v>
      </c>
      <c r="BJ158" s="26">
        <f t="shared" si="196"/>
        <v>0</v>
      </c>
      <c r="BK158" s="26">
        <f t="shared" si="196"/>
        <v>0</v>
      </c>
      <c r="BL158" s="26">
        <f t="shared" si="196"/>
        <v>0</v>
      </c>
      <c r="BM158" s="26">
        <f t="shared" si="196"/>
        <v>0</v>
      </c>
      <c r="BN158" s="26">
        <f t="shared" si="196"/>
        <v>0</v>
      </c>
      <c r="BO158" s="26">
        <f t="shared" si="196"/>
        <v>0</v>
      </c>
      <c r="BP158" s="26">
        <f t="shared" si="196"/>
        <v>0</v>
      </c>
      <c r="BQ158" s="26">
        <f t="shared" ref="BQ158:CH158" si="197">BP158+BQ157</f>
        <v>0</v>
      </c>
      <c r="BR158" s="26">
        <f t="shared" si="197"/>
        <v>0</v>
      </c>
      <c r="BS158" s="26">
        <f t="shared" si="197"/>
        <v>0</v>
      </c>
      <c r="BT158" s="26">
        <f t="shared" si="197"/>
        <v>0</v>
      </c>
      <c r="BU158" s="26">
        <f t="shared" si="197"/>
        <v>0</v>
      </c>
      <c r="BV158" s="26">
        <f t="shared" si="197"/>
        <v>0</v>
      </c>
      <c r="BW158" s="26">
        <f t="shared" si="197"/>
        <v>0</v>
      </c>
      <c r="BX158" s="26">
        <f t="shared" si="197"/>
        <v>0</v>
      </c>
      <c r="BY158" s="26">
        <f t="shared" si="197"/>
        <v>0</v>
      </c>
      <c r="BZ158" s="26">
        <f t="shared" si="197"/>
        <v>0</v>
      </c>
      <c r="CA158" s="26">
        <f t="shared" si="197"/>
        <v>0</v>
      </c>
      <c r="CB158" s="26">
        <f t="shared" si="197"/>
        <v>0</v>
      </c>
      <c r="CC158" s="26">
        <f t="shared" si="197"/>
        <v>0</v>
      </c>
      <c r="CD158" s="26">
        <f t="shared" si="197"/>
        <v>0</v>
      </c>
      <c r="CE158" s="26">
        <f t="shared" si="197"/>
        <v>0</v>
      </c>
      <c r="CF158" s="26">
        <f t="shared" si="197"/>
        <v>0</v>
      </c>
      <c r="CG158" s="26">
        <f t="shared" si="197"/>
        <v>0</v>
      </c>
      <c r="CH158" s="29">
        <f t="shared" si="197"/>
        <v>0</v>
      </c>
    </row>
    <row r="159" spans="1:86" hidden="1" x14ac:dyDescent="0.25">
      <c r="A159" s="110"/>
      <c r="B159" s="110"/>
      <c r="C159" s="112"/>
      <c r="D159" s="112"/>
      <c r="E159" s="112"/>
      <c r="F159" s="112"/>
      <c r="G159" s="112"/>
      <c r="H159" s="112"/>
      <c r="I159" s="112"/>
      <c r="J159" s="112"/>
      <c r="K159" s="112"/>
      <c r="L159" s="112"/>
      <c r="M159" s="112"/>
      <c r="N159" s="112"/>
    </row>
    <row r="160" spans="1:86" ht="15.75" hidden="1" thickBot="1" x14ac:dyDescent="0.3">
      <c r="A160" s="110"/>
      <c r="B160" s="110"/>
      <c r="C160" s="112"/>
      <c r="D160" s="112"/>
      <c r="E160" s="112"/>
      <c r="F160" s="112"/>
      <c r="G160" s="112"/>
      <c r="H160" s="112"/>
      <c r="I160" s="112"/>
      <c r="J160" s="112"/>
      <c r="K160" s="112"/>
      <c r="L160" s="112"/>
      <c r="M160" s="112"/>
      <c r="N160" s="112"/>
    </row>
    <row r="161" spans="1:86" ht="16.5" hidden="1" thickBot="1" x14ac:dyDescent="0.3">
      <c r="A161" s="629" t="s">
        <v>128</v>
      </c>
      <c r="B161" s="291" t="s">
        <v>124</v>
      </c>
      <c r="C161" s="162">
        <f>C$4</f>
        <v>45292</v>
      </c>
      <c r="D161" s="162">
        <f t="shared" ref="D161:BO161" si="198">D$4</f>
        <v>45323</v>
      </c>
      <c r="E161" s="162">
        <f t="shared" si="198"/>
        <v>45352</v>
      </c>
      <c r="F161" s="162">
        <f t="shared" si="198"/>
        <v>45383</v>
      </c>
      <c r="G161" s="162">
        <f t="shared" si="198"/>
        <v>45413</v>
      </c>
      <c r="H161" s="162">
        <f t="shared" si="198"/>
        <v>45444</v>
      </c>
      <c r="I161" s="162">
        <f t="shared" si="198"/>
        <v>45474</v>
      </c>
      <c r="J161" s="162">
        <f t="shared" si="198"/>
        <v>45505</v>
      </c>
      <c r="K161" s="162">
        <f t="shared" si="198"/>
        <v>45536</v>
      </c>
      <c r="L161" s="162">
        <f t="shared" si="198"/>
        <v>45566</v>
      </c>
      <c r="M161" s="162">
        <f t="shared" si="198"/>
        <v>45597</v>
      </c>
      <c r="N161" s="162">
        <f t="shared" si="198"/>
        <v>45627</v>
      </c>
      <c r="O161" s="162">
        <f t="shared" si="198"/>
        <v>45658</v>
      </c>
      <c r="P161" s="162">
        <f t="shared" si="198"/>
        <v>45689</v>
      </c>
      <c r="Q161" s="162">
        <f t="shared" si="198"/>
        <v>45717</v>
      </c>
      <c r="R161" s="162">
        <f t="shared" si="198"/>
        <v>45748</v>
      </c>
      <c r="S161" s="162">
        <f t="shared" si="198"/>
        <v>45778</v>
      </c>
      <c r="T161" s="162">
        <f t="shared" si="198"/>
        <v>45809</v>
      </c>
      <c r="U161" s="162">
        <f t="shared" si="198"/>
        <v>45839</v>
      </c>
      <c r="V161" s="162">
        <f t="shared" si="198"/>
        <v>45870</v>
      </c>
      <c r="W161" s="162">
        <f t="shared" si="198"/>
        <v>45901</v>
      </c>
      <c r="X161" s="162">
        <f t="shared" si="198"/>
        <v>45931</v>
      </c>
      <c r="Y161" s="162">
        <f t="shared" si="198"/>
        <v>45962</v>
      </c>
      <c r="Z161" s="162">
        <f t="shared" si="198"/>
        <v>45992</v>
      </c>
      <c r="AA161" s="162">
        <f t="shared" si="198"/>
        <v>46023</v>
      </c>
      <c r="AB161" s="162">
        <f t="shared" si="198"/>
        <v>46054</v>
      </c>
      <c r="AC161" s="162">
        <f t="shared" si="198"/>
        <v>46082</v>
      </c>
      <c r="AD161" s="162">
        <f t="shared" si="198"/>
        <v>46113</v>
      </c>
      <c r="AE161" s="162">
        <f t="shared" si="198"/>
        <v>46143</v>
      </c>
      <c r="AF161" s="162">
        <f t="shared" si="198"/>
        <v>46174</v>
      </c>
      <c r="AG161" s="162">
        <f t="shared" si="198"/>
        <v>46204</v>
      </c>
      <c r="AH161" s="162">
        <f t="shared" si="198"/>
        <v>46235</v>
      </c>
      <c r="AI161" s="162">
        <f t="shared" si="198"/>
        <v>46266</v>
      </c>
      <c r="AJ161" s="162">
        <f t="shared" si="198"/>
        <v>46296</v>
      </c>
      <c r="AK161" s="162">
        <f t="shared" si="198"/>
        <v>46327</v>
      </c>
      <c r="AL161" s="162">
        <f t="shared" si="198"/>
        <v>46357</v>
      </c>
      <c r="AM161" s="162">
        <f t="shared" si="198"/>
        <v>46388</v>
      </c>
      <c r="AN161" s="162">
        <f t="shared" si="198"/>
        <v>46419</v>
      </c>
      <c r="AO161" s="162">
        <f t="shared" si="198"/>
        <v>46447</v>
      </c>
      <c r="AP161" s="162">
        <f t="shared" si="198"/>
        <v>46478</v>
      </c>
      <c r="AQ161" s="162">
        <f t="shared" si="198"/>
        <v>46508</v>
      </c>
      <c r="AR161" s="162">
        <f t="shared" si="198"/>
        <v>46539</v>
      </c>
      <c r="AS161" s="162">
        <f t="shared" si="198"/>
        <v>46569</v>
      </c>
      <c r="AT161" s="162">
        <f t="shared" si="198"/>
        <v>46600</v>
      </c>
      <c r="AU161" s="162">
        <f t="shared" si="198"/>
        <v>46631</v>
      </c>
      <c r="AV161" s="162">
        <f t="shared" si="198"/>
        <v>46661</v>
      </c>
      <c r="AW161" s="162">
        <f t="shared" si="198"/>
        <v>46692</v>
      </c>
      <c r="AX161" s="162">
        <f t="shared" si="198"/>
        <v>46722</v>
      </c>
      <c r="AY161" s="162">
        <f t="shared" si="198"/>
        <v>46753</v>
      </c>
      <c r="AZ161" s="162">
        <f t="shared" si="198"/>
        <v>46784</v>
      </c>
      <c r="BA161" s="162">
        <f t="shared" si="198"/>
        <v>46813</v>
      </c>
      <c r="BB161" s="162">
        <f t="shared" si="198"/>
        <v>46844</v>
      </c>
      <c r="BC161" s="162">
        <f t="shared" si="198"/>
        <v>46874</v>
      </c>
      <c r="BD161" s="162">
        <f t="shared" si="198"/>
        <v>46905</v>
      </c>
      <c r="BE161" s="162">
        <f t="shared" si="198"/>
        <v>46935</v>
      </c>
      <c r="BF161" s="162">
        <f t="shared" si="198"/>
        <v>46966</v>
      </c>
      <c r="BG161" s="162">
        <f t="shared" si="198"/>
        <v>46997</v>
      </c>
      <c r="BH161" s="162">
        <f t="shared" si="198"/>
        <v>47027</v>
      </c>
      <c r="BI161" s="162">
        <f t="shared" si="198"/>
        <v>47058</v>
      </c>
      <c r="BJ161" s="162">
        <f t="shared" si="198"/>
        <v>47088</v>
      </c>
      <c r="BK161" s="162">
        <f t="shared" si="198"/>
        <v>47119</v>
      </c>
      <c r="BL161" s="162">
        <f t="shared" si="198"/>
        <v>47150</v>
      </c>
      <c r="BM161" s="162">
        <f t="shared" si="198"/>
        <v>47178</v>
      </c>
      <c r="BN161" s="162">
        <f t="shared" si="198"/>
        <v>47209</v>
      </c>
      <c r="BO161" s="162">
        <f t="shared" si="198"/>
        <v>47239</v>
      </c>
      <c r="BP161" s="162">
        <f t="shared" ref="BP161:CH161" si="199">BP$4</f>
        <v>47270</v>
      </c>
      <c r="BQ161" s="162">
        <f t="shared" si="199"/>
        <v>47300</v>
      </c>
      <c r="BR161" s="162">
        <f t="shared" si="199"/>
        <v>47331</v>
      </c>
      <c r="BS161" s="162">
        <f t="shared" si="199"/>
        <v>47362</v>
      </c>
      <c r="BT161" s="162">
        <f t="shared" si="199"/>
        <v>47392</v>
      </c>
      <c r="BU161" s="162">
        <f t="shared" si="199"/>
        <v>47423</v>
      </c>
      <c r="BV161" s="162">
        <f t="shared" si="199"/>
        <v>47453</v>
      </c>
      <c r="BW161" s="162">
        <f t="shared" si="199"/>
        <v>47484</v>
      </c>
      <c r="BX161" s="162">
        <f t="shared" si="199"/>
        <v>47515</v>
      </c>
      <c r="BY161" s="162">
        <f t="shared" si="199"/>
        <v>47543</v>
      </c>
      <c r="BZ161" s="162">
        <f t="shared" si="199"/>
        <v>47574</v>
      </c>
      <c r="CA161" s="162">
        <f t="shared" si="199"/>
        <v>47604</v>
      </c>
      <c r="CB161" s="162">
        <f t="shared" si="199"/>
        <v>47635</v>
      </c>
      <c r="CC161" s="162">
        <f t="shared" si="199"/>
        <v>47665</v>
      </c>
      <c r="CD161" s="162">
        <f t="shared" si="199"/>
        <v>47696</v>
      </c>
      <c r="CE161" s="162">
        <f t="shared" si="199"/>
        <v>47727</v>
      </c>
      <c r="CF161" s="162">
        <f t="shared" si="199"/>
        <v>47757</v>
      </c>
      <c r="CG161" s="162">
        <f t="shared" si="199"/>
        <v>47788</v>
      </c>
      <c r="CH161" s="163">
        <f t="shared" si="199"/>
        <v>47818</v>
      </c>
    </row>
    <row r="162" spans="1:86" hidden="1" x14ac:dyDescent="0.25">
      <c r="A162" s="630"/>
      <c r="B162" s="270" t="s">
        <v>20</v>
      </c>
      <c r="C162" s="25">
        <f>IF(C23=0,0,((C5*0.5)-C41)*C78*C127*C$2)</f>
        <v>0</v>
      </c>
      <c r="D162" s="25">
        <f>IF(D23=0,0,((D5*0.5)+C23-D41)*D78*D127*D$2)</f>
        <v>0</v>
      </c>
      <c r="E162" s="25">
        <f t="shared" ref="E162:BP162" si="200">IF(E23=0,0,((E5*0.5)+D23-E41)*E78*E127*E$2)</f>
        <v>0</v>
      </c>
      <c r="F162" s="25">
        <f t="shared" si="200"/>
        <v>0</v>
      </c>
      <c r="G162" s="25">
        <f t="shared" si="200"/>
        <v>0</v>
      </c>
      <c r="H162" s="25">
        <f t="shared" si="200"/>
        <v>0</v>
      </c>
      <c r="I162" s="25">
        <f t="shared" si="200"/>
        <v>0</v>
      </c>
      <c r="J162" s="25">
        <f t="shared" si="200"/>
        <v>0</v>
      </c>
      <c r="K162" s="25">
        <f t="shared" si="200"/>
        <v>0</v>
      </c>
      <c r="L162" s="25">
        <f t="shared" si="200"/>
        <v>0</v>
      </c>
      <c r="M162" s="25">
        <f t="shared" si="200"/>
        <v>0</v>
      </c>
      <c r="N162" s="25">
        <f t="shared" si="200"/>
        <v>0</v>
      </c>
      <c r="O162" s="25">
        <f t="shared" si="200"/>
        <v>0</v>
      </c>
      <c r="P162" s="25">
        <f t="shared" si="200"/>
        <v>0</v>
      </c>
      <c r="Q162" s="25">
        <f t="shared" si="200"/>
        <v>0</v>
      </c>
      <c r="R162" s="25">
        <f t="shared" si="200"/>
        <v>0</v>
      </c>
      <c r="S162" s="25">
        <f t="shared" si="200"/>
        <v>0</v>
      </c>
      <c r="T162" s="25">
        <f t="shared" si="200"/>
        <v>0</v>
      </c>
      <c r="U162" s="25">
        <f t="shared" si="200"/>
        <v>0</v>
      </c>
      <c r="V162" s="25">
        <f t="shared" si="200"/>
        <v>0</v>
      </c>
      <c r="W162" s="25">
        <f t="shared" si="200"/>
        <v>0</v>
      </c>
      <c r="X162" s="25">
        <f t="shared" si="200"/>
        <v>0</v>
      </c>
      <c r="Y162" s="25">
        <f t="shared" si="200"/>
        <v>0</v>
      </c>
      <c r="Z162" s="25">
        <f t="shared" si="200"/>
        <v>0</v>
      </c>
      <c r="AA162" s="25">
        <f t="shared" si="200"/>
        <v>0</v>
      </c>
      <c r="AB162" s="25">
        <f t="shared" si="200"/>
        <v>0</v>
      </c>
      <c r="AC162" s="25">
        <f t="shared" si="200"/>
        <v>0</v>
      </c>
      <c r="AD162" s="25">
        <f t="shared" si="200"/>
        <v>0</v>
      </c>
      <c r="AE162" s="25">
        <f t="shared" si="200"/>
        <v>0</v>
      </c>
      <c r="AF162" s="25">
        <f t="shared" si="200"/>
        <v>0</v>
      </c>
      <c r="AG162" s="25">
        <f t="shared" si="200"/>
        <v>0</v>
      </c>
      <c r="AH162" s="25">
        <f t="shared" si="200"/>
        <v>0</v>
      </c>
      <c r="AI162" s="25">
        <f t="shared" si="200"/>
        <v>0</v>
      </c>
      <c r="AJ162" s="25">
        <f t="shared" si="200"/>
        <v>0</v>
      </c>
      <c r="AK162" s="25">
        <f t="shared" si="200"/>
        <v>0</v>
      </c>
      <c r="AL162" s="25">
        <f t="shared" si="200"/>
        <v>0</v>
      </c>
      <c r="AM162" s="25">
        <f t="shared" si="200"/>
        <v>0</v>
      </c>
      <c r="AN162" s="25">
        <f t="shared" si="200"/>
        <v>0</v>
      </c>
      <c r="AO162" s="25">
        <f t="shared" si="200"/>
        <v>0</v>
      </c>
      <c r="AP162" s="25">
        <f t="shared" si="200"/>
        <v>0</v>
      </c>
      <c r="AQ162" s="25">
        <f t="shared" si="200"/>
        <v>0</v>
      </c>
      <c r="AR162" s="25">
        <f t="shared" si="200"/>
        <v>0</v>
      </c>
      <c r="AS162" s="25">
        <f t="shared" si="200"/>
        <v>0</v>
      </c>
      <c r="AT162" s="25">
        <f t="shared" si="200"/>
        <v>0</v>
      </c>
      <c r="AU162" s="25">
        <f t="shared" si="200"/>
        <v>0</v>
      </c>
      <c r="AV162" s="25">
        <f t="shared" si="200"/>
        <v>0</v>
      </c>
      <c r="AW162" s="25">
        <f t="shared" si="200"/>
        <v>0</v>
      </c>
      <c r="AX162" s="25">
        <f t="shared" si="200"/>
        <v>0</v>
      </c>
      <c r="AY162" s="25">
        <f t="shared" si="200"/>
        <v>0</v>
      </c>
      <c r="AZ162" s="25">
        <f t="shared" si="200"/>
        <v>0</v>
      </c>
      <c r="BA162" s="25">
        <f t="shared" si="200"/>
        <v>0</v>
      </c>
      <c r="BB162" s="25">
        <f t="shared" si="200"/>
        <v>0</v>
      </c>
      <c r="BC162" s="25">
        <f t="shared" si="200"/>
        <v>0</v>
      </c>
      <c r="BD162" s="25">
        <f t="shared" si="200"/>
        <v>0</v>
      </c>
      <c r="BE162" s="25">
        <f t="shared" si="200"/>
        <v>0</v>
      </c>
      <c r="BF162" s="25">
        <f t="shared" si="200"/>
        <v>0</v>
      </c>
      <c r="BG162" s="25">
        <f t="shared" si="200"/>
        <v>0</v>
      </c>
      <c r="BH162" s="25">
        <f t="shared" si="200"/>
        <v>0</v>
      </c>
      <c r="BI162" s="25">
        <f t="shared" si="200"/>
        <v>0</v>
      </c>
      <c r="BJ162" s="25">
        <f t="shared" si="200"/>
        <v>0</v>
      </c>
      <c r="BK162" s="25">
        <f t="shared" si="200"/>
        <v>0</v>
      </c>
      <c r="BL162" s="25">
        <f t="shared" si="200"/>
        <v>0</v>
      </c>
      <c r="BM162" s="25">
        <f t="shared" si="200"/>
        <v>0</v>
      </c>
      <c r="BN162" s="25">
        <f t="shared" si="200"/>
        <v>0</v>
      </c>
      <c r="BO162" s="25">
        <f t="shared" si="200"/>
        <v>0</v>
      </c>
      <c r="BP162" s="25">
        <f t="shared" si="200"/>
        <v>0</v>
      </c>
      <c r="BQ162" s="25">
        <f t="shared" ref="BQ162:CH162" si="201">IF(BQ23=0,0,((BQ5*0.5)+BP23-BQ41)*BQ78*BQ127*BQ$2)</f>
        <v>0</v>
      </c>
      <c r="BR162" s="25">
        <f t="shared" si="201"/>
        <v>0</v>
      </c>
      <c r="BS162" s="25">
        <f t="shared" si="201"/>
        <v>0</v>
      </c>
      <c r="BT162" s="25">
        <f t="shared" si="201"/>
        <v>0</v>
      </c>
      <c r="BU162" s="25">
        <f t="shared" si="201"/>
        <v>0</v>
      </c>
      <c r="BV162" s="25">
        <f t="shared" si="201"/>
        <v>0</v>
      </c>
      <c r="BW162" s="25">
        <f t="shared" si="201"/>
        <v>0</v>
      </c>
      <c r="BX162" s="25">
        <f t="shared" si="201"/>
        <v>0</v>
      </c>
      <c r="BY162" s="25">
        <f t="shared" si="201"/>
        <v>0</v>
      </c>
      <c r="BZ162" s="25">
        <f t="shared" si="201"/>
        <v>0</v>
      </c>
      <c r="CA162" s="25">
        <f t="shared" si="201"/>
        <v>0</v>
      </c>
      <c r="CB162" s="25">
        <f t="shared" si="201"/>
        <v>0</v>
      </c>
      <c r="CC162" s="25">
        <f t="shared" si="201"/>
        <v>0</v>
      </c>
      <c r="CD162" s="25">
        <f t="shared" si="201"/>
        <v>0</v>
      </c>
      <c r="CE162" s="25">
        <f t="shared" si="201"/>
        <v>0</v>
      </c>
      <c r="CF162" s="25">
        <f t="shared" si="201"/>
        <v>0</v>
      </c>
      <c r="CG162" s="25">
        <f t="shared" si="201"/>
        <v>0</v>
      </c>
      <c r="CH162" s="28">
        <f t="shared" si="201"/>
        <v>0</v>
      </c>
    </row>
    <row r="163" spans="1:86" hidden="1" x14ac:dyDescent="0.25">
      <c r="A163" s="630"/>
      <c r="B163" s="270" t="s">
        <v>0</v>
      </c>
      <c r="C163" s="25">
        <f t="shared" ref="C163:C174" si="202">IF(C24=0,0,((C6*0.5)-C42)*C79*C128*C$2)</f>
        <v>0</v>
      </c>
      <c r="D163" s="25">
        <f t="shared" ref="D163:D174" si="203">IF(D24=0,0,((D6*0.5)+C24-D42)*D79*D128*D$2)</f>
        <v>0</v>
      </c>
      <c r="E163" s="25">
        <f t="shared" ref="E163:BP163" si="204">IF(E24=0,0,((E6*0.5)+D24-E42)*E79*E128*E$2)</f>
        <v>0</v>
      </c>
      <c r="F163" s="25">
        <f t="shared" si="204"/>
        <v>0</v>
      </c>
      <c r="G163" s="25">
        <f t="shared" si="204"/>
        <v>0</v>
      </c>
      <c r="H163" s="25">
        <f t="shared" si="204"/>
        <v>0</v>
      </c>
      <c r="I163" s="25">
        <f t="shared" si="204"/>
        <v>0</v>
      </c>
      <c r="J163" s="25">
        <f t="shared" si="204"/>
        <v>0</v>
      </c>
      <c r="K163" s="25">
        <f t="shared" si="204"/>
        <v>0</v>
      </c>
      <c r="L163" s="25">
        <f t="shared" si="204"/>
        <v>0</v>
      </c>
      <c r="M163" s="25">
        <f t="shared" si="204"/>
        <v>0</v>
      </c>
      <c r="N163" s="25">
        <f t="shared" si="204"/>
        <v>0</v>
      </c>
      <c r="O163" s="25">
        <f t="shared" si="204"/>
        <v>0</v>
      </c>
      <c r="P163" s="25">
        <f t="shared" si="204"/>
        <v>0</v>
      </c>
      <c r="Q163" s="25">
        <f t="shared" si="204"/>
        <v>0</v>
      </c>
      <c r="R163" s="25">
        <f t="shared" si="204"/>
        <v>0</v>
      </c>
      <c r="S163" s="25">
        <f t="shared" si="204"/>
        <v>0</v>
      </c>
      <c r="T163" s="25">
        <f t="shared" si="204"/>
        <v>0</v>
      </c>
      <c r="U163" s="25">
        <f t="shared" si="204"/>
        <v>0</v>
      </c>
      <c r="V163" s="25">
        <f t="shared" si="204"/>
        <v>0</v>
      </c>
      <c r="W163" s="25">
        <f t="shared" si="204"/>
        <v>0</v>
      </c>
      <c r="X163" s="25">
        <f t="shared" si="204"/>
        <v>0</v>
      </c>
      <c r="Y163" s="25">
        <f t="shared" si="204"/>
        <v>0</v>
      </c>
      <c r="Z163" s="25">
        <f t="shared" si="204"/>
        <v>0</v>
      </c>
      <c r="AA163" s="25">
        <f t="shared" si="204"/>
        <v>0</v>
      </c>
      <c r="AB163" s="25">
        <f t="shared" si="204"/>
        <v>0</v>
      </c>
      <c r="AC163" s="25">
        <f t="shared" si="204"/>
        <v>0</v>
      </c>
      <c r="AD163" s="25">
        <f t="shared" si="204"/>
        <v>0</v>
      </c>
      <c r="AE163" s="25">
        <f t="shared" si="204"/>
        <v>0</v>
      </c>
      <c r="AF163" s="25">
        <f t="shared" si="204"/>
        <v>0</v>
      </c>
      <c r="AG163" s="25">
        <f t="shared" si="204"/>
        <v>0</v>
      </c>
      <c r="AH163" s="25">
        <f t="shared" si="204"/>
        <v>0</v>
      </c>
      <c r="AI163" s="25">
        <f t="shared" si="204"/>
        <v>0</v>
      </c>
      <c r="AJ163" s="25">
        <f t="shared" si="204"/>
        <v>0</v>
      </c>
      <c r="AK163" s="25">
        <f t="shared" si="204"/>
        <v>0</v>
      </c>
      <c r="AL163" s="25">
        <f t="shared" si="204"/>
        <v>0</v>
      </c>
      <c r="AM163" s="25">
        <f t="shared" si="204"/>
        <v>0</v>
      </c>
      <c r="AN163" s="25">
        <f t="shared" si="204"/>
        <v>0</v>
      </c>
      <c r="AO163" s="25">
        <f t="shared" si="204"/>
        <v>0</v>
      </c>
      <c r="AP163" s="25">
        <f t="shared" si="204"/>
        <v>0</v>
      </c>
      <c r="AQ163" s="25">
        <f t="shared" si="204"/>
        <v>0</v>
      </c>
      <c r="AR163" s="25">
        <f t="shared" si="204"/>
        <v>0</v>
      </c>
      <c r="AS163" s="25">
        <f t="shared" si="204"/>
        <v>0</v>
      </c>
      <c r="AT163" s="25">
        <f t="shared" si="204"/>
        <v>0</v>
      </c>
      <c r="AU163" s="25">
        <f t="shared" si="204"/>
        <v>0</v>
      </c>
      <c r="AV163" s="25">
        <f t="shared" si="204"/>
        <v>0</v>
      </c>
      <c r="AW163" s="25">
        <f t="shared" si="204"/>
        <v>0</v>
      </c>
      <c r="AX163" s="25">
        <f t="shared" si="204"/>
        <v>0</v>
      </c>
      <c r="AY163" s="25">
        <f t="shared" si="204"/>
        <v>0</v>
      </c>
      <c r="AZ163" s="25">
        <f t="shared" si="204"/>
        <v>0</v>
      </c>
      <c r="BA163" s="25">
        <f t="shared" si="204"/>
        <v>0</v>
      </c>
      <c r="BB163" s="25">
        <f t="shared" si="204"/>
        <v>0</v>
      </c>
      <c r="BC163" s="25">
        <f t="shared" si="204"/>
        <v>0</v>
      </c>
      <c r="BD163" s="25">
        <f t="shared" si="204"/>
        <v>0</v>
      </c>
      <c r="BE163" s="25">
        <f t="shared" si="204"/>
        <v>0</v>
      </c>
      <c r="BF163" s="25">
        <f t="shared" si="204"/>
        <v>0</v>
      </c>
      <c r="BG163" s="25">
        <f t="shared" si="204"/>
        <v>0</v>
      </c>
      <c r="BH163" s="25">
        <f t="shared" si="204"/>
        <v>0</v>
      </c>
      <c r="BI163" s="25">
        <f t="shared" si="204"/>
        <v>0</v>
      </c>
      <c r="BJ163" s="25">
        <f t="shared" si="204"/>
        <v>0</v>
      </c>
      <c r="BK163" s="25">
        <f t="shared" si="204"/>
        <v>0</v>
      </c>
      <c r="BL163" s="25">
        <f t="shared" si="204"/>
        <v>0</v>
      </c>
      <c r="BM163" s="25">
        <f t="shared" si="204"/>
        <v>0</v>
      </c>
      <c r="BN163" s="25">
        <f t="shared" si="204"/>
        <v>0</v>
      </c>
      <c r="BO163" s="25">
        <f t="shared" si="204"/>
        <v>0</v>
      </c>
      <c r="BP163" s="25">
        <f t="shared" si="204"/>
        <v>0</v>
      </c>
      <c r="BQ163" s="25">
        <f t="shared" ref="BQ163:CH163" si="205">IF(BQ24=0,0,((BQ6*0.5)+BP24-BQ42)*BQ79*BQ128*BQ$2)</f>
        <v>0</v>
      </c>
      <c r="BR163" s="25">
        <f t="shared" si="205"/>
        <v>0</v>
      </c>
      <c r="BS163" s="25">
        <f t="shared" si="205"/>
        <v>0</v>
      </c>
      <c r="BT163" s="25">
        <f t="shared" si="205"/>
        <v>0</v>
      </c>
      <c r="BU163" s="25">
        <f t="shared" si="205"/>
        <v>0</v>
      </c>
      <c r="BV163" s="25">
        <f t="shared" si="205"/>
        <v>0</v>
      </c>
      <c r="BW163" s="25">
        <f t="shared" si="205"/>
        <v>0</v>
      </c>
      <c r="BX163" s="25">
        <f t="shared" si="205"/>
        <v>0</v>
      </c>
      <c r="BY163" s="25">
        <f t="shared" si="205"/>
        <v>0</v>
      </c>
      <c r="BZ163" s="25">
        <f t="shared" si="205"/>
        <v>0</v>
      </c>
      <c r="CA163" s="25">
        <f t="shared" si="205"/>
        <v>0</v>
      </c>
      <c r="CB163" s="25">
        <f t="shared" si="205"/>
        <v>0</v>
      </c>
      <c r="CC163" s="25">
        <f t="shared" si="205"/>
        <v>0</v>
      </c>
      <c r="CD163" s="25">
        <f t="shared" si="205"/>
        <v>0</v>
      </c>
      <c r="CE163" s="25">
        <f t="shared" si="205"/>
        <v>0</v>
      </c>
      <c r="CF163" s="25">
        <f t="shared" si="205"/>
        <v>0</v>
      </c>
      <c r="CG163" s="25">
        <f t="shared" si="205"/>
        <v>0</v>
      </c>
      <c r="CH163" s="28">
        <f t="shared" si="205"/>
        <v>0</v>
      </c>
    </row>
    <row r="164" spans="1:86" hidden="1" x14ac:dyDescent="0.25">
      <c r="A164" s="630"/>
      <c r="B164" s="270" t="s">
        <v>21</v>
      </c>
      <c r="C164" s="25">
        <f t="shared" si="202"/>
        <v>0</v>
      </c>
      <c r="D164" s="25">
        <f t="shared" si="203"/>
        <v>0</v>
      </c>
      <c r="E164" s="25">
        <f t="shared" ref="E164:BP164" si="206">IF(E25=0,0,((E7*0.5)+D25-E43)*E80*E129*E$2)</f>
        <v>0</v>
      </c>
      <c r="F164" s="25">
        <f t="shared" si="206"/>
        <v>0</v>
      </c>
      <c r="G164" s="25">
        <f t="shared" si="206"/>
        <v>0</v>
      </c>
      <c r="H164" s="25">
        <f t="shared" si="206"/>
        <v>0</v>
      </c>
      <c r="I164" s="25">
        <f t="shared" si="206"/>
        <v>0</v>
      </c>
      <c r="J164" s="25">
        <f t="shared" si="206"/>
        <v>0</v>
      </c>
      <c r="K164" s="25">
        <f t="shared" si="206"/>
        <v>0</v>
      </c>
      <c r="L164" s="25">
        <f t="shared" si="206"/>
        <v>0</v>
      </c>
      <c r="M164" s="25">
        <f t="shared" si="206"/>
        <v>0</v>
      </c>
      <c r="N164" s="25">
        <f t="shared" si="206"/>
        <v>0</v>
      </c>
      <c r="O164" s="25">
        <f t="shared" si="206"/>
        <v>0</v>
      </c>
      <c r="P164" s="25">
        <f t="shared" si="206"/>
        <v>0</v>
      </c>
      <c r="Q164" s="25">
        <f t="shared" si="206"/>
        <v>0</v>
      </c>
      <c r="R164" s="25">
        <f t="shared" si="206"/>
        <v>0</v>
      </c>
      <c r="S164" s="25">
        <f t="shared" si="206"/>
        <v>0</v>
      </c>
      <c r="T164" s="25">
        <f t="shared" si="206"/>
        <v>0</v>
      </c>
      <c r="U164" s="25">
        <f t="shared" si="206"/>
        <v>0</v>
      </c>
      <c r="V164" s="25">
        <f t="shared" si="206"/>
        <v>0</v>
      </c>
      <c r="W164" s="25">
        <f t="shared" si="206"/>
        <v>0</v>
      </c>
      <c r="X164" s="25">
        <f t="shared" si="206"/>
        <v>0</v>
      </c>
      <c r="Y164" s="25">
        <f t="shared" si="206"/>
        <v>0</v>
      </c>
      <c r="Z164" s="25">
        <f t="shared" si="206"/>
        <v>0</v>
      </c>
      <c r="AA164" s="25">
        <f t="shared" si="206"/>
        <v>0</v>
      </c>
      <c r="AB164" s="25">
        <f t="shared" si="206"/>
        <v>0</v>
      </c>
      <c r="AC164" s="25">
        <f t="shared" si="206"/>
        <v>0</v>
      </c>
      <c r="AD164" s="25">
        <f t="shared" si="206"/>
        <v>0</v>
      </c>
      <c r="AE164" s="25">
        <f t="shared" si="206"/>
        <v>0</v>
      </c>
      <c r="AF164" s="25">
        <f t="shared" si="206"/>
        <v>0</v>
      </c>
      <c r="AG164" s="25">
        <f t="shared" si="206"/>
        <v>0</v>
      </c>
      <c r="AH164" s="25">
        <f t="shared" si="206"/>
        <v>0</v>
      </c>
      <c r="AI164" s="25">
        <f t="shared" si="206"/>
        <v>0</v>
      </c>
      <c r="AJ164" s="25">
        <f t="shared" si="206"/>
        <v>0</v>
      </c>
      <c r="AK164" s="25">
        <f t="shared" si="206"/>
        <v>0</v>
      </c>
      <c r="AL164" s="25">
        <f t="shared" si="206"/>
        <v>0</v>
      </c>
      <c r="AM164" s="25">
        <f t="shared" si="206"/>
        <v>0</v>
      </c>
      <c r="AN164" s="25">
        <f t="shared" si="206"/>
        <v>0</v>
      </c>
      <c r="AO164" s="25">
        <f t="shared" si="206"/>
        <v>0</v>
      </c>
      <c r="AP164" s="25">
        <f t="shared" si="206"/>
        <v>0</v>
      </c>
      <c r="AQ164" s="25">
        <f t="shared" si="206"/>
        <v>0</v>
      </c>
      <c r="AR164" s="25">
        <f t="shared" si="206"/>
        <v>0</v>
      </c>
      <c r="AS164" s="25">
        <f t="shared" si="206"/>
        <v>0</v>
      </c>
      <c r="AT164" s="25">
        <f t="shared" si="206"/>
        <v>0</v>
      </c>
      <c r="AU164" s="25">
        <f t="shared" si="206"/>
        <v>0</v>
      </c>
      <c r="AV164" s="25">
        <f t="shared" si="206"/>
        <v>0</v>
      </c>
      <c r="AW164" s="25">
        <f t="shared" si="206"/>
        <v>0</v>
      </c>
      <c r="AX164" s="25">
        <f t="shared" si="206"/>
        <v>0</v>
      </c>
      <c r="AY164" s="25">
        <f t="shared" si="206"/>
        <v>0</v>
      </c>
      <c r="AZ164" s="25">
        <f t="shared" si="206"/>
        <v>0</v>
      </c>
      <c r="BA164" s="25">
        <f t="shared" si="206"/>
        <v>0</v>
      </c>
      <c r="BB164" s="25">
        <f t="shared" si="206"/>
        <v>0</v>
      </c>
      <c r="BC164" s="25">
        <f t="shared" si="206"/>
        <v>0</v>
      </c>
      <c r="BD164" s="25">
        <f t="shared" si="206"/>
        <v>0</v>
      </c>
      <c r="BE164" s="25">
        <f t="shared" si="206"/>
        <v>0</v>
      </c>
      <c r="BF164" s="25">
        <f t="shared" si="206"/>
        <v>0</v>
      </c>
      <c r="BG164" s="25">
        <f t="shared" si="206"/>
        <v>0</v>
      </c>
      <c r="BH164" s="25">
        <f t="shared" si="206"/>
        <v>0</v>
      </c>
      <c r="BI164" s="25">
        <f t="shared" si="206"/>
        <v>0</v>
      </c>
      <c r="BJ164" s="25">
        <f t="shared" si="206"/>
        <v>0</v>
      </c>
      <c r="BK164" s="25">
        <f t="shared" si="206"/>
        <v>0</v>
      </c>
      <c r="BL164" s="25">
        <f t="shared" si="206"/>
        <v>0</v>
      </c>
      <c r="BM164" s="25">
        <f t="shared" si="206"/>
        <v>0</v>
      </c>
      <c r="BN164" s="25">
        <f t="shared" si="206"/>
        <v>0</v>
      </c>
      <c r="BO164" s="25">
        <f t="shared" si="206"/>
        <v>0</v>
      </c>
      <c r="BP164" s="25">
        <f t="shared" si="206"/>
        <v>0</v>
      </c>
      <c r="BQ164" s="25">
        <f t="shared" ref="BQ164:CH164" si="207">IF(BQ25=0,0,((BQ7*0.5)+BP25-BQ43)*BQ80*BQ129*BQ$2)</f>
        <v>0</v>
      </c>
      <c r="BR164" s="25">
        <f t="shared" si="207"/>
        <v>0</v>
      </c>
      <c r="BS164" s="25">
        <f t="shared" si="207"/>
        <v>0</v>
      </c>
      <c r="BT164" s="25">
        <f t="shared" si="207"/>
        <v>0</v>
      </c>
      <c r="BU164" s="25">
        <f t="shared" si="207"/>
        <v>0</v>
      </c>
      <c r="BV164" s="25">
        <f t="shared" si="207"/>
        <v>0</v>
      </c>
      <c r="BW164" s="25">
        <f t="shared" si="207"/>
        <v>0</v>
      </c>
      <c r="BX164" s="25">
        <f t="shared" si="207"/>
        <v>0</v>
      </c>
      <c r="BY164" s="25">
        <f t="shared" si="207"/>
        <v>0</v>
      </c>
      <c r="BZ164" s="25">
        <f t="shared" si="207"/>
        <v>0</v>
      </c>
      <c r="CA164" s="25">
        <f t="shared" si="207"/>
        <v>0</v>
      </c>
      <c r="CB164" s="25">
        <f t="shared" si="207"/>
        <v>0</v>
      </c>
      <c r="CC164" s="25">
        <f t="shared" si="207"/>
        <v>0</v>
      </c>
      <c r="CD164" s="25">
        <f t="shared" si="207"/>
        <v>0</v>
      </c>
      <c r="CE164" s="25">
        <f t="shared" si="207"/>
        <v>0</v>
      </c>
      <c r="CF164" s="25">
        <f t="shared" si="207"/>
        <v>0</v>
      </c>
      <c r="CG164" s="25">
        <f t="shared" si="207"/>
        <v>0</v>
      </c>
      <c r="CH164" s="28">
        <f t="shared" si="207"/>
        <v>0</v>
      </c>
    </row>
    <row r="165" spans="1:86" hidden="1" x14ac:dyDescent="0.25">
      <c r="A165" s="630"/>
      <c r="B165" s="270" t="s">
        <v>1</v>
      </c>
      <c r="C165" s="25">
        <f t="shared" si="202"/>
        <v>0</v>
      </c>
      <c r="D165" s="25">
        <f t="shared" si="203"/>
        <v>0</v>
      </c>
      <c r="E165" s="25">
        <f t="shared" ref="E165:BP165" si="208">IF(E26=0,0,((E8*0.5)+D26-E44)*E81*E130*E$2)</f>
        <v>0</v>
      </c>
      <c r="F165" s="25">
        <f t="shared" si="208"/>
        <v>0</v>
      </c>
      <c r="G165" s="25">
        <f t="shared" si="208"/>
        <v>0</v>
      </c>
      <c r="H165" s="25">
        <f t="shared" si="208"/>
        <v>0</v>
      </c>
      <c r="I165" s="25">
        <f t="shared" si="208"/>
        <v>0</v>
      </c>
      <c r="J165" s="25">
        <f t="shared" si="208"/>
        <v>0</v>
      </c>
      <c r="K165" s="25">
        <f t="shared" si="208"/>
        <v>0</v>
      </c>
      <c r="L165" s="25">
        <f t="shared" si="208"/>
        <v>0</v>
      </c>
      <c r="M165" s="25">
        <f t="shared" si="208"/>
        <v>0</v>
      </c>
      <c r="N165" s="25">
        <f t="shared" si="208"/>
        <v>0</v>
      </c>
      <c r="O165" s="25">
        <f t="shared" si="208"/>
        <v>0</v>
      </c>
      <c r="P165" s="25">
        <f t="shared" si="208"/>
        <v>0</v>
      </c>
      <c r="Q165" s="25">
        <f t="shared" si="208"/>
        <v>0</v>
      </c>
      <c r="R165" s="25">
        <f t="shared" si="208"/>
        <v>0</v>
      </c>
      <c r="S165" s="25">
        <f t="shared" si="208"/>
        <v>0</v>
      </c>
      <c r="T165" s="25">
        <f t="shared" si="208"/>
        <v>0</v>
      </c>
      <c r="U165" s="25">
        <f t="shared" si="208"/>
        <v>0</v>
      </c>
      <c r="V165" s="25">
        <f t="shared" si="208"/>
        <v>0</v>
      </c>
      <c r="W165" s="25">
        <f t="shared" si="208"/>
        <v>0</v>
      </c>
      <c r="X165" s="25">
        <f t="shared" si="208"/>
        <v>0</v>
      </c>
      <c r="Y165" s="25">
        <f t="shared" si="208"/>
        <v>0</v>
      </c>
      <c r="Z165" s="25">
        <f t="shared" si="208"/>
        <v>0</v>
      </c>
      <c r="AA165" s="25">
        <f t="shared" si="208"/>
        <v>0</v>
      </c>
      <c r="AB165" s="25">
        <f t="shared" si="208"/>
        <v>0</v>
      </c>
      <c r="AC165" s="25">
        <f t="shared" si="208"/>
        <v>0</v>
      </c>
      <c r="AD165" s="25">
        <f t="shared" si="208"/>
        <v>0</v>
      </c>
      <c r="AE165" s="25">
        <f t="shared" si="208"/>
        <v>0</v>
      </c>
      <c r="AF165" s="25">
        <f t="shared" si="208"/>
        <v>0</v>
      </c>
      <c r="AG165" s="25">
        <f t="shared" si="208"/>
        <v>0</v>
      </c>
      <c r="AH165" s="25">
        <f t="shared" si="208"/>
        <v>0</v>
      </c>
      <c r="AI165" s="25">
        <f t="shared" si="208"/>
        <v>0</v>
      </c>
      <c r="AJ165" s="25">
        <f t="shared" si="208"/>
        <v>0</v>
      </c>
      <c r="AK165" s="25">
        <f t="shared" si="208"/>
        <v>0</v>
      </c>
      <c r="AL165" s="25">
        <f t="shared" si="208"/>
        <v>0</v>
      </c>
      <c r="AM165" s="25">
        <f t="shared" si="208"/>
        <v>0</v>
      </c>
      <c r="AN165" s="25">
        <f t="shared" si="208"/>
        <v>0</v>
      </c>
      <c r="AO165" s="25">
        <f t="shared" si="208"/>
        <v>0</v>
      </c>
      <c r="AP165" s="25">
        <f t="shared" si="208"/>
        <v>0</v>
      </c>
      <c r="AQ165" s="25">
        <f t="shared" si="208"/>
        <v>0</v>
      </c>
      <c r="AR165" s="25">
        <f t="shared" si="208"/>
        <v>0</v>
      </c>
      <c r="AS165" s="25">
        <f t="shared" si="208"/>
        <v>0</v>
      </c>
      <c r="AT165" s="25">
        <f t="shared" si="208"/>
        <v>0</v>
      </c>
      <c r="AU165" s="25">
        <f t="shared" si="208"/>
        <v>0</v>
      </c>
      <c r="AV165" s="25">
        <f t="shared" si="208"/>
        <v>0</v>
      </c>
      <c r="AW165" s="25">
        <f t="shared" si="208"/>
        <v>0</v>
      </c>
      <c r="AX165" s="25">
        <f t="shared" si="208"/>
        <v>0</v>
      </c>
      <c r="AY165" s="25">
        <f t="shared" si="208"/>
        <v>0</v>
      </c>
      <c r="AZ165" s="25">
        <f t="shared" si="208"/>
        <v>0</v>
      </c>
      <c r="BA165" s="25">
        <f t="shared" si="208"/>
        <v>0</v>
      </c>
      <c r="BB165" s="25">
        <f t="shared" si="208"/>
        <v>0</v>
      </c>
      <c r="BC165" s="25">
        <f t="shared" si="208"/>
        <v>0</v>
      </c>
      <c r="BD165" s="25">
        <f t="shared" si="208"/>
        <v>0</v>
      </c>
      <c r="BE165" s="25">
        <f t="shared" si="208"/>
        <v>0</v>
      </c>
      <c r="BF165" s="25">
        <f t="shared" si="208"/>
        <v>0</v>
      </c>
      <c r="BG165" s="25">
        <f t="shared" si="208"/>
        <v>0</v>
      </c>
      <c r="BH165" s="25">
        <f t="shared" si="208"/>
        <v>0</v>
      </c>
      <c r="BI165" s="25">
        <f t="shared" si="208"/>
        <v>0</v>
      </c>
      <c r="BJ165" s="25">
        <f t="shared" si="208"/>
        <v>0</v>
      </c>
      <c r="BK165" s="25">
        <f t="shared" si="208"/>
        <v>0</v>
      </c>
      <c r="BL165" s="25">
        <f t="shared" si="208"/>
        <v>0</v>
      </c>
      <c r="BM165" s="25">
        <f t="shared" si="208"/>
        <v>0</v>
      </c>
      <c r="BN165" s="25">
        <f t="shared" si="208"/>
        <v>0</v>
      </c>
      <c r="BO165" s="25">
        <f t="shared" si="208"/>
        <v>0</v>
      </c>
      <c r="BP165" s="25">
        <f t="shared" si="208"/>
        <v>0</v>
      </c>
      <c r="BQ165" s="25">
        <f t="shared" ref="BQ165:CH165" si="209">IF(BQ26=0,0,((BQ8*0.5)+BP26-BQ44)*BQ81*BQ130*BQ$2)</f>
        <v>0</v>
      </c>
      <c r="BR165" s="25">
        <f t="shared" si="209"/>
        <v>0</v>
      </c>
      <c r="BS165" s="25">
        <f t="shared" si="209"/>
        <v>0</v>
      </c>
      <c r="BT165" s="25">
        <f t="shared" si="209"/>
        <v>0</v>
      </c>
      <c r="BU165" s="25">
        <f t="shared" si="209"/>
        <v>0</v>
      </c>
      <c r="BV165" s="25">
        <f t="shared" si="209"/>
        <v>0</v>
      </c>
      <c r="BW165" s="25">
        <f t="shared" si="209"/>
        <v>0</v>
      </c>
      <c r="BX165" s="25">
        <f t="shared" si="209"/>
        <v>0</v>
      </c>
      <c r="BY165" s="25">
        <f t="shared" si="209"/>
        <v>0</v>
      </c>
      <c r="BZ165" s="25">
        <f t="shared" si="209"/>
        <v>0</v>
      </c>
      <c r="CA165" s="25">
        <f t="shared" si="209"/>
        <v>0</v>
      </c>
      <c r="CB165" s="25">
        <f t="shared" si="209"/>
        <v>0</v>
      </c>
      <c r="CC165" s="25">
        <f t="shared" si="209"/>
        <v>0</v>
      </c>
      <c r="CD165" s="25">
        <f t="shared" si="209"/>
        <v>0</v>
      </c>
      <c r="CE165" s="25">
        <f t="shared" si="209"/>
        <v>0</v>
      </c>
      <c r="CF165" s="25">
        <f t="shared" si="209"/>
        <v>0</v>
      </c>
      <c r="CG165" s="25">
        <f t="shared" si="209"/>
        <v>0</v>
      </c>
      <c r="CH165" s="28">
        <f t="shared" si="209"/>
        <v>0</v>
      </c>
    </row>
    <row r="166" spans="1:86" hidden="1" x14ac:dyDescent="0.25">
      <c r="A166" s="630"/>
      <c r="B166" s="270" t="s">
        <v>22</v>
      </c>
      <c r="C166" s="25">
        <f t="shared" si="202"/>
        <v>0</v>
      </c>
      <c r="D166" s="25">
        <f t="shared" si="203"/>
        <v>0</v>
      </c>
      <c r="E166" s="25">
        <f t="shared" ref="E166:BP166" si="210">IF(E27=0,0,((E9*0.5)+D27-E45)*E82*E131*E$2)</f>
        <v>0</v>
      </c>
      <c r="F166" s="25">
        <f t="shared" si="210"/>
        <v>0</v>
      </c>
      <c r="G166" s="25">
        <f t="shared" si="210"/>
        <v>0</v>
      </c>
      <c r="H166" s="25">
        <f t="shared" si="210"/>
        <v>0</v>
      </c>
      <c r="I166" s="25">
        <f t="shared" si="210"/>
        <v>0</v>
      </c>
      <c r="J166" s="25">
        <f t="shared" si="210"/>
        <v>0</v>
      </c>
      <c r="K166" s="25">
        <f t="shared" si="210"/>
        <v>0</v>
      </c>
      <c r="L166" s="25">
        <f t="shared" si="210"/>
        <v>0</v>
      </c>
      <c r="M166" s="25">
        <f t="shared" si="210"/>
        <v>0</v>
      </c>
      <c r="N166" s="25">
        <f t="shared" si="210"/>
        <v>0</v>
      </c>
      <c r="O166" s="25">
        <f t="shared" si="210"/>
        <v>0</v>
      </c>
      <c r="P166" s="25">
        <f t="shared" si="210"/>
        <v>0</v>
      </c>
      <c r="Q166" s="25">
        <f t="shared" si="210"/>
        <v>0</v>
      </c>
      <c r="R166" s="25">
        <f t="shared" si="210"/>
        <v>0</v>
      </c>
      <c r="S166" s="25">
        <f t="shared" si="210"/>
        <v>0</v>
      </c>
      <c r="T166" s="25">
        <f t="shared" si="210"/>
        <v>0</v>
      </c>
      <c r="U166" s="25">
        <f t="shared" si="210"/>
        <v>0</v>
      </c>
      <c r="V166" s="25">
        <f t="shared" si="210"/>
        <v>0</v>
      </c>
      <c r="W166" s="25">
        <f t="shared" si="210"/>
        <v>0</v>
      </c>
      <c r="X166" s="25">
        <f t="shared" si="210"/>
        <v>0</v>
      </c>
      <c r="Y166" s="25">
        <f t="shared" si="210"/>
        <v>0</v>
      </c>
      <c r="Z166" s="25">
        <f t="shared" si="210"/>
        <v>0</v>
      </c>
      <c r="AA166" s="25">
        <f t="shared" si="210"/>
        <v>0</v>
      </c>
      <c r="AB166" s="25">
        <f t="shared" si="210"/>
        <v>0</v>
      </c>
      <c r="AC166" s="25">
        <f t="shared" si="210"/>
        <v>0</v>
      </c>
      <c r="AD166" s="25">
        <f t="shared" si="210"/>
        <v>0</v>
      </c>
      <c r="AE166" s="25">
        <f t="shared" si="210"/>
        <v>0</v>
      </c>
      <c r="AF166" s="25">
        <f t="shared" si="210"/>
        <v>0</v>
      </c>
      <c r="AG166" s="25">
        <f t="shared" si="210"/>
        <v>0</v>
      </c>
      <c r="AH166" s="25">
        <f t="shared" si="210"/>
        <v>0</v>
      </c>
      <c r="AI166" s="25">
        <f t="shared" si="210"/>
        <v>0</v>
      </c>
      <c r="AJ166" s="25">
        <f t="shared" si="210"/>
        <v>0</v>
      </c>
      <c r="AK166" s="25">
        <f t="shared" si="210"/>
        <v>0</v>
      </c>
      <c r="AL166" s="25">
        <f t="shared" si="210"/>
        <v>0</v>
      </c>
      <c r="AM166" s="25">
        <f t="shared" si="210"/>
        <v>0</v>
      </c>
      <c r="AN166" s="25">
        <f t="shared" si="210"/>
        <v>0</v>
      </c>
      <c r="AO166" s="25">
        <f t="shared" si="210"/>
        <v>0</v>
      </c>
      <c r="AP166" s="25">
        <f t="shared" si="210"/>
        <v>0</v>
      </c>
      <c r="AQ166" s="25">
        <f t="shared" si="210"/>
        <v>0</v>
      </c>
      <c r="AR166" s="25">
        <f t="shared" si="210"/>
        <v>0</v>
      </c>
      <c r="AS166" s="25">
        <f t="shared" si="210"/>
        <v>0</v>
      </c>
      <c r="AT166" s="25">
        <f t="shared" si="210"/>
        <v>0</v>
      </c>
      <c r="AU166" s="25">
        <f t="shared" si="210"/>
        <v>0</v>
      </c>
      <c r="AV166" s="25">
        <f t="shared" si="210"/>
        <v>0</v>
      </c>
      <c r="AW166" s="25">
        <f t="shared" si="210"/>
        <v>0</v>
      </c>
      <c r="AX166" s="25">
        <f t="shared" si="210"/>
        <v>0</v>
      </c>
      <c r="AY166" s="25">
        <f t="shared" si="210"/>
        <v>0</v>
      </c>
      <c r="AZ166" s="25">
        <f t="shared" si="210"/>
        <v>0</v>
      </c>
      <c r="BA166" s="25">
        <f t="shared" si="210"/>
        <v>0</v>
      </c>
      <c r="BB166" s="25">
        <f t="shared" si="210"/>
        <v>0</v>
      </c>
      <c r="BC166" s="25">
        <f t="shared" si="210"/>
        <v>0</v>
      </c>
      <c r="BD166" s="25">
        <f t="shared" si="210"/>
        <v>0</v>
      </c>
      <c r="BE166" s="25">
        <f t="shared" si="210"/>
        <v>0</v>
      </c>
      <c r="BF166" s="25">
        <f t="shared" si="210"/>
        <v>0</v>
      </c>
      <c r="BG166" s="25">
        <f t="shared" si="210"/>
        <v>0</v>
      </c>
      <c r="BH166" s="25">
        <f t="shared" si="210"/>
        <v>0</v>
      </c>
      <c r="BI166" s="25">
        <f t="shared" si="210"/>
        <v>0</v>
      </c>
      <c r="BJ166" s="25">
        <f t="shared" si="210"/>
        <v>0</v>
      </c>
      <c r="BK166" s="25">
        <f t="shared" si="210"/>
        <v>0</v>
      </c>
      <c r="BL166" s="25">
        <f t="shared" si="210"/>
        <v>0</v>
      </c>
      <c r="BM166" s="25">
        <f t="shared" si="210"/>
        <v>0</v>
      </c>
      <c r="BN166" s="25">
        <f t="shared" si="210"/>
        <v>0</v>
      </c>
      <c r="BO166" s="25">
        <f t="shared" si="210"/>
        <v>0</v>
      </c>
      <c r="BP166" s="25">
        <f t="shared" si="210"/>
        <v>0</v>
      </c>
      <c r="BQ166" s="25">
        <f t="shared" ref="BQ166:CH166" si="211">IF(BQ27=0,0,((BQ9*0.5)+BP27-BQ45)*BQ82*BQ131*BQ$2)</f>
        <v>0</v>
      </c>
      <c r="BR166" s="25">
        <f t="shared" si="211"/>
        <v>0</v>
      </c>
      <c r="BS166" s="25">
        <f t="shared" si="211"/>
        <v>0</v>
      </c>
      <c r="BT166" s="25">
        <f t="shared" si="211"/>
        <v>0</v>
      </c>
      <c r="BU166" s="25">
        <f t="shared" si="211"/>
        <v>0</v>
      </c>
      <c r="BV166" s="25">
        <f t="shared" si="211"/>
        <v>0</v>
      </c>
      <c r="BW166" s="25">
        <f t="shared" si="211"/>
        <v>0</v>
      </c>
      <c r="BX166" s="25">
        <f t="shared" si="211"/>
        <v>0</v>
      </c>
      <c r="BY166" s="25">
        <f t="shared" si="211"/>
        <v>0</v>
      </c>
      <c r="BZ166" s="25">
        <f t="shared" si="211"/>
        <v>0</v>
      </c>
      <c r="CA166" s="25">
        <f t="shared" si="211"/>
        <v>0</v>
      </c>
      <c r="CB166" s="25">
        <f t="shared" si="211"/>
        <v>0</v>
      </c>
      <c r="CC166" s="25">
        <f t="shared" si="211"/>
        <v>0</v>
      </c>
      <c r="CD166" s="25">
        <f t="shared" si="211"/>
        <v>0</v>
      </c>
      <c r="CE166" s="25">
        <f t="shared" si="211"/>
        <v>0</v>
      </c>
      <c r="CF166" s="25">
        <f t="shared" si="211"/>
        <v>0</v>
      </c>
      <c r="CG166" s="25">
        <f t="shared" si="211"/>
        <v>0</v>
      </c>
      <c r="CH166" s="28">
        <f t="shared" si="211"/>
        <v>0</v>
      </c>
    </row>
    <row r="167" spans="1:86" hidden="1" x14ac:dyDescent="0.25">
      <c r="A167" s="630"/>
      <c r="B167" s="89" t="s">
        <v>9</v>
      </c>
      <c r="C167" s="25">
        <f t="shared" si="202"/>
        <v>0</v>
      </c>
      <c r="D167" s="25">
        <f t="shared" si="203"/>
        <v>0</v>
      </c>
      <c r="E167" s="25">
        <f t="shared" ref="E167:BP167" si="212">IF(E28=0,0,((E10*0.5)+D28-E46)*E83*E132*E$2)</f>
        <v>0</v>
      </c>
      <c r="F167" s="25">
        <f t="shared" si="212"/>
        <v>0</v>
      </c>
      <c r="G167" s="25">
        <f t="shared" si="212"/>
        <v>0</v>
      </c>
      <c r="H167" s="25">
        <f t="shared" si="212"/>
        <v>0</v>
      </c>
      <c r="I167" s="25">
        <f t="shared" si="212"/>
        <v>0</v>
      </c>
      <c r="J167" s="25">
        <f t="shared" si="212"/>
        <v>0</v>
      </c>
      <c r="K167" s="25">
        <f t="shared" si="212"/>
        <v>0</v>
      </c>
      <c r="L167" s="25">
        <f t="shared" si="212"/>
        <v>0</v>
      </c>
      <c r="M167" s="25">
        <f t="shared" si="212"/>
        <v>0</v>
      </c>
      <c r="N167" s="25">
        <f t="shared" si="212"/>
        <v>0</v>
      </c>
      <c r="O167" s="25">
        <f t="shared" si="212"/>
        <v>0</v>
      </c>
      <c r="P167" s="25">
        <f t="shared" si="212"/>
        <v>0</v>
      </c>
      <c r="Q167" s="25">
        <f t="shared" si="212"/>
        <v>0</v>
      </c>
      <c r="R167" s="25">
        <f t="shared" si="212"/>
        <v>0</v>
      </c>
      <c r="S167" s="25">
        <f t="shared" si="212"/>
        <v>0</v>
      </c>
      <c r="T167" s="25">
        <f t="shared" si="212"/>
        <v>0</v>
      </c>
      <c r="U167" s="25">
        <f t="shared" si="212"/>
        <v>0</v>
      </c>
      <c r="V167" s="25">
        <f t="shared" si="212"/>
        <v>0</v>
      </c>
      <c r="W167" s="25">
        <f t="shared" si="212"/>
        <v>0</v>
      </c>
      <c r="X167" s="25">
        <f t="shared" si="212"/>
        <v>0</v>
      </c>
      <c r="Y167" s="25">
        <f t="shared" si="212"/>
        <v>0</v>
      </c>
      <c r="Z167" s="25">
        <f t="shared" si="212"/>
        <v>0</v>
      </c>
      <c r="AA167" s="25">
        <f t="shared" si="212"/>
        <v>0</v>
      </c>
      <c r="AB167" s="25">
        <f t="shared" si="212"/>
        <v>0</v>
      </c>
      <c r="AC167" s="25">
        <f t="shared" si="212"/>
        <v>0</v>
      </c>
      <c r="AD167" s="25">
        <f t="shared" si="212"/>
        <v>0</v>
      </c>
      <c r="AE167" s="25">
        <f t="shared" si="212"/>
        <v>0</v>
      </c>
      <c r="AF167" s="25">
        <f t="shared" si="212"/>
        <v>0</v>
      </c>
      <c r="AG167" s="25">
        <f t="shared" si="212"/>
        <v>0</v>
      </c>
      <c r="AH167" s="25">
        <f t="shared" si="212"/>
        <v>0</v>
      </c>
      <c r="AI167" s="25">
        <f t="shared" si="212"/>
        <v>0</v>
      </c>
      <c r="AJ167" s="25">
        <f t="shared" si="212"/>
        <v>0</v>
      </c>
      <c r="AK167" s="25">
        <f t="shared" si="212"/>
        <v>0</v>
      </c>
      <c r="AL167" s="25">
        <f t="shared" si="212"/>
        <v>0</v>
      </c>
      <c r="AM167" s="25">
        <f t="shared" si="212"/>
        <v>0</v>
      </c>
      <c r="AN167" s="25">
        <f t="shared" si="212"/>
        <v>0</v>
      </c>
      <c r="AO167" s="25">
        <f t="shared" si="212"/>
        <v>0</v>
      </c>
      <c r="AP167" s="25">
        <f t="shared" si="212"/>
        <v>0</v>
      </c>
      <c r="AQ167" s="25">
        <f t="shared" si="212"/>
        <v>0</v>
      </c>
      <c r="AR167" s="25">
        <f t="shared" si="212"/>
        <v>0</v>
      </c>
      <c r="AS167" s="25">
        <f t="shared" si="212"/>
        <v>0</v>
      </c>
      <c r="AT167" s="25">
        <f t="shared" si="212"/>
        <v>0</v>
      </c>
      <c r="AU167" s="25">
        <f t="shared" si="212"/>
        <v>0</v>
      </c>
      <c r="AV167" s="25">
        <f t="shared" si="212"/>
        <v>0</v>
      </c>
      <c r="AW167" s="25">
        <f t="shared" si="212"/>
        <v>0</v>
      </c>
      <c r="AX167" s="25">
        <f t="shared" si="212"/>
        <v>0</v>
      </c>
      <c r="AY167" s="25">
        <f t="shared" si="212"/>
        <v>0</v>
      </c>
      <c r="AZ167" s="25">
        <f t="shared" si="212"/>
        <v>0</v>
      </c>
      <c r="BA167" s="25">
        <f t="shared" si="212"/>
        <v>0</v>
      </c>
      <c r="BB167" s="25">
        <f t="shared" si="212"/>
        <v>0</v>
      </c>
      <c r="BC167" s="25">
        <f t="shared" si="212"/>
        <v>0</v>
      </c>
      <c r="BD167" s="25">
        <f t="shared" si="212"/>
        <v>0</v>
      </c>
      <c r="BE167" s="25">
        <f t="shared" si="212"/>
        <v>0</v>
      </c>
      <c r="BF167" s="25">
        <f t="shared" si="212"/>
        <v>0</v>
      </c>
      <c r="BG167" s="25">
        <f t="shared" si="212"/>
        <v>0</v>
      </c>
      <c r="BH167" s="25">
        <f t="shared" si="212"/>
        <v>0</v>
      </c>
      <c r="BI167" s="25">
        <f t="shared" si="212"/>
        <v>0</v>
      </c>
      <c r="BJ167" s="25">
        <f t="shared" si="212"/>
        <v>0</v>
      </c>
      <c r="BK167" s="25">
        <f t="shared" si="212"/>
        <v>0</v>
      </c>
      <c r="BL167" s="25">
        <f t="shared" si="212"/>
        <v>0</v>
      </c>
      <c r="BM167" s="25">
        <f t="shared" si="212"/>
        <v>0</v>
      </c>
      <c r="BN167" s="25">
        <f t="shared" si="212"/>
        <v>0</v>
      </c>
      <c r="BO167" s="25">
        <f t="shared" si="212"/>
        <v>0</v>
      </c>
      <c r="BP167" s="25">
        <f t="shared" si="212"/>
        <v>0</v>
      </c>
      <c r="BQ167" s="25">
        <f t="shared" ref="BQ167:CH167" si="213">IF(BQ28=0,0,((BQ10*0.5)+BP28-BQ46)*BQ83*BQ132*BQ$2)</f>
        <v>0</v>
      </c>
      <c r="BR167" s="25">
        <f t="shared" si="213"/>
        <v>0</v>
      </c>
      <c r="BS167" s="25">
        <f t="shared" si="213"/>
        <v>0</v>
      </c>
      <c r="BT167" s="25">
        <f t="shared" si="213"/>
        <v>0</v>
      </c>
      <c r="BU167" s="25">
        <f t="shared" si="213"/>
        <v>0</v>
      </c>
      <c r="BV167" s="25">
        <f t="shared" si="213"/>
        <v>0</v>
      </c>
      <c r="BW167" s="25">
        <f t="shared" si="213"/>
        <v>0</v>
      </c>
      <c r="BX167" s="25">
        <f t="shared" si="213"/>
        <v>0</v>
      </c>
      <c r="BY167" s="25">
        <f t="shared" si="213"/>
        <v>0</v>
      </c>
      <c r="BZ167" s="25">
        <f t="shared" si="213"/>
        <v>0</v>
      </c>
      <c r="CA167" s="25">
        <f t="shared" si="213"/>
        <v>0</v>
      </c>
      <c r="CB167" s="25">
        <f t="shared" si="213"/>
        <v>0</v>
      </c>
      <c r="CC167" s="25">
        <f t="shared" si="213"/>
        <v>0</v>
      </c>
      <c r="CD167" s="25">
        <f t="shared" si="213"/>
        <v>0</v>
      </c>
      <c r="CE167" s="25">
        <f t="shared" si="213"/>
        <v>0</v>
      </c>
      <c r="CF167" s="25">
        <f t="shared" si="213"/>
        <v>0</v>
      </c>
      <c r="CG167" s="25">
        <f t="shared" si="213"/>
        <v>0</v>
      </c>
      <c r="CH167" s="28">
        <f t="shared" si="213"/>
        <v>0</v>
      </c>
    </row>
    <row r="168" spans="1:86" hidden="1" x14ac:dyDescent="0.25">
      <c r="A168" s="630"/>
      <c r="B168" s="89" t="s">
        <v>3</v>
      </c>
      <c r="C168" s="25">
        <f t="shared" si="202"/>
        <v>0</v>
      </c>
      <c r="D168" s="25">
        <f t="shared" si="203"/>
        <v>0</v>
      </c>
      <c r="E168" s="25">
        <f t="shared" ref="E168:BP168" si="214">IF(E29=0,0,((E11*0.5)+D29-E47)*E84*E133*E$2)</f>
        <v>0</v>
      </c>
      <c r="F168" s="25">
        <f t="shared" si="214"/>
        <v>0</v>
      </c>
      <c r="G168" s="25">
        <f t="shared" si="214"/>
        <v>0</v>
      </c>
      <c r="H168" s="25">
        <f t="shared" si="214"/>
        <v>0</v>
      </c>
      <c r="I168" s="25">
        <f t="shared" si="214"/>
        <v>0</v>
      </c>
      <c r="J168" s="25">
        <f t="shared" si="214"/>
        <v>0</v>
      </c>
      <c r="K168" s="25">
        <f t="shared" si="214"/>
        <v>0</v>
      </c>
      <c r="L168" s="25">
        <f t="shared" si="214"/>
        <v>0</v>
      </c>
      <c r="M168" s="25">
        <f t="shared" si="214"/>
        <v>0</v>
      </c>
      <c r="N168" s="25">
        <f t="shared" si="214"/>
        <v>0</v>
      </c>
      <c r="O168" s="25">
        <f t="shared" si="214"/>
        <v>0</v>
      </c>
      <c r="P168" s="25">
        <f t="shared" si="214"/>
        <v>0</v>
      </c>
      <c r="Q168" s="25">
        <f t="shared" si="214"/>
        <v>0</v>
      </c>
      <c r="R168" s="25">
        <f t="shared" si="214"/>
        <v>0</v>
      </c>
      <c r="S168" s="25">
        <f t="shared" si="214"/>
        <v>0</v>
      </c>
      <c r="T168" s="25">
        <f t="shared" si="214"/>
        <v>0</v>
      </c>
      <c r="U168" s="25">
        <f t="shared" si="214"/>
        <v>0</v>
      </c>
      <c r="V168" s="25">
        <f t="shared" si="214"/>
        <v>0</v>
      </c>
      <c r="W168" s="25">
        <f t="shared" si="214"/>
        <v>0</v>
      </c>
      <c r="X168" s="25">
        <f t="shared" si="214"/>
        <v>0</v>
      </c>
      <c r="Y168" s="25">
        <f t="shared" si="214"/>
        <v>0</v>
      </c>
      <c r="Z168" s="25">
        <f t="shared" si="214"/>
        <v>0</v>
      </c>
      <c r="AA168" s="25">
        <f t="shared" si="214"/>
        <v>0</v>
      </c>
      <c r="AB168" s="25">
        <f t="shared" si="214"/>
        <v>0</v>
      </c>
      <c r="AC168" s="25">
        <f t="shared" si="214"/>
        <v>0</v>
      </c>
      <c r="AD168" s="25">
        <f t="shared" si="214"/>
        <v>0</v>
      </c>
      <c r="AE168" s="25">
        <f t="shared" si="214"/>
        <v>0</v>
      </c>
      <c r="AF168" s="25">
        <f t="shared" si="214"/>
        <v>0</v>
      </c>
      <c r="AG168" s="25">
        <f t="shared" si="214"/>
        <v>0</v>
      </c>
      <c r="AH168" s="25">
        <f t="shared" si="214"/>
        <v>0</v>
      </c>
      <c r="AI168" s="25">
        <f t="shared" si="214"/>
        <v>0</v>
      </c>
      <c r="AJ168" s="25">
        <f t="shared" si="214"/>
        <v>0</v>
      </c>
      <c r="AK168" s="25">
        <f t="shared" si="214"/>
        <v>0</v>
      </c>
      <c r="AL168" s="25">
        <f t="shared" si="214"/>
        <v>0</v>
      </c>
      <c r="AM168" s="25">
        <f t="shared" si="214"/>
        <v>0</v>
      </c>
      <c r="AN168" s="25">
        <f t="shared" si="214"/>
        <v>0</v>
      </c>
      <c r="AO168" s="25">
        <f t="shared" si="214"/>
        <v>0</v>
      </c>
      <c r="AP168" s="25">
        <f t="shared" si="214"/>
        <v>0</v>
      </c>
      <c r="AQ168" s="25">
        <f t="shared" si="214"/>
        <v>0</v>
      </c>
      <c r="AR168" s="25">
        <f t="shared" si="214"/>
        <v>0</v>
      </c>
      <c r="AS168" s="25">
        <f t="shared" si="214"/>
        <v>0</v>
      </c>
      <c r="AT168" s="25">
        <f t="shared" si="214"/>
        <v>0</v>
      </c>
      <c r="AU168" s="25">
        <f t="shared" si="214"/>
        <v>0</v>
      </c>
      <c r="AV168" s="25">
        <f t="shared" si="214"/>
        <v>0</v>
      </c>
      <c r="AW168" s="25">
        <f t="shared" si="214"/>
        <v>0</v>
      </c>
      <c r="AX168" s="25">
        <f t="shared" si="214"/>
        <v>0</v>
      </c>
      <c r="AY168" s="25">
        <f t="shared" si="214"/>
        <v>0</v>
      </c>
      <c r="AZ168" s="25">
        <f t="shared" si="214"/>
        <v>0</v>
      </c>
      <c r="BA168" s="25">
        <f t="shared" si="214"/>
        <v>0</v>
      </c>
      <c r="BB168" s="25">
        <f t="shared" si="214"/>
        <v>0</v>
      </c>
      <c r="BC168" s="25">
        <f t="shared" si="214"/>
        <v>0</v>
      </c>
      <c r="BD168" s="25">
        <f t="shared" si="214"/>
        <v>0</v>
      </c>
      <c r="BE168" s="25">
        <f t="shared" si="214"/>
        <v>0</v>
      </c>
      <c r="BF168" s="25">
        <f t="shared" si="214"/>
        <v>0</v>
      </c>
      <c r="BG168" s="25">
        <f t="shared" si="214"/>
        <v>0</v>
      </c>
      <c r="BH168" s="25">
        <f t="shared" si="214"/>
        <v>0</v>
      </c>
      <c r="BI168" s="25">
        <f t="shared" si="214"/>
        <v>0</v>
      </c>
      <c r="BJ168" s="25">
        <f t="shared" si="214"/>
        <v>0</v>
      </c>
      <c r="BK168" s="25">
        <f t="shared" si="214"/>
        <v>0</v>
      </c>
      <c r="BL168" s="25">
        <f t="shared" si="214"/>
        <v>0</v>
      </c>
      <c r="BM168" s="25">
        <f t="shared" si="214"/>
        <v>0</v>
      </c>
      <c r="BN168" s="25">
        <f t="shared" si="214"/>
        <v>0</v>
      </c>
      <c r="BO168" s="25">
        <f t="shared" si="214"/>
        <v>0</v>
      </c>
      <c r="BP168" s="25">
        <f t="shared" si="214"/>
        <v>0</v>
      </c>
      <c r="BQ168" s="25">
        <f t="shared" ref="BQ168:CH168" si="215">IF(BQ29=0,0,((BQ11*0.5)+BP29-BQ47)*BQ84*BQ133*BQ$2)</f>
        <v>0</v>
      </c>
      <c r="BR168" s="25">
        <f t="shared" si="215"/>
        <v>0</v>
      </c>
      <c r="BS168" s="25">
        <f t="shared" si="215"/>
        <v>0</v>
      </c>
      <c r="BT168" s="25">
        <f t="shared" si="215"/>
        <v>0</v>
      </c>
      <c r="BU168" s="25">
        <f t="shared" si="215"/>
        <v>0</v>
      </c>
      <c r="BV168" s="25">
        <f t="shared" si="215"/>
        <v>0</v>
      </c>
      <c r="BW168" s="25">
        <f t="shared" si="215"/>
        <v>0</v>
      </c>
      <c r="BX168" s="25">
        <f t="shared" si="215"/>
        <v>0</v>
      </c>
      <c r="BY168" s="25">
        <f t="shared" si="215"/>
        <v>0</v>
      </c>
      <c r="BZ168" s="25">
        <f t="shared" si="215"/>
        <v>0</v>
      </c>
      <c r="CA168" s="25">
        <f t="shared" si="215"/>
        <v>0</v>
      </c>
      <c r="CB168" s="25">
        <f t="shared" si="215"/>
        <v>0</v>
      </c>
      <c r="CC168" s="25">
        <f t="shared" si="215"/>
        <v>0</v>
      </c>
      <c r="CD168" s="25">
        <f t="shared" si="215"/>
        <v>0</v>
      </c>
      <c r="CE168" s="25">
        <f t="shared" si="215"/>
        <v>0</v>
      </c>
      <c r="CF168" s="25">
        <f t="shared" si="215"/>
        <v>0</v>
      </c>
      <c r="CG168" s="25">
        <f t="shared" si="215"/>
        <v>0</v>
      </c>
      <c r="CH168" s="28">
        <f t="shared" si="215"/>
        <v>0</v>
      </c>
    </row>
    <row r="169" spans="1:86" ht="15.75" hidden="1" customHeight="1" x14ac:dyDescent="0.25">
      <c r="A169" s="630"/>
      <c r="B169" s="89" t="s">
        <v>4</v>
      </c>
      <c r="C169" s="25">
        <f t="shared" si="202"/>
        <v>0</v>
      </c>
      <c r="D169" s="25">
        <f t="shared" si="203"/>
        <v>0</v>
      </c>
      <c r="E169" s="25">
        <f t="shared" ref="E169:BP169" si="216">IF(E30=0,0,((E12*0.5)+D30-E48)*E85*E134*E$2)</f>
        <v>0</v>
      </c>
      <c r="F169" s="25">
        <f t="shared" si="216"/>
        <v>0</v>
      </c>
      <c r="G169" s="25">
        <f t="shared" si="216"/>
        <v>0</v>
      </c>
      <c r="H169" s="25">
        <f t="shared" si="216"/>
        <v>0</v>
      </c>
      <c r="I169" s="25">
        <f t="shared" si="216"/>
        <v>0</v>
      </c>
      <c r="J169" s="25">
        <f t="shared" si="216"/>
        <v>0</v>
      </c>
      <c r="K169" s="25">
        <f t="shared" si="216"/>
        <v>0</v>
      </c>
      <c r="L169" s="25">
        <f t="shared" si="216"/>
        <v>0</v>
      </c>
      <c r="M169" s="25">
        <f t="shared" si="216"/>
        <v>0</v>
      </c>
      <c r="N169" s="25">
        <f t="shared" si="216"/>
        <v>0</v>
      </c>
      <c r="O169" s="25">
        <f t="shared" si="216"/>
        <v>0</v>
      </c>
      <c r="P169" s="25">
        <f t="shared" si="216"/>
        <v>0</v>
      </c>
      <c r="Q169" s="25">
        <f t="shared" si="216"/>
        <v>0</v>
      </c>
      <c r="R169" s="25">
        <f t="shared" si="216"/>
        <v>0</v>
      </c>
      <c r="S169" s="25">
        <f t="shared" si="216"/>
        <v>0</v>
      </c>
      <c r="T169" s="25">
        <f t="shared" si="216"/>
        <v>0</v>
      </c>
      <c r="U169" s="25">
        <f t="shared" si="216"/>
        <v>0</v>
      </c>
      <c r="V169" s="25">
        <f t="shared" si="216"/>
        <v>0</v>
      </c>
      <c r="W169" s="25">
        <f t="shared" si="216"/>
        <v>0</v>
      </c>
      <c r="X169" s="25">
        <f t="shared" si="216"/>
        <v>0</v>
      </c>
      <c r="Y169" s="25">
        <f t="shared" si="216"/>
        <v>0</v>
      </c>
      <c r="Z169" s="25">
        <f t="shared" si="216"/>
        <v>0</v>
      </c>
      <c r="AA169" s="25">
        <f t="shared" si="216"/>
        <v>0</v>
      </c>
      <c r="AB169" s="25">
        <f t="shared" si="216"/>
        <v>0</v>
      </c>
      <c r="AC169" s="25">
        <f t="shared" si="216"/>
        <v>0</v>
      </c>
      <c r="AD169" s="25">
        <f t="shared" si="216"/>
        <v>0</v>
      </c>
      <c r="AE169" s="25">
        <f t="shared" si="216"/>
        <v>0</v>
      </c>
      <c r="AF169" s="25">
        <f t="shared" si="216"/>
        <v>0</v>
      </c>
      <c r="AG169" s="25">
        <f t="shared" si="216"/>
        <v>0</v>
      </c>
      <c r="AH169" s="25">
        <f t="shared" si="216"/>
        <v>0</v>
      </c>
      <c r="AI169" s="25">
        <f t="shared" si="216"/>
        <v>0</v>
      </c>
      <c r="AJ169" s="25">
        <f t="shared" si="216"/>
        <v>0</v>
      </c>
      <c r="AK169" s="25">
        <f t="shared" si="216"/>
        <v>0</v>
      </c>
      <c r="AL169" s="25">
        <f t="shared" si="216"/>
        <v>0</v>
      </c>
      <c r="AM169" s="25">
        <f t="shared" si="216"/>
        <v>0</v>
      </c>
      <c r="AN169" s="25">
        <f t="shared" si="216"/>
        <v>0</v>
      </c>
      <c r="AO169" s="25">
        <f t="shared" si="216"/>
        <v>0</v>
      </c>
      <c r="AP169" s="25">
        <f t="shared" si="216"/>
        <v>0</v>
      </c>
      <c r="AQ169" s="25">
        <f t="shared" si="216"/>
        <v>0</v>
      </c>
      <c r="AR169" s="25">
        <f t="shared" si="216"/>
        <v>0</v>
      </c>
      <c r="AS169" s="25">
        <f t="shared" si="216"/>
        <v>0</v>
      </c>
      <c r="AT169" s="25">
        <f t="shared" si="216"/>
        <v>0</v>
      </c>
      <c r="AU169" s="25">
        <f t="shared" si="216"/>
        <v>0</v>
      </c>
      <c r="AV169" s="25">
        <f t="shared" si="216"/>
        <v>0</v>
      </c>
      <c r="AW169" s="25">
        <f t="shared" si="216"/>
        <v>0</v>
      </c>
      <c r="AX169" s="25">
        <f t="shared" si="216"/>
        <v>0</v>
      </c>
      <c r="AY169" s="25">
        <f t="shared" si="216"/>
        <v>0</v>
      </c>
      <c r="AZ169" s="25">
        <f t="shared" si="216"/>
        <v>0</v>
      </c>
      <c r="BA169" s="25">
        <f t="shared" si="216"/>
        <v>0</v>
      </c>
      <c r="BB169" s="25">
        <f t="shared" si="216"/>
        <v>0</v>
      </c>
      <c r="BC169" s="25">
        <f t="shared" si="216"/>
        <v>0</v>
      </c>
      <c r="BD169" s="25">
        <f t="shared" si="216"/>
        <v>0</v>
      </c>
      <c r="BE169" s="25">
        <f t="shared" si="216"/>
        <v>0</v>
      </c>
      <c r="BF169" s="25">
        <f t="shared" si="216"/>
        <v>0</v>
      </c>
      <c r="BG169" s="25">
        <f t="shared" si="216"/>
        <v>0</v>
      </c>
      <c r="BH169" s="25">
        <f t="shared" si="216"/>
        <v>0</v>
      </c>
      <c r="BI169" s="25">
        <f t="shared" si="216"/>
        <v>0</v>
      </c>
      <c r="BJ169" s="25">
        <f t="shared" si="216"/>
        <v>0</v>
      </c>
      <c r="BK169" s="25">
        <f t="shared" si="216"/>
        <v>0</v>
      </c>
      <c r="BL169" s="25">
        <f t="shared" si="216"/>
        <v>0</v>
      </c>
      <c r="BM169" s="25">
        <f t="shared" si="216"/>
        <v>0</v>
      </c>
      <c r="BN169" s="25">
        <f t="shared" si="216"/>
        <v>0</v>
      </c>
      <c r="BO169" s="25">
        <f t="shared" si="216"/>
        <v>0</v>
      </c>
      <c r="BP169" s="25">
        <f t="shared" si="216"/>
        <v>0</v>
      </c>
      <c r="BQ169" s="25">
        <f t="shared" ref="BQ169:CH169" si="217">IF(BQ30=0,0,((BQ12*0.5)+BP30-BQ48)*BQ85*BQ134*BQ$2)</f>
        <v>0</v>
      </c>
      <c r="BR169" s="25">
        <f t="shared" si="217"/>
        <v>0</v>
      </c>
      <c r="BS169" s="25">
        <f t="shared" si="217"/>
        <v>0</v>
      </c>
      <c r="BT169" s="25">
        <f t="shared" si="217"/>
        <v>0</v>
      </c>
      <c r="BU169" s="25">
        <f t="shared" si="217"/>
        <v>0</v>
      </c>
      <c r="BV169" s="25">
        <f t="shared" si="217"/>
        <v>0</v>
      </c>
      <c r="BW169" s="25">
        <f t="shared" si="217"/>
        <v>0</v>
      </c>
      <c r="BX169" s="25">
        <f t="shared" si="217"/>
        <v>0</v>
      </c>
      <c r="BY169" s="25">
        <f t="shared" si="217"/>
        <v>0</v>
      </c>
      <c r="BZ169" s="25">
        <f t="shared" si="217"/>
        <v>0</v>
      </c>
      <c r="CA169" s="25">
        <f t="shared" si="217"/>
        <v>0</v>
      </c>
      <c r="CB169" s="25">
        <f t="shared" si="217"/>
        <v>0</v>
      </c>
      <c r="CC169" s="25">
        <f t="shared" si="217"/>
        <v>0</v>
      </c>
      <c r="CD169" s="25">
        <f t="shared" si="217"/>
        <v>0</v>
      </c>
      <c r="CE169" s="25">
        <f t="shared" si="217"/>
        <v>0</v>
      </c>
      <c r="CF169" s="25">
        <f t="shared" si="217"/>
        <v>0</v>
      </c>
      <c r="CG169" s="25">
        <f t="shared" si="217"/>
        <v>0</v>
      </c>
      <c r="CH169" s="28">
        <f t="shared" si="217"/>
        <v>0</v>
      </c>
    </row>
    <row r="170" spans="1:86" hidden="1" x14ac:dyDescent="0.25">
      <c r="A170" s="630"/>
      <c r="B170" s="89" t="s">
        <v>5</v>
      </c>
      <c r="C170" s="25">
        <f t="shared" si="202"/>
        <v>0</v>
      </c>
      <c r="D170" s="25">
        <f t="shared" si="203"/>
        <v>0</v>
      </c>
      <c r="E170" s="25">
        <f t="shared" ref="E170:BP170" si="218">IF(E31=0,0,((E13*0.5)+D31-E49)*E86*E135*E$2)</f>
        <v>0</v>
      </c>
      <c r="F170" s="25">
        <f t="shared" si="218"/>
        <v>0</v>
      </c>
      <c r="G170" s="25">
        <f t="shared" si="218"/>
        <v>0</v>
      </c>
      <c r="H170" s="25">
        <f t="shared" si="218"/>
        <v>0</v>
      </c>
      <c r="I170" s="25">
        <f t="shared" si="218"/>
        <v>0</v>
      </c>
      <c r="J170" s="25">
        <f t="shared" si="218"/>
        <v>0</v>
      </c>
      <c r="K170" s="25">
        <f t="shared" si="218"/>
        <v>0</v>
      </c>
      <c r="L170" s="25">
        <f t="shared" si="218"/>
        <v>0</v>
      </c>
      <c r="M170" s="25">
        <f t="shared" si="218"/>
        <v>0</v>
      </c>
      <c r="N170" s="25">
        <f t="shared" si="218"/>
        <v>0</v>
      </c>
      <c r="O170" s="25">
        <f t="shared" si="218"/>
        <v>0</v>
      </c>
      <c r="P170" s="25">
        <f t="shared" si="218"/>
        <v>0</v>
      </c>
      <c r="Q170" s="25">
        <f t="shared" si="218"/>
        <v>0</v>
      </c>
      <c r="R170" s="25">
        <f t="shared" si="218"/>
        <v>0</v>
      </c>
      <c r="S170" s="25">
        <f t="shared" si="218"/>
        <v>0</v>
      </c>
      <c r="T170" s="25">
        <f t="shared" si="218"/>
        <v>0</v>
      </c>
      <c r="U170" s="25">
        <f t="shared" si="218"/>
        <v>0</v>
      </c>
      <c r="V170" s="25">
        <f t="shared" si="218"/>
        <v>0</v>
      </c>
      <c r="W170" s="25">
        <f t="shared" si="218"/>
        <v>0</v>
      </c>
      <c r="X170" s="25">
        <f t="shared" si="218"/>
        <v>0</v>
      </c>
      <c r="Y170" s="25">
        <f t="shared" si="218"/>
        <v>0</v>
      </c>
      <c r="Z170" s="25">
        <f t="shared" si="218"/>
        <v>0</v>
      </c>
      <c r="AA170" s="25">
        <f t="shared" si="218"/>
        <v>0</v>
      </c>
      <c r="AB170" s="25">
        <f t="shared" si="218"/>
        <v>0</v>
      </c>
      <c r="AC170" s="25">
        <f t="shared" si="218"/>
        <v>0</v>
      </c>
      <c r="AD170" s="25">
        <f t="shared" si="218"/>
        <v>0</v>
      </c>
      <c r="AE170" s="25">
        <f t="shared" si="218"/>
        <v>0</v>
      </c>
      <c r="AF170" s="25">
        <f t="shared" si="218"/>
        <v>0</v>
      </c>
      <c r="AG170" s="25">
        <f t="shared" si="218"/>
        <v>0</v>
      </c>
      <c r="AH170" s="25">
        <f t="shared" si="218"/>
        <v>0</v>
      </c>
      <c r="AI170" s="25">
        <f t="shared" si="218"/>
        <v>0</v>
      </c>
      <c r="AJ170" s="25">
        <f t="shared" si="218"/>
        <v>0</v>
      </c>
      <c r="AK170" s="25">
        <f t="shared" si="218"/>
        <v>0</v>
      </c>
      <c r="AL170" s="25">
        <f t="shared" si="218"/>
        <v>0</v>
      </c>
      <c r="AM170" s="25">
        <f t="shared" si="218"/>
        <v>0</v>
      </c>
      <c r="AN170" s="25">
        <f t="shared" si="218"/>
        <v>0</v>
      </c>
      <c r="AO170" s="25">
        <f t="shared" si="218"/>
        <v>0</v>
      </c>
      <c r="AP170" s="25">
        <f t="shared" si="218"/>
        <v>0</v>
      </c>
      <c r="AQ170" s="25">
        <f t="shared" si="218"/>
        <v>0</v>
      </c>
      <c r="AR170" s="25">
        <f t="shared" si="218"/>
        <v>0</v>
      </c>
      <c r="AS170" s="25">
        <f t="shared" si="218"/>
        <v>0</v>
      </c>
      <c r="AT170" s="25">
        <f t="shared" si="218"/>
        <v>0</v>
      </c>
      <c r="AU170" s="25">
        <f t="shared" si="218"/>
        <v>0</v>
      </c>
      <c r="AV170" s="25">
        <f t="shared" si="218"/>
        <v>0</v>
      </c>
      <c r="AW170" s="25">
        <f t="shared" si="218"/>
        <v>0</v>
      </c>
      <c r="AX170" s="25">
        <f t="shared" si="218"/>
        <v>0</v>
      </c>
      <c r="AY170" s="25">
        <f t="shared" si="218"/>
        <v>0</v>
      </c>
      <c r="AZ170" s="25">
        <f t="shared" si="218"/>
        <v>0</v>
      </c>
      <c r="BA170" s="25">
        <f t="shared" si="218"/>
        <v>0</v>
      </c>
      <c r="BB170" s="25">
        <f t="shared" si="218"/>
        <v>0</v>
      </c>
      <c r="BC170" s="25">
        <f t="shared" si="218"/>
        <v>0</v>
      </c>
      <c r="BD170" s="25">
        <f t="shared" si="218"/>
        <v>0</v>
      </c>
      <c r="BE170" s="25">
        <f t="shared" si="218"/>
        <v>0</v>
      </c>
      <c r="BF170" s="25">
        <f t="shared" si="218"/>
        <v>0</v>
      </c>
      <c r="BG170" s="25">
        <f t="shared" si="218"/>
        <v>0</v>
      </c>
      <c r="BH170" s="25">
        <f t="shared" si="218"/>
        <v>0</v>
      </c>
      <c r="BI170" s="25">
        <f t="shared" si="218"/>
        <v>0</v>
      </c>
      <c r="BJ170" s="25">
        <f t="shared" si="218"/>
        <v>0</v>
      </c>
      <c r="BK170" s="25">
        <f t="shared" si="218"/>
        <v>0</v>
      </c>
      <c r="BL170" s="25">
        <f t="shared" si="218"/>
        <v>0</v>
      </c>
      <c r="BM170" s="25">
        <f t="shared" si="218"/>
        <v>0</v>
      </c>
      <c r="BN170" s="25">
        <f t="shared" si="218"/>
        <v>0</v>
      </c>
      <c r="BO170" s="25">
        <f t="shared" si="218"/>
        <v>0</v>
      </c>
      <c r="BP170" s="25">
        <f t="shared" si="218"/>
        <v>0</v>
      </c>
      <c r="BQ170" s="25">
        <f t="shared" ref="BQ170:CH170" si="219">IF(BQ31=0,0,((BQ13*0.5)+BP31-BQ49)*BQ86*BQ135*BQ$2)</f>
        <v>0</v>
      </c>
      <c r="BR170" s="25">
        <f t="shared" si="219"/>
        <v>0</v>
      </c>
      <c r="BS170" s="25">
        <f t="shared" si="219"/>
        <v>0</v>
      </c>
      <c r="BT170" s="25">
        <f t="shared" si="219"/>
        <v>0</v>
      </c>
      <c r="BU170" s="25">
        <f t="shared" si="219"/>
        <v>0</v>
      </c>
      <c r="BV170" s="25">
        <f t="shared" si="219"/>
        <v>0</v>
      </c>
      <c r="BW170" s="25">
        <f t="shared" si="219"/>
        <v>0</v>
      </c>
      <c r="BX170" s="25">
        <f t="shared" si="219"/>
        <v>0</v>
      </c>
      <c r="BY170" s="25">
        <f t="shared" si="219"/>
        <v>0</v>
      </c>
      <c r="BZ170" s="25">
        <f t="shared" si="219"/>
        <v>0</v>
      </c>
      <c r="CA170" s="25">
        <f t="shared" si="219"/>
        <v>0</v>
      </c>
      <c r="CB170" s="25">
        <f t="shared" si="219"/>
        <v>0</v>
      </c>
      <c r="CC170" s="25">
        <f t="shared" si="219"/>
        <v>0</v>
      </c>
      <c r="CD170" s="25">
        <f t="shared" si="219"/>
        <v>0</v>
      </c>
      <c r="CE170" s="25">
        <f t="shared" si="219"/>
        <v>0</v>
      </c>
      <c r="CF170" s="25">
        <f t="shared" si="219"/>
        <v>0</v>
      </c>
      <c r="CG170" s="25">
        <f t="shared" si="219"/>
        <v>0</v>
      </c>
      <c r="CH170" s="28">
        <f t="shared" si="219"/>
        <v>0</v>
      </c>
    </row>
    <row r="171" spans="1:86" hidden="1" x14ac:dyDescent="0.25">
      <c r="A171" s="630"/>
      <c r="B171" s="89" t="s">
        <v>23</v>
      </c>
      <c r="C171" s="25">
        <f t="shared" si="202"/>
        <v>0</v>
      </c>
      <c r="D171" s="25">
        <f t="shared" si="203"/>
        <v>0</v>
      </c>
      <c r="E171" s="25">
        <f t="shared" ref="E171:BP171" si="220">IF(E32=0,0,((E14*0.5)+D32-E50)*E87*E136*E$2)</f>
        <v>0</v>
      </c>
      <c r="F171" s="25">
        <f t="shared" si="220"/>
        <v>0</v>
      </c>
      <c r="G171" s="25">
        <f t="shared" si="220"/>
        <v>0</v>
      </c>
      <c r="H171" s="25">
        <f t="shared" si="220"/>
        <v>0</v>
      </c>
      <c r="I171" s="25">
        <f t="shared" si="220"/>
        <v>0</v>
      </c>
      <c r="J171" s="25">
        <f t="shared" si="220"/>
        <v>0</v>
      </c>
      <c r="K171" s="25">
        <f t="shared" si="220"/>
        <v>0</v>
      </c>
      <c r="L171" s="25">
        <f t="shared" si="220"/>
        <v>0</v>
      </c>
      <c r="M171" s="25">
        <f t="shared" si="220"/>
        <v>0</v>
      </c>
      <c r="N171" s="25">
        <f t="shared" si="220"/>
        <v>0</v>
      </c>
      <c r="O171" s="25">
        <f t="shared" si="220"/>
        <v>0</v>
      </c>
      <c r="P171" s="25">
        <f t="shared" si="220"/>
        <v>0</v>
      </c>
      <c r="Q171" s="25">
        <f t="shared" si="220"/>
        <v>0</v>
      </c>
      <c r="R171" s="25">
        <f t="shared" si="220"/>
        <v>0</v>
      </c>
      <c r="S171" s="25">
        <f t="shared" si="220"/>
        <v>0</v>
      </c>
      <c r="T171" s="25">
        <f t="shared" si="220"/>
        <v>0</v>
      </c>
      <c r="U171" s="25">
        <f t="shared" si="220"/>
        <v>0</v>
      </c>
      <c r="V171" s="25">
        <f t="shared" si="220"/>
        <v>0</v>
      </c>
      <c r="W171" s="25">
        <f t="shared" si="220"/>
        <v>0</v>
      </c>
      <c r="X171" s="25">
        <f t="shared" si="220"/>
        <v>0</v>
      </c>
      <c r="Y171" s="25">
        <f t="shared" si="220"/>
        <v>0</v>
      </c>
      <c r="Z171" s="25">
        <f t="shared" si="220"/>
        <v>0</v>
      </c>
      <c r="AA171" s="25">
        <f t="shared" si="220"/>
        <v>0</v>
      </c>
      <c r="AB171" s="25">
        <f t="shared" si="220"/>
        <v>0</v>
      </c>
      <c r="AC171" s="25">
        <f t="shared" si="220"/>
        <v>0</v>
      </c>
      <c r="AD171" s="25">
        <f t="shared" si="220"/>
        <v>0</v>
      </c>
      <c r="AE171" s="25">
        <f t="shared" si="220"/>
        <v>0</v>
      </c>
      <c r="AF171" s="25">
        <f t="shared" si="220"/>
        <v>0</v>
      </c>
      <c r="AG171" s="25">
        <f t="shared" si="220"/>
        <v>0</v>
      </c>
      <c r="AH171" s="25">
        <f t="shared" si="220"/>
        <v>0</v>
      </c>
      <c r="AI171" s="25">
        <f t="shared" si="220"/>
        <v>0</v>
      </c>
      <c r="AJ171" s="25">
        <f t="shared" si="220"/>
        <v>0</v>
      </c>
      <c r="AK171" s="25">
        <f t="shared" si="220"/>
        <v>0</v>
      </c>
      <c r="AL171" s="25">
        <f t="shared" si="220"/>
        <v>0</v>
      </c>
      <c r="AM171" s="25">
        <f t="shared" si="220"/>
        <v>0</v>
      </c>
      <c r="AN171" s="25">
        <f t="shared" si="220"/>
        <v>0</v>
      </c>
      <c r="AO171" s="25">
        <f t="shared" si="220"/>
        <v>0</v>
      </c>
      <c r="AP171" s="25">
        <f t="shared" si="220"/>
        <v>0</v>
      </c>
      <c r="AQ171" s="25">
        <f t="shared" si="220"/>
        <v>0</v>
      </c>
      <c r="AR171" s="25">
        <f t="shared" si="220"/>
        <v>0</v>
      </c>
      <c r="AS171" s="25">
        <f t="shared" si="220"/>
        <v>0</v>
      </c>
      <c r="AT171" s="25">
        <f t="shared" si="220"/>
        <v>0</v>
      </c>
      <c r="AU171" s="25">
        <f t="shared" si="220"/>
        <v>0</v>
      </c>
      <c r="AV171" s="25">
        <f t="shared" si="220"/>
        <v>0</v>
      </c>
      <c r="AW171" s="25">
        <f t="shared" si="220"/>
        <v>0</v>
      </c>
      <c r="AX171" s="25">
        <f t="shared" si="220"/>
        <v>0</v>
      </c>
      <c r="AY171" s="25">
        <f t="shared" si="220"/>
        <v>0</v>
      </c>
      <c r="AZ171" s="25">
        <f t="shared" si="220"/>
        <v>0</v>
      </c>
      <c r="BA171" s="25">
        <f t="shared" si="220"/>
        <v>0</v>
      </c>
      <c r="BB171" s="25">
        <f t="shared" si="220"/>
        <v>0</v>
      </c>
      <c r="BC171" s="25">
        <f t="shared" si="220"/>
        <v>0</v>
      </c>
      <c r="BD171" s="25">
        <f t="shared" si="220"/>
        <v>0</v>
      </c>
      <c r="BE171" s="25">
        <f t="shared" si="220"/>
        <v>0</v>
      </c>
      <c r="BF171" s="25">
        <f t="shared" si="220"/>
        <v>0</v>
      </c>
      <c r="BG171" s="25">
        <f t="shared" si="220"/>
        <v>0</v>
      </c>
      <c r="BH171" s="25">
        <f t="shared" si="220"/>
        <v>0</v>
      </c>
      <c r="BI171" s="25">
        <f t="shared" si="220"/>
        <v>0</v>
      </c>
      <c r="BJ171" s="25">
        <f t="shared" si="220"/>
        <v>0</v>
      </c>
      <c r="BK171" s="25">
        <f t="shared" si="220"/>
        <v>0</v>
      </c>
      <c r="BL171" s="25">
        <f t="shared" si="220"/>
        <v>0</v>
      </c>
      <c r="BM171" s="25">
        <f t="shared" si="220"/>
        <v>0</v>
      </c>
      <c r="BN171" s="25">
        <f t="shared" si="220"/>
        <v>0</v>
      </c>
      <c r="BO171" s="25">
        <f t="shared" si="220"/>
        <v>0</v>
      </c>
      <c r="BP171" s="25">
        <f t="shared" si="220"/>
        <v>0</v>
      </c>
      <c r="BQ171" s="25">
        <f t="shared" ref="BQ171:CH171" si="221">IF(BQ32=0,0,((BQ14*0.5)+BP32-BQ50)*BQ87*BQ136*BQ$2)</f>
        <v>0</v>
      </c>
      <c r="BR171" s="25">
        <f t="shared" si="221"/>
        <v>0</v>
      </c>
      <c r="BS171" s="25">
        <f t="shared" si="221"/>
        <v>0</v>
      </c>
      <c r="BT171" s="25">
        <f t="shared" si="221"/>
        <v>0</v>
      </c>
      <c r="BU171" s="25">
        <f t="shared" si="221"/>
        <v>0</v>
      </c>
      <c r="BV171" s="25">
        <f t="shared" si="221"/>
        <v>0</v>
      </c>
      <c r="BW171" s="25">
        <f t="shared" si="221"/>
        <v>0</v>
      </c>
      <c r="BX171" s="25">
        <f t="shared" si="221"/>
        <v>0</v>
      </c>
      <c r="BY171" s="25">
        <f t="shared" si="221"/>
        <v>0</v>
      </c>
      <c r="BZ171" s="25">
        <f t="shared" si="221"/>
        <v>0</v>
      </c>
      <c r="CA171" s="25">
        <f t="shared" si="221"/>
        <v>0</v>
      </c>
      <c r="CB171" s="25">
        <f t="shared" si="221"/>
        <v>0</v>
      </c>
      <c r="CC171" s="25">
        <f t="shared" si="221"/>
        <v>0</v>
      </c>
      <c r="CD171" s="25">
        <f t="shared" si="221"/>
        <v>0</v>
      </c>
      <c r="CE171" s="25">
        <f t="shared" si="221"/>
        <v>0</v>
      </c>
      <c r="CF171" s="25">
        <f t="shared" si="221"/>
        <v>0</v>
      </c>
      <c r="CG171" s="25">
        <f t="shared" si="221"/>
        <v>0</v>
      </c>
      <c r="CH171" s="28">
        <f t="shared" si="221"/>
        <v>0</v>
      </c>
    </row>
    <row r="172" spans="1:86" hidden="1" x14ac:dyDescent="0.25">
      <c r="A172" s="630"/>
      <c r="B172" s="89" t="s">
        <v>24</v>
      </c>
      <c r="C172" s="25">
        <f t="shared" si="202"/>
        <v>0</v>
      </c>
      <c r="D172" s="25">
        <f t="shared" si="203"/>
        <v>0</v>
      </c>
      <c r="E172" s="25">
        <f t="shared" ref="E172:BP172" si="222">IF(E33=0,0,((E15*0.5)+D33-E51)*E88*E137*E$2)</f>
        <v>0</v>
      </c>
      <c r="F172" s="25">
        <f t="shared" si="222"/>
        <v>0</v>
      </c>
      <c r="G172" s="25">
        <f t="shared" si="222"/>
        <v>0</v>
      </c>
      <c r="H172" s="25">
        <f t="shared" si="222"/>
        <v>0</v>
      </c>
      <c r="I172" s="25">
        <f t="shared" si="222"/>
        <v>0</v>
      </c>
      <c r="J172" s="25">
        <f t="shared" si="222"/>
        <v>0</v>
      </c>
      <c r="K172" s="25">
        <f t="shared" si="222"/>
        <v>0</v>
      </c>
      <c r="L172" s="25">
        <f t="shared" si="222"/>
        <v>0</v>
      </c>
      <c r="M172" s="25">
        <f t="shared" si="222"/>
        <v>0</v>
      </c>
      <c r="N172" s="25">
        <f t="shared" si="222"/>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25">
        <f t="shared" si="222"/>
        <v>0</v>
      </c>
      <c r="Z172" s="25">
        <f t="shared" si="222"/>
        <v>0</v>
      </c>
      <c r="AA172" s="25">
        <f t="shared" si="222"/>
        <v>0</v>
      </c>
      <c r="AB172" s="25">
        <f t="shared" si="222"/>
        <v>0</v>
      </c>
      <c r="AC172" s="25">
        <f t="shared" si="222"/>
        <v>0</v>
      </c>
      <c r="AD172" s="25">
        <f t="shared" si="222"/>
        <v>0</v>
      </c>
      <c r="AE172" s="25">
        <f t="shared" si="222"/>
        <v>0</v>
      </c>
      <c r="AF172" s="25">
        <f t="shared" si="222"/>
        <v>0</v>
      </c>
      <c r="AG172" s="25">
        <f t="shared" si="222"/>
        <v>0</v>
      </c>
      <c r="AH172" s="25">
        <f t="shared" si="222"/>
        <v>0</v>
      </c>
      <c r="AI172" s="25">
        <f t="shared" si="222"/>
        <v>0</v>
      </c>
      <c r="AJ172" s="25">
        <f t="shared" si="222"/>
        <v>0</v>
      </c>
      <c r="AK172" s="25">
        <f t="shared" si="222"/>
        <v>0</v>
      </c>
      <c r="AL172" s="25">
        <f t="shared" si="222"/>
        <v>0</v>
      </c>
      <c r="AM172" s="25">
        <f t="shared" si="222"/>
        <v>0</v>
      </c>
      <c r="AN172" s="25">
        <f t="shared" si="222"/>
        <v>0</v>
      </c>
      <c r="AO172" s="25">
        <f t="shared" si="222"/>
        <v>0</v>
      </c>
      <c r="AP172" s="25">
        <f t="shared" si="222"/>
        <v>0</v>
      </c>
      <c r="AQ172" s="25">
        <f t="shared" si="222"/>
        <v>0</v>
      </c>
      <c r="AR172" s="25">
        <f t="shared" si="222"/>
        <v>0</v>
      </c>
      <c r="AS172" s="25">
        <f t="shared" si="222"/>
        <v>0</v>
      </c>
      <c r="AT172" s="25">
        <f t="shared" si="222"/>
        <v>0</v>
      </c>
      <c r="AU172" s="25">
        <f t="shared" si="222"/>
        <v>0</v>
      </c>
      <c r="AV172" s="25">
        <f t="shared" si="222"/>
        <v>0</v>
      </c>
      <c r="AW172" s="25">
        <f t="shared" si="222"/>
        <v>0</v>
      </c>
      <c r="AX172" s="25">
        <f t="shared" si="222"/>
        <v>0</v>
      </c>
      <c r="AY172" s="25">
        <f t="shared" si="222"/>
        <v>0</v>
      </c>
      <c r="AZ172" s="25">
        <f t="shared" si="222"/>
        <v>0</v>
      </c>
      <c r="BA172" s="25">
        <f t="shared" si="222"/>
        <v>0</v>
      </c>
      <c r="BB172" s="25">
        <f t="shared" si="222"/>
        <v>0</v>
      </c>
      <c r="BC172" s="25">
        <f t="shared" si="222"/>
        <v>0</v>
      </c>
      <c r="BD172" s="25">
        <f t="shared" si="222"/>
        <v>0</v>
      </c>
      <c r="BE172" s="25">
        <f t="shared" si="222"/>
        <v>0</v>
      </c>
      <c r="BF172" s="25">
        <f t="shared" si="222"/>
        <v>0</v>
      </c>
      <c r="BG172" s="25">
        <f t="shared" si="222"/>
        <v>0</v>
      </c>
      <c r="BH172" s="25">
        <f t="shared" si="222"/>
        <v>0</v>
      </c>
      <c r="BI172" s="25">
        <f t="shared" si="222"/>
        <v>0</v>
      </c>
      <c r="BJ172" s="25">
        <f t="shared" si="222"/>
        <v>0</v>
      </c>
      <c r="BK172" s="25">
        <f t="shared" si="222"/>
        <v>0</v>
      </c>
      <c r="BL172" s="25">
        <f t="shared" si="222"/>
        <v>0</v>
      </c>
      <c r="BM172" s="25">
        <f t="shared" si="222"/>
        <v>0</v>
      </c>
      <c r="BN172" s="25">
        <f t="shared" si="222"/>
        <v>0</v>
      </c>
      <c r="BO172" s="25">
        <f t="shared" si="222"/>
        <v>0</v>
      </c>
      <c r="BP172" s="25">
        <f t="shared" si="222"/>
        <v>0</v>
      </c>
      <c r="BQ172" s="25">
        <f t="shared" ref="BQ172:CH172" si="223">IF(BQ33=0,0,((BQ15*0.5)+BP33-BQ51)*BQ88*BQ137*BQ$2)</f>
        <v>0</v>
      </c>
      <c r="BR172" s="25">
        <f t="shared" si="223"/>
        <v>0</v>
      </c>
      <c r="BS172" s="25">
        <f t="shared" si="223"/>
        <v>0</v>
      </c>
      <c r="BT172" s="25">
        <f t="shared" si="223"/>
        <v>0</v>
      </c>
      <c r="BU172" s="25">
        <f t="shared" si="223"/>
        <v>0</v>
      </c>
      <c r="BV172" s="25">
        <f t="shared" si="223"/>
        <v>0</v>
      </c>
      <c r="BW172" s="25">
        <f t="shared" si="223"/>
        <v>0</v>
      </c>
      <c r="BX172" s="25">
        <f t="shared" si="223"/>
        <v>0</v>
      </c>
      <c r="BY172" s="25">
        <f t="shared" si="223"/>
        <v>0</v>
      </c>
      <c r="BZ172" s="25">
        <f t="shared" si="223"/>
        <v>0</v>
      </c>
      <c r="CA172" s="25">
        <f t="shared" si="223"/>
        <v>0</v>
      </c>
      <c r="CB172" s="25">
        <f t="shared" si="223"/>
        <v>0</v>
      </c>
      <c r="CC172" s="25">
        <f t="shared" si="223"/>
        <v>0</v>
      </c>
      <c r="CD172" s="25">
        <f t="shared" si="223"/>
        <v>0</v>
      </c>
      <c r="CE172" s="25">
        <f t="shared" si="223"/>
        <v>0</v>
      </c>
      <c r="CF172" s="25">
        <f t="shared" si="223"/>
        <v>0</v>
      </c>
      <c r="CG172" s="25">
        <f t="shared" si="223"/>
        <v>0</v>
      </c>
      <c r="CH172" s="28">
        <f t="shared" si="223"/>
        <v>0</v>
      </c>
    </row>
    <row r="173" spans="1:86" ht="15.75" hidden="1" customHeight="1" x14ac:dyDescent="0.25">
      <c r="A173" s="630"/>
      <c r="B173" s="89" t="s">
        <v>7</v>
      </c>
      <c r="C173" s="25">
        <f t="shared" si="202"/>
        <v>0</v>
      </c>
      <c r="D173" s="25">
        <f t="shared" si="203"/>
        <v>0</v>
      </c>
      <c r="E173" s="25">
        <f t="shared" ref="E173:BP173" si="224">IF(E34=0,0,((E16*0.5)+D34-E52)*E89*E138*E$2)</f>
        <v>0</v>
      </c>
      <c r="F173" s="25">
        <f t="shared" si="224"/>
        <v>0</v>
      </c>
      <c r="G173" s="25">
        <f t="shared" si="224"/>
        <v>0</v>
      </c>
      <c r="H173" s="25">
        <f t="shared" si="224"/>
        <v>0</v>
      </c>
      <c r="I173" s="25">
        <f t="shared" si="224"/>
        <v>0</v>
      </c>
      <c r="J173" s="25">
        <f t="shared" si="224"/>
        <v>0</v>
      </c>
      <c r="K173" s="25">
        <f t="shared" si="224"/>
        <v>0</v>
      </c>
      <c r="L173" s="25">
        <f t="shared" si="224"/>
        <v>0</v>
      </c>
      <c r="M173" s="25">
        <f t="shared" si="224"/>
        <v>0</v>
      </c>
      <c r="N173" s="25">
        <f t="shared" si="224"/>
        <v>0</v>
      </c>
      <c r="O173" s="25">
        <f t="shared" si="224"/>
        <v>0</v>
      </c>
      <c r="P173" s="25">
        <f t="shared" si="224"/>
        <v>0</v>
      </c>
      <c r="Q173" s="25">
        <f t="shared" si="224"/>
        <v>0</v>
      </c>
      <c r="R173" s="25">
        <f t="shared" si="224"/>
        <v>0</v>
      </c>
      <c r="S173" s="25">
        <f t="shared" si="224"/>
        <v>0</v>
      </c>
      <c r="T173" s="25">
        <f t="shared" si="224"/>
        <v>0</v>
      </c>
      <c r="U173" s="25">
        <f t="shared" si="224"/>
        <v>0</v>
      </c>
      <c r="V173" s="25">
        <f t="shared" si="224"/>
        <v>0</v>
      </c>
      <c r="W173" s="25">
        <f t="shared" si="224"/>
        <v>0</v>
      </c>
      <c r="X173" s="25">
        <f t="shared" si="224"/>
        <v>0</v>
      </c>
      <c r="Y173" s="25">
        <f t="shared" si="224"/>
        <v>0</v>
      </c>
      <c r="Z173" s="25">
        <f t="shared" si="224"/>
        <v>0</v>
      </c>
      <c r="AA173" s="25">
        <f t="shared" si="224"/>
        <v>0</v>
      </c>
      <c r="AB173" s="25">
        <f t="shared" si="224"/>
        <v>0</v>
      </c>
      <c r="AC173" s="25">
        <f t="shared" si="224"/>
        <v>0</v>
      </c>
      <c r="AD173" s="25">
        <f t="shared" si="224"/>
        <v>0</v>
      </c>
      <c r="AE173" s="25">
        <f t="shared" si="224"/>
        <v>0</v>
      </c>
      <c r="AF173" s="25">
        <f t="shared" si="224"/>
        <v>0</v>
      </c>
      <c r="AG173" s="25">
        <f t="shared" si="224"/>
        <v>0</v>
      </c>
      <c r="AH173" s="25">
        <f t="shared" si="224"/>
        <v>0</v>
      </c>
      <c r="AI173" s="25">
        <f t="shared" si="224"/>
        <v>0</v>
      </c>
      <c r="AJ173" s="25">
        <f t="shared" si="224"/>
        <v>0</v>
      </c>
      <c r="AK173" s="25">
        <f t="shared" si="224"/>
        <v>0</v>
      </c>
      <c r="AL173" s="25">
        <f t="shared" si="224"/>
        <v>0</v>
      </c>
      <c r="AM173" s="25">
        <f t="shared" si="224"/>
        <v>0</v>
      </c>
      <c r="AN173" s="25">
        <f t="shared" si="224"/>
        <v>0</v>
      </c>
      <c r="AO173" s="25">
        <f t="shared" si="224"/>
        <v>0</v>
      </c>
      <c r="AP173" s="25">
        <f t="shared" si="224"/>
        <v>0</v>
      </c>
      <c r="AQ173" s="25">
        <f t="shared" si="224"/>
        <v>0</v>
      </c>
      <c r="AR173" s="25">
        <f t="shared" si="224"/>
        <v>0</v>
      </c>
      <c r="AS173" s="25">
        <f t="shared" si="224"/>
        <v>0</v>
      </c>
      <c r="AT173" s="25">
        <f t="shared" si="224"/>
        <v>0</v>
      </c>
      <c r="AU173" s="25">
        <f t="shared" si="224"/>
        <v>0</v>
      </c>
      <c r="AV173" s="25">
        <f t="shared" si="224"/>
        <v>0</v>
      </c>
      <c r="AW173" s="25">
        <f t="shared" si="224"/>
        <v>0</v>
      </c>
      <c r="AX173" s="25">
        <f t="shared" si="224"/>
        <v>0</v>
      </c>
      <c r="AY173" s="25">
        <f t="shared" si="224"/>
        <v>0</v>
      </c>
      <c r="AZ173" s="25">
        <f t="shared" si="224"/>
        <v>0</v>
      </c>
      <c r="BA173" s="25">
        <f t="shared" si="224"/>
        <v>0</v>
      </c>
      <c r="BB173" s="25">
        <f t="shared" si="224"/>
        <v>0</v>
      </c>
      <c r="BC173" s="25">
        <f t="shared" si="224"/>
        <v>0</v>
      </c>
      <c r="BD173" s="25">
        <f t="shared" si="224"/>
        <v>0</v>
      </c>
      <c r="BE173" s="25">
        <f t="shared" si="224"/>
        <v>0</v>
      </c>
      <c r="BF173" s="25">
        <f t="shared" si="224"/>
        <v>0</v>
      </c>
      <c r="BG173" s="25">
        <f t="shared" si="224"/>
        <v>0</v>
      </c>
      <c r="BH173" s="25">
        <f t="shared" si="224"/>
        <v>0</v>
      </c>
      <c r="BI173" s="25">
        <f t="shared" si="224"/>
        <v>0</v>
      </c>
      <c r="BJ173" s="25">
        <f t="shared" si="224"/>
        <v>0</v>
      </c>
      <c r="BK173" s="25">
        <f t="shared" si="224"/>
        <v>0</v>
      </c>
      <c r="BL173" s="25">
        <f t="shared" si="224"/>
        <v>0</v>
      </c>
      <c r="BM173" s="25">
        <f t="shared" si="224"/>
        <v>0</v>
      </c>
      <c r="BN173" s="25">
        <f t="shared" si="224"/>
        <v>0</v>
      </c>
      <c r="BO173" s="25">
        <f t="shared" si="224"/>
        <v>0</v>
      </c>
      <c r="BP173" s="25">
        <f t="shared" si="224"/>
        <v>0</v>
      </c>
      <c r="BQ173" s="25">
        <f t="shared" ref="BQ173:CH173" si="225">IF(BQ34=0,0,((BQ16*0.5)+BP34-BQ52)*BQ89*BQ138*BQ$2)</f>
        <v>0</v>
      </c>
      <c r="BR173" s="25">
        <f t="shared" si="225"/>
        <v>0</v>
      </c>
      <c r="BS173" s="25">
        <f t="shared" si="225"/>
        <v>0</v>
      </c>
      <c r="BT173" s="25">
        <f t="shared" si="225"/>
        <v>0</v>
      </c>
      <c r="BU173" s="25">
        <f t="shared" si="225"/>
        <v>0</v>
      </c>
      <c r="BV173" s="25">
        <f t="shared" si="225"/>
        <v>0</v>
      </c>
      <c r="BW173" s="25">
        <f t="shared" si="225"/>
        <v>0</v>
      </c>
      <c r="BX173" s="25">
        <f t="shared" si="225"/>
        <v>0</v>
      </c>
      <c r="BY173" s="25">
        <f t="shared" si="225"/>
        <v>0</v>
      </c>
      <c r="BZ173" s="25">
        <f t="shared" si="225"/>
        <v>0</v>
      </c>
      <c r="CA173" s="25">
        <f t="shared" si="225"/>
        <v>0</v>
      </c>
      <c r="CB173" s="25">
        <f t="shared" si="225"/>
        <v>0</v>
      </c>
      <c r="CC173" s="25">
        <f t="shared" si="225"/>
        <v>0</v>
      </c>
      <c r="CD173" s="25">
        <f t="shared" si="225"/>
        <v>0</v>
      </c>
      <c r="CE173" s="25">
        <f t="shared" si="225"/>
        <v>0</v>
      </c>
      <c r="CF173" s="25">
        <f t="shared" si="225"/>
        <v>0</v>
      </c>
      <c r="CG173" s="25">
        <f t="shared" si="225"/>
        <v>0</v>
      </c>
      <c r="CH173" s="28">
        <f t="shared" si="225"/>
        <v>0</v>
      </c>
    </row>
    <row r="174" spans="1:86" ht="15.75" hidden="1" customHeight="1" x14ac:dyDescent="0.25">
      <c r="A174" s="630"/>
      <c r="B174" s="89" t="s">
        <v>8</v>
      </c>
      <c r="C174" s="25">
        <f t="shared" si="202"/>
        <v>0</v>
      </c>
      <c r="D174" s="25">
        <f t="shared" si="203"/>
        <v>0</v>
      </c>
      <c r="E174" s="25">
        <f t="shared" ref="E174:BP174" si="226">IF(E35=0,0,((E17*0.5)+D35-E53)*E90*E139*E$2)</f>
        <v>0</v>
      </c>
      <c r="F174" s="25">
        <f t="shared" si="226"/>
        <v>0</v>
      </c>
      <c r="G174" s="25">
        <f t="shared" si="226"/>
        <v>0</v>
      </c>
      <c r="H174" s="25">
        <f t="shared" si="226"/>
        <v>0</v>
      </c>
      <c r="I174" s="25">
        <f t="shared" si="226"/>
        <v>0</v>
      </c>
      <c r="J174" s="25">
        <f t="shared" si="226"/>
        <v>0</v>
      </c>
      <c r="K174" s="25">
        <f t="shared" si="226"/>
        <v>0</v>
      </c>
      <c r="L174" s="25">
        <f t="shared" si="226"/>
        <v>0</v>
      </c>
      <c r="M174" s="25">
        <f t="shared" si="226"/>
        <v>0</v>
      </c>
      <c r="N174" s="25">
        <f t="shared" si="226"/>
        <v>0</v>
      </c>
      <c r="O174" s="25">
        <f t="shared" si="226"/>
        <v>0</v>
      </c>
      <c r="P174" s="25">
        <f t="shared" si="226"/>
        <v>0</v>
      </c>
      <c r="Q174" s="25">
        <f t="shared" si="226"/>
        <v>0</v>
      </c>
      <c r="R174" s="25">
        <f t="shared" si="226"/>
        <v>0</v>
      </c>
      <c r="S174" s="25">
        <f t="shared" si="226"/>
        <v>0</v>
      </c>
      <c r="T174" s="25">
        <f t="shared" si="226"/>
        <v>0</v>
      </c>
      <c r="U174" s="25">
        <f t="shared" si="226"/>
        <v>0</v>
      </c>
      <c r="V174" s="25">
        <f t="shared" si="226"/>
        <v>0</v>
      </c>
      <c r="W174" s="25">
        <f t="shared" si="226"/>
        <v>0</v>
      </c>
      <c r="X174" s="25">
        <f t="shared" si="226"/>
        <v>0</v>
      </c>
      <c r="Y174" s="25">
        <f t="shared" si="226"/>
        <v>0</v>
      </c>
      <c r="Z174" s="25">
        <f t="shared" si="226"/>
        <v>0</v>
      </c>
      <c r="AA174" s="25">
        <f t="shared" si="226"/>
        <v>0</v>
      </c>
      <c r="AB174" s="25">
        <f t="shared" si="226"/>
        <v>0</v>
      </c>
      <c r="AC174" s="25">
        <f t="shared" si="226"/>
        <v>0</v>
      </c>
      <c r="AD174" s="25">
        <f t="shared" si="226"/>
        <v>0</v>
      </c>
      <c r="AE174" s="25">
        <f t="shared" si="226"/>
        <v>0</v>
      </c>
      <c r="AF174" s="25">
        <f t="shared" si="226"/>
        <v>0</v>
      </c>
      <c r="AG174" s="25">
        <f t="shared" si="226"/>
        <v>0</v>
      </c>
      <c r="AH174" s="25">
        <f t="shared" si="226"/>
        <v>0</v>
      </c>
      <c r="AI174" s="25">
        <f t="shared" si="226"/>
        <v>0</v>
      </c>
      <c r="AJ174" s="25">
        <f t="shared" si="226"/>
        <v>0</v>
      </c>
      <c r="AK174" s="25">
        <f t="shared" si="226"/>
        <v>0</v>
      </c>
      <c r="AL174" s="25">
        <f t="shared" si="226"/>
        <v>0</v>
      </c>
      <c r="AM174" s="25">
        <f t="shared" si="226"/>
        <v>0</v>
      </c>
      <c r="AN174" s="25">
        <f t="shared" si="226"/>
        <v>0</v>
      </c>
      <c r="AO174" s="25">
        <f t="shared" si="226"/>
        <v>0</v>
      </c>
      <c r="AP174" s="25">
        <f t="shared" si="226"/>
        <v>0</v>
      </c>
      <c r="AQ174" s="25">
        <f t="shared" si="226"/>
        <v>0</v>
      </c>
      <c r="AR174" s="25">
        <f t="shared" si="226"/>
        <v>0</v>
      </c>
      <c r="AS174" s="25">
        <f t="shared" si="226"/>
        <v>0</v>
      </c>
      <c r="AT174" s="25">
        <f t="shared" si="226"/>
        <v>0</v>
      </c>
      <c r="AU174" s="25">
        <f t="shared" si="226"/>
        <v>0</v>
      </c>
      <c r="AV174" s="25">
        <f t="shared" si="226"/>
        <v>0</v>
      </c>
      <c r="AW174" s="25">
        <f t="shared" si="226"/>
        <v>0</v>
      </c>
      <c r="AX174" s="25">
        <f t="shared" si="226"/>
        <v>0</v>
      </c>
      <c r="AY174" s="25">
        <f t="shared" si="226"/>
        <v>0</v>
      </c>
      <c r="AZ174" s="25">
        <f t="shared" si="226"/>
        <v>0</v>
      </c>
      <c r="BA174" s="25">
        <f t="shared" si="226"/>
        <v>0</v>
      </c>
      <c r="BB174" s="25">
        <f t="shared" si="226"/>
        <v>0</v>
      </c>
      <c r="BC174" s="25">
        <f t="shared" si="226"/>
        <v>0</v>
      </c>
      <c r="BD174" s="25">
        <f t="shared" si="226"/>
        <v>0</v>
      </c>
      <c r="BE174" s="25">
        <f t="shared" si="226"/>
        <v>0</v>
      </c>
      <c r="BF174" s="25">
        <f t="shared" si="226"/>
        <v>0</v>
      </c>
      <c r="BG174" s="25">
        <f t="shared" si="226"/>
        <v>0</v>
      </c>
      <c r="BH174" s="25">
        <f t="shared" si="226"/>
        <v>0</v>
      </c>
      <c r="BI174" s="25">
        <f t="shared" si="226"/>
        <v>0</v>
      </c>
      <c r="BJ174" s="25">
        <f t="shared" si="226"/>
        <v>0</v>
      </c>
      <c r="BK174" s="25">
        <f t="shared" si="226"/>
        <v>0</v>
      </c>
      <c r="BL174" s="25">
        <f t="shared" si="226"/>
        <v>0</v>
      </c>
      <c r="BM174" s="25">
        <f t="shared" si="226"/>
        <v>0</v>
      </c>
      <c r="BN174" s="25">
        <f t="shared" si="226"/>
        <v>0</v>
      </c>
      <c r="BO174" s="25">
        <f t="shared" si="226"/>
        <v>0</v>
      </c>
      <c r="BP174" s="25">
        <f t="shared" si="226"/>
        <v>0</v>
      </c>
      <c r="BQ174" s="25">
        <f t="shared" ref="BQ174:CH174" si="227">IF(BQ35=0,0,((BQ17*0.5)+BP35-BQ53)*BQ90*BQ139*BQ$2)</f>
        <v>0</v>
      </c>
      <c r="BR174" s="25">
        <f t="shared" si="227"/>
        <v>0</v>
      </c>
      <c r="BS174" s="25">
        <f t="shared" si="227"/>
        <v>0</v>
      </c>
      <c r="BT174" s="25">
        <f t="shared" si="227"/>
        <v>0</v>
      </c>
      <c r="BU174" s="25">
        <f t="shared" si="227"/>
        <v>0</v>
      </c>
      <c r="BV174" s="25">
        <f t="shared" si="227"/>
        <v>0</v>
      </c>
      <c r="BW174" s="25">
        <f t="shared" si="227"/>
        <v>0</v>
      </c>
      <c r="BX174" s="25">
        <f t="shared" si="227"/>
        <v>0</v>
      </c>
      <c r="BY174" s="25">
        <f t="shared" si="227"/>
        <v>0</v>
      </c>
      <c r="BZ174" s="25">
        <f t="shared" si="227"/>
        <v>0</v>
      </c>
      <c r="CA174" s="25">
        <f t="shared" si="227"/>
        <v>0</v>
      </c>
      <c r="CB174" s="25">
        <f t="shared" si="227"/>
        <v>0</v>
      </c>
      <c r="CC174" s="25">
        <f t="shared" si="227"/>
        <v>0</v>
      </c>
      <c r="CD174" s="25">
        <f t="shared" si="227"/>
        <v>0</v>
      </c>
      <c r="CE174" s="25">
        <f t="shared" si="227"/>
        <v>0</v>
      </c>
      <c r="CF174" s="25">
        <f t="shared" si="227"/>
        <v>0</v>
      </c>
      <c r="CG174" s="25">
        <f t="shared" si="227"/>
        <v>0</v>
      </c>
      <c r="CH174" s="28">
        <f t="shared" si="227"/>
        <v>0</v>
      </c>
    </row>
    <row r="175" spans="1:86" ht="15.75" hidden="1" customHeight="1" x14ac:dyDescent="0.25">
      <c r="A175" s="630"/>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hidden="1" customHeight="1" x14ac:dyDescent="0.25">
      <c r="A176" s="630"/>
      <c r="B176" s="269" t="s">
        <v>26</v>
      </c>
      <c r="C176" s="25">
        <f>SUM(C162:C175)</f>
        <v>0</v>
      </c>
      <c r="D176" s="25">
        <f>SUM(D162:D175)</f>
        <v>0</v>
      </c>
      <c r="E176" s="25">
        <f t="shared" ref="E176:BP176" si="228">SUM(E162:E175)</f>
        <v>0</v>
      </c>
      <c r="F176" s="25">
        <f t="shared" si="228"/>
        <v>0</v>
      </c>
      <c r="G176" s="25">
        <f t="shared" si="228"/>
        <v>0</v>
      </c>
      <c r="H176" s="25">
        <f t="shared" si="228"/>
        <v>0</v>
      </c>
      <c r="I176" s="25">
        <f t="shared" si="228"/>
        <v>0</v>
      </c>
      <c r="J176" s="25">
        <f t="shared" si="228"/>
        <v>0</v>
      </c>
      <c r="K176" s="25">
        <f t="shared" si="228"/>
        <v>0</v>
      </c>
      <c r="L176" s="25">
        <f t="shared" si="228"/>
        <v>0</v>
      </c>
      <c r="M176" s="25">
        <f t="shared" si="228"/>
        <v>0</v>
      </c>
      <c r="N176" s="25">
        <f t="shared" si="228"/>
        <v>0</v>
      </c>
      <c r="O176" s="25">
        <f t="shared" si="228"/>
        <v>0</v>
      </c>
      <c r="P176" s="25">
        <f t="shared" si="228"/>
        <v>0</v>
      </c>
      <c r="Q176" s="25">
        <f t="shared" si="228"/>
        <v>0</v>
      </c>
      <c r="R176" s="25">
        <f t="shared" si="228"/>
        <v>0</v>
      </c>
      <c r="S176" s="25">
        <f t="shared" si="228"/>
        <v>0</v>
      </c>
      <c r="T176" s="25">
        <f t="shared" si="228"/>
        <v>0</v>
      </c>
      <c r="U176" s="25">
        <f t="shared" si="228"/>
        <v>0</v>
      </c>
      <c r="V176" s="25">
        <f t="shared" si="228"/>
        <v>0</v>
      </c>
      <c r="W176" s="25">
        <f t="shared" si="228"/>
        <v>0</v>
      </c>
      <c r="X176" s="25">
        <f t="shared" si="228"/>
        <v>0</v>
      </c>
      <c r="Y176" s="25">
        <f t="shared" si="228"/>
        <v>0</v>
      </c>
      <c r="Z176" s="25">
        <f t="shared" si="228"/>
        <v>0</v>
      </c>
      <c r="AA176" s="25">
        <f t="shared" si="228"/>
        <v>0</v>
      </c>
      <c r="AB176" s="25">
        <f t="shared" si="228"/>
        <v>0</v>
      </c>
      <c r="AC176" s="25">
        <f t="shared" si="228"/>
        <v>0</v>
      </c>
      <c r="AD176" s="25">
        <f t="shared" si="228"/>
        <v>0</v>
      </c>
      <c r="AE176" s="25">
        <f t="shared" si="228"/>
        <v>0</v>
      </c>
      <c r="AF176" s="25">
        <f t="shared" si="228"/>
        <v>0</v>
      </c>
      <c r="AG176" s="25">
        <f t="shared" si="228"/>
        <v>0</v>
      </c>
      <c r="AH176" s="25">
        <f t="shared" si="228"/>
        <v>0</v>
      </c>
      <c r="AI176" s="25">
        <f t="shared" si="228"/>
        <v>0</v>
      </c>
      <c r="AJ176" s="25">
        <f t="shared" si="228"/>
        <v>0</v>
      </c>
      <c r="AK176" s="25">
        <f t="shared" si="228"/>
        <v>0</v>
      </c>
      <c r="AL176" s="25">
        <f t="shared" si="228"/>
        <v>0</v>
      </c>
      <c r="AM176" s="25">
        <f t="shared" si="228"/>
        <v>0</v>
      </c>
      <c r="AN176" s="25">
        <f t="shared" si="228"/>
        <v>0</v>
      </c>
      <c r="AO176" s="25">
        <f t="shared" si="228"/>
        <v>0</v>
      </c>
      <c r="AP176" s="25">
        <f t="shared" si="228"/>
        <v>0</v>
      </c>
      <c r="AQ176" s="25">
        <f t="shared" si="228"/>
        <v>0</v>
      </c>
      <c r="AR176" s="25">
        <f t="shared" si="228"/>
        <v>0</v>
      </c>
      <c r="AS176" s="25">
        <f t="shared" si="228"/>
        <v>0</v>
      </c>
      <c r="AT176" s="25">
        <f t="shared" si="228"/>
        <v>0</v>
      </c>
      <c r="AU176" s="25">
        <f t="shared" si="228"/>
        <v>0</v>
      </c>
      <c r="AV176" s="25">
        <f t="shared" si="228"/>
        <v>0</v>
      </c>
      <c r="AW176" s="25">
        <f t="shared" si="228"/>
        <v>0</v>
      </c>
      <c r="AX176" s="25">
        <f t="shared" si="228"/>
        <v>0</v>
      </c>
      <c r="AY176" s="25">
        <f t="shared" si="228"/>
        <v>0</v>
      </c>
      <c r="AZ176" s="25">
        <f t="shared" si="228"/>
        <v>0</v>
      </c>
      <c r="BA176" s="25">
        <f t="shared" si="228"/>
        <v>0</v>
      </c>
      <c r="BB176" s="25">
        <f t="shared" si="228"/>
        <v>0</v>
      </c>
      <c r="BC176" s="25">
        <f t="shared" si="228"/>
        <v>0</v>
      </c>
      <c r="BD176" s="25">
        <f t="shared" si="228"/>
        <v>0</v>
      </c>
      <c r="BE176" s="25">
        <f t="shared" si="228"/>
        <v>0</v>
      </c>
      <c r="BF176" s="25">
        <f t="shared" si="228"/>
        <v>0</v>
      </c>
      <c r="BG176" s="25">
        <f t="shared" si="228"/>
        <v>0</v>
      </c>
      <c r="BH176" s="25">
        <f t="shared" si="228"/>
        <v>0</v>
      </c>
      <c r="BI176" s="25">
        <f t="shared" si="228"/>
        <v>0</v>
      </c>
      <c r="BJ176" s="25">
        <f t="shared" si="228"/>
        <v>0</v>
      </c>
      <c r="BK176" s="25">
        <f t="shared" si="228"/>
        <v>0</v>
      </c>
      <c r="BL176" s="25">
        <f t="shared" si="228"/>
        <v>0</v>
      </c>
      <c r="BM176" s="25">
        <f t="shared" si="228"/>
        <v>0</v>
      </c>
      <c r="BN176" s="25">
        <f t="shared" si="228"/>
        <v>0</v>
      </c>
      <c r="BO176" s="25">
        <f t="shared" si="228"/>
        <v>0</v>
      </c>
      <c r="BP176" s="25">
        <f t="shared" si="228"/>
        <v>0</v>
      </c>
      <c r="BQ176" s="25">
        <f t="shared" ref="BQ176:CH176" si="229">SUM(BQ162:BQ175)</f>
        <v>0</v>
      </c>
      <c r="BR176" s="25">
        <f t="shared" si="229"/>
        <v>0</v>
      </c>
      <c r="BS176" s="25">
        <f t="shared" si="229"/>
        <v>0</v>
      </c>
      <c r="BT176" s="25">
        <f t="shared" si="229"/>
        <v>0</v>
      </c>
      <c r="BU176" s="25">
        <f t="shared" si="229"/>
        <v>0</v>
      </c>
      <c r="BV176" s="25">
        <f t="shared" si="229"/>
        <v>0</v>
      </c>
      <c r="BW176" s="25">
        <f t="shared" si="229"/>
        <v>0</v>
      </c>
      <c r="BX176" s="25">
        <f t="shared" si="229"/>
        <v>0</v>
      </c>
      <c r="BY176" s="25">
        <f t="shared" si="229"/>
        <v>0</v>
      </c>
      <c r="BZ176" s="25">
        <f t="shared" si="229"/>
        <v>0</v>
      </c>
      <c r="CA176" s="25">
        <f t="shared" si="229"/>
        <v>0</v>
      </c>
      <c r="CB176" s="25">
        <f t="shared" si="229"/>
        <v>0</v>
      </c>
      <c r="CC176" s="25">
        <f t="shared" si="229"/>
        <v>0</v>
      </c>
      <c r="CD176" s="25">
        <f t="shared" si="229"/>
        <v>0</v>
      </c>
      <c r="CE176" s="25">
        <f t="shared" si="229"/>
        <v>0</v>
      </c>
      <c r="CF176" s="25">
        <f t="shared" si="229"/>
        <v>0</v>
      </c>
      <c r="CG176" s="25">
        <f t="shared" si="229"/>
        <v>0</v>
      </c>
      <c r="CH176" s="28">
        <f t="shared" si="229"/>
        <v>0</v>
      </c>
    </row>
    <row r="177" spans="1:86" ht="16.5" hidden="1" customHeight="1" thickBot="1" x14ac:dyDescent="0.3">
      <c r="A177" s="631"/>
      <c r="B177" s="144" t="s">
        <v>27</v>
      </c>
      <c r="C177" s="26">
        <f>C176</f>
        <v>0</v>
      </c>
      <c r="D177" s="26">
        <f>C177+D176</f>
        <v>0</v>
      </c>
      <c r="E177" s="26">
        <f t="shared" ref="E177:BP177" si="230">D177+E176</f>
        <v>0</v>
      </c>
      <c r="F177" s="26">
        <f t="shared" si="230"/>
        <v>0</v>
      </c>
      <c r="G177" s="26">
        <f t="shared" si="230"/>
        <v>0</v>
      </c>
      <c r="H177" s="26">
        <f t="shared" si="230"/>
        <v>0</v>
      </c>
      <c r="I177" s="26">
        <f t="shared" si="230"/>
        <v>0</v>
      </c>
      <c r="J177" s="26">
        <f t="shared" si="230"/>
        <v>0</v>
      </c>
      <c r="K177" s="26">
        <f t="shared" si="230"/>
        <v>0</v>
      </c>
      <c r="L177" s="26">
        <f t="shared" si="230"/>
        <v>0</v>
      </c>
      <c r="M177" s="26">
        <f t="shared" si="230"/>
        <v>0</v>
      </c>
      <c r="N177" s="26">
        <f t="shared" si="230"/>
        <v>0</v>
      </c>
      <c r="O177" s="26">
        <f t="shared" si="230"/>
        <v>0</v>
      </c>
      <c r="P177" s="26">
        <f t="shared" si="230"/>
        <v>0</v>
      </c>
      <c r="Q177" s="26">
        <f t="shared" si="230"/>
        <v>0</v>
      </c>
      <c r="R177" s="26">
        <f t="shared" si="230"/>
        <v>0</v>
      </c>
      <c r="S177" s="26">
        <f t="shared" si="230"/>
        <v>0</v>
      </c>
      <c r="T177" s="26">
        <f t="shared" si="230"/>
        <v>0</v>
      </c>
      <c r="U177" s="26">
        <f t="shared" si="230"/>
        <v>0</v>
      </c>
      <c r="V177" s="26">
        <f t="shared" si="230"/>
        <v>0</v>
      </c>
      <c r="W177" s="26">
        <f t="shared" si="230"/>
        <v>0</v>
      </c>
      <c r="X177" s="26">
        <f t="shared" si="230"/>
        <v>0</v>
      </c>
      <c r="Y177" s="26">
        <f t="shared" si="230"/>
        <v>0</v>
      </c>
      <c r="Z177" s="26">
        <f t="shared" si="230"/>
        <v>0</v>
      </c>
      <c r="AA177" s="26">
        <f t="shared" si="230"/>
        <v>0</v>
      </c>
      <c r="AB177" s="26">
        <f t="shared" si="230"/>
        <v>0</v>
      </c>
      <c r="AC177" s="26">
        <f t="shared" si="230"/>
        <v>0</v>
      </c>
      <c r="AD177" s="26">
        <f t="shared" si="230"/>
        <v>0</v>
      </c>
      <c r="AE177" s="26">
        <f t="shared" si="230"/>
        <v>0</v>
      </c>
      <c r="AF177" s="26">
        <f t="shared" si="230"/>
        <v>0</v>
      </c>
      <c r="AG177" s="26">
        <f t="shared" si="230"/>
        <v>0</v>
      </c>
      <c r="AH177" s="26">
        <f t="shared" si="230"/>
        <v>0</v>
      </c>
      <c r="AI177" s="26">
        <f t="shared" si="230"/>
        <v>0</v>
      </c>
      <c r="AJ177" s="26">
        <f t="shared" si="230"/>
        <v>0</v>
      </c>
      <c r="AK177" s="26">
        <f t="shared" si="230"/>
        <v>0</v>
      </c>
      <c r="AL177" s="26">
        <f t="shared" si="230"/>
        <v>0</v>
      </c>
      <c r="AM177" s="26">
        <f t="shared" si="230"/>
        <v>0</v>
      </c>
      <c r="AN177" s="26">
        <f t="shared" si="230"/>
        <v>0</v>
      </c>
      <c r="AO177" s="26">
        <f t="shared" si="230"/>
        <v>0</v>
      </c>
      <c r="AP177" s="26">
        <f t="shared" si="230"/>
        <v>0</v>
      </c>
      <c r="AQ177" s="26">
        <f t="shared" si="230"/>
        <v>0</v>
      </c>
      <c r="AR177" s="26">
        <f t="shared" si="230"/>
        <v>0</v>
      </c>
      <c r="AS177" s="26">
        <f t="shared" si="230"/>
        <v>0</v>
      </c>
      <c r="AT177" s="26">
        <f t="shared" si="230"/>
        <v>0</v>
      </c>
      <c r="AU177" s="26">
        <f t="shared" si="230"/>
        <v>0</v>
      </c>
      <c r="AV177" s="26">
        <f t="shared" si="230"/>
        <v>0</v>
      </c>
      <c r="AW177" s="26">
        <f t="shared" si="230"/>
        <v>0</v>
      </c>
      <c r="AX177" s="26">
        <f t="shared" si="230"/>
        <v>0</v>
      </c>
      <c r="AY177" s="26">
        <f t="shared" si="230"/>
        <v>0</v>
      </c>
      <c r="AZ177" s="26">
        <f t="shared" si="230"/>
        <v>0</v>
      </c>
      <c r="BA177" s="26">
        <f t="shared" si="230"/>
        <v>0</v>
      </c>
      <c r="BB177" s="26">
        <f t="shared" si="230"/>
        <v>0</v>
      </c>
      <c r="BC177" s="26">
        <f t="shared" si="230"/>
        <v>0</v>
      </c>
      <c r="BD177" s="26">
        <f t="shared" si="230"/>
        <v>0</v>
      </c>
      <c r="BE177" s="26">
        <f t="shared" si="230"/>
        <v>0</v>
      </c>
      <c r="BF177" s="26">
        <f t="shared" si="230"/>
        <v>0</v>
      </c>
      <c r="BG177" s="26">
        <f t="shared" si="230"/>
        <v>0</v>
      </c>
      <c r="BH177" s="26">
        <f t="shared" si="230"/>
        <v>0</v>
      </c>
      <c r="BI177" s="26">
        <f t="shared" si="230"/>
        <v>0</v>
      </c>
      <c r="BJ177" s="26">
        <f t="shared" si="230"/>
        <v>0</v>
      </c>
      <c r="BK177" s="26">
        <f t="shared" si="230"/>
        <v>0</v>
      </c>
      <c r="BL177" s="26">
        <f t="shared" si="230"/>
        <v>0</v>
      </c>
      <c r="BM177" s="26">
        <f t="shared" si="230"/>
        <v>0</v>
      </c>
      <c r="BN177" s="26">
        <f t="shared" si="230"/>
        <v>0</v>
      </c>
      <c r="BO177" s="26">
        <f t="shared" si="230"/>
        <v>0</v>
      </c>
      <c r="BP177" s="26">
        <f t="shared" si="230"/>
        <v>0</v>
      </c>
      <c r="BQ177" s="26">
        <f t="shared" ref="BQ177:CH177" si="231">BP177+BQ176</f>
        <v>0</v>
      </c>
      <c r="BR177" s="26">
        <f t="shared" si="231"/>
        <v>0</v>
      </c>
      <c r="BS177" s="26">
        <f t="shared" si="231"/>
        <v>0</v>
      </c>
      <c r="BT177" s="26">
        <f t="shared" si="231"/>
        <v>0</v>
      </c>
      <c r="BU177" s="26">
        <f t="shared" si="231"/>
        <v>0</v>
      </c>
      <c r="BV177" s="26">
        <f t="shared" si="231"/>
        <v>0</v>
      </c>
      <c r="BW177" s="26">
        <f t="shared" si="231"/>
        <v>0</v>
      </c>
      <c r="BX177" s="26">
        <f t="shared" si="231"/>
        <v>0</v>
      </c>
      <c r="BY177" s="26">
        <f t="shared" si="231"/>
        <v>0</v>
      </c>
      <c r="BZ177" s="26">
        <f t="shared" si="231"/>
        <v>0</v>
      </c>
      <c r="CA177" s="26">
        <f t="shared" si="231"/>
        <v>0</v>
      </c>
      <c r="CB177" s="26">
        <f t="shared" si="231"/>
        <v>0</v>
      </c>
      <c r="CC177" s="26">
        <f t="shared" si="231"/>
        <v>0</v>
      </c>
      <c r="CD177" s="26">
        <f t="shared" si="231"/>
        <v>0</v>
      </c>
      <c r="CE177" s="26">
        <f t="shared" si="231"/>
        <v>0</v>
      </c>
      <c r="CF177" s="26">
        <f t="shared" si="231"/>
        <v>0</v>
      </c>
      <c r="CG177" s="26">
        <f t="shared" si="231"/>
        <v>0</v>
      </c>
      <c r="CH177" s="29">
        <f t="shared" si="231"/>
        <v>0</v>
      </c>
    </row>
    <row r="178" spans="1:86" hidden="1" x14ac:dyDescent="0.25">
      <c r="A178" s="110"/>
      <c r="B178" s="110" t="s">
        <v>129</v>
      </c>
      <c r="C178" s="114">
        <f>C157+C176</f>
        <v>0</v>
      </c>
      <c r="D178" s="114">
        <f t="shared" ref="D178:BO178" si="232">D157+D176</f>
        <v>0</v>
      </c>
      <c r="E178" s="114">
        <f t="shared" si="232"/>
        <v>0</v>
      </c>
      <c r="F178" s="114">
        <f t="shared" si="232"/>
        <v>0</v>
      </c>
      <c r="G178" s="114">
        <f t="shared" si="232"/>
        <v>0</v>
      </c>
      <c r="H178" s="114">
        <f t="shared" si="232"/>
        <v>0</v>
      </c>
      <c r="I178" s="114">
        <f t="shared" si="232"/>
        <v>0</v>
      </c>
      <c r="J178" s="114">
        <f t="shared" si="232"/>
        <v>0</v>
      </c>
      <c r="K178" s="114">
        <f t="shared" si="232"/>
        <v>0</v>
      </c>
      <c r="L178" s="114">
        <f t="shared" si="232"/>
        <v>0</v>
      </c>
      <c r="M178" s="114">
        <f t="shared" si="232"/>
        <v>0</v>
      </c>
      <c r="N178" s="114">
        <f t="shared" si="232"/>
        <v>0</v>
      </c>
      <c r="O178" s="114">
        <f t="shared" si="232"/>
        <v>0</v>
      </c>
      <c r="P178" s="114">
        <f t="shared" si="232"/>
        <v>0</v>
      </c>
      <c r="Q178" s="114">
        <f t="shared" si="232"/>
        <v>0</v>
      </c>
      <c r="R178" s="114">
        <f t="shared" si="232"/>
        <v>0</v>
      </c>
      <c r="S178" s="114">
        <f t="shared" si="232"/>
        <v>0</v>
      </c>
      <c r="T178" s="114">
        <f t="shared" si="232"/>
        <v>0</v>
      </c>
      <c r="U178" s="114">
        <f t="shared" si="232"/>
        <v>0</v>
      </c>
      <c r="V178" s="114">
        <f t="shared" si="232"/>
        <v>0</v>
      </c>
      <c r="W178" s="114">
        <f t="shared" si="232"/>
        <v>0</v>
      </c>
      <c r="X178" s="114">
        <f t="shared" si="232"/>
        <v>0</v>
      </c>
      <c r="Y178" s="114">
        <f t="shared" si="232"/>
        <v>0</v>
      </c>
      <c r="Z178" s="114">
        <f t="shared" si="232"/>
        <v>0</v>
      </c>
      <c r="AA178" s="114">
        <f t="shared" si="232"/>
        <v>0</v>
      </c>
      <c r="AB178" s="114">
        <f t="shared" si="232"/>
        <v>0</v>
      </c>
      <c r="AC178" s="114">
        <f t="shared" si="232"/>
        <v>0</v>
      </c>
      <c r="AD178" s="114">
        <f t="shared" si="232"/>
        <v>0</v>
      </c>
      <c r="AE178" s="114">
        <f t="shared" si="232"/>
        <v>0</v>
      </c>
      <c r="AF178" s="114">
        <f t="shared" si="232"/>
        <v>0</v>
      </c>
      <c r="AG178" s="114">
        <f t="shared" si="232"/>
        <v>0</v>
      </c>
      <c r="AH178" s="114">
        <f t="shared" si="232"/>
        <v>0</v>
      </c>
      <c r="AI178" s="114">
        <f t="shared" si="232"/>
        <v>0</v>
      </c>
      <c r="AJ178" s="114">
        <f t="shared" si="232"/>
        <v>0</v>
      </c>
      <c r="AK178" s="114">
        <f t="shared" si="232"/>
        <v>0</v>
      </c>
      <c r="AL178" s="114">
        <f t="shared" si="232"/>
        <v>0</v>
      </c>
      <c r="AM178" s="114">
        <f t="shared" si="232"/>
        <v>0</v>
      </c>
      <c r="AN178" s="114">
        <f t="shared" si="232"/>
        <v>0</v>
      </c>
      <c r="AO178" s="114">
        <f t="shared" si="232"/>
        <v>0</v>
      </c>
      <c r="AP178" s="114">
        <f t="shared" si="232"/>
        <v>0</v>
      </c>
      <c r="AQ178" s="114">
        <f t="shared" si="232"/>
        <v>0</v>
      </c>
      <c r="AR178" s="114">
        <f t="shared" si="232"/>
        <v>0</v>
      </c>
      <c r="AS178" s="114">
        <f t="shared" si="232"/>
        <v>0</v>
      </c>
      <c r="AT178" s="114">
        <f t="shared" si="232"/>
        <v>0</v>
      </c>
      <c r="AU178" s="114">
        <f t="shared" si="232"/>
        <v>0</v>
      </c>
      <c r="AV178" s="114">
        <f t="shared" si="232"/>
        <v>0</v>
      </c>
      <c r="AW178" s="114">
        <f t="shared" si="232"/>
        <v>0</v>
      </c>
      <c r="AX178" s="114">
        <f t="shared" si="232"/>
        <v>0</v>
      </c>
      <c r="AY178" s="114">
        <f t="shared" si="232"/>
        <v>0</v>
      </c>
      <c r="AZ178" s="114">
        <f t="shared" si="232"/>
        <v>0</v>
      </c>
      <c r="BA178" s="114">
        <f t="shared" si="232"/>
        <v>0</v>
      </c>
      <c r="BB178" s="114">
        <f t="shared" si="232"/>
        <v>0</v>
      </c>
      <c r="BC178" s="114">
        <f t="shared" si="232"/>
        <v>0</v>
      </c>
      <c r="BD178" s="114">
        <f t="shared" si="232"/>
        <v>0</v>
      </c>
      <c r="BE178" s="114">
        <f t="shared" si="232"/>
        <v>0</v>
      </c>
      <c r="BF178" s="114">
        <f t="shared" si="232"/>
        <v>0</v>
      </c>
      <c r="BG178" s="114">
        <f t="shared" si="232"/>
        <v>0</v>
      </c>
      <c r="BH178" s="114">
        <f t="shared" si="232"/>
        <v>0</v>
      </c>
      <c r="BI178" s="114">
        <f t="shared" si="232"/>
        <v>0</v>
      </c>
      <c r="BJ178" s="114">
        <f t="shared" si="232"/>
        <v>0</v>
      </c>
      <c r="BK178" s="114">
        <f t="shared" si="232"/>
        <v>0</v>
      </c>
      <c r="BL178" s="114">
        <f t="shared" si="232"/>
        <v>0</v>
      </c>
      <c r="BM178" s="114">
        <f t="shared" si="232"/>
        <v>0</v>
      </c>
      <c r="BN178" s="114">
        <f t="shared" si="232"/>
        <v>0</v>
      </c>
      <c r="BO178" s="114">
        <f t="shared" si="232"/>
        <v>0</v>
      </c>
      <c r="BP178" s="114">
        <f t="shared" ref="BP178:CH178" si="233">BP157+BP176</f>
        <v>0</v>
      </c>
      <c r="BQ178" s="114">
        <f t="shared" si="233"/>
        <v>0</v>
      </c>
      <c r="BR178" s="114">
        <f t="shared" si="233"/>
        <v>0</v>
      </c>
      <c r="BS178" s="114">
        <f t="shared" si="233"/>
        <v>0</v>
      </c>
      <c r="BT178" s="114">
        <f t="shared" si="233"/>
        <v>0</v>
      </c>
      <c r="BU178" s="114">
        <f t="shared" si="233"/>
        <v>0</v>
      </c>
      <c r="BV178" s="114">
        <f t="shared" si="233"/>
        <v>0</v>
      </c>
      <c r="BW178" s="114">
        <f t="shared" si="233"/>
        <v>0</v>
      </c>
      <c r="BX178" s="114">
        <f t="shared" si="233"/>
        <v>0</v>
      </c>
      <c r="BY178" s="114">
        <f t="shared" si="233"/>
        <v>0</v>
      </c>
      <c r="BZ178" s="114">
        <f t="shared" si="233"/>
        <v>0</v>
      </c>
      <c r="CA178" s="114">
        <f t="shared" si="233"/>
        <v>0</v>
      </c>
      <c r="CB178" s="114">
        <f t="shared" si="233"/>
        <v>0</v>
      </c>
      <c r="CC178" s="114">
        <f t="shared" si="233"/>
        <v>0</v>
      </c>
      <c r="CD178" s="114">
        <f t="shared" si="233"/>
        <v>0</v>
      </c>
      <c r="CE178" s="114">
        <f t="shared" si="233"/>
        <v>0</v>
      </c>
      <c r="CF178" s="114">
        <f t="shared" si="233"/>
        <v>0</v>
      </c>
      <c r="CG178" s="114">
        <f t="shared" si="233"/>
        <v>0</v>
      </c>
      <c r="CH178" s="114">
        <f t="shared" si="233"/>
        <v>0</v>
      </c>
    </row>
    <row r="179" spans="1:86" hidden="1" x14ac:dyDescent="0.25">
      <c r="A179" s="110"/>
      <c r="B179" s="110" t="s">
        <v>183</v>
      </c>
      <c r="C179" s="112">
        <f>C178-C73</f>
        <v>0</v>
      </c>
      <c r="D179" s="112">
        <f t="shared" ref="D179:BO179" si="234">D178-D73</f>
        <v>0</v>
      </c>
      <c r="E179" s="112">
        <f t="shared" si="234"/>
        <v>0</v>
      </c>
      <c r="F179" s="112">
        <f t="shared" si="234"/>
        <v>0</v>
      </c>
      <c r="G179" s="112">
        <f t="shared" si="234"/>
        <v>0</v>
      </c>
      <c r="H179" s="112">
        <f t="shared" si="234"/>
        <v>0</v>
      </c>
      <c r="I179" s="112">
        <f t="shared" si="234"/>
        <v>0</v>
      </c>
      <c r="J179" s="112">
        <f t="shared" si="234"/>
        <v>0</v>
      </c>
      <c r="K179" s="112">
        <f t="shared" si="234"/>
        <v>0</v>
      </c>
      <c r="L179" s="112">
        <f t="shared" si="234"/>
        <v>0</v>
      </c>
      <c r="M179" s="112">
        <f t="shared" si="234"/>
        <v>0</v>
      </c>
      <c r="N179" s="112">
        <f t="shared" si="234"/>
        <v>0</v>
      </c>
      <c r="O179" s="237">
        <f t="shared" si="234"/>
        <v>0</v>
      </c>
      <c r="P179" s="237">
        <f t="shared" si="234"/>
        <v>0</v>
      </c>
      <c r="Q179" s="237">
        <f t="shared" si="234"/>
        <v>0</v>
      </c>
      <c r="R179" s="237">
        <f t="shared" si="234"/>
        <v>0</v>
      </c>
      <c r="S179" s="237">
        <f t="shared" si="234"/>
        <v>0</v>
      </c>
      <c r="T179" s="237">
        <f t="shared" si="234"/>
        <v>0</v>
      </c>
      <c r="U179" s="237">
        <f t="shared" si="234"/>
        <v>0</v>
      </c>
      <c r="V179" s="237">
        <f t="shared" si="234"/>
        <v>0</v>
      </c>
      <c r="W179" s="237">
        <f t="shared" si="234"/>
        <v>0</v>
      </c>
      <c r="X179" s="237">
        <f t="shared" si="234"/>
        <v>0</v>
      </c>
      <c r="Y179" s="237">
        <f t="shared" si="234"/>
        <v>0</v>
      </c>
      <c r="Z179" s="237">
        <f t="shared" si="234"/>
        <v>0</v>
      </c>
      <c r="AA179" s="237">
        <f t="shared" si="234"/>
        <v>0</v>
      </c>
      <c r="AB179" s="237">
        <f t="shared" si="234"/>
        <v>0</v>
      </c>
      <c r="AC179" s="237">
        <f t="shared" si="234"/>
        <v>0</v>
      </c>
      <c r="AD179" s="237">
        <f t="shared" si="234"/>
        <v>0</v>
      </c>
      <c r="AE179" s="237">
        <f t="shared" si="234"/>
        <v>0</v>
      </c>
      <c r="AF179" s="237">
        <f t="shared" si="234"/>
        <v>0</v>
      </c>
      <c r="AG179" s="237">
        <f t="shared" si="234"/>
        <v>0</v>
      </c>
      <c r="AH179" s="237">
        <f t="shared" si="234"/>
        <v>0</v>
      </c>
      <c r="AI179" s="237">
        <f t="shared" si="234"/>
        <v>0</v>
      </c>
      <c r="AJ179" s="237">
        <f t="shared" si="234"/>
        <v>0</v>
      </c>
      <c r="AK179" s="237">
        <f t="shared" si="234"/>
        <v>0</v>
      </c>
      <c r="AL179" s="237">
        <f t="shared" si="234"/>
        <v>0</v>
      </c>
      <c r="AM179" s="237">
        <f t="shared" si="234"/>
        <v>0</v>
      </c>
      <c r="AN179" s="237">
        <f t="shared" si="234"/>
        <v>0</v>
      </c>
      <c r="AO179" s="237">
        <f t="shared" si="234"/>
        <v>0</v>
      </c>
      <c r="AP179" s="237">
        <f t="shared" si="234"/>
        <v>0</v>
      </c>
      <c r="AQ179" s="237">
        <f t="shared" si="234"/>
        <v>0</v>
      </c>
      <c r="AR179" s="237">
        <f t="shared" si="234"/>
        <v>0</v>
      </c>
      <c r="AS179" s="237">
        <f t="shared" si="234"/>
        <v>0</v>
      </c>
      <c r="AT179" s="237">
        <f t="shared" si="234"/>
        <v>0</v>
      </c>
      <c r="AU179" s="237">
        <f t="shared" si="234"/>
        <v>0</v>
      </c>
      <c r="AV179" s="237">
        <f t="shared" si="234"/>
        <v>0</v>
      </c>
      <c r="AW179" s="237">
        <f t="shared" si="234"/>
        <v>0</v>
      </c>
      <c r="AX179" s="237">
        <f t="shared" si="234"/>
        <v>0</v>
      </c>
      <c r="AY179" s="237">
        <f t="shared" si="234"/>
        <v>0</v>
      </c>
      <c r="AZ179" s="237">
        <f t="shared" si="234"/>
        <v>0</v>
      </c>
      <c r="BA179" s="237">
        <f t="shared" si="234"/>
        <v>0</v>
      </c>
      <c r="BB179" s="237">
        <f t="shared" si="234"/>
        <v>0</v>
      </c>
      <c r="BC179" s="237">
        <f t="shared" si="234"/>
        <v>0</v>
      </c>
      <c r="BD179" s="237">
        <f t="shared" si="234"/>
        <v>0</v>
      </c>
      <c r="BE179" s="237">
        <f t="shared" si="234"/>
        <v>0</v>
      </c>
      <c r="BF179" s="237">
        <f t="shared" si="234"/>
        <v>0</v>
      </c>
      <c r="BG179" s="237">
        <f t="shared" si="234"/>
        <v>0</v>
      </c>
      <c r="BH179" s="237">
        <f t="shared" si="234"/>
        <v>0</v>
      </c>
      <c r="BI179" s="237">
        <f t="shared" si="234"/>
        <v>0</v>
      </c>
      <c r="BJ179" s="237">
        <f t="shared" si="234"/>
        <v>0</v>
      </c>
      <c r="BK179" s="237">
        <f t="shared" si="234"/>
        <v>0</v>
      </c>
      <c r="BL179" s="237">
        <f t="shared" si="234"/>
        <v>0</v>
      </c>
      <c r="BM179" s="237">
        <f t="shared" si="234"/>
        <v>0</v>
      </c>
      <c r="BN179" s="237">
        <f t="shared" si="234"/>
        <v>0</v>
      </c>
      <c r="BO179" s="237">
        <f t="shared" si="234"/>
        <v>0</v>
      </c>
      <c r="BP179" s="237">
        <f t="shared" ref="BP179:CH179" si="235">BP178-BP73</f>
        <v>0</v>
      </c>
      <c r="BQ179" s="237">
        <f t="shared" si="235"/>
        <v>0</v>
      </c>
      <c r="BR179" s="237">
        <f t="shared" si="235"/>
        <v>0</v>
      </c>
      <c r="BS179" s="237">
        <f t="shared" si="235"/>
        <v>0</v>
      </c>
      <c r="BT179" s="237">
        <f t="shared" si="235"/>
        <v>0</v>
      </c>
      <c r="BU179" s="237">
        <f t="shared" si="235"/>
        <v>0</v>
      </c>
      <c r="BV179" s="237">
        <f t="shared" si="235"/>
        <v>0</v>
      </c>
      <c r="BW179" s="237">
        <f t="shared" si="235"/>
        <v>0</v>
      </c>
      <c r="BX179" s="237">
        <f t="shared" si="235"/>
        <v>0</v>
      </c>
      <c r="BY179" s="237">
        <f t="shared" si="235"/>
        <v>0</v>
      </c>
      <c r="BZ179" s="237">
        <f t="shared" si="235"/>
        <v>0</v>
      </c>
      <c r="CA179" s="237">
        <f t="shared" si="235"/>
        <v>0</v>
      </c>
      <c r="CB179" s="237">
        <f t="shared" si="235"/>
        <v>0</v>
      </c>
      <c r="CC179" s="237">
        <f t="shared" si="235"/>
        <v>0</v>
      </c>
      <c r="CD179" s="237">
        <f t="shared" si="235"/>
        <v>0</v>
      </c>
      <c r="CE179" s="237">
        <f t="shared" si="235"/>
        <v>0</v>
      </c>
      <c r="CF179" s="237">
        <f t="shared" si="235"/>
        <v>0</v>
      </c>
      <c r="CG179" s="237">
        <f t="shared" si="235"/>
        <v>0</v>
      </c>
      <c r="CH179" s="237">
        <f t="shared" si="235"/>
        <v>0</v>
      </c>
    </row>
    <row r="180" spans="1:86" ht="15.75" hidden="1" thickBot="1" x14ac:dyDescent="0.3">
      <c r="A180" s="110"/>
      <c r="B180" s="110"/>
      <c r="C180" s="112"/>
      <c r="D180" s="112"/>
      <c r="E180" s="112"/>
      <c r="F180" s="112"/>
      <c r="G180" s="112"/>
      <c r="H180" s="112"/>
      <c r="I180" s="112"/>
      <c r="J180" s="112"/>
      <c r="K180" s="112"/>
      <c r="L180" s="112"/>
      <c r="M180" s="112"/>
      <c r="N180" s="112"/>
    </row>
    <row r="181" spans="1:86" ht="15.75" hidden="1" thickBot="1" x14ac:dyDescent="0.3">
      <c r="A181" s="110"/>
      <c r="B181" s="287" t="s">
        <v>39</v>
      </c>
      <c r="C181" s="162">
        <f>C$4</f>
        <v>45292</v>
      </c>
      <c r="D181" s="162">
        <f t="shared" ref="D181:BO181" si="236">D$4</f>
        <v>45323</v>
      </c>
      <c r="E181" s="162">
        <f t="shared" si="236"/>
        <v>45352</v>
      </c>
      <c r="F181" s="162">
        <f t="shared" si="236"/>
        <v>45383</v>
      </c>
      <c r="G181" s="162">
        <f t="shared" si="236"/>
        <v>45413</v>
      </c>
      <c r="H181" s="162">
        <f t="shared" si="236"/>
        <v>45444</v>
      </c>
      <c r="I181" s="162">
        <f t="shared" si="236"/>
        <v>45474</v>
      </c>
      <c r="J181" s="162">
        <f t="shared" si="236"/>
        <v>45505</v>
      </c>
      <c r="K181" s="162">
        <f t="shared" si="236"/>
        <v>45536</v>
      </c>
      <c r="L181" s="162">
        <f t="shared" si="236"/>
        <v>45566</v>
      </c>
      <c r="M181" s="162">
        <f t="shared" si="236"/>
        <v>45597</v>
      </c>
      <c r="N181" s="162">
        <f t="shared" si="236"/>
        <v>45627</v>
      </c>
      <c r="O181" s="162">
        <f t="shared" si="236"/>
        <v>45658</v>
      </c>
      <c r="P181" s="162">
        <f t="shared" si="236"/>
        <v>45689</v>
      </c>
      <c r="Q181" s="162">
        <f t="shared" si="236"/>
        <v>45717</v>
      </c>
      <c r="R181" s="162">
        <f t="shared" si="236"/>
        <v>45748</v>
      </c>
      <c r="S181" s="162">
        <f t="shared" si="236"/>
        <v>45778</v>
      </c>
      <c r="T181" s="162">
        <f t="shared" si="236"/>
        <v>45809</v>
      </c>
      <c r="U181" s="162">
        <f t="shared" si="236"/>
        <v>45839</v>
      </c>
      <c r="V181" s="162">
        <f t="shared" si="236"/>
        <v>45870</v>
      </c>
      <c r="W181" s="162">
        <f t="shared" si="236"/>
        <v>45901</v>
      </c>
      <c r="X181" s="162">
        <f t="shared" si="236"/>
        <v>45931</v>
      </c>
      <c r="Y181" s="162">
        <f t="shared" si="236"/>
        <v>45962</v>
      </c>
      <c r="Z181" s="162">
        <f t="shared" si="236"/>
        <v>45992</v>
      </c>
      <c r="AA181" s="162">
        <f t="shared" si="236"/>
        <v>46023</v>
      </c>
      <c r="AB181" s="162">
        <f t="shared" si="236"/>
        <v>46054</v>
      </c>
      <c r="AC181" s="162">
        <f t="shared" si="236"/>
        <v>46082</v>
      </c>
      <c r="AD181" s="162">
        <f t="shared" si="236"/>
        <v>46113</v>
      </c>
      <c r="AE181" s="162">
        <f t="shared" si="236"/>
        <v>46143</v>
      </c>
      <c r="AF181" s="162">
        <f t="shared" si="236"/>
        <v>46174</v>
      </c>
      <c r="AG181" s="162">
        <f t="shared" si="236"/>
        <v>46204</v>
      </c>
      <c r="AH181" s="162">
        <f t="shared" si="236"/>
        <v>46235</v>
      </c>
      <c r="AI181" s="162">
        <f t="shared" si="236"/>
        <v>46266</v>
      </c>
      <c r="AJ181" s="162">
        <f t="shared" si="236"/>
        <v>46296</v>
      </c>
      <c r="AK181" s="162">
        <f t="shared" si="236"/>
        <v>46327</v>
      </c>
      <c r="AL181" s="162">
        <f t="shared" si="236"/>
        <v>46357</v>
      </c>
      <c r="AM181" s="162">
        <f t="shared" si="236"/>
        <v>46388</v>
      </c>
      <c r="AN181" s="162">
        <f t="shared" si="236"/>
        <v>46419</v>
      </c>
      <c r="AO181" s="162">
        <f t="shared" si="236"/>
        <v>46447</v>
      </c>
      <c r="AP181" s="162">
        <f t="shared" si="236"/>
        <v>46478</v>
      </c>
      <c r="AQ181" s="162">
        <f t="shared" si="236"/>
        <v>46508</v>
      </c>
      <c r="AR181" s="162">
        <f t="shared" si="236"/>
        <v>46539</v>
      </c>
      <c r="AS181" s="162">
        <f t="shared" si="236"/>
        <v>46569</v>
      </c>
      <c r="AT181" s="162">
        <f t="shared" si="236"/>
        <v>46600</v>
      </c>
      <c r="AU181" s="162">
        <f t="shared" si="236"/>
        <v>46631</v>
      </c>
      <c r="AV181" s="162">
        <f t="shared" si="236"/>
        <v>46661</v>
      </c>
      <c r="AW181" s="162">
        <f t="shared" si="236"/>
        <v>46692</v>
      </c>
      <c r="AX181" s="162">
        <f t="shared" si="236"/>
        <v>46722</v>
      </c>
      <c r="AY181" s="162">
        <f t="shared" si="236"/>
        <v>46753</v>
      </c>
      <c r="AZ181" s="162">
        <f t="shared" si="236"/>
        <v>46784</v>
      </c>
      <c r="BA181" s="162">
        <f t="shared" si="236"/>
        <v>46813</v>
      </c>
      <c r="BB181" s="162">
        <f t="shared" si="236"/>
        <v>46844</v>
      </c>
      <c r="BC181" s="162">
        <f t="shared" si="236"/>
        <v>46874</v>
      </c>
      <c r="BD181" s="162">
        <f t="shared" si="236"/>
        <v>46905</v>
      </c>
      <c r="BE181" s="162">
        <f t="shared" si="236"/>
        <v>46935</v>
      </c>
      <c r="BF181" s="162">
        <f t="shared" si="236"/>
        <v>46966</v>
      </c>
      <c r="BG181" s="162">
        <f t="shared" si="236"/>
        <v>46997</v>
      </c>
      <c r="BH181" s="162">
        <f t="shared" si="236"/>
        <v>47027</v>
      </c>
      <c r="BI181" s="162">
        <f t="shared" si="236"/>
        <v>47058</v>
      </c>
      <c r="BJ181" s="162">
        <f t="shared" si="236"/>
        <v>47088</v>
      </c>
      <c r="BK181" s="162">
        <f t="shared" si="236"/>
        <v>47119</v>
      </c>
      <c r="BL181" s="162">
        <f t="shared" si="236"/>
        <v>47150</v>
      </c>
      <c r="BM181" s="162">
        <f t="shared" si="236"/>
        <v>47178</v>
      </c>
      <c r="BN181" s="162">
        <f t="shared" si="236"/>
        <v>47209</v>
      </c>
      <c r="BO181" s="162">
        <f t="shared" si="236"/>
        <v>47239</v>
      </c>
      <c r="BP181" s="162">
        <f t="shared" ref="BP181:CH181" si="237">BP$4</f>
        <v>47270</v>
      </c>
      <c r="BQ181" s="162">
        <f t="shared" si="237"/>
        <v>47300</v>
      </c>
      <c r="BR181" s="162">
        <f t="shared" si="237"/>
        <v>47331</v>
      </c>
      <c r="BS181" s="162">
        <f t="shared" si="237"/>
        <v>47362</v>
      </c>
      <c r="BT181" s="162">
        <f t="shared" si="237"/>
        <v>47392</v>
      </c>
      <c r="BU181" s="162">
        <f t="shared" si="237"/>
        <v>47423</v>
      </c>
      <c r="BV181" s="162">
        <f t="shared" si="237"/>
        <v>47453</v>
      </c>
      <c r="BW181" s="162">
        <f t="shared" si="237"/>
        <v>47484</v>
      </c>
      <c r="BX181" s="162">
        <f t="shared" si="237"/>
        <v>47515</v>
      </c>
      <c r="BY181" s="162">
        <f t="shared" si="237"/>
        <v>47543</v>
      </c>
      <c r="BZ181" s="162">
        <f t="shared" si="237"/>
        <v>47574</v>
      </c>
      <c r="CA181" s="162">
        <f t="shared" si="237"/>
        <v>47604</v>
      </c>
      <c r="CB181" s="162">
        <f t="shared" si="237"/>
        <v>47635</v>
      </c>
      <c r="CC181" s="162">
        <f t="shared" si="237"/>
        <v>47665</v>
      </c>
      <c r="CD181" s="162">
        <f t="shared" si="237"/>
        <v>47696</v>
      </c>
      <c r="CE181" s="162">
        <f t="shared" si="237"/>
        <v>47727</v>
      </c>
      <c r="CF181" s="162">
        <f t="shared" si="237"/>
        <v>47757</v>
      </c>
      <c r="CG181" s="162">
        <f t="shared" si="237"/>
        <v>47788</v>
      </c>
      <c r="CH181" s="163">
        <f t="shared" si="237"/>
        <v>47818</v>
      </c>
    </row>
    <row r="182" spans="1:86" hidden="1" x14ac:dyDescent="0.25">
      <c r="A182" s="110"/>
      <c r="B182" s="281" t="s">
        <v>130</v>
      </c>
      <c r="C182" s="122">
        <f>C157*'YTD PROGRAM SUMMARY'!C47</f>
        <v>0</v>
      </c>
      <c r="D182" s="122">
        <f>D157*'YTD PROGRAM SUMMARY'!D47</f>
        <v>0</v>
      </c>
      <c r="E182" s="122">
        <f>E157*'YTD PROGRAM SUMMARY'!E47</f>
        <v>0</v>
      </c>
      <c r="F182" s="122">
        <f>F157*'YTD PROGRAM SUMMARY'!F47</f>
        <v>0</v>
      </c>
      <c r="G182" s="122">
        <f>G157*'YTD PROGRAM SUMMARY'!G47</f>
        <v>0</v>
      </c>
      <c r="H182" s="122">
        <f>H157*'YTD PROGRAM SUMMARY'!H47</f>
        <v>0</v>
      </c>
      <c r="I182" s="122">
        <f>I157*'YTD PROGRAM SUMMARY'!I47</f>
        <v>0</v>
      </c>
      <c r="J182" s="122">
        <f>J157*'YTD PROGRAM SUMMARY'!J47</f>
        <v>0</v>
      </c>
      <c r="K182" s="122">
        <f>K157*'YTD PROGRAM SUMMARY'!K47</f>
        <v>0</v>
      </c>
      <c r="L182" s="122">
        <f>L157*'YTD PROGRAM SUMMARY'!L47</f>
        <v>0</v>
      </c>
      <c r="M182" s="122">
        <f>M157*'YTD PROGRAM SUMMARY'!M47</f>
        <v>0</v>
      </c>
      <c r="N182" s="122">
        <f>N157*'YTD PROGRAM SUMMARY'!N47</f>
        <v>0</v>
      </c>
      <c r="O182" s="246">
        <f>O157*'YTD PROGRAM SUMMARY'!O47</f>
        <v>0</v>
      </c>
      <c r="P182" s="246">
        <f>P157*'YTD PROGRAM SUMMARY'!P47</f>
        <v>0</v>
      </c>
      <c r="Q182" s="246">
        <f>Q157*'YTD PROGRAM SUMMARY'!Q47</f>
        <v>0</v>
      </c>
      <c r="R182" s="246">
        <f>R157*'YTD PROGRAM SUMMARY'!R47</f>
        <v>0</v>
      </c>
      <c r="S182" s="246">
        <f>S157*'YTD PROGRAM SUMMARY'!S47</f>
        <v>0</v>
      </c>
      <c r="T182" s="246">
        <f>T157*'YTD PROGRAM SUMMARY'!T47</f>
        <v>0</v>
      </c>
      <c r="U182" s="246">
        <f>U157*'YTD PROGRAM SUMMARY'!U47</f>
        <v>0</v>
      </c>
      <c r="V182" s="246">
        <f>V157*'YTD PROGRAM SUMMARY'!V47</f>
        <v>0</v>
      </c>
      <c r="W182" s="246">
        <f>W157*'YTD PROGRAM SUMMARY'!W47</f>
        <v>0</v>
      </c>
      <c r="X182" s="246">
        <f>X157*'YTD PROGRAM SUMMARY'!X47</f>
        <v>0</v>
      </c>
      <c r="Y182" s="246">
        <f>Y157*'YTD PROGRAM SUMMARY'!Y47</f>
        <v>0</v>
      </c>
      <c r="Z182" s="246">
        <f>Z157*'YTD PROGRAM SUMMARY'!Z47</f>
        <v>0</v>
      </c>
      <c r="AA182" s="246">
        <f>AA157*'YTD PROGRAM SUMMARY'!AA47</f>
        <v>0</v>
      </c>
      <c r="AB182" s="246">
        <f>AB157*'YTD PROGRAM SUMMARY'!AB47</f>
        <v>0</v>
      </c>
      <c r="AC182" s="246">
        <f>AC157*'YTD PROGRAM SUMMARY'!AC47</f>
        <v>0</v>
      </c>
      <c r="AD182" s="246">
        <f>AD157*'YTD PROGRAM SUMMARY'!AD47</f>
        <v>0</v>
      </c>
      <c r="AE182" s="246">
        <f>AE157*'YTD PROGRAM SUMMARY'!AE47</f>
        <v>0</v>
      </c>
      <c r="AF182" s="246">
        <f>AF157*'YTD PROGRAM SUMMARY'!AF47</f>
        <v>0</v>
      </c>
      <c r="AG182" s="246">
        <f>AG157*'YTD PROGRAM SUMMARY'!AG47</f>
        <v>0</v>
      </c>
      <c r="AH182" s="246">
        <f>AH157*'YTD PROGRAM SUMMARY'!AH47</f>
        <v>0</v>
      </c>
      <c r="AI182" s="246">
        <f>AI157*'YTD PROGRAM SUMMARY'!AI47</f>
        <v>0</v>
      </c>
      <c r="AJ182" s="246">
        <f>AJ157*'YTD PROGRAM SUMMARY'!AJ47</f>
        <v>0</v>
      </c>
      <c r="AK182" s="246">
        <f>AK157*'YTD PROGRAM SUMMARY'!AK47</f>
        <v>0</v>
      </c>
      <c r="AL182" s="246">
        <f>AL157*'YTD PROGRAM SUMMARY'!AL47</f>
        <v>0</v>
      </c>
      <c r="AM182" s="246">
        <f>AM157*'YTD PROGRAM SUMMARY'!AM47</f>
        <v>0</v>
      </c>
      <c r="AN182" s="246">
        <f>AN157*'YTD PROGRAM SUMMARY'!AN47</f>
        <v>0</v>
      </c>
      <c r="AO182" s="246">
        <f>AO157*'YTD PROGRAM SUMMARY'!AO47</f>
        <v>0</v>
      </c>
      <c r="AP182" s="246">
        <f>AP157*'YTD PROGRAM SUMMARY'!AP47</f>
        <v>0</v>
      </c>
      <c r="AQ182" s="246">
        <f>AQ157*'YTD PROGRAM SUMMARY'!AQ47</f>
        <v>0</v>
      </c>
      <c r="AR182" s="246">
        <f>AR157*'YTD PROGRAM SUMMARY'!AR47</f>
        <v>0</v>
      </c>
      <c r="AS182" s="246">
        <f>AS157*'YTD PROGRAM SUMMARY'!AS47</f>
        <v>0</v>
      </c>
      <c r="AT182" s="246">
        <f>AT157*'YTD PROGRAM SUMMARY'!AT47</f>
        <v>0</v>
      </c>
      <c r="AU182" s="246">
        <f>AU157*'YTD PROGRAM SUMMARY'!AU47</f>
        <v>0</v>
      </c>
      <c r="AV182" s="246">
        <f>AV157*'YTD PROGRAM SUMMARY'!AV47</f>
        <v>0</v>
      </c>
      <c r="AW182" s="246">
        <f>AW157*'YTD PROGRAM SUMMARY'!AW47</f>
        <v>0</v>
      </c>
      <c r="AX182" s="246">
        <f>AX157*'YTD PROGRAM SUMMARY'!AX47</f>
        <v>0</v>
      </c>
      <c r="AY182" s="246">
        <f>AY157*'YTD PROGRAM SUMMARY'!AY47</f>
        <v>0</v>
      </c>
      <c r="AZ182" s="246">
        <f>AZ157*'YTD PROGRAM SUMMARY'!AZ47</f>
        <v>0</v>
      </c>
      <c r="BA182" s="246">
        <f>BA157*'YTD PROGRAM SUMMARY'!BA47</f>
        <v>0</v>
      </c>
      <c r="BB182" s="246">
        <f>BB157*'YTD PROGRAM SUMMARY'!BB47</f>
        <v>0</v>
      </c>
      <c r="BC182" s="246">
        <f>BC157*'YTD PROGRAM SUMMARY'!BC47</f>
        <v>0</v>
      </c>
      <c r="BD182" s="246">
        <f>BD157*'YTD PROGRAM SUMMARY'!BD47</f>
        <v>0</v>
      </c>
      <c r="BE182" s="246">
        <f>BE157*'YTD PROGRAM SUMMARY'!BE47</f>
        <v>0</v>
      </c>
      <c r="BF182" s="246">
        <f>BF157*'YTD PROGRAM SUMMARY'!BF47</f>
        <v>0</v>
      </c>
      <c r="BG182" s="246">
        <f>BG157*'YTD PROGRAM SUMMARY'!BG47</f>
        <v>0</v>
      </c>
      <c r="BH182" s="246">
        <f>BH157*'YTD PROGRAM SUMMARY'!BH47</f>
        <v>0</v>
      </c>
      <c r="BI182" s="246">
        <f>BI157*'YTD PROGRAM SUMMARY'!BI47</f>
        <v>0</v>
      </c>
      <c r="BJ182" s="246">
        <f>BJ157*'YTD PROGRAM SUMMARY'!BJ47</f>
        <v>0</v>
      </c>
      <c r="BK182" s="246">
        <f>BK157*'YTD PROGRAM SUMMARY'!BK47</f>
        <v>0</v>
      </c>
      <c r="BL182" s="246">
        <f>BL157*'YTD PROGRAM SUMMARY'!BL47</f>
        <v>0</v>
      </c>
      <c r="BM182" s="246">
        <f>BM157*'YTD PROGRAM SUMMARY'!BM47</f>
        <v>0</v>
      </c>
      <c r="BN182" s="246">
        <f>BN157*'YTD PROGRAM SUMMARY'!BN47</f>
        <v>0</v>
      </c>
      <c r="BO182" s="246">
        <f>BO157*'YTD PROGRAM SUMMARY'!BO47</f>
        <v>0</v>
      </c>
      <c r="BP182" s="246">
        <f>BP157*'YTD PROGRAM SUMMARY'!BP47</f>
        <v>0</v>
      </c>
      <c r="BQ182" s="246">
        <f>BQ157*'YTD PROGRAM SUMMARY'!BQ47</f>
        <v>0</v>
      </c>
      <c r="BR182" s="246">
        <f>BR157*'YTD PROGRAM SUMMARY'!BR47</f>
        <v>0</v>
      </c>
      <c r="BS182" s="246">
        <f>BS157*'YTD PROGRAM SUMMARY'!BS47</f>
        <v>0</v>
      </c>
      <c r="BT182" s="246">
        <f>BT157*'YTD PROGRAM SUMMARY'!BT47</f>
        <v>0</v>
      </c>
      <c r="BU182" s="246">
        <f>BU157*'YTD PROGRAM SUMMARY'!BU47</f>
        <v>0</v>
      </c>
      <c r="BV182" s="246">
        <f>BV157*'YTD PROGRAM SUMMARY'!BV47</f>
        <v>0</v>
      </c>
      <c r="BW182" s="246">
        <f>BW157*'YTD PROGRAM SUMMARY'!BW47</f>
        <v>0</v>
      </c>
      <c r="BX182" s="246">
        <f>BX157*'YTD PROGRAM SUMMARY'!BX47</f>
        <v>0</v>
      </c>
      <c r="BY182" s="246">
        <f>BY157*'YTD PROGRAM SUMMARY'!BY47</f>
        <v>0</v>
      </c>
      <c r="BZ182" s="246">
        <f>BZ157*'YTD PROGRAM SUMMARY'!BZ47</f>
        <v>0</v>
      </c>
      <c r="CA182" s="246">
        <f>CA157*'YTD PROGRAM SUMMARY'!CA47</f>
        <v>0</v>
      </c>
      <c r="CB182" s="246">
        <f>CB157*'YTD PROGRAM SUMMARY'!CB47</f>
        <v>0</v>
      </c>
      <c r="CC182" s="246">
        <f>CC157*'YTD PROGRAM SUMMARY'!CC47</f>
        <v>0</v>
      </c>
      <c r="CD182" s="246">
        <f>CD157*'YTD PROGRAM SUMMARY'!CD47</f>
        <v>0</v>
      </c>
      <c r="CE182" s="246">
        <f>CE157*'YTD PROGRAM SUMMARY'!CE47</f>
        <v>0</v>
      </c>
      <c r="CF182" s="246">
        <f>CF157*'YTD PROGRAM SUMMARY'!CF47</f>
        <v>0</v>
      </c>
      <c r="CG182" s="246">
        <f>CG157*'YTD PROGRAM SUMMARY'!CG47</f>
        <v>0</v>
      </c>
      <c r="CH182" s="247">
        <f>CH157*'YTD PROGRAM SUMMARY'!CH47</f>
        <v>0</v>
      </c>
    </row>
    <row r="183" spans="1:86" ht="15.75" hidden="1" thickBot="1" x14ac:dyDescent="0.3">
      <c r="A183" s="110"/>
      <c r="B183" s="91" t="s">
        <v>131</v>
      </c>
      <c r="C183" s="115">
        <f>C176*'YTD PROGRAM SUMMARY'!C47</f>
        <v>0</v>
      </c>
      <c r="D183" s="115">
        <f>D176*'YTD PROGRAM SUMMARY'!D47</f>
        <v>0</v>
      </c>
      <c r="E183" s="115">
        <f>E176*'YTD PROGRAM SUMMARY'!E47</f>
        <v>0</v>
      </c>
      <c r="F183" s="115">
        <f>F176*'YTD PROGRAM SUMMARY'!F47</f>
        <v>0</v>
      </c>
      <c r="G183" s="115">
        <f>G176*'YTD PROGRAM SUMMARY'!G47</f>
        <v>0</v>
      </c>
      <c r="H183" s="115">
        <f>H176*'YTD PROGRAM SUMMARY'!H47</f>
        <v>0</v>
      </c>
      <c r="I183" s="115">
        <f>I176*'YTD PROGRAM SUMMARY'!I47</f>
        <v>0</v>
      </c>
      <c r="J183" s="115">
        <f>J176*'YTD PROGRAM SUMMARY'!J47</f>
        <v>0</v>
      </c>
      <c r="K183" s="115">
        <f>K176*'YTD PROGRAM SUMMARY'!K47</f>
        <v>0</v>
      </c>
      <c r="L183" s="115">
        <f>L176*'YTD PROGRAM SUMMARY'!L47</f>
        <v>0</v>
      </c>
      <c r="M183" s="115">
        <f>M176*'YTD PROGRAM SUMMARY'!M47</f>
        <v>0</v>
      </c>
      <c r="N183" s="115">
        <f>N176*'YTD PROGRAM SUMMARY'!N47</f>
        <v>0</v>
      </c>
      <c r="O183" s="238">
        <f>O176*'YTD PROGRAM SUMMARY'!O47</f>
        <v>0</v>
      </c>
      <c r="P183" s="238">
        <f>P176*'YTD PROGRAM SUMMARY'!P47</f>
        <v>0</v>
      </c>
      <c r="Q183" s="238">
        <f>Q176*'YTD PROGRAM SUMMARY'!Q47</f>
        <v>0</v>
      </c>
      <c r="R183" s="238">
        <f>R176*'YTD PROGRAM SUMMARY'!R47</f>
        <v>0</v>
      </c>
      <c r="S183" s="238">
        <f>S176*'YTD PROGRAM SUMMARY'!S47</f>
        <v>0</v>
      </c>
      <c r="T183" s="238">
        <f>T176*'YTD PROGRAM SUMMARY'!T47</f>
        <v>0</v>
      </c>
      <c r="U183" s="238">
        <f>U176*'YTD PROGRAM SUMMARY'!U47</f>
        <v>0</v>
      </c>
      <c r="V183" s="238">
        <f>V176*'YTD PROGRAM SUMMARY'!V47</f>
        <v>0</v>
      </c>
      <c r="W183" s="238">
        <f>W176*'YTD PROGRAM SUMMARY'!W47</f>
        <v>0</v>
      </c>
      <c r="X183" s="238">
        <f>X176*'YTD PROGRAM SUMMARY'!X47</f>
        <v>0</v>
      </c>
      <c r="Y183" s="238">
        <f>Y176*'YTD PROGRAM SUMMARY'!Y47</f>
        <v>0</v>
      </c>
      <c r="Z183" s="238">
        <f>Z176*'YTD PROGRAM SUMMARY'!Z47</f>
        <v>0</v>
      </c>
      <c r="AA183" s="238">
        <f>AA176*'YTD PROGRAM SUMMARY'!AA47</f>
        <v>0</v>
      </c>
      <c r="AB183" s="238">
        <f>AB176*'YTD PROGRAM SUMMARY'!AB47</f>
        <v>0</v>
      </c>
      <c r="AC183" s="238">
        <f>AC176*'YTD PROGRAM SUMMARY'!AC47</f>
        <v>0</v>
      </c>
      <c r="AD183" s="238">
        <f>AD176*'YTD PROGRAM SUMMARY'!AD47</f>
        <v>0</v>
      </c>
      <c r="AE183" s="238">
        <f>AE176*'YTD PROGRAM SUMMARY'!AE47</f>
        <v>0</v>
      </c>
      <c r="AF183" s="238">
        <f>AF176*'YTD PROGRAM SUMMARY'!AF47</f>
        <v>0</v>
      </c>
      <c r="AG183" s="238">
        <f>AG176*'YTD PROGRAM SUMMARY'!AG47</f>
        <v>0</v>
      </c>
      <c r="AH183" s="238">
        <f>AH176*'YTD PROGRAM SUMMARY'!AH47</f>
        <v>0</v>
      </c>
      <c r="AI183" s="238">
        <f>AI176*'YTD PROGRAM SUMMARY'!AI47</f>
        <v>0</v>
      </c>
      <c r="AJ183" s="238">
        <f>AJ176*'YTD PROGRAM SUMMARY'!AJ47</f>
        <v>0</v>
      </c>
      <c r="AK183" s="238">
        <f>AK176*'YTD PROGRAM SUMMARY'!AK47</f>
        <v>0</v>
      </c>
      <c r="AL183" s="238">
        <f>AL176*'YTD PROGRAM SUMMARY'!AL47</f>
        <v>0</v>
      </c>
      <c r="AM183" s="238">
        <f>AM176*'YTD PROGRAM SUMMARY'!AM47</f>
        <v>0</v>
      </c>
      <c r="AN183" s="238">
        <f>AN176*'YTD PROGRAM SUMMARY'!AN47</f>
        <v>0</v>
      </c>
      <c r="AO183" s="238">
        <f>AO176*'YTD PROGRAM SUMMARY'!AO47</f>
        <v>0</v>
      </c>
      <c r="AP183" s="238">
        <f>AP176*'YTD PROGRAM SUMMARY'!AP47</f>
        <v>0</v>
      </c>
      <c r="AQ183" s="238">
        <f>AQ176*'YTD PROGRAM SUMMARY'!AQ47</f>
        <v>0</v>
      </c>
      <c r="AR183" s="238">
        <f>AR176*'YTD PROGRAM SUMMARY'!AR47</f>
        <v>0</v>
      </c>
      <c r="AS183" s="238">
        <f>AS176*'YTD PROGRAM SUMMARY'!AS47</f>
        <v>0</v>
      </c>
      <c r="AT183" s="238">
        <f>AT176*'YTD PROGRAM SUMMARY'!AT47</f>
        <v>0</v>
      </c>
      <c r="AU183" s="238">
        <f>AU176*'YTD PROGRAM SUMMARY'!AU47</f>
        <v>0</v>
      </c>
      <c r="AV183" s="238">
        <f>AV176*'YTD PROGRAM SUMMARY'!AV47</f>
        <v>0</v>
      </c>
      <c r="AW183" s="238">
        <f>AW176*'YTD PROGRAM SUMMARY'!AW47</f>
        <v>0</v>
      </c>
      <c r="AX183" s="238">
        <f>AX176*'YTD PROGRAM SUMMARY'!AX47</f>
        <v>0</v>
      </c>
      <c r="AY183" s="238">
        <f>AY176*'YTD PROGRAM SUMMARY'!AY47</f>
        <v>0</v>
      </c>
      <c r="AZ183" s="238">
        <f>AZ176*'YTD PROGRAM SUMMARY'!AZ47</f>
        <v>0</v>
      </c>
      <c r="BA183" s="238">
        <f>BA176*'YTD PROGRAM SUMMARY'!BA47</f>
        <v>0</v>
      </c>
      <c r="BB183" s="238">
        <f>BB176*'YTD PROGRAM SUMMARY'!BB47</f>
        <v>0</v>
      </c>
      <c r="BC183" s="238">
        <f>BC176*'YTD PROGRAM SUMMARY'!BC47</f>
        <v>0</v>
      </c>
      <c r="BD183" s="238">
        <f>BD176*'YTD PROGRAM SUMMARY'!BD47</f>
        <v>0</v>
      </c>
      <c r="BE183" s="238">
        <f>BE176*'YTD PROGRAM SUMMARY'!BE47</f>
        <v>0</v>
      </c>
      <c r="BF183" s="238">
        <f>BF176*'YTD PROGRAM SUMMARY'!BF47</f>
        <v>0</v>
      </c>
      <c r="BG183" s="238">
        <f>BG176*'YTD PROGRAM SUMMARY'!BG47</f>
        <v>0</v>
      </c>
      <c r="BH183" s="238">
        <f>BH176*'YTD PROGRAM SUMMARY'!BH47</f>
        <v>0</v>
      </c>
      <c r="BI183" s="238">
        <f>BI176*'YTD PROGRAM SUMMARY'!BI47</f>
        <v>0</v>
      </c>
      <c r="BJ183" s="238">
        <f>BJ176*'YTD PROGRAM SUMMARY'!BJ47</f>
        <v>0</v>
      </c>
      <c r="BK183" s="238">
        <f>BK176*'YTD PROGRAM SUMMARY'!BK47</f>
        <v>0</v>
      </c>
      <c r="BL183" s="238">
        <f>BL176*'YTD PROGRAM SUMMARY'!BL47</f>
        <v>0</v>
      </c>
      <c r="BM183" s="238">
        <f>BM176*'YTD PROGRAM SUMMARY'!BM47</f>
        <v>0</v>
      </c>
      <c r="BN183" s="238">
        <f>BN176*'YTD PROGRAM SUMMARY'!BN47</f>
        <v>0</v>
      </c>
      <c r="BO183" s="238">
        <f>BO176*'YTD PROGRAM SUMMARY'!BO47</f>
        <v>0</v>
      </c>
      <c r="BP183" s="238">
        <f>BP176*'YTD PROGRAM SUMMARY'!BP47</f>
        <v>0</v>
      </c>
      <c r="BQ183" s="238">
        <f>BQ176*'YTD PROGRAM SUMMARY'!BQ47</f>
        <v>0</v>
      </c>
      <c r="BR183" s="238">
        <f>BR176*'YTD PROGRAM SUMMARY'!BR47</f>
        <v>0</v>
      </c>
      <c r="BS183" s="238">
        <f>BS176*'YTD PROGRAM SUMMARY'!BS47</f>
        <v>0</v>
      </c>
      <c r="BT183" s="238">
        <f>BT176*'YTD PROGRAM SUMMARY'!BT47</f>
        <v>0</v>
      </c>
      <c r="BU183" s="238">
        <f>BU176*'YTD PROGRAM SUMMARY'!BU47</f>
        <v>0</v>
      </c>
      <c r="BV183" s="238">
        <f>BV176*'YTD PROGRAM SUMMARY'!BV47</f>
        <v>0</v>
      </c>
      <c r="BW183" s="238">
        <f>BW176*'YTD PROGRAM SUMMARY'!BW47</f>
        <v>0</v>
      </c>
      <c r="BX183" s="238">
        <f>BX176*'YTD PROGRAM SUMMARY'!BX47</f>
        <v>0</v>
      </c>
      <c r="BY183" s="238">
        <f>BY176*'YTD PROGRAM SUMMARY'!BY47</f>
        <v>0</v>
      </c>
      <c r="BZ183" s="238">
        <f>BZ176*'YTD PROGRAM SUMMARY'!BZ47</f>
        <v>0</v>
      </c>
      <c r="CA183" s="238">
        <f>CA176*'YTD PROGRAM SUMMARY'!CA47</f>
        <v>0</v>
      </c>
      <c r="CB183" s="238">
        <f>CB176*'YTD PROGRAM SUMMARY'!CB47</f>
        <v>0</v>
      </c>
      <c r="CC183" s="238">
        <f>CC176*'YTD PROGRAM SUMMARY'!CC47</f>
        <v>0</v>
      </c>
      <c r="CD183" s="238">
        <f>CD176*'YTD PROGRAM SUMMARY'!CD47</f>
        <v>0</v>
      </c>
      <c r="CE183" s="238">
        <f>CE176*'YTD PROGRAM SUMMARY'!CE47</f>
        <v>0</v>
      </c>
      <c r="CF183" s="238">
        <f>CF176*'YTD PROGRAM SUMMARY'!CF47</f>
        <v>0</v>
      </c>
      <c r="CG183" s="238">
        <f>CG176*'YTD PROGRAM SUMMARY'!CG47</f>
        <v>0</v>
      </c>
      <c r="CH183" s="239">
        <f>CH176*'YTD PROGRAM SUMMARY'!CH47</f>
        <v>0</v>
      </c>
    </row>
    <row r="184" spans="1:86" hidden="1" x14ac:dyDescent="0.25">
      <c r="A184" s="110"/>
      <c r="B184" s="281" t="s">
        <v>132</v>
      </c>
      <c r="C184" s="116">
        <f>IFERROR(C182/C73,0)</f>
        <v>0</v>
      </c>
      <c r="D184" s="116">
        <f t="shared" ref="D184:BO184" si="238">IFERROR(D182/D73,0)</f>
        <v>0</v>
      </c>
      <c r="E184" s="116">
        <f t="shared" si="238"/>
        <v>0</v>
      </c>
      <c r="F184" s="116">
        <f t="shared" si="238"/>
        <v>0</v>
      </c>
      <c r="G184" s="116">
        <f t="shared" si="238"/>
        <v>0</v>
      </c>
      <c r="H184" s="116">
        <f t="shared" si="238"/>
        <v>0</v>
      </c>
      <c r="I184" s="116">
        <f t="shared" si="238"/>
        <v>0</v>
      </c>
      <c r="J184" s="116">
        <f t="shared" si="238"/>
        <v>0</v>
      </c>
      <c r="K184" s="116">
        <f t="shared" si="238"/>
        <v>0</v>
      </c>
      <c r="L184" s="116">
        <f t="shared" si="238"/>
        <v>0</v>
      </c>
      <c r="M184" s="116">
        <f t="shared" si="238"/>
        <v>0</v>
      </c>
      <c r="N184" s="116">
        <f t="shared" si="238"/>
        <v>0</v>
      </c>
      <c r="O184" s="240">
        <f t="shared" si="238"/>
        <v>0</v>
      </c>
      <c r="P184" s="240">
        <f t="shared" si="238"/>
        <v>0</v>
      </c>
      <c r="Q184" s="240">
        <f t="shared" si="238"/>
        <v>0</v>
      </c>
      <c r="R184" s="240">
        <f t="shared" si="238"/>
        <v>0</v>
      </c>
      <c r="S184" s="240">
        <f t="shared" si="238"/>
        <v>0</v>
      </c>
      <c r="T184" s="240">
        <f t="shared" si="238"/>
        <v>0</v>
      </c>
      <c r="U184" s="240">
        <f t="shared" si="238"/>
        <v>0</v>
      </c>
      <c r="V184" s="240">
        <f t="shared" si="238"/>
        <v>0</v>
      </c>
      <c r="W184" s="240">
        <f t="shared" si="238"/>
        <v>0</v>
      </c>
      <c r="X184" s="240">
        <f t="shared" si="238"/>
        <v>0</v>
      </c>
      <c r="Y184" s="240">
        <f t="shared" si="238"/>
        <v>0</v>
      </c>
      <c r="Z184" s="240">
        <f t="shared" si="238"/>
        <v>0</v>
      </c>
      <c r="AA184" s="240">
        <f t="shared" si="238"/>
        <v>0</v>
      </c>
      <c r="AB184" s="240">
        <f t="shared" si="238"/>
        <v>0</v>
      </c>
      <c r="AC184" s="240">
        <f t="shared" si="238"/>
        <v>0</v>
      </c>
      <c r="AD184" s="240">
        <f t="shared" si="238"/>
        <v>0</v>
      </c>
      <c r="AE184" s="240">
        <f t="shared" si="238"/>
        <v>0</v>
      </c>
      <c r="AF184" s="240">
        <f t="shared" si="238"/>
        <v>0</v>
      </c>
      <c r="AG184" s="240">
        <f t="shared" si="238"/>
        <v>0</v>
      </c>
      <c r="AH184" s="240">
        <f t="shared" si="238"/>
        <v>0</v>
      </c>
      <c r="AI184" s="240">
        <f t="shared" si="238"/>
        <v>0</v>
      </c>
      <c r="AJ184" s="240">
        <f t="shared" si="238"/>
        <v>0</v>
      </c>
      <c r="AK184" s="240">
        <f t="shared" si="238"/>
        <v>0</v>
      </c>
      <c r="AL184" s="240">
        <f t="shared" si="238"/>
        <v>0</v>
      </c>
      <c r="AM184" s="240">
        <f t="shared" si="238"/>
        <v>0</v>
      </c>
      <c r="AN184" s="240">
        <f t="shared" si="238"/>
        <v>0</v>
      </c>
      <c r="AO184" s="240">
        <f t="shared" si="238"/>
        <v>0</v>
      </c>
      <c r="AP184" s="240">
        <f t="shared" si="238"/>
        <v>0</v>
      </c>
      <c r="AQ184" s="240">
        <f t="shared" si="238"/>
        <v>0</v>
      </c>
      <c r="AR184" s="240">
        <f t="shared" si="238"/>
        <v>0</v>
      </c>
      <c r="AS184" s="240">
        <f t="shared" si="238"/>
        <v>0</v>
      </c>
      <c r="AT184" s="240">
        <f t="shared" si="238"/>
        <v>0</v>
      </c>
      <c r="AU184" s="240">
        <f t="shared" si="238"/>
        <v>0</v>
      </c>
      <c r="AV184" s="240">
        <f t="shared" si="238"/>
        <v>0</v>
      </c>
      <c r="AW184" s="240">
        <f t="shared" si="238"/>
        <v>0</v>
      </c>
      <c r="AX184" s="240">
        <f t="shared" si="238"/>
        <v>0</v>
      </c>
      <c r="AY184" s="240">
        <f t="shared" si="238"/>
        <v>0</v>
      </c>
      <c r="AZ184" s="240">
        <f t="shared" si="238"/>
        <v>0</v>
      </c>
      <c r="BA184" s="240">
        <f t="shared" si="238"/>
        <v>0</v>
      </c>
      <c r="BB184" s="240">
        <f t="shared" si="238"/>
        <v>0</v>
      </c>
      <c r="BC184" s="240">
        <f t="shared" si="238"/>
        <v>0</v>
      </c>
      <c r="BD184" s="240">
        <f t="shared" si="238"/>
        <v>0</v>
      </c>
      <c r="BE184" s="240">
        <f t="shared" si="238"/>
        <v>0</v>
      </c>
      <c r="BF184" s="240">
        <f t="shared" si="238"/>
        <v>0</v>
      </c>
      <c r="BG184" s="240">
        <f t="shared" si="238"/>
        <v>0</v>
      </c>
      <c r="BH184" s="240">
        <f t="shared" si="238"/>
        <v>0</v>
      </c>
      <c r="BI184" s="240">
        <f t="shared" si="238"/>
        <v>0</v>
      </c>
      <c r="BJ184" s="240">
        <f t="shared" si="238"/>
        <v>0</v>
      </c>
      <c r="BK184" s="240">
        <f t="shared" si="238"/>
        <v>0</v>
      </c>
      <c r="BL184" s="240">
        <f t="shared" si="238"/>
        <v>0</v>
      </c>
      <c r="BM184" s="240">
        <f t="shared" si="238"/>
        <v>0</v>
      </c>
      <c r="BN184" s="240">
        <f t="shared" si="238"/>
        <v>0</v>
      </c>
      <c r="BO184" s="240">
        <f t="shared" si="238"/>
        <v>0</v>
      </c>
      <c r="BP184" s="240">
        <f t="shared" ref="BP184:CH184" si="239">IFERROR(BP182/BP73,0)</f>
        <v>0</v>
      </c>
      <c r="BQ184" s="240">
        <f t="shared" si="239"/>
        <v>0</v>
      </c>
      <c r="BR184" s="240">
        <f t="shared" si="239"/>
        <v>0</v>
      </c>
      <c r="BS184" s="240">
        <f t="shared" si="239"/>
        <v>0</v>
      </c>
      <c r="BT184" s="240">
        <f t="shared" si="239"/>
        <v>0</v>
      </c>
      <c r="BU184" s="240">
        <f t="shared" si="239"/>
        <v>0</v>
      </c>
      <c r="BV184" s="240">
        <f t="shared" si="239"/>
        <v>0</v>
      </c>
      <c r="BW184" s="240">
        <f t="shared" si="239"/>
        <v>0</v>
      </c>
      <c r="BX184" s="240">
        <f t="shared" si="239"/>
        <v>0</v>
      </c>
      <c r="BY184" s="240">
        <f t="shared" si="239"/>
        <v>0</v>
      </c>
      <c r="BZ184" s="240">
        <f t="shared" si="239"/>
        <v>0</v>
      </c>
      <c r="CA184" s="240">
        <f t="shared" si="239"/>
        <v>0</v>
      </c>
      <c r="CB184" s="240">
        <f t="shared" si="239"/>
        <v>0</v>
      </c>
      <c r="CC184" s="240">
        <f t="shared" si="239"/>
        <v>0</v>
      </c>
      <c r="CD184" s="240">
        <f t="shared" si="239"/>
        <v>0</v>
      </c>
      <c r="CE184" s="240">
        <f t="shared" si="239"/>
        <v>0</v>
      </c>
      <c r="CF184" s="240">
        <f t="shared" si="239"/>
        <v>0</v>
      </c>
      <c r="CG184" s="240">
        <f t="shared" si="239"/>
        <v>0</v>
      </c>
      <c r="CH184" s="248">
        <f t="shared" si="239"/>
        <v>0</v>
      </c>
    </row>
    <row r="185" spans="1:86" ht="15.75" hidden="1" thickBot="1" x14ac:dyDescent="0.3">
      <c r="A185" s="110"/>
      <c r="B185" s="91" t="s">
        <v>133</v>
      </c>
      <c r="C185" s="117">
        <f>IFERROR(C183/C73,0)</f>
        <v>0</v>
      </c>
      <c r="D185" s="117">
        <f t="shared" ref="D185:BO185" si="240">IFERROR(D183/D73,0)</f>
        <v>0</v>
      </c>
      <c r="E185" s="117">
        <f t="shared" si="240"/>
        <v>0</v>
      </c>
      <c r="F185" s="117">
        <f t="shared" si="240"/>
        <v>0</v>
      </c>
      <c r="G185" s="117">
        <f t="shared" si="240"/>
        <v>0</v>
      </c>
      <c r="H185" s="117">
        <f t="shared" si="240"/>
        <v>0</v>
      </c>
      <c r="I185" s="117">
        <f t="shared" si="240"/>
        <v>0</v>
      </c>
      <c r="J185" s="117">
        <f t="shared" si="240"/>
        <v>0</v>
      </c>
      <c r="K185" s="117">
        <f t="shared" si="240"/>
        <v>0</v>
      </c>
      <c r="L185" s="117">
        <f t="shared" si="240"/>
        <v>0</v>
      </c>
      <c r="M185" s="117">
        <f t="shared" si="240"/>
        <v>0</v>
      </c>
      <c r="N185" s="117">
        <f t="shared" si="240"/>
        <v>0</v>
      </c>
      <c r="O185" s="241">
        <f t="shared" si="240"/>
        <v>0</v>
      </c>
      <c r="P185" s="241">
        <f t="shared" si="240"/>
        <v>0</v>
      </c>
      <c r="Q185" s="241">
        <f t="shared" si="240"/>
        <v>0</v>
      </c>
      <c r="R185" s="241">
        <f t="shared" si="240"/>
        <v>0</v>
      </c>
      <c r="S185" s="241">
        <f t="shared" si="240"/>
        <v>0</v>
      </c>
      <c r="T185" s="241">
        <f t="shared" si="240"/>
        <v>0</v>
      </c>
      <c r="U185" s="241">
        <f t="shared" si="240"/>
        <v>0</v>
      </c>
      <c r="V185" s="241">
        <f t="shared" si="240"/>
        <v>0</v>
      </c>
      <c r="W185" s="241">
        <f t="shared" si="240"/>
        <v>0</v>
      </c>
      <c r="X185" s="241">
        <f t="shared" si="240"/>
        <v>0</v>
      </c>
      <c r="Y185" s="241">
        <f t="shared" si="240"/>
        <v>0</v>
      </c>
      <c r="Z185" s="241">
        <f t="shared" si="240"/>
        <v>0</v>
      </c>
      <c r="AA185" s="241">
        <f t="shared" si="240"/>
        <v>0</v>
      </c>
      <c r="AB185" s="241">
        <f t="shared" si="240"/>
        <v>0</v>
      </c>
      <c r="AC185" s="241">
        <f t="shared" si="240"/>
        <v>0</v>
      </c>
      <c r="AD185" s="241">
        <f t="shared" si="240"/>
        <v>0</v>
      </c>
      <c r="AE185" s="241">
        <f t="shared" si="240"/>
        <v>0</v>
      </c>
      <c r="AF185" s="241">
        <f t="shared" si="240"/>
        <v>0</v>
      </c>
      <c r="AG185" s="241">
        <f t="shared" si="240"/>
        <v>0</v>
      </c>
      <c r="AH185" s="241">
        <f t="shared" si="240"/>
        <v>0</v>
      </c>
      <c r="AI185" s="241">
        <f t="shared" si="240"/>
        <v>0</v>
      </c>
      <c r="AJ185" s="241">
        <f t="shared" si="240"/>
        <v>0</v>
      </c>
      <c r="AK185" s="241">
        <f t="shared" si="240"/>
        <v>0</v>
      </c>
      <c r="AL185" s="241">
        <f t="shared" si="240"/>
        <v>0</v>
      </c>
      <c r="AM185" s="241">
        <f t="shared" si="240"/>
        <v>0</v>
      </c>
      <c r="AN185" s="241">
        <f t="shared" si="240"/>
        <v>0</v>
      </c>
      <c r="AO185" s="241">
        <f t="shared" si="240"/>
        <v>0</v>
      </c>
      <c r="AP185" s="241">
        <f t="shared" si="240"/>
        <v>0</v>
      </c>
      <c r="AQ185" s="241">
        <f t="shared" si="240"/>
        <v>0</v>
      </c>
      <c r="AR185" s="241">
        <f t="shared" si="240"/>
        <v>0</v>
      </c>
      <c r="AS185" s="241">
        <f t="shared" si="240"/>
        <v>0</v>
      </c>
      <c r="AT185" s="241">
        <f t="shared" si="240"/>
        <v>0</v>
      </c>
      <c r="AU185" s="241">
        <f t="shared" si="240"/>
        <v>0</v>
      </c>
      <c r="AV185" s="241">
        <f t="shared" si="240"/>
        <v>0</v>
      </c>
      <c r="AW185" s="241">
        <f t="shared" si="240"/>
        <v>0</v>
      </c>
      <c r="AX185" s="241">
        <f t="shared" si="240"/>
        <v>0</v>
      </c>
      <c r="AY185" s="241">
        <f t="shared" si="240"/>
        <v>0</v>
      </c>
      <c r="AZ185" s="241">
        <f t="shared" si="240"/>
        <v>0</v>
      </c>
      <c r="BA185" s="241">
        <f t="shared" si="240"/>
        <v>0</v>
      </c>
      <c r="BB185" s="241">
        <f t="shared" si="240"/>
        <v>0</v>
      </c>
      <c r="BC185" s="241">
        <f t="shared" si="240"/>
        <v>0</v>
      </c>
      <c r="BD185" s="241">
        <f t="shared" si="240"/>
        <v>0</v>
      </c>
      <c r="BE185" s="241">
        <f t="shared" si="240"/>
        <v>0</v>
      </c>
      <c r="BF185" s="241">
        <f t="shared" si="240"/>
        <v>0</v>
      </c>
      <c r="BG185" s="241">
        <f t="shared" si="240"/>
        <v>0</v>
      </c>
      <c r="BH185" s="241">
        <f t="shared" si="240"/>
        <v>0</v>
      </c>
      <c r="BI185" s="241">
        <f t="shared" si="240"/>
        <v>0</v>
      </c>
      <c r="BJ185" s="241">
        <f t="shared" si="240"/>
        <v>0</v>
      </c>
      <c r="BK185" s="241">
        <f t="shared" si="240"/>
        <v>0</v>
      </c>
      <c r="BL185" s="241">
        <f t="shared" si="240"/>
        <v>0</v>
      </c>
      <c r="BM185" s="241">
        <f t="shared" si="240"/>
        <v>0</v>
      </c>
      <c r="BN185" s="241">
        <f t="shared" si="240"/>
        <v>0</v>
      </c>
      <c r="BO185" s="241">
        <f t="shared" si="240"/>
        <v>0</v>
      </c>
      <c r="BP185" s="241">
        <f t="shared" ref="BP185:CH185" si="241">IFERROR(BP183/BP73,0)</f>
        <v>0</v>
      </c>
      <c r="BQ185" s="241">
        <f t="shared" si="241"/>
        <v>0</v>
      </c>
      <c r="BR185" s="241">
        <f t="shared" si="241"/>
        <v>0</v>
      </c>
      <c r="BS185" s="241">
        <f t="shared" si="241"/>
        <v>0</v>
      </c>
      <c r="BT185" s="241">
        <f t="shared" si="241"/>
        <v>0</v>
      </c>
      <c r="BU185" s="241">
        <f t="shared" si="241"/>
        <v>0</v>
      </c>
      <c r="BV185" s="241">
        <f t="shared" si="241"/>
        <v>0</v>
      </c>
      <c r="BW185" s="241">
        <f t="shared" si="241"/>
        <v>0</v>
      </c>
      <c r="BX185" s="241">
        <f t="shared" si="241"/>
        <v>0</v>
      </c>
      <c r="BY185" s="241">
        <f t="shared" si="241"/>
        <v>0</v>
      </c>
      <c r="BZ185" s="241">
        <f t="shared" si="241"/>
        <v>0</v>
      </c>
      <c r="CA185" s="241">
        <f t="shared" si="241"/>
        <v>0</v>
      </c>
      <c r="CB185" s="241">
        <f t="shared" si="241"/>
        <v>0</v>
      </c>
      <c r="CC185" s="241">
        <f t="shared" si="241"/>
        <v>0</v>
      </c>
      <c r="CD185" s="241">
        <f t="shared" si="241"/>
        <v>0</v>
      </c>
      <c r="CE185" s="241">
        <f t="shared" si="241"/>
        <v>0</v>
      </c>
      <c r="CF185" s="241">
        <f t="shared" si="241"/>
        <v>0</v>
      </c>
      <c r="CG185" s="241">
        <f t="shared" si="241"/>
        <v>0</v>
      </c>
      <c r="CH185" s="242">
        <f t="shared" si="241"/>
        <v>0</v>
      </c>
    </row>
    <row r="186" spans="1:86" ht="15.75" hidden="1" thickBot="1" x14ac:dyDescent="0.3">
      <c r="A186" s="110"/>
      <c r="B186" s="288" t="s">
        <v>134</v>
      </c>
      <c r="C186" s="119">
        <f>C184+C185</f>
        <v>0</v>
      </c>
      <c r="D186" s="119">
        <f t="shared" ref="D186:BO186" si="242">D184+D185</f>
        <v>0</v>
      </c>
      <c r="E186" s="120">
        <f t="shared" si="242"/>
        <v>0</v>
      </c>
      <c r="F186" s="120">
        <f t="shared" si="242"/>
        <v>0</v>
      </c>
      <c r="G186" s="120">
        <f t="shared" si="242"/>
        <v>0</v>
      </c>
      <c r="H186" s="120">
        <f t="shared" si="242"/>
        <v>0</v>
      </c>
      <c r="I186" s="120">
        <f t="shared" si="242"/>
        <v>0</v>
      </c>
      <c r="J186" s="120">
        <f t="shared" si="242"/>
        <v>0</v>
      </c>
      <c r="K186" s="120">
        <f t="shared" si="242"/>
        <v>0</v>
      </c>
      <c r="L186" s="120">
        <f t="shared" si="242"/>
        <v>0</v>
      </c>
      <c r="M186" s="121">
        <f t="shared" si="242"/>
        <v>0</v>
      </c>
      <c r="N186" s="130">
        <f t="shared" si="242"/>
        <v>0</v>
      </c>
      <c r="O186" s="243">
        <f t="shared" si="242"/>
        <v>0</v>
      </c>
      <c r="P186" s="243">
        <f t="shared" si="242"/>
        <v>0</v>
      </c>
      <c r="Q186" s="244">
        <f t="shared" si="242"/>
        <v>0</v>
      </c>
      <c r="R186" s="244">
        <f t="shared" si="242"/>
        <v>0</v>
      </c>
      <c r="S186" s="244">
        <f t="shared" si="242"/>
        <v>0</v>
      </c>
      <c r="T186" s="244">
        <f t="shared" si="242"/>
        <v>0</v>
      </c>
      <c r="U186" s="244">
        <f t="shared" si="242"/>
        <v>0</v>
      </c>
      <c r="V186" s="244">
        <f t="shared" si="242"/>
        <v>0</v>
      </c>
      <c r="W186" s="244">
        <f t="shared" si="242"/>
        <v>0</v>
      </c>
      <c r="X186" s="244">
        <f t="shared" si="242"/>
        <v>0</v>
      </c>
      <c r="Y186" s="261">
        <f t="shared" si="242"/>
        <v>0</v>
      </c>
      <c r="Z186" s="261">
        <f t="shared" si="242"/>
        <v>0</v>
      </c>
      <c r="AA186" s="243">
        <f t="shared" si="242"/>
        <v>0</v>
      </c>
      <c r="AB186" s="243">
        <f t="shared" si="242"/>
        <v>0</v>
      </c>
      <c r="AC186" s="244">
        <f t="shared" si="242"/>
        <v>0</v>
      </c>
      <c r="AD186" s="244">
        <f t="shared" si="242"/>
        <v>0</v>
      </c>
      <c r="AE186" s="244">
        <f t="shared" si="242"/>
        <v>0</v>
      </c>
      <c r="AF186" s="244">
        <f t="shared" si="242"/>
        <v>0</v>
      </c>
      <c r="AG186" s="244">
        <f t="shared" si="242"/>
        <v>0</v>
      </c>
      <c r="AH186" s="244">
        <f t="shared" si="242"/>
        <v>0</v>
      </c>
      <c r="AI186" s="244">
        <f t="shared" si="242"/>
        <v>0</v>
      </c>
      <c r="AJ186" s="244">
        <f t="shared" si="242"/>
        <v>0</v>
      </c>
      <c r="AK186" s="261">
        <f t="shared" si="242"/>
        <v>0</v>
      </c>
      <c r="AL186" s="261">
        <f t="shared" si="242"/>
        <v>0</v>
      </c>
      <c r="AM186" s="243">
        <f t="shared" si="242"/>
        <v>0</v>
      </c>
      <c r="AN186" s="243">
        <f t="shared" si="242"/>
        <v>0</v>
      </c>
      <c r="AO186" s="244">
        <f t="shared" si="242"/>
        <v>0</v>
      </c>
      <c r="AP186" s="244">
        <f t="shared" si="242"/>
        <v>0</v>
      </c>
      <c r="AQ186" s="244">
        <f t="shared" si="242"/>
        <v>0</v>
      </c>
      <c r="AR186" s="244">
        <f t="shared" si="242"/>
        <v>0</v>
      </c>
      <c r="AS186" s="244">
        <f t="shared" si="242"/>
        <v>0</v>
      </c>
      <c r="AT186" s="244">
        <f t="shared" si="242"/>
        <v>0</v>
      </c>
      <c r="AU186" s="244">
        <f t="shared" si="242"/>
        <v>0</v>
      </c>
      <c r="AV186" s="244">
        <f t="shared" si="242"/>
        <v>0</v>
      </c>
      <c r="AW186" s="261">
        <f t="shared" si="242"/>
        <v>0</v>
      </c>
      <c r="AX186" s="261">
        <f t="shared" si="242"/>
        <v>0</v>
      </c>
      <c r="AY186" s="243">
        <f t="shared" si="242"/>
        <v>0</v>
      </c>
      <c r="AZ186" s="243">
        <f t="shared" si="242"/>
        <v>0</v>
      </c>
      <c r="BA186" s="244">
        <f t="shared" si="242"/>
        <v>0</v>
      </c>
      <c r="BB186" s="244">
        <f t="shared" si="242"/>
        <v>0</v>
      </c>
      <c r="BC186" s="244">
        <f t="shared" si="242"/>
        <v>0</v>
      </c>
      <c r="BD186" s="244">
        <f t="shared" si="242"/>
        <v>0</v>
      </c>
      <c r="BE186" s="244">
        <f t="shared" si="242"/>
        <v>0</v>
      </c>
      <c r="BF186" s="244">
        <f t="shared" si="242"/>
        <v>0</v>
      </c>
      <c r="BG186" s="244">
        <f t="shared" si="242"/>
        <v>0</v>
      </c>
      <c r="BH186" s="244">
        <f t="shared" si="242"/>
        <v>0</v>
      </c>
      <c r="BI186" s="261">
        <f t="shared" si="242"/>
        <v>0</v>
      </c>
      <c r="BJ186" s="261">
        <f t="shared" si="242"/>
        <v>0</v>
      </c>
      <c r="BK186" s="243">
        <f t="shared" si="242"/>
        <v>0</v>
      </c>
      <c r="BL186" s="243">
        <f t="shared" si="242"/>
        <v>0</v>
      </c>
      <c r="BM186" s="244">
        <f t="shared" si="242"/>
        <v>0</v>
      </c>
      <c r="BN186" s="244">
        <f t="shared" si="242"/>
        <v>0</v>
      </c>
      <c r="BO186" s="244">
        <f t="shared" si="242"/>
        <v>0</v>
      </c>
      <c r="BP186" s="244">
        <f t="shared" ref="BP186:CH186" si="243">BP184+BP185</f>
        <v>0</v>
      </c>
      <c r="BQ186" s="244">
        <f t="shared" si="243"/>
        <v>0</v>
      </c>
      <c r="BR186" s="244">
        <f t="shared" si="243"/>
        <v>0</v>
      </c>
      <c r="BS186" s="244">
        <f t="shared" si="243"/>
        <v>0</v>
      </c>
      <c r="BT186" s="244">
        <f t="shared" si="243"/>
        <v>0</v>
      </c>
      <c r="BU186" s="261">
        <f t="shared" si="243"/>
        <v>0</v>
      </c>
      <c r="BV186" s="261">
        <f t="shared" si="243"/>
        <v>0</v>
      </c>
      <c r="BW186" s="243">
        <f t="shared" si="243"/>
        <v>0</v>
      </c>
      <c r="BX186" s="243">
        <f t="shared" si="243"/>
        <v>0</v>
      </c>
      <c r="BY186" s="244">
        <f t="shared" si="243"/>
        <v>0</v>
      </c>
      <c r="BZ186" s="244">
        <f t="shared" si="243"/>
        <v>0</v>
      </c>
      <c r="CA186" s="244">
        <f t="shared" si="243"/>
        <v>0</v>
      </c>
      <c r="CB186" s="244">
        <f t="shared" si="243"/>
        <v>0</v>
      </c>
      <c r="CC186" s="244">
        <f t="shared" si="243"/>
        <v>0</v>
      </c>
      <c r="CD186" s="244">
        <f t="shared" si="243"/>
        <v>0</v>
      </c>
      <c r="CE186" s="244">
        <f t="shared" si="243"/>
        <v>0</v>
      </c>
      <c r="CF186" s="244">
        <f t="shared" si="243"/>
        <v>0</v>
      </c>
      <c r="CG186" s="261">
        <f t="shared" si="243"/>
        <v>0</v>
      </c>
      <c r="CH186" s="292">
        <f t="shared" si="243"/>
        <v>0</v>
      </c>
    </row>
    <row r="187" spans="1:86" ht="15.75" hidden="1" thickBot="1" x14ac:dyDescent="0.3">
      <c r="A187" s="110"/>
      <c r="B187" s="110"/>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row>
    <row r="188" spans="1:86" ht="15.75" hidden="1" thickBot="1" x14ac:dyDescent="0.3">
      <c r="A188" s="110"/>
      <c r="B188" s="287" t="s">
        <v>37</v>
      </c>
      <c r="C188" s="162">
        <f>C$4</f>
        <v>45292</v>
      </c>
      <c r="D188" s="162">
        <f t="shared" ref="D188:BO188" si="244">D$4</f>
        <v>45323</v>
      </c>
      <c r="E188" s="162">
        <f t="shared" si="244"/>
        <v>45352</v>
      </c>
      <c r="F188" s="162">
        <f t="shared" si="244"/>
        <v>45383</v>
      </c>
      <c r="G188" s="162">
        <f t="shared" si="244"/>
        <v>45413</v>
      </c>
      <c r="H188" s="162">
        <f t="shared" si="244"/>
        <v>45444</v>
      </c>
      <c r="I188" s="162">
        <f t="shared" si="244"/>
        <v>45474</v>
      </c>
      <c r="J188" s="162">
        <f t="shared" si="244"/>
        <v>45505</v>
      </c>
      <c r="K188" s="162">
        <f t="shared" si="244"/>
        <v>45536</v>
      </c>
      <c r="L188" s="162">
        <f t="shared" si="244"/>
        <v>45566</v>
      </c>
      <c r="M188" s="162">
        <f t="shared" si="244"/>
        <v>45597</v>
      </c>
      <c r="N188" s="162">
        <f t="shared" si="244"/>
        <v>45627</v>
      </c>
      <c r="O188" s="162">
        <f t="shared" si="244"/>
        <v>45658</v>
      </c>
      <c r="P188" s="162">
        <f t="shared" si="244"/>
        <v>45689</v>
      </c>
      <c r="Q188" s="162">
        <f t="shared" si="244"/>
        <v>45717</v>
      </c>
      <c r="R188" s="162">
        <f t="shared" si="244"/>
        <v>45748</v>
      </c>
      <c r="S188" s="162">
        <f t="shared" si="244"/>
        <v>45778</v>
      </c>
      <c r="T188" s="162">
        <f t="shared" si="244"/>
        <v>45809</v>
      </c>
      <c r="U188" s="162">
        <f t="shared" si="244"/>
        <v>45839</v>
      </c>
      <c r="V188" s="162">
        <f t="shared" si="244"/>
        <v>45870</v>
      </c>
      <c r="W188" s="162">
        <f t="shared" si="244"/>
        <v>45901</v>
      </c>
      <c r="X188" s="162">
        <f t="shared" si="244"/>
        <v>45931</v>
      </c>
      <c r="Y188" s="162">
        <f t="shared" si="244"/>
        <v>45962</v>
      </c>
      <c r="Z188" s="162">
        <f t="shared" si="244"/>
        <v>45992</v>
      </c>
      <c r="AA188" s="162">
        <f t="shared" si="244"/>
        <v>46023</v>
      </c>
      <c r="AB188" s="162">
        <f t="shared" si="244"/>
        <v>46054</v>
      </c>
      <c r="AC188" s="162">
        <f t="shared" si="244"/>
        <v>46082</v>
      </c>
      <c r="AD188" s="162">
        <f t="shared" si="244"/>
        <v>46113</v>
      </c>
      <c r="AE188" s="162">
        <f t="shared" si="244"/>
        <v>46143</v>
      </c>
      <c r="AF188" s="162">
        <f t="shared" si="244"/>
        <v>46174</v>
      </c>
      <c r="AG188" s="162">
        <f t="shared" si="244"/>
        <v>46204</v>
      </c>
      <c r="AH188" s="162">
        <f t="shared" si="244"/>
        <v>46235</v>
      </c>
      <c r="AI188" s="162">
        <f t="shared" si="244"/>
        <v>46266</v>
      </c>
      <c r="AJ188" s="162">
        <f t="shared" si="244"/>
        <v>46296</v>
      </c>
      <c r="AK188" s="162">
        <f t="shared" si="244"/>
        <v>46327</v>
      </c>
      <c r="AL188" s="162">
        <f t="shared" si="244"/>
        <v>46357</v>
      </c>
      <c r="AM188" s="162">
        <f t="shared" si="244"/>
        <v>46388</v>
      </c>
      <c r="AN188" s="162">
        <f t="shared" si="244"/>
        <v>46419</v>
      </c>
      <c r="AO188" s="162">
        <f t="shared" si="244"/>
        <v>46447</v>
      </c>
      <c r="AP188" s="162">
        <f t="shared" si="244"/>
        <v>46478</v>
      </c>
      <c r="AQ188" s="162">
        <f t="shared" si="244"/>
        <v>46508</v>
      </c>
      <c r="AR188" s="162">
        <f t="shared" si="244"/>
        <v>46539</v>
      </c>
      <c r="AS188" s="162">
        <f t="shared" si="244"/>
        <v>46569</v>
      </c>
      <c r="AT188" s="162">
        <f t="shared" si="244"/>
        <v>46600</v>
      </c>
      <c r="AU188" s="162">
        <f t="shared" si="244"/>
        <v>46631</v>
      </c>
      <c r="AV188" s="162">
        <f t="shared" si="244"/>
        <v>46661</v>
      </c>
      <c r="AW188" s="162">
        <f t="shared" si="244"/>
        <v>46692</v>
      </c>
      <c r="AX188" s="162">
        <f t="shared" si="244"/>
        <v>46722</v>
      </c>
      <c r="AY188" s="162">
        <f t="shared" si="244"/>
        <v>46753</v>
      </c>
      <c r="AZ188" s="162">
        <f t="shared" si="244"/>
        <v>46784</v>
      </c>
      <c r="BA188" s="162">
        <f t="shared" si="244"/>
        <v>46813</v>
      </c>
      <c r="BB188" s="162">
        <f t="shared" si="244"/>
        <v>46844</v>
      </c>
      <c r="BC188" s="162">
        <f t="shared" si="244"/>
        <v>46874</v>
      </c>
      <c r="BD188" s="162">
        <f t="shared" si="244"/>
        <v>46905</v>
      </c>
      <c r="BE188" s="162">
        <f t="shared" si="244"/>
        <v>46935</v>
      </c>
      <c r="BF188" s="162">
        <f t="shared" si="244"/>
        <v>46966</v>
      </c>
      <c r="BG188" s="162">
        <f t="shared" si="244"/>
        <v>46997</v>
      </c>
      <c r="BH188" s="162">
        <f t="shared" si="244"/>
        <v>47027</v>
      </c>
      <c r="BI188" s="162">
        <f t="shared" si="244"/>
        <v>47058</v>
      </c>
      <c r="BJ188" s="162">
        <f t="shared" si="244"/>
        <v>47088</v>
      </c>
      <c r="BK188" s="162">
        <f t="shared" si="244"/>
        <v>47119</v>
      </c>
      <c r="BL188" s="162">
        <f t="shared" si="244"/>
        <v>47150</v>
      </c>
      <c r="BM188" s="162">
        <f t="shared" si="244"/>
        <v>47178</v>
      </c>
      <c r="BN188" s="162">
        <f t="shared" si="244"/>
        <v>47209</v>
      </c>
      <c r="BO188" s="162">
        <f t="shared" si="244"/>
        <v>47239</v>
      </c>
      <c r="BP188" s="162">
        <f t="shared" ref="BP188:CH188" si="245">BP$4</f>
        <v>47270</v>
      </c>
      <c r="BQ188" s="162">
        <f t="shared" si="245"/>
        <v>47300</v>
      </c>
      <c r="BR188" s="162">
        <f t="shared" si="245"/>
        <v>47331</v>
      </c>
      <c r="BS188" s="162">
        <f t="shared" si="245"/>
        <v>47362</v>
      </c>
      <c r="BT188" s="162">
        <f t="shared" si="245"/>
        <v>47392</v>
      </c>
      <c r="BU188" s="162">
        <f t="shared" si="245"/>
        <v>47423</v>
      </c>
      <c r="BV188" s="162">
        <f t="shared" si="245"/>
        <v>47453</v>
      </c>
      <c r="BW188" s="162">
        <f t="shared" si="245"/>
        <v>47484</v>
      </c>
      <c r="BX188" s="162">
        <f t="shared" si="245"/>
        <v>47515</v>
      </c>
      <c r="BY188" s="162">
        <f t="shared" si="245"/>
        <v>47543</v>
      </c>
      <c r="BZ188" s="162">
        <f t="shared" si="245"/>
        <v>47574</v>
      </c>
      <c r="CA188" s="162">
        <f t="shared" si="245"/>
        <v>47604</v>
      </c>
      <c r="CB188" s="162">
        <f t="shared" si="245"/>
        <v>47635</v>
      </c>
      <c r="CC188" s="162">
        <f t="shared" si="245"/>
        <v>47665</v>
      </c>
      <c r="CD188" s="162">
        <f t="shared" si="245"/>
        <v>47696</v>
      </c>
      <c r="CE188" s="162">
        <f t="shared" si="245"/>
        <v>47727</v>
      </c>
      <c r="CF188" s="162">
        <f t="shared" si="245"/>
        <v>47757</v>
      </c>
      <c r="CG188" s="162">
        <f t="shared" si="245"/>
        <v>47788</v>
      </c>
      <c r="CH188" s="163">
        <f t="shared" si="245"/>
        <v>47818</v>
      </c>
    </row>
    <row r="189" spans="1:86" hidden="1" x14ac:dyDescent="0.25">
      <c r="A189" s="110"/>
      <c r="B189" s="281" t="s">
        <v>135</v>
      </c>
      <c r="C189" s="122">
        <f>C157*'YTD PROGRAM SUMMARY'!C48</f>
        <v>0</v>
      </c>
      <c r="D189" s="122">
        <f>D157*'YTD PROGRAM SUMMARY'!D48</f>
        <v>0</v>
      </c>
      <c r="E189" s="122">
        <f>E157*'YTD PROGRAM SUMMARY'!E48</f>
        <v>0</v>
      </c>
      <c r="F189" s="122">
        <f>F157*'YTD PROGRAM SUMMARY'!F48</f>
        <v>0</v>
      </c>
      <c r="G189" s="122">
        <f>G157*'YTD PROGRAM SUMMARY'!G48</f>
        <v>0</v>
      </c>
      <c r="H189" s="122">
        <f>H157*'YTD PROGRAM SUMMARY'!H48</f>
        <v>0</v>
      </c>
      <c r="I189" s="122">
        <f>I157*'YTD PROGRAM SUMMARY'!I48</f>
        <v>0</v>
      </c>
      <c r="J189" s="122">
        <f>J157*'YTD PROGRAM SUMMARY'!J48</f>
        <v>0</v>
      </c>
      <c r="K189" s="122">
        <f>K157*'YTD PROGRAM SUMMARY'!K48</f>
        <v>0</v>
      </c>
      <c r="L189" s="122">
        <f>L157*'YTD PROGRAM SUMMARY'!L48</f>
        <v>0</v>
      </c>
      <c r="M189" s="122">
        <f>M157*'YTD PROGRAM SUMMARY'!M48</f>
        <v>0</v>
      </c>
      <c r="N189" s="122">
        <f>N157*'YTD PROGRAM SUMMARY'!N48</f>
        <v>0</v>
      </c>
      <c r="O189" s="246">
        <f>O157*'YTD PROGRAM SUMMARY'!O48</f>
        <v>0</v>
      </c>
      <c r="P189" s="246">
        <f>P157*'YTD PROGRAM SUMMARY'!P48</f>
        <v>0</v>
      </c>
      <c r="Q189" s="246">
        <f>Q157*'YTD PROGRAM SUMMARY'!Q48</f>
        <v>0</v>
      </c>
      <c r="R189" s="246">
        <f>R157*'YTD PROGRAM SUMMARY'!R48</f>
        <v>0</v>
      </c>
      <c r="S189" s="246">
        <f>S157*'YTD PROGRAM SUMMARY'!S48</f>
        <v>0</v>
      </c>
      <c r="T189" s="246">
        <f>T157*'YTD PROGRAM SUMMARY'!T48</f>
        <v>0</v>
      </c>
      <c r="U189" s="246">
        <f>U157*'YTD PROGRAM SUMMARY'!U48</f>
        <v>0</v>
      </c>
      <c r="V189" s="246">
        <f>V157*'YTD PROGRAM SUMMARY'!V48</f>
        <v>0</v>
      </c>
      <c r="W189" s="246">
        <f>W157*'YTD PROGRAM SUMMARY'!W48</f>
        <v>0</v>
      </c>
      <c r="X189" s="246">
        <f>X157*'YTD PROGRAM SUMMARY'!X48</f>
        <v>0</v>
      </c>
      <c r="Y189" s="246">
        <f>Y157*'YTD PROGRAM SUMMARY'!Y48</f>
        <v>0</v>
      </c>
      <c r="Z189" s="246">
        <f>Z157*'YTD PROGRAM SUMMARY'!Z48</f>
        <v>0</v>
      </c>
      <c r="AA189" s="246">
        <f>AA157*'YTD PROGRAM SUMMARY'!AA48</f>
        <v>0</v>
      </c>
      <c r="AB189" s="246">
        <f>AB157*'YTD PROGRAM SUMMARY'!AB48</f>
        <v>0</v>
      </c>
      <c r="AC189" s="246">
        <f>AC157*'YTD PROGRAM SUMMARY'!AC48</f>
        <v>0</v>
      </c>
      <c r="AD189" s="246">
        <f>AD157*'YTD PROGRAM SUMMARY'!AD48</f>
        <v>0</v>
      </c>
      <c r="AE189" s="246">
        <f>AE157*'YTD PROGRAM SUMMARY'!AE48</f>
        <v>0</v>
      </c>
      <c r="AF189" s="246">
        <f>AF157*'YTD PROGRAM SUMMARY'!AF48</f>
        <v>0</v>
      </c>
      <c r="AG189" s="246">
        <f>AG157*'YTD PROGRAM SUMMARY'!AG48</f>
        <v>0</v>
      </c>
      <c r="AH189" s="246">
        <f>AH157*'YTD PROGRAM SUMMARY'!AH48</f>
        <v>0</v>
      </c>
      <c r="AI189" s="246">
        <f>AI157*'YTD PROGRAM SUMMARY'!AI48</f>
        <v>0</v>
      </c>
      <c r="AJ189" s="246">
        <f>AJ157*'YTD PROGRAM SUMMARY'!AJ48</f>
        <v>0</v>
      </c>
      <c r="AK189" s="246">
        <f>AK157*'YTD PROGRAM SUMMARY'!AK48</f>
        <v>0</v>
      </c>
      <c r="AL189" s="246">
        <f>AL157*'YTD PROGRAM SUMMARY'!AL48</f>
        <v>0</v>
      </c>
      <c r="AM189" s="246">
        <f>AM157*'YTD PROGRAM SUMMARY'!AM48</f>
        <v>0</v>
      </c>
      <c r="AN189" s="246">
        <f>AN157*'YTD PROGRAM SUMMARY'!AN48</f>
        <v>0</v>
      </c>
      <c r="AO189" s="246">
        <f>AO157*'YTD PROGRAM SUMMARY'!AO48</f>
        <v>0</v>
      </c>
      <c r="AP189" s="246">
        <f>AP157*'YTD PROGRAM SUMMARY'!AP48</f>
        <v>0</v>
      </c>
      <c r="AQ189" s="246">
        <f>AQ157*'YTD PROGRAM SUMMARY'!AQ48</f>
        <v>0</v>
      </c>
      <c r="AR189" s="246">
        <f>AR157*'YTD PROGRAM SUMMARY'!AR48</f>
        <v>0</v>
      </c>
      <c r="AS189" s="246">
        <f>AS157*'YTD PROGRAM SUMMARY'!AS48</f>
        <v>0</v>
      </c>
      <c r="AT189" s="246">
        <f>AT157*'YTD PROGRAM SUMMARY'!AT48</f>
        <v>0</v>
      </c>
      <c r="AU189" s="246">
        <f>AU157*'YTD PROGRAM SUMMARY'!AU48</f>
        <v>0</v>
      </c>
      <c r="AV189" s="246">
        <f>AV157*'YTD PROGRAM SUMMARY'!AV48</f>
        <v>0</v>
      </c>
      <c r="AW189" s="246">
        <f>AW157*'YTD PROGRAM SUMMARY'!AW48</f>
        <v>0</v>
      </c>
      <c r="AX189" s="246">
        <f>AX157*'YTD PROGRAM SUMMARY'!AX48</f>
        <v>0</v>
      </c>
      <c r="AY189" s="246">
        <f>AY157*'YTD PROGRAM SUMMARY'!AY48</f>
        <v>0</v>
      </c>
      <c r="AZ189" s="246">
        <f>AZ157*'YTD PROGRAM SUMMARY'!AZ48</f>
        <v>0</v>
      </c>
      <c r="BA189" s="246">
        <f>BA157*'YTD PROGRAM SUMMARY'!BA48</f>
        <v>0</v>
      </c>
      <c r="BB189" s="246">
        <f>BB157*'YTD PROGRAM SUMMARY'!BB48</f>
        <v>0</v>
      </c>
      <c r="BC189" s="246">
        <f>BC157*'YTD PROGRAM SUMMARY'!BC48</f>
        <v>0</v>
      </c>
      <c r="BD189" s="246">
        <f>BD157*'YTD PROGRAM SUMMARY'!BD48</f>
        <v>0</v>
      </c>
      <c r="BE189" s="246">
        <f>BE157*'YTD PROGRAM SUMMARY'!BE48</f>
        <v>0</v>
      </c>
      <c r="BF189" s="246">
        <f>BF157*'YTD PROGRAM SUMMARY'!BF48</f>
        <v>0</v>
      </c>
      <c r="BG189" s="246">
        <f>BG157*'YTD PROGRAM SUMMARY'!BG48</f>
        <v>0</v>
      </c>
      <c r="BH189" s="246">
        <f>BH157*'YTD PROGRAM SUMMARY'!BH48</f>
        <v>0</v>
      </c>
      <c r="BI189" s="246">
        <f>BI157*'YTD PROGRAM SUMMARY'!BI48</f>
        <v>0</v>
      </c>
      <c r="BJ189" s="246">
        <f>BJ157*'YTD PROGRAM SUMMARY'!BJ48</f>
        <v>0</v>
      </c>
      <c r="BK189" s="246">
        <f>BK157*'YTD PROGRAM SUMMARY'!BK48</f>
        <v>0</v>
      </c>
      <c r="BL189" s="246">
        <f>BL157*'YTD PROGRAM SUMMARY'!BL48</f>
        <v>0</v>
      </c>
      <c r="BM189" s="246">
        <f>BM157*'YTD PROGRAM SUMMARY'!BM48</f>
        <v>0</v>
      </c>
      <c r="BN189" s="246">
        <f>BN157*'YTD PROGRAM SUMMARY'!BN48</f>
        <v>0</v>
      </c>
      <c r="BO189" s="246">
        <f>BO157*'YTD PROGRAM SUMMARY'!BO48</f>
        <v>0</v>
      </c>
      <c r="BP189" s="246">
        <f>BP157*'YTD PROGRAM SUMMARY'!BP48</f>
        <v>0</v>
      </c>
      <c r="BQ189" s="246">
        <f>BQ157*'YTD PROGRAM SUMMARY'!BQ48</f>
        <v>0</v>
      </c>
      <c r="BR189" s="246">
        <f>BR157*'YTD PROGRAM SUMMARY'!BR48</f>
        <v>0</v>
      </c>
      <c r="BS189" s="246">
        <f>BS157*'YTD PROGRAM SUMMARY'!BS48</f>
        <v>0</v>
      </c>
      <c r="BT189" s="246">
        <f>BT157*'YTD PROGRAM SUMMARY'!BT48</f>
        <v>0</v>
      </c>
      <c r="BU189" s="246">
        <f>BU157*'YTD PROGRAM SUMMARY'!BU48</f>
        <v>0</v>
      </c>
      <c r="BV189" s="246">
        <f>BV157*'YTD PROGRAM SUMMARY'!BV48</f>
        <v>0</v>
      </c>
      <c r="BW189" s="246">
        <f>BW157*'YTD PROGRAM SUMMARY'!BW48</f>
        <v>0</v>
      </c>
      <c r="BX189" s="246">
        <f>BX157*'YTD PROGRAM SUMMARY'!BX48</f>
        <v>0</v>
      </c>
      <c r="BY189" s="246">
        <f>BY157*'YTD PROGRAM SUMMARY'!BY48</f>
        <v>0</v>
      </c>
      <c r="BZ189" s="246">
        <f>BZ157*'YTD PROGRAM SUMMARY'!BZ48</f>
        <v>0</v>
      </c>
      <c r="CA189" s="246">
        <f>CA157*'YTD PROGRAM SUMMARY'!CA48</f>
        <v>0</v>
      </c>
      <c r="CB189" s="246">
        <f>CB157*'YTD PROGRAM SUMMARY'!CB48</f>
        <v>0</v>
      </c>
      <c r="CC189" s="246">
        <f>CC157*'YTD PROGRAM SUMMARY'!CC48</f>
        <v>0</v>
      </c>
      <c r="CD189" s="246">
        <f>CD157*'YTD PROGRAM SUMMARY'!CD48</f>
        <v>0</v>
      </c>
      <c r="CE189" s="246">
        <f>CE157*'YTD PROGRAM SUMMARY'!CE48</f>
        <v>0</v>
      </c>
      <c r="CF189" s="246">
        <f>CF157*'YTD PROGRAM SUMMARY'!CF48</f>
        <v>0</v>
      </c>
      <c r="CG189" s="246">
        <f>CG157*'YTD PROGRAM SUMMARY'!CG48</f>
        <v>0</v>
      </c>
      <c r="CH189" s="247">
        <f>CH157*'YTD PROGRAM SUMMARY'!CH48</f>
        <v>0</v>
      </c>
    </row>
    <row r="190" spans="1:86" ht="15.75" hidden="1" thickBot="1" x14ac:dyDescent="0.3">
      <c r="A190" s="110"/>
      <c r="B190" s="91" t="s">
        <v>136</v>
      </c>
      <c r="C190" s="115">
        <f>C176*'YTD PROGRAM SUMMARY'!C48</f>
        <v>0</v>
      </c>
      <c r="D190" s="115">
        <f>D176*'YTD PROGRAM SUMMARY'!D48</f>
        <v>0</v>
      </c>
      <c r="E190" s="115">
        <f>E176*'YTD PROGRAM SUMMARY'!E48</f>
        <v>0</v>
      </c>
      <c r="F190" s="115">
        <f>F176*'YTD PROGRAM SUMMARY'!F48</f>
        <v>0</v>
      </c>
      <c r="G190" s="115">
        <f>G176*'YTD PROGRAM SUMMARY'!G48</f>
        <v>0</v>
      </c>
      <c r="H190" s="115">
        <f>H176*'YTD PROGRAM SUMMARY'!H48</f>
        <v>0</v>
      </c>
      <c r="I190" s="115">
        <f>I176*'YTD PROGRAM SUMMARY'!I48</f>
        <v>0</v>
      </c>
      <c r="J190" s="115">
        <f>J176*'YTD PROGRAM SUMMARY'!J48</f>
        <v>0</v>
      </c>
      <c r="K190" s="115">
        <f>K176*'YTD PROGRAM SUMMARY'!K48</f>
        <v>0</v>
      </c>
      <c r="L190" s="115">
        <f>L176*'YTD PROGRAM SUMMARY'!L48</f>
        <v>0</v>
      </c>
      <c r="M190" s="115">
        <f>M176*'YTD PROGRAM SUMMARY'!M48</f>
        <v>0</v>
      </c>
      <c r="N190" s="115">
        <f>N176*'YTD PROGRAM SUMMARY'!N48</f>
        <v>0</v>
      </c>
      <c r="O190" s="238">
        <f>O176*'YTD PROGRAM SUMMARY'!O48</f>
        <v>0</v>
      </c>
      <c r="P190" s="238">
        <f>P176*'YTD PROGRAM SUMMARY'!P48</f>
        <v>0</v>
      </c>
      <c r="Q190" s="238">
        <f>Q176*'YTD PROGRAM SUMMARY'!Q48</f>
        <v>0</v>
      </c>
      <c r="R190" s="238">
        <f>R176*'YTD PROGRAM SUMMARY'!R48</f>
        <v>0</v>
      </c>
      <c r="S190" s="238">
        <f>S176*'YTD PROGRAM SUMMARY'!S48</f>
        <v>0</v>
      </c>
      <c r="T190" s="238">
        <f>T176*'YTD PROGRAM SUMMARY'!T48</f>
        <v>0</v>
      </c>
      <c r="U190" s="238">
        <f>U176*'YTD PROGRAM SUMMARY'!U48</f>
        <v>0</v>
      </c>
      <c r="V190" s="238">
        <f>V176*'YTD PROGRAM SUMMARY'!V48</f>
        <v>0</v>
      </c>
      <c r="W190" s="238">
        <f>W176*'YTD PROGRAM SUMMARY'!W48</f>
        <v>0</v>
      </c>
      <c r="X190" s="238">
        <f>X176*'YTD PROGRAM SUMMARY'!X48</f>
        <v>0</v>
      </c>
      <c r="Y190" s="238">
        <f>Y176*'YTD PROGRAM SUMMARY'!Y48</f>
        <v>0</v>
      </c>
      <c r="Z190" s="238">
        <f>Z176*'YTD PROGRAM SUMMARY'!Z48</f>
        <v>0</v>
      </c>
      <c r="AA190" s="238">
        <f>AA176*'YTD PROGRAM SUMMARY'!AA48</f>
        <v>0</v>
      </c>
      <c r="AB190" s="238">
        <f>AB176*'YTD PROGRAM SUMMARY'!AB48</f>
        <v>0</v>
      </c>
      <c r="AC190" s="238">
        <f>AC176*'YTD PROGRAM SUMMARY'!AC48</f>
        <v>0</v>
      </c>
      <c r="AD190" s="238">
        <f>AD176*'YTD PROGRAM SUMMARY'!AD48</f>
        <v>0</v>
      </c>
      <c r="AE190" s="238">
        <f>AE176*'YTD PROGRAM SUMMARY'!AE48</f>
        <v>0</v>
      </c>
      <c r="AF190" s="238">
        <f>AF176*'YTD PROGRAM SUMMARY'!AF48</f>
        <v>0</v>
      </c>
      <c r="AG190" s="238">
        <f>AG176*'YTD PROGRAM SUMMARY'!AG48</f>
        <v>0</v>
      </c>
      <c r="AH190" s="238">
        <f>AH176*'YTD PROGRAM SUMMARY'!AH48</f>
        <v>0</v>
      </c>
      <c r="AI190" s="238">
        <f>AI176*'YTD PROGRAM SUMMARY'!AI48</f>
        <v>0</v>
      </c>
      <c r="AJ190" s="238">
        <f>AJ176*'YTD PROGRAM SUMMARY'!AJ48</f>
        <v>0</v>
      </c>
      <c r="AK190" s="238">
        <f>AK176*'YTD PROGRAM SUMMARY'!AK48</f>
        <v>0</v>
      </c>
      <c r="AL190" s="238">
        <f>AL176*'YTD PROGRAM SUMMARY'!AL48</f>
        <v>0</v>
      </c>
      <c r="AM190" s="238">
        <f>AM176*'YTD PROGRAM SUMMARY'!AM48</f>
        <v>0</v>
      </c>
      <c r="AN190" s="238">
        <f>AN176*'YTD PROGRAM SUMMARY'!AN48</f>
        <v>0</v>
      </c>
      <c r="AO190" s="238">
        <f>AO176*'YTD PROGRAM SUMMARY'!AO48</f>
        <v>0</v>
      </c>
      <c r="AP190" s="238">
        <f>AP176*'YTD PROGRAM SUMMARY'!AP48</f>
        <v>0</v>
      </c>
      <c r="AQ190" s="238">
        <f>AQ176*'YTD PROGRAM SUMMARY'!AQ48</f>
        <v>0</v>
      </c>
      <c r="AR190" s="238">
        <f>AR176*'YTD PROGRAM SUMMARY'!AR48</f>
        <v>0</v>
      </c>
      <c r="AS190" s="238">
        <f>AS176*'YTD PROGRAM SUMMARY'!AS48</f>
        <v>0</v>
      </c>
      <c r="AT190" s="238">
        <f>AT176*'YTD PROGRAM SUMMARY'!AT48</f>
        <v>0</v>
      </c>
      <c r="AU190" s="238">
        <f>AU176*'YTD PROGRAM SUMMARY'!AU48</f>
        <v>0</v>
      </c>
      <c r="AV190" s="238">
        <f>AV176*'YTD PROGRAM SUMMARY'!AV48</f>
        <v>0</v>
      </c>
      <c r="AW190" s="238">
        <f>AW176*'YTD PROGRAM SUMMARY'!AW48</f>
        <v>0</v>
      </c>
      <c r="AX190" s="238">
        <f>AX176*'YTD PROGRAM SUMMARY'!AX48</f>
        <v>0</v>
      </c>
      <c r="AY190" s="238">
        <f>AY176*'YTD PROGRAM SUMMARY'!AY48</f>
        <v>0</v>
      </c>
      <c r="AZ190" s="238">
        <f>AZ176*'YTD PROGRAM SUMMARY'!AZ48</f>
        <v>0</v>
      </c>
      <c r="BA190" s="238">
        <f>BA176*'YTD PROGRAM SUMMARY'!BA48</f>
        <v>0</v>
      </c>
      <c r="BB190" s="238">
        <f>BB176*'YTD PROGRAM SUMMARY'!BB48</f>
        <v>0</v>
      </c>
      <c r="BC190" s="238">
        <f>BC176*'YTD PROGRAM SUMMARY'!BC48</f>
        <v>0</v>
      </c>
      <c r="BD190" s="238">
        <f>BD176*'YTD PROGRAM SUMMARY'!BD48</f>
        <v>0</v>
      </c>
      <c r="BE190" s="238">
        <f>BE176*'YTD PROGRAM SUMMARY'!BE48</f>
        <v>0</v>
      </c>
      <c r="BF190" s="238">
        <f>BF176*'YTD PROGRAM SUMMARY'!BF48</f>
        <v>0</v>
      </c>
      <c r="BG190" s="238">
        <f>BG176*'YTD PROGRAM SUMMARY'!BG48</f>
        <v>0</v>
      </c>
      <c r="BH190" s="238">
        <f>BH176*'YTD PROGRAM SUMMARY'!BH48</f>
        <v>0</v>
      </c>
      <c r="BI190" s="238">
        <f>BI176*'YTD PROGRAM SUMMARY'!BI48</f>
        <v>0</v>
      </c>
      <c r="BJ190" s="238">
        <f>BJ176*'YTD PROGRAM SUMMARY'!BJ48</f>
        <v>0</v>
      </c>
      <c r="BK190" s="238">
        <f>BK176*'YTD PROGRAM SUMMARY'!BK48</f>
        <v>0</v>
      </c>
      <c r="BL190" s="238">
        <f>BL176*'YTD PROGRAM SUMMARY'!BL48</f>
        <v>0</v>
      </c>
      <c r="BM190" s="238">
        <f>BM176*'YTD PROGRAM SUMMARY'!BM48</f>
        <v>0</v>
      </c>
      <c r="BN190" s="238">
        <f>BN176*'YTD PROGRAM SUMMARY'!BN48</f>
        <v>0</v>
      </c>
      <c r="BO190" s="238">
        <f>BO176*'YTD PROGRAM SUMMARY'!BO48</f>
        <v>0</v>
      </c>
      <c r="BP190" s="238">
        <f>BP176*'YTD PROGRAM SUMMARY'!BP48</f>
        <v>0</v>
      </c>
      <c r="BQ190" s="238">
        <f>BQ176*'YTD PROGRAM SUMMARY'!BQ48</f>
        <v>0</v>
      </c>
      <c r="BR190" s="238">
        <f>BR176*'YTD PROGRAM SUMMARY'!BR48</f>
        <v>0</v>
      </c>
      <c r="BS190" s="238">
        <f>BS176*'YTD PROGRAM SUMMARY'!BS48</f>
        <v>0</v>
      </c>
      <c r="BT190" s="238">
        <f>BT176*'YTD PROGRAM SUMMARY'!BT48</f>
        <v>0</v>
      </c>
      <c r="BU190" s="238">
        <f>BU176*'YTD PROGRAM SUMMARY'!BU48</f>
        <v>0</v>
      </c>
      <c r="BV190" s="238">
        <f>BV176*'YTD PROGRAM SUMMARY'!BV48</f>
        <v>0</v>
      </c>
      <c r="BW190" s="238">
        <f>BW176*'YTD PROGRAM SUMMARY'!BW48</f>
        <v>0</v>
      </c>
      <c r="BX190" s="238">
        <f>BX176*'YTD PROGRAM SUMMARY'!BX48</f>
        <v>0</v>
      </c>
      <c r="BY190" s="238">
        <f>BY176*'YTD PROGRAM SUMMARY'!BY48</f>
        <v>0</v>
      </c>
      <c r="BZ190" s="238">
        <f>BZ176*'YTD PROGRAM SUMMARY'!BZ48</f>
        <v>0</v>
      </c>
      <c r="CA190" s="238">
        <f>CA176*'YTD PROGRAM SUMMARY'!CA48</f>
        <v>0</v>
      </c>
      <c r="CB190" s="238">
        <f>CB176*'YTD PROGRAM SUMMARY'!CB48</f>
        <v>0</v>
      </c>
      <c r="CC190" s="238">
        <f>CC176*'YTD PROGRAM SUMMARY'!CC48</f>
        <v>0</v>
      </c>
      <c r="CD190" s="238">
        <f>CD176*'YTD PROGRAM SUMMARY'!CD48</f>
        <v>0</v>
      </c>
      <c r="CE190" s="238">
        <f>CE176*'YTD PROGRAM SUMMARY'!CE48</f>
        <v>0</v>
      </c>
      <c r="CF190" s="238">
        <f>CF176*'YTD PROGRAM SUMMARY'!CF48</f>
        <v>0</v>
      </c>
      <c r="CG190" s="238">
        <f>CG176*'YTD PROGRAM SUMMARY'!CG48</f>
        <v>0</v>
      </c>
      <c r="CH190" s="239">
        <f>CH176*'YTD PROGRAM SUMMARY'!CH48</f>
        <v>0</v>
      </c>
    </row>
    <row r="191" spans="1:86" hidden="1" x14ac:dyDescent="0.25">
      <c r="A191" s="110"/>
      <c r="B191" s="281" t="s">
        <v>137</v>
      </c>
      <c r="C191" s="116">
        <f>IFERROR(C189/C73,0)</f>
        <v>0</v>
      </c>
      <c r="D191" s="116">
        <f t="shared" ref="D191:BO191" si="246">IFERROR(D189/D73,0)</f>
        <v>0</v>
      </c>
      <c r="E191" s="116">
        <f t="shared" si="246"/>
        <v>0</v>
      </c>
      <c r="F191" s="116">
        <f t="shared" si="246"/>
        <v>0</v>
      </c>
      <c r="G191" s="116">
        <f t="shared" si="246"/>
        <v>0</v>
      </c>
      <c r="H191" s="116">
        <f t="shared" si="246"/>
        <v>0</v>
      </c>
      <c r="I191" s="116">
        <f t="shared" si="246"/>
        <v>0</v>
      </c>
      <c r="J191" s="116">
        <f t="shared" si="246"/>
        <v>0</v>
      </c>
      <c r="K191" s="116">
        <f t="shared" si="246"/>
        <v>0</v>
      </c>
      <c r="L191" s="116">
        <f t="shared" si="246"/>
        <v>0</v>
      </c>
      <c r="M191" s="116">
        <f t="shared" si="246"/>
        <v>0</v>
      </c>
      <c r="N191" s="116">
        <f t="shared" si="246"/>
        <v>0</v>
      </c>
      <c r="O191" s="240">
        <f t="shared" si="246"/>
        <v>0</v>
      </c>
      <c r="P191" s="240">
        <f t="shared" si="246"/>
        <v>0</v>
      </c>
      <c r="Q191" s="240">
        <f t="shared" si="246"/>
        <v>0</v>
      </c>
      <c r="R191" s="240">
        <f t="shared" si="246"/>
        <v>0</v>
      </c>
      <c r="S191" s="240">
        <f t="shared" si="246"/>
        <v>0</v>
      </c>
      <c r="T191" s="240">
        <f t="shared" si="246"/>
        <v>0</v>
      </c>
      <c r="U191" s="240">
        <f t="shared" si="246"/>
        <v>0</v>
      </c>
      <c r="V191" s="240">
        <f t="shared" si="246"/>
        <v>0</v>
      </c>
      <c r="W191" s="240">
        <f t="shared" si="246"/>
        <v>0</v>
      </c>
      <c r="X191" s="240">
        <f t="shared" si="246"/>
        <v>0</v>
      </c>
      <c r="Y191" s="240">
        <f t="shared" si="246"/>
        <v>0</v>
      </c>
      <c r="Z191" s="240">
        <f t="shared" si="246"/>
        <v>0</v>
      </c>
      <c r="AA191" s="240">
        <f t="shared" si="246"/>
        <v>0</v>
      </c>
      <c r="AB191" s="240">
        <f t="shared" si="246"/>
        <v>0</v>
      </c>
      <c r="AC191" s="240">
        <f t="shared" si="246"/>
        <v>0</v>
      </c>
      <c r="AD191" s="240">
        <f t="shared" si="246"/>
        <v>0</v>
      </c>
      <c r="AE191" s="240">
        <f t="shared" si="246"/>
        <v>0</v>
      </c>
      <c r="AF191" s="240">
        <f t="shared" si="246"/>
        <v>0</v>
      </c>
      <c r="AG191" s="240">
        <f t="shared" si="246"/>
        <v>0</v>
      </c>
      <c r="AH191" s="240">
        <f t="shared" si="246"/>
        <v>0</v>
      </c>
      <c r="AI191" s="240">
        <f t="shared" si="246"/>
        <v>0</v>
      </c>
      <c r="AJ191" s="240">
        <f t="shared" si="246"/>
        <v>0</v>
      </c>
      <c r="AK191" s="240">
        <f t="shared" si="246"/>
        <v>0</v>
      </c>
      <c r="AL191" s="240">
        <f t="shared" si="246"/>
        <v>0</v>
      </c>
      <c r="AM191" s="240">
        <f t="shared" si="246"/>
        <v>0</v>
      </c>
      <c r="AN191" s="240">
        <f t="shared" si="246"/>
        <v>0</v>
      </c>
      <c r="AO191" s="240">
        <f t="shared" si="246"/>
        <v>0</v>
      </c>
      <c r="AP191" s="240">
        <f t="shared" si="246"/>
        <v>0</v>
      </c>
      <c r="AQ191" s="240">
        <f t="shared" si="246"/>
        <v>0</v>
      </c>
      <c r="AR191" s="240">
        <f t="shared" si="246"/>
        <v>0</v>
      </c>
      <c r="AS191" s="240">
        <f t="shared" si="246"/>
        <v>0</v>
      </c>
      <c r="AT191" s="240">
        <f t="shared" si="246"/>
        <v>0</v>
      </c>
      <c r="AU191" s="240">
        <f t="shared" si="246"/>
        <v>0</v>
      </c>
      <c r="AV191" s="240">
        <f t="shared" si="246"/>
        <v>0</v>
      </c>
      <c r="AW191" s="240">
        <f t="shared" si="246"/>
        <v>0</v>
      </c>
      <c r="AX191" s="240">
        <f t="shared" si="246"/>
        <v>0</v>
      </c>
      <c r="AY191" s="240">
        <f t="shared" si="246"/>
        <v>0</v>
      </c>
      <c r="AZ191" s="240">
        <f t="shared" si="246"/>
        <v>0</v>
      </c>
      <c r="BA191" s="240">
        <f t="shared" si="246"/>
        <v>0</v>
      </c>
      <c r="BB191" s="240">
        <f t="shared" si="246"/>
        <v>0</v>
      </c>
      <c r="BC191" s="240">
        <f t="shared" si="246"/>
        <v>0</v>
      </c>
      <c r="BD191" s="240">
        <f t="shared" si="246"/>
        <v>0</v>
      </c>
      <c r="BE191" s="240">
        <f t="shared" si="246"/>
        <v>0</v>
      </c>
      <c r="BF191" s="240">
        <f t="shared" si="246"/>
        <v>0</v>
      </c>
      <c r="BG191" s="240">
        <f t="shared" si="246"/>
        <v>0</v>
      </c>
      <c r="BH191" s="240">
        <f t="shared" si="246"/>
        <v>0</v>
      </c>
      <c r="BI191" s="240">
        <f t="shared" si="246"/>
        <v>0</v>
      </c>
      <c r="BJ191" s="240">
        <f t="shared" si="246"/>
        <v>0</v>
      </c>
      <c r="BK191" s="240">
        <f t="shared" si="246"/>
        <v>0</v>
      </c>
      <c r="BL191" s="240">
        <f t="shared" si="246"/>
        <v>0</v>
      </c>
      <c r="BM191" s="240">
        <f t="shared" si="246"/>
        <v>0</v>
      </c>
      <c r="BN191" s="240">
        <f t="shared" si="246"/>
        <v>0</v>
      </c>
      <c r="BO191" s="240">
        <f t="shared" si="246"/>
        <v>0</v>
      </c>
      <c r="BP191" s="240">
        <f t="shared" ref="BP191:CH191" si="247">IFERROR(BP189/BP73,0)</f>
        <v>0</v>
      </c>
      <c r="BQ191" s="240">
        <f t="shared" si="247"/>
        <v>0</v>
      </c>
      <c r="BR191" s="240">
        <f t="shared" si="247"/>
        <v>0</v>
      </c>
      <c r="BS191" s="240">
        <f t="shared" si="247"/>
        <v>0</v>
      </c>
      <c r="BT191" s="240">
        <f t="shared" si="247"/>
        <v>0</v>
      </c>
      <c r="BU191" s="240">
        <f t="shared" si="247"/>
        <v>0</v>
      </c>
      <c r="BV191" s="240">
        <f t="shared" si="247"/>
        <v>0</v>
      </c>
      <c r="BW191" s="240">
        <f t="shared" si="247"/>
        <v>0</v>
      </c>
      <c r="BX191" s="240">
        <f t="shared" si="247"/>
        <v>0</v>
      </c>
      <c r="BY191" s="240">
        <f t="shared" si="247"/>
        <v>0</v>
      </c>
      <c r="BZ191" s="240">
        <f t="shared" si="247"/>
        <v>0</v>
      </c>
      <c r="CA191" s="240">
        <f t="shared" si="247"/>
        <v>0</v>
      </c>
      <c r="CB191" s="240">
        <f t="shared" si="247"/>
        <v>0</v>
      </c>
      <c r="CC191" s="240">
        <f t="shared" si="247"/>
        <v>0</v>
      </c>
      <c r="CD191" s="240">
        <f t="shared" si="247"/>
        <v>0</v>
      </c>
      <c r="CE191" s="240">
        <f t="shared" si="247"/>
        <v>0</v>
      </c>
      <c r="CF191" s="240">
        <f t="shared" si="247"/>
        <v>0</v>
      </c>
      <c r="CG191" s="240">
        <f t="shared" si="247"/>
        <v>0</v>
      </c>
      <c r="CH191" s="248">
        <f t="shared" si="247"/>
        <v>0</v>
      </c>
    </row>
    <row r="192" spans="1:86" ht="15.75" hidden="1" thickBot="1" x14ac:dyDescent="0.3">
      <c r="A192" s="110"/>
      <c r="B192" s="91" t="s">
        <v>138</v>
      </c>
      <c r="C192" s="117">
        <f>IFERROR(C190/C73,0)</f>
        <v>0</v>
      </c>
      <c r="D192" s="117">
        <f t="shared" ref="D192:BO192" si="248">IFERROR(D190/D73,0)</f>
        <v>0</v>
      </c>
      <c r="E192" s="117">
        <f t="shared" si="248"/>
        <v>0</v>
      </c>
      <c r="F192" s="117">
        <f t="shared" si="248"/>
        <v>0</v>
      </c>
      <c r="G192" s="117">
        <f t="shared" si="248"/>
        <v>0</v>
      </c>
      <c r="H192" s="117">
        <f t="shared" si="248"/>
        <v>0</v>
      </c>
      <c r="I192" s="117">
        <f t="shared" si="248"/>
        <v>0</v>
      </c>
      <c r="J192" s="117">
        <f t="shared" si="248"/>
        <v>0</v>
      </c>
      <c r="K192" s="117">
        <f t="shared" si="248"/>
        <v>0</v>
      </c>
      <c r="L192" s="117">
        <f t="shared" si="248"/>
        <v>0</v>
      </c>
      <c r="M192" s="117">
        <f t="shared" si="248"/>
        <v>0</v>
      </c>
      <c r="N192" s="117">
        <f t="shared" si="248"/>
        <v>0</v>
      </c>
      <c r="O192" s="241">
        <f t="shared" si="248"/>
        <v>0</v>
      </c>
      <c r="P192" s="241">
        <f t="shared" si="248"/>
        <v>0</v>
      </c>
      <c r="Q192" s="241">
        <f t="shared" si="248"/>
        <v>0</v>
      </c>
      <c r="R192" s="241">
        <f t="shared" si="248"/>
        <v>0</v>
      </c>
      <c r="S192" s="241">
        <f t="shared" si="248"/>
        <v>0</v>
      </c>
      <c r="T192" s="241">
        <f t="shared" si="248"/>
        <v>0</v>
      </c>
      <c r="U192" s="241">
        <f t="shared" si="248"/>
        <v>0</v>
      </c>
      <c r="V192" s="241">
        <f t="shared" si="248"/>
        <v>0</v>
      </c>
      <c r="W192" s="241">
        <f t="shared" si="248"/>
        <v>0</v>
      </c>
      <c r="X192" s="241">
        <f t="shared" si="248"/>
        <v>0</v>
      </c>
      <c r="Y192" s="241">
        <f t="shared" si="248"/>
        <v>0</v>
      </c>
      <c r="Z192" s="241">
        <f t="shared" si="248"/>
        <v>0</v>
      </c>
      <c r="AA192" s="241">
        <f t="shared" si="248"/>
        <v>0</v>
      </c>
      <c r="AB192" s="241">
        <f t="shared" si="248"/>
        <v>0</v>
      </c>
      <c r="AC192" s="241">
        <f t="shared" si="248"/>
        <v>0</v>
      </c>
      <c r="AD192" s="241">
        <f t="shared" si="248"/>
        <v>0</v>
      </c>
      <c r="AE192" s="241">
        <f t="shared" si="248"/>
        <v>0</v>
      </c>
      <c r="AF192" s="241">
        <f t="shared" si="248"/>
        <v>0</v>
      </c>
      <c r="AG192" s="241">
        <f t="shared" si="248"/>
        <v>0</v>
      </c>
      <c r="AH192" s="241">
        <f t="shared" si="248"/>
        <v>0</v>
      </c>
      <c r="AI192" s="241">
        <f t="shared" si="248"/>
        <v>0</v>
      </c>
      <c r="AJ192" s="241">
        <f t="shared" si="248"/>
        <v>0</v>
      </c>
      <c r="AK192" s="241">
        <f t="shared" si="248"/>
        <v>0</v>
      </c>
      <c r="AL192" s="241">
        <f t="shared" si="248"/>
        <v>0</v>
      </c>
      <c r="AM192" s="241">
        <f t="shared" si="248"/>
        <v>0</v>
      </c>
      <c r="AN192" s="241">
        <f t="shared" si="248"/>
        <v>0</v>
      </c>
      <c r="AO192" s="241">
        <f t="shared" si="248"/>
        <v>0</v>
      </c>
      <c r="AP192" s="241">
        <f t="shared" si="248"/>
        <v>0</v>
      </c>
      <c r="AQ192" s="241">
        <f t="shared" si="248"/>
        <v>0</v>
      </c>
      <c r="AR192" s="241">
        <f t="shared" si="248"/>
        <v>0</v>
      </c>
      <c r="AS192" s="241">
        <f t="shared" si="248"/>
        <v>0</v>
      </c>
      <c r="AT192" s="241">
        <f t="shared" si="248"/>
        <v>0</v>
      </c>
      <c r="AU192" s="241">
        <f t="shared" si="248"/>
        <v>0</v>
      </c>
      <c r="AV192" s="241">
        <f t="shared" si="248"/>
        <v>0</v>
      </c>
      <c r="AW192" s="241">
        <f t="shared" si="248"/>
        <v>0</v>
      </c>
      <c r="AX192" s="241">
        <f t="shared" si="248"/>
        <v>0</v>
      </c>
      <c r="AY192" s="241">
        <f t="shared" si="248"/>
        <v>0</v>
      </c>
      <c r="AZ192" s="241">
        <f t="shared" si="248"/>
        <v>0</v>
      </c>
      <c r="BA192" s="241">
        <f t="shared" si="248"/>
        <v>0</v>
      </c>
      <c r="BB192" s="241">
        <f t="shared" si="248"/>
        <v>0</v>
      </c>
      <c r="BC192" s="241">
        <f t="shared" si="248"/>
        <v>0</v>
      </c>
      <c r="BD192" s="241">
        <f t="shared" si="248"/>
        <v>0</v>
      </c>
      <c r="BE192" s="241">
        <f t="shared" si="248"/>
        <v>0</v>
      </c>
      <c r="BF192" s="241">
        <f t="shared" si="248"/>
        <v>0</v>
      </c>
      <c r="BG192" s="241">
        <f t="shared" si="248"/>
        <v>0</v>
      </c>
      <c r="BH192" s="241">
        <f t="shared" si="248"/>
        <v>0</v>
      </c>
      <c r="BI192" s="241">
        <f t="shared" si="248"/>
        <v>0</v>
      </c>
      <c r="BJ192" s="241">
        <f t="shared" si="248"/>
        <v>0</v>
      </c>
      <c r="BK192" s="241">
        <f t="shared" si="248"/>
        <v>0</v>
      </c>
      <c r="BL192" s="241">
        <f t="shared" si="248"/>
        <v>0</v>
      </c>
      <c r="BM192" s="241">
        <f t="shared" si="248"/>
        <v>0</v>
      </c>
      <c r="BN192" s="241">
        <f t="shared" si="248"/>
        <v>0</v>
      </c>
      <c r="BO192" s="241">
        <f t="shared" si="248"/>
        <v>0</v>
      </c>
      <c r="BP192" s="241">
        <f t="shared" ref="BP192:CH192" si="249">IFERROR(BP190/BP73,0)</f>
        <v>0</v>
      </c>
      <c r="BQ192" s="241">
        <f t="shared" si="249"/>
        <v>0</v>
      </c>
      <c r="BR192" s="241">
        <f t="shared" si="249"/>
        <v>0</v>
      </c>
      <c r="BS192" s="241">
        <f t="shared" si="249"/>
        <v>0</v>
      </c>
      <c r="BT192" s="241">
        <f t="shared" si="249"/>
        <v>0</v>
      </c>
      <c r="BU192" s="241">
        <f t="shared" si="249"/>
        <v>0</v>
      </c>
      <c r="BV192" s="241">
        <f t="shared" si="249"/>
        <v>0</v>
      </c>
      <c r="BW192" s="241">
        <f t="shared" si="249"/>
        <v>0</v>
      </c>
      <c r="BX192" s="241">
        <f t="shared" si="249"/>
        <v>0</v>
      </c>
      <c r="BY192" s="241">
        <f t="shared" si="249"/>
        <v>0</v>
      </c>
      <c r="BZ192" s="241">
        <f t="shared" si="249"/>
        <v>0</v>
      </c>
      <c r="CA192" s="241">
        <f t="shared" si="249"/>
        <v>0</v>
      </c>
      <c r="CB192" s="241">
        <f t="shared" si="249"/>
        <v>0</v>
      </c>
      <c r="CC192" s="241">
        <f t="shared" si="249"/>
        <v>0</v>
      </c>
      <c r="CD192" s="241">
        <f t="shared" si="249"/>
        <v>0</v>
      </c>
      <c r="CE192" s="241">
        <f t="shared" si="249"/>
        <v>0</v>
      </c>
      <c r="CF192" s="241">
        <f t="shared" si="249"/>
        <v>0</v>
      </c>
      <c r="CG192" s="241">
        <f t="shared" si="249"/>
        <v>0</v>
      </c>
      <c r="CH192" s="242">
        <f t="shared" si="249"/>
        <v>0</v>
      </c>
    </row>
    <row r="193" spans="1:86" ht="15.75" hidden="1" thickBot="1" x14ac:dyDescent="0.3">
      <c r="A193" s="110"/>
      <c r="B193" s="288" t="s">
        <v>139</v>
      </c>
      <c r="C193" s="119">
        <f>C191+C192</f>
        <v>0</v>
      </c>
      <c r="D193" s="119">
        <f t="shared" ref="D193:BO193" si="250">D191+D192</f>
        <v>0</v>
      </c>
      <c r="E193" s="120">
        <f t="shared" si="250"/>
        <v>0</v>
      </c>
      <c r="F193" s="120">
        <f t="shared" si="250"/>
        <v>0</v>
      </c>
      <c r="G193" s="120">
        <f t="shared" si="250"/>
        <v>0</v>
      </c>
      <c r="H193" s="120">
        <f t="shared" si="250"/>
        <v>0</v>
      </c>
      <c r="I193" s="120">
        <f t="shared" si="250"/>
        <v>0</v>
      </c>
      <c r="J193" s="120">
        <f t="shared" si="250"/>
        <v>0</v>
      </c>
      <c r="K193" s="120">
        <f t="shared" si="250"/>
        <v>0</v>
      </c>
      <c r="L193" s="120">
        <f t="shared" si="250"/>
        <v>0</v>
      </c>
      <c r="M193" s="121">
        <f t="shared" si="250"/>
        <v>0</v>
      </c>
      <c r="N193" s="130">
        <f t="shared" si="250"/>
        <v>0</v>
      </c>
      <c r="O193" s="243">
        <f t="shared" si="250"/>
        <v>0</v>
      </c>
      <c r="P193" s="243">
        <f t="shared" si="250"/>
        <v>0</v>
      </c>
      <c r="Q193" s="244">
        <f t="shared" si="250"/>
        <v>0</v>
      </c>
      <c r="R193" s="244">
        <f t="shared" si="250"/>
        <v>0</v>
      </c>
      <c r="S193" s="244">
        <f t="shared" si="250"/>
        <v>0</v>
      </c>
      <c r="T193" s="244">
        <f t="shared" si="250"/>
        <v>0</v>
      </c>
      <c r="U193" s="244">
        <f t="shared" si="250"/>
        <v>0</v>
      </c>
      <c r="V193" s="244">
        <f t="shared" si="250"/>
        <v>0</v>
      </c>
      <c r="W193" s="244">
        <f t="shared" si="250"/>
        <v>0</v>
      </c>
      <c r="X193" s="244">
        <f t="shared" si="250"/>
        <v>0</v>
      </c>
      <c r="Y193" s="261">
        <f t="shared" si="250"/>
        <v>0</v>
      </c>
      <c r="Z193" s="261">
        <f t="shared" si="250"/>
        <v>0</v>
      </c>
      <c r="AA193" s="243">
        <f t="shared" si="250"/>
        <v>0</v>
      </c>
      <c r="AB193" s="243">
        <f t="shared" si="250"/>
        <v>0</v>
      </c>
      <c r="AC193" s="244">
        <f t="shared" si="250"/>
        <v>0</v>
      </c>
      <c r="AD193" s="244">
        <f t="shared" si="250"/>
        <v>0</v>
      </c>
      <c r="AE193" s="244">
        <f t="shared" si="250"/>
        <v>0</v>
      </c>
      <c r="AF193" s="244">
        <f t="shared" si="250"/>
        <v>0</v>
      </c>
      <c r="AG193" s="244">
        <f t="shared" si="250"/>
        <v>0</v>
      </c>
      <c r="AH193" s="244">
        <f t="shared" si="250"/>
        <v>0</v>
      </c>
      <c r="AI193" s="244">
        <f t="shared" si="250"/>
        <v>0</v>
      </c>
      <c r="AJ193" s="244">
        <f t="shared" si="250"/>
        <v>0</v>
      </c>
      <c r="AK193" s="261">
        <f t="shared" si="250"/>
        <v>0</v>
      </c>
      <c r="AL193" s="261">
        <f t="shared" si="250"/>
        <v>0</v>
      </c>
      <c r="AM193" s="243">
        <f t="shared" si="250"/>
        <v>0</v>
      </c>
      <c r="AN193" s="243">
        <f t="shared" si="250"/>
        <v>0</v>
      </c>
      <c r="AO193" s="244">
        <f t="shared" si="250"/>
        <v>0</v>
      </c>
      <c r="AP193" s="244">
        <f t="shared" si="250"/>
        <v>0</v>
      </c>
      <c r="AQ193" s="244">
        <f t="shared" si="250"/>
        <v>0</v>
      </c>
      <c r="AR193" s="244">
        <f t="shared" si="250"/>
        <v>0</v>
      </c>
      <c r="AS193" s="244">
        <f t="shared" si="250"/>
        <v>0</v>
      </c>
      <c r="AT193" s="244">
        <f t="shared" si="250"/>
        <v>0</v>
      </c>
      <c r="AU193" s="244">
        <f t="shared" si="250"/>
        <v>0</v>
      </c>
      <c r="AV193" s="244">
        <f t="shared" si="250"/>
        <v>0</v>
      </c>
      <c r="AW193" s="261">
        <f t="shared" si="250"/>
        <v>0</v>
      </c>
      <c r="AX193" s="261">
        <f t="shared" si="250"/>
        <v>0</v>
      </c>
      <c r="AY193" s="243">
        <f t="shared" si="250"/>
        <v>0</v>
      </c>
      <c r="AZ193" s="243">
        <f t="shared" si="250"/>
        <v>0</v>
      </c>
      <c r="BA193" s="244">
        <f t="shared" si="250"/>
        <v>0</v>
      </c>
      <c r="BB193" s="244">
        <f t="shared" si="250"/>
        <v>0</v>
      </c>
      <c r="BC193" s="244">
        <f t="shared" si="250"/>
        <v>0</v>
      </c>
      <c r="BD193" s="244">
        <f t="shared" si="250"/>
        <v>0</v>
      </c>
      <c r="BE193" s="244">
        <f t="shared" si="250"/>
        <v>0</v>
      </c>
      <c r="BF193" s="244">
        <f t="shared" si="250"/>
        <v>0</v>
      </c>
      <c r="BG193" s="244">
        <f t="shared" si="250"/>
        <v>0</v>
      </c>
      <c r="BH193" s="244">
        <f t="shared" si="250"/>
        <v>0</v>
      </c>
      <c r="BI193" s="261">
        <f t="shared" si="250"/>
        <v>0</v>
      </c>
      <c r="BJ193" s="261">
        <f t="shared" si="250"/>
        <v>0</v>
      </c>
      <c r="BK193" s="243">
        <f t="shared" si="250"/>
        <v>0</v>
      </c>
      <c r="BL193" s="243">
        <f t="shared" si="250"/>
        <v>0</v>
      </c>
      <c r="BM193" s="244">
        <f t="shared" si="250"/>
        <v>0</v>
      </c>
      <c r="BN193" s="244">
        <f t="shared" si="250"/>
        <v>0</v>
      </c>
      <c r="BO193" s="244">
        <f t="shared" si="250"/>
        <v>0</v>
      </c>
      <c r="BP193" s="244">
        <f t="shared" ref="BP193:CH193" si="251">BP191+BP192</f>
        <v>0</v>
      </c>
      <c r="BQ193" s="244">
        <f t="shared" si="251"/>
        <v>0</v>
      </c>
      <c r="BR193" s="244">
        <f t="shared" si="251"/>
        <v>0</v>
      </c>
      <c r="BS193" s="244">
        <f t="shared" si="251"/>
        <v>0</v>
      </c>
      <c r="BT193" s="244">
        <f t="shared" si="251"/>
        <v>0</v>
      </c>
      <c r="BU193" s="261">
        <f t="shared" si="251"/>
        <v>0</v>
      </c>
      <c r="BV193" s="261">
        <f t="shared" si="251"/>
        <v>0</v>
      </c>
      <c r="BW193" s="243">
        <f t="shared" si="251"/>
        <v>0</v>
      </c>
      <c r="BX193" s="243">
        <f t="shared" si="251"/>
        <v>0</v>
      </c>
      <c r="BY193" s="244">
        <f t="shared" si="251"/>
        <v>0</v>
      </c>
      <c r="BZ193" s="244">
        <f t="shared" si="251"/>
        <v>0</v>
      </c>
      <c r="CA193" s="244">
        <f t="shared" si="251"/>
        <v>0</v>
      </c>
      <c r="CB193" s="244">
        <f t="shared" si="251"/>
        <v>0</v>
      </c>
      <c r="CC193" s="244">
        <f t="shared" si="251"/>
        <v>0</v>
      </c>
      <c r="CD193" s="244">
        <f t="shared" si="251"/>
        <v>0</v>
      </c>
      <c r="CE193" s="244">
        <f t="shared" si="251"/>
        <v>0</v>
      </c>
      <c r="CF193" s="244">
        <f t="shared" si="251"/>
        <v>0</v>
      </c>
      <c r="CG193" s="261">
        <f t="shared" si="251"/>
        <v>0</v>
      </c>
      <c r="CH193" s="292">
        <f t="shared" si="251"/>
        <v>0</v>
      </c>
    </row>
    <row r="194" spans="1:86" hidden="1" x14ac:dyDescent="0.25">
      <c r="A194" s="110"/>
      <c r="B194" s="110" t="s">
        <v>140</v>
      </c>
      <c r="C194" s="123">
        <f>C186+C193</f>
        <v>0</v>
      </c>
      <c r="D194" s="123">
        <f t="shared" ref="D194:BO194" si="252">D186+D193</f>
        <v>0</v>
      </c>
      <c r="E194" s="123">
        <f t="shared" si="252"/>
        <v>0</v>
      </c>
      <c r="F194" s="123">
        <f t="shared" si="252"/>
        <v>0</v>
      </c>
      <c r="G194" s="123">
        <f t="shared" si="252"/>
        <v>0</v>
      </c>
      <c r="H194" s="123">
        <f t="shared" si="252"/>
        <v>0</v>
      </c>
      <c r="I194" s="123">
        <f t="shared" si="252"/>
        <v>0</v>
      </c>
      <c r="J194" s="123">
        <f t="shared" si="252"/>
        <v>0</v>
      </c>
      <c r="K194" s="123">
        <f t="shared" si="252"/>
        <v>0</v>
      </c>
      <c r="L194" s="123">
        <f t="shared" si="252"/>
        <v>0</v>
      </c>
      <c r="M194" s="123">
        <f t="shared" si="252"/>
        <v>0</v>
      </c>
      <c r="N194" s="123">
        <f t="shared" si="252"/>
        <v>0</v>
      </c>
      <c r="O194" s="250">
        <f t="shared" si="252"/>
        <v>0</v>
      </c>
      <c r="P194" s="250">
        <f t="shared" si="252"/>
        <v>0</v>
      </c>
      <c r="Q194" s="250">
        <f t="shared" si="252"/>
        <v>0</v>
      </c>
      <c r="R194" s="250">
        <f t="shared" si="252"/>
        <v>0</v>
      </c>
      <c r="S194" s="250">
        <f t="shared" si="252"/>
        <v>0</v>
      </c>
      <c r="T194" s="250">
        <f t="shared" si="252"/>
        <v>0</v>
      </c>
      <c r="U194" s="250">
        <f t="shared" si="252"/>
        <v>0</v>
      </c>
      <c r="V194" s="250">
        <f t="shared" si="252"/>
        <v>0</v>
      </c>
      <c r="W194" s="250">
        <f t="shared" si="252"/>
        <v>0</v>
      </c>
      <c r="X194" s="250">
        <f t="shared" si="252"/>
        <v>0</v>
      </c>
      <c r="Y194" s="250">
        <f t="shared" si="252"/>
        <v>0</v>
      </c>
      <c r="Z194" s="250">
        <f t="shared" si="252"/>
        <v>0</v>
      </c>
      <c r="AA194" s="250">
        <f t="shared" si="252"/>
        <v>0</v>
      </c>
      <c r="AB194" s="250">
        <f t="shared" si="252"/>
        <v>0</v>
      </c>
      <c r="AC194" s="250">
        <f t="shared" si="252"/>
        <v>0</v>
      </c>
      <c r="AD194" s="250">
        <f t="shared" si="252"/>
        <v>0</v>
      </c>
      <c r="AE194" s="250">
        <f t="shared" si="252"/>
        <v>0</v>
      </c>
      <c r="AF194" s="250">
        <f t="shared" si="252"/>
        <v>0</v>
      </c>
      <c r="AG194" s="250">
        <f t="shared" si="252"/>
        <v>0</v>
      </c>
      <c r="AH194" s="250">
        <f t="shared" si="252"/>
        <v>0</v>
      </c>
      <c r="AI194" s="250">
        <f t="shared" si="252"/>
        <v>0</v>
      </c>
      <c r="AJ194" s="250">
        <f t="shared" si="252"/>
        <v>0</v>
      </c>
      <c r="AK194" s="250">
        <f t="shared" si="252"/>
        <v>0</v>
      </c>
      <c r="AL194" s="250">
        <f t="shared" si="252"/>
        <v>0</v>
      </c>
      <c r="AM194" s="250">
        <f t="shared" si="252"/>
        <v>0</v>
      </c>
      <c r="AN194" s="250">
        <f t="shared" si="252"/>
        <v>0</v>
      </c>
      <c r="AO194" s="250">
        <f t="shared" si="252"/>
        <v>0</v>
      </c>
      <c r="AP194" s="250">
        <f t="shared" si="252"/>
        <v>0</v>
      </c>
      <c r="AQ194" s="250">
        <f t="shared" si="252"/>
        <v>0</v>
      </c>
      <c r="AR194" s="250">
        <f t="shared" si="252"/>
        <v>0</v>
      </c>
      <c r="AS194" s="250">
        <f t="shared" si="252"/>
        <v>0</v>
      </c>
      <c r="AT194" s="250">
        <f t="shared" si="252"/>
        <v>0</v>
      </c>
      <c r="AU194" s="250">
        <f t="shared" si="252"/>
        <v>0</v>
      </c>
      <c r="AV194" s="250">
        <f t="shared" si="252"/>
        <v>0</v>
      </c>
      <c r="AW194" s="250">
        <f t="shared" si="252"/>
        <v>0</v>
      </c>
      <c r="AX194" s="250">
        <f t="shared" si="252"/>
        <v>0</v>
      </c>
      <c r="AY194" s="250">
        <f t="shared" si="252"/>
        <v>0</v>
      </c>
      <c r="AZ194" s="250">
        <f t="shared" si="252"/>
        <v>0</v>
      </c>
      <c r="BA194" s="250">
        <f t="shared" si="252"/>
        <v>0</v>
      </c>
      <c r="BB194" s="250">
        <f t="shared" si="252"/>
        <v>0</v>
      </c>
      <c r="BC194" s="250">
        <f t="shared" si="252"/>
        <v>0</v>
      </c>
      <c r="BD194" s="250">
        <f t="shared" si="252"/>
        <v>0</v>
      </c>
      <c r="BE194" s="250">
        <f t="shared" si="252"/>
        <v>0</v>
      </c>
      <c r="BF194" s="250">
        <f t="shared" si="252"/>
        <v>0</v>
      </c>
      <c r="BG194" s="250">
        <f t="shared" si="252"/>
        <v>0</v>
      </c>
      <c r="BH194" s="250">
        <f t="shared" si="252"/>
        <v>0</v>
      </c>
      <c r="BI194" s="250">
        <f t="shared" si="252"/>
        <v>0</v>
      </c>
      <c r="BJ194" s="250">
        <f t="shared" si="252"/>
        <v>0</v>
      </c>
      <c r="BK194" s="250">
        <f t="shared" si="252"/>
        <v>0</v>
      </c>
      <c r="BL194" s="250">
        <f t="shared" si="252"/>
        <v>0</v>
      </c>
      <c r="BM194" s="250">
        <f t="shared" si="252"/>
        <v>0</v>
      </c>
      <c r="BN194" s="250">
        <f t="shared" si="252"/>
        <v>0</v>
      </c>
      <c r="BO194" s="250">
        <f t="shared" si="252"/>
        <v>0</v>
      </c>
      <c r="BP194" s="250">
        <f t="shared" ref="BP194:CH194" si="253">BP186+BP193</f>
        <v>0</v>
      </c>
      <c r="BQ194" s="250">
        <f t="shared" si="253"/>
        <v>0</v>
      </c>
      <c r="BR194" s="250">
        <f t="shared" si="253"/>
        <v>0</v>
      </c>
      <c r="BS194" s="250">
        <f t="shared" si="253"/>
        <v>0</v>
      </c>
      <c r="BT194" s="250">
        <f t="shared" si="253"/>
        <v>0</v>
      </c>
      <c r="BU194" s="250">
        <f t="shared" si="253"/>
        <v>0</v>
      </c>
      <c r="BV194" s="250">
        <f t="shared" si="253"/>
        <v>0</v>
      </c>
      <c r="BW194" s="250">
        <f t="shared" si="253"/>
        <v>0</v>
      </c>
      <c r="BX194" s="250">
        <f t="shared" si="253"/>
        <v>0</v>
      </c>
      <c r="BY194" s="250">
        <f t="shared" si="253"/>
        <v>0</v>
      </c>
      <c r="BZ194" s="250">
        <f t="shared" si="253"/>
        <v>0</v>
      </c>
      <c r="CA194" s="250">
        <f t="shared" si="253"/>
        <v>0</v>
      </c>
      <c r="CB194" s="250">
        <f t="shared" si="253"/>
        <v>0</v>
      </c>
      <c r="CC194" s="250">
        <f t="shared" si="253"/>
        <v>0</v>
      </c>
      <c r="CD194" s="250">
        <f t="shared" si="253"/>
        <v>0</v>
      </c>
      <c r="CE194" s="250">
        <f t="shared" si="253"/>
        <v>0</v>
      </c>
      <c r="CF194" s="250">
        <f t="shared" si="253"/>
        <v>0</v>
      </c>
      <c r="CG194" s="250">
        <f t="shared" si="253"/>
        <v>0</v>
      </c>
      <c r="CH194" s="250">
        <f t="shared" si="253"/>
        <v>0</v>
      </c>
    </row>
    <row r="195" spans="1:86" hidden="1" x14ac:dyDescent="0.25">
      <c r="A195" s="110"/>
      <c r="B195" s="110"/>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c r="AO195" s="112"/>
      <c r="AP195" s="112"/>
      <c r="AQ195" s="112"/>
      <c r="AR195" s="112"/>
      <c r="AS195" s="112"/>
      <c r="AT195" s="112"/>
      <c r="AU195" s="112"/>
      <c r="AV195" s="112"/>
      <c r="AW195" s="112"/>
      <c r="AX195" s="112"/>
      <c r="AY195" s="112"/>
      <c r="AZ195" s="112"/>
      <c r="BA195" s="112"/>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row>
    <row r="196" spans="1:86" hidden="1" x14ac:dyDescent="0.25">
      <c r="A196" s="110"/>
      <c r="B196" s="110" t="s">
        <v>141</v>
      </c>
      <c r="C196" s="124">
        <f t="shared" ref="C196" si="254">SUM(C182:C183)</f>
        <v>0</v>
      </c>
      <c r="D196" s="124">
        <f t="shared" ref="D196:BO196" si="255">SUM(D182:D183)</f>
        <v>0</v>
      </c>
      <c r="E196" s="125">
        <f t="shared" si="255"/>
        <v>0</v>
      </c>
      <c r="F196" s="125">
        <f t="shared" si="255"/>
        <v>0</v>
      </c>
      <c r="G196" s="125">
        <f t="shared" si="255"/>
        <v>0</v>
      </c>
      <c r="H196" s="125">
        <f t="shared" si="255"/>
        <v>0</v>
      </c>
      <c r="I196" s="125">
        <f t="shared" si="255"/>
        <v>0</v>
      </c>
      <c r="J196" s="125">
        <f t="shared" si="255"/>
        <v>0</v>
      </c>
      <c r="K196" s="125">
        <f t="shared" si="255"/>
        <v>0</v>
      </c>
      <c r="L196" s="125">
        <f t="shared" si="255"/>
        <v>0</v>
      </c>
      <c r="M196" s="126">
        <f t="shared" si="255"/>
        <v>0</v>
      </c>
      <c r="N196" s="126">
        <f t="shared" si="255"/>
        <v>0</v>
      </c>
      <c r="O196" s="256">
        <f t="shared" si="255"/>
        <v>0</v>
      </c>
      <c r="P196" s="256">
        <f t="shared" si="255"/>
        <v>0</v>
      </c>
      <c r="Q196" s="257">
        <f t="shared" si="255"/>
        <v>0</v>
      </c>
      <c r="R196" s="257">
        <f t="shared" si="255"/>
        <v>0</v>
      </c>
      <c r="S196" s="257">
        <f t="shared" si="255"/>
        <v>0</v>
      </c>
      <c r="T196" s="257">
        <f t="shared" si="255"/>
        <v>0</v>
      </c>
      <c r="U196" s="257">
        <f t="shared" si="255"/>
        <v>0</v>
      </c>
      <c r="V196" s="257">
        <f t="shared" si="255"/>
        <v>0</v>
      </c>
      <c r="W196" s="257">
        <f t="shared" si="255"/>
        <v>0</v>
      </c>
      <c r="X196" s="257">
        <f t="shared" si="255"/>
        <v>0</v>
      </c>
      <c r="Y196" s="258">
        <f t="shared" si="255"/>
        <v>0</v>
      </c>
      <c r="Z196" s="258">
        <f t="shared" si="255"/>
        <v>0</v>
      </c>
      <c r="AA196" s="256">
        <f t="shared" si="255"/>
        <v>0</v>
      </c>
      <c r="AB196" s="256">
        <f t="shared" si="255"/>
        <v>0</v>
      </c>
      <c r="AC196" s="257">
        <f t="shared" si="255"/>
        <v>0</v>
      </c>
      <c r="AD196" s="257">
        <f t="shared" si="255"/>
        <v>0</v>
      </c>
      <c r="AE196" s="257">
        <f t="shared" si="255"/>
        <v>0</v>
      </c>
      <c r="AF196" s="257">
        <f t="shared" si="255"/>
        <v>0</v>
      </c>
      <c r="AG196" s="257">
        <f t="shared" si="255"/>
        <v>0</v>
      </c>
      <c r="AH196" s="257">
        <f t="shared" si="255"/>
        <v>0</v>
      </c>
      <c r="AI196" s="257">
        <f t="shared" si="255"/>
        <v>0</v>
      </c>
      <c r="AJ196" s="257">
        <f t="shared" si="255"/>
        <v>0</v>
      </c>
      <c r="AK196" s="258">
        <f t="shared" si="255"/>
        <v>0</v>
      </c>
      <c r="AL196" s="258">
        <f t="shared" si="255"/>
        <v>0</v>
      </c>
      <c r="AM196" s="256">
        <f t="shared" si="255"/>
        <v>0</v>
      </c>
      <c r="AN196" s="256">
        <f t="shared" si="255"/>
        <v>0</v>
      </c>
      <c r="AO196" s="257">
        <f t="shared" si="255"/>
        <v>0</v>
      </c>
      <c r="AP196" s="257">
        <f t="shared" si="255"/>
        <v>0</v>
      </c>
      <c r="AQ196" s="257">
        <f t="shared" si="255"/>
        <v>0</v>
      </c>
      <c r="AR196" s="257">
        <f t="shared" si="255"/>
        <v>0</v>
      </c>
      <c r="AS196" s="257">
        <f t="shared" si="255"/>
        <v>0</v>
      </c>
      <c r="AT196" s="257">
        <f t="shared" si="255"/>
        <v>0</v>
      </c>
      <c r="AU196" s="257">
        <f t="shared" si="255"/>
        <v>0</v>
      </c>
      <c r="AV196" s="257">
        <f t="shared" si="255"/>
        <v>0</v>
      </c>
      <c r="AW196" s="258">
        <f t="shared" si="255"/>
        <v>0</v>
      </c>
      <c r="AX196" s="258">
        <f t="shared" si="255"/>
        <v>0</v>
      </c>
      <c r="AY196" s="256">
        <f t="shared" si="255"/>
        <v>0</v>
      </c>
      <c r="AZ196" s="256">
        <f t="shared" si="255"/>
        <v>0</v>
      </c>
      <c r="BA196" s="257">
        <f t="shared" si="255"/>
        <v>0</v>
      </c>
      <c r="BB196" s="257">
        <f t="shared" si="255"/>
        <v>0</v>
      </c>
      <c r="BC196" s="257">
        <f t="shared" si="255"/>
        <v>0</v>
      </c>
      <c r="BD196" s="257">
        <f t="shared" si="255"/>
        <v>0</v>
      </c>
      <c r="BE196" s="257">
        <f t="shared" si="255"/>
        <v>0</v>
      </c>
      <c r="BF196" s="257">
        <f t="shared" si="255"/>
        <v>0</v>
      </c>
      <c r="BG196" s="257">
        <f t="shared" si="255"/>
        <v>0</v>
      </c>
      <c r="BH196" s="257">
        <f t="shared" si="255"/>
        <v>0</v>
      </c>
      <c r="BI196" s="258">
        <f t="shared" si="255"/>
        <v>0</v>
      </c>
      <c r="BJ196" s="258">
        <f t="shared" si="255"/>
        <v>0</v>
      </c>
      <c r="BK196" s="256">
        <f t="shared" si="255"/>
        <v>0</v>
      </c>
      <c r="BL196" s="256">
        <f t="shared" si="255"/>
        <v>0</v>
      </c>
      <c r="BM196" s="257">
        <f t="shared" si="255"/>
        <v>0</v>
      </c>
      <c r="BN196" s="257">
        <f t="shared" si="255"/>
        <v>0</v>
      </c>
      <c r="BO196" s="257">
        <f t="shared" si="255"/>
        <v>0</v>
      </c>
      <c r="BP196" s="257">
        <f t="shared" ref="BP196:CH196" si="256">SUM(BP182:BP183)</f>
        <v>0</v>
      </c>
      <c r="BQ196" s="257">
        <f t="shared" si="256"/>
        <v>0</v>
      </c>
      <c r="BR196" s="257">
        <f t="shared" si="256"/>
        <v>0</v>
      </c>
      <c r="BS196" s="257">
        <f t="shared" si="256"/>
        <v>0</v>
      </c>
      <c r="BT196" s="257">
        <f t="shared" si="256"/>
        <v>0</v>
      </c>
      <c r="BU196" s="258">
        <f t="shared" si="256"/>
        <v>0</v>
      </c>
      <c r="BV196" s="258">
        <f t="shared" si="256"/>
        <v>0</v>
      </c>
      <c r="BW196" s="256">
        <f t="shared" si="256"/>
        <v>0</v>
      </c>
      <c r="BX196" s="256">
        <f t="shared" si="256"/>
        <v>0</v>
      </c>
      <c r="BY196" s="257">
        <f t="shared" si="256"/>
        <v>0</v>
      </c>
      <c r="BZ196" s="257">
        <f t="shared" si="256"/>
        <v>0</v>
      </c>
      <c r="CA196" s="257">
        <f t="shared" si="256"/>
        <v>0</v>
      </c>
      <c r="CB196" s="257">
        <f t="shared" si="256"/>
        <v>0</v>
      </c>
      <c r="CC196" s="257">
        <f t="shared" si="256"/>
        <v>0</v>
      </c>
      <c r="CD196" s="257">
        <f t="shared" si="256"/>
        <v>0</v>
      </c>
      <c r="CE196" s="257">
        <f t="shared" si="256"/>
        <v>0</v>
      </c>
      <c r="CF196" s="257">
        <f t="shared" si="256"/>
        <v>0</v>
      </c>
      <c r="CG196" s="258">
        <f t="shared" si="256"/>
        <v>0</v>
      </c>
      <c r="CH196" s="258">
        <f t="shared" si="256"/>
        <v>0</v>
      </c>
    </row>
    <row r="197" spans="1:86" hidden="1" x14ac:dyDescent="0.25">
      <c r="A197" s="110"/>
      <c r="B197" s="110" t="s">
        <v>142</v>
      </c>
      <c r="C197" s="124">
        <f t="shared" ref="C197" si="257">SUM(C189:C190)</f>
        <v>0</v>
      </c>
      <c r="D197" s="124">
        <f t="shared" ref="D197:BO197" si="258">SUM(D189:D190)</f>
        <v>0</v>
      </c>
      <c r="E197" s="125">
        <f t="shared" si="258"/>
        <v>0</v>
      </c>
      <c r="F197" s="125">
        <f t="shared" si="258"/>
        <v>0</v>
      </c>
      <c r="G197" s="125">
        <f t="shared" si="258"/>
        <v>0</v>
      </c>
      <c r="H197" s="125">
        <f t="shared" si="258"/>
        <v>0</v>
      </c>
      <c r="I197" s="125">
        <f t="shared" si="258"/>
        <v>0</v>
      </c>
      <c r="J197" s="125">
        <f t="shared" si="258"/>
        <v>0</v>
      </c>
      <c r="K197" s="125">
        <f t="shared" si="258"/>
        <v>0</v>
      </c>
      <c r="L197" s="125">
        <f t="shared" si="258"/>
        <v>0</v>
      </c>
      <c r="M197" s="126">
        <f t="shared" si="258"/>
        <v>0</v>
      </c>
      <c r="N197" s="126">
        <f t="shared" si="258"/>
        <v>0</v>
      </c>
      <c r="O197" s="256">
        <f t="shared" si="258"/>
        <v>0</v>
      </c>
      <c r="P197" s="256">
        <f t="shared" si="258"/>
        <v>0</v>
      </c>
      <c r="Q197" s="257">
        <f t="shared" si="258"/>
        <v>0</v>
      </c>
      <c r="R197" s="257">
        <f t="shared" si="258"/>
        <v>0</v>
      </c>
      <c r="S197" s="257">
        <f t="shared" si="258"/>
        <v>0</v>
      </c>
      <c r="T197" s="257">
        <f t="shared" si="258"/>
        <v>0</v>
      </c>
      <c r="U197" s="257">
        <f t="shared" si="258"/>
        <v>0</v>
      </c>
      <c r="V197" s="257">
        <f t="shared" si="258"/>
        <v>0</v>
      </c>
      <c r="W197" s="257">
        <f t="shared" si="258"/>
        <v>0</v>
      </c>
      <c r="X197" s="257">
        <f t="shared" si="258"/>
        <v>0</v>
      </c>
      <c r="Y197" s="258">
        <f t="shared" si="258"/>
        <v>0</v>
      </c>
      <c r="Z197" s="258">
        <f t="shared" si="258"/>
        <v>0</v>
      </c>
      <c r="AA197" s="256">
        <f t="shared" si="258"/>
        <v>0</v>
      </c>
      <c r="AB197" s="256">
        <f t="shared" si="258"/>
        <v>0</v>
      </c>
      <c r="AC197" s="257">
        <f t="shared" si="258"/>
        <v>0</v>
      </c>
      <c r="AD197" s="257">
        <f t="shared" si="258"/>
        <v>0</v>
      </c>
      <c r="AE197" s="257">
        <f t="shared" si="258"/>
        <v>0</v>
      </c>
      <c r="AF197" s="257">
        <f t="shared" si="258"/>
        <v>0</v>
      </c>
      <c r="AG197" s="257">
        <f t="shared" si="258"/>
        <v>0</v>
      </c>
      <c r="AH197" s="257">
        <f t="shared" si="258"/>
        <v>0</v>
      </c>
      <c r="AI197" s="257">
        <f t="shared" si="258"/>
        <v>0</v>
      </c>
      <c r="AJ197" s="257">
        <f t="shared" si="258"/>
        <v>0</v>
      </c>
      <c r="AK197" s="258">
        <f t="shared" si="258"/>
        <v>0</v>
      </c>
      <c r="AL197" s="258">
        <f t="shared" si="258"/>
        <v>0</v>
      </c>
      <c r="AM197" s="256">
        <f t="shared" si="258"/>
        <v>0</v>
      </c>
      <c r="AN197" s="256">
        <f t="shared" si="258"/>
        <v>0</v>
      </c>
      <c r="AO197" s="257">
        <f t="shared" si="258"/>
        <v>0</v>
      </c>
      <c r="AP197" s="257">
        <f t="shared" si="258"/>
        <v>0</v>
      </c>
      <c r="AQ197" s="257">
        <f t="shared" si="258"/>
        <v>0</v>
      </c>
      <c r="AR197" s="257">
        <f t="shared" si="258"/>
        <v>0</v>
      </c>
      <c r="AS197" s="257">
        <f t="shared" si="258"/>
        <v>0</v>
      </c>
      <c r="AT197" s="257">
        <f t="shared" si="258"/>
        <v>0</v>
      </c>
      <c r="AU197" s="257">
        <f t="shared" si="258"/>
        <v>0</v>
      </c>
      <c r="AV197" s="257">
        <f t="shared" si="258"/>
        <v>0</v>
      </c>
      <c r="AW197" s="258">
        <f t="shared" si="258"/>
        <v>0</v>
      </c>
      <c r="AX197" s="258">
        <f t="shared" si="258"/>
        <v>0</v>
      </c>
      <c r="AY197" s="256">
        <f t="shared" si="258"/>
        <v>0</v>
      </c>
      <c r="AZ197" s="256">
        <f t="shared" si="258"/>
        <v>0</v>
      </c>
      <c r="BA197" s="257">
        <f t="shared" si="258"/>
        <v>0</v>
      </c>
      <c r="BB197" s="257">
        <f t="shared" si="258"/>
        <v>0</v>
      </c>
      <c r="BC197" s="257">
        <f t="shared" si="258"/>
        <v>0</v>
      </c>
      <c r="BD197" s="257">
        <f t="shared" si="258"/>
        <v>0</v>
      </c>
      <c r="BE197" s="257">
        <f t="shared" si="258"/>
        <v>0</v>
      </c>
      <c r="BF197" s="257">
        <f t="shared" si="258"/>
        <v>0</v>
      </c>
      <c r="BG197" s="257">
        <f t="shared" si="258"/>
        <v>0</v>
      </c>
      <c r="BH197" s="257">
        <f t="shared" si="258"/>
        <v>0</v>
      </c>
      <c r="BI197" s="258">
        <f t="shared" si="258"/>
        <v>0</v>
      </c>
      <c r="BJ197" s="258">
        <f t="shared" si="258"/>
        <v>0</v>
      </c>
      <c r="BK197" s="256">
        <f t="shared" si="258"/>
        <v>0</v>
      </c>
      <c r="BL197" s="256">
        <f t="shared" si="258"/>
        <v>0</v>
      </c>
      <c r="BM197" s="257">
        <f t="shared" si="258"/>
        <v>0</v>
      </c>
      <c r="BN197" s="257">
        <f t="shared" si="258"/>
        <v>0</v>
      </c>
      <c r="BO197" s="257">
        <f t="shared" si="258"/>
        <v>0</v>
      </c>
      <c r="BP197" s="257">
        <f t="shared" ref="BP197:CH197" si="259">SUM(BP189:BP190)</f>
        <v>0</v>
      </c>
      <c r="BQ197" s="257">
        <f t="shared" si="259"/>
        <v>0</v>
      </c>
      <c r="BR197" s="257">
        <f t="shared" si="259"/>
        <v>0</v>
      </c>
      <c r="BS197" s="257">
        <f t="shared" si="259"/>
        <v>0</v>
      </c>
      <c r="BT197" s="257">
        <f t="shared" si="259"/>
        <v>0</v>
      </c>
      <c r="BU197" s="258">
        <f t="shared" si="259"/>
        <v>0</v>
      </c>
      <c r="BV197" s="258">
        <f t="shared" si="259"/>
        <v>0</v>
      </c>
      <c r="BW197" s="256">
        <f t="shared" si="259"/>
        <v>0</v>
      </c>
      <c r="BX197" s="256">
        <f t="shared" si="259"/>
        <v>0</v>
      </c>
      <c r="BY197" s="257">
        <f t="shared" si="259"/>
        <v>0</v>
      </c>
      <c r="BZ197" s="257">
        <f t="shared" si="259"/>
        <v>0</v>
      </c>
      <c r="CA197" s="257">
        <f t="shared" si="259"/>
        <v>0</v>
      </c>
      <c r="CB197" s="257">
        <f t="shared" si="259"/>
        <v>0</v>
      </c>
      <c r="CC197" s="257">
        <f t="shared" si="259"/>
        <v>0</v>
      </c>
      <c r="CD197" s="257">
        <f t="shared" si="259"/>
        <v>0</v>
      </c>
      <c r="CE197" s="257">
        <f t="shared" si="259"/>
        <v>0</v>
      </c>
      <c r="CF197" s="257">
        <f t="shared" si="259"/>
        <v>0</v>
      </c>
      <c r="CG197" s="258">
        <f t="shared" si="259"/>
        <v>0</v>
      </c>
      <c r="CH197" s="258">
        <f t="shared" si="259"/>
        <v>0</v>
      </c>
    </row>
    <row r="198" spans="1:86" hidden="1" x14ac:dyDescent="0.25">
      <c r="A198" s="110"/>
      <c r="B198" s="110" t="s">
        <v>129</v>
      </c>
      <c r="C198" s="127">
        <f t="shared" ref="C198" si="260">SUM(C196:C197)</f>
        <v>0</v>
      </c>
      <c r="D198" s="127">
        <f t="shared" ref="D198:BO198" si="261">SUM(D196:D197)</f>
        <v>0</v>
      </c>
      <c r="E198" s="127">
        <f t="shared" si="261"/>
        <v>0</v>
      </c>
      <c r="F198" s="127">
        <f t="shared" si="261"/>
        <v>0</v>
      </c>
      <c r="G198" s="127">
        <f t="shared" si="261"/>
        <v>0</v>
      </c>
      <c r="H198" s="127">
        <f t="shared" si="261"/>
        <v>0</v>
      </c>
      <c r="I198" s="127">
        <f t="shared" si="261"/>
        <v>0</v>
      </c>
      <c r="J198" s="127">
        <f t="shared" si="261"/>
        <v>0</v>
      </c>
      <c r="K198" s="127">
        <f t="shared" si="261"/>
        <v>0</v>
      </c>
      <c r="L198" s="127">
        <f t="shared" si="261"/>
        <v>0</v>
      </c>
      <c r="M198" s="128">
        <f t="shared" si="261"/>
        <v>0</v>
      </c>
      <c r="N198" s="128">
        <f t="shared" si="261"/>
        <v>0</v>
      </c>
      <c r="O198" s="259">
        <f t="shared" si="261"/>
        <v>0</v>
      </c>
      <c r="P198" s="259">
        <f t="shared" si="261"/>
        <v>0</v>
      </c>
      <c r="Q198" s="259">
        <f t="shared" si="261"/>
        <v>0</v>
      </c>
      <c r="R198" s="259">
        <f t="shared" si="261"/>
        <v>0</v>
      </c>
      <c r="S198" s="259">
        <f t="shared" si="261"/>
        <v>0</v>
      </c>
      <c r="T198" s="259">
        <f t="shared" si="261"/>
        <v>0</v>
      </c>
      <c r="U198" s="259">
        <f t="shared" si="261"/>
        <v>0</v>
      </c>
      <c r="V198" s="259">
        <f t="shared" si="261"/>
        <v>0</v>
      </c>
      <c r="W198" s="259">
        <f t="shared" si="261"/>
        <v>0</v>
      </c>
      <c r="X198" s="259">
        <f t="shared" si="261"/>
        <v>0</v>
      </c>
      <c r="Y198" s="260">
        <f t="shared" si="261"/>
        <v>0</v>
      </c>
      <c r="Z198" s="260">
        <f t="shared" si="261"/>
        <v>0</v>
      </c>
      <c r="AA198" s="259">
        <f t="shared" si="261"/>
        <v>0</v>
      </c>
      <c r="AB198" s="259">
        <f t="shared" si="261"/>
        <v>0</v>
      </c>
      <c r="AC198" s="259">
        <f t="shared" si="261"/>
        <v>0</v>
      </c>
      <c r="AD198" s="259">
        <f t="shared" si="261"/>
        <v>0</v>
      </c>
      <c r="AE198" s="259">
        <f t="shared" si="261"/>
        <v>0</v>
      </c>
      <c r="AF198" s="259">
        <f t="shared" si="261"/>
        <v>0</v>
      </c>
      <c r="AG198" s="259">
        <f t="shared" si="261"/>
        <v>0</v>
      </c>
      <c r="AH198" s="259">
        <f t="shared" si="261"/>
        <v>0</v>
      </c>
      <c r="AI198" s="259">
        <f t="shared" si="261"/>
        <v>0</v>
      </c>
      <c r="AJ198" s="259">
        <f t="shared" si="261"/>
        <v>0</v>
      </c>
      <c r="AK198" s="260">
        <f t="shared" si="261"/>
        <v>0</v>
      </c>
      <c r="AL198" s="260">
        <f t="shared" si="261"/>
        <v>0</v>
      </c>
      <c r="AM198" s="259">
        <f t="shared" si="261"/>
        <v>0</v>
      </c>
      <c r="AN198" s="259">
        <f t="shared" si="261"/>
        <v>0</v>
      </c>
      <c r="AO198" s="259">
        <f t="shared" si="261"/>
        <v>0</v>
      </c>
      <c r="AP198" s="259">
        <f t="shared" si="261"/>
        <v>0</v>
      </c>
      <c r="AQ198" s="259">
        <f t="shared" si="261"/>
        <v>0</v>
      </c>
      <c r="AR198" s="259">
        <f t="shared" si="261"/>
        <v>0</v>
      </c>
      <c r="AS198" s="259">
        <f t="shared" si="261"/>
        <v>0</v>
      </c>
      <c r="AT198" s="259">
        <f t="shared" si="261"/>
        <v>0</v>
      </c>
      <c r="AU198" s="259">
        <f t="shared" si="261"/>
        <v>0</v>
      </c>
      <c r="AV198" s="259">
        <f t="shared" si="261"/>
        <v>0</v>
      </c>
      <c r="AW198" s="260">
        <f t="shared" si="261"/>
        <v>0</v>
      </c>
      <c r="AX198" s="260">
        <f t="shared" si="261"/>
        <v>0</v>
      </c>
      <c r="AY198" s="259">
        <f t="shared" si="261"/>
        <v>0</v>
      </c>
      <c r="AZ198" s="259">
        <f t="shared" si="261"/>
        <v>0</v>
      </c>
      <c r="BA198" s="259">
        <f t="shared" si="261"/>
        <v>0</v>
      </c>
      <c r="BB198" s="259">
        <f t="shared" si="261"/>
        <v>0</v>
      </c>
      <c r="BC198" s="259">
        <f t="shared" si="261"/>
        <v>0</v>
      </c>
      <c r="BD198" s="259">
        <f t="shared" si="261"/>
        <v>0</v>
      </c>
      <c r="BE198" s="259">
        <f t="shared" si="261"/>
        <v>0</v>
      </c>
      <c r="BF198" s="259">
        <f t="shared" si="261"/>
        <v>0</v>
      </c>
      <c r="BG198" s="259">
        <f t="shared" si="261"/>
        <v>0</v>
      </c>
      <c r="BH198" s="259">
        <f t="shared" si="261"/>
        <v>0</v>
      </c>
      <c r="BI198" s="260">
        <f t="shared" si="261"/>
        <v>0</v>
      </c>
      <c r="BJ198" s="260">
        <f t="shared" si="261"/>
        <v>0</v>
      </c>
      <c r="BK198" s="259">
        <f t="shared" si="261"/>
        <v>0</v>
      </c>
      <c r="BL198" s="259">
        <f t="shared" si="261"/>
        <v>0</v>
      </c>
      <c r="BM198" s="259">
        <f t="shared" si="261"/>
        <v>0</v>
      </c>
      <c r="BN198" s="259">
        <f t="shared" si="261"/>
        <v>0</v>
      </c>
      <c r="BO198" s="259">
        <f t="shared" si="261"/>
        <v>0</v>
      </c>
      <c r="BP198" s="259">
        <f t="shared" ref="BP198:CH198" si="262">SUM(BP196:BP197)</f>
        <v>0</v>
      </c>
      <c r="BQ198" s="259">
        <f t="shared" si="262"/>
        <v>0</v>
      </c>
      <c r="BR198" s="259">
        <f t="shared" si="262"/>
        <v>0</v>
      </c>
      <c r="BS198" s="259">
        <f t="shared" si="262"/>
        <v>0</v>
      </c>
      <c r="BT198" s="259">
        <f t="shared" si="262"/>
        <v>0</v>
      </c>
      <c r="BU198" s="260">
        <f t="shared" si="262"/>
        <v>0</v>
      </c>
      <c r="BV198" s="260">
        <f t="shared" si="262"/>
        <v>0</v>
      </c>
      <c r="BW198" s="259">
        <f t="shared" si="262"/>
        <v>0</v>
      </c>
      <c r="BX198" s="259">
        <f t="shared" si="262"/>
        <v>0</v>
      </c>
      <c r="BY198" s="259">
        <f t="shared" si="262"/>
        <v>0</v>
      </c>
      <c r="BZ198" s="259">
        <f t="shared" si="262"/>
        <v>0</v>
      </c>
      <c r="CA198" s="259">
        <f t="shared" si="262"/>
        <v>0</v>
      </c>
      <c r="CB198" s="259">
        <f t="shared" si="262"/>
        <v>0</v>
      </c>
      <c r="CC198" s="259">
        <f t="shared" si="262"/>
        <v>0</v>
      </c>
      <c r="CD198" s="259">
        <f t="shared" si="262"/>
        <v>0</v>
      </c>
      <c r="CE198" s="259">
        <f t="shared" si="262"/>
        <v>0</v>
      </c>
      <c r="CF198" s="259">
        <f t="shared" si="262"/>
        <v>0</v>
      </c>
      <c r="CG198" s="260">
        <f t="shared" si="262"/>
        <v>0</v>
      </c>
      <c r="CH198" s="260">
        <f t="shared" si="262"/>
        <v>0</v>
      </c>
    </row>
    <row r="199" spans="1:86" hidden="1" x14ac:dyDescent="0.25"/>
    <row r="200" spans="1:86" hidden="1" x14ac:dyDescent="0.25">
      <c r="B200" s="190" t="s">
        <v>225</v>
      </c>
      <c r="C200" s="385">
        <f>IF('YTD PROGRAM SUMMARY'!C4=0,0,C198-C73)</f>
        <v>0</v>
      </c>
      <c r="D200" s="385">
        <f>IF('YTD PROGRAM SUMMARY'!D4=0,0,D198-D73)</f>
        <v>0</v>
      </c>
      <c r="E200" s="385">
        <f>IF('YTD PROGRAM SUMMARY'!E4=0,0,E198-E73)</f>
        <v>0</v>
      </c>
      <c r="F200" s="385">
        <f>IF('YTD PROGRAM SUMMARY'!F4=0,0,F198-F73)</f>
        <v>0</v>
      </c>
      <c r="G200" s="385">
        <f>IF('YTD PROGRAM SUMMARY'!G4=0,0,G198-G73)</f>
        <v>0</v>
      </c>
      <c r="H200" s="385">
        <f>IF('YTD PROGRAM SUMMARY'!H4=0,0,H198-H73)</f>
        <v>0</v>
      </c>
      <c r="I200" s="385">
        <f>IF('YTD PROGRAM SUMMARY'!I4=0,0,I198-I73)</f>
        <v>0</v>
      </c>
      <c r="J200" s="385">
        <f>IF('YTD PROGRAM SUMMARY'!J4=0,0,J198-J73)</f>
        <v>0</v>
      </c>
      <c r="K200" s="385">
        <f>IF('YTD PROGRAM SUMMARY'!K4=0,0,K198-K73)</f>
        <v>0</v>
      </c>
      <c r="L200" s="385">
        <f>IF('YTD PROGRAM SUMMARY'!L4=0,0,L198-L73)</f>
        <v>0</v>
      </c>
      <c r="M200" s="385">
        <f>IF('YTD PROGRAM SUMMARY'!M4=0,0,M198-M73)</f>
        <v>0</v>
      </c>
      <c r="N200" s="385">
        <f>IF('YTD PROGRAM SUMMARY'!N4=0,0,N198-N73)</f>
        <v>0</v>
      </c>
    </row>
    <row r="201" spans="1:86" hidden="1" x14ac:dyDescent="0.25">
      <c r="B201" s="190"/>
      <c r="C201" s="190"/>
      <c r="D201" s="190"/>
      <c r="E201" s="190"/>
      <c r="F201" s="190"/>
      <c r="G201" s="190"/>
      <c r="H201" s="190"/>
      <c r="I201" s="190"/>
      <c r="J201" s="190"/>
      <c r="K201" s="190"/>
      <c r="L201" s="190"/>
      <c r="M201" s="190"/>
      <c r="N201" s="190"/>
    </row>
    <row r="202" spans="1:86" x14ac:dyDescent="0.25">
      <c r="T202" s="478"/>
      <c r="U202" s="478"/>
      <c r="V202" s="478"/>
      <c r="W202" s="478"/>
      <c r="X202" s="478"/>
      <c r="Y202" s="478"/>
      <c r="Z202" s="478"/>
      <c r="AA202" s="478"/>
      <c r="AB202" s="478"/>
      <c r="AC202" s="478"/>
      <c r="AD202" s="478"/>
      <c r="AE202" s="478"/>
    </row>
    <row r="203" spans="1:86" x14ac:dyDescent="0.25">
      <c r="T203" s="478"/>
      <c r="U203" s="478"/>
      <c r="V203" s="478"/>
      <c r="W203" s="478"/>
      <c r="X203" s="478"/>
      <c r="Y203" s="478"/>
      <c r="Z203" s="478"/>
      <c r="AA203" s="478"/>
      <c r="AB203" s="478"/>
      <c r="AC203" s="478"/>
      <c r="AD203" s="478"/>
      <c r="AE203" s="478"/>
    </row>
    <row r="204" spans="1:86" x14ac:dyDescent="0.25">
      <c r="T204" s="478"/>
      <c r="U204" s="478"/>
      <c r="V204" s="478"/>
      <c r="W204" s="478"/>
      <c r="X204" s="478"/>
      <c r="Y204" s="478"/>
      <c r="Z204" s="478"/>
      <c r="AA204" s="478"/>
      <c r="AB204" s="478"/>
      <c r="AC204" s="478"/>
      <c r="AD204" s="478"/>
      <c r="AE204" s="478"/>
    </row>
    <row r="205" spans="1:86" x14ac:dyDescent="0.25">
      <c r="T205" s="478"/>
      <c r="U205" s="478"/>
      <c r="V205" s="478"/>
      <c r="W205" s="478"/>
      <c r="X205" s="478"/>
      <c r="Y205" s="478"/>
      <c r="Z205" s="478"/>
      <c r="AA205" s="478"/>
      <c r="AB205" s="478"/>
      <c r="AC205" s="478"/>
      <c r="AD205" s="478"/>
      <c r="AE205" s="478"/>
    </row>
    <row r="206" spans="1:86" x14ac:dyDescent="0.25">
      <c r="T206" s="478"/>
      <c r="U206" s="478"/>
      <c r="V206" s="478"/>
      <c r="W206" s="478"/>
      <c r="X206" s="478"/>
      <c r="Y206" s="478"/>
      <c r="Z206" s="478"/>
      <c r="AA206" s="478"/>
      <c r="AB206" s="478"/>
      <c r="AC206" s="478"/>
      <c r="AD206" s="478"/>
      <c r="AE206" s="478"/>
    </row>
    <row r="207" spans="1:86" x14ac:dyDescent="0.25">
      <c r="T207" s="478"/>
      <c r="U207" s="478"/>
      <c r="V207" s="478"/>
      <c r="W207" s="478"/>
      <c r="X207" s="478"/>
      <c r="Y207" s="478"/>
      <c r="Z207" s="478"/>
      <c r="AA207" s="478"/>
      <c r="AB207" s="478"/>
      <c r="AC207" s="478"/>
      <c r="AD207" s="478"/>
      <c r="AE207" s="478"/>
    </row>
    <row r="208" spans="1:86" x14ac:dyDescent="0.25">
      <c r="T208" s="478"/>
      <c r="U208" s="478"/>
      <c r="V208" s="478"/>
      <c r="W208" s="478"/>
      <c r="X208" s="478"/>
      <c r="Y208" s="478"/>
      <c r="Z208" s="478"/>
      <c r="AA208" s="478"/>
      <c r="AB208" s="478"/>
      <c r="AC208" s="478"/>
      <c r="AD208" s="478"/>
      <c r="AE208" s="478"/>
    </row>
    <row r="209" spans="20:31" x14ac:dyDescent="0.25">
      <c r="T209" s="478"/>
      <c r="U209" s="478"/>
      <c r="V209" s="478"/>
      <c r="W209" s="478"/>
      <c r="X209" s="478"/>
      <c r="Y209" s="478"/>
      <c r="Z209" s="478"/>
      <c r="AA209" s="478"/>
      <c r="AB209" s="478"/>
      <c r="AC209" s="478"/>
      <c r="AD209" s="478"/>
      <c r="AE209" s="478"/>
    </row>
    <row r="210" spans="20:31" x14ac:dyDescent="0.25">
      <c r="T210" s="478"/>
      <c r="U210" s="478"/>
      <c r="V210" s="478"/>
      <c r="W210" s="478"/>
      <c r="X210" s="478"/>
      <c r="Y210" s="478"/>
      <c r="Z210" s="478"/>
      <c r="AA210" s="478"/>
      <c r="AB210" s="478"/>
      <c r="AC210" s="478"/>
      <c r="AD210" s="478"/>
      <c r="AE210" s="478"/>
    </row>
    <row r="211" spans="20:31" x14ac:dyDescent="0.25">
      <c r="T211" s="478"/>
      <c r="U211" s="478"/>
      <c r="V211" s="478"/>
      <c r="W211" s="478"/>
      <c r="X211" s="478"/>
      <c r="Y211" s="478"/>
      <c r="Z211" s="478"/>
      <c r="AA211" s="478"/>
      <c r="AB211" s="478"/>
      <c r="AC211" s="478"/>
      <c r="AD211" s="478"/>
      <c r="AE211" s="478"/>
    </row>
    <row r="212" spans="20:31" x14ac:dyDescent="0.25">
      <c r="T212" s="478"/>
      <c r="U212" s="478"/>
      <c r="V212" s="478"/>
      <c r="W212" s="478"/>
      <c r="X212" s="478"/>
      <c r="Y212" s="478"/>
      <c r="Z212" s="478"/>
      <c r="AA212" s="478"/>
      <c r="AB212" s="478"/>
      <c r="AC212" s="478"/>
      <c r="AD212" s="478"/>
      <c r="AE212" s="478"/>
    </row>
    <row r="213" spans="20:31" x14ac:dyDescent="0.25">
      <c r="T213" s="478"/>
      <c r="U213" s="478"/>
      <c r="V213" s="478"/>
      <c r="W213" s="478"/>
      <c r="X213" s="478"/>
      <c r="Y213" s="478"/>
      <c r="Z213" s="478"/>
      <c r="AA213" s="478"/>
      <c r="AB213" s="478"/>
      <c r="AC213" s="478"/>
      <c r="AD213" s="478"/>
      <c r="AE213" s="478"/>
    </row>
    <row r="214" spans="20:31" x14ac:dyDescent="0.25">
      <c r="T214" s="478"/>
      <c r="U214" s="478"/>
      <c r="V214" s="478"/>
      <c r="W214" s="478"/>
      <c r="X214" s="478"/>
      <c r="Y214" s="478"/>
      <c r="Z214" s="478"/>
      <c r="AA214" s="478"/>
      <c r="AB214" s="478"/>
      <c r="AC214" s="478"/>
      <c r="AD214" s="478"/>
      <c r="AE214" s="478"/>
    </row>
    <row r="215" spans="20:31" x14ac:dyDescent="0.25">
      <c r="T215" s="478"/>
      <c r="U215" s="478"/>
      <c r="V215" s="478"/>
      <c r="W215" s="478"/>
      <c r="X215" s="478"/>
      <c r="Y215" s="478"/>
      <c r="Z215" s="478"/>
      <c r="AA215" s="478"/>
      <c r="AB215" s="478"/>
      <c r="AC215" s="478"/>
      <c r="AD215" s="478"/>
      <c r="AE215" s="478"/>
    </row>
    <row r="216" spans="20:31" x14ac:dyDescent="0.25">
      <c r="T216" s="478"/>
      <c r="U216" s="478"/>
      <c r="V216" s="478"/>
      <c r="W216" s="478"/>
      <c r="X216" s="478"/>
      <c r="Y216" s="478"/>
      <c r="Z216" s="478"/>
      <c r="AA216" s="478"/>
      <c r="AB216" s="478"/>
      <c r="AC216" s="478"/>
      <c r="AD216" s="478"/>
      <c r="AE216" s="478"/>
    </row>
    <row r="217" spans="20:31" x14ac:dyDescent="0.25">
      <c r="T217" s="478"/>
      <c r="U217" s="478"/>
      <c r="V217" s="478"/>
      <c r="W217" s="478"/>
      <c r="X217" s="478"/>
      <c r="Y217" s="478"/>
      <c r="Z217" s="478"/>
      <c r="AA217" s="478"/>
      <c r="AB217" s="478"/>
      <c r="AC217" s="478"/>
      <c r="AD217" s="478"/>
      <c r="AE217" s="478"/>
    </row>
    <row r="218" spans="20:31" x14ac:dyDescent="0.25">
      <c r="T218" s="478"/>
      <c r="U218" s="478"/>
      <c r="V218" s="478"/>
      <c r="W218" s="478"/>
      <c r="X218" s="478"/>
      <c r="Y218" s="478"/>
      <c r="Z218" s="478"/>
      <c r="AA218" s="478"/>
      <c r="AB218" s="478"/>
      <c r="AC218" s="478"/>
      <c r="AD218" s="478"/>
      <c r="AE218" s="478"/>
    </row>
    <row r="219" spans="20:31" x14ac:dyDescent="0.25">
      <c r="T219" s="478"/>
      <c r="U219" s="478"/>
      <c r="V219" s="478"/>
      <c r="W219" s="478"/>
      <c r="X219" s="478"/>
      <c r="Y219" s="478"/>
      <c r="Z219" s="478"/>
      <c r="AA219" s="478"/>
      <c r="AB219" s="478"/>
      <c r="AC219" s="478"/>
      <c r="AD219" s="478"/>
      <c r="AE219" s="478"/>
    </row>
    <row r="220" spans="20:31" x14ac:dyDescent="0.25">
      <c r="T220" s="478"/>
      <c r="U220" s="478"/>
      <c r="V220" s="478"/>
      <c r="W220" s="478"/>
      <c r="X220" s="478"/>
      <c r="Y220" s="478"/>
      <c r="Z220" s="478"/>
      <c r="AA220" s="478"/>
      <c r="AB220" s="478"/>
      <c r="AC220" s="478"/>
      <c r="AD220" s="478"/>
      <c r="AE220" s="478"/>
    </row>
    <row r="221" spans="20:31" x14ac:dyDescent="0.25">
      <c r="T221" s="478"/>
      <c r="U221" s="478"/>
      <c r="V221" s="478"/>
      <c r="W221" s="478"/>
      <c r="X221" s="478"/>
      <c r="Y221" s="478"/>
      <c r="Z221" s="478"/>
      <c r="AA221" s="478"/>
      <c r="AB221" s="478"/>
      <c r="AC221" s="478"/>
      <c r="AD221" s="478"/>
      <c r="AE221" s="478"/>
    </row>
    <row r="222" spans="20:31" x14ac:dyDescent="0.25">
      <c r="T222" s="478"/>
      <c r="U222" s="478"/>
      <c r="V222" s="478"/>
      <c r="W222" s="478"/>
      <c r="X222" s="478"/>
      <c r="Y222" s="478"/>
      <c r="Z222" s="478"/>
      <c r="AA222" s="478"/>
      <c r="AB222" s="478"/>
      <c r="AC222" s="478"/>
      <c r="AD222" s="478"/>
      <c r="AE222" s="478"/>
    </row>
    <row r="223" spans="20:31" x14ac:dyDescent="0.25">
      <c r="T223" s="478"/>
      <c r="U223" s="478"/>
      <c r="V223" s="478"/>
      <c r="W223" s="478"/>
      <c r="X223" s="478"/>
      <c r="Y223" s="478"/>
      <c r="Z223" s="478"/>
      <c r="AA223" s="478"/>
      <c r="AB223" s="478"/>
      <c r="AC223" s="478"/>
      <c r="AD223" s="478"/>
      <c r="AE223" s="478"/>
    </row>
    <row r="224" spans="20:31" x14ac:dyDescent="0.25">
      <c r="T224" s="478"/>
      <c r="U224" s="478"/>
      <c r="V224" s="478"/>
      <c r="W224" s="478"/>
      <c r="X224" s="478"/>
      <c r="Y224" s="478"/>
      <c r="Z224" s="478"/>
      <c r="AA224" s="478"/>
      <c r="AB224" s="478"/>
      <c r="AC224" s="478"/>
      <c r="AD224" s="478"/>
      <c r="AE224" s="478"/>
    </row>
    <row r="225" spans="20:31" x14ac:dyDescent="0.25">
      <c r="T225" s="478"/>
      <c r="U225" s="478"/>
      <c r="V225" s="478"/>
      <c r="W225" s="478"/>
      <c r="X225" s="478"/>
      <c r="Y225" s="478"/>
      <c r="Z225" s="478"/>
      <c r="AA225" s="478"/>
      <c r="AB225" s="478"/>
      <c r="AC225" s="478"/>
      <c r="AD225" s="478"/>
      <c r="AE225" s="478"/>
    </row>
    <row r="226" spans="20:31" x14ac:dyDescent="0.25">
      <c r="T226" s="478"/>
      <c r="U226" s="478"/>
      <c r="V226" s="478"/>
      <c r="W226" s="478"/>
      <c r="X226" s="478"/>
      <c r="Y226" s="478"/>
      <c r="Z226" s="478"/>
      <c r="AA226" s="478"/>
      <c r="AB226" s="478"/>
      <c r="AC226" s="478"/>
      <c r="AD226" s="478"/>
      <c r="AE226" s="478"/>
    </row>
    <row r="227" spans="20:31" x14ac:dyDescent="0.25">
      <c r="T227" s="478"/>
      <c r="U227" s="478"/>
      <c r="V227" s="478"/>
      <c r="W227" s="478"/>
      <c r="X227" s="478"/>
      <c r="Y227" s="478"/>
      <c r="Z227" s="478"/>
      <c r="AA227" s="478"/>
      <c r="AB227" s="478"/>
      <c r="AC227" s="478"/>
      <c r="AD227" s="478"/>
      <c r="AE227" s="478"/>
    </row>
    <row r="228" spans="20:31" x14ac:dyDescent="0.25">
      <c r="T228" s="478"/>
      <c r="U228" s="478"/>
      <c r="V228" s="478"/>
      <c r="W228" s="478"/>
      <c r="X228" s="478"/>
      <c r="Y228" s="478"/>
      <c r="Z228" s="478"/>
      <c r="AA228" s="478"/>
      <c r="AB228" s="478"/>
      <c r="AC228" s="478"/>
      <c r="AD228" s="478"/>
      <c r="AE228" s="478"/>
    </row>
    <row r="229" spans="20:31" x14ac:dyDescent="0.25">
      <c r="T229" s="478"/>
      <c r="U229" s="478"/>
      <c r="V229" s="478"/>
      <c r="W229" s="478"/>
      <c r="X229" s="478"/>
      <c r="Y229" s="478"/>
      <c r="Z229" s="478"/>
      <c r="AA229" s="478"/>
      <c r="AB229" s="478"/>
      <c r="AC229" s="478"/>
      <c r="AD229" s="478"/>
      <c r="AE229" s="478"/>
    </row>
    <row r="230" spans="20:31" x14ac:dyDescent="0.25">
      <c r="T230" s="478"/>
      <c r="U230" s="478"/>
      <c r="V230" s="478"/>
      <c r="W230" s="478"/>
      <c r="X230" s="478"/>
      <c r="Y230" s="478"/>
      <c r="Z230" s="478"/>
      <c r="AA230" s="478"/>
      <c r="AB230" s="478"/>
      <c r="AC230" s="478"/>
      <c r="AD230" s="478"/>
      <c r="AE230" s="478"/>
    </row>
    <row r="231" spans="20:31" x14ac:dyDescent="0.25">
      <c r="T231" s="478"/>
      <c r="U231" s="478"/>
      <c r="V231" s="478"/>
      <c r="W231" s="478"/>
      <c r="X231" s="478"/>
      <c r="Y231" s="478"/>
      <c r="Z231" s="478"/>
      <c r="AA231" s="478"/>
      <c r="AB231" s="478"/>
      <c r="AC231" s="478"/>
      <c r="AD231" s="478"/>
      <c r="AE231" s="478"/>
    </row>
    <row r="232" spans="20:31" x14ac:dyDescent="0.25">
      <c r="T232" s="478"/>
      <c r="U232" s="478"/>
      <c r="V232" s="478"/>
      <c r="W232" s="478"/>
      <c r="X232" s="478"/>
      <c r="Y232" s="478"/>
      <c r="Z232" s="478"/>
      <c r="AA232" s="478"/>
      <c r="AB232" s="478"/>
      <c r="AC232" s="478"/>
      <c r="AD232" s="478"/>
      <c r="AE232" s="478"/>
    </row>
    <row r="233" spans="20:31" x14ac:dyDescent="0.25">
      <c r="T233" s="478"/>
      <c r="U233" s="478"/>
      <c r="V233" s="478"/>
      <c r="W233" s="478"/>
      <c r="X233" s="478"/>
      <c r="Y233" s="478"/>
      <c r="Z233" s="478"/>
      <c r="AA233" s="478"/>
      <c r="AB233" s="478"/>
      <c r="AC233" s="478"/>
      <c r="AD233" s="478"/>
      <c r="AE233" s="478"/>
    </row>
    <row r="234" spans="20:31" x14ac:dyDescent="0.25">
      <c r="T234" s="478"/>
      <c r="U234" s="478"/>
      <c r="V234" s="478"/>
      <c r="W234" s="478"/>
      <c r="X234" s="478"/>
      <c r="Y234" s="478"/>
      <c r="Z234" s="478"/>
      <c r="AA234" s="478"/>
      <c r="AB234" s="478"/>
      <c r="AC234" s="478"/>
      <c r="AD234" s="478"/>
      <c r="AE234" s="478"/>
    </row>
    <row r="235" spans="20:31" x14ac:dyDescent="0.25">
      <c r="T235" s="478"/>
      <c r="U235" s="478"/>
      <c r="V235" s="478"/>
      <c r="W235" s="478"/>
      <c r="X235" s="478"/>
      <c r="Y235" s="478"/>
      <c r="Z235" s="478"/>
      <c r="AA235" s="478"/>
      <c r="AB235" s="478"/>
      <c r="AC235" s="478"/>
      <c r="AD235" s="478"/>
      <c r="AE235" s="478"/>
    </row>
    <row r="236" spans="20:31" x14ac:dyDescent="0.25">
      <c r="T236" s="478"/>
      <c r="U236" s="478"/>
      <c r="V236" s="478"/>
      <c r="W236" s="478"/>
      <c r="X236" s="478"/>
      <c r="Y236" s="478"/>
      <c r="Z236" s="478"/>
      <c r="AA236" s="478"/>
      <c r="AB236" s="478"/>
      <c r="AC236" s="478"/>
      <c r="AD236" s="478"/>
      <c r="AE236" s="478"/>
    </row>
    <row r="237" spans="20:31" x14ac:dyDescent="0.25">
      <c r="T237" s="478"/>
      <c r="U237" s="478"/>
      <c r="V237" s="478"/>
      <c r="W237" s="478"/>
      <c r="X237" s="478"/>
      <c r="Y237" s="478"/>
      <c r="Z237" s="478"/>
      <c r="AA237" s="478"/>
      <c r="AB237" s="478"/>
      <c r="AC237" s="478"/>
      <c r="AD237" s="478"/>
      <c r="AE237" s="478"/>
    </row>
    <row r="238" spans="20:31" x14ac:dyDescent="0.25">
      <c r="T238" s="478"/>
      <c r="U238" s="478"/>
      <c r="V238" s="478"/>
      <c r="W238" s="478"/>
      <c r="X238" s="478"/>
      <c r="Y238" s="478"/>
      <c r="Z238" s="478"/>
      <c r="AA238" s="478"/>
      <c r="AB238" s="478"/>
      <c r="AC238" s="478"/>
      <c r="AD238" s="478"/>
      <c r="AE238" s="478"/>
    </row>
    <row r="239" spans="20:31" x14ac:dyDescent="0.25">
      <c r="T239" s="478"/>
      <c r="U239" s="478"/>
      <c r="V239" s="478"/>
      <c r="W239" s="478"/>
      <c r="X239" s="478"/>
      <c r="Y239" s="478"/>
      <c r="Z239" s="478"/>
      <c r="AA239" s="478"/>
      <c r="AB239" s="478"/>
      <c r="AC239" s="478"/>
      <c r="AD239" s="478"/>
      <c r="AE239" s="478"/>
    </row>
    <row r="240" spans="20:31" x14ac:dyDescent="0.25">
      <c r="T240" s="478"/>
      <c r="U240" s="478"/>
      <c r="V240" s="478"/>
      <c r="W240" s="478"/>
      <c r="X240" s="478"/>
      <c r="Y240" s="478"/>
      <c r="Z240" s="478"/>
      <c r="AA240" s="478"/>
      <c r="AB240" s="478"/>
      <c r="AC240" s="478"/>
      <c r="AD240" s="478"/>
      <c r="AE240" s="478"/>
    </row>
    <row r="241" spans="20:86" x14ac:dyDescent="0.25">
      <c r="T241" s="478"/>
      <c r="U241" s="478"/>
      <c r="V241" s="478"/>
      <c r="W241" s="478"/>
      <c r="X241" s="478"/>
      <c r="Y241" s="478"/>
      <c r="Z241" s="478"/>
      <c r="AA241" s="478"/>
      <c r="AB241" s="478"/>
      <c r="AC241" s="478"/>
      <c r="AD241" s="478"/>
      <c r="AE241" s="478"/>
    </row>
    <row r="242" spans="20:86" x14ac:dyDescent="0.25">
      <c r="T242" s="478"/>
      <c r="U242" s="478"/>
      <c r="V242" s="478"/>
      <c r="W242" s="478"/>
      <c r="X242" s="478"/>
      <c r="Y242" s="478"/>
      <c r="Z242" s="478"/>
      <c r="AA242" s="478"/>
      <c r="AB242" s="478"/>
      <c r="AC242" s="478"/>
      <c r="AD242" s="478"/>
      <c r="AE242" s="478"/>
    </row>
    <row r="243" spans="20:86" x14ac:dyDescent="0.25">
      <c r="T243" s="478"/>
      <c r="U243" s="478"/>
      <c r="V243" s="478"/>
      <c r="W243" s="478"/>
      <c r="X243" s="478"/>
      <c r="Y243" s="478"/>
      <c r="Z243" s="478"/>
      <c r="AA243" s="478"/>
      <c r="AB243" s="478"/>
      <c r="AC243" s="478"/>
      <c r="AD243" s="478"/>
      <c r="AE243" s="478"/>
    </row>
    <row r="244" spans="20:86" x14ac:dyDescent="0.25">
      <c r="T244" s="478"/>
      <c r="U244" s="478"/>
      <c r="V244" s="478"/>
      <c r="W244" s="478"/>
      <c r="X244" s="478"/>
      <c r="Y244" s="478"/>
      <c r="Z244" s="478"/>
      <c r="AA244" s="478"/>
      <c r="AB244" s="478"/>
      <c r="AC244" s="478"/>
      <c r="AD244" s="478"/>
      <c r="AE244" s="478"/>
    </row>
    <row r="245" spans="20:86" x14ac:dyDescent="0.25">
      <c r="T245" s="478"/>
      <c r="U245" s="478"/>
      <c r="V245" s="478"/>
      <c r="W245" s="478"/>
      <c r="X245" s="478"/>
      <c r="Y245" s="478"/>
      <c r="Z245" s="478"/>
      <c r="AA245" s="478"/>
      <c r="AB245" s="478"/>
      <c r="AC245" s="478"/>
      <c r="AD245" s="478"/>
      <c r="AE245" s="478"/>
    </row>
    <row r="246" spans="20:86" x14ac:dyDescent="0.25">
      <c r="T246" s="478"/>
      <c r="U246" s="478"/>
      <c r="V246" s="478"/>
      <c r="W246" s="478"/>
      <c r="X246" s="478"/>
      <c r="Y246" s="478"/>
      <c r="Z246" s="478"/>
      <c r="AA246" s="478"/>
      <c r="AB246" s="478"/>
      <c r="AC246" s="478"/>
      <c r="AD246" s="478"/>
      <c r="AE246" s="478"/>
    </row>
    <row r="247" spans="20:86" x14ac:dyDescent="0.25">
      <c r="T247" s="478"/>
      <c r="U247" s="478"/>
      <c r="V247" s="478"/>
      <c r="W247" s="478"/>
      <c r="X247" s="478"/>
      <c r="Y247" s="478"/>
      <c r="Z247" s="478"/>
      <c r="AA247" s="478"/>
      <c r="AB247" s="478"/>
      <c r="AC247" s="478"/>
      <c r="AD247" s="478"/>
      <c r="AE247" s="478"/>
    </row>
    <row r="248" spans="20:86" x14ac:dyDescent="0.25">
      <c r="T248" s="478"/>
      <c r="U248" s="478"/>
      <c r="V248" s="478"/>
      <c r="W248" s="478"/>
      <c r="X248" s="478"/>
      <c r="Y248" s="478"/>
      <c r="Z248" s="478"/>
      <c r="AA248" s="478"/>
      <c r="AB248" s="478"/>
      <c r="AC248" s="478"/>
      <c r="AD248" s="478"/>
      <c r="AE248" s="478"/>
    </row>
    <row r="250" spans="20:86" x14ac:dyDescent="0.25">
      <c r="AF250" s="480"/>
      <c r="AG250" s="480"/>
      <c r="AH250" s="480"/>
      <c r="AI250" s="480"/>
      <c r="AJ250" s="480"/>
      <c r="AK250" s="480"/>
      <c r="AL250" s="480"/>
      <c r="AM250" s="480"/>
      <c r="AN250" s="480"/>
      <c r="AO250" s="480"/>
      <c r="AP250" s="480"/>
      <c r="AQ250" s="480"/>
      <c r="AR250" s="480"/>
      <c r="AS250" s="480"/>
      <c r="AT250" s="480"/>
      <c r="AU250" s="480"/>
      <c r="AV250" s="480"/>
      <c r="AW250" s="480"/>
      <c r="AX250" s="480"/>
      <c r="AY250" s="480"/>
      <c r="AZ250" s="480"/>
      <c r="BA250" s="480"/>
      <c r="BB250" s="480"/>
      <c r="BC250" s="480"/>
      <c r="BD250" s="480"/>
      <c r="BE250" s="480"/>
      <c r="BF250" s="480"/>
      <c r="BG250" s="480"/>
      <c r="BH250" s="480"/>
      <c r="BI250" s="480"/>
      <c r="BJ250" s="480"/>
      <c r="BK250" s="480"/>
      <c r="BL250" s="480"/>
      <c r="BM250" s="480"/>
      <c r="BN250" s="480"/>
      <c r="BO250" s="480"/>
      <c r="BP250" s="480"/>
      <c r="BQ250" s="480"/>
      <c r="BR250" s="480"/>
      <c r="BS250" s="480"/>
      <c r="BT250" s="480"/>
      <c r="BU250" s="480"/>
      <c r="BV250" s="480"/>
      <c r="BW250" s="480"/>
      <c r="BX250" s="480"/>
      <c r="BY250" s="480"/>
      <c r="BZ250" s="480"/>
      <c r="CA250" s="480"/>
      <c r="CB250" s="480"/>
      <c r="CC250" s="480"/>
      <c r="CD250" s="480"/>
      <c r="CE250" s="480"/>
      <c r="CF250" s="480"/>
      <c r="CG250" s="480"/>
      <c r="CH250" s="480"/>
    </row>
    <row r="251" spans="20:86" x14ac:dyDescent="0.25">
      <c r="AF251" s="480"/>
      <c r="AG251" s="480"/>
      <c r="AH251" s="480"/>
      <c r="AI251" s="480"/>
      <c r="AJ251" s="480"/>
      <c r="AK251" s="480"/>
      <c r="AL251" s="480"/>
      <c r="AM251" s="480"/>
      <c r="AN251" s="480"/>
      <c r="AO251" s="480"/>
      <c r="AP251" s="480"/>
      <c r="AQ251" s="480"/>
      <c r="AR251" s="480"/>
      <c r="AS251" s="480"/>
      <c r="AT251" s="480"/>
      <c r="AU251" s="480"/>
      <c r="AV251" s="480"/>
      <c r="AW251" s="480"/>
      <c r="AX251" s="480"/>
      <c r="AY251" s="480"/>
      <c r="AZ251" s="480"/>
      <c r="BA251" s="480"/>
      <c r="BB251" s="480"/>
      <c r="BC251" s="480"/>
      <c r="BD251" s="480"/>
      <c r="BE251" s="480"/>
      <c r="BF251" s="480"/>
      <c r="BG251" s="480"/>
      <c r="BH251" s="480"/>
      <c r="BI251" s="480"/>
      <c r="BJ251" s="480"/>
      <c r="BK251" s="480"/>
      <c r="BL251" s="480"/>
      <c r="BM251" s="480"/>
      <c r="BN251" s="480"/>
      <c r="BO251" s="480"/>
      <c r="BP251" s="480"/>
      <c r="BQ251" s="480"/>
      <c r="BR251" s="480"/>
      <c r="BS251" s="480"/>
      <c r="BT251" s="480"/>
      <c r="BU251" s="480"/>
      <c r="BV251" s="480"/>
      <c r="BW251" s="480"/>
      <c r="BX251" s="480"/>
      <c r="BY251" s="480"/>
      <c r="BZ251" s="480"/>
      <c r="CA251" s="480"/>
      <c r="CB251" s="480"/>
      <c r="CC251" s="480"/>
      <c r="CD251" s="480"/>
      <c r="CE251" s="480"/>
      <c r="CF251" s="480"/>
      <c r="CG251" s="480"/>
      <c r="CH251" s="480"/>
    </row>
    <row r="252" spans="20:86" x14ac:dyDescent="0.25">
      <c r="AF252" s="480"/>
      <c r="AG252" s="480"/>
      <c r="AH252" s="480"/>
      <c r="AI252" s="480"/>
      <c r="AJ252" s="480"/>
      <c r="AK252" s="480"/>
      <c r="AL252" s="480"/>
      <c r="AM252" s="480"/>
      <c r="AN252" s="480"/>
      <c r="AO252" s="480"/>
      <c r="AP252" s="480"/>
      <c r="AQ252" s="480"/>
      <c r="AR252" s="480"/>
      <c r="AS252" s="480"/>
      <c r="AT252" s="480"/>
      <c r="AU252" s="480"/>
      <c r="AV252" s="480"/>
      <c r="AW252" s="480"/>
      <c r="AX252" s="480"/>
      <c r="AY252" s="480"/>
      <c r="AZ252" s="480"/>
      <c r="BA252" s="480"/>
      <c r="BB252" s="480"/>
      <c r="BC252" s="480"/>
      <c r="BD252" s="480"/>
      <c r="BE252" s="480"/>
      <c r="BF252" s="480"/>
      <c r="BG252" s="480"/>
      <c r="BH252" s="480"/>
      <c r="BI252" s="480"/>
      <c r="BJ252" s="480"/>
      <c r="BK252" s="480"/>
      <c r="BL252" s="480"/>
      <c r="BM252" s="480"/>
      <c r="BN252" s="480"/>
      <c r="BO252" s="480"/>
      <c r="BP252" s="480"/>
      <c r="BQ252" s="480"/>
      <c r="BR252" s="480"/>
      <c r="BS252" s="480"/>
      <c r="BT252" s="480"/>
      <c r="BU252" s="480"/>
      <c r="BV252" s="480"/>
      <c r="BW252" s="480"/>
      <c r="BX252" s="480"/>
      <c r="BY252" s="480"/>
      <c r="BZ252" s="480"/>
      <c r="CA252" s="480"/>
      <c r="CB252" s="480"/>
      <c r="CC252" s="480"/>
      <c r="CD252" s="480"/>
      <c r="CE252" s="480"/>
      <c r="CF252" s="480"/>
      <c r="CG252" s="480"/>
      <c r="CH252" s="480"/>
    </row>
    <row r="253" spans="20:86" x14ac:dyDescent="0.25">
      <c r="AF253" s="480"/>
      <c r="AG253" s="480"/>
      <c r="AH253" s="480"/>
      <c r="AI253" s="480"/>
      <c r="AJ253" s="480"/>
      <c r="AK253" s="480"/>
      <c r="AL253" s="480"/>
      <c r="AM253" s="480"/>
      <c r="AN253" s="480"/>
      <c r="AO253" s="480"/>
      <c r="AP253" s="480"/>
      <c r="AQ253" s="480"/>
      <c r="AR253" s="480"/>
      <c r="AS253" s="480"/>
      <c r="AT253" s="480"/>
      <c r="AU253" s="480"/>
      <c r="AV253" s="480"/>
      <c r="AW253" s="480"/>
      <c r="AX253" s="480"/>
      <c r="AY253" s="480"/>
      <c r="AZ253" s="480"/>
      <c r="BA253" s="480"/>
      <c r="BB253" s="480"/>
      <c r="BC253" s="480"/>
      <c r="BD253" s="480"/>
      <c r="BE253" s="480"/>
      <c r="BF253" s="480"/>
      <c r="BG253" s="480"/>
      <c r="BH253" s="480"/>
      <c r="BI253" s="480"/>
      <c r="BJ253" s="480"/>
      <c r="BK253" s="480"/>
      <c r="BL253" s="480"/>
      <c r="BM253" s="480"/>
      <c r="BN253" s="480"/>
      <c r="BO253" s="480"/>
      <c r="BP253" s="480"/>
      <c r="BQ253" s="480"/>
      <c r="BR253" s="480"/>
      <c r="BS253" s="480"/>
      <c r="BT253" s="480"/>
      <c r="BU253" s="480"/>
      <c r="BV253" s="480"/>
      <c r="BW253" s="480"/>
      <c r="BX253" s="480"/>
      <c r="BY253" s="480"/>
      <c r="BZ253" s="480"/>
      <c r="CA253" s="480"/>
      <c r="CB253" s="480"/>
      <c r="CC253" s="480"/>
      <c r="CD253" s="480"/>
      <c r="CE253" s="480"/>
      <c r="CF253" s="480"/>
      <c r="CG253" s="480"/>
      <c r="CH253" s="480"/>
    </row>
    <row r="254" spans="20:86" x14ac:dyDescent="0.25">
      <c r="AF254" s="480"/>
      <c r="AG254" s="480"/>
      <c r="AH254" s="480"/>
      <c r="AI254" s="480"/>
      <c r="AJ254" s="480"/>
      <c r="AK254" s="480"/>
      <c r="AL254" s="480"/>
      <c r="AM254" s="480"/>
      <c r="AN254" s="480"/>
      <c r="AO254" s="480"/>
      <c r="AP254" s="480"/>
      <c r="AQ254" s="480"/>
      <c r="AR254" s="480"/>
      <c r="AS254" s="480"/>
      <c r="AT254" s="480"/>
      <c r="AU254" s="480"/>
      <c r="AV254" s="480"/>
      <c r="AW254" s="480"/>
      <c r="AX254" s="480"/>
      <c r="AY254" s="480"/>
      <c r="AZ254" s="480"/>
      <c r="BA254" s="480"/>
      <c r="BB254" s="480"/>
      <c r="BC254" s="480"/>
      <c r="BD254" s="480"/>
      <c r="BE254" s="480"/>
      <c r="BF254" s="480"/>
      <c r="BG254" s="480"/>
      <c r="BH254" s="480"/>
      <c r="BI254" s="480"/>
      <c r="BJ254" s="480"/>
      <c r="BK254" s="480"/>
      <c r="BL254" s="480"/>
      <c r="BM254" s="480"/>
      <c r="BN254" s="480"/>
      <c r="BO254" s="480"/>
      <c r="BP254" s="480"/>
      <c r="BQ254" s="480"/>
      <c r="BR254" s="480"/>
      <c r="BS254" s="480"/>
      <c r="BT254" s="480"/>
      <c r="BU254" s="480"/>
      <c r="BV254" s="480"/>
      <c r="BW254" s="480"/>
      <c r="BX254" s="480"/>
      <c r="BY254" s="480"/>
      <c r="BZ254" s="480"/>
      <c r="CA254" s="480"/>
      <c r="CB254" s="480"/>
      <c r="CC254" s="480"/>
      <c r="CD254" s="480"/>
      <c r="CE254" s="480"/>
      <c r="CF254" s="480"/>
      <c r="CG254" s="480"/>
      <c r="CH254" s="480"/>
    </row>
    <row r="255" spans="20:86" x14ac:dyDescent="0.25">
      <c r="AF255" s="480"/>
      <c r="AG255" s="480"/>
      <c r="AH255" s="480"/>
      <c r="AI255" s="480"/>
      <c r="AJ255" s="480"/>
      <c r="AK255" s="480"/>
      <c r="AL255" s="480"/>
      <c r="AM255" s="480"/>
      <c r="AN255" s="480"/>
      <c r="AO255" s="480"/>
      <c r="AP255" s="480"/>
      <c r="AQ255" s="480"/>
      <c r="AR255" s="480"/>
      <c r="AS255" s="480"/>
      <c r="AT255" s="480"/>
      <c r="AU255" s="480"/>
      <c r="AV255" s="480"/>
      <c r="AW255" s="480"/>
      <c r="AX255" s="480"/>
      <c r="AY255" s="480"/>
      <c r="AZ255" s="480"/>
      <c r="BA255" s="480"/>
      <c r="BB255" s="480"/>
      <c r="BC255" s="480"/>
      <c r="BD255" s="480"/>
      <c r="BE255" s="480"/>
      <c r="BF255" s="480"/>
      <c r="BG255" s="480"/>
      <c r="BH255" s="480"/>
      <c r="BI255" s="480"/>
      <c r="BJ255" s="480"/>
      <c r="BK255" s="480"/>
      <c r="BL255" s="480"/>
      <c r="BM255" s="480"/>
      <c r="BN255" s="480"/>
      <c r="BO255" s="480"/>
      <c r="BP255" s="480"/>
      <c r="BQ255" s="480"/>
      <c r="BR255" s="480"/>
      <c r="BS255" s="480"/>
      <c r="BT255" s="480"/>
      <c r="BU255" s="480"/>
      <c r="BV255" s="480"/>
      <c r="BW255" s="480"/>
      <c r="BX255" s="480"/>
      <c r="BY255" s="480"/>
      <c r="BZ255" s="480"/>
      <c r="CA255" s="480"/>
      <c r="CB255" s="480"/>
      <c r="CC255" s="480"/>
      <c r="CD255" s="480"/>
      <c r="CE255" s="480"/>
      <c r="CF255" s="480"/>
      <c r="CG255" s="480"/>
      <c r="CH255" s="480"/>
    </row>
    <row r="256" spans="20:86" x14ac:dyDescent="0.25">
      <c r="AF256" s="480"/>
      <c r="AG256" s="480"/>
      <c r="AH256" s="480"/>
      <c r="AI256" s="480"/>
      <c r="AJ256" s="480"/>
      <c r="AK256" s="480"/>
      <c r="AL256" s="480"/>
      <c r="AM256" s="480"/>
      <c r="AN256" s="480"/>
      <c r="AO256" s="480"/>
      <c r="AP256" s="480"/>
      <c r="AQ256" s="480"/>
      <c r="AR256" s="480"/>
      <c r="AS256" s="480"/>
      <c r="AT256" s="480"/>
      <c r="AU256" s="480"/>
      <c r="AV256" s="480"/>
      <c r="AW256" s="480"/>
      <c r="AX256" s="480"/>
      <c r="AY256" s="480"/>
      <c r="AZ256" s="480"/>
      <c r="BA256" s="480"/>
      <c r="BB256" s="480"/>
      <c r="BC256" s="480"/>
      <c r="BD256" s="480"/>
      <c r="BE256" s="480"/>
      <c r="BF256" s="480"/>
      <c r="BG256" s="480"/>
      <c r="BH256" s="480"/>
      <c r="BI256" s="480"/>
      <c r="BJ256" s="480"/>
      <c r="BK256" s="480"/>
      <c r="BL256" s="480"/>
      <c r="BM256" s="480"/>
      <c r="BN256" s="480"/>
      <c r="BO256" s="480"/>
      <c r="BP256" s="480"/>
      <c r="BQ256" s="480"/>
      <c r="BR256" s="480"/>
      <c r="BS256" s="480"/>
      <c r="BT256" s="480"/>
      <c r="BU256" s="480"/>
      <c r="BV256" s="480"/>
      <c r="BW256" s="480"/>
      <c r="BX256" s="480"/>
      <c r="BY256" s="480"/>
      <c r="BZ256" s="480"/>
      <c r="CA256" s="480"/>
      <c r="CB256" s="480"/>
      <c r="CC256" s="480"/>
      <c r="CD256" s="480"/>
      <c r="CE256" s="480"/>
      <c r="CF256" s="480"/>
      <c r="CG256" s="480"/>
      <c r="CH256" s="480"/>
    </row>
    <row r="257" spans="32:86" x14ac:dyDescent="0.25">
      <c r="AF257" s="480"/>
      <c r="AG257" s="480"/>
      <c r="AH257" s="480"/>
      <c r="AI257" s="480"/>
      <c r="AJ257" s="480"/>
      <c r="AK257" s="480"/>
      <c r="AL257" s="480"/>
      <c r="AM257" s="480"/>
      <c r="AN257" s="480"/>
      <c r="AO257" s="480"/>
      <c r="AP257" s="480"/>
      <c r="AQ257" s="480"/>
      <c r="AR257" s="480"/>
      <c r="AS257" s="480"/>
      <c r="AT257" s="480"/>
      <c r="AU257" s="480"/>
      <c r="AV257" s="480"/>
      <c r="AW257" s="480"/>
      <c r="AX257" s="480"/>
      <c r="AY257" s="480"/>
      <c r="AZ257" s="480"/>
      <c r="BA257" s="480"/>
      <c r="BB257" s="480"/>
      <c r="BC257" s="480"/>
      <c r="BD257" s="480"/>
      <c r="BE257" s="480"/>
      <c r="BF257" s="480"/>
      <c r="BG257" s="480"/>
      <c r="BH257" s="480"/>
      <c r="BI257" s="480"/>
      <c r="BJ257" s="480"/>
      <c r="BK257" s="480"/>
      <c r="BL257" s="480"/>
      <c r="BM257" s="480"/>
      <c r="BN257" s="480"/>
      <c r="BO257" s="480"/>
      <c r="BP257" s="480"/>
      <c r="BQ257" s="480"/>
      <c r="BR257" s="480"/>
      <c r="BS257" s="480"/>
      <c r="BT257" s="480"/>
      <c r="BU257" s="480"/>
      <c r="BV257" s="480"/>
      <c r="BW257" s="480"/>
      <c r="BX257" s="480"/>
      <c r="BY257" s="480"/>
      <c r="BZ257" s="480"/>
      <c r="CA257" s="480"/>
      <c r="CB257" s="480"/>
      <c r="CC257" s="480"/>
      <c r="CD257" s="480"/>
      <c r="CE257" s="480"/>
      <c r="CF257" s="480"/>
      <c r="CG257" s="480"/>
      <c r="CH257" s="480"/>
    </row>
    <row r="258" spans="32:86" x14ac:dyDescent="0.25">
      <c r="AF258" s="480"/>
      <c r="AG258" s="480"/>
      <c r="AH258" s="480"/>
      <c r="AI258" s="480"/>
      <c r="AJ258" s="480"/>
      <c r="AK258" s="480"/>
      <c r="AL258" s="480"/>
      <c r="AM258" s="480"/>
      <c r="AN258" s="480"/>
      <c r="AO258" s="480"/>
      <c r="AP258" s="480"/>
      <c r="AQ258" s="480"/>
      <c r="AR258" s="480"/>
      <c r="AS258" s="480"/>
      <c r="AT258" s="480"/>
      <c r="AU258" s="480"/>
      <c r="AV258" s="480"/>
      <c r="AW258" s="480"/>
      <c r="AX258" s="480"/>
      <c r="AY258" s="480"/>
      <c r="AZ258" s="480"/>
      <c r="BA258" s="480"/>
      <c r="BB258" s="480"/>
      <c r="BC258" s="480"/>
      <c r="BD258" s="480"/>
      <c r="BE258" s="480"/>
      <c r="BF258" s="480"/>
      <c r="BG258" s="480"/>
      <c r="BH258" s="480"/>
      <c r="BI258" s="480"/>
      <c r="BJ258" s="480"/>
      <c r="BK258" s="480"/>
      <c r="BL258" s="480"/>
      <c r="BM258" s="480"/>
      <c r="BN258" s="480"/>
      <c r="BO258" s="480"/>
      <c r="BP258" s="480"/>
      <c r="BQ258" s="480"/>
      <c r="BR258" s="480"/>
      <c r="BS258" s="480"/>
      <c r="BT258" s="480"/>
      <c r="BU258" s="480"/>
      <c r="BV258" s="480"/>
      <c r="BW258" s="480"/>
      <c r="BX258" s="480"/>
      <c r="BY258" s="480"/>
      <c r="BZ258" s="480"/>
      <c r="CA258" s="480"/>
      <c r="CB258" s="480"/>
      <c r="CC258" s="480"/>
      <c r="CD258" s="480"/>
      <c r="CE258" s="480"/>
      <c r="CF258" s="480"/>
      <c r="CG258" s="480"/>
      <c r="CH258" s="480"/>
    </row>
    <row r="259" spans="32:86" x14ac:dyDescent="0.25">
      <c r="AF259" s="480"/>
      <c r="AG259" s="480"/>
      <c r="AH259" s="480"/>
      <c r="AI259" s="480"/>
      <c r="AJ259" s="480"/>
      <c r="AK259" s="480"/>
      <c r="AL259" s="480"/>
      <c r="AM259" s="480"/>
      <c r="AN259" s="480"/>
      <c r="AO259" s="480"/>
      <c r="AP259" s="480"/>
      <c r="AQ259" s="480"/>
      <c r="AR259" s="480"/>
      <c r="AS259" s="480"/>
      <c r="AT259" s="480"/>
      <c r="AU259" s="480"/>
      <c r="AV259" s="480"/>
      <c r="AW259" s="480"/>
      <c r="AX259" s="480"/>
      <c r="AY259" s="480"/>
      <c r="AZ259" s="480"/>
      <c r="BA259" s="480"/>
      <c r="BB259" s="480"/>
      <c r="BC259" s="480"/>
      <c r="BD259" s="480"/>
      <c r="BE259" s="480"/>
      <c r="BF259" s="480"/>
      <c r="BG259" s="480"/>
      <c r="BH259" s="480"/>
      <c r="BI259" s="480"/>
      <c r="BJ259" s="480"/>
      <c r="BK259" s="480"/>
      <c r="BL259" s="480"/>
      <c r="BM259" s="480"/>
      <c r="BN259" s="480"/>
      <c r="BO259" s="480"/>
      <c r="BP259" s="480"/>
      <c r="BQ259" s="480"/>
      <c r="BR259" s="480"/>
      <c r="BS259" s="480"/>
      <c r="BT259" s="480"/>
      <c r="BU259" s="480"/>
      <c r="BV259" s="480"/>
      <c r="BW259" s="480"/>
      <c r="BX259" s="480"/>
      <c r="BY259" s="480"/>
      <c r="BZ259" s="480"/>
      <c r="CA259" s="480"/>
      <c r="CB259" s="480"/>
      <c r="CC259" s="480"/>
      <c r="CD259" s="480"/>
      <c r="CE259" s="480"/>
      <c r="CF259" s="480"/>
      <c r="CG259" s="480"/>
      <c r="CH259" s="480"/>
    </row>
    <row r="260" spans="32:86" x14ac:dyDescent="0.25">
      <c r="AF260" s="480"/>
      <c r="AG260" s="480"/>
      <c r="AH260" s="480"/>
      <c r="AI260" s="480"/>
      <c r="AJ260" s="480"/>
      <c r="AK260" s="480"/>
      <c r="AL260" s="480"/>
      <c r="AM260" s="480"/>
      <c r="AN260" s="480"/>
      <c r="AO260" s="480"/>
      <c r="AP260" s="480"/>
      <c r="AQ260" s="480"/>
      <c r="AR260" s="480"/>
      <c r="AS260" s="480"/>
      <c r="AT260" s="480"/>
      <c r="AU260" s="480"/>
      <c r="AV260" s="480"/>
      <c r="AW260" s="480"/>
      <c r="AX260" s="480"/>
      <c r="AY260" s="480"/>
      <c r="AZ260" s="480"/>
      <c r="BA260" s="480"/>
      <c r="BB260" s="480"/>
      <c r="BC260" s="480"/>
      <c r="BD260" s="480"/>
      <c r="BE260" s="480"/>
      <c r="BF260" s="480"/>
      <c r="BG260" s="480"/>
      <c r="BH260" s="480"/>
      <c r="BI260" s="480"/>
      <c r="BJ260" s="480"/>
      <c r="BK260" s="480"/>
      <c r="BL260" s="480"/>
      <c r="BM260" s="480"/>
      <c r="BN260" s="480"/>
      <c r="BO260" s="480"/>
      <c r="BP260" s="480"/>
      <c r="BQ260" s="480"/>
      <c r="BR260" s="480"/>
      <c r="BS260" s="480"/>
      <c r="BT260" s="480"/>
      <c r="BU260" s="480"/>
      <c r="BV260" s="480"/>
      <c r="BW260" s="480"/>
      <c r="BX260" s="480"/>
      <c r="BY260" s="480"/>
      <c r="BZ260" s="480"/>
      <c r="CA260" s="480"/>
      <c r="CB260" s="480"/>
      <c r="CC260" s="480"/>
      <c r="CD260" s="480"/>
      <c r="CE260" s="480"/>
      <c r="CF260" s="480"/>
      <c r="CG260" s="480"/>
      <c r="CH260" s="480"/>
    </row>
    <row r="261" spans="32:86" x14ac:dyDescent="0.25">
      <c r="AF261" s="480"/>
      <c r="AG261" s="480"/>
      <c r="AH261" s="480"/>
      <c r="AI261" s="480"/>
      <c r="AJ261" s="480"/>
      <c r="AK261" s="480"/>
      <c r="AL261" s="480"/>
      <c r="AM261" s="480"/>
      <c r="AN261" s="480"/>
      <c r="AO261" s="480"/>
      <c r="AP261" s="480"/>
      <c r="AQ261" s="480"/>
      <c r="AR261" s="480"/>
      <c r="AS261" s="480"/>
      <c r="AT261" s="480"/>
      <c r="AU261" s="480"/>
      <c r="AV261" s="480"/>
      <c r="AW261" s="480"/>
      <c r="AX261" s="480"/>
      <c r="AY261" s="480"/>
      <c r="AZ261" s="480"/>
      <c r="BA261" s="480"/>
      <c r="BB261" s="480"/>
      <c r="BC261" s="480"/>
      <c r="BD261" s="480"/>
      <c r="BE261" s="480"/>
      <c r="BF261" s="480"/>
      <c r="BG261" s="480"/>
      <c r="BH261" s="480"/>
      <c r="BI261" s="480"/>
      <c r="BJ261" s="480"/>
      <c r="BK261" s="480"/>
      <c r="BL261" s="480"/>
      <c r="BM261" s="480"/>
      <c r="BN261" s="480"/>
      <c r="BO261" s="480"/>
      <c r="BP261" s="480"/>
      <c r="BQ261" s="480"/>
      <c r="BR261" s="480"/>
      <c r="BS261" s="480"/>
      <c r="BT261" s="480"/>
      <c r="BU261" s="480"/>
      <c r="BV261" s="480"/>
      <c r="BW261" s="480"/>
      <c r="BX261" s="480"/>
      <c r="BY261" s="480"/>
      <c r="BZ261" s="480"/>
      <c r="CA261" s="480"/>
      <c r="CB261" s="480"/>
      <c r="CC261" s="480"/>
      <c r="CD261" s="480"/>
      <c r="CE261" s="480"/>
      <c r="CF261" s="480"/>
      <c r="CG261" s="480"/>
      <c r="CH261" s="480"/>
    </row>
    <row r="262" spans="32:86" x14ac:dyDescent="0.25">
      <c r="AF262" s="480"/>
      <c r="AG262" s="480"/>
      <c r="AH262" s="480"/>
      <c r="AI262" s="480"/>
      <c r="AJ262" s="480"/>
      <c r="AK262" s="480"/>
      <c r="AL262" s="480"/>
      <c r="AM262" s="480"/>
      <c r="AN262" s="480"/>
      <c r="AO262" s="480"/>
      <c r="AP262" s="480"/>
      <c r="AQ262" s="480"/>
      <c r="AR262" s="480"/>
      <c r="AS262" s="480"/>
      <c r="AT262" s="480"/>
      <c r="AU262" s="480"/>
      <c r="AV262" s="480"/>
      <c r="AW262" s="480"/>
      <c r="AX262" s="480"/>
      <c r="AY262" s="480"/>
      <c r="AZ262" s="480"/>
      <c r="BA262" s="480"/>
      <c r="BB262" s="480"/>
      <c r="BC262" s="480"/>
      <c r="BD262" s="480"/>
      <c r="BE262" s="480"/>
      <c r="BF262" s="480"/>
      <c r="BG262" s="480"/>
      <c r="BH262" s="480"/>
      <c r="BI262" s="480"/>
      <c r="BJ262" s="480"/>
      <c r="BK262" s="480"/>
      <c r="BL262" s="480"/>
      <c r="BM262" s="480"/>
      <c r="BN262" s="480"/>
      <c r="BO262" s="480"/>
      <c r="BP262" s="480"/>
      <c r="BQ262" s="480"/>
      <c r="BR262" s="480"/>
      <c r="BS262" s="480"/>
      <c r="BT262" s="480"/>
      <c r="BU262" s="480"/>
      <c r="BV262" s="480"/>
      <c r="BW262" s="480"/>
      <c r="BX262" s="480"/>
      <c r="BY262" s="480"/>
      <c r="BZ262" s="480"/>
      <c r="CA262" s="480"/>
      <c r="CB262" s="480"/>
      <c r="CC262" s="480"/>
      <c r="CD262" s="480"/>
      <c r="CE262" s="480"/>
      <c r="CF262" s="480"/>
      <c r="CG262" s="480"/>
      <c r="CH262" s="480"/>
    </row>
    <row r="263" spans="32:86" x14ac:dyDescent="0.25">
      <c r="AF263" s="480"/>
      <c r="AG263" s="480"/>
      <c r="AH263" s="480"/>
      <c r="AI263" s="480"/>
      <c r="AJ263" s="480"/>
      <c r="AK263" s="480"/>
      <c r="AL263" s="480"/>
      <c r="AM263" s="480"/>
      <c r="AN263" s="480"/>
      <c r="AO263" s="480"/>
      <c r="AP263" s="480"/>
      <c r="AQ263" s="480"/>
      <c r="AR263" s="480"/>
      <c r="AS263" s="480"/>
      <c r="AT263" s="480"/>
      <c r="AU263" s="480"/>
      <c r="AV263" s="480"/>
      <c r="AW263" s="480"/>
      <c r="AX263" s="480"/>
      <c r="AY263" s="480"/>
      <c r="AZ263" s="480"/>
      <c r="BA263" s="480"/>
      <c r="BB263" s="480"/>
      <c r="BC263" s="480"/>
      <c r="BD263" s="480"/>
      <c r="BE263" s="480"/>
      <c r="BF263" s="480"/>
      <c r="BG263" s="480"/>
      <c r="BH263" s="480"/>
      <c r="BI263" s="480"/>
      <c r="BJ263" s="480"/>
      <c r="BK263" s="480"/>
      <c r="BL263" s="480"/>
      <c r="BM263" s="480"/>
      <c r="BN263" s="480"/>
      <c r="BO263" s="480"/>
      <c r="BP263" s="480"/>
      <c r="BQ263" s="480"/>
      <c r="BR263" s="480"/>
      <c r="BS263" s="480"/>
      <c r="BT263" s="480"/>
      <c r="BU263" s="480"/>
      <c r="BV263" s="480"/>
      <c r="BW263" s="480"/>
      <c r="BX263" s="480"/>
      <c r="BY263" s="480"/>
      <c r="BZ263" s="480"/>
      <c r="CA263" s="480"/>
      <c r="CB263" s="480"/>
      <c r="CC263" s="480"/>
      <c r="CD263" s="480"/>
      <c r="CE263" s="480"/>
      <c r="CF263" s="480"/>
      <c r="CG263" s="480"/>
      <c r="CH263" s="480"/>
    </row>
    <row r="264" spans="32:86" x14ac:dyDescent="0.25">
      <c r="AF264" s="480"/>
      <c r="AG264" s="480"/>
      <c r="AH264" s="480"/>
      <c r="AI264" s="480"/>
      <c r="AJ264" s="480"/>
      <c r="AK264" s="480"/>
      <c r="AL264" s="480"/>
      <c r="AM264" s="480"/>
      <c r="AN264" s="480"/>
      <c r="AO264" s="480"/>
      <c r="AP264" s="480"/>
      <c r="AQ264" s="480"/>
      <c r="AR264" s="480"/>
      <c r="AS264" s="480"/>
      <c r="AT264" s="480"/>
      <c r="AU264" s="480"/>
      <c r="AV264" s="480"/>
      <c r="AW264" s="480"/>
      <c r="AX264" s="480"/>
      <c r="AY264" s="480"/>
      <c r="AZ264" s="480"/>
      <c r="BA264" s="480"/>
      <c r="BB264" s="480"/>
      <c r="BC264" s="480"/>
      <c r="BD264" s="480"/>
      <c r="BE264" s="480"/>
      <c r="BF264" s="480"/>
      <c r="BG264" s="480"/>
      <c r="BH264" s="480"/>
      <c r="BI264" s="480"/>
      <c r="BJ264" s="480"/>
      <c r="BK264" s="480"/>
      <c r="BL264" s="480"/>
      <c r="BM264" s="480"/>
      <c r="BN264" s="480"/>
      <c r="BO264" s="480"/>
      <c r="BP264" s="480"/>
      <c r="BQ264" s="480"/>
      <c r="BR264" s="480"/>
      <c r="BS264" s="480"/>
      <c r="BT264" s="480"/>
      <c r="BU264" s="480"/>
      <c r="BV264" s="480"/>
      <c r="BW264" s="480"/>
      <c r="BX264" s="480"/>
      <c r="BY264" s="480"/>
      <c r="BZ264" s="480"/>
      <c r="CA264" s="480"/>
      <c r="CB264" s="480"/>
      <c r="CC264" s="480"/>
      <c r="CD264" s="480"/>
      <c r="CE264" s="480"/>
      <c r="CF264" s="480"/>
      <c r="CG264" s="480"/>
      <c r="CH264" s="480"/>
    </row>
    <row r="265" spans="32:86" x14ac:dyDescent="0.25">
      <c r="AF265" s="480"/>
      <c r="AG265" s="480"/>
      <c r="AH265" s="480"/>
      <c r="AI265" s="480"/>
      <c r="AJ265" s="480"/>
      <c r="AK265" s="480"/>
      <c r="AL265" s="480"/>
      <c r="AM265" s="480"/>
      <c r="AN265" s="480"/>
      <c r="AO265" s="480"/>
      <c r="AP265" s="480"/>
      <c r="AQ265" s="480"/>
      <c r="AR265" s="480"/>
      <c r="AS265" s="480"/>
      <c r="AT265" s="480"/>
      <c r="AU265" s="480"/>
      <c r="AV265" s="480"/>
      <c r="AW265" s="480"/>
      <c r="AX265" s="480"/>
      <c r="AY265" s="480"/>
      <c r="AZ265" s="480"/>
      <c r="BA265" s="480"/>
      <c r="BB265" s="480"/>
      <c r="BC265" s="480"/>
      <c r="BD265" s="480"/>
      <c r="BE265" s="480"/>
      <c r="BF265" s="480"/>
      <c r="BG265" s="480"/>
      <c r="BH265" s="480"/>
      <c r="BI265" s="480"/>
      <c r="BJ265" s="480"/>
      <c r="BK265" s="480"/>
      <c r="BL265" s="480"/>
      <c r="BM265" s="480"/>
      <c r="BN265" s="480"/>
      <c r="BO265" s="480"/>
      <c r="BP265" s="480"/>
      <c r="BQ265" s="480"/>
      <c r="BR265" s="480"/>
      <c r="BS265" s="480"/>
      <c r="BT265" s="480"/>
      <c r="BU265" s="480"/>
      <c r="BV265" s="480"/>
      <c r="BW265" s="480"/>
      <c r="BX265" s="480"/>
      <c r="BY265" s="480"/>
      <c r="BZ265" s="480"/>
      <c r="CA265" s="480"/>
      <c r="CB265" s="480"/>
      <c r="CC265" s="480"/>
      <c r="CD265" s="480"/>
      <c r="CE265" s="480"/>
      <c r="CF265" s="480"/>
      <c r="CG265" s="480"/>
      <c r="CH265" s="480"/>
    </row>
    <row r="266" spans="32:86" x14ac:dyDescent="0.25">
      <c r="AF266" s="480"/>
      <c r="AG266" s="480"/>
      <c r="AH266" s="480"/>
      <c r="AI266" s="480"/>
      <c r="AJ266" s="480"/>
      <c r="AK266" s="480"/>
      <c r="AL266" s="480"/>
      <c r="AM266" s="480"/>
      <c r="AN266" s="480"/>
      <c r="AO266" s="480"/>
      <c r="AP266" s="480"/>
      <c r="AQ266" s="480"/>
      <c r="AR266" s="480"/>
      <c r="AS266" s="480"/>
      <c r="AT266" s="480"/>
      <c r="AU266" s="480"/>
      <c r="AV266" s="480"/>
      <c r="AW266" s="480"/>
      <c r="AX266" s="480"/>
      <c r="AY266" s="480"/>
      <c r="AZ266" s="480"/>
      <c r="BA266" s="480"/>
      <c r="BB266" s="480"/>
      <c r="BC266" s="480"/>
      <c r="BD266" s="480"/>
      <c r="BE266" s="480"/>
      <c r="BF266" s="480"/>
      <c r="BG266" s="480"/>
      <c r="BH266" s="480"/>
      <c r="BI266" s="480"/>
      <c r="BJ266" s="480"/>
      <c r="BK266" s="480"/>
      <c r="BL266" s="480"/>
      <c r="BM266" s="480"/>
      <c r="BN266" s="480"/>
      <c r="BO266" s="480"/>
      <c r="BP266" s="480"/>
      <c r="BQ266" s="480"/>
      <c r="BR266" s="480"/>
      <c r="BS266" s="480"/>
      <c r="BT266" s="480"/>
      <c r="BU266" s="480"/>
      <c r="BV266" s="480"/>
      <c r="BW266" s="480"/>
      <c r="BX266" s="480"/>
      <c r="BY266" s="480"/>
      <c r="BZ266" s="480"/>
      <c r="CA266" s="480"/>
      <c r="CB266" s="480"/>
      <c r="CC266" s="480"/>
      <c r="CD266" s="480"/>
      <c r="CE266" s="480"/>
      <c r="CF266" s="480"/>
      <c r="CG266" s="480"/>
      <c r="CH266" s="480"/>
    </row>
    <row r="267" spans="32:86" x14ac:dyDescent="0.25">
      <c r="AF267" s="480"/>
      <c r="AG267" s="480"/>
      <c r="AH267" s="480"/>
      <c r="AI267" s="480"/>
      <c r="AJ267" s="480"/>
      <c r="AK267" s="480"/>
      <c r="AL267" s="480"/>
      <c r="AM267" s="480"/>
      <c r="AN267" s="480"/>
      <c r="AO267" s="480"/>
      <c r="AP267" s="480"/>
      <c r="AQ267" s="480"/>
      <c r="AR267" s="480"/>
      <c r="AS267" s="480"/>
      <c r="AT267" s="480"/>
      <c r="AU267" s="480"/>
      <c r="AV267" s="480"/>
      <c r="AW267" s="480"/>
      <c r="AX267" s="480"/>
      <c r="AY267" s="480"/>
      <c r="AZ267" s="480"/>
      <c r="BA267" s="480"/>
      <c r="BB267" s="480"/>
      <c r="BC267" s="480"/>
      <c r="BD267" s="480"/>
      <c r="BE267" s="480"/>
      <c r="BF267" s="480"/>
      <c r="BG267" s="480"/>
      <c r="BH267" s="480"/>
      <c r="BI267" s="480"/>
      <c r="BJ267" s="480"/>
      <c r="BK267" s="480"/>
      <c r="BL267" s="480"/>
      <c r="BM267" s="480"/>
      <c r="BN267" s="480"/>
      <c r="BO267" s="480"/>
      <c r="BP267" s="480"/>
      <c r="BQ267" s="480"/>
      <c r="BR267" s="480"/>
      <c r="BS267" s="480"/>
      <c r="BT267" s="480"/>
      <c r="BU267" s="480"/>
      <c r="BV267" s="480"/>
      <c r="BW267" s="480"/>
      <c r="BX267" s="480"/>
      <c r="BY267" s="480"/>
      <c r="BZ267" s="480"/>
      <c r="CA267" s="480"/>
      <c r="CB267" s="480"/>
      <c r="CC267" s="480"/>
      <c r="CD267" s="480"/>
      <c r="CE267" s="480"/>
      <c r="CF267" s="480"/>
      <c r="CG267" s="480"/>
      <c r="CH267" s="480"/>
    </row>
    <row r="268" spans="32:86" x14ac:dyDescent="0.25">
      <c r="AF268" s="480"/>
      <c r="AG268" s="480"/>
      <c r="AH268" s="480"/>
      <c r="AI268" s="480"/>
      <c r="AJ268" s="480"/>
      <c r="AK268" s="480"/>
      <c r="AL268" s="480"/>
      <c r="AM268" s="480"/>
      <c r="AN268" s="480"/>
      <c r="AO268" s="480"/>
      <c r="AP268" s="480"/>
      <c r="AQ268" s="480"/>
      <c r="AR268" s="480"/>
      <c r="AS268" s="480"/>
      <c r="AT268" s="480"/>
      <c r="AU268" s="480"/>
      <c r="AV268" s="480"/>
      <c r="AW268" s="480"/>
      <c r="AX268" s="480"/>
      <c r="AY268" s="480"/>
      <c r="AZ268" s="480"/>
      <c r="BA268" s="480"/>
      <c r="BB268" s="480"/>
      <c r="BC268" s="480"/>
      <c r="BD268" s="480"/>
      <c r="BE268" s="480"/>
      <c r="BF268" s="480"/>
      <c r="BG268" s="480"/>
      <c r="BH268" s="480"/>
      <c r="BI268" s="480"/>
      <c r="BJ268" s="480"/>
      <c r="BK268" s="480"/>
      <c r="BL268" s="480"/>
      <c r="BM268" s="480"/>
      <c r="BN268" s="480"/>
      <c r="BO268" s="480"/>
      <c r="BP268" s="480"/>
      <c r="BQ268" s="480"/>
      <c r="BR268" s="480"/>
      <c r="BS268" s="480"/>
      <c r="BT268" s="480"/>
      <c r="BU268" s="480"/>
      <c r="BV268" s="480"/>
      <c r="BW268" s="480"/>
      <c r="BX268" s="480"/>
      <c r="BY268" s="480"/>
      <c r="BZ268" s="480"/>
      <c r="CA268" s="480"/>
      <c r="CB268" s="480"/>
      <c r="CC268" s="480"/>
      <c r="CD268" s="480"/>
      <c r="CE268" s="480"/>
      <c r="CF268" s="480"/>
      <c r="CG268" s="480"/>
      <c r="CH268" s="480"/>
    </row>
    <row r="269" spans="32:86" x14ac:dyDescent="0.25">
      <c r="AF269" s="480"/>
      <c r="AG269" s="480"/>
      <c r="AH269" s="480"/>
      <c r="AI269" s="480"/>
      <c r="AJ269" s="480"/>
      <c r="AK269" s="480"/>
      <c r="AL269" s="480"/>
      <c r="AM269" s="480"/>
      <c r="AN269" s="480"/>
      <c r="AO269" s="480"/>
      <c r="AP269" s="480"/>
      <c r="AQ269" s="480"/>
      <c r="AR269" s="480"/>
      <c r="AS269" s="480"/>
      <c r="AT269" s="480"/>
      <c r="AU269" s="480"/>
      <c r="AV269" s="480"/>
      <c r="AW269" s="480"/>
      <c r="AX269" s="480"/>
      <c r="AY269" s="480"/>
      <c r="AZ269" s="480"/>
      <c r="BA269" s="480"/>
      <c r="BB269" s="480"/>
      <c r="BC269" s="480"/>
      <c r="BD269" s="480"/>
      <c r="BE269" s="480"/>
      <c r="BF269" s="480"/>
      <c r="BG269" s="480"/>
      <c r="BH269" s="480"/>
      <c r="BI269" s="480"/>
      <c r="BJ269" s="480"/>
      <c r="BK269" s="480"/>
      <c r="BL269" s="480"/>
      <c r="BM269" s="480"/>
      <c r="BN269" s="480"/>
      <c r="BO269" s="480"/>
      <c r="BP269" s="480"/>
      <c r="BQ269" s="480"/>
      <c r="BR269" s="480"/>
      <c r="BS269" s="480"/>
      <c r="BT269" s="480"/>
      <c r="BU269" s="480"/>
      <c r="BV269" s="480"/>
      <c r="BW269" s="480"/>
      <c r="BX269" s="480"/>
      <c r="BY269" s="480"/>
      <c r="BZ269" s="480"/>
      <c r="CA269" s="480"/>
      <c r="CB269" s="480"/>
      <c r="CC269" s="480"/>
      <c r="CD269" s="480"/>
      <c r="CE269" s="480"/>
      <c r="CF269" s="480"/>
      <c r="CG269" s="480"/>
      <c r="CH269" s="480"/>
    </row>
    <row r="270" spans="32:86" x14ac:dyDescent="0.25">
      <c r="AF270" s="480"/>
      <c r="AG270" s="480"/>
      <c r="AH270" s="480"/>
      <c r="AI270" s="480"/>
      <c r="AJ270" s="480"/>
      <c r="AK270" s="480"/>
      <c r="AL270" s="480"/>
      <c r="AM270" s="480"/>
      <c r="AN270" s="480"/>
      <c r="AO270" s="480"/>
      <c r="AP270" s="480"/>
      <c r="AQ270" s="480"/>
      <c r="AR270" s="480"/>
      <c r="AS270" s="480"/>
      <c r="AT270" s="480"/>
      <c r="AU270" s="480"/>
      <c r="AV270" s="480"/>
      <c r="AW270" s="480"/>
      <c r="AX270" s="480"/>
      <c r="AY270" s="480"/>
      <c r="AZ270" s="480"/>
      <c r="BA270" s="480"/>
      <c r="BB270" s="480"/>
      <c r="BC270" s="480"/>
      <c r="BD270" s="480"/>
      <c r="BE270" s="480"/>
      <c r="BF270" s="480"/>
      <c r="BG270" s="480"/>
      <c r="BH270" s="480"/>
      <c r="BI270" s="480"/>
      <c r="BJ270" s="480"/>
      <c r="BK270" s="480"/>
      <c r="BL270" s="480"/>
      <c r="BM270" s="480"/>
      <c r="BN270" s="480"/>
      <c r="BO270" s="480"/>
      <c r="BP270" s="480"/>
      <c r="BQ270" s="480"/>
      <c r="BR270" s="480"/>
      <c r="BS270" s="480"/>
      <c r="BT270" s="480"/>
      <c r="BU270" s="480"/>
      <c r="BV270" s="480"/>
      <c r="BW270" s="480"/>
      <c r="BX270" s="480"/>
      <c r="BY270" s="480"/>
      <c r="BZ270" s="480"/>
      <c r="CA270" s="480"/>
      <c r="CB270" s="480"/>
      <c r="CC270" s="480"/>
      <c r="CD270" s="480"/>
      <c r="CE270" s="480"/>
      <c r="CF270" s="480"/>
      <c r="CG270" s="480"/>
      <c r="CH270" s="480"/>
    </row>
    <row r="271" spans="32:86" x14ac:dyDescent="0.25">
      <c r="AF271" s="480"/>
      <c r="AG271" s="480"/>
      <c r="AH271" s="480"/>
      <c r="AI271" s="480"/>
      <c r="AJ271" s="480"/>
      <c r="AK271" s="480"/>
      <c r="AL271" s="480"/>
      <c r="AM271" s="480"/>
      <c r="AN271" s="480"/>
      <c r="AO271" s="480"/>
      <c r="AP271" s="480"/>
      <c r="AQ271" s="480"/>
      <c r="AR271" s="480"/>
      <c r="AS271" s="480"/>
      <c r="AT271" s="480"/>
      <c r="AU271" s="480"/>
      <c r="AV271" s="480"/>
      <c r="AW271" s="480"/>
      <c r="AX271" s="480"/>
      <c r="AY271" s="480"/>
      <c r="AZ271" s="480"/>
      <c r="BA271" s="480"/>
      <c r="BB271" s="480"/>
      <c r="BC271" s="480"/>
      <c r="BD271" s="480"/>
      <c r="BE271" s="480"/>
      <c r="BF271" s="480"/>
      <c r="BG271" s="480"/>
      <c r="BH271" s="480"/>
      <c r="BI271" s="480"/>
      <c r="BJ271" s="480"/>
      <c r="BK271" s="480"/>
      <c r="BL271" s="480"/>
      <c r="BM271" s="480"/>
      <c r="BN271" s="480"/>
      <c r="BO271" s="480"/>
      <c r="BP271" s="480"/>
      <c r="BQ271" s="480"/>
      <c r="BR271" s="480"/>
      <c r="BS271" s="480"/>
      <c r="BT271" s="480"/>
      <c r="BU271" s="480"/>
      <c r="BV271" s="480"/>
      <c r="BW271" s="480"/>
      <c r="BX271" s="480"/>
      <c r="BY271" s="480"/>
      <c r="BZ271" s="480"/>
      <c r="CA271" s="480"/>
      <c r="CB271" s="480"/>
      <c r="CC271" s="480"/>
      <c r="CD271" s="480"/>
      <c r="CE271" s="480"/>
      <c r="CF271" s="480"/>
      <c r="CG271" s="480"/>
      <c r="CH271" s="480"/>
    </row>
    <row r="272" spans="32:86" x14ac:dyDescent="0.25">
      <c r="AF272" s="480"/>
      <c r="AG272" s="480"/>
      <c r="AH272" s="480"/>
      <c r="AI272" s="480"/>
      <c r="AJ272" s="480"/>
      <c r="AK272" s="480"/>
      <c r="AL272" s="480"/>
      <c r="AM272" s="480"/>
      <c r="AN272" s="480"/>
      <c r="AO272" s="480"/>
      <c r="AP272" s="480"/>
      <c r="AQ272" s="480"/>
      <c r="AR272" s="480"/>
      <c r="AS272" s="480"/>
      <c r="AT272" s="480"/>
      <c r="AU272" s="480"/>
      <c r="AV272" s="480"/>
      <c r="AW272" s="480"/>
      <c r="AX272" s="480"/>
      <c r="AY272" s="480"/>
      <c r="AZ272" s="480"/>
      <c r="BA272" s="480"/>
      <c r="BB272" s="480"/>
      <c r="BC272" s="480"/>
      <c r="BD272" s="480"/>
      <c r="BE272" s="480"/>
      <c r="BF272" s="480"/>
      <c r="BG272" s="480"/>
      <c r="BH272" s="480"/>
      <c r="BI272" s="480"/>
      <c r="BJ272" s="480"/>
      <c r="BK272" s="480"/>
      <c r="BL272" s="480"/>
      <c r="BM272" s="480"/>
      <c r="BN272" s="480"/>
      <c r="BO272" s="480"/>
      <c r="BP272" s="480"/>
      <c r="BQ272" s="480"/>
      <c r="BR272" s="480"/>
      <c r="BS272" s="480"/>
      <c r="BT272" s="480"/>
      <c r="BU272" s="480"/>
      <c r="BV272" s="480"/>
      <c r="BW272" s="480"/>
      <c r="BX272" s="480"/>
      <c r="BY272" s="480"/>
      <c r="BZ272" s="480"/>
      <c r="CA272" s="480"/>
      <c r="CB272" s="480"/>
      <c r="CC272" s="480"/>
      <c r="CD272" s="480"/>
      <c r="CE272" s="480"/>
      <c r="CF272" s="480"/>
      <c r="CG272" s="480"/>
      <c r="CH272" s="480"/>
    </row>
    <row r="273" spans="32:86" x14ac:dyDescent="0.25">
      <c r="AF273" s="480"/>
      <c r="AG273" s="480"/>
      <c r="AH273" s="480"/>
      <c r="AI273" s="480"/>
      <c r="AJ273" s="480"/>
      <c r="AK273" s="480"/>
      <c r="AL273" s="480"/>
      <c r="AM273" s="480"/>
      <c r="AN273" s="480"/>
      <c r="AO273" s="480"/>
      <c r="AP273" s="480"/>
      <c r="AQ273" s="480"/>
      <c r="AR273" s="480"/>
      <c r="AS273" s="480"/>
      <c r="AT273" s="480"/>
      <c r="AU273" s="480"/>
      <c r="AV273" s="480"/>
      <c r="AW273" s="480"/>
      <c r="AX273" s="480"/>
      <c r="AY273" s="480"/>
      <c r="AZ273" s="480"/>
      <c r="BA273" s="480"/>
      <c r="BB273" s="480"/>
      <c r="BC273" s="480"/>
      <c r="BD273" s="480"/>
      <c r="BE273" s="480"/>
      <c r="BF273" s="480"/>
      <c r="BG273" s="480"/>
      <c r="BH273" s="480"/>
      <c r="BI273" s="480"/>
      <c r="BJ273" s="480"/>
      <c r="BK273" s="480"/>
      <c r="BL273" s="480"/>
      <c r="BM273" s="480"/>
      <c r="BN273" s="480"/>
      <c r="BO273" s="480"/>
      <c r="BP273" s="480"/>
      <c r="BQ273" s="480"/>
      <c r="BR273" s="480"/>
      <c r="BS273" s="480"/>
      <c r="BT273" s="480"/>
      <c r="BU273" s="480"/>
      <c r="BV273" s="480"/>
      <c r="BW273" s="480"/>
      <c r="BX273" s="480"/>
      <c r="BY273" s="480"/>
      <c r="BZ273" s="480"/>
      <c r="CA273" s="480"/>
      <c r="CB273" s="480"/>
      <c r="CC273" s="480"/>
      <c r="CD273" s="480"/>
      <c r="CE273" s="480"/>
      <c r="CF273" s="480"/>
      <c r="CG273" s="480"/>
      <c r="CH273" s="480"/>
    </row>
    <row r="274" spans="32:86" x14ac:dyDescent="0.25">
      <c r="AF274" s="480"/>
      <c r="AG274" s="480"/>
      <c r="AH274" s="480"/>
      <c r="AI274" s="480"/>
      <c r="AJ274" s="480"/>
      <c r="AK274" s="480"/>
      <c r="AL274" s="480"/>
      <c r="AM274" s="480"/>
      <c r="AN274" s="480"/>
      <c r="AO274" s="480"/>
      <c r="AP274" s="480"/>
      <c r="AQ274" s="480"/>
      <c r="AR274" s="480"/>
      <c r="AS274" s="480"/>
      <c r="AT274" s="480"/>
      <c r="AU274" s="480"/>
      <c r="AV274" s="480"/>
      <c r="AW274" s="480"/>
      <c r="AX274" s="480"/>
      <c r="AY274" s="480"/>
      <c r="AZ274" s="480"/>
      <c r="BA274" s="480"/>
      <c r="BB274" s="480"/>
      <c r="BC274" s="480"/>
      <c r="BD274" s="480"/>
      <c r="BE274" s="480"/>
      <c r="BF274" s="480"/>
      <c r="BG274" s="480"/>
      <c r="BH274" s="480"/>
      <c r="BI274" s="480"/>
      <c r="BJ274" s="480"/>
      <c r="BK274" s="480"/>
      <c r="BL274" s="480"/>
      <c r="BM274" s="480"/>
      <c r="BN274" s="480"/>
      <c r="BO274" s="480"/>
      <c r="BP274" s="480"/>
      <c r="BQ274" s="480"/>
      <c r="BR274" s="480"/>
      <c r="BS274" s="480"/>
      <c r="BT274" s="480"/>
      <c r="BU274" s="480"/>
      <c r="BV274" s="480"/>
      <c r="BW274" s="480"/>
      <c r="BX274" s="480"/>
      <c r="BY274" s="480"/>
      <c r="BZ274" s="480"/>
      <c r="CA274" s="480"/>
      <c r="CB274" s="480"/>
      <c r="CC274" s="480"/>
      <c r="CD274" s="480"/>
      <c r="CE274" s="480"/>
      <c r="CF274" s="480"/>
      <c r="CG274" s="480"/>
      <c r="CH274" s="480"/>
    </row>
    <row r="275" spans="32:86" x14ac:dyDescent="0.25">
      <c r="AF275" s="480"/>
      <c r="AG275" s="480"/>
      <c r="AH275" s="480"/>
      <c r="AI275" s="480"/>
      <c r="AJ275" s="480"/>
      <c r="AK275" s="480"/>
      <c r="AL275" s="480"/>
      <c r="AM275" s="480"/>
      <c r="AN275" s="480"/>
      <c r="AO275" s="480"/>
      <c r="AP275" s="480"/>
      <c r="AQ275" s="480"/>
      <c r="AR275" s="480"/>
      <c r="AS275" s="480"/>
      <c r="AT275" s="480"/>
      <c r="AU275" s="480"/>
      <c r="AV275" s="480"/>
      <c r="AW275" s="480"/>
      <c r="AX275" s="480"/>
      <c r="AY275" s="480"/>
      <c r="AZ275" s="480"/>
      <c r="BA275" s="480"/>
      <c r="BB275" s="480"/>
      <c r="BC275" s="480"/>
      <c r="BD275" s="480"/>
      <c r="BE275" s="480"/>
      <c r="BF275" s="480"/>
      <c r="BG275" s="480"/>
      <c r="BH275" s="480"/>
      <c r="BI275" s="480"/>
      <c r="BJ275" s="480"/>
      <c r="BK275" s="480"/>
      <c r="BL275" s="480"/>
      <c r="BM275" s="480"/>
      <c r="BN275" s="480"/>
      <c r="BO275" s="480"/>
      <c r="BP275" s="480"/>
      <c r="BQ275" s="480"/>
      <c r="BR275" s="480"/>
      <c r="BS275" s="480"/>
      <c r="BT275" s="480"/>
      <c r="BU275" s="480"/>
      <c r="BV275" s="480"/>
      <c r="BW275" s="480"/>
      <c r="BX275" s="480"/>
      <c r="BY275" s="480"/>
      <c r="BZ275" s="480"/>
      <c r="CA275" s="480"/>
      <c r="CB275" s="480"/>
      <c r="CC275" s="480"/>
      <c r="CD275" s="480"/>
      <c r="CE275" s="480"/>
      <c r="CF275" s="480"/>
      <c r="CG275" s="480"/>
      <c r="CH275" s="480"/>
    </row>
    <row r="276" spans="32:86" x14ac:dyDescent="0.25">
      <c r="AF276" s="480"/>
      <c r="AG276" s="480"/>
      <c r="AH276" s="480"/>
      <c r="AI276" s="480"/>
      <c r="AJ276" s="480"/>
      <c r="AK276" s="480"/>
      <c r="AL276" s="480"/>
      <c r="AM276" s="480"/>
      <c r="AN276" s="480"/>
      <c r="AO276" s="480"/>
      <c r="AP276" s="480"/>
      <c r="AQ276" s="480"/>
      <c r="AR276" s="480"/>
      <c r="AS276" s="480"/>
      <c r="AT276" s="480"/>
      <c r="AU276" s="480"/>
      <c r="AV276" s="480"/>
      <c r="AW276" s="480"/>
      <c r="AX276" s="480"/>
      <c r="AY276" s="480"/>
      <c r="AZ276" s="480"/>
      <c r="BA276" s="480"/>
      <c r="BB276" s="480"/>
      <c r="BC276" s="480"/>
      <c r="BD276" s="480"/>
      <c r="BE276" s="480"/>
      <c r="BF276" s="480"/>
      <c r="BG276" s="480"/>
      <c r="BH276" s="480"/>
      <c r="BI276" s="480"/>
      <c r="BJ276" s="480"/>
      <c r="BK276" s="480"/>
      <c r="BL276" s="480"/>
      <c r="BM276" s="480"/>
      <c r="BN276" s="480"/>
      <c r="BO276" s="480"/>
      <c r="BP276" s="480"/>
      <c r="BQ276" s="480"/>
      <c r="BR276" s="480"/>
      <c r="BS276" s="480"/>
      <c r="BT276" s="480"/>
      <c r="BU276" s="480"/>
      <c r="BV276" s="480"/>
      <c r="BW276" s="480"/>
      <c r="BX276" s="480"/>
      <c r="BY276" s="480"/>
      <c r="BZ276" s="480"/>
      <c r="CA276" s="480"/>
      <c r="CB276" s="480"/>
      <c r="CC276" s="480"/>
      <c r="CD276" s="480"/>
      <c r="CE276" s="480"/>
      <c r="CF276" s="480"/>
      <c r="CG276" s="480"/>
      <c r="CH276" s="480"/>
    </row>
    <row r="277" spans="32:86" x14ac:dyDescent="0.25">
      <c r="AF277" s="480"/>
      <c r="AG277" s="480"/>
      <c r="AH277" s="480"/>
      <c r="AI277" s="480"/>
      <c r="AJ277" s="480"/>
      <c r="AK277" s="480"/>
      <c r="AL277" s="480"/>
      <c r="AM277" s="480"/>
      <c r="AN277" s="480"/>
      <c r="AO277" s="480"/>
      <c r="AP277" s="480"/>
      <c r="AQ277" s="480"/>
      <c r="AR277" s="480"/>
      <c r="AS277" s="480"/>
      <c r="AT277" s="480"/>
      <c r="AU277" s="480"/>
      <c r="AV277" s="480"/>
      <c r="AW277" s="480"/>
      <c r="AX277" s="480"/>
      <c r="AY277" s="480"/>
      <c r="AZ277" s="480"/>
      <c r="BA277" s="480"/>
      <c r="BB277" s="480"/>
      <c r="BC277" s="480"/>
      <c r="BD277" s="480"/>
      <c r="BE277" s="480"/>
      <c r="BF277" s="480"/>
      <c r="BG277" s="480"/>
      <c r="BH277" s="480"/>
      <c r="BI277" s="480"/>
      <c r="BJ277" s="480"/>
      <c r="BK277" s="480"/>
      <c r="BL277" s="480"/>
      <c r="BM277" s="480"/>
      <c r="BN277" s="480"/>
      <c r="BO277" s="480"/>
      <c r="BP277" s="480"/>
      <c r="BQ277" s="480"/>
      <c r="BR277" s="480"/>
      <c r="BS277" s="480"/>
      <c r="BT277" s="480"/>
      <c r="BU277" s="480"/>
      <c r="BV277" s="480"/>
      <c r="BW277" s="480"/>
      <c r="BX277" s="480"/>
      <c r="BY277" s="480"/>
      <c r="BZ277" s="480"/>
      <c r="CA277" s="480"/>
      <c r="CB277" s="480"/>
      <c r="CC277" s="480"/>
      <c r="CD277" s="480"/>
      <c r="CE277" s="480"/>
      <c r="CF277" s="480"/>
      <c r="CG277" s="480"/>
      <c r="CH277" s="480"/>
    </row>
    <row r="278" spans="32:86" x14ac:dyDescent="0.25">
      <c r="AF278" s="480"/>
      <c r="AG278" s="480"/>
      <c r="AH278" s="480"/>
      <c r="AI278" s="480"/>
      <c r="AJ278" s="480"/>
      <c r="AK278" s="480"/>
      <c r="AL278" s="480"/>
      <c r="AM278" s="480"/>
      <c r="AN278" s="480"/>
      <c r="AO278" s="480"/>
      <c r="AP278" s="480"/>
      <c r="AQ278" s="480"/>
      <c r="AR278" s="480"/>
      <c r="AS278" s="480"/>
      <c r="AT278" s="480"/>
      <c r="AU278" s="480"/>
      <c r="AV278" s="480"/>
      <c r="AW278" s="480"/>
      <c r="AX278" s="480"/>
      <c r="AY278" s="480"/>
      <c r="AZ278" s="480"/>
      <c r="BA278" s="480"/>
      <c r="BB278" s="480"/>
      <c r="BC278" s="480"/>
      <c r="BD278" s="480"/>
      <c r="BE278" s="480"/>
      <c r="BF278" s="480"/>
      <c r="BG278" s="480"/>
      <c r="BH278" s="480"/>
      <c r="BI278" s="480"/>
      <c r="BJ278" s="480"/>
      <c r="BK278" s="480"/>
      <c r="BL278" s="480"/>
      <c r="BM278" s="480"/>
      <c r="BN278" s="480"/>
      <c r="BO278" s="480"/>
      <c r="BP278" s="480"/>
      <c r="BQ278" s="480"/>
      <c r="BR278" s="480"/>
      <c r="BS278" s="480"/>
      <c r="BT278" s="480"/>
      <c r="BU278" s="480"/>
      <c r="BV278" s="480"/>
      <c r="BW278" s="480"/>
      <c r="BX278" s="480"/>
      <c r="BY278" s="480"/>
      <c r="BZ278" s="480"/>
      <c r="CA278" s="480"/>
      <c r="CB278" s="480"/>
      <c r="CC278" s="480"/>
      <c r="CD278" s="480"/>
      <c r="CE278" s="480"/>
      <c r="CF278" s="480"/>
      <c r="CG278" s="480"/>
      <c r="CH278" s="480"/>
    </row>
    <row r="279" spans="32:86" x14ac:dyDescent="0.25">
      <c r="AF279" s="480"/>
      <c r="AG279" s="480"/>
      <c r="AH279" s="480"/>
      <c r="AI279" s="480"/>
      <c r="AJ279" s="480"/>
      <c r="AK279" s="480"/>
      <c r="AL279" s="480"/>
      <c r="AM279" s="480"/>
      <c r="AN279" s="480"/>
      <c r="AO279" s="480"/>
      <c r="AP279" s="480"/>
      <c r="AQ279" s="480"/>
      <c r="AR279" s="480"/>
      <c r="AS279" s="480"/>
      <c r="AT279" s="480"/>
      <c r="AU279" s="480"/>
      <c r="AV279" s="480"/>
      <c r="AW279" s="480"/>
      <c r="AX279" s="480"/>
      <c r="AY279" s="480"/>
      <c r="AZ279" s="480"/>
      <c r="BA279" s="480"/>
      <c r="BB279" s="480"/>
      <c r="BC279" s="480"/>
      <c r="BD279" s="480"/>
      <c r="BE279" s="480"/>
      <c r="BF279" s="480"/>
      <c r="BG279" s="480"/>
      <c r="BH279" s="480"/>
      <c r="BI279" s="480"/>
      <c r="BJ279" s="480"/>
      <c r="BK279" s="480"/>
      <c r="BL279" s="480"/>
      <c r="BM279" s="480"/>
      <c r="BN279" s="480"/>
      <c r="BO279" s="480"/>
      <c r="BP279" s="480"/>
      <c r="BQ279" s="480"/>
      <c r="BR279" s="480"/>
      <c r="BS279" s="480"/>
      <c r="BT279" s="480"/>
      <c r="BU279" s="480"/>
      <c r="BV279" s="480"/>
      <c r="BW279" s="480"/>
      <c r="BX279" s="480"/>
      <c r="BY279" s="480"/>
      <c r="BZ279" s="480"/>
      <c r="CA279" s="480"/>
      <c r="CB279" s="480"/>
      <c r="CC279" s="480"/>
      <c r="CD279" s="480"/>
      <c r="CE279" s="480"/>
      <c r="CF279" s="480"/>
      <c r="CG279" s="480"/>
      <c r="CH279" s="480"/>
    </row>
    <row r="280" spans="32:86" x14ac:dyDescent="0.25">
      <c r="AF280" s="480"/>
      <c r="AG280" s="480"/>
      <c r="AH280" s="480"/>
      <c r="AI280" s="480"/>
      <c r="AJ280" s="480"/>
      <c r="AK280" s="480"/>
      <c r="AL280" s="480"/>
      <c r="AM280" s="480"/>
      <c r="AN280" s="480"/>
      <c r="AO280" s="480"/>
      <c r="AP280" s="480"/>
      <c r="AQ280" s="480"/>
      <c r="AR280" s="480"/>
      <c r="AS280" s="480"/>
      <c r="AT280" s="480"/>
      <c r="AU280" s="480"/>
      <c r="AV280" s="480"/>
      <c r="AW280" s="480"/>
      <c r="AX280" s="480"/>
      <c r="AY280" s="480"/>
      <c r="AZ280" s="480"/>
      <c r="BA280" s="480"/>
      <c r="BB280" s="480"/>
      <c r="BC280" s="480"/>
      <c r="BD280" s="480"/>
      <c r="BE280" s="480"/>
      <c r="BF280" s="480"/>
      <c r="BG280" s="480"/>
      <c r="BH280" s="480"/>
      <c r="BI280" s="480"/>
      <c r="BJ280" s="480"/>
      <c r="BK280" s="480"/>
      <c r="BL280" s="480"/>
      <c r="BM280" s="480"/>
      <c r="BN280" s="480"/>
      <c r="BO280" s="480"/>
      <c r="BP280" s="480"/>
      <c r="BQ280" s="480"/>
      <c r="BR280" s="480"/>
      <c r="BS280" s="480"/>
      <c r="BT280" s="480"/>
      <c r="BU280" s="480"/>
      <c r="BV280" s="480"/>
      <c r="BW280" s="480"/>
      <c r="BX280" s="480"/>
      <c r="BY280" s="480"/>
      <c r="BZ280" s="480"/>
      <c r="CA280" s="480"/>
      <c r="CB280" s="480"/>
      <c r="CC280" s="480"/>
      <c r="CD280" s="480"/>
      <c r="CE280" s="480"/>
      <c r="CF280" s="480"/>
      <c r="CG280" s="480"/>
      <c r="CH280" s="480"/>
    </row>
    <row r="281" spans="32:86" x14ac:dyDescent="0.25">
      <c r="AF281" s="480"/>
      <c r="AG281" s="480"/>
      <c r="AH281" s="480"/>
      <c r="AI281" s="480"/>
      <c r="AJ281" s="480"/>
      <c r="AK281" s="480"/>
      <c r="AL281" s="480"/>
      <c r="AM281" s="480"/>
      <c r="AN281" s="480"/>
      <c r="AO281" s="480"/>
      <c r="AP281" s="480"/>
      <c r="AQ281" s="480"/>
      <c r="AR281" s="480"/>
      <c r="AS281" s="480"/>
      <c r="AT281" s="480"/>
      <c r="AU281" s="480"/>
      <c r="AV281" s="480"/>
      <c r="AW281" s="480"/>
      <c r="AX281" s="480"/>
      <c r="AY281" s="480"/>
      <c r="AZ281" s="480"/>
      <c r="BA281" s="480"/>
      <c r="BB281" s="480"/>
      <c r="BC281" s="480"/>
      <c r="BD281" s="480"/>
      <c r="BE281" s="480"/>
      <c r="BF281" s="480"/>
      <c r="BG281" s="480"/>
      <c r="BH281" s="480"/>
      <c r="BI281" s="480"/>
      <c r="BJ281" s="480"/>
      <c r="BK281" s="480"/>
      <c r="BL281" s="480"/>
      <c r="BM281" s="480"/>
      <c r="BN281" s="480"/>
      <c r="BO281" s="480"/>
      <c r="BP281" s="480"/>
      <c r="BQ281" s="480"/>
      <c r="BR281" s="480"/>
      <c r="BS281" s="480"/>
      <c r="BT281" s="480"/>
      <c r="BU281" s="480"/>
      <c r="BV281" s="480"/>
      <c r="BW281" s="480"/>
      <c r="BX281" s="480"/>
      <c r="BY281" s="480"/>
      <c r="BZ281" s="480"/>
      <c r="CA281" s="480"/>
      <c r="CB281" s="480"/>
      <c r="CC281" s="480"/>
      <c r="CD281" s="480"/>
      <c r="CE281" s="480"/>
      <c r="CF281" s="480"/>
      <c r="CG281" s="480"/>
      <c r="CH281" s="480"/>
    </row>
    <row r="282" spans="32:86" x14ac:dyDescent="0.25">
      <c r="AF282" s="480"/>
      <c r="AG282" s="480"/>
      <c r="AH282" s="480"/>
      <c r="AI282" s="480"/>
      <c r="AJ282" s="480"/>
      <c r="AK282" s="480"/>
      <c r="AL282" s="480"/>
      <c r="AM282" s="480"/>
      <c r="AN282" s="480"/>
      <c r="AO282" s="480"/>
      <c r="AP282" s="480"/>
      <c r="AQ282" s="480"/>
      <c r="AR282" s="480"/>
      <c r="AS282" s="480"/>
      <c r="AT282" s="480"/>
      <c r="AU282" s="480"/>
      <c r="AV282" s="480"/>
      <c r="AW282" s="480"/>
      <c r="AX282" s="480"/>
      <c r="AY282" s="480"/>
      <c r="AZ282" s="480"/>
      <c r="BA282" s="480"/>
      <c r="BB282" s="480"/>
      <c r="BC282" s="480"/>
      <c r="BD282" s="480"/>
      <c r="BE282" s="480"/>
      <c r="BF282" s="480"/>
      <c r="BG282" s="480"/>
      <c r="BH282" s="480"/>
      <c r="BI282" s="480"/>
      <c r="BJ282" s="480"/>
      <c r="BK282" s="480"/>
      <c r="BL282" s="480"/>
      <c r="BM282" s="480"/>
      <c r="BN282" s="480"/>
      <c r="BO282" s="480"/>
      <c r="BP282" s="480"/>
      <c r="BQ282" s="480"/>
      <c r="BR282" s="480"/>
      <c r="BS282" s="480"/>
      <c r="BT282" s="480"/>
      <c r="BU282" s="480"/>
      <c r="BV282" s="480"/>
      <c r="BW282" s="480"/>
      <c r="BX282" s="480"/>
      <c r="BY282" s="480"/>
      <c r="BZ282" s="480"/>
      <c r="CA282" s="480"/>
      <c r="CB282" s="480"/>
      <c r="CC282" s="480"/>
      <c r="CD282" s="480"/>
      <c r="CE282" s="480"/>
      <c r="CF282" s="480"/>
      <c r="CG282" s="480"/>
      <c r="CH282" s="480"/>
    </row>
    <row r="283" spans="32:86" x14ac:dyDescent="0.25">
      <c r="AF283" s="480"/>
      <c r="AG283" s="480"/>
      <c r="AH283" s="480"/>
      <c r="AI283" s="480"/>
      <c r="AJ283" s="480"/>
      <c r="AK283" s="480"/>
      <c r="AL283" s="480"/>
      <c r="AM283" s="480"/>
      <c r="AN283" s="480"/>
      <c r="AO283" s="480"/>
      <c r="AP283" s="480"/>
      <c r="AQ283" s="480"/>
      <c r="AR283" s="480"/>
      <c r="AS283" s="480"/>
      <c r="AT283" s="480"/>
      <c r="AU283" s="480"/>
      <c r="AV283" s="480"/>
      <c r="AW283" s="480"/>
      <c r="AX283" s="480"/>
      <c r="AY283" s="480"/>
      <c r="AZ283" s="480"/>
      <c r="BA283" s="480"/>
      <c r="BB283" s="480"/>
      <c r="BC283" s="480"/>
      <c r="BD283" s="480"/>
      <c r="BE283" s="480"/>
      <c r="BF283" s="480"/>
      <c r="BG283" s="480"/>
      <c r="BH283" s="480"/>
      <c r="BI283" s="480"/>
      <c r="BJ283" s="480"/>
      <c r="BK283" s="480"/>
      <c r="BL283" s="480"/>
      <c r="BM283" s="480"/>
      <c r="BN283" s="480"/>
      <c r="BO283" s="480"/>
      <c r="BP283" s="480"/>
      <c r="BQ283" s="480"/>
      <c r="BR283" s="480"/>
      <c r="BS283" s="480"/>
      <c r="BT283" s="480"/>
      <c r="BU283" s="480"/>
      <c r="BV283" s="480"/>
      <c r="BW283" s="480"/>
      <c r="BX283" s="480"/>
      <c r="BY283" s="480"/>
      <c r="BZ283" s="480"/>
      <c r="CA283" s="480"/>
      <c r="CB283" s="480"/>
      <c r="CC283" s="480"/>
      <c r="CD283" s="480"/>
      <c r="CE283" s="480"/>
      <c r="CF283" s="480"/>
      <c r="CG283" s="480"/>
      <c r="CH283" s="480"/>
    </row>
    <row r="284" spans="32:86" x14ac:dyDescent="0.25">
      <c r="AF284" s="480"/>
      <c r="AG284" s="480"/>
      <c r="AH284" s="480"/>
      <c r="AI284" s="480"/>
      <c r="AJ284" s="480"/>
      <c r="AK284" s="480"/>
      <c r="AL284" s="480"/>
      <c r="AM284" s="480"/>
      <c r="AN284" s="480"/>
      <c r="AO284" s="480"/>
      <c r="AP284" s="480"/>
      <c r="AQ284" s="480"/>
      <c r="AR284" s="480"/>
      <c r="AS284" s="480"/>
      <c r="AT284" s="480"/>
      <c r="AU284" s="480"/>
      <c r="AV284" s="480"/>
      <c r="AW284" s="480"/>
      <c r="AX284" s="480"/>
      <c r="AY284" s="480"/>
      <c r="AZ284" s="480"/>
      <c r="BA284" s="480"/>
      <c r="BB284" s="480"/>
      <c r="BC284" s="480"/>
      <c r="BD284" s="480"/>
      <c r="BE284" s="480"/>
      <c r="BF284" s="480"/>
      <c r="BG284" s="480"/>
      <c r="BH284" s="480"/>
      <c r="BI284" s="480"/>
      <c r="BJ284" s="480"/>
      <c r="BK284" s="480"/>
      <c r="BL284" s="480"/>
      <c r="BM284" s="480"/>
      <c r="BN284" s="480"/>
      <c r="BO284" s="480"/>
      <c r="BP284" s="480"/>
      <c r="BQ284" s="480"/>
      <c r="BR284" s="480"/>
      <c r="BS284" s="480"/>
      <c r="BT284" s="480"/>
      <c r="BU284" s="480"/>
      <c r="BV284" s="480"/>
      <c r="BW284" s="480"/>
      <c r="BX284" s="480"/>
      <c r="BY284" s="480"/>
      <c r="BZ284" s="480"/>
      <c r="CA284" s="480"/>
      <c r="CB284" s="480"/>
      <c r="CC284" s="480"/>
      <c r="CD284" s="480"/>
      <c r="CE284" s="480"/>
      <c r="CF284" s="480"/>
      <c r="CG284" s="480"/>
      <c r="CH284" s="480"/>
    </row>
    <row r="285" spans="32:86" x14ac:dyDescent="0.25">
      <c r="AF285" s="480"/>
      <c r="AG285" s="480"/>
      <c r="AH285" s="480"/>
      <c r="AI285" s="480"/>
      <c r="AJ285" s="480"/>
      <c r="AK285" s="480"/>
      <c r="AL285" s="480"/>
      <c r="AM285" s="480"/>
      <c r="AN285" s="480"/>
      <c r="AO285" s="480"/>
      <c r="AP285" s="480"/>
      <c r="AQ285" s="480"/>
      <c r="AR285" s="480"/>
      <c r="AS285" s="480"/>
      <c r="AT285" s="480"/>
      <c r="AU285" s="480"/>
      <c r="AV285" s="480"/>
      <c r="AW285" s="480"/>
      <c r="AX285" s="480"/>
      <c r="AY285" s="480"/>
      <c r="AZ285" s="480"/>
      <c r="BA285" s="480"/>
      <c r="BB285" s="480"/>
      <c r="BC285" s="480"/>
      <c r="BD285" s="480"/>
      <c r="BE285" s="480"/>
      <c r="BF285" s="480"/>
      <c r="BG285" s="480"/>
      <c r="BH285" s="480"/>
      <c r="BI285" s="480"/>
      <c r="BJ285" s="480"/>
      <c r="BK285" s="480"/>
      <c r="BL285" s="480"/>
      <c r="BM285" s="480"/>
      <c r="BN285" s="480"/>
      <c r="BO285" s="480"/>
      <c r="BP285" s="480"/>
      <c r="BQ285" s="480"/>
      <c r="BR285" s="480"/>
      <c r="BS285" s="480"/>
      <c r="BT285" s="480"/>
      <c r="BU285" s="480"/>
      <c r="BV285" s="480"/>
      <c r="BW285" s="480"/>
      <c r="BX285" s="480"/>
      <c r="BY285" s="480"/>
      <c r="BZ285" s="480"/>
      <c r="CA285" s="480"/>
      <c r="CB285" s="480"/>
      <c r="CC285" s="480"/>
      <c r="CD285" s="480"/>
      <c r="CE285" s="480"/>
      <c r="CF285" s="480"/>
      <c r="CG285" s="480"/>
      <c r="CH285" s="480"/>
    </row>
    <row r="286" spans="32:86" x14ac:dyDescent="0.25">
      <c r="AF286" s="480"/>
      <c r="AG286" s="480"/>
      <c r="AH286" s="480"/>
      <c r="AI286" s="480"/>
      <c r="AJ286" s="480"/>
      <c r="AK286" s="480"/>
      <c r="AL286" s="480"/>
      <c r="AM286" s="480"/>
      <c r="AN286" s="480"/>
      <c r="AO286" s="480"/>
      <c r="AP286" s="480"/>
      <c r="AQ286" s="480"/>
      <c r="AR286" s="480"/>
      <c r="AS286" s="480"/>
      <c r="AT286" s="480"/>
      <c r="AU286" s="480"/>
      <c r="AV286" s="480"/>
      <c r="AW286" s="480"/>
      <c r="AX286" s="480"/>
      <c r="AY286" s="480"/>
      <c r="AZ286" s="480"/>
      <c r="BA286" s="480"/>
      <c r="BB286" s="480"/>
      <c r="BC286" s="480"/>
      <c r="BD286" s="480"/>
      <c r="BE286" s="480"/>
      <c r="BF286" s="480"/>
      <c r="BG286" s="480"/>
      <c r="BH286" s="480"/>
      <c r="BI286" s="480"/>
      <c r="BJ286" s="480"/>
      <c r="BK286" s="480"/>
      <c r="BL286" s="480"/>
      <c r="BM286" s="480"/>
      <c r="BN286" s="480"/>
      <c r="BO286" s="480"/>
      <c r="BP286" s="480"/>
      <c r="BQ286" s="480"/>
      <c r="BR286" s="480"/>
      <c r="BS286" s="480"/>
      <c r="BT286" s="480"/>
      <c r="BU286" s="480"/>
      <c r="BV286" s="480"/>
      <c r="BW286" s="480"/>
      <c r="BX286" s="480"/>
      <c r="BY286" s="480"/>
      <c r="BZ286" s="480"/>
      <c r="CA286" s="480"/>
      <c r="CB286" s="480"/>
      <c r="CC286" s="480"/>
      <c r="CD286" s="480"/>
      <c r="CE286" s="480"/>
      <c r="CF286" s="480"/>
      <c r="CG286" s="480"/>
      <c r="CH286" s="480"/>
    </row>
    <row r="287" spans="32:86" x14ac:dyDescent="0.25">
      <c r="AF287" s="480"/>
      <c r="AG287" s="480"/>
      <c r="AH287" s="480"/>
      <c r="AI287" s="480"/>
      <c r="AJ287" s="480"/>
      <c r="AK287" s="480"/>
      <c r="AL287" s="480"/>
      <c r="AM287" s="480"/>
      <c r="AN287" s="480"/>
      <c r="AO287" s="480"/>
      <c r="AP287" s="480"/>
      <c r="AQ287" s="480"/>
      <c r="AR287" s="480"/>
      <c r="AS287" s="480"/>
      <c r="AT287" s="480"/>
      <c r="AU287" s="480"/>
      <c r="AV287" s="480"/>
      <c r="AW287" s="480"/>
      <c r="AX287" s="480"/>
      <c r="AY287" s="480"/>
      <c r="AZ287" s="480"/>
      <c r="BA287" s="480"/>
      <c r="BB287" s="480"/>
      <c r="BC287" s="480"/>
      <c r="BD287" s="480"/>
      <c r="BE287" s="480"/>
      <c r="BF287" s="480"/>
      <c r="BG287" s="480"/>
      <c r="BH287" s="480"/>
      <c r="BI287" s="480"/>
      <c r="BJ287" s="480"/>
      <c r="BK287" s="480"/>
      <c r="BL287" s="480"/>
      <c r="BM287" s="480"/>
      <c r="BN287" s="480"/>
      <c r="BO287" s="480"/>
      <c r="BP287" s="480"/>
      <c r="BQ287" s="480"/>
      <c r="BR287" s="480"/>
      <c r="BS287" s="480"/>
      <c r="BT287" s="480"/>
      <c r="BU287" s="480"/>
      <c r="BV287" s="480"/>
      <c r="BW287" s="480"/>
      <c r="BX287" s="480"/>
      <c r="BY287" s="480"/>
      <c r="BZ287" s="480"/>
      <c r="CA287" s="480"/>
      <c r="CB287" s="480"/>
      <c r="CC287" s="480"/>
      <c r="CD287" s="480"/>
      <c r="CE287" s="480"/>
      <c r="CF287" s="480"/>
      <c r="CG287" s="480"/>
      <c r="CH287" s="480"/>
    </row>
    <row r="288" spans="32:86" x14ac:dyDescent="0.25">
      <c r="AF288" s="480"/>
      <c r="AG288" s="480"/>
      <c r="AH288" s="480"/>
      <c r="AI288" s="480"/>
      <c r="AJ288" s="480"/>
      <c r="AK288" s="480"/>
      <c r="AL288" s="480"/>
      <c r="AM288" s="480"/>
      <c r="AN288" s="480"/>
      <c r="AO288" s="480"/>
      <c r="AP288" s="480"/>
      <c r="AQ288" s="480"/>
      <c r="AR288" s="480"/>
      <c r="AS288" s="480"/>
      <c r="AT288" s="480"/>
      <c r="AU288" s="480"/>
      <c r="AV288" s="480"/>
      <c r="AW288" s="480"/>
      <c r="AX288" s="480"/>
      <c r="AY288" s="480"/>
      <c r="AZ288" s="480"/>
      <c r="BA288" s="480"/>
      <c r="BB288" s="480"/>
      <c r="BC288" s="480"/>
      <c r="BD288" s="480"/>
      <c r="BE288" s="480"/>
      <c r="BF288" s="480"/>
      <c r="BG288" s="480"/>
      <c r="BH288" s="480"/>
      <c r="BI288" s="480"/>
      <c r="BJ288" s="480"/>
      <c r="BK288" s="480"/>
      <c r="BL288" s="480"/>
      <c r="BM288" s="480"/>
      <c r="BN288" s="480"/>
      <c r="BO288" s="480"/>
      <c r="BP288" s="480"/>
      <c r="BQ288" s="480"/>
      <c r="BR288" s="480"/>
      <c r="BS288" s="480"/>
      <c r="BT288" s="480"/>
      <c r="BU288" s="480"/>
      <c r="BV288" s="480"/>
      <c r="BW288" s="480"/>
      <c r="BX288" s="480"/>
      <c r="BY288" s="480"/>
      <c r="BZ288" s="480"/>
      <c r="CA288" s="480"/>
      <c r="CB288" s="480"/>
      <c r="CC288" s="480"/>
      <c r="CD288" s="480"/>
      <c r="CE288" s="480"/>
      <c r="CF288" s="480"/>
      <c r="CG288" s="480"/>
      <c r="CH288" s="480"/>
    </row>
    <row r="289" spans="32:86" x14ac:dyDescent="0.25">
      <c r="AF289" s="480"/>
      <c r="AG289" s="480"/>
      <c r="AH289" s="480"/>
      <c r="AI289" s="480"/>
      <c r="AJ289" s="480"/>
      <c r="AK289" s="480"/>
      <c r="AL289" s="480"/>
      <c r="AM289" s="480"/>
      <c r="AN289" s="480"/>
      <c r="AO289" s="480"/>
      <c r="AP289" s="480"/>
      <c r="AQ289" s="480"/>
      <c r="AR289" s="480"/>
      <c r="AS289" s="480"/>
      <c r="AT289" s="480"/>
      <c r="AU289" s="480"/>
      <c r="AV289" s="480"/>
      <c r="AW289" s="480"/>
      <c r="AX289" s="480"/>
      <c r="AY289" s="480"/>
      <c r="AZ289" s="480"/>
      <c r="BA289" s="480"/>
      <c r="BB289" s="480"/>
      <c r="BC289" s="480"/>
      <c r="BD289" s="480"/>
      <c r="BE289" s="480"/>
      <c r="BF289" s="480"/>
      <c r="BG289" s="480"/>
      <c r="BH289" s="480"/>
      <c r="BI289" s="480"/>
      <c r="BJ289" s="480"/>
      <c r="BK289" s="480"/>
      <c r="BL289" s="480"/>
      <c r="BM289" s="480"/>
      <c r="BN289" s="480"/>
      <c r="BO289" s="480"/>
      <c r="BP289" s="480"/>
      <c r="BQ289" s="480"/>
      <c r="BR289" s="480"/>
      <c r="BS289" s="480"/>
      <c r="BT289" s="480"/>
      <c r="BU289" s="480"/>
      <c r="BV289" s="480"/>
      <c r="BW289" s="480"/>
      <c r="BX289" s="480"/>
      <c r="BY289" s="480"/>
      <c r="BZ289" s="480"/>
      <c r="CA289" s="480"/>
      <c r="CB289" s="480"/>
      <c r="CC289" s="480"/>
      <c r="CD289" s="480"/>
      <c r="CE289" s="480"/>
      <c r="CF289" s="480"/>
      <c r="CG289" s="480"/>
      <c r="CH289" s="480"/>
    </row>
    <row r="290" spans="32:86" x14ac:dyDescent="0.25">
      <c r="AF290" s="480"/>
      <c r="AG290" s="480"/>
      <c r="AH290" s="480"/>
      <c r="AI290" s="480"/>
      <c r="AJ290" s="480"/>
      <c r="AK290" s="480"/>
      <c r="AL290" s="480"/>
      <c r="AM290" s="480"/>
      <c r="AN290" s="480"/>
      <c r="AO290" s="480"/>
      <c r="AP290" s="480"/>
      <c r="AQ290" s="480"/>
      <c r="AR290" s="480"/>
      <c r="AS290" s="480"/>
      <c r="AT290" s="480"/>
      <c r="AU290" s="480"/>
      <c r="AV290" s="480"/>
      <c r="AW290" s="480"/>
      <c r="AX290" s="480"/>
      <c r="AY290" s="480"/>
      <c r="AZ290" s="480"/>
      <c r="BA290" s="480"/>
      <c r="BB290" s="480"/>
      <c r="BC290" s="480"/>
      <c r="BD290" s="480"/>
      <c r="BE290" s="480"/>
      <c r="BF290" s="480"/>
      <c r="BG290" s="480"/>
      <c r="BH290" s="480"/>
      <c r="BI290" s="480"/>
      <c r="BJ290" s="480"/>
      <c r="BK290" s="480"/>
      <c r="BL290" s="480"/>
      <c r="BM290" s="480"/>
      <c r="BN290" s="480"/>
      <c r="BO290" s="480"/>
      <c r="BP290" s="480"/>
      <c r="BQ290" s="480"/>
      <c r="BR290" s="480"/>
      <c r="BS290" s="480"/>
      <c r="BT290" s="480"/>
      <c r="BU290" s="480"/>
      <c r="BV290" s="480"/>
      <c r="BW290" s="480"/>
      <c r="BX290" s="480"/>
      <c r="BY290" s="480"/>
      <c r="BZ290" s="480"/>
      <c r="CA290" s="480"/>
      <c r="CB290" s="480"/>
      <c r="CC290" s="480"/>
      <c r="CD290" s="480"/>
      <c r="CE290" s="480"/>
      <c r="CF290" s="480"/>
      <c r="CG290" s="480"/>
      <c r="CH290" s="480"/>
    </row>
    <row r="291" spans="32:86" x14ac:dyDescent="0.25">
      <c r="AF291" s="480"/>
      <c r="AG291" s="480"/>
      <c r="AH291" s="480"/>
      <c r="AI291" s="480"/>
      <c r="AJ291" s="480"/>
      <c r="AK291" s="480"/>
      <c r="AL291" s="480"/>
      <c r="AM291" s="480"/>
      <c r="AN291" s="480"/>
      <c r="AO291" s="480"/>
      <c r="AP291" s="480"/>
      <c r="AQ291" s="480"/>
      <c r="AR291" s="480"/>
      <c r="AS291" s="480"/>
      <c r="AT291" s="480"/>
      <c r="AU291" s="480"/>
      <c r="AV291" s="480"/>
      <c r="AW291" s="480"/>
      <c r="AX291" s="480"/>
      <c r="AY291" s="480"/>
      <c r="AZ291" s="480"/>
      <c r="BA291" s="480"/>
      <c r="BB291" s="480"/>
      <c r="BC291" s="480"/>
      <c r="BD291" s="480"/>
      <c r="BE291" s="480"/>
      <c r="BF291" s="480"/>
      <c r="BG291" s="480"/>
      <c r="BH291" s="480"/>
      <c r="BI291" s="480"/>
      <c r="BJ291" s="480"/>
      <c r="BK291" s="480"/>
      <c r="BL291" s="480"/>
      <c r="BM291" s="480"/>
      <c r="BN291" s="480"/>
      <c r="BO291" s="480"/>
      <c r="BP291" s="480"/>
      <c r="BQ291" s="480"/>
      <c r="BR291" s="480"/>
      <c r="BS291" s="480"/>
      <c r="BT291" s="480"/>
      <c r="BU291" s="480"/>
      <c r="BV291" s="480"/>
      <c r="BW291" s="480"/>
      <c r="BX291" s="480"/>
      <c r="BY291" s="480"/>
      <c r="BZ291" s="480"/>
      <c r="CA291" s="480"/>
      <c r="CB291" s="480"/>
      <c r="CC291" s="480"/>
      <c r="CD291" s="480"/>
      <c r="CE291" s="480"/>
      <c r="CF291" s="480"/>
      <c r="CG291" s="480"/>
      <c r="CH291" s="480"/>
    </row>
    <row r="292" spans="32:86" x14ac:dyDescent="0.25">
      <c r="AF292" s="480"/>
      <c r="AG292" s="480"/>
      <c r="AH292" s="480"/>
      <c r="AI292" s="480"/>
      <c r="AJ292" s="480"/>
      <c r="AK292" s="480"/>
      <c r="AL292" s="480"/>
      <c r="AM292" s="480"/>
      <c r="AN292" s="480"/>
      <c r="AO292" s="480"/>
      <c r="AP292" s="480"/>
      <c r="AQ292" s="480"/>
      <c r="AR292" s="480"/>
      <c r="AS292" s="480"/>
      <c r="AT292" s="480"/>
      <c r="AU292" s="480"/>
      <c r="AV292" s="480"/>
      <c r="AW292" s="480"/>
      <c r="AX292" s="480"/>
      <c r="AY292" s="480"/>
      <c r="AZ292" s="480"/>
      <c r="BA292" s="480"/>
      <c r="BB292" s="480"/>
      <c r="BC292" s="480"/>
      <c r="BD292" s="480"/>
      <c r="BE292" s="480"/>
      <c r="BF292" s="480"/>
      <c r="BG292" s="480"/>
      <c r="BH292" s="480"/>
      <c r="BI292" s="480"/>
      <c r="BJ292" s="480"/>
      <c r="BK292" s="480"/>
      <c r="BL292" s="480"/>
      <c r="BM292" s="480"/>
      <c r="BN292" s="480"/>
      <c r="BO292" s="480"/>
      <c r="BP292" s="480"/>
      <c r="BQ292" s="480"/>
      <c r="BR292" s="480"/>
      <c r="BS292" s="480"/>
      <c r="BT292" s="480"/>
      <c r="BU292" s="480"/>
      <c r="BV292" s="480"/>
      <c r="BW292" s="480"/>
      <c r="BX292" s="480"/>
      <c r="BY292" s="480"/>
      <c r="BZ292" s="480"/>
      <c r="CA292" s="480"/>
      <c r="CB292" s="480"/>
      <c r="CC292" s="480"/>
      <c r="CD292" s="480"/>
      <c r="CE292" s="480"/>
      <c r="CF292" s="480"/>
      <c r="CG292" s="480"/>
      <c r="CH292" s="480"/>
    </row>
    <row r="293" spans="32:86" x14ac:dyDescent="0.25">
      <c r="AF293" s="480"/>
      <c r="AG293" s="480"/>
      <c r="AH293" s="480"/>
      <c r="AI293" s="480"/>
      <c r="AJ293" s="480"/>
      <c r="AK293" s="480"/>
      <c r="AL293" s="480"/>
      <c r="AM293" s="480"/>
      <c r="AN293" s="480"/>
      <c r="AO293" s="480"/>
      <c r="AP293" s="480"/>
      <c r="AQ293" s="480"/>
      <c r="AR293" s="480"/>
      <c r="AS293" s="480"/>
      <c r="AT293" s="480"/>
      <c r="AU293" s="480"/>
      <c r="AV293" s="480"/>
      <c r="AW293" s="480"/>
      <c r="AX293" s="480"/>
      <c r="AY293" s="480"/>
      <c r="AZ293" s="480"/>
      <c r="BA293" s="480"/>
      <c r="BB293" s="480"/>
      <c r="BC293" s="480"/>
      <c r="BD293" s="480"/>
      <c r="BE293" s="480"/>
      <c r="BF293" s="480"/>
      <c r="BG293" s="480"/>
      <c r="BH293" s="480"/>
      <c r="BI293" s="480"/>
      <c r="BJ293" s="480"/>
      <c r="BK293" s="480"/>
      <c r="BL293" s="480"/>
      <c r="BM293" s="480"/>
      <c r="BN293" s="480"/>
      <c r="BO293" s="480"/>
      <c r="BP293" s="480"/>
      <c r="BQ293" s="480"/>
      <c r="BR293" s="480"/>
      <c r="BS293" s="480"/>
      <c r="BT293" s="480"/>
      <c r="BU293" s="480"/>
      <c r="BV293" s="480"/>
      <c r="BW293" s="480"/>
      <c r="BX293" s="480"/>
      <c r="BY293" s="480"/>
      <c r="BZ293" s="480"/>
      <c r="CA293" s="480"/>
      <c r="CB293" s="480"/>
      <c r="CC293" s="480"/>
      <c r="CD293" s="480"/>
      <c r="CE293" s="480"/>
      <c r="CF293" s="480"/>
      <c r="CG293" s="480"/>
      <c r="CH293" s="480"/>
    </row>
    <row r="294" spans="32:86" x14ac:dyDescent="0.25">
      <c r="AF294" s="480"/>
      <c r="AG294" s="480"/>
      <c r="AH294" s="480"/>
      <c r="AI294" s="480"/>
      <c r="AJ294" s="480"/>
      <c r="AK294" s="480"/>
      <c r="AL294" s="480"/>
      <c r="AM294" s="480"/>
      <c r="AN294" s="480"/>
      <c r="AO294" s="480"/>
      <c r="AP294" s="480"/>
      <c r="AQ294" s="480"/>
      <c r="AR294" s="480"/>
      <c r="AS294" s="480"/>
      <c r="AT294" s="480"/>
      <c r="AU294" s="480"/>
      <c r="AV294" s="480"/>
      <c r="AW294" s="480"/>
      <c r="AX294" s="480"/>
      <c r="AY294" s="480"/>
      <c r="AZ294" s="480"/>
      <c r="BA294" s="480"/>
      <c r="BB294" s="480"/>
      <c r="BC294" s="480"/>
      <c r="BD294" s="480"/>
      <c r="BE294" s="480"/>
      <c r="BF294" s="480"/>
      <c r="BG294" s="480"/>
      <c r="BH294" s="480"/>
      <c r="BI294" s="480"/>
      <c r="BJ294" s="480"/>
      <c r="BK294" s="480"/>
      <c r="BL294" s="480"/>
      <c r="BM294" s="480"/>
      <c r="BN294" s="480"/>
      <c r="BO294" s="480"/>
      <c r="BP294" s="480"/>
      <c r="BQ294" s="480"/>
      <c r="BR294" s="480"/>
      <c r="BS294" s="480"/>
      <c r="BT294" s="480"/>
      <c r="BU294" s="480"/>
      <c r="BV294" s="480"/>
      <c r="BW294" s="480"/>
      <c r="BX294" s="480"/>
      <c r="BY294" s="480"/>
      <c r="BZ294" s="480"/>
      <c r="CA294" s="480"/>
      <c r="CB294" s="480"/>
      <c r="CC294" s="480"/>
      <c r="CD294" s="480"/>
      <c r="CE294" s="480"/>
      <c r="CF294" s="480"/>
      <c r="CG294" s="480"/>
      <c r="CH294" s="480"/>
    </row>
    <row r="295" spans="32:86" x14ac:dyDescent="0.25">
      <c r="AF295" s="480"/>
      <c r="AG295" s="480"/>
      <c r="AH295" s="480"/>
      <c r="AI295" s="480"/>
      <c r="AJ295" s="480"/>
      <c r="AK295" s="480"/>
      <c r="AL295" s="480"/>
      <c r="AM295" s="480"/>
      <c r="AN295" s="480"/>
      <c r="AO295" s="480"/>
      <c r="AP295" s="480"/>
      <c r="AQ295" s="480"/>
      <c r="AR295" s="480"/>
      <c r="AS295" s="480"/>
      <c r="AT295" s="480"/>
      <c r="AU295" s="480"/>
      <c r="AV295" s="480"/>
      <c r="AW295" s="480"/>
      <c r="AX295" s="480"/>
      <c r="AY295" s="480"/>
      <c r="AZ295" s="480"/>
      <c r="BA295" s="480"/>
      <c r="BB295" s="480"/>
      <c r="BC295" s="480"/>
      <c r="BD295" s="480"/>
      <c r="BE295" s="480"/>
      <c r="BF295" s="480"/>
      <c r="BG295" s="480"/>
      <c r="BH295" s="480"/>
      <c r="BI295" s="480"/>
      <c r="BJ295" s="480"/>
      <c r="BK295" s="480"/>
      <c r="BL295" s="480"/>
      <c r="BM295" s="480"/>
      <c r="BN295" s="480"/>
      <c r="BO295" s="480"/>
      <c r="BP295" s="480"/>
      <c r="BQ295" s="480"/>
      <c r="BR295" s="480"/>
      <c r="BS295" s="480"/>
      <c r="BT295" s="480"/>
      <c r="BU295" s="480"/>
      <c r="BV295" s="480"/>
      <c r="BW295" s="480"/>
      <c r="BX295" s="480"/>
      <c r="BY295" s="480"/>
      <c r="BZ295" s="480"/>
      <c r="CA295" s="480"/>
      <c r="CB295" s="480"/>
      <c r="CC295" s="480"/>
      <c r="CD295" s="480"/>
      <c r="CE295" s="480"/>
      <c r="CF295" s="480"/>
      <c r="CG295" s="480"/>
      <c r="CH295" s="480"/>
    </row>
    <row r="296" spans="32:86" x14ac:dyDescent="0.25">
      <c r="AF296" s="480"/>
      <c r="AG296" s="480"/>
      <c r="AH296" s="480"/>
      <c r="AI296" s="480"/>
      <c r="AJ296" s="480"/>
      <c r="AK296" s="480"/>
      <c r="AL296" s="480"/>
      <c r="AM296" s="480"/>
      <c r="AN296" s="480"/>
      <c r="AO296" s="480"/>
      <c r="AP296" s="480"/>
      <c r="AQ296" s="480"/>
      <c r="AR296" s="480"/>
      <c r="AS296" s="480"/>
      <c r="AT296" s="480"/>
      <c r="AU296" s="480"/>
      <c r="AV296" s="480"/>
      <c r="AW296" s="480"/>
      <c r="AX296" s="480"/>
      <c r="AY296" s="480"/>
      <c r="AZ296" s="480"/>
      <c r="BA296" s="480"/>
      <c r="BB296" s="480"/>
      <c r="BC296" s="480"/>
      <c r="BD296" s="480"/>
      <c r="BE296" s="480"/>
      <c r="BF296" s="480"/>
      <c r="BG296" s="480"/>
      <c r="BH296" s="480"/>
      <c r="BI296" s="480"/>
      <c r="BJ296" s="480"/>
      <c r="BK296" s="480"/>
      <c r="BL296" s="480"/>
      <c r="BM296" s="480"/>
      <c r="BN296" s="480"/>
      <c r="BO296" s="480"/>
      <c r="BP296" s="480"/>
      <c r="BQ296" s="480"/>
      <c r="BR296" s="480"/>
      <c r="BS296" s="480"/>
      <c r="BT296" s="480"/>
      <c r="BU296" s="480"/>
      <c r="BV296" s="480"/>
      <c r="BW296" s="480"/>
      <c r="BX296" s="480"/>
      <c r="BY296" s="480"/>
      <c r="BZ296" s="480"/>
      <c r="CA296" s="480"/>
      <c r="CB296" s="480"/>
      <c r="CC296" s="480"/>
      <c r="CD296" s="480"/>
      <c r="CE296" s="480"/>
      <c r="CF296" s="480"/>
      <c r="CG296" s="480"/>
      <c r="CH296" s="480"/>
    </row>
    <row r="297" spans="32:86" x14ac:dyDescent="0.25">
      <c r="AF297" s="480"/>
    </row>
    <row r="298" spans="32:86" x14ac:dyDescent="0.25">
      <c r="AF298" s="480"/>
    </row>
  </sheetData>
  <mergeCells count="31">
    <mergeCell ref="A92:A105"/>
    <mergeCell ref="A77:A90"/>
    <mergeCell ref="A4:A19"/>
    <mergeCell ref="A22:A37"/>
    <mergeCell ref="A40:A55"/>
    <mergeCell ref="A58:A74"/>
    <mergeCell ref="A107:A122"/>
    <mergeCell ref="B107:N107"/>
    <mergeCell ref="O107:Z107"/>
    <mergeCell ref="AA107:AL107"/>
    <mergeCell ref="AM107:AX107"/>
    <mergeCell ref="AY107:BJ107"/>
    <mergeCell ref="BK107:BV107"/>
    <mergeCell ref="BW107:CH107"/>
    <mergeCell ref="B108:N108"/>
    <mergeCell ref="O108:Z108"/>
    <mergeCell ref="AA108:AL108"/>
    <mergeCell ref="AM108:AX108"/>
    <mergeCell ref="AY108:BJ108"/>
    <mergeCell ref="BK108:BV108"/>
    <mergeCell ref="BW108:CH108"/>
    <mergeCell ref="BK125:BV125"/>
    <mergeCell ref="BW125:CH125"/>
    <mergeCell ref="A126:A139"/>
    <mergeCell ref="A142:A158"/>
    <mergeCell ref="A161:A177"/>
    <mergeCell ref="C125:N125"/>
    <mergeCell ref="O125:Z125"/>
    <mergeCell ref="AA125:AL125"/>
    <mergeCell ref="AM125:AX125"/>
    <mergeCell ref="AY125:BJ125"/>
  </mergeCells>
  <pageMargins left="0.7" right="0.7" top="0.75" bottom="0.75" header="0.3" footer="0.3"/>
  <pageSetup orientation="portrait" horizontalDpi="1200" verticalDpi="1200" r:id="rId1"/>
  <headerFooter>
    <oddFooter>&amp;RSchedule JNG-D5.B</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499984740745262"/>
  </sheetPr>
  <dimension ref="A1:CJ109"/>
  <sheetViews>
    <sheetView tabSelected="1" zoomScale="80" zoomScaleNormal="80" workbookViewId="0">
      <pane xSplit="2" topLeftCell="C1" activePane="topRight" state="frozen"/>
      <selection activeCell="F24" sqref="F24"/>
      <selection pane="topRight" activeCell="F24" sqref="F24"/>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86" width="13.7109375" customWidth="1"/>
    <col min="87" max="88" width="10.5703125" bestFit="1"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367">
        <f>' 1M - RES'!C2</f>
        <v>0.65</v>
      </c>
      <c r="D2" s="367">
        <f>C2</f>
        <v>0.65</v>
      </c>
      <c r="E2" s="360">
        <f t="shared" ref="E2:BP2" si="0">D2</f>
        <v>0.65</v>
      </c>
      <c r="F2" s="369">
        <f t="shared" si="0"/>
        <v>0.65</v>
      </c>
      <c r="G2" s="369">
        <f t="shared" si="0"/>
        <v>0.65</v>
      </c>
      <c r="H2" s="369">
        <f t="shared" si="0"/>
        <v>0.65</v>
      </c>
      <c r="I2" s="369">
        <f t="shared" si="0"/>
        <v>0.65</v>
      </c>
      <c r="J2" s="369">
        <f t="shared" si="0"/>
        <v>0.65</v>
      </c>
      <c r="K2" s="369">
        <f t="shared" si="0"/>
        <v>0.65</v>
      </c>
      <c r="L2" s="369">
        <f t="shared" si="0"/>
        <v>0.65</v>
      </c>
      <c r="M2" s="369">
        <f t="shared" si="0"/>
        <v>0.65</v>
      </c>
      <c r="N2" s="369">
        <f t="shared" si="0"/>
        <v>0.65</v>
      </c>
      <c r="O2" s="369">
        <f t="shared" si="0"/>
        <v>0.65</v>
      </c>
      <c r="P2" s="369">
        <f t="shared" si="0"/>
        <v>0.65</v>
      </c>
      <c r="Q2" s="369">
        <f t="shared" si="0"/>
        <v>0.65</v>
      </c>
      <c r="R2" s="369">
        <f t="shared" si="0"/>
        <v>0.65</v>
      </c>
      <c r="S2" s="369">
        <f t="shared" si="0"/>
        <v>0.65</v>
      </c>
      <c r="T2" s="369">
        <f t="shared" si="0"/>
        <v>0.65</v>
      </c>
      <c r="U2" s="369">
        <f t="shared" si="0"/>
        <v>0.65</v>
      </c>
      <c r="V2" s="369">
        <f t="shared" si="0"/>
        <v>0.65</v>
      </c>
      <c r="W2" s="369">
        <f t="shared" si="0"/>
        <v>0.65</v>
      </c>
      <c r="X2" s="369">
        <f t="shared" si="0"/>
        <v>0.65</v>
      </c>
      <c r="Y2" s="369">
        <f t="shared" si="0"/>
        <v>0.65</v>
      </c>
      <c r="Z2" s="369">
        <f t="shared" si="0"/>
        <v>0.65</v>
      </c>
      <c r="AA2" s="369">
        <f t="shared" si="0"/>
        <v>0.65</v>
      </c>
      <c r="AB2" s="369">
        <f t="shared" si="0"/>
        <v>0.65</v>
      </c>
      <c r="AC2" s="369">
        <f t="shared" si="0"/>
        <v>0.65</v>
      </c>
      <c r="AD2" s="369">
        <f t="shared" si="0"/>
        <v>0.65</v>
      </c>
      <c r="AE2" s="369">
        <f t="shared" si="0"/>
        <v>0.65</v>
      </c>
      <c r="AF2" s="369">
        <f t="shared" si="0"/>
        <v>0.65</v>
      </c>
      <c r="AG2" s="369">
        <f t="shared" si="0"/>
        <v>0.65</v>
      </c>
      <c r="AH2" s="369">
        <f t="shared" si="0"/>
        <v>0.65</v>
      </c>
      <c r="AI2" s="369">
        <f t="shared" si="0"/>
        <v>0.65</v>
      </c>
      <c r="AJ2" s="369">
        <f t="shared" si="0"/>
        <v>0.65</v>
      </c>
      <c r="AK2" s="369">
        <f t="shared" si="0"/>
        <v>0.65</v>
      </c>
      <c r="AL2" s="369">
        <f t="shared" si="0"/>
        <v>0.65</v>
      </c>
      <c r="AM2" s="369">
        <f t="shared" si="0"/>
        <v>0.65</v>
      </c>
      <c r="AN2" s="369">
        <f t="shared" si="0"/>
        <v>0.65</v>
      </c>
      <c r="AO2" s="369">
        <f t="shared" si="0"/>
        <v>0.65</v>
      </c>
      <c r="AP2" s="369">
        <f t="shared" si="0"/>
        <v>0.65</v>
      </c>
      <c r="AQ2" s="369">
        <f t="shared" si="0"/>
        <v>0.65</v>
      </c>
      <c r="AR2" s="369">
        <f t="shared" si="0"/>
        <v>0.65</v>
      </c>
      <c r="AS2" s="369">
        <f t="shared" si="0"/>
        <v>0.65</v>
      </c>
      <c r="AT2" s="369">
        <f t="shared" si="0"/>
        <v>0.65</v>
      </c>
      <c r="AU2" s="369">
        <f t="shared" si="0"/>
        <v>0.65</v>
      </c>
      <c r="AV2" s="369">
        <f t="shared" si="0"/>
        <v>0.65</v>
      </c>
      <c r="AW2" s="369">
        <f t="shared" si="0"/>
        <v>0.65</v>
      </c>
      <c r="AX2" s="369">
        <f t="shared" si="0"/>
        <v>0.65</v>
      </c>
      <c r="AY2" s="369">
        <f t="shared" si="0"/>
        <v>0.65</v>
      </c>
      <c r="AZ2" s="369">
        <f t="shared" si="0"/>
        <v>0.65</v>
      </c>
      <c r="BA2" s="369">
        <f t="shared" si="0"/>
        <v>0.65</v>
      </c>
      <c r="BB2" s="369">
        <f t="shared" si="0"/>
        <v>0.65</v>
      </c>
      <c r="BC2" s="369">
        <f t="shared" si="0"/>
        <v>0.65</v>
      </c>
      <c r="BD2" s="369">
        <f t="shared" si="0"/>
        <v>0.65</v>
      </c>
      <c r="BE2" s="369">
        <f t="shared" si="0"/>
        <v>0.65</v>
      </c>
      <c r="BF2" s="369">
        <f t="shared" si="0"/>
        <v>0.65</v>
      </c>
      <c r="BG2" s="369">
        <f t="shared" si="0"/>
        <v>0.65</v>
      </c>
      <c r="BH2" s="369">
        <f t="shared" si="0"/>
        <v>0.65</v>
      </c>
      <c r="BI2" s="369">
        <f t="shared" si="0"/>
        <v>0.65</v>
      </c>
      <c r="BJ2" s="369">
        <f t="shared" si="0"/>
        <v>0.65</v>
      </c>
      <c r="BK2" s="369">
        <f t="shared" si="0"/>
        <v>0.65</v>
      </c>
      <c r="BL2" s="369">
        <f t="shared" si="0"/>
        <v>0.65</v>
      </c>
      <c r="BM2" s="369">
        <f t="shared" si="0"/>
        <v>0.65</v>
      </c>
      <c r="BN2" s="369">
        <f t="shared" si="0"/>
        <v>0.65</v>
      </c>
      <c r="BO2" s="369">
        <f t="shared" si="0"/>
        <v>0.65</v>
      </c>
      <c r="BP2" s="369">
        <f t="shared" si="0"/>
        <v>0.65</v>
      </c>
      <c r="BQ2" s="369">
        <f t="shared" ref="BQ2:CH2" si="1">BP2</f>
        <v>0.65</v>
      </c>
      <c r="BR2" s="369">
        <f t="shared" si="1"/>
        <v>0.65</v>
      </c>
      <c r="BS2" s="369">
        <f t="shared" si="1"/>
        <v>0.65</v>
      </c>
      <c r="BT2" s="369">
        <f t="shared" si="1"/>
        <v>0.65</v>
      </c>
      <c r="BU2" s="369">
        <f t="shared" si="1"/>
        <v>0.65</v>
      </c>
      <c r="BV2" s="369">
        <f t="shared" si="1"/>
        <v>0.65</v>
      </c>
      <c r="BW2" s="369">
        <f t="shared" si="1"/>
        <v>0.65</v>
      </c>
      <c r="BX2" s="369">
        <f t="shared" si="1"/>
        <v>0.65</v>
      </c>
      <c r="BY2" s="369">
        <f t="shared" si="1"/>
        <v>0.65</v>
      </c>
      <c r="BZ2" s="369">
        <f t="shared" si="1"/>
        <v>0.65</v>
      </c>
      <c r="CA2" s="369">
        <f t="shared" si="1"/>
        <v>0.65</v>
      </c>
      <c r="CB2" s="369">
        <f t="shared" si="1"/>
        <v>0.65</v>
      </c>
      <c r="CC2" s="369">
        <f t="shared" si="1"/>
        <v>0.65</v>
      </c>
      <c r="CD2" s="369">
        <f t="shared" si="1"/>
        <v>0.65</v>
      </c>
      <c r="CE2" s="369">
        <f t="shared" si="1"/>
        <v>0.65</v>
      </c>
      <c r="CF2" s="369">
        <f t="shared" si="1"/>
        <v>0.65</v>
      </c>
      <c r="CG2" s="369">
        <f t="shared" si="1"/>
        <v>0.65</v>
      </c>
      <c r="CH2" s="370">
        <f t="shared" si="1"/>
        <v>0.65</v>
      </c>
    </row>
    <row r="3" spans="1:88" s="7" customFormat="1" ht="15.75" thickBot="1" x14ac:dyDescent="0.3">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
      <c r="A4" s="620" t="s">
        <v>30</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c r="CA5" s="188"/>
      <c r="CB5" s="188"/>
      <c r="CC5" s="188"/>
      <c r="CD5" s="188"/>
      <c r="CE5" s="188"/>
      <c r="CF5" s="188"/>
      <c r="CG5" s="188"/>
      <c r="CH5" s="262"/>
    </row>
    <row r="6" spans="1:88" x14ac:dyDescent="0.25">
      <c r="A6" s="621"/>
      <c r="B6" s="13"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8"/>
      <c r="BX6" s="188"/>
      <c r="BY6" s="188"/>
      <c r="BZ6" s="188"/>
      <c r="CA6" s="188"/>
      <c r="CB6" s="188"/>
      <c r="CC6" s="188"/>
      <c r="CD6" s="188"/>
      <c r="CE6" s="188"/>
      <c r="CF6" s="188"/>
      <c r="CG6" s="188"/>
      <c r="CH6" s="262"/>
    </row>
    <row r="7" spans="1:88" x14ac:dyDescent="0.25">
      <c r="A7" s="621"/>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c r="BH7" s="188"/>
      <c r="BI7" s="188"/>
      <c r="BJ7" s="188"/>
      <c r="BK7" s="188"/>
      <c r="BL7" s="188"/>
      <c r="BM7" s="188"/>
      <c r="BN7" s="188"/>
      <c r="BO7" s="188"/>
      <c r="BP7" s="188"/>
      <c r="BQ7" s="188"/>
      <c r="BR7" s="188"/>
      <c r="BS7" s="188"/>
      <c r="BT7" s="188"/>
      <c r="BU7" s="188"/>
      <c r="BV7" s="188"/>
      <c r="BW7" s="188"/>
      <c r="BX7" s="188"/>
      <c r="BY7" s="188"/>
      <c r="BZ7" s="188"/>
      <c r="CA7" s="188"/>
      <c r="CB7" s="188"/>
      <c r="CC7" s="188"/>
      <c r="CD7" s="188"/>
      <c r="CE7" s="188"/>
      <c r="CF7" s="188"/>
      <c r="CG7" s="188"/>
      <c r="CH7" s="262"/>
    </row>
    <row r="8" spans="1:88" x14ac:dyDescent="0.25">
      <c r="A8" s="621"/>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262"/>
    </row>
    <row r="9" spans="1:88" x14ac:dyDescent="0.25">
      <c r="A9" s="621"/>
      <c r="B9" s="13"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c r="BH9" s="188"/>
      <c r="BI9" s="188"/>
      <c r="BJ9" s="188"/>
      <c r="BK9" s="188"/>
      <c r="BL9" s="188"/>
      <c r="BM9" s="188"/>
      <c r="BN9" s="188"/>
      <c r="BO9" s="188"/>
      <c r="BP9" s="188"/>
      <c r="BQ9" s="188"/>
      <c r="BR9" s="188"/>
      <c r="BS9" s="188"/>
      <c r="BT9" s="188"/>
      <c r="BU9" s="188"/>
      <c r="BV9" s="188"/>
      <c r="BW9" s="188"/>
      <c r="BX9" s="188"/>
      <c r="BY9" s="188"/>
      <c r="BZ9" s="188"/>
      <c r="CA9" s="188"/>
      <c r="CB9" s="188"/>
      <c r="CC9" s="188"/>
      <c r="CD9" s="188"/>
      <c r="CE9" s="188"/>
      <c r="CF9" s="188"/>
      <c r="CG9" s="188"/>
      <c r="CH9" s="262"/>
    </row>
    <row r="10" spans="1:88" x14ac:dyDescent="0.25">
      <c r="A10" s="621"/>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188"/>
      <c r="CD10" s="188"/>
      <c r="CE10" s="188"/>
      <c r="CF10" s="188"/>
      <c r="CG10" s="188"/>
      <c r="CH10" s="262"/>
    </row>
    <row r="11" spans="1:88" x14ac:dyDescent="0.25">
      <c r="A11" s="621"/>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188"/>
      <c r="CD11" s="188"/>
      <c r="CE11" s="188"/>
      <c r="CF11" s="188"/>
      <c r="CG11" s="188"/>
      <c r="CH11" s="262"/>
    </row>
    <row r="12" spans="1:88" x14ac:dyDescent="0.25">
      <c r="A12" s="621"/>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8"/>
      <c r="BW12" s="188"/>
      <c r="BX12" s="188"/>
      <c r="BY12" s="188"/>
      <c r="BZ12" s="188"/>
      <c r="CA12" s="188"/>
      <c r="CB12" s="188"/>
      <c r="CC12" s="188"/>
      <c r="CD12" s="188"/>
      <c r="CE12" s="188"/>
      <c r="CF12" s="188"/>
      <c r="CG12" s="188"/>
      <c r="CH12" s="262"/>
    </row>
    <row r="13" spans="1:88" x14ac:dyDescent="0.25">
      <c r="A13" s="621"/>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1028.2776047676928</v>
      </c>
      <c r="L13" s="3">
        <f>'BIZ kWh ENTRY'!L108</f>
        <v>736.77619489413371</v>
      </c>
      <c r="M13" s="3">
        <f>'BIZ kWh ENTRY'!M108</f>
        <v>0</v>
      </c>
      <c r="N13" s="3">
        <f>'BIZ kWh ENTRY'!N108</f>
        <v>168.01585079810275</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c r="BH13" s="188"/>
      <c r="BI13" s="188"/>
      <c r="BJ13" s="188"/>
      <c r="BK13" s="188"/>
      <c r="BL13" s="188"/>
      <c r="BM13" s="188"/>
      <c r="BN13" s="188"/>
      <c r="BO13" s="188"/>
      <c r="BP13" s="188"/>
      <c r="BQ13" s="188"/>
      <c r="BR13" s="188"/>
      <c r="BS13" s="188"/>
      <c r="BT13" s="188"/>
      <c r="BU13" s="188"/>
      <c r="BV13" s="188"/>
      <c r="BW13" s="188"/>
      <c r="BX13" s="188"/>
      <c r="BY13" s="188"/>
      <c r="BZ13" s="188"/>
      <c r="CA13" s="188"/>
      <c r="CB13" s="188"/>
      <c r="CC13" s="188"/>
      <c r="CD13" s="188"/>
      <c r="CE13" s="188"/>
      <c r="CF13" s="188"/>
      <c r="CG13" s="188"/>
      <c r="CH13" s="262"/>
    </row>
    <row r="14" spans="1:88" x14ac:dyDescent="0.25">
      <c r="A14" s="621"/>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c r="BH14" s="188"/>
      <c r="BI14" s="188"/>
      <c r="BJ14" s="188"/>
      <c r="BK14" s="188"/>
      <c r="BL14" s="188"/>
      <c r="BM14" s="188"/>
      <c r="BN14" s="188"/>
      <c r="BO14" s="188"/>
      <c r="BP14" s="188"/>
      <c r="BQ14" s="188"/>
      <c r="BR14" s="188"/>
      <c r="BS14" s="188"/>
      <c r="BT14" s="188"/>
      <c r="BU14" s="188"/>
      <c r="BV14" s="188"/>
      <c r="BW14" s="188"/>
      <c r="BX14" s="188"/>
      <c r="BY14" s="188"/>
      <c r="BZ14" s="188"/>
      <c r="CA14" s="188"/>
      <c r="CB14" s="188"/>
      <c r="CC14" s="188"/>
      <c r="CD14" s="188"/>
      <c r="CE14" s="188"/>
      <c r="CF14" s="188"/>
      <c r="CG14" s="188"/>
      <c r="CH14" s="262"/>
    </row>
    <row r="15" spans="1:88" x14ac:dyDescent="0.25">
      <c r="A15" s="621"/>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c r="BH15" s="188"/>
      <c r="BI15" s="188"/>
      <c r="BJ15" s="188"/>
      <c r="BK15" s="188"/>
      <c r="BL15" s="188"/>
      <c r="BM15" s="188"/>
      <c r="BN15" s="188"/>
      <c r="BO15" s="188"/>
      <c r="BP15" s="188"/>
      <c r="BQ15" s="188"/>
      <c r="BR15" s="188"/>
      <c r="BS15" s="188"/>
      <c r="BT15" s="188"/>
      <c r="BU15" s="188"/>
      <c r="BV15" s="188"/>
      <c r="BW15" s="188"/>
      <c r="BX15" s="188"/>
      <c r="BY15" s="188"/>
      <c r="BZ15" s="188"/>
      <c r="CA15" s="188"/>
      <c r="CB15" s="188"/>
      <c r="CC15" s="188"/>
      <c r="CD15" s="188"/>
      <c r="CE15" s="188"/>
      <c r="CF15" s="188"/>
      <c r="CG15" s="188"/>
      <c r="CH15" s="262"/>
    </row>
    <row r="16" spans="1:88" x14ac:dyDescent="0.25">
      <c r="A16" s="621"/>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c r="BP16" s="188"/>
      <c r="BQ16" s="188"/>
      <c r="BR16" s="188"/>
      <c r="BS16" s="188"/>
      <c r="BT16" s="188"/>
      <c r="BU16" s="188"/>
      <c r="BV16" s="188"/>
      <c r="BW16" s="188"/>
      <c r="BX16" s="188"/>
      <c r="BY16" s="188"/>
      <c r="BZ16" s="188"/>
      <c r="CA16" s="188"/>
      <c r="CB16" s="188"/>
      <c r="CC16" s="188"/>
      <c r="CD16" s="188"/>
      <c r="CE16" s="188"/>
      <c r="CF16" s="188"/>
      <c r="CG16" s="188"/>
      <c r="CH16" s="262"/>
    </row>
    <row r="17" spans="1:86" x14ac:dyDescent="0.25">
      <c r="A17" s="621"/>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c r="BH17" s="188"/>
      <c r="BI17" s="188"/>
      <c r="BJ17" s="188"/>
      <c r="BK17" s="188"/>
      <c r="BL17" s="188"/>
      <c r="BM17" s="188"/>
      <c r="BN17" s="188"/>
      <c r="BO17" s="188"/>
      <c r="BP17" s="188"/>
      <c r="BQ17" s="188"/>
      <c r="BR17" s="188"/>
      <c r="BS17" s="188"/>
      <c r="BT17" s="188"/>
      <c r="BU17" s="188"/>
      <c r="BV17" s="188"/>
      <c r="BW17" s="188"/>
      <c r="BX17" s="188"/>
      <c r="BY17" s="188"/>
      <c r="BZ17" s="188"/>
      <c r="CA17" s="188"/>
      <c r="CB17" s="188"/>
      <c r="CC17" s="188"/>
      <c r="CD17" s="188"/>
      <c r="CE17" s="188"/>
      <c r="CF17" s="188"/>
      <c r="CG17" s="188"/>
      <c r="CH17" s="262"/>
    </row>
    <row r="18" spans="1:86" x14ac:dyDescent="0.25">
      <c r="A18" s="621"/>
      <c r="B18" s="11" t="s">
        <v>11</v>
      </c>
      <c r="C18" s="3"/>
      <c r="D18" s="3"/>
      <c r="E18" s="263"/>
      <c r="F18" s="263"/>
      <c r="G18" s="263"/>
      <c r="H18" s="263"/>
      <c r="I18" s="263"/>
      <c r="J18" s="263"/>
      <c r="K18" s="263"/>
      <c r="L18" s="263"/>
      <c r="M18" s="263"/>
      <c r="N18" s="263"/>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c r="BS18" s="188"/>
      <c r="BT18" s="188"/>
      <c r="BU18" s="188"/>
      <c r="BV18" s="188"/>
      <c r="BW18" s="188"/>
      <c r="BX18" s="188"/>
      <c r="BY18" s="188"/>
      <c r="BZ18" s="188"/>
      <c r="CA18" s="188"/>
      <c r="CB18" s="188"/>
      <c r="CC18" s="188"/>
      <c r="CD18" s="188"/>
      <c r="CE18" s="188"/>
      <c r="CF18" s="188"/>
      <c r="CG18" s="188"/>
      <c r="CH18" s="262"/>
    </row>
    <row r="19" spans="1:86" ht="15.75" thickBot="1" x14ac:dyDescent="0.3">
      <c r="A19" s="622"/>
      <c r="B19" s="209" t="s">
        <v>25</v>
      </c>
      <c r="C19" s="264">
        <f>SUM(C5:C18)</f>
        <v>0</v>
      </c>
      <c r="D19" s="264">
        <f t="shared" ref="D19:N19" si="2">SUM(D5:D18)</f>
        <v>0</v>
      </c>
      <c r="E19" s="264">
        <f t="shared" si="2"/>
        <v>0</v>
      </c>
      <c r="F19" s="264">
        <f t="shared" si="2"/>
        <v>0</v>
      </c>
      <c r="G19" s="264">
        <f t="shared" si="2"/>
        <v>0</v>
      </c>
      <c r="H19" s="264">
        <f t="shared" si="2"/>
        <v>0</v>
      </c>
      <c r="I19" s="264">
        <f t="shared" si="2"/>
        <v>0</v>
      </c>
      <c r="J19" s="264">
        <f t="shared" si="2"/>
        <v>0</v>
      </c>
      <c r="K19" s="264">
        <f t="shared" si="2"/>
        <v>1028.2776047676928</v>
      </c>
      <c r="L19" s="264">
        <f t="shared" si="2"/>
        <v>736.77619489413371</v>
      </c>
      <c r="M19" s="264">
        <f t="shared" si="2"/>
        <v>0</v>
      </c>
      <c r="N19" s="264">
        <f t="shared" si="2"/>
        <v>168.01585079810275</v>
      </c>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c r="BM19" s="293"/>
      <c r="BN19" s="293"/>
      <c r="BO19" s="293"/>
      <c r="BP19" s="293"/>
      <c r="BQ19" s="293"/>
      <c r="BR19" s="293"/>
      <c r="BS19" s="293"/>
      <c r="BT19" s="293"/>
      <c r="BU19" s="293"/>
      <c r="BV19" s="293"/>
      <c r="BW19" s="293"/>
      <c r="BX19" s="293"/>
      <c r="BY19" s="293"/>
      <c r="BZ19" s="293"/>
      <c r="CA19" s="293"/>
      <c r="CB19" s="293"/>
      <c r="CC19" s="293"/>
      <c r="CD19" s="293"/>
      <c r="CE19" s="293"/>
      <c r="CF19" s="293"/>
      <c r="CG19" s="293"/>
      <c r="CH19" s="294"/>
    </row>
    <row r="20" spans="1:86" x14ac:dyDescent="0.25">
      <c r="A20" s="284"/>
      <c r="B20" s="285"/>
      <c r="C20" s="9"/>
      <c r="D20" s="285"/>
      <c r="E20" s="9"/>
      <c r="F20" s="285"/>
      <c r="G20" s="285"/>
      <c r="H20" s="9"/>
      <c r="I20" s="285"/>
      <c r="J20" s="285"/>
      <c r="K20" s="9"/>
      <c r="L20" s="285"/>
      <c r="M20" s="331" t="s">
        <v>212</v>
      </c>
      <c r="N20" s="332">
        <f>SUM(C19:N19)</f>
        <v>1933.0696504599291</v>
      </c>
      <c r="O20" s="331" t="s">
        <v>213</v>
      </c>
      <c r="P20" s="333">
        <f>'BIZ kWh ENTRY'!O113</f>
        <v>1933.0696504599291</v>
      </c>
      <c r="Q20" s="9"/>
      <c r="R20" s="285"/>
      <c r="S20" s="285"/>
      <c r="T20" s="9"/>
      <c r="U20" s="285"/>
      <c r="V20" s="285"/>
      <c r="W20" s="9"/>
      <c r="X20" s="285"/>
      <c r="Y20" s="285"/>
      <c r="Z20" s="9"/>
      <c r="AA20" s="285"/>
      <c r="AB20" s="285"/>
      <c r="AC20" s="9"/>
      <c r="AD20" s="285"/>
      <c r="AE20" s="285"/>
      <c r="AF20" s="9"/>
      <c r="AG20" s="285"/>
      <c r="AH20" s="285"/>
      <c r="AI20" s="9"/>
      <c r="AJ20" s="285"/>
      <c r="AK20" s="285"/>
      <c r="AL20" s="9"/>
      <c r="AM20" s="285"/>
      <c r="AN20" s="285"/>
      <c r="AO20" s="9"/>
      <c r="AP20" s="285"/>
      <c r="AQ20" s="285"/>
      <c r="AR20" s="9"/>
      <c r="AS20" s="285"/>
      <c r="AT20" s="285"/>
      <c r="AU20" s="9"/>
      <c r="AV20" s="285"/>
      <c r="AW20" s="285"/>
      <c r="AX20" s="9"/>
      <c r="AY20" s="285"/>
      <c r="AZ20" s="285"/>
      <c r="BA20" s="9"/>
      <c r="BB20" s="285"/>
      <c r="BC20" s="285"/>
      <c r="BD20" s="9"/>
      <c r="BE20" s="285"/>
      <c r="BF20" s="285"/>
      <c r="BG20" s="9"/>
      <c r="BH20" s="285"/>
      <c r="BI20" s="285"/>
      <c r="BJ20" s="9"/>
      <c r="BK20" s="285"/>
      <c r="BL20" s="285"/>
      <c r="BM20" s="9"/>
      <c r="BN20" s="285"/>
      <c r="BO20" s="285"/>
      <c r="BP20" s="9"/>
      <c r="BQ20" s="285"/>
      <c r="BR20" s="285"/>
      <c r="BS20" s="9"/>
      <c r="BT20" s="285"/>
      <c r="BU20" s="285"/>
      <c r="BV20" s="9"/>
      <c r="BW20" s="285"/>
      <c r="BX20" s="285"/>
      <c r="BY20" s="9"/>
      <c r="BZ20" s="285"/>
      <c r="CA20" s="285"/>
      <c r="CB20" s="9"/>
      <c r="CC20" s="285"/>
      <c r="CD20" s="285"/>
      <c r="CE20" s="9"/>
      <c r="CF20" s="285"/>
      <c r="CG20" s="285"/>
      <c r="CH20" s="137"/>
    </row>
    <row r="21" spans="1:86" ht="15.75" thickBot="1" x14ac:dyDescent="0.3">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N21" s="136"/>
      <c r="AO21" s="136"/>
      <c r="AP21" s="136"/>
      <c r="AQ21" s="136"/>
      <c r="AR21" s="136"/>
      <c r="AS21" s="136"/>
      <c r="AT21" s="136"/>
      <c r="AU21" s="136"/>
      <c r="AV21" s="136"/>
      <c r="AW21" s="136"/>
      <c r="AX21" s="136"/>
      <c r="AY21" s="136"/>
      <c r="AZ21" s="136"/>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6"/>
      <c r="BZ21" s="136"/>
      <c r="CA21" s="136"/>
      <c r="CB21" s="136"/>
      <c r="CC21" s="136"/>
      <c r="CD21" s="136"/>
      <c r="CE21" s="136"/>
      <c r="CF21" s="136"/>
      <c r="CG21" s="136"/>
      <c r="CH21" s="136"/>
    </row>
    <row r="22" spans="1:86" ht="16.5" thickBot="1" x14ac:dyDescent="0.3">
      <c r="A22" s="623" t="s">
        <v>31</v>
      </c>
      <c r="B22" s="18" t="str">
        <f t="shared" ref="B22" si="3">B4</f>
        <v>End Use</v>
      </c>
      <c r="C22" s="162">
        <f>C$4</f>
        <v>45292</v>
      </c>
      <c r="D22" s="162">
        <f t="shared" ref="D22:BO22" si="4">D$4</f>
        <v>45323</v>
      </c>
      <c r="E22" s="162">
        <f t="shared" si="4"/>
        <v>45352</v>
      </c>
      <c r="F22" s="162">
        <f t="shared" si="4"/>
        <v>45383</v>
      </c>
      <c r="G22" s="162">
        <f t="shared" si="4"/>
        <v>45413</v>
      </c>
      <c r="H22" s="162">
        <f t="shared" si="4"/>
        <v>45444</v>
      </c>
      <c r="I22" s="162">
        <f t="shared" si="4"/>
        <v>45474</v>
      </c>
      <c r="J22" s="162">
        <f t="shared" si="4"/>
        <v>45505</v>
      </c>
      <c r="K22" s="162">
        <f t="shared" si="4"/>
        <v>45536</v>
      </c>
      <c r="L22" s="162">
        <f t="shared" si="4"/>
        <v>45566</v>
      </c>
      <c r="M22" s="162">
        <f t="shared" si="4"/>
        <v>45597</v>
      </c>
      <c r="N22" s="162">
        <f t="shared" si="4"/>
        <v>45627</v>
      </c>
      <c r="O22" s="162">
        <f t="shared" si="4"/>
        <v>45658</v>
      </c>
      <c r="P22" s="162">
        <f t="shared" si="4"/>
        <v>45689</v>
      </c>
      <c r="Q22" s="162">
        <f t="shared" si="4"/>
        <v>45717</v>
      </c>
      <c r="R22" s="162">
        <f t="shared" si="4"/>
        <v>45748</v>
      </c>
      <c r="S22" s="162">
        <f t="shared" si="4"/>
        <v>45778</v>
      </c>
      <c r="T22" s="162">
        <f t="shared" si="4"/>
        <v>45809</v>
      </c>
      <c r="U22" s="162">
        <f t="shared" si="4"/>
        <v>45839</v>
      </c>
      <c r="V22" s="162">
        <f t="shared" si="4"/>
        <v>45870</v>
      </c>
      <c r="W22" s="162">
        <f t="shared" si="4"/>
        <v>45901</v>
      </c>
      <c r="X22" s="162">
        <f t="shared" si="4"/>
        <v>45931</v>
      </c>
      <c r="Y22" s="162">
        <f t="shared" si="4"/>
        <v>45962</v>
      </c>
      <c r="Z22" s="162">
        <f t="shared" si="4"/>
        <v>45992</v>
      </c>
      <c r="AA22" s="162">
        <f t="shared" si="4"/>
        <v>46023</v>
      </c>
      <c r="AB22" s="162">
        <f t="shared" si="4"/>
        <v>46054</v>
      </c>
      <c r="AC22" s="162">
        <f t="shared" si="4"/>
        <v>46082</v>
      </c>
      <c r="AD22" s="162">
        <f t="shared" si="4"/>
        <v>46113</v>
      </c>
      <c r="AE22" s="162">
        <f t="shared" si="4"/>
        <v>46143</v>
      </c>
      <c r="AF22" s="162">
        <f t="shared" si="4"/>
        <v>46174</v>
      </c>
      <c r="AG22" s="162">
        <f t="shared" si="4"/>
        <v>46204</v>
      </c>
      <c r="AH22" s="162">
        <f t="shared" si="4"/>
        <v>46235</v>
      </c>
      <c r="AI22" s="162">
        <f t="shared" si="4"/>
        <v>46266</v>
      </c>
      <c r="AJ22" s="162">
        <f t="shared" si="4"/>
        <v>46296</v>
      </c>
      <c r="AK22" s="162">
        <f t="shared" si="4"/>
        <v>46327</v>
      </c>
      <c r="AL22" s="162">
        <f t="shared" si="4"/>
        <v>46357</v>
      </c>
      <c r="AM22" s="162">
        <f t="shared" si="4"/>
        <v>46388</v>
      </c>
      <c r="AN22" s="162">
        <f t="shared" si="4"/>
        <v>46419</v>
      </c>
      <c r="AO22" s="162">
        <f t="shared" si="4"/>
        <v>46447</v>
      </c>
      <c r="AP22" s="162">
        <f t="shared" si="4"/>
        <v>46478</v>
      </c>
      <c r="AQ22" s="162">
        <f t="shared" si="4"/>
        <v>46508</v>
      </c>
      <c r="AR22" s="162">
        <f t="shared" si="4"/>
        <v>46539</v>
      </c>
      <c r="AS22" s="162">
        <f t="shared" si="4"/>
        <v>46569</v>
      </c>
      <c r="AT22" s="162">
        <f t="shared" si="4"/>
        <v>46600</v>
      </c>
      <c r="AU22" s="162">
        <f t="shared" si="4"/>
        <v>46631</v>
      </c>
      <c r="AV22" s="162">
        <f t="shared" si="4"/>
        <v>46661</v>
      </c>
      <c r="AW22" s="162">
        <f t="shared" si="4"/>
        <v>46692</v>
      </c>
      <c r="AX22" s="162">
        <f t="shared" si="4"/>
        <v>46722</v>
      </c>
      <c r="AY22" s="162">
        <f t="shared" si="4"/>
        <v>46753</v>
      </c>
      <c r="AZ22" s="162">
        <f t="shared" si="4"/>
        <v>46784</v>
      </c>
      <c r="BA22" s="162">
        <f t="shared" si="4"/>
        <v>46813</v>
      </c>
      <c r="BB22" s="162">
        <f t="shared" si="4"/>
        <v>46844</v>
      </c>
      <c r="BC22" s="162">
        <f t="shared" si="4"/>
        <v>46874</v>
      </c>
      <c r="BD22" s="162">
        <f t="shared" si="4"/>
        <v>46905</v>
      </c>
      <c r="BE22" s="162">
        <f t="shared" si="4"/>
        <v>46935</v>
      </c>
      <c r="BF22" s="162">
        <f t="shared" si="4"/>
        <v>46966</v>
      </c>
      <c r="BG22" s="162">
        <f t="shared" si="4"/>
        <v>46997</v>
      </c>
      <c r="BH22" s="162">
        <f t="shared" si="4"/>
        <v>47027</v>
      </c>
      <c r="BI22" s="162">
        <f t="shared" si="4"/>
        <v>47058</v>
      </c>
      <c r="BJ22" s="162">
        <f t="shared" si="4"/>
        <v>47088</v>
      </c>
      <c r="BK22" s="162">
        <f t="shared" si="4"/>
        <v>47119</v>
      </c>
      <c r="BL22" s="162">
        <f t="shared" si="4"/>
        <v>47150</v>
      </c>
      <c r="BM22" s="162">
        <f t="shared" si="4"/>
        <v>47178</v>
      </c>
      <c r="BN22" s="162">
        <f t="shared" si="4"/>
        <v>47209</v>
      </c>
      <c r="BO22" s="162">
        <f t="shared" si="4"/>
        <v>47239</v>
      </c>
      <c r="BP22" s="162">
        <f t="shared" ref="BP22:CH22" si="5">BP$4</f>
        <v>47270</v>
      </c>
      <c r="BQ22" s="162">
        <f t="shared" si="5"/>
        <v>47300</v>
      </c>
      <c r="BR22" s="162">
        <f t="shared" si="5"/>
        <v>47331</v>
      </c>
      <c r="BS22" s="162">
        <f t="shared" si="5"/>
        <v>47362</v>
      </c>
      <c r="BT22" s="162">
        <f t="shared" si="5"/>
        <v>47392</v>
      </c>
      <c r="BU22" s="162">
        <f t="shared" si="5"/>
        <v>47423</v>
      </c>
      <c r="BV22" s="162">
        <f t="shared" si="5"/>
        <v>47453</v>
      </c>
      <c r="BW22" s="162">
        <f t="shared" si="5"/>
        <v>47484</v>
      </c>
      <c r="BX22" s="162">
        <f t="shared" si="5"/>
        <v>47515</v>
      </c>
      <c r="BY22" s="162">
        <f t="shared" si="5"/>
        <v>47543</v>
      </c>
      <c r="BZ22" s="162">
        <f t="shared" si="5"/>
        <v>47574</v>
      </c>
      <c r="CA22" s="162">
        <f t="shared" si="5"/>
        <v>47604</v>
      </c>
      <c r="CB22" s="162">
        <f t="shared" si="5"/>
        <v>47635</v>
      </c>
      <c r="CC22" s="162">
        <f t="shared" si="5"/>
        <v>47665</v>
      </c>
      <c r="CD22" s="162">
        <f t="shared" si="5"/>
        <v>47696</v>
      </c>
      <c r="CE22" s="162">
        <f t="shared" si="5"/>
        <v>47727</v>
      </c>
      <c r="CF22" s="162">
        <f t="shared" si="5"/>
        <v>47757</v>
      </c>
      <c r="CG22" s="162">
        <f t="shared" si="5"/>
        <v>47788</v>
      </c>
      <c r="CH22" s="163">
        <f t="shared" si="5"/>
        <v>47818</v>
      </c>
    </row>
    <row r="23" spans="1:86" ht="15" customHeight="1" x14ac:dyDescent="0.25">
      <c r="A23" s="624"/>
      <c r="B23" s="11" t="str">
        <f t="shared" ref="B23:B37" si="6">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262"/>
    </row>
    <row r="24" spans="1:86" x14ac:dyDescent="0.25">
      <c r="A24" s="624"/>
      <c r="B24" s="13" t="str">
        <f t="shared" si="6"/>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262"/>
    </row>
    <row r="25" spans="1:86" x14ac:dyDescent="0.25">
      <c r="A25" s="624"/>
      <c r="B25" s="11" t="str">
        <f t="shared" si="6"/>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c r="BH25" s="188"/>
      <c r="BI25" s="188"/>
      <c r="BJ25" s="188"/>
      <c r="BK25" s="188"/>
      <c r="BL25" s="188"/>
      <c r="BM25" s="188"/>
      <c r="BN25" s="188"/>
      <c r="BO25" s="188"/>
      <c r="BP25" s="188"/>
      <c r="BQ25" s="188"/>
      <c r="BR25" s="188"/>
      <c r="BS25" s="188"/>
      <c r="BT25" s="188"/>
      <c r="BU25" s="188"/>
      <c r="BV25" s="188"/>
      <c r="BW25" s="188"/>
      <c r="BX25" s="188"/>
      <c r="BY25" s="188"/>
      <c r="BZ25" s="188"/>
      <c r="CA25" s="188"/>
      <c r="CB25" s="188"/>
      <c r="CC25" s="188"/>
      <c r="CD25" s="188"/>
      <c r="CE25" s="188"/>
      <c r="CF25" s="188"/>
      <c r="CG25" s="188"/>
      <c r="CH25" s="262"/>
    </row>
    <row r="26" spans="1:86" x14ac:dyDescent="0.25">
      <c r="A26" s="624"/>
      <c r="B26" s="11" t="str">
        <f t="shared" si="6"/>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8"/>
      <c r="AX26" s="188"/>
      <c r="AY26" s="188"/>
      <c r="AZ26" s="188"/>
      <c r="BA26" s="188"/>
      <c r="BB26" s="188"/>
      <c r="BC26" s="188"/>
      <c r="BD26" s="188"/>
      <c r="BE26" s="188"/>
      <c r="BF26" s="188"/>
      <c r="BG26" s="188"/>
      <c r="BH26" s="188"/>
      <c r="BI26" s="188"/>
      <c r="BJ26" s="188"/>
      <c r="BK26" s="188"/>
      <c r="BL26" s="188"/>
      <c r="BM26" s="188"/>
      <c r="BN26" s="188"/>
      <c r="BO26" s="188"/>
      <c r="BP26" s="188"/>
      <c r="BQ26" s="188"/>
      <c r="BR26" s="188"/>
      <c r="BS26" s="188"/>
      <c r="BT26" s="188"/>
      <c r="BU26" s="188"/>
      <c r="BV26" s="188"/>
      <c r="BW26" s="188"/>
      <c r="BX26" s="188"/>
      <c r="BY26" s="188"/>
      <c r="BZ26" s="188"/>
      <c r="CA26" s="188"/>
      <c r="CB26" s="188"/>
      <c r="CC26" s="188"/>
      <c r="CD26" s="188"/>
      <c r="CE26" s="188"/>
      <c r="CF26" s="188"/>
      <c r="CG26" s="188"/>
      <c r="CH26" s="262"/>
    </row>
    <row r="27" spans="1:86" x14ac:dyDescent="0.25">
      <c r="A27" s="624"/>
      <c r="B27" s="13" t="str">
        <f t="shared" si="6"/>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88"/>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c r="BH27" s="188"/>
      <c r="BI27" s="188"/>
      <c r="BJ27" s="188"/>
      <c r="BK27" s="188"/>
      <c r="BL27" s="188"/>
      <c r="BM27" s="188"/>
      <c r="BN27" s="188"/>
      <c r="BO27" s="188"/>
      <c r="BP27" s="188"/>
      <c r="BQ27" s="188"/>
      <c r="BR27" s="188"/>
      <c r="BS27" s="188"/>
      <c r="BT27" s="188"/>
      <c r="BU27" s="188"/>
      <c r="BV27" s="188"/>
      <c r="BW27" s="188"/>
      <c r="BX27" s="188"/>
      <c r="BY27" s="188"/>
      <c r="BZ27" s="188"/>
      <c r="CA27" s="188"/>
      <c r="CB27" s="188"/>
      <c r="CC27" s="188"/>
      <c r="CD27" s="188"/>
      <c r="CE27" s="188"/>
      <c r="CF27" s="188"/>
      <c r="CG27" s="188"/>
      <c r="CH27" s="262"/>
    </row>
    <row r="28" spans="1:86" x14ac:dyDescent="0.25">
      <c r="A28" s="624"/>
      <c r="B28" s="11" t="str">
        <f t="shared" si="6"/>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88"/>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c r="BH28" s="188"/>
      <c r="BI28" s="188"/>
      <c r="BJ28" s="188"/>
      <c r="BK28" s="188"/>
      <c r="BL28" s="188"/>
      <c r="BM28" s="188"/>
      <c r="BN28" s="188"/>
      <c r="BO28" s="188"/>
      <c r="BP28" s="188"/>
      <c r="BQ28" s="188"/>
      <c r="BR28" s="188"/>
      <c r="BS28" s="188"/>
      <c r="BT28" s="188"/>
      <c r="BU28" s="188"/>
      <c r="BV28" s="188"/>
      <c r="BW28" s="188"/>
      <c r="BX28" s="188"/>
      <c r="BY28" s="188"/>
      <c r="BZ28" s="188"/>
      <c r="CA28" s="188"/>
      <c r="CB28" s="188"/>
      <c r="CC28" s="188"/>
      <c r="CD28" s="188"/>
      <c r="CE28" s="188"/>
      <c r="CF28" s="188"/>
      <c r="CG28" s="188"/>
      <c r="CH28" s="262"/>
    </row>
    <row r="29" spans="1:86" x14ac:dyDescent="0.25">
      <c r="A29" s="624"/>
      <c r="B29" s="11" t="str">
        <f t="shared" si="6"/>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c r="CB29" s="188"/>
      <c r="CC29" s="188"/>
      <c r="CD29" s="188"/>
      <c r="CE29" s="188"/>
      <c r="CF29" s="188"/>
      <c r="CG29" s="188"/>
      <c r="CH29" s="262"/>
    </row>
    <row r="30" spans="1:86" x14ac:dyDescent="0.25">
      <c r="A30" s="624"/>
      <c r="B30" s="11" t="str">
        <f t="shared" si="6"/>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c r="BH30" s="188"/>
      <c r="BI30" s="188"/>
      <c r="BJ30" s="188"/>
      <c r="BK30" s="188"/>
      <c r="BL30" s="188"/>
      <c r="BM30" s="188"/>
      <c r="BN30" s="188"/>
      <c r="BO30" s="188"/>
      <c r="BP30" s="188"/>
      <c r="BQ30" s="188"/>
      <c r="BR30" s="188"/>
      <c r="BS30" s="188"/>
      <c r="BT30" s="188"/>
      <c r="BU30" s="188"/>
      <c r="BV30" s="188"/>
      <c r="BW30" s="188"/>
      <c r="BX30" s="188"/>
      <c r="BY30" s="188"/>
      <c r="BZ30" s="188"/>
      <c r="CA30" s="188"/>
      <c r="CB30" s="188"/>
      <c r="CC30" s="188"/>
      <c r="CD30" s="188"/>
      <c r="CE30" s="188"/>
      <c r="CF30" s="188"/>
      <c r="CG30" s="188"/>
      <c r="CH30" s="262"/>
    </row>
    <row r="31" spans="1:86" x14ac:dyDescent="0.25">
      <c r="A31" s="624"/>
      <c r="B31" s="11" t="str">
        <f t="shared" si="6"/>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0</v>
      </c>
      <c r="K31" s="3">
        <f>'BIZ kWh ENTRY'!AA108</f>
        <v>59227.112478379851</v>
      </c>
      <c r="L31" s="3">
        <f>'BIZ kWh ENTRY'!AB108</f>
        <v>35915.304274296563</v>
      </c>
      <c r="M31" s="3">
        <f>'BIZ kWh ENTRY'!AC108</f>
        <v>0</v>
      </c>
      <c r="N31" s="3">
        <f>'BIZ kWh ENTRY'!AD108</f>
        <v>12298.415447568201</v>
      </c>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188"/>
      <c r="BK31" s="188"/>
      <c r="BL31" s="188"/>
      <c r="BM31" s="188"/>
      <c r="BN31" s="188"/>
      <c r="BO31" s="188"/>
      <c r="BP31" s="188"/>
      <c r="BQ31" s="188"/>
      <c r="BR31" s="188"/>
      <c r="BS31" s="188"/>
      <c r="BT31" s="188"/>
      <c r="BU31" s="188"/>
      <c r="BV31" s="188"/>
      <c r="BW31" s="188"/>
      <c r="BX31" s="188"/>
      <c r="BY31" s="188"/>
      <c r="BZ31" s="188"/>
      <c r="CA31" s="188"/>
      <c r="CB31" s="188"/>
      <c r="CC31" s="188"/>
      <c r="CD31" s="188"/>
      <c r="CE31" s="188"/>
      <c r="CF31" s="188"/>
      <c r="CG31" s="188"/>
      <c r="CH31" s="262"/>
    </row>
    <row r="32" spans="1:86" ht="15" customHeight="1" x14ac:dyDescent="0.25">
      <c r="A32" s="624"/>
      <c r="B32" s="11" t="str">
        <f t="shared" si="6"/>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c r="BH32" s="188"/>
      <c r="BI32" s="188"/>
      <c r="BJ32" s="188"/>
      <c r="BK32" s="188"/>
      <c r="BL32" s="188"/>
      <c r="BM32" s="188"/>
      <c r="BN32" s="188"/>
      <c r="BO32" s="188"/>
      <c r="BP32" s="188"/>
      <c r="BQ32" s="188"/>
      <c r="BR32" s="188"/>
      <c r="BS32" s="188"/>
      <c r="BT32" s="188"/>
      <c r="BU32" s="188"/>
      <c r="BV32" s="188"/>
      <c r="BW32" s="188"/>
      <c r="BX32" s="188"/>
      <c r="BY32" s="188"/>
      <c r="BZ32" s="188"/>
      <c r="CA32" s="188"/>
      <c r="CB32" s="188"/>
      <c r="CC32" s="188"/>
      <c r="CD32" s="188"/>
      <c r="CE32" s="188"/>
      <c r="CF32" s="188"/>
      <c r="CG32" s="188"/>
      <c r="CH32" s="262"/>
    </row>
    <row r="33" spans="1:86" x14ac:dyDescent="0.25">
      <c r="A33" s="624"/>
      <c r="B33" s="11" t="str">
        <f t="shared" si="6"/>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88"/>
      <c r="BE33" s="188"/>
      <c r="BF33" s="188"/>
      <c r="BG33" s="188"/>
      <c r="BH33" s="188"/>
      <c r="BI33" s="188"/>
      <c r="BJ33" s="188"/>
      <c r="BK33" s="188"/>
      <c r="BL33" s="188"/>
      <c r="BM33" s="188"/>
      <c r="BN33" s="188"/>
      <c r="BO33" s="188"/>
      <c r="BP33" s="188"/>
      <c r="BQ33" s="188"/>
      <c r="BR33" s="188"/>
      <c r="BS33" s="188"/>
      <c r="BT33" s="188"/>
      <c r="BU33" s="188"/>
      <c r="BV33" s="188"/>
      <c r="BW33" s="188"/>
      <c r="BX33" s="188"/>
      <c r="BY33" s="188"/>
      <c r="BZ33" s="188"/>
      <c r="CA33" s="188"/>
      <c r="CB33" s="188"/>
      <c r="CC33" s="188"/>
      <c r="CD33" s="188"/>
      <c r="CE33" s="188"/>
      <c r="CF33" s="188"/>
      <c r="CG33" s="188"/>
      <c r="CH33" s="262"/>
    </row>
    <row r="34" spans="1:86" x14ac:dyDescent="0.25">
      <c r="A34" s="624"/>
      <c r="B34" s="11" t="str">
        <f t="shared" si="6"/>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88"/>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8"/>
      <c r="BC34" s="188"/>
      <c r="BD34" s="188"/>
      <c r="BE34" s="188"/>
      <c r="BF34" s="188"/>
      <c r="BG34" s="188"/>
      <c r="BH34" s="188"/>
      <c r="BI34" s="188"/>
      <c r="BJ34" s="188"/>
      <c r="BK34" s="188"/>
      <c r="BL34" s="188"/>
      <c r="BM34" s="188"/>
      <c r="BN34" s="188"/>
      <c r="BO34" s="188"/>
      <c r="BP34" s="188"/>
      <c r="BQ34" s="188"/>
      <c r="BR34" s="188"/>
      <c r="BS34" s="188"/>
      <c r="BT34" s="188"/>
      <c r="BU34" s="188"/>
      <c r="BV34" s="188"/>
      <c r="BW34" s="188"/>
      <c r="BX34" s="188"/>
      <c r="BY34" s="188"/>
      <c r="BZ34" s="188"/>
      <c r="CA34" s="188"/>
      <c r="CB34" s="188"/>
      <c r="CC34" s="188"/>
      <c r="CD34" s="188"/>
      <c r="CE34" s="188"/>
      <c r="CF34" s="188"/>
      <c r="CG34" s="188"/>
      <c r="CH34" s="262"/>
    </row>
    <row r="35" spans="1:86" x14ac:dyDescent="0.25">
      <c r="A35" s="624"/>
      <c r="B35" s="11" t="str">
        <f t="shared" si="6"/>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88"/>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c r="BH35" s="188"/>
      <c r="BI35" s="188"/>
      <c r="BJ35" s="188"/>
      <c r="BK35" s="188"/>
      <c r="BL35" s="188"/>
      <c r="BM35" s="188"/>
      <c r="BN35" s="188"/>
      <c r="BO35" s="188"/>
      <c r="BP35" s="188"/>
      <c r="BQ35" s="188"/>
      <c r="BR35" s="188"/>
      <c r="BS35" s="188"/>
      <c r="BT35" s="188"/>
      <c r="BU35" s="188"/>
      <c r="BV35" s="188"/>
      <c r="BW35" s="188"/>
      <c r="BX35" s="188"/>
      <c r="BY35" s="188"/>
      <c r="BZ35" s="188"/>
      <c r="CA35" s="188"/>
      <c r="CB35" s="188"/>
      <c r="CC35" s="188"/>
      <c r="CD35" s="188"/>
      <c r="CE35" s="188"/>
      <c r="CF35" s="188"/>
      <c r="CG35" s="188"/>
      <c r="CH35" s="262"/>
    </row>
    <row r="36" spans="1:86" ht="15" customHeight="1" x14ac:dyDescent="0.25">
      <c r="A36" s="624"/>
      <c r="B36" s="11" t="str">
        <f t="shared" si="6"/>
        <v xml:space="preserve"> </v>
      </c>
      <c r="C36" s="3"/>
      <c r="D36" s="3"/>
      <c r="E36" s="3"/>
      <c r="F36" s="3"/>
      <c r="G36" s="3"/>
      <c r="H36" s="3"/>
      <c r="I36" s="3"/>
      <c r="J36" s="3"/>
      <c r="K36" s="3"/>
      <c r="L36" s="3"/>
      <c r="M36" s="3"/>
      <c r="N36" s="3"/>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8"/>
      <c r="BU36" s="188"/>
      <c r="BV36" s="188"/>
      <c r="BW36" s="188"/>
      <c r="BX36" s="188"/>
      <c r="BY36" s="188"/>
      <c r="BZ36" s="188"/>
      <c r="CA36" s="188"/>
      <c r="CB36" s="188"/>
      <c r="CC36" s="188"/>
      <c r="CD36" s="188"/>
      <c r="CE36" s="188"/>
      <c r="CF36" s="188"/>
      <c r="CG36" s="188"/>
      <c r="CH36" s="262"/>
    </row>
    <row r="37" spans="1:86" ht="15" customHeight="1" thickBot="1" x14ac:dyDescent="0.3">
      <c r="A37" s="625"/>
      <c r="B37" s="209" t="str">
        <f t="shared" si="6"/>
        <v>Monthly kWh</v>
      </c>
      <c r="C37" s="264">
        <f>SUM(C23:C36)</f>
        <v>0</v>
      </c>
      <c r="D37" s="264">
        <f t="shared" ref="D37:N37" si="7">SUM(D23:D36)</f>
        <v>0</v>
      </c>
      <c r="E37" s="264">
        <f t="shared" si="7"/>
        <v>0</v>
      </c>
      <c r="F37" s="264">
        <f t="shared" si="7"/>
        <v>0</v>
      </c>
      <c r="G37" s="264">
        <f t="shared" si="7"/>
        <v>0</v>
      </c>
      <c r="H37" s="264">
        <f t="shared" si="7"/>
        <v>0</v>
      </c>
      <c r="I37" s="264">
        <f t="shared" si="7"/>
        <v>0</v>
      </c>
      <c r="J37" s="264">
        <f t="shared" si="7"/>
        <v>0</v>
      </c>
      <c r="K37" s="264">
        <f t="shared" si="7"/>
        <v>59227.112478379851</v>
      </c>
      <c r="L37" s="264">
        <f t="shared" si="7"/>
        <v>35915.304274296563</v>
      </c>
      <c r="M37" s="264">
        <f t="shared" si="7"/>
        <v>0</v>
      </c>
      <c r="N37" s="264">
        <f t="shared" si="7"/>
        <v>12298.415447568201</v>
      </c>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c r="AS37" s="293"/>
      <c r="AT37" s="293"/>
      <c r="AU37" s="293"/>
      <c r="AV37" s="293"/>
      <c r="AW37" s="293"/>
      <c r="AX37" s="293"/>
      <c r="AY37" s="293"/>
      <c r="AZ37" s="293"/>
      <c r="BA37" s="293"/>
      <c r="BB37" s="293"/>
      <c r="BC37" s="293"/>
      <c r="BD37" s="293"/>
      <c r="BE37" s="293"/>
      <c r="BF37" s="293"/>
      <c r="BG37" s="293"/>
      <c r="BH37" s="293"/>
      <c r="BI37" s="293"/>
      <c r="BJ37" s="293"/>
      <c r="BK37" s="293"/>
      <c r="BL37" s="293"/>
      <c r="BM37" s="293"/>
      <c r="BN37" s="293"/>
      <c r="BO37" s="293"/>
      <c r="BP37" s="293"/>
      <c r="BQ37" s="293"/>
      <c r="BR37" s="293"/>
      <c r="BS37" s="293"/>
      <c r="BT37" s="293"/>
      <c r="BU37" s="293"/>
      <c r="BV37" s="293"/>
      <c r="BW37" s="293"/>
      <c r="BX37" s="293"/>
      <c r="BY37" s="293"/>
      <c r="BZ37" s="293"/>
      <c r="CA37" s="293"/>
      <c r="CB37" s="293"/>
      <c r="CC37" s="293"/>
      <c r="CD37" s="293"/>
      <c r="CE37" s="293"/>
      <c r="CF37" s="293"/>
      <c r="CG37" s="293"/>
      <c r="CH37" s="294"/>
    </row>
    <row r="38" spans="1:86" x14ac:dyDescent="0.25">
      <c r="A38" s="8"/>
      <c r="B38" s="285"/>
      <c r="C38" s="9"/>
      <c r="D38" s="285"/>
      <c r="E38" s="9"/>
      <c r="F38" s="285"/>
      <c r="G38" s="285"/>
      <c r="H38" s="9"/>
      <c r="I38" s="285"/>
      <c r="J38" s="285"/>
      <c r="K38" s="9"/>
      <c r="L38" s="285"/>
      <c r="M38" s="331" t="s">
        <v>212</v>
      </c>
      <c r="N38" s="332">
        <f>SUM(C37:N37)</f>
        <v>107440.83220024462</v>
      </c>
      <c r="O38" s="331" t="s">
        <v>213</v>
      </c>
      <c r="P38" s="333">
        <f>'BIZ kWh ENTRY'!AE113</f>
        <v>107440.83220024462</v>
      </c>
      <c r="Q38" s="9"/>
      <c r="R38" s="285"/>
      <c r="S38" s="285"/>
      <c r="T38" s="9"/>
      <c r="U38" s="285"/>
      <c r="V38" s="285"/>
      <c r="W38" s="9"/>
      <c r="X38" s="285"/>
      <c r="Y38" s="285"/>
      <c r="Z38" s="9"/>
      <c r="AA38" s="285"/>
      <c r="AB38" s="285"/>
      <c r="AC38" s="9"/>
      <c r="AD38" s="285"/>
      <c r="AE38" s="285"/>
      <c r="AF38" s="9"/>
      <c r="AG38" s="285"/>
      <c r="AH38" s="285"/>
      <c r="AI38" s="9"/>
      <c r="AJ38" s="285"/>
      <c r="AK38" s="285"/>
      <c r="AL38" s="9"/>
      <c r="AM38" s="285"/>
      <c r="AN38" s="285"/>
      <c r="AO38" s="9"/>
      <c r="AP38" s="285"/>
      <c r="AQ38" s="285"/>
      <c r="AR38" s="9"/>
      <c r="AS38" s="285"/>
      <c r="AT38" s="285"/>
      <c r="AU38" s="9"/>
      <c r="AV38" s="285"/>
      <c r="AW38" s="285"/>
      <c r="AX38" s="9"/>
      <c r="AY38" s="285"/>
      <c r="AZ38" s="285"/>
      <c r="BA38" s="9"/>
      <c r="BB38" s="285"/>
      <c r="BC38" s="285"/>
      <c r="BD38" s="9"/>
      <c r="BE38" s="285"/>
      <c r="BF38" s="285"/>
      <c r="BG38" s="9"/>
      <c r="BH38" s="285"/>
      <c r="BI38" s="285"/>
      <c r="BJ38" s="9"/>
      <c r="BK38" s="285"/>
      <c r="BL38" s="285"/>
      <c r="BM38" s="9"/>
      <c r="BN38" s="285"/>
      <c r="BO38" s="285"/>
      <c r="BP38" s="9"/>
      <c r="BQ38" s="285"/>
      <c r="BR38" s="285"/>
      <c r="BS38" s="9"/>
      <c r="BT38" s="285"/>
      <c r="BU38" s="285"/>
      <c r="BV38" s="9"/>
      <c r="BW38" s="285"/>
      <c r="BX38" s="285"/>
      <c r="BY38" s="9"/>
      <c r="BZ38" s="285"/>
      <c r="CA38" s="285"/>
      <c r="CB38" s="9"/>
      <c r="CC38" s="285"/>
      <c r="CD38" s="285"/>
      <c r="CE38" s="9"/>
      <c r="CF38" s="285"/>
      <c r="CG38" s="285"/>
      <c r="CH38" s="137"/>
    </row>
    <row r="39" spans="1:86" ht="15.75" thickBot="1" x14ac:dyDescent="0.3">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row>
    <row r="40" spans="1:86" ht="16.5" thickBot="1" x14ac:dyDescent="0.3">
      <c r="A40" s="626" t="s">
        <v>32</v>
      </c>
      <c r="B40" s="18" t="str">
        <f t="shared" ref="B40" si="8">B22</f>
        <v>End Use</v>
      </c>
      <c r="C40" s="162">
        <f>C$4</f>
        <v>45292</v>
      </c>
      <c r="D40" s="162">
        <f t="shared" ref="D40:BO40" si="9">D$4</f>
        <v>45323</v>
      </c>
      <c r="E40" s="162">
        <f t="shared" si="9"/>
        <v>45352</v>
      </c>
      <c r="F40" s="162">
        <f t="shared" si="9"/>
        <v>45383</v>
      </c>
      <c r="G40" s="162">
        <f t="shared" si="9"/>
        <v>45413</v>
      </c>
      <c r="H40" s="162">
        <f t="shared" si="9"/>
        <v>45444</v>
      </c>
      <c r="I40" s="162">
        <f t="shared" si="9"/>
        <v>45474</v>
      </c>
      <c r="J40" s="162">
        <f t="shared" si="9"/>
        <v>45505</v>
      </c>
      <c r="K40" s="162">
        <f t="shared" si="9"/>
        <v>45536</v>
      </c>
      <c r="L40" s="162">
        <f t="shared" si="9"/>
        <v>45566</v>
      </c>
      <c r="M40" s="162">
        <f t="shared" si="9"/>
        <v>45597</v>
      </c>
      <c r="N40" s="162">
        <f t="shared" si="9"/>
        <v>45627</v>
      </c>
      <c r="O40" s="162">
        <f t="shared" si="9"/>
        <v>45658</v>
      </c>
      <c r="P40" s="162">
        <f t="shared" si="9"/>
        <v>45689</v>
      </c>
      <c r="Q40" s="162">
        <f t="shared" si="9"/>
        <v>45717</v>
      </c>
      <c r="R40" s="162">
        <f t="shared" si="9"/>
        <v>45748</v>
      </c>
      <c r="S40" s="162">
        <f t="shared" si="9"/>
        <v>45778</v>
      </c>
      <c r="T40" s="162">
        <f t="shared" si="9"/>
        <v>45809</v>
      </c>
      <c r="U40" s="162">
        <f t="shared" si="9"/>
        <v>45839</v>
      </c>
      <c r="V40" s="162">
        <f t="shared" si="9"/>
        <v>45870</v>
      </c>
      <c r="W40" s="162">
        <f t="shared" si="9"/>
        <v>45901</v>
      </c>
      <c r="X40" s="162">
        <f t="shared" si="9"/>
        <v>45931</v>
      </c>
      <c r="Y40" s="162">
        <f t="shared" si="9"/>
        <v>45962</v>
      </c>
      <c r="Z40" s="162">
        <f t="shared" si="9"/>
        <v>45992</v>
      </c>
      <c r="AA40" s="162">
        <f t="shared" si="9"/>
        <v>46023</v>
      </c>
      <c r="AB40" s="162">
        <f t="shared" si="9"/>
        <v>46054</v>
      </c>
      <c r="AC40" s="162">
        <f t="shared" si="9"/>
        <v>46082</v>
      </c>
      <c r="AD40" s="162">
        <f t="shared" si="9"/>
        <v>46113</v>
      </c>
      <c r="AE40" s="162">
        <f t="shared" si="9"/>
        <v>46143</v>
      </c>
      <c r="AF40" s="162">
        <f t="shared" si="9"/>
        <v>46174</v>
      </c>
      <c r="AG40" s="162">
        <f t="shared" si="9"/>
        <v>46204</v>
      </c>
      <c r="AH40" s="162">
        <f t="shared" si="9"/>
        <v>46235</v>
      </c>
      <c r="AI40" s="162">
        <f t="shared" si="9"/>
        <v>46266</v>
      </c>
      <c r="AJ40" s="162">
        <f t="shared" si="9"/>
        <v>46296</v>
      </c>
      <c r="AK40" s="162">
        <f t="shared" si="9"/>
        <v>46327</v>
      </c>
      <c r="AL40" s="162">
        <f t="shared" si="9"/>
        <v>46357</v>
      </c>
      <c r="AM40" s="162">
        <f t="shared" si="9"/>
        <v>46388</v>
      </c>
      <c r="AN40" s="162">
        <f t="shared" si="9"/>
        <v>46419</v>
      </c>
      <c r="AO40" s="162">
        <f t="shared" si="9"/>
        <v>46447</v>
      </c>
      <c r="AP40" s="162">
        <f t="shared" si="9"/>
        <v>46478</v>
      </c>
      <c r="AQ40" s="162">
        <f t="shared" si="9"/>
        <v>46508</v>
      </c>
      <c r="AR40" s="162">
        <f t="shared" si="9"/>
        <v>46539</v>
      </c>
      <c r="AS40" s="162">
        <f t="shared" si="9"/>
        <v>46569</v>
      </c>
      <c r="AT40" s="162">
        <f t="shared" si="9"/>
        <v>46600</v>
      </c>
      <c r="AU40" s="162">
        <f t="shared" si="9"/>
        <v>46631</v>
      </c>
      <c r="AV40" s="162">
        <f t="shared" si="9"/>
        <v>46661</v>
      </c>
      <c r="AW40" s="162">
        <f t="shared" si="9"/>
        <v>46692</v>
      </c>
      <c r="AX40" s="162">
        <f t="shared" si="9"/>
        <v>46722</v>
      </c>
      <c r="AY40" s="162">
        <f t="shared" si="9"/>
        <v>46753</v>
      </c>
      <c r="AZ40" s="162">
        <f t="shared" si="9"/>
        <v>46784</v>
      </c>
      <c r="BA40" s="162">
        <f t="shared" si="9"/>
        <v>46813</v>
      </c>
      <c r="BB40" s="162">
        <f t="shared" si="9"/>
        <v>46844</v>
      </c>
      <c r="BC40" s="162">
        <f t="shared" si="9"/>
        <v>46874</v>
      </c>
      <c r="BD40" s="162">
        <f t="shared" si="9"/>
        <v>46905</v>
      </c>
      <c r="BE40" s="162">
        <f t="shared" si="9"/>
        <v>46935</v>
      </c>
      <c r="BF40" s="162">
        <f t="shared" si="9"/>
        <v>46966</v>
      </c>
      <c r="BG40" s="162">
        <f t="shared" si="9"/>
        <v>46997</v>
      </c>
      <c r="BH40" s="162">
        <f t="shared" si="9"/>
        <v>47027</v>
      </c>
      <c r="BI40" s="162">
        <f t="shared" si="9"/>
        <v>47058</v>
      </c>
      <c r="BJ40" s="162">
        <f t="shared" si="9"/>
        <v>47088</v>
      </c>
      <c r="BK40" s="162">
        <f t="shared" si="9"/>
        <v>47119</v>
      </c>
      <c r="BL40" s="162">
        <f t="shared" si="9"/>
        <v>47150</v>
      </c>
      <c r="BM40" s="162">
        <f t="shared" si="9"/>
        <v>47178</v>
      </c>
      <c r="BN40" s="162">
        <f t="shared" si="9"/>
        <v>47209</v>
      </c>
      <c r="BO40" s="162">
        <f t="shared" si="9"/>
        <v>47239</v>
      </c>
      <c r="BP40" s="162">
        <f t="shared" ref="BP40:CH40" si="10">BP$4</f>
        <v>47270</v>
      </c>
      <c r="BQ40" s="162">
        <f t="shared" si="10"/>
        <v>47300</v>
      </c>
      <c r="BR40" s="162">
        <f t="shared" si="10"/>
        <v>47331</v>
      </c>
      <c r="BS40" s="162">
        <f t="shared" si="10"/>
        <v>47362</v>
      </c>
      <c r="BT40" s="162">
        <f t="shared" si="10"/>
        <v>47392</v>
      </c>
      <c r="BU40" s="162">
        <f t="shared" si="10"/>
        <v>47423</v>
      </c>
      <c r="BV40" s="162">
        <f t="shared" si="10"/>
        <v>47453</v>
      </c>
      <c r="BW40" s="162">
        <f t="shared" si="10"/>
        <v>47484</v>
      </c>
      <c r="BX40" s="162">
        <f t="shared" si="10"/>
        <v>47515</v>
      </c>
      <c r="BY40" s="162">
        <f t="shared" si="10"/>
        <v>47543</v>
      </c>
      <c r="BZ40" s="162">
        <f t="shared" si="10"/>
        <v>47574</v>
      </c>
      <c r="CA40" s="162">
        <f t="shared" si="10"/>
        <v>47604</v>
      </c>
      <c r="CB40" s="162">
        <f t="shared" si="10"/>
        <v>47635</v>
      </c>
      <c r="CC40" s="162">
        <f t="shared" si="10"/>
        <v>47665</v>
      </c>
      <c r="CD40" s="162">
        <f t="shared" si="10"/>
        <v>47696</v>
      </c>
      <c r="CE40" s="162">
        <f t="shared" si="10"/>
        <v>47727</v>
      </c>
      <c r="CF40" s="162">
        <f t="shared" si="10"/>
        <v>47757</v>
      </c>
      <c r="CG40" s="162">
        <f t="shared" si="10"/>
        <v>47788</v>
      </c>
      <c r="CH40" s="163">
        <f t="shared" si="10"/>
        <v>47818</v>
      </c>
    </row>
    <row r="41" spans="1:86" ht="15" customHeight="1" x14ac:dyDescent="0.25">
      <c r="A41" s="627"/>
      <c r="B41" s="11" t="str">
        <f t="shared" ref="B41:B55" si="11">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88"/>
      <c r="BA41" s="188"/>
      <c r="BB41" s="188"/>
      <c r="BC41" s="188"/>
      <c r="BD41" s="188"/>
      <c r="BE41" s="188"/>
      <c r="BF41" s="188"/>
      <c r="BG41" s="188"/>
      <c r="BH41" s="188"/>
      <c r="BI41" s="188"/>
      <c r="BJ41" s="188"/>
      <c r="BK41" s="188"/>
      <c r="BL41" s="188"/>
      <c r="BM41" s="188"/>
      <c r="BN41" s="188"/>
      <c r="BO41" s="188"/>
      <c r="BP41" s="188"/>
      <c r="BQ41" s="188"/>
      <c r="BR41" s="188"/>
      <c r="BS41" s="188"/>
      <c r="BT41" s="188"/>
      <c r="BU41" s="188"/>
      <c r="BV41" s="188"/>
      <c r="BW41" s="188"/>
      <c r="BX41" s="188"/>
      <c r="BY41" s="188"/>
      <c r="BZ41" s="188"/>
      <c r="CA41" s="188"/>
      <c r="CB41" s="188"/>
      <c r="CC41" s="188"/>
      <c r="CD41" s="188"/>
      <c r="CE41" s="188"/>
      <c r="CF41" s="188"/>
      <c r="CG41" s="188"/>
      <c r="CH41" s="262"/>
    </row>
    <row r="42" spans="1:86" x14ac:dyDescent="0.25">
      <c r="A42" s="627"/>
      <c r="B42" s="13" t="str">
        <f t="shared" si="11"/>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8"/>
      <c r="BI42" s="188"/>
      <c r="BJ42" s="188"/>
      <c r="BK42" s="188"/>
      <c r="BL42" s="188"/>
      <c r="BM42" s="188"/>
      <c r="BN42" s="188"/>
      <c r="BO42" s="188"/>
      <c r="BP42" s="188"/>
      <c r="BQ42" s="188"/>
      <c r="BR42" s="188"/>
      <c r="BS42" s="188"/>
      <c r="BT42" s="188"/>
      <c r="BU42" s="188"/>
      <c r="BV42" s="188"/>
      <c r="BW42" s="188"/>
      <c r="BX42" s="188"/>
      <c r="BY42" s="188"/>
      <c r="BZ42" s="188"/>
      <c r="CA42" s="188"/>
      <c r="CB42" s="188"/>
      <c r="CC42" s="188"/>
      <c r="CD42" s="188"/>
      <c r="CE42" s="188"/>
      <c r="CF42" s="188"/>
      <c r="CG42" s="188"/>
      <c r="CH42" s="262"/>
    </row>
    <row r="43" spans="1:86" x14ac:dyDescent="0.25">
      <c r="A43" s="627"/>
      <c r="B43" s="11" t="str">
        <f t="shared" si="11"/>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AP43" s="188"/>
      <c r="AQ43" s="188"/>
      <c r="AR43" s="188"/>
      <c r="AS43" s="188"/>
      <c r="AT43" s="188"/>
      <c r="AU43" s="188"/>
      <c r="AV43" s="188"/>
      <c r="AW43" s="188"/>
      <c r="AX43" s="188"/>
      <c r="AY43" s="188"/>
      <c r="AZ43" s="188"/>
      <c r="BA43" s="188"/>
      <c r="BB43" s="188"/>
      <c r="BC43" s="188"/>
      <c r="BD43" s="188"/>
      <c r="BE43" s="188"/>
      <c r="BF43" s="188"/>
      <c r="BG43" s="188"/>
      <c r="BH43" s="188"/>
      <c r="BI43" s="188"/>
      <c r="BJ43" s="188"/>
      <c r="BK43" s="188"/>
      <c r="BL43" s="188"/>
      <c r="BM43" s="188"/>
      <c r="BN43" s="188"/>
      <c r="BO43" s="188"/>
      <c r="BP43" s="188"/>
      <c r="BQ43" s="188"/>
      <c r="BR43" s="188"/>
      <c r="BS43" s="188"/>
      <c r="BT43" s="188"/>
      <c r="BU43" s="188"/>
      <c r="BV43" s="188"/>
      <c r="BW43" s="188"/>
      <c r="BX43" s="188"/>
      <c r="BY43" s="188"/>
      <c r="BZ43" s="188"/>
      <c r="CA43" s="188"/>
      <c r="CB43" s="188"/>
      <c r="CC43" s="188"/>
      <c r="CD43" s="188"/>
      <c r="CE43" s="188"/>
      <c r="CF43" s="188"/>
      <c r="CG43" s="188"/>
      <c r="CH43" s="262"/>
    </row>
    <row r="44" spans="1:86" x14ac:dyDescent="0.25">
      <c r="A44" s="627"/>
      <c r="B44" s="11" t="str">
        <f t="shared" si="11"/>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8"/>
      <c r="AN44" s="188"/>
      <c r="AO44" s="188"/>
      <c r="AP44" s="188"/>
      <c r="AQ44" s="188"/>
      <c r="AR44" s="188"/>
      <c r="AS44" s="188"/>
      <c r="AT44" s="188"/>
      <c r="AU44" s="188"/>
      <c r="AV44" s="188"/>
      <c r="AW44" s="188"/>
      <c r="AX44" s="188"/>
      <c r="AY44" s="188"/>
      <c r="AZ44" s="188"/>
      <c r="BA44" s="188"/>
      <c r="BB44" s="188"/>
      <c r="BC44" s="188"/>
      <c r="BD44" s="188"/>
      <c r="BE44" s="188"/>
      <c r="BF44" s="188"/>
      <c r="BG44" s="188"/>
      <c r="BH44" s="188"/>
      <c r="BI44" s="188"/>
      <c r="BJ44" s="188"/>
      <c r="BK44" s="188"/>
      <c r="BL44" s="188"/>
      <c r="BM44" s="188"/>
      <c r="BN44" s="188"/>
      <c r="BO44" s="188"/>
      <c r="BP44" s="188"/>
      <c r="BQ44" s="188"/>
      <c r="BR44" s="188"/>
      <c r="BS44" s="188"/>
      <c r="BT44" s="188"/>
      <c r="BU44" s="188"/>
      <c r="BV44" s="188"/>
      <c r="BW44" s="188"/>
      <c r="BX44" s="188"/>
      <c r="BY44" s="188"/>
      <c r="BZ44" s="188"/>
      <c r="CA44" s="188"/>
      <c r="CB44" s="188"/>
      <c r="CC44" s="188"/>
      <c r="CD44" s="188"/>
      <c r="CE44" s="188"/>
      <c r="CF44" s="188"/>
      <c r="CG44" s="188"/>
      <c r="CH44" s="262"/>
    </row>
    <row r="45" spans="1:86" x14ac:dyDescent="0.25">
      <c r="A45" s="627"/>
      <c r="B45" s="13" t="str">
        <f t="shared" si="11"/>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88"/>
      <c r="P45" s="188"/>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8"/>
      <c r="BI45" s="188"/>
      <c r="BJ45" s="188"/>
      <c r="BK45" s="188"/>
      <c r="BL45" s="188"/>
      <c r="BM45" s="188"/>
      <c r="BN45" s="188"/>
      <c r="BO45" s="188"/>
      <c r="BP45" s="188"/>
      <c r="BQ45" s="188"/>
      <c r="BR45" s="188"/>
      <c r="BS45" s="188"/>
      <c r="BT45" s="188"/>
      <c r="BU45" s="188"/>
      <c r="BV45" s="188"/>
      <c r="BW45" s="188"/>
      <c r="BX45" s="188"/>
      <c r="BY45" s="188"/>
      <c r="BZ45" s="188"/>
      <c r="CA45" s="188"/>
      <c r="CB45" s="188"/>
      <c r="CC45" s="188"/>
      <c r="CD45" s="188"/>
      <c r="CE45" s="188"/>
      <c r="CF45" s="188"/>
      <c r="CG45" s="188"/>
      <c r="CH45" s="262"/>
    </row>
    <row r="46" spans="1:86" x14ac:dyDescent="0.25">
      <c r="A46" s="627"/>
      <c r="B46" s="11" t="str">
        <f t="shared" si="11"/>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188"/>
      <c r="BK46" s="188"/>
      <c r="BL46" s="188"/>
      <c r="BM46" s="188"/>
      <c r="BN46" s="188"/>
      <c r="BO46" s="188"/>
      <c r="BP46" s="188"/>
      <c r="BQ46" s="188"/>
      <c r="BR46" s="188"/>
      <c r="BS46" s="188"/>
      <c r="BT46" s="188"/>
      <c r="BU46" s="188"/>
      <c r="BV46" s="188"/>
      <c r="BW46" s="188"/>
      <c r="BX46" s="188"/>
      <c r="BY46" s="188"/>
      <c r="BZ46" s="188"/>
      <c r="CA46" s="188"/>
      <c r="CB46" s="188"/>
      <c r="CC46" s="188"/>
      <c r="CD46" s="188"/>
      <c r="CE46" s="188"/>
      <c r="CF46" s="188"/>
      <c r="CG46" s="188"/>
      <c r="CH46" s="262"/>
    </row>
    <row r="47" spans="1:86" x14ac:dyDescent="0.25">
      <c r="A47" s="627"/>
      <c r="B47" s="11" t="str">
        <f t="shared" si="11"/>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88"/>
      <c r="P47" s="188"/>
      <c r="Q47" s="188"/>
      <c r="R47" s="188"/>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88"/>
      <c r="AP47" s="188"/>
      <c r="AQ47" s="188"/>
      <c r="AR47" s="188"/>
      <c r="AS47" s="188"/>
      <c r="AT47" s="188"/>
      <c r="AU47" s="188"/>
      <c r="AV47" s="188"/>
      <c r="AW47" s="188"/>
      <c r="AX47" s="188"/>
      <c r="AY47" s="188"/>
      <c r="AZ47" s="188"/>
      <c r="BA47" s="188"/>
      <c r="BB47" s="188"/>
      <c r="BC47" s="188"/>
      <c r="BD47" s="188"/>
      <c r="BE47" s="188"/>
      <c r="BF47" s="188"/>
      <c r="BG47" s="188"/>
      <c r="BH47" s="188"/>
      <c r="BI47" s="188"/>
      <c r="BJ47" s="188"/>
      <c r="BK47" s="188"/>
      <c r="BL47" s="188"/>
      <c r="BM47" s="188"/>
      <c r="BN47" s="188"/>
      <c r="BO47" s="188"/>
      <c r="BP47" s="188"/>
      <c r="BQ47" s="188"/>
      <c r="BR47" s="188"/>
      <c r="BS47" s="188"/>
      <c r="BT47" s="188"/>
      <c r="BU47" s="188"/>
      <c r="BV47" s="188"/>
      <c r="BW47" s="188"/>
      <c r="BX47" s="188"/>
      <c r="BY47" s="188"/>
      <c r="BZ47" s="188"/>
      <c r="CA47" s="188"/>
      <c r="CB47" s="188"/>
      <c r="CC47" s="188"/>
      <c r="CD47" s="188"/>
      <c r="CE47" s="188"/>
      <c r="CF47" s="188"/>
      <c r="CG47" s="188"/>
      <c r="CH47" s="262"/>
    </row>
    <row r="48" spans="1:86" x14ac:dyDescent="0.25">
      <c r="A48" s="627"/>
      <c r="B48" s="11" t="str">
        <f t="shared" si="11"/>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U48" s="188"/>
      <c r="AV48" s="188"/>
      <c r="AW48" s="188"/>
      <c r="AX48" s="188"/>
      <c r="AY48" s="188"/>
      <c r="AZ48" s="188"/>
      <c r="BA48" s="188"/>
      <c r="BB48" s="188"/>
      <c r="BC48" s="188"/>
      <c r="BD48" s="188"/>
      <c r="BE48" s="188"/>
      <c r="BF48" s="188"/>
      <c r="BG48" s="188"/>
      <c r="BH48" s="188"/>
      <c r="BI48" s="188"/>
      <c r="BJ48" s="188"/>
      <c r="BK48" s="188"/>
      <c r="BL48" s="188"/>
      <c r="BM48" s="188"/>
      <c r="BN48" s="188"/>
      <c r="BO48" s="188"/>
      <c r="BP48" s="188"/>
      <c r="BQ48" s="188"/>
      <c r="BR48" s="188"/>
      <c r="BS48" s="188"/>
      <c r="BT48" s="188"/>
      <c r="BU48" s="188"/>
      <c r="BV48" s="188"/>
      <c r="BW48" s="188"/>
      <c r="BX48" s="188"/>
      <c r="BY48" s="188"/>
      <c r="BZ48" s="188"/>
      <c r="CA48" s="188"/>
      <c r="CB48" s="188"/>
      <c r="CC48" s="188"/>
      <c r="CD48" s="188"/>
      <c r="CE48" s="188"/>
      <c r="CF48" s="188"/>
      <c r="CG48" s="188"/>
      <c r="CH48" s="262"/>
    </row>
    <row r="49" spans="1:86" x14ac:dyDescent="0.25">
      <c r="A49" s="627"/>
      <c r="B49" s="11" t="str">
        <f t="shared" si="11"/>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0</v>
      </c>
      <c r="K49" s="3">
        <f>'BIZ kWh ENTRY'!AQ108</f>
        <v>69896.608746417522</v>
      </c>
      <c r="L49" s="3">
        <f>'BIZ kWh ENTRY'!AR108</f>
        <v>106705.09053201783</v>
      </c>
      <c r="M49" s="3">
        <f>'BIZ kWh ENTRY'!AS108</f>
        <v>0</v>
      </c>
      <c r="N49" s="3">
        <f>'BIZ kWh ENTRY'!AT108</f>
        <v>16378.640297161677</v>
      </c>
      <c r="O49" s="188"/>
      <c r="P49" s="188"/>
      <c r="Q49" s="188"/>
      <c r="R49" s="188"/>
      <c r="S49" s="188"/>
      <c r="T49" s="188"/>
      <c r="U49" s="188"/>
      <c r="V49" s="188"/>
      <c r="W49" s="188"/>
      <c r="X49" s="188"/>
      <c r="Y49" s="188"/>
      <c r="Z49" s="188"/>
      <c r="AA49" s="188"/>
      <c r="AB49" s="188"/>
      <c r="AC49" s="188"/>
      <c r="AD49" s="188"/>
      <c r="AE49" s="188"/>
      <c r="AF49" s="188"/>
      <c r="AG49" s="188"/>
      <c r="AH49" s="188"/>
      <c r="AI49" s="188"/>
      <c r="AJ49" s="188"/>
      <c r="AK49" s="188"/>
      <c r="AL49" s="188"/>
      <c r="AM49" s="188"/>
      <c r="AN49" s="188"/>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188"/>
      <c r="BK49" s="188"/>
      <c r="BL49" s="188"/>
      <c r="BM49" s="188"/>
      <c r="BN49" s="188"/>
      <c r="BO49" s="188"/>
      <c r="BP49" s="188"/>
      <c r="BQ49" s="188"/>
      <c r="BR49" s="188"/>
      <c r="BS49" s="188"/>
      <c r="BT49" s="188"/>
      <c r="BU49" s="188"/>
      <c r="BV49" s="188"/>
      <c r="BW49" s="188"/>
      <c r="BX49" s="188"/>
      <c r="BY49" s="188"/>
      <c r="BZ49" s="188"/>
      <c r="CA49" s="188"/>
      <c r="CB49" s="188"/>
      <c r="CC49" s="188"/>
      <c r="CD49" s="188"/>
      <c r="CE49" s="188"/>
      <c r="CF49" s="188"/>
      <c r="CG49" s="188"/>
      <c r="CH49" s="262"/>
    </row>
    <row r="50" spans="1:86" ht="15" customHeight="1" x14ac:dyDescent="0.25">
      <c r="A50" s="627"/>
      <c r="B50" s="11" t="str">
        <f t="shared" si="11"/>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188"/>
      <c r="AM50" s="188"/>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8"/>
      <c r="BQ50" s="188"/>
      <c r="BR50" s="188"/>
      <c r="BS50" s="188"/>
      <c r="BT50" s="188"/>
      <c r="BU50" s="188"/>
      <c r="BV50" s="188"/>
      <c r="BW50" s="188"/>
      <c r="BX50" s="188"/>
      <c r="BY50" s="188"/>
      <c r="BZ50" s="188"/>
      <c r="CA50" s="188"/>
      <c r="CB50" s="188"/>
      <c r="CC50" s="188"/>
      <c r="CD50" s="188"/>
      <c r="CE50" s="188"/>
      <c r="CF50" s="188"/>
      <c r="CG50" s="188"/>
      <c r="CH50" s="262"/>
    </row>
    <row r="51" spans="1:86" x14ac:dyDescent="0.25">
      <c r="A51" s="627"/>
      <c r="B51" s="11" t="str">
        <f t="shared" si="11"/>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8"/>
      <c r="BQ51" s="188"/>
      <c r="BR51" s="188"/>
      <c r="BS51" s="188"/>
      <c r="BT51" s="188"/>
      <c r="BU51" s="188"/>
      <c r="BV51" s="188"/>
      <c r="BW51" s="188"/>
      <c r="BX51" s="188"/>
      <c r="BY51" s="188"/>
      <c r="BZ51" s="188"/>
      <c r="CA51" s="188"/>
      <c r="CB51" s="188"/>
      <c r="CC51" s="188"/>
      <c r="CD51" s="188"/>
      <c r="CE51" s="188"/>
      <c r="CF51" s="188"/>
      <c r="CG51" s="188"/>
      <c r="CH51" s="262"/>
    </row>
    <row r="52" spans="1:86" x14ac:dyDescent="0.25">
      <c r="A52" s="627"/>
      <c r="B52" s="11" t="str">
        <f t="shared" si="11"/>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88"/>
      <c r="P52" s="188"/>
      <c r="Q52" s="188"/>
      <c r="R52" s="188"/>
      <c r="S52" s="188"/>
      <c r="T52" s="188"/>
      <c r="U52" s="188"/>
      <c r="V52" s="188"/>
      <c r="W52" s="188"/>
      <c r="X52" s="188"/>
      <c r="Y52" s="188"/>
      <c r="Z52" s="188"/>
      <c r="AA52" s="188"/>
      <c r="AB52" s="188"/>
      <c r="AC52" s="188"/>
      <c r="AD52" s="188"/>
      <c r="AE52" s="188"/>
      <c r="AF52" s="188"/>
      <c r="AG52" s="188"/>
      <c r="AH52" s="188"/>
      <c r="AI52" s="188"/>
      <c r="AJ52" s="188"/>
      <c r="AK52" s="188"/>
      <c r="AL52" s="188"/>
      <c r="AM52" s="188"/>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8"/>
      <c r="BQ52" s="188"/>
      <c r="BR52" s="188"/>
      <c r="BS52" s="188"/>
      <c r="BT52" s="188"/>
      <c r="BU52" s="188"/>
      <c r="BV52" s="188"/>
      <c r="BW52" s="188"/>
      <c r="BX52" s="188"/>
      <c r="BY52" s="188"/>
      <c r="BZ52" s="188"/>
      <c r="CA52" s="188"/>
      <c r="CB52" s="188"/>
      <c r="CC52" s="188"/>
      <c r="CD52" s="188"/>
      <c r="CE52" s="188"/>
      <c r="CF52" s="188"/>
      <c r="CG52" s="188"/>
      <c r="CH52" s="262"/>
    </row>
    <row r="53" spans="1:86" x14ac:dyDescent="0.25">
      <c r="A53" s="627"/>
      <c r="B53" s="11" t="str">
        <f t="shared" si="11"/>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88"/>
      <c r="P53" s="188"/>
      <c r="Q53" s="188"/>
      <c r="R53" s="188"/>
      <c r="S53" s="188"/>
      <c r="T53" s="188"/>
      <c r="U53" s="188"/>
      <c r="V53" s="188"/>
      <c r="W53" s="188"/>
      <c r="X53" s="188"/>
      <c r="Y53" s="188"/>
      <c r="Z53" s="188"/>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c r="AZ53" s="188"/>
      <c r="BA53" s="188"/>
      <c r="BB53" s="188"/>
      <c r="BC53" s="188"/>
      <c r="BD53" s="188"/>
      <c r="BE53" s="188"/>
      <c r="BF53" s="188"/>
      <c r="BG53" s="188"/>
      <c r="BH53" s="188"/>
      <c r="BI53" s="188"/>
      <c r="BJ53" s="188"/>
      <c r="BK53" s="188"/>
      <c r="BL53" s="188"/>
      <c r="BM53" s="188"/>
      <c r="BN53" s="188"/>
      <c r="BO53" s="188"/>
      <c r="BP53" s="188"/>
      <c r="BQ53" s="188"/>
      <c r="BR53" s="188"/>
      <c r="BS53" s="188"/>
      <c r="BT53" s="188"/>
      <c r="BU53" s="188"/>
      <c r="BV53" s="188"/>
      <c r="BW53" s="188"/>
      <c r="BX53" s="188"/>
      <c r="BY53" s="188"/>
      <c r="BZ53" s="188"/>
      <c r="CA53" s="188"/>
      <c r="CB53" s="188"/>
      <c r="CC53" s="188"/>
      <c r="CD53" s="188"/>
      <c r="CE53" s="188"/>
      <c r="CF53" s="188"/>
      <c r="CG53" s="188"/>
      <c r="CH53" s="262"/>
    </row>
    <row r="54" spans="1:86" ht="15" customHeight="1" x14ac:dyDescent="0.25">
      <c r="A54" s="627"/>
      <c r="B54" s="11" t="str">
        <f t="shared" si="11"/>
        <v xml:space="preserve"> </v>
      </c>
      <c r="C54" s="3"/>
      <c r="D54" s="3"/>
      <c r="E54" s="3"/>
      <c r="F54" s="3"/>
      <c r="G54" s="3"/>
      <c r="H54" s="3"/>
      <c r="I54" s="3"/>
      <c r="J54" s="3"/>
      <c r="K54" s="3"/>
      <c r="L54" s="3"/>
      <c r="M54" s="3"/>
      <c r="N54" s="3"/>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8"/>
      <c r="BR54" s="188"/>
      <c r="BS54" s="188"/>
      <c r="BT54" s="188"/>
      <c r="BU54" s="188"/>
      <c r="BV54" s="188"/>
      <c r="BW54" s="188"/>
      <c r="BX54" s="188"/>
      <c r="BY54" s="188"/>
      <c r="BZ54" s="188"/>
      <c r="CA54" s="188"/>
      <c r="CB54" s="188"/>
      <c r="CC54" s="188"/>
      <c r="CD54" s="188"/>
      <c r="CE54" s="188"/>
      <c r="CF54" s="188"/>
      <c r="CG54" s="188"/>
      <c r="CH54" s="262"/>
    </row>
    <row r="55" spans="1:86" ht="15" customHeight="1" thickBot="1" x14ac:dyDescent="0.3">
      <c r="A55" s="628"/>
      <c r="B55" s="209" t="str">
        <f t="shared" si="11"/>
        <v>Monthly kWh</v>
      </c>
      <c r="C55" s="264">
        <f>SUM(C41:C54)</f>
        <v>0</v>
      </c>
      <c r="D55" s="264">
        <f t="shared" ref="D55:N55" si="12">SUM(D41:D54)</f>
        <v>0</v>
      </c>
      <c r="E55" s="264">
        <f t="shared" si="12"/>
        <v>0</v>
      </c>
      <c r="F55" s="264">
        <f t="shared" si="12"/>
        <v>0</v>
      </c>
      <c r="G55" s="264">
        <f t="shared" si="12"/>
        <v>0</v>
      </c>
      <c r="H55" s="264">
        <f t="shared" si="12"/>
        <v>0</v>
      </c>
      <c r="I55" s="264">
        <f t="shared" si="12"/>
        <v>0</v>
      </c>
      <c r="J55" s="264">
        <f t="shared" si="12"/>
        <v>0</v>
      </c>
      <c r="K55" s="264">
        <f t="shared" si="12"/>
        <v>69896.608746417522</v>
      </c>
      <c r="L55" s="264">
        <f t="shared" si="12"/>
        <v>106705.09053201783</v>
      </c>
      <c r="M55" s="264">
        <f t="shared" si="12"/>
        <v>0</v>
      </c>
      <c r="N55" s="264">
        <f t="shared" si="12"/>
        <v>16378.640297161677</v>
      </c>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3"/>
      <c r="BD55" s="293"/>
      <c r="BE55" s="293"/>
      <c r="BF55" s="293"/>
      <c r="BG55" s="293"/>
      <c r="BH55" s="293"/>
      <c r="BI55" s="293"/>
      <c r="BJ55" s="293"/>
      <c r="BK55" s="293"/>
      <c r="BL55" s="293"/>
      <c r="BM55" s="293"/>
      <c r="BN55" s="293"/>
      <c r="BO55" s="293"/>
      <c r="BP55" s="293"/>
      <c r="BQ55" s="293"/>
      <c r="BR55" s="293"/>
      <c r="BS55" s="293"/>
      <c r="BT55" s="293"/>
      <c r="BU55" s="293"/>
      <c r="BV55" s="293"/>
      <c r="BW55" s="293"/>
      <c r="BX55" s="293"/>
      <c r="BY55" s="293"/>
      <c r="BZ55" s="293"/>
      <c r="CA55" s="293"/>
      <c r="CB55" s="293"/>
      <c r="CC55" s="293"/>
      <c r="CD55" s="293"/>
      <c r="CE55" s="293"/>
      <c r="CF55" s="293"/>
      <c r="CG55" s="293"/>
      <c r="CH55" s="294"/>
    </row>
    <row r="56" spans="1:86" ht="15" customHeight="1" x14ac:dyDescent="0.25">
      <c r="A56" s="8"/>
      <c r="B56" s="285"/>
      <c r="C56" s="9"/>
      <c r="D56" s="285"/>
      <c r="E56" s="9"/>
      <c r="F56" s="5"/>
      <c r="G56" s="5"/>
      <c r="H56" s="5"/>
      <c r="I56" s="5"/>
      <c r="J56" s="5"/>
      <c r="K56" s="5"/>
      <c r="L56" s="5"/>
      <c r="M56" s="331" t="s">
        <v>212</v>
      </c>
      <c r="N56" s="332">
        <f>SUM(C55:N55)</f>
        <v>192980.33957559703</v>
      </c>
      <c r="O56" s="331" t="s">
        <v>213</v>
      </c>
      <c r="P56" s="333">
        <f>'BIZ kWh ENTRY'!AU113</f>
        <v>192980.33957559703</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158"/>
    </row>
    <row r="57" spans="1:86" ht="15.75" thickBot="1" x14ac:dyDescent="0.3">
      <c r="C57" s="136"/>
      <c r="D57" s="136"/>
      <c r="E57" s="136"/>
      <c r="F57" s="285"/>
      <c r="G57" s="285"/>
      <c r="H57" s="9"/>
      <c r="I57" s="285"/>
      <c r="J57" s="285"/>
      <c r="K57" s="9"/>
      <c r="L57" s="285"/>
      <c r="M57" s="285"/>
      <c r="N57" s="9"/>
      <c r="O57" s="285"/>
      <c r="P57" s="285"/>
      <c r="Q57" s="9"/>
      <c r="R57" s="285"/>
      <c r="S57" s="285"/>
      <c r="T57" s="9"/>
      <c r="U57" s="285"/>
      <c r="V57" s="285"/>
      <c r="W57" s="9"/>
      <c r="X57" s="285"/>
      <c r="Y57" s="285"/>
      <c r="Z57" s="9"/>
      <c r="AA57" s="285"/>
      <c r="AB57" s="285"/>
      <c r="AC57" s="9"/>
      <c r="AD57" s="285"/>
      <c r="AE57" s="285"/>
      <c r="AF57" s="9"/>
      <c r="AG57" s="285"/>
      <c r="AH57" s="285"/>
      <c r="AI57" s="9"/>
      <c r="AJ57" s="285"/>
      <c r="AK57" s="285"/>
      <c r="AL57" s="9"/>
      <c r="AM57" s="285"/>
      <c r="AN57" s="285"/>
      <c r="AO57" s="9"/>
      <c r="AP57" s="285"/>
      <c r="AQ57" s="285"/>
      <c r="AR57" s="9"/>
      <c r="AS57" s="285"/>
      <c r="AT57" s="285"/>
      <c r="AU57" s="9"/>
      <c r="AV57" s="285"/>
      <c r="AW57" s="285"/>
      <c r="AX57" s="9"/>
      <c r="AY57" s="285"/>
      <c r="AZ57" s="285"/>
      <c r="BA57" s="9"/>
      <c r="BB57" s="285"/>
      <c r="BC57" s="285"/>
      <c r="BD57" s="9"/>
      <c r="BE57" s="285"/>
      <c r="BF57" s="285"/>
      <c r="BG57" s="9"/>
      <c r="BH57" s="285"/>
      <c r="BI57" s="285"/>
      <c r="BJ57" s="9"/>
      <c r="BK57" s="285"/>
      <c r="BL57" s="285"/>
      <c r="BM57" s="9"/>
      <c r="BN57" s="285"/>
      <c r="BO57" s="285"/>
      <c r="BP57" s="9"/>
      <c r="BQ57" s="285"/>
      <c r="BR57" s="285"/>
      <c r="BS57" s="9"/>
      <c r="BT57" s="285"/>
      <c r="BU57" s="285"/>
      <c r="BV57" s="9"/>
      <c r="BW57" s="285"/>
      <c r="BX57" s="285"/>
      <c r="BY57" s="9"/>
      <c r="BZ57" s="285"/>
      <c r="CA57" s="285"/>
      <c r="CB57" s="9"/>
      <c r="CC57" s="285"/>
      <c r="CD57" s="285"/>
      <c r="CE57" s="9"/>
      <c r="CF57" s="285"/>
      <c r="CG57" s="285"/>
      <c r="CH57" s="159"/>
    </row>
    <row r="58" spans="1:86" ht="16.5" thickBot="1" x14ac:dyDescent="0.3">
      <c r="A58" s="684" t="s">
        <v>33</v>
      </c>
      <c r="B58" s="18" t="str">
        <f t="shared" ref="B58" si="13">B40</f>
        <v>End Use</v>
      </c>
      <c r="C58" s="162">
        <f>C$4</f>
        <v>45292</v>
      </c>
      <c r="D58" s="162">
        <f t="shared" ref="D58:BO58" si="14">D$4</f>
        <v>45323</v>
      </c>
      <c r="E58" s="162">
        <f t="shared" si="14"/>
        <v>45352</v>
      </c>
      <c r="F58" s="162">
        <f t="shared" si="14"/>
        <v>45383</v>
      </c>
      <c r="G58" s="162">
        <f t="shared" si="14"/>
        <v>45413</v>
      </c>
      <c r="H58" s="162">
        <f t="shared" si="14"/>
        <v>45444</v>
      </c>
      <c r="I58" s="162">
        <f t="shared" si="14"/>
        <v>45474</v>
      </c>
      <c r="J58" s="162">
        <f t="shared" si="14"/>
        <v>45505</v>
      </c>
      <c r="K58" s="162">
        <f t="shared" si="14"/>
        <v>45536</v>
      </c>
      <c r="L58" s="162">
        <f t="shared" si="14"/>
        <v>45566</v>
      </c>
      <c r="M58" s="162">
        <f t="shared" si="14"/>
        <v>45597</v>
      </c>
      <c r="N58" s="162">
        <f t="shared" si="14"/>
        <v>45627</v>
      </c>
      <c r="O58" s="162">
        <f t="shared" si="14"/>
        <v>45658</v>
      </c>
      <c r="P58" s="162">
        <f t="shared" si="14"/>
        <v>45689</v>
      </c>
      <c r="Q58" s="162">
        <f t="shared" si="14"/>
        <v>45717</v>
      </c>
      <c r="R58" s="162">
        <f t="shared" si="14"/>
        <v>45748</v>
      </c>
      <c r="S58" s="162">
        <f t="shared" si="14"/>
        <v>45778</v>
      </c>
      <c r="T58" s="162">
        <f t="shared" si="14"/>
        <v>45809</v>
      </c>
      <c r="U58" s="162">
        <f t="shared" si="14"/>
        <v>45839</v>
      </c>
      <c r="V58" s="162">
        <f t="shared" si="14"/>
        <v>45870</v>
      </c>
      <c r="W58" s="162">
        <f t="shared" si="14"/>
        <v>45901</v>
      </c>
      <c r="X58" s="162">
        <f t="shared" si="14"/>
        <v>45931</v>
      </c>
      <c r="Y58" s="162">
        <f t="shared" si="14"/>
        <v>45962</v>
      </c>
      <c r="Z58" s="162">
        <f t="shared" si="14"/>
        <v>45992</v>
      </c>
      <c r="AA58" s="162">
        <f t="shared" si="14"/>
        <v>46023</v>
      </c>
      <c r="AB58" s="162">
        <f t="shared" si="14"/>
        <v>46054</v>
      </c>
      <c r="AC58" s="162">
        <f t="shared" si="14"/>
        <v>46082</v>
      </c>
      <c r="AD58" s="162">
        <f t="shared" si="14"/>
        <v>46113</v>
      </c>
      <c r="AE58" s="162">
        <f t="shared" si="14"/>
        <v>46143</v>
      </c>
      <c r="AF58" s="162">
        <f t="shared" si="14"/>
        <v>46174</v>
      </c>
      <c r="AG58" s="162">
        <f t="shared" si="14"/>
        <v>46204</v>
      </c>
      <c r="AH58" s="162">
        <f t="shared" si="14"/>
        <v>46235</v>
      </c>
      <c r="AI58" s="162">
        <f t="shared" si="14"/>
        <v>46266</v>
      </c>
      <c r="AJ58" s="162">
        <f t="shared" si="14"/>
        <v>46296</v>
      </c>
      <c r="AK58" s="162">
        <f t="shared" si="14"/>
        <v>46327</v>
      </c>
      <c r="AL58" s="162">
        <f t="shared" si="14"/>
        <v>46357</v>
      </c>
      <c r="AM58" s="162">
        <f t="shared" si="14"/>
        <v>46388</v>
      </c>
      <c r="AN58" s="162">
        <f t="shared" si="14"/>
        <v>46419</v>
      </c>
      <c r="AO58" s="162">
        <f t="shared" si="14"/>
        <v>46447</v>
      </c>
      <c r="AP58" s="162">
        <f t="shared" si="14"/>
        <v>46478</v>
      </c>
      <c r="AQ58" s="162">
        <f t="shared" si="14"/>
        <v>46508</v>
      </c>
      <c r="AR58" s="162">
        <f t="shared" si="14"/>
        <v>46539</v>
      </c>
      <c r="AS58" s="162">
        <f t="shared" si="14"/>
        <v>46569</v>
      </c>
      <c r="AT58" s="162">
        <f t="shared" si="14"/>
        <v>46600</v>
      </c>
      <c r="AU58" s="162">
        <f t="shared" si="14"/>
        <v>46631</v>
      </c>
      <c r="AV58" s="162">
        <f t="shared" si="14"/>
        <v>46661</v>
      </c>
      <c r="AW58" s="162">
        <f t="shared" si="14"/>
        <v>46692</v>
      </c>
      <c r="AX58" s="162">
        <f t="shared" si="14"/>
        <v>46722</v>
      </c>
      <c r="AY58" s="162">
        <f t="shared" si="14"/>
        <v>46753</v>
      </c>
      <c r="AZ58" s="162">
        <f t="shared" si="14"/>
        <v>46784</v>
      </c>
      <c r="BA58" s="162">
        <f t="shared" si="14"/>
        <v>46813</v>
      </c>
      <c r="BB58" s="162">
        <f t="shared" si="14"/>
        <v>46844</v>
      </c>
      <c r="BC58" s="162">
        <f t="shared" si="14"/>
        <v>46874</v>
      </c>
      <c r="BD58" s="162">
        <f t="shared" si="14"/>
        <v>46905</v>
      </c>
      <c r="BE58" s="162">
        <f t="shared" si="14"/>
        <v>46935</v>
      </c>
      <c r="BF58" s="162">
        <f t="shared" si="14"/>
        <v>46966</v>
      </c>
      <c r="BG58" s="162">
        <f t="shared" si="14"/>
        <v>46997</v>
      </c>
      <c r="BH58" s="162">
        <f t="shared" si="14"/>
        <v>47027</v>
      </c>
      <c r="BI58" s="162">
        <f t="shared" si="14"/>
        <v>47058</v>
      </c>
      <c r="BJ58" s="162">
        <f t="shared" si="14"/>
        <v>47088</v>
      </c>
      <c r="BK58" s="162">
        <f t="shared" si="14"/>
        <v>47119</v>
      </c>
      <c r="BL58" s="162">
        <f t="shared" si="14"/>
        <v>47150</v>
      </c>
      <c r="BM58" s="162">
        <f t="shared" si="14"/>
        <v>47178</v>
      </c>
      <c r="BN58" s="162">
        <f t="shared" si="14"/>
        <v>47209</v>
      </c>
      <c r="BO58" s="162">
        <f t="shared" si="14"/>
        <v>47239</v>
      </c>
      <c r="BP58" s="162">
        <f t="shared" ref="BP58:CH58" si="15">BP$4</f>
        <v>47270</v>
      </c>
      <c r="BQ58" s="162">
        <f t="shared" si="15"/>
        <v>47300</v>
      </c>
      <c r="BR58" s="162">
        <f t="shared" si="15"/>
        <v>47331</v>
      </c>
      <c r="BS58" s="162">
        <f t="shared" si="15"/>
        <v>47362</v>
      </c>
      <c r="BT58" s="162">
        <f t="shared" si="15"/>
        <v>47392</v>
      </c>
      <c r="BU58" s="162">
        <f t="shared" si="15"/>
        <v>47423</v>
      </c>
      <c r="BV58" s="162">
        <f t="shared" si="15"/>
        <v>47453</v>
      </c>
      <c r="BW58" s="162">
        <f t="shared" si="15"/>
        <v>47484</v>
      </c>
      <c r="BX58" s="162">
        <f t="shared" si="15"/>
        <v>47515</v>
      </c>
      <c r="BY58" s="162">
        <f t="shared" si="15"/>
        <v>47543</v>
      </c>
      <c r="BZ58" s="162">
        <f t="shared" si="15"/>
        <v>47574</v>
      </c>
      <c r="CA58" s="162">
        <f t="shared" si="15"/>
        <v>47604</v>
      </c>
      <c r="CB58" s="162">
        <f t="shared" si="15"/>
        <v>47635</v>
      </c>
      <c r="CC58" s="162">
        <f t="shared" si="15"/>
        <v>47665</v>
      </c>
      <c r="CD58" s="162">
        <f t="shared" si="15"/>
        <v>47696</v>
      </c>
      <c r="CE58" s="162">
        <f t="shared" si="15"/>
        <v>47727</v>
      </c>
      <c r="CF58" s="162">
        <f t="shared" si="15"/>
        <v>47757</v>
      </c>
      <c r="CG58" s="162">
        <f t="shared" si="15"/>
        <v>47788</v>
      </c>
      <c r="CH58" s="163">
        <f t="shared" si="15"/>
        <v>47818</v>
      </c>
    </row>
    <row r="59" spans="1:86" x14ac:dyDescent="0.25">
      <c r="A59" s="685"/>
      <c r="B59" s="11" t="str">
        <f t="shared" ref="B59:B73" si="16">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188"/>
      <c r="AM59" s="188"/>
      <c r="AN59" s="188"/>
      <c r="AO59" s="188"/>
      <c r="AP59" s="188"/>
      <c r="AQ59" s="188"/>
      <c r="AR59" s="188"/>
      <c r="AS59" s="188"/>
      <c r="AT59" s="188"/>
      <c r="AU59" s="188"/>
      <c r="AV59" s="188"/>
      <c r="AW59" s="188"/>
      <c r="AX59" s="188"/>
      <c r="AY59" s="188"/>
      <c r="AZ59" s="188"/>
      <c r="BA59" s="188"/>
      <c r="BB59" s="188"/>
      <c r="BC59" s="188"/>
      <c r="BD59" s="188"/>
      <c r="BE59" s="188"/>
      <c r="BF59" s="188"/>
      <c r="BG59" s="188"/>
      <c r="BH59" s="188"/>
      <c r="BI59" s="188"/>
      <c r="BJ59" s="188"/>
      <c r="BK59" s="188"/>
      <c r="BL59" s="188"/>
      <c r="BM59" s="188"/>
      <c r="BN59" s="188"/>
      <c r="BO59" s="188"/>
      <c r="BP59" s="188"/>
      <c r="BQ59" s="188"/>
      <c r="BR59" s="188"/>
      <c r="BS59" s="188"/>
      <c r="BT59" s="188"/>
      <c r="BU59" s="188"/>
      <c r="BV59" s="188"/>
      <c r="BW59" s="188"/>
      <c r="BX59" s="188"/>
      <c r="BY59" s="188"/>
      <c r="BZ59" s="188"/>
      <c r="CA59" s="188"/>
      <c r="CB59" s="188"/>
      <c r="CC59" s="188"/>
      <c r="CD59" s="188"/>
      <c r="CE59" s="188"/>
      <c r="CF59" s="188"/>
      <c r="CG59" s="188"/>
      <c r="CH59" s="262"/>
    </row>
    <row r="60" spans="1:86" ht="15" customHeight="1" x14ac:dyDescent="0.25">
      <c r="A60" s="685"/>
      <c r="B60" s="11" t="str">
        <f t="shared" si="16"/>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88"/>
      <c r="P60" s="188"/>
      <c r="Q60" s="188"/>
      <c r="R60" s="188"/>
      <c r="S60" s="188"/>
      <c r="T60" s="188"/>
      <c r="U60" s="188"/>
      <c r="V60" s="188"/>
      <c r="W60" s="188"/>
      <c r="X60" s="188"/>
      <c r="Y60" s="188"/>
      <c r="Z60" s="188"/>
      <c r="AA60" s="188"/>
      <c r="AB60" s="188"/>
      <c r="AC60" s="188"/>
      <c r="AD60" s="188"/>
      <c r="AE60" s="188"/>
      <c r="AF60" s="188"/>
      <c r="AG60" s="188"/>
      <c r="AH60" s="188"/>
      <c r="AI60" s="188"/>
      <c r="AJ60" s="188"/>
      <c r="AK60" s="188"/>
      <c r="AL60" s="188"/>
      <c r="AM60" s="188"/>
      <c r="AN60" s="188"/>
      <c r="AO60" s="188"/>
      <c r="AP60" s="188"/>
      <c r="AQ60" s="188"/>
      <c r="AR60" s="188"/>
      <c r="AS60" s="188"/>
      <c r="AT60" s="188"/>
      <c r="AU60" s="188"/>
      <c r="AV60" s="188"/>
      <c r="AW60" s="188"/>
      <c r="AX60" s="188"/>
      <c r="AY60" s="188"/>
      <c r="AZ60" s="188"/>
      <c r="BA60" s="188"/>
      <c r="BB60" s="188"/>
      <c r="BC60" s="188"/>
      <c r="BD60" s="188"/>
      <c r="BE60" s="188"/>
      <c r="BF60" s="188"/>
      <c r="BG60" s="188"/>
      <c r="BH60" s="188"/>
      <c r="BI60" s="188"/>
      <c r="BJ60" s="188"/>
      <c r="BK60" s="188"/>
      <c r="BL60" s="188"/>
      <c r="BM60" s="188"/>
      <c r="BN60" s="188"/>
      <c r="BO60" s="188"/>
      <c r="BP60" s="188"/>
      <c r="BQ60" s="188"/>
      <c r="BR60" s="188"/>
      <c r="BS60" s="188"/>
      <c r="BT60" s="188"/>
      <c r="BU60" s="188"/>
      <c r="BV60" s="188"/>
      <c r="BW60" s="188"/>
      <c r="BX60" s="188"/>
      <c r="BY60" s="188"/>
      <c r="BZ60" s="188"/>
      <c r="CA60" s="188"/>
      <c r="CB60" s="188"/>
      <c r="CC60" s="188"/>
      <c r="CD60" s="188"/>
      <c r="CE60" s="188"/>
      <c r="CF60" s="188"/>
      <c r="CG60" s="188"/>
      <c r="CH60" s="262"/>
    </row>
    <row r="61" spans="1:86" x14ac:dyDescent="0.25">
      <c r="A61" s="685"/>
      <c r="B61" s="11" t="str">
        <f t="shared" si="16"/>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88"/>
      <c r="P61" s="188"/>
      <c r="Q61" s="188"/>
      <c r="R61" s="188"/>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88"/>
      <c r="AY61" s="188"/>
      <c r="AZ61" s="188"/>
      <c r="BA61" s="188"/>
      <c r="BB61" s="188"/>
      <c r="BC61" s="188"/>
      <c r="BD61" s="188"/>
      <c r="BE61" s="188"/>
      <c r="BF61" s="188"/>
      <c r="BG61" s="188"/>
      <c r="BH61" s="188"/>
      <c r="BI61" s="188"/>
      <c r="BJ61" s="188"/>
      <c r="BK61" s="188"/>
      <c r="BL61" s="188"/>
      <c r="BM61" s="188"/>
      <c r="BN61" s="188"/>
      <c r="BO61" s="188"/>
      <c r="BP61" s="188"/>
      <c r="BQ61" s="188"/>
      <c r="BR61" s="188"/>
      <c r="BS61" s="188"/>
      <c r="BT61" s="188"/>
      <c r="BU61" s="188"/>
      <c r="BV61" s="188"/>
      <c r="BW61" s="188"/>
      <c r="BX61" s="188"/>
      <c r="BY61" s="188"/>
      <c r="BZ61" s="188"/>
      <c r="CA61" s="188"/>
      <c r="CB61" s="188"/>
      <c r="CC61" s="188"/>
      <c r="CD61" s="188"/>
      <c r="CE61" s="188"/>
      <c r="CF61" s="188"/>
      <c r="CG61" s="188"/>
      <c r="CH61" s="262"/>
    </row>
    <row r="62" spans="1:86" x14ac:dyDescent="0.25">
      <c r="A62" s="685"/>
      <c r="B62" s="11" t="str">
        <f t="shared" si="16"/>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c r="AW62" s="188"/>
      <c r="AX62" s="188"/>
      <c r="AY62" s="188"/>
      <c r="AZ62" s="188"/>
      <c r="BA62" s="188"/>
      <c r="BB62" s="188"/>
      <c r="BC62" s="188"/>
      <c r="BD62" s="188"/>
      <c r="BE62" s="188"/>
      <c r="BF62" s="188"/>
      <c r="BG62" s="188"/>
      <c r="BH62" s="188"/>
      <c r="BI62" s="188"/>
      <c r="BJ62" s="188"/>
      <c r="BK62" s="188"/>
      <c r="BL62" s="188"/>
      <c r="BM62" s="188"/>
      <c r="BN62" s="188"/>
      <c r="BO62" s="188"/>
      <c r="BP62" s="188"/>
      <c r="BQ62" s="188"/>
      <c r="BR62" s="188"/>
      <c r="BS62" s="188"/>
      <c r="BT62" s="188"/>
      <c r="BU62" s="188"/>
      <c r="BV62" s="188"/>
      <c r="BW62" s="188"/>
      <c r="BX62" s="188"/>
      <c r="BY62" s="188"/>
      <c r="BZ62" s="188"/>
      <c r="CA62" s="188"/>
      <c r="CB62" s="188"/>
      <c r="CC62" s="188"/>
      <c r="CD62" s="188"/>
      <c r="CE62" s="188"/>
      <c r="CF62" s="188"/>
      <c r="CG62" s="188"/>
      <c r="CH62" s="262"/>
    </row>
    <row r="63" spans="1:86" x14ac:dyDescent="0.25">
      <c r="A63" s="685"/>
      <c r="B63" s="11" t="str">
        <f t="shared" si="16"/>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c r="BA63" s="188"/>
      <c r="BB63" s="188"/>
      <c r="BC63" s="188"/>
      <c r="BD63" s="188"/>
      <c r="BE63" s="188"/>
      <c r="BF63" s="188"/>
      <c r="BG63" s="188"/>
      <c r="BH63" s="188"/>
      <c r="BI63" s="188"/>
      <c r="BJ63" s="188"/>
      <c r="BK63" s="188"/>
      <c r="BL63" s="188"/>
      <c r="BM63" s="188"/>
      <c r="BN63" s="188"/>
      <c r="BO63" s="188"/>
      <c r="BP63" s="188"/>
      <c r="BQ63" s="188"/>
      <c r="BR63" s="188"/>
      <c r="BS63" s="188"/>
      <c r="BT63" s="188"/>
      <c r="BU63" s="188"/>
      <c r="BV63" s="188"/>
      <c r="BW63" s="188"/>
      <c r="BX63" s="188"/>
      <c r="BY63" s="188"/>
      <c r="BZ63" s="188"/>
      <c r="CA63" s="188"/>
      <c r="CB63" s="188"/>
      <c r="CC63" s="188"/>
      <c r="CD63" s="188"/>
      <c r="CE63" s="188"/>
      <c r="CF63" s="188"/>
      <c r="CG63" s="188"/>
      <c r="CH63" s="262"/>
    </row>
    <row r="64" spans="1:86" x14ac:dyDescent="0.25">
      <c r="A64" s="685"/>
      <c r="B64" s="11" t="str">
        <f t="shared" si="16"/>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88"/>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c r="BC64" s="188"/>
      <c r="BD64" s="188"/>
      <c r="BE64" s="188"/>
      <c r="BF64" s="188"/>
      <c r="BG64" s="188"/>
      <c r="BH64" s="188"/>
      <c r="BI64" s="188"/>
      <c r="BJ64" s="188"/>
      <c r="BK64" s="188"/>
      <c r="BL64" s="188"/>
      <c r="BM64" s="188"/>
      <c r="BN64" s="188"/>
      <c r="BO64" s="188"/>
      <c r="BP64" s="188"/>
      <c r="BQ64" s="188"/>
      <c r="BR64" s="188"/>
      <c r="BS64" s="188"/>
      <c r="BT64" s="188"/>
      <c r="BU64" s="188"/>
      <c r="BV64" s="188"/>
      <c r="BW64" s="188"/>
      <c r="BX64" s="188"/>
      <c r="BY64" s="188"/>
      <c r="BZ64" s="188"/>
      <c r="CA64" s="188"/>
      <c r="CB64" s="188"/>
      <c r="CC64" s="188"/>
      <c r="CD64" s="188"/>
      <c r="CE64" s="188"/>
      <c r="CF64" s="188"/>
      <c r="CG64" s="188"/>
      <c r="CH64" s="262"/>
    </row>
    <row r="65" spans="1:86" x14ac:dyDescent="0.25">
      <c r="A65" s="685"/>
      <c r="B65" s="11" t="str">
        <f t="shared" si="16"/>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188"/>
      <c r="BY65" s="188"/>
      <c r="BZ65" s="188"/>
      <c r="CA65" s="188"/>
      <c r="CB65" s="188"/>
      <c r="CC65" s="188"/>
      <c r="CD65" s="188"/>
      <c r="CE65" s="188"/>
      <c r="CF65" s="188"/>
      <c r="CG65" s="188"/>
      <c r="CH65" s="262"/>
    </row>
    <row r="66" spans="1:86" x14ac:dyDescent="0.25">
      <c r="A66" s="685"/>
      <c r="B66" s="11" t="str">
        <f t="shared" si="16"/>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c r="BC66" s="188"/>
      <c r="BD66" s="188"/>
      <c r="BE66" s="188"/>
      <c r="BF66" s="188"/>
      <c r="BG66" s="188"/>
      <c r="BH66" s="188"/>
      <c r="BI66" s="188"/>
      <c r="BJ66" s="188"/>
      <c r="BK66" s="188"/>
      <c r="BL66" s="188"/>
      <c r="BM66" s="188"/>
      <c r="BN66" s="188"/>
      <c r="BO66" s="188"/>
      <c r="BP66" s="188"/>
      <c r="BQ66" s="188"/>
      <c r="BR66" s="188"/>
      <c r="BS66" s="188"/>
      <c r="BT66" s="188"/>
      <c r="BU66" s="188"/>
      <c r="BV66" s="188"/>
      <c r="BW66" s="188"/>
      <c r="BX66" s="188"/>
      <c r="BY66" s="188"/>
      <c r="BZ66" s="188"/>
      <c r="CA66" s="188"/>
      <c r="CB66" s="188"/>
      <c r="CC66" s="188"/>
      <c r="CD66" s="188"/>
      <c r="CE66" s="188"/>
      <c r="CF66" s="188"/>
      <c r="CG66" s="188"/>
      <c r="CH66" s="262"/>
    </row>
    <row r="67" spans="1:86" x14ac:dyDescent="0.25">
      <c r="A67" s="685"/>
      <c r="B67" s="11" t="str">
        <f t="shared" si="16"/>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105396.03849039655</v>
      </c>
      <c r="L67" s="3">
        <f>'BIZ kWh ENTRY'!BH108</f>
        <v>132390.92183374305</v>
      </c>
      <c r="M67" s="3">
        <f>'BIZ kWh ENTRY'!BI108</f>
        <v>0</v>
      </c>
      <c r="N67" s="3">
        <f>'BIZ kWh ENTRY'!BJ108</f>
        <v>8580.9455501083285</v>
      </c>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8"/>
      <c r="BA67" s="188"/>
      <c r="BB67" s="188"/>
      <c r="BC67" s="188"/>
      <c r="BD67" s="188"/>
      <c r="BE67" s="188"/>
      <c r="BF67" s="188"/>
      <c r="BG67" s="188"/>
      <c r="BH67" s="188"/>
      <c r="BI67" s="188"/>
      <c r="BJ67" s="188"/>
      <c r="BK67" s="188"/>
      <c r="BL67" s="188"/>
      <c r="BM67" s="188"/>
      <c r="BN67" s="188"/>
      <c r="BO67" s="188"/>
      <c r="BP67" s="188"/>
      <c r="BQ67" s="188"/>
      <c r="BR67" s="188"/>
      <c r="BS67" s="188"/>
      <c r="BT67" s="188"/>
      <c r="BU67" s="188"/>
      <c r="BV67" s="188"/>
      <c r="BW67" s="188"/>
      <c r="BX67" s="188"/>
      <c r="BY67" s="188"/>
      <c r="BZ67" s="188"/>
      <c r="CA67" s="188"/>
      <c r="CB67" s="188"/>
      <c r="CC67" s="188"/>
      <c r="CD67" s="188"/>
      <c r="CE67" s="188"/>
      <c r="CF67" s="188"/>
      <c r="CG67" s="188"/>
      <c r="CH67" s="262"/>
    </row>
    <row r="68" spans="1:86" x14ac:dyDescent="0.25">
      <c r="A68" s="685"/>
      <c r="B68" s="11" t="str">
        <f t="shared" si="16"/>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88"/>
      <c r="P68" s="188"/>
      <c r="Q68" s="188"/>
      <c r="R68" s="188"/>
      <c r="S68" s="188"/>
      <c r="T68" s="188"/>
      <c r="U68" s="188"/>
      <c r="V68" s="188"/>
      <c r="W68" s="188"/>
      <c r="X68" s="188"/>
      <c r="Y68" s="188"/>
      <c r="Z68" s="188"/>
      <c r="AA68" s="188"/>
      <c r="AB68" s="188"/>
      <c r="AC68" s="188"/>
      <c r="AD68" s="188"/>
      <c r="AE68" s="188"/>
      <c r="AF68" s="188"/>
      <c r="AG68" s="188"/>
      <c r="AH68" s="188"/>
      <c r="AI68" s="188"/>
      <c r="AJ68" s="188"/>
      <c r="AK68" s="188"/>
      <c r="AL68" s="188"/>
      <c r="AM68" s="188"/>
      <c r="AN68" s="188"/>
      <c r="AO68" s="188"/>
      <c r="AP68" s="188"/>
      <c r="AQ68" s="188"/>
      <c r="AR68" s="188"/>
      <c r="AS68" s="188"/>
      <c r="AT68" s="188"/>
      <c r="AU68" s="188"/>
      <c r="AV68" s="188"/>
      <c r="AW68" s="188"/>
      <c r="AX68" s="188"/>
      <c r="AY68" s="188"/>
      <c r="AZ68" s="188"/>
      <c r="BA68" s="188"/>
      <c r="BB68" s="188"/>
      <c r="BC68" s="188"/>
      <c r="BD68" s="188"/>
      <c r="BE68" s="188"/>
      <c r="BF68" s="188"/>
      <c r="BG68" s="188"/>
      <c r="BH68" s="188"/>
      <c r="BI68" s="188"/>
      <c r="BJ68" s="188"/>
      <c r="BK68" s="188"/>
      <c r="BL68" s="188"/>
      <c r="BM68" s="188"/>
      <c r="BN68" s="188"/>
      <c r="BO68" s="188"/>
      <c r="BP68" s="188"/>
      <c r="BQ68" s="188"/>
      <c r="BR68" s="188"/>
      <c r="BS68" s="188"/>
      <c r="BT68" s="188"/>
      <c r="BU68" s="188"/>
      <c r="BV68" s="188"/>
      <c r="BW68" s="188"/>
      <c r="BX68" s="188"/>
      <c r="BY68" s="188"/>
      <c r="BZ68" s="188"/>
      <c r="CA68" s="188"/>
      <c r="CB68" s="188"/>
      <c r="CC68" s="188"/>
      <c r="CD68" s="188"/>
      <c r="CE68" s="188"/>
      <c r="CF68" s="188"/>
      <c r="CG68" s="188"/>
      <c r="CH68" s="262"/>
    </row>
    <row r="69" spans="1:86" ht="15.75" customHeight="1" x14ac:dyDescent="0.25">
      <c r="A69" s="685"/>
      <c r="B69" s="11" t="str">
        <f t="shared" si="16"/>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8"/>
      <c r="AX69" s="188"/>
      <c r="AY69" s="188"/>
      <c r="AZ69" s="188"/>
      <c r="BA69" s="188"/>
      <c r="BB69" s="188"/>
      <c r="BC69" s="188"/>
      <c r="BD69" s="188"/>
      <c r="BE69" s="188"/>
      <c r="BF69" s="188"/>
      <c r="BG69" s="188"/>
      <c r="BH69" s="188"/>
      <c r="BI69" s="188"/>
      <c r="BJ69" s="188"/>
      <c r="BK69" s="188"/>
      <c r="BL69" s="188"/>
      <c r="BM69" s="188"/>
      <c r="BN69" s="188"/>
      <c r="BO69" s="188"/>
      <c r="BP69" s="188"/>
      <c r="BQ69" s="188"/>
      <c r="BR69" s="188"/>
      <c r="BS69" s="188"/>
      <c r="BT69" s="188"/>
      <c r="BU69" s="188"/>
      <c r="BV69" s="188"/>
      <c r="BW69" s="188"/>
      <c r="BX69" s="188"/>
      <c r="BY69" s="188"/>
      <c r="BZ69" s="188"/>
      <c r="CA69" s="188"/>
      <c r="CB69" s="188"/>
      <c r="CC69" s="188"/>
      <c r="CD69" s="188"/>
      <c r="CE69" s="188"/>
      <c r="CF69" s="188"/>
      <c r="CG69" s="188"/>
      <c r="CH69" s="262"/>
    </row>
    <row r="70" spans="1:86" x14ac:dyDescent="0.25">
      <c r="A70" s="685"/>
      <c r="B70" s="11" t="str">
        <f t="shared" si="16"/>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88"/>
      <c r="P70" s="188"/>
      <c r="Q70" s="188"/>
      <c r="R70" s="188"/>
      <c r="S70" s="188"/>
      <c r="T70" s="188"/>
      <c r="U70" s="188"/>
      <c r="V70" s="188"/>
      <c r="W70" s="188"/>
      <c r="X70" s="188"/>
      <c r="Y70" s="188"/>
      <c r="Z70" s="188"/>
      <c r="AA70" s="188"/>
      <c r="AB70" s="188"/>
      <c r="AC70" s="188"/>
      <c r="AD70" s="188"/>
      <c r="AE70" s="188"/>
      <c r="AF70" s="188"/>
      <c r="AG70" s="188"/>
      <c r="AH70" s="188"/>
      <c r="AI70" s="188"/>
      <c r="AJ70" s="188"/>
      <c r="AK70" s="188"/>
      <c r="AL70" s="188"/>
      <c r="AM70" s="188"/>
      <c r="AN70" s="188"/>
      <c r="AO70" s="188"/>
      <c r="AP70" s="188"/>
      <c r="AQ70" s="188"/>
      <c r="AR70" s="188"/>
      <c r="AS70" s="188"/>
      <c r="AT70" s="188"/>
      <c r="AU70" s="188"/>
      <c r="AV70" s="188"/>
      <c r="AW70" s="188"/>
      <c r="AX70" s="188"/>
      <c r="AY70" s="188"/>
      <c r="AZ70" s="188"/>
      <c r="BA70" s="188"/>
      <c r="BB70" s="188"/>
      <c r="BC70" s="188"/>
      <c r="BD70" s="188"/>
      <c r="BE70" s="188"/>
      <c r="BF70" s="188"/>
      <c r="BG70" s="188"/>
      <c r="BH70" s="188"/>
      <c r="BI70" s="188"/>
      <c r="BJ70" s="188"/>
      <c r="BK70" s="188"/>
      <c r="BL70" s="188"/>
      <c r="BM70" s="188"/>
      <c r="BN70" s="188"/>
      <c r="BO70" s="188"/>
      <c r="BP70" s="188"/>
      <c r="BQ70" s="188"/>
      <c r="BR70" s="188"/>
      <c r="BS70" s="188"/>
      <c r="BT70" s="188"/>
      <c r="BU70" s="188"/>
      <c r="BV70" s="188"/>
      <c r="BW70" s="188"/>
      <c r="BX70" s="188"/>
      <c r="BY70" s="188"/>
      <c r="BZ70" s="188"/>
      <c r="CA70" s="188"/>
      <c r="CB70" s="188"/>
      <c r="CC70" s="188"/>
      <c r="CD70" s="188"/>
      <c r="CE70" s="188"/>
      <c r="CF70" s="188"/>
      <c r="CG70" s="188"/>
      <c r="CH70" s="262"/>
    </row>
    <row r="71" spans="1:86" x14ac:dyDescent="0.25">
      <c r="A71" s="685"/>
      <c r="B71" s="11" t="str">
        <f t="shared" si="16"/>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88"/>
      <c r="P71" s="188"/>
      <c r="Q71" s="188"/>
      <c r="R71" s="188"/>
      <c r="S71" s="188"/>
      <c r="T71" s="188"/>
      <c r="U71" s="188"/>
      <c r="V71" s="188"/>
      <c r="W71" s="188"/>
      <c r="X71" s="188"/>
      <c r="Y71" s="188"/>
      <c r="Z71" s="188"/>
      <c r="AA71" s="188"/>
      <c r="AB71" s="188"/>
      <c r="AC71" s="188"/>
      <c r="AD71" s="188"/>
      <c r="AE71" s="188"/>
      <c r="AF71" s="188"/>
      <c r="AG71" s="188"/>
      <c r="AH71" s="188"/>
      <c r="AI71" s="188"/>
      <c r="AJ71" s="188"/>
      <c r="AK71" s="188"/>
      <c r="AL71" s="188"/>
      <c r="AM71" s="188"/>
      <c r="AN71" s="188"/>
      <c r="AO71" s="188"/>
      <c r="AP71" s="188"/>
      <c r="AQ71" s="188"/>
      <c r="AR71" s="188"/>
      <c r="AS71" s="188"/>
      <c r="AT71" s="188"/>
      <c r="AU71" s="188"/>
      <c r="AV71" s="188"/>
      <c r="AW71" s="188"/>
      <c r="AX71" s="188"/>
      <c r="AY71" s="188"/>
      <c r="AZ71" s="188"/>
      <c r="BA71" s="188"/>
      <c r="BB71" s="188"/>
      <c r="BC71" s="188"/>
      <c r="BD71" s="188"/>
      <c r="BE71" s="188"/>
      <c r="BF71" s="188"/>
      <c r="BG71" s="188"/>
      <c r="BH71" s="188"/>
      <c r="BI71" s="188"/>
      <c r="BJ71" s="188"/>
      <c r="BK71" s="188"/>
      <c r="BL71" s="188"/>
      <c r="BM71" s="188"/>
      <c r="BN71" s="188"/>
      <c r="BO71" s="188"/>
      <c r="BP71" s="188"/>
      <c r="BQ71" s="188"/>
      <c r="BR71" s="188"/>
      <c r="BS71" s="188"/>
      <c r="BT71" s="188"/>
      <c r="BU71" s="188"/>
      <c r="BV71" s="188"/>
      <c r="BW71" s="188"/>
      <c r="BX71" s="188"/>
      <c r="BY71" s="188"/>
      <c r="BZ71" s="188"/>
      <c r="CA71" s="188"/>
      <c r="CB71" s="188"/>
      <c r="CC71" s="188"/>
      <c r="CD71" s="188"/>
      <c r="CE71" s="188"/>
      <c r="CF71" s="188"/>
      <c r="CG71" s="188"/>
      <c r="CH71" s="262"/>
    </row>
    <row r="72" spans="1:86" x14ac:dyDescent="0.25">
      <c r="A72" s="685"/>
      <c r="B72" s="11" t="str">
        <f t="shared" si="16"/>
        <v xml:space="preserve"> </v>
      </c>
      <c r="C72" s="3"/>
      <c r="D72" s="3"/>
      <c r="E72" s="3"/>
      <c r="F72" s="3"/>
      <c r="G72" s="3"/>
      <c r="H72" s="3"/>
      <c r="I72" s="3"/>
      <c r="J72" s="3"/>
      <c r="K72" s="3"/>
      <c r="L72" s="3"/>
      <c r="M72" s="3"/>
      <c r="N72" s="3"/>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8"/>
      <c r="AX72" s="188"/>
      <c r="AY72" s="188"/>
      <c r="AZ72" s="188"/>
      <c r="BA72" s="188"/>
      <c r="BB72" s="188"/>
      <c r="BC72" s="188"/>
      <c r="BD72" s="188"/>
      <c r="BE72" s="188"/>
      <c r="BF72" s="188"/>
      <c r="BG72" s="188"/>
      <c r="BH72" s="188"/>
      <c r="BI72" s="188"/>
      <c r="BJ72" s="188"/>
      <c r="BK72" s="188"/>
      <c r="BL72" s="188"/>
      <c r="BM72" s="188"/>
      <c r="BN72" s="188"/>
      <c r="BO72" s="188"/>
      <c r="BP72" s="188"/>
      <c r="BQ72" s="188"/>
      <c r="BR72" s="188"/>
      <c r="BS72" s="188"/>
      <c r="BT72" s="188"/>
      <c r="BU72" s="188"/>
      <c r="BV72" s="188"/>
      <c r="BW72" s="188"/>
      <c r="BX72" s="188"/>
      <c r="BY72" s="188"/>
      <c r="BZ72" s="188"/>
      <c r="CA72" s="188"/>
      <c r="CB72" s="188"/>
      <c r="CC72" s="188"/>
      <c r="CD72" s="188"/>
      <c r="CE72" s="188"/>
      <c r="CF72" s="188"/>
      <c r="CG72" s="188"/>
      <c r="CH72" s="262"/>
    </row>
    <row r="73" spans="1:86" ht="15.75" customHeight="1" thickBot="1" x14ac:dyDescent="0.3">
      <c r="A73" s="686"/>
      <c r="B73" s="209" t="str">
        <f t="shared" si="16"/>
        <v>Monthly kWh</v>
      </c>
      <c r="C73" s="264">
        <f>SUM(C59:C72)</f>
        <v>0</v>
      </c>
      <c r="D73" s="264">
        <f t="shared" ref="D73:N73" si="17">SUM(D59:D72)</f>
        <v>0</v>
      </c>
      <c r="E73" s="264">
        <f t="shared" si="17"/>
        <v>0</v>
      </c>
      <c r="F73" s="264">
        <f t="shared" si="17"/>
        <v>0</v>
      </c>
      <c r="G73" s="264">
        <f t="shared" si="17"/>
        <v>0</v>
      </c>
      <c r="H73" s="264">
        <f t="shared" si="17"/>
        <v>0</v>
      </c>
      <c r="I73" s="264">
        <f t="shared" si="17"/>
        <v>0</v>
      </c>
      <c r="J73" s="264">
        <f t="shared" si="17"/>
        <v>0</v>
      </c>
      <c r="K73" s="264">
        <f t="shared" si="17"/>
        <v>105396.03849039655</v>
      </c>
      <c r="L73" s="264">
        <f t="shared" si="17"/>
        <v>132390.92183374305</v>
      </c>
      <c r="M73" s="264">
        <f t="shared" si="17"/>
        <v>0</v>
      </c>
      <c r="N73" s="264">
        <f t="shared" si="17"/>
        <v>8580.9455501083285</v>
      </c>
      <c r="O73" s="293"/>
      <c r="P73" s="293"/>
      <c r="Q73" s="293"/>
      <c r="R73" s="293"/>
      <c r="S73" s="293"/>
      <c r="T73" s="293"/>
      <c r="U73" s="293"/>
      <c r="V73" s="293"/>
      <c r="W73" s="293"/>
      <c r="X73" s="293"/>
      <c r="Y73" s="293"/>
      <c r="Z73" s="293"/>
      <c r="AA73" s="293"/>
      <c r="AB73" s="293"/>
      <c r="AC73" s="293"/>
      <c r="AD73" s="293"/>
      <c r="AE73" s="293"/>
      <c r="AF73" s="293"/>
      <c r="AG73" s="293"/>
      <c r="AH73" s="293"/>
      <c r="AI73" s="293"/>
      <c r="AJ73" s="293"/>
      <c r="AK73" s="293"/>
      <c r="AL73" s="293"/>
      <c r="AM73" s="293"/>
      <c r="AN73" s="293"/>
      <c r="AO73" s="293"/>
      <c r="AP73" s="293"/>
      <c r="AQ73" s="293"/>
      <c r="AR73" s="293"/>
      <c r="AS73" s="293"/>
      <c r="AT73" s="293"/>
      <c r="AU73" s="293"/>
      <c r="AV73" s="293"/>
      <c r="AW73" s="293"/>
      <c r="AX73" s="293"/>
      <c r="AY73" s="293"/>
      <c r="AZ73" s="293"/>
      <c r="BA73" s="293"/>
      <c r="BB73" s="293"/>
      <c r="BC73" s="293"/>
      <c r="BD73" s="293"/>
      <c r="BE73" s="293"/>
      <c r="BF73" s="293"/>
      <c r="BG73" s="293"/>
      <c r="BH73" s="293"/>
      <c r="BI73" s="293"/>
      <c r="BJ73" s="293"/>
      <c r="BK73" s="293"/>
      <c r="BL73" s="293"/>
      <c r="BM73" s="293"/>
      <c r="BN73" s="293"/>
      <c r="BO73" s="293"/>
      <c r="BP73" s="293"/>
      <c r="BQ73" s="293"/>
      <c r="BR73" s="293"/>
      <c r="BS73" s="293"/>
      <c r="BT73" s="293"/>
      <c r="BU73" s="293"/>
      <c r="BV73" s="293"/>
      <c r="BW73" s="293"/>
      <c r="BX73" s="293"/>
      <c r="BY73" s="293"/>
      <c r="BZ73" s="293"/>
      <c r="CA73" s="293"/>
      <c r="CB73" s="293"/>
      <c r="CC73" s="293"/>
      <c r="CD73" s="293"/>
      <c r="CE73" s="293"/>
      <c r="CF73" s="293"/>
      <c r="CG73" s="293"/>
      <c r="CH73" s="294"/>
    </row>
    <row r="74" spans="1:86" ht="15.75" customHeight="1" x14ac:dyDescent="0.25">
      <c r="A74" s="8"/>
      <c r="B74" s="285"/>
      <c r="C74" s="9"/>
      <c r="D74" s="285"/>
      <c r="E74" s="9"/>
      <c r="F74" s="5"/>
      <c r="G74" s="285"/>
      <c r="H74" s="285"/>
      <c r="I74" s="9"/>
      <c r="J74" s="285"/>
      <c r="K74" s="285"/>
      <c r="L74" s="9"/>
      <c r="M74" s="331" t="s">
        <v>212</v>
      </c>
      <c r="N74" s="332">
        <f>SUM(C73:N73)</f>
        <v>246367.90587424792</v>
      </c>
      <c r="O74" s="331" t="s">
        <v>213</v>
      </c>
      <c r="P74" s="333">
        <f>'BIZ kWh ENTRY'!BK113</f>
        <v>246367.90587424792</v>
      </c>
      <c r="Q74" s="285"/>
      <c r="R74" s="9"/>
      <c r="S74" s="285"/>
      <c r="T74" s="285"/>
      <c r="U74" s="9"/>
      <c r="V74" s="285"/>
      <c r="W74" s="285"/>
      <c r="X74" s="9"/>
      <c r="Y74" s="285"/>
      <c r="Z74" s="285"/>
      <c r="AA74" s="9"/>
      <c r="AB74" s="285"/>
      <c r="AC74" s="285"/>
      <c r="AD74" s="9"/>
      <c r="AE74" s="285"/>
      <c r="AF74" s="285"/>
      <c r="AG74" s="9"/>
      <c r="AH74" s="285"/>
      <c r="AI74" s="285"/>
      <c r="AJ74" s="9"/>
      <c r="AK74" s="285"/>
      <c r="AL74" s="285"/>
      <c r="AM74" s="9"/>
      <c r="AN74" s="285"/>
      <c r="AO74" s="285"/>
      <c r="AP74" s="9"/>
      <c r="AQ74" s="285"/>
      <c r="AR74" s="285"/>
      <c r="AS74" s="9"/>
      <c r="AT74" s="285"/>
      <c r="AU74" s="285"/>
      <c r="AV74" s="9"/>
      <c r="AW74" s="285"/>
      <c r="AX74" s="285"/>
      <c r="AY74" s="9"/>
      <c r="AZ74" s="285"/>
      <c r="BA74" s="285"/>
      <c r="BB74" s="9"/>
      <c r="BC74" s="285"/>
      <c r="BD74" s="285"/>
      <c r="BE74" s="9"/>
      <c r="BF74" s="285"/>
      <c r="BG74" s="285"/>
      <c r="BH74" s="9"/>
      <c r="BI74" s="285"/>
      <c r="BJ74" s="285"/>
      <c r="BK74" s="9"/>
      <c r="BL74" s="285"/>
      <c r="BM74" s="285"/>
      <c r="BN74" s="9"/>
      <c r="BO74" s="285"/>
      <c r="BP74" s="285"/>
      <c r="BQ74" s="9"/>
      <c r="BR74" s="285"/>
      <c r="BS74" s="285"/>
      <c r="BT74" s="9"/>
      <c r="BU74" s="285"/>
      <c r="BV74" s="285"/>
      <c r="BW74" s="9"/>
      <c r="BX74" s="285"/>
      <c r="BY74" s="285"/>
      <c r="BZ74" s="9"/>
      <c r="CA74" s="285"/>
      <c r="CB74" s="285"/>
      <c r="CC74" s="9"/>
      <c r="CD74" s="285"/>
      <c r="CE74" s="285"/>
      <c r="CF74" s="9"/>
      <c r="CG74" s="285"/>
      <c r="CH74" s="285"/>
    </row>
    <row r="75" spans="1:86" ht="15.75" customHeight="1" thickBot="1" x14ac:dyDescent="0.3">
      <c r="P75" s="328">
        <f>P20+P38+P56+P74</f>
        <v>548722.14730054955</v>
      </c>
    </row>
    <row r="76" spans="1:86" ht="16.5" customHeight="1" thickBot="1" x14ac:dyDescent="0.3">
      <c r="A76" s="612" t="s">
        <v>17</v>
      </c>
      <c r="B76" s="18" t="s">
        <v>106</v>
      </c>
      <c r="C76" s="162">
        <f>C$4</f>
        <v>45292</v>
      </c>
      <c r="D76" s="162">
        <f t="shared" ref="D76:BO76" si="18">D$4</f>
        <v>45323</v>
      </c>
      <c r="E76" s="162">
        <f t="shared" si="18"/>
        <v>45352</v>
      </c>
      <c r="F76" s="162">
        <f t="shared" si="18"/>
        <v>45383</v>
      </c>
      <c r="G76" s="162">
        <f t="shared" si="18"/>
        <v>45413</v>
      </c>
      <c r="H76" s="162">
        <f t="shared" si="18"/>
        <v>45444</v>
      </c>
      <c r="I76" s="162">
        <f t="shared" si="18"/>
        <v>45474</v>
      </c>
      <c r="J76" s="162">
        <f t="shared" si="18"/>
        <v>45505</v>
      </c>
      <c r="K76" s="162">
        <f t="shared" si="18"/>
        <v>45536</v>
      </c>
      <c r="L76" s="162">
        <f t="shared" si="18"/>
        <v>45566</v>
      </c>
      <c r="M76" s="162">
        <f t="shared" si="18"/>
        <v>45597</v>
      </c>
      <c r="N76" s="162">
        <f t="shared" si="18"/>
        <v>45627</v>
      </c>
      <c r="O76" s="162">
        <f t="shared" si="18"/>
        <v>45658</v>
      </c>
      <c r="P76" s="162">
        <f t="shared" si="18"/>
        <v>45689</v>
      </c>
      <c r="Q76" s="162">
        <f t="shared" si="18"/>
        <v>45717</v>
      </c>
      <c r="R76" s="162">
        <f t="shared" si="18"/>
        <v>45748</v>
      </c>
      <c r="S76" s="162">
        <f t="shared" si="18"/>
        <v>45778</v>
      </c>
      <c r="T76" s="162">
        <f t="shared" si="18"/>
        <v>45809</v>
      </c>
      <c r="U76" s="162">
        <f t="shared" si="18"/>
        <v>45839</v>
      </c>
      <c r="V76" s="162">
        <f t="shared" si="18"/>
        <v>45870</v>
      </c>
      <c r="W76" s="162">
        <f t="shared" si="18"/>
        <v>45901</v>
      </c>
      <c r="X76" s="162">
        <f t="shared" si="18"/>
        <v>45931</v>
      </c>
      <c r="Y76" s="162">
        <f t="shared" si="18"/>
        <v>45962</v>
      </c>
      <c r="Z76" s="162">
        <f t="shared" si="18"/>
        <v>45992</v>
      </c>
      <c r="AA76" s="162">
        <f t="shared" si="18"/>
        <v>46023</v>
      </c>
      <c r="AB76" s="162">
        <f t="shared" si="18"/>
        <v>46054</v>
      </c>
      <c r="AC76" s="162">
        <f t="shared" si="18"/>
        <v>46082</v>
      </c>
      <c r="AD76" s="162">
        <f t="shared" si="18"/>
        <v>46113</v>
      </c>
      <c r="AE76" s="162">
        <f t="shared" si="18"/>
        <v>46143</v>
      </c>
      <c r="AF76" s="162">
        <f t="shared" si="18"/>
        <v>46174</v>
      </c>
      <c r="AG76" s="162">
        <f t="shared" si="18"/>
        <v>46204</v>
      </c>
      <c r="AH76" s="162">
        <f t="shared" si="18"/>
        <v>46235</v>
      </c>
      <c r="AI76" s="162">
        <f t="shared" si="18"/>
        <v>46266</v>
      </c>
      <c r="AJ76" s="162">
        <f t="shared" si="18"/>
        <v>46296</v>
      </c>
      <c r="AK76" s="162">
        <f t="shared" si="18"/>
        <v>46327</v>
      </c>
      <c r="AL76" s="162">
        <f t="shared" si="18"/>
        <v>46357</v>
      </c>
      <c r="AM76" s="162">
        <f t="shared" si="18"/>
        <v>46388</v>
      </c>
      <c r="AN76" s="162">
        <f t="shared" si="18"/>
        <v>46419</v>
      </c>
      <c r="AO76" s="162">
        <f t="shared" si="18"/>
        <v>46447</v>
      </c>
      <c r="AP76" s="162">
        <f t="shared" si="18"/>
        <v>46478</v>
      </c>
      <c r="AQ76" s="162">
        <f t="shared" si="18"/>
        <v>46508</v>
      </c>
      <c r="AR76" s="162">
        <f t="shared" si="18"/>
        <v>46539</v>
      </c>
      <c r="AS76" s="162">
        <f t="shared" si="18"/>
        <v>46569</v>
      </c>
      <c r="AT76" s="162">
        <f t="shared" si="18"/>
        <v>46600</v>
      </c>
      <c r="AU76" s="162">
        <f t="shared" si="18"/>
        <v>46631</v>
      </c>
      <c r="AV76" s="162">
        <f t="shared" si="18"/>
        <v>46661</v>
      </c>
      <c r="AW76" s="162">
        <f t="shared" si="18"/>
        <v>46692</v>
      </c>
      <c r="AX76" s="162">
        <f t="shared" si="18"/>
        <v>46722</v>
      </c>
      <c r="AY76" s="162">
        <f t="shared" si="18"/>
        <v>46753</v>
      </c>
      <c r="AZ76" s="162">
        <f t="shared" si="18"/>
        <v>46784</v>
      </c>
      <c r="BA76" s="162">
        <f t="shared" si="18"/>
        <v>46813</v>
      </c>
      <c r="BB76" s="162">
        <f t="shared" si="18"/>
        <v>46844</v>
      </c>
      <c r="BC76" s="162">
        <f t="shared" si="18"/>
        <v>46874</v>
      </c>
      <c r="BD76" s="162">
        <f t="shared" si="18"/>
        <v>46905</v>
      </c>
      <c r="BE76" s="162">
        <f t="shared" si="18"/>
        <v>46935</v>
      </c>
      <c r="BF76" s="162">
        <f t="shared" si="18"/>
        <v>46966</v>
      </c>
      <c r="BG76" s="162">
        <f t="shared" si="18"/>
        <v>46997</v>
      </c>
      <c r="BH76" s="162">
        <f t="shared" si="18"/>
        <v>47027</v>
      </c>
      <c r="BI76" s="162">
        <f t="shared" si="18"/>
        <v>47058</v>
      </c>
      <c r="BJ76" s="162">
        <f t="shared" si="18"/>
        <v>47088</v>
      </c>
      <c r="BK76" s="162">
        <f t="shared" si="18"/>
        <v>47119</v>
      </c>
      <c r="BL76" s="162">
        <f t="shared" si="18"/>
        <v>47150</v>
      </c>
      <c r="BM76" s="162">
        <f t="shared" si="18"/>
        <v>47178</v>
      </c>
      <c r="BN76" s="162">
        <f t="shared" si="18"/>
        <v>47209</v>
      </c>
      <c r="BO76" s="162">
        <f t="shared" si="18"/>
        <v>47239</v>
      </c>
      <c r="BP76" s="162">
        <f t="shared" ref="BP76:CH76" si="19">BP$4</f>
        <v>47270</v>
      </c>
      <c r="BQ76" s="162">
        <f t="shared" si="19"/>
        <v>47300</v>
      </c>
      <c r="BR76" s="162">
        <f t="shared" si="19"/>
        <v>47331</v>
      </c>
      <c r="BS76" s="162">
        <f t="shared" si="19"/>
        <v>47362</v>
      </c>
      <c r="BT76" s="162">
        <f t="shared" si="19"/>
        <v>47392</v>
      </c>
      <c r="BU76" s="162">
        <f t="shared" si="19"/>
        <v>47423</v>
      </c>
      <c r="BV76" s="162">
        <f t="shared" si="19"/>
        <v>47453</v>
      </c>
      <c r="BW76" s="162">
        <f t="shared" si="19"/>
        <v>47484</v>
      </c>
      <c r="BX76" s="162">
        <f t="shared" si="19"/>
        <v>47515</v>
      </c>
      <c r="BY76" s="162">
        <f t="shared" si="19"/>
        <v>47543</v>
      </c>
      <c r="BZ76" s="162">
        <f t="shared" si="19"/>
        <v>47574</v>
      </c>
      <c r="CA76" s="162">
        <f t="shared" si="19"/>
        <v>47604</v>
      </c>
      <c r="CB76" s="162">
        <f t="shared" si="19"/>
        <v>47635</v>
      </c>
      <c r="CC76" s="162">
        <f t="shared" si="19"/>
        <v>47665</v>
      </c>
      <c r="CD76" s="162">
        <f t="shared" si="19"/>
        <v>47696</v>
      </c>
      <c r="CE76" s="162">
        <f t="shared" si="19"/>
        <v>47727</v>
      </c>
      <c r="CF76" s="162">
        <f t="shared" si="19"/>
        <v>47757</v>
      </c>
      <c r="CG76" s="162">
        <f t="shared" si="19"/>
        <v>47788</v>
      </c>
      <c r="CH76" s="163">
        <f t="shared" si="19"/>
        <v>47818</v>
      </c>
    </row>
    <row r="77" spans="1:86" ht="15.75" x14ac:dyDescent="0.25">
      <c r="A77" s="613"/>
      <c r="B77" s="14" t="s">
        <v>30</v>
      </c>
      <c r="C77" s="25">
        <f>((C19*C$90))*C$2</f>
        <v>0</v>
      </c>
      <c r="D77" s="25">
        <f t="shared" ref="D77:BO77" si="20">((D19*D$90))*D$2</f>
        <v>0</v>
      </c>
      <c r="E77" s="25">
        <f t="shared" si="20"/>
        <v>0</v>
      </c>
      <c r="F77" s="25">
        <f t="shared" si="20"/>
        <v>0</v>
      </c>
      <c r="G77" s="25">
        <f t="shared" si="20"/>
        <v>0</v>
      </c>
      <c r="H77" s="25">
        <f t="shared" si="20"/>
        <v>0</v>
      </c>
      <c r="I77" s="25">
        <f t="shared" si="20"/>
        <v>0</v>
      </c>
      <c r="J77" s="25">
        <f t="shared" si="20"/>
        <v>0</v>
      </c>
      <c r="K77" s="25">
        <f t="shared" si="20"/>
        <v>69.868481238910903</v>
      </c>
      <c r="L77" s="25">
        <f t="shared" si="20"/>
        <v>31.530595132162667</v>
      </c>
      <c r="M77" s="25">
        <f t="shared" si="20"/>
        <v>0</v>
      </c>
      <c r="N77" s="25">
        <f t="shared" si="20"/>
        <v>7.0246251107731181</v>
      </c>
      <c r="O77" s="25">
        <f t="shared" si="20"/>
        <v>0</v>
      </c>
      <c r="P77" s="25">
        <f t="shared" si="20"/>
        <v>0</v>
      </c>
      <c r="Q77" s="25">
        <f t="shared" si="20"/>
        <v>0</v>
      </c>
      <c r="R77" s="25">
        <f t="shared" si="20"/>
        <v>0</v>
      </c>
      <c r="S77" s="25">
        <f t="shared" si="20"/>
        <v>0</v>
      </c>
      <c r="T77" s="25">
        <f t="shared" si="20"/>
        <v>0</v>
      </c>
      <c r="U77" s="25">
        <f t="shared" si="20"/>
        <v>0</v>
      </c>
      <c r="V77" s="25">
        <f t="shared" si="20"/>
        <v>0</v>
      </c>
      <c r="W77" s="25">
        <f t="shared" si="20"/>
        <v>0</v>
      </c>
      <c r="X77" s="25">
        <f t="shared" si="20"/>
        <v>0</v>
      </c>
      <c r="Y77" s="25">
        <f t="shared" si="20"/>
        <v>0</v>
      </c>
      <c r="Z77" s="25">
        <f t="shared" si="20"/>
        <v>0</v>
      </c>
      <c r="AA77" s="25">
        <f t="shared" si="20"/>
        <v>0</v>
      </c>
      <c r="AB77" s="25">
        <f t="shared" si="20"/>
        <v>0</v>
      </c>
      <c r="AC77" s="25">
        <f t="shared" si="20"/>
        <v>0</v>
      </c>
      <c r="AD77" s="25">
        <f t="shared" si="20"/>
        <v>0</v>
      </c>
      <c r="AE77" s="25">
        <f t="shared" si="20"/>
        <v>0</v>
      </c>
      <c r="AF77" s="25">
        <f t="shared" si="20"/>
        <v>0</v>
      </c>
      <c r="AG77" s="25">
        <f t="shared" si="20"/>
        <v>0</v>
      </c>
      <c r="AH77" s="25">
        <f t="shared" si="20"/>
        <v>0</v>
      </c>
      <c r="AI77" s="25">
        <f t="shared" si="20"/>
        <v>0</v>
      </c>
      <c r="AJ77" s="25">
        <f t="shared" si="20"/>
        <v>0</v>
      </c>
      <c r="AK77" s="25">
        <f t="shared" si="20"/>
        <v>0</v>
      </c>
      <c r="AL77" s="25">
        <f t="shared" si="20"/>
        <v>0</v>
      </c>
      <c r="AM77" s="25">
        <f t="shared" si="20"/>
        <v>0</v>
      </c>
      <c r="AN77" s="25">
        <f t="shared" si="20"/>
        <v>0</v>
      </c>
      <c r="AO77" s="25">
        <f t="shared" si="20"/>
        <v>0</v>
      </c>
      <c r="AP77" s="25">
        <f t="shared" si="20"/>
        <v>0</v>
      </c>
      <c r="AQ77" s="25">
        <f t="shared" si="20"/>
        <v>0</v>
      </c>
      <c r="AR77" s="25">
        <f t="shared" si="20"/>
        <v>0</v>
      </c>
      <c r="AS77" s="25">
        <f t="shared" si="20"/>
        <v>0</v>
      </c>
      <c r="AT77" s="25">
        <f t="shared" si="20"/>
        <v>0</v>
      </c>
      <c r="AU77" s="25">
        <f t="shared" si="20"/>
        <v>0</v>
      </c>
      <c r="AV77" s="25">
        <f t="shared" si="20"/>
        <v>0</v>
      </c>
      <c r="AW77" s="25">
        <f t="shared" si="20"/>
        <v>0</v>
      </c>
      <c r="AX77" s="25">
        <f t="shared" si="20"/>
        <v>0</v>
      </c>
      <c r="AY77" s="25">
        <f t="shared" si="20"/>
        <v>0</v>
      </c>
      <c r="AZ77" s="25">
        <f t="shared" si="20"/>
        <v>0</v>
      </c>
      <c r="BA77" s="25">
        <f t="shared" si="20"/>
        <v>0</v>
      </c>
      <c r="BB77" s="25">
        <f t="shared" si="20"/>
        <v>0</v>
      </c>
      <c r="BC77" s="25">
        <f t="shared" si="20"/>
        <v>0</v>
      </c>
      <c r="BD77" s="25">
        <f t="shared" si="20"/>
        <v>0</v>
      </c>
      <c r="BE77" s="25">
        <f t="shared" si="20"/>
        <v>0</v>
      </c>
      <c r="BF77" s="25">
        <f t="shared" si="20"/>
        <v>0</v>
      </c>
      <c r="BG77" s="25">
        <f t="shared" si="20"/>
        <v>0</v>
      </c>
      <c r="BH77" s="25">
        <f t="shared" si="20"/>
        <v>0</v>
      </c>
      <c r="BI77" s="25">
        <f t="shared" si="20"/>
        <v>0</v>
      </c>
      <c r="BJ77" s="25">
        <f t="shared" si="20"/>
        <v>0</v>
      </c>
      <c r="BK77" s="25">
        <f t="shared" si="20"/>
        <v>0</v>
      </c>
      <c r="BL77" s="25">
        <f t="shared" si="20"/>
        <v>0</v>
      </c>
      <c r="BM77" s="25">
        <f t="shared" si="20"/>
        <v>0</v>
      </c>
      <c r="BN77" s="25">
        <f t="shared" si="20"/>
        <v>0</v>
      </c>
      <c r="BO77" s="25">
        <f t="shared" si="20"/>
        <v>0</v>
      </c>
      <c r="BP77" s="25">
        <f t="shared" ref="BP77:CH77" si="21">((BP19*BP$90))*BP$2</f>
        <v>0</v>
      </c>
      <c r="BQ77" s="25">
        <f t="shared" si="21"/>
        <v>0</v>
      </c>
      <c r="BR77" s="25">
        <f t="shared" si="21"/>
        <v>0</v>
      </c>
      <c r="BS77" s="25">
        <f t="shared" si="21"/>
        <v>0</v>
      </c>
      <c r="BT77" s="25">
        <f t="shared" si="21"/>
        <v>0</v>
      </c>
      <c r="BU77" s="25">
        <f t="shared" si="21"/>
        <v>0</v>
      </c>
      <c r="BV77" s="25">
        <f t="shared" si="21"/>
        <v>0</v>
      </c>
      <c r="BW77" s="25">
        <f t="shared" si="21"/>
        <v>0</v>
      </c>
      <c r="BX77" s="25">
        <f t="shared" si="21"/>
        <v>0</v>
      </c>
      <c r="BY77" s="25">
        <f t="shared" si="21"/>
        <v>0</v>
      </c>
      <c r="BZ77" s="25">
        <f t="shared" si="21"/>
        <v>0</v>
      </c>
      <c r="CA77" s="25">
        <f t="shared" si="21"/>
        <v>0</v>
      </c>
      <c r="CB77" s="25">
        <f t="shared" si="21"/>
        <v>0</v>
      </c>
      <c r="CC77" s="25">
        <f t="shared" si="21"/>
        <v>0</v>
      </c>
      <c r="CD77" s="25">
        <f t="shared" si="21"/>
        <v>0</v>
      </c>
      <c r="CE77" s="25">
        <f t="shared" si="21"/>
        <v>0</v>
      </c>
      <c r="CF77" s="25">
        <f t="shared" si="21"/>
        <v>0</v>
      </c>
      <c r="CG77" s="25">
        <f t="shared" si="21"/>
        <v>0</v>
      </c>
      <c r="CH77" s="28">
        <f t="shared" si="21"/>
        <v>0</v>
      </c>
    </row>
    <row r="78" spans="1:86" ht="15.75" x14ac:dyDescent="0.25">
      <c r="A78" s="613"/>
      <c r="B78" s="14" t="s">
        <v>31</v>
      </c>
      <c r="C78" s="25">
        <f>((C37*C$91))*C$2</f>
        <v>0</v>
      </c>
      <c r="D78" s="25">
        <f t="shared" ref="D78:BO78" si="22">((D37*D$91))*D$2</f>
        <v>0</v>
      </c>
      <c r="E78" s="25">
        <f t="shared" si="22"/>
        <v>0</v>
      </c>
      <c r="F78" s="25">
        <f t="shared" si="22"/>
        <v>0</v>
      </c>
      <c r="G78" s="25">
        <f t="shared" si="22"/>
        <v>0</v>
      </c>
      <c r="H78" s="25">
        <f t="shared" si="22"/>
        <v>0</v>
      </c>
      <c r="I78" s="25">
        <f t="shared" si="22"/>
        <v>0</v>
      </c>
      <c r="J78" s="25">
        <f t="shared" si="22"/>
        <v>0</v>
      </c>
      <c r="K78" s="25">
        <f t="shared" si="22"/>
        <v>3006.9723459498405</v>
      </c>
      <c r="L78" s="25">
        <f t="shared" si="22"/>
        <v>969.56237112805525</v>
      </c>
      <c r="M78" s="25">
        <f t="shared" si="22"/>
        <v>0</v>
      </c>
      <c r="N78" s="25">
        <f t="shared" si="22"/>
        <v>326.26589325008155</v>
      </c>
      <c r="O78" s="25">
        <f t="shared" si="22"/>
        <v>0</v>
      </c>
      <c r="P78" s="25">
        <f t="shared" si="22"/>
        <v>0</v>
      </c>
      <c r="Q78" s="25">
        <f t="shared" si="22"/>
        <v>0</v>
      </c>
      <c r="R78" s="25">
        <f t="shared" si="22"/>
        <v>0</v>
      </c>
      <c r="S78" s="25">
        <f t="shared" si="22"/>
        <v>0</v>
      </c>
      <c r="T78" s="25">
        <f t="shared" si="22"/>
        <v>0</v>
      </c>
      <c r="U78" s="25">
        <f t="shared" si="22"/>
        <v>0</v>
      </c>
      <c r="V78" s="25">
        <f t="shared" si="22"/>
        <v>0</v>
      </c>
      <c r="W78" s="25">
        <f t="shared" si="22"/>
        <v>0</v>
      </c>
      <c r="X78" s="25">
        <f t="shared" si="22"/>
        <v>0</v>
      </c>
      <c r="Y78" s="25">
        <f t="shared" si="22"/>
        <v>0</v>
      </c>
      <c r="Z78" s="25">
        <f t="shared" si="22"/>
        <v>0</v>
      </c>
      <c r="AA78" s="25">
        <f t="shared" si="22"/>
        <v>0</v>
      </c>
      <c r="AB78" s="25">
        <f t="shared" si="22"/>
        <v>0</v>
      </c>
      <c r="AC78" s="25">
        <f t="shared" si="22"/>
        <v>0</v>
      </c>
      <c r="AD78" s="25">
        <f t="shared" si="22"/>
        <v>0</v>
      </c>
      <c r="AE78" s="25">
        <f t="shared" si="22"/>
        <v>0</v>
      </c>
      <c r="AF78" s="25">
        <f t="shared" si="22"/>
        <v>0</v>
      </c>
      <c r="AG78" s="25">
        <f t="shared" si="22"/>
        <v>0</v>
      </c>
      <c r="AH78" s="25">
        <f t="shared" si="22"/>
        <v>0</v>
      </c>
      <c r="AI78" s="25">
        <f t="shared" si="22"/>
        <v>0</v>
      </c>
      <c r="AJ78" s="25">
        <f t="shared" si="22"/>
        <v>0</v>
      </c>
      <c r="AK78" s="25">
        <f t="shared" si="22"/>
        <v>0</v>
      </c>
      <c r="AL78" s="25">
        <f t="shared" si="22"/>
        <v>0</v>
      </c>
      <c r="AM78" s="25">
        <f t="shared" si="22"/>
        <v>0</v>
      </c>
      <c r="AN78" s="25">
        <f t="shared" si="22"/>
        <v>0</v>
      </c>
      <c r="AO78" s="25">
        <f t="shared" si="22"/>
        <v>0</v>
      </c>
      <c r="AP78" s="25">
        <f t="shared" si="22"/>
        <v>0</v>
      </c>
      <c r="AQ78" s="25">
        <f t="shared" si="22"/>
        <v>0</v>
      </c>
      <c r="AR78" s="25">
        <f t="shared" si="22"/>
        <v>0</v>
      </c>
      <c r="AS78" s="25">
        <f t="shared" si="22"/>
        <v>0</v>
      </c>
      <c r="AT78" s="25">
        <f t="shared" si="22"/>
        <v>0</v>
      </c>
      <c r="AU78" s="25">
        <f t="shared" si="22"/>
        <v>0</v>
      </c>
      <c r="AV78" s="25">
        <f t="shared" si="22"/>
        <v>0</v>
      </c>
      <c r="AW78" s="25">
        <f t="shared" si="22"/>
        <v>0</v>
      </c>
      <c r="AX78" s="25">
        <f t="shared" si="22"/>
        <v>0</v>
      </c>
      <c r="AY78" s="25">
        <f t="shared" si="22"/>
        <v>0</v>
      </c>
      <c r="AZ78" s="25">
        <f t="shared" si="22"/>
        <v>0</v>
      </c>
      <c r="BA78" s="25">
        <f t="shared" si="22"/>
        <v>0</v>
      </c>
      <c r="BB78" s="25">
        <f t="shared" si="22"/>
        <v>0</v>
      </c>
      <c r="BC78" s="25">
        <f t="shared" si="22"/>
        <v>0</v>
      </c>
      <c r="BD78" s="25">
        <f t="shared" si="22"/>
        <v>0</v>
      </c>
      <c r="BE78" s="25">
        <f t="shared" si="22"/>
        <v>0</v>
      </c>
      <c r="BF78" s="25">
        <f t="shared" si="22"/>
        <v>0</v>
      </c>
      <c r="BG78" s="25">
        <f t="shared" si="22"/>
        <v>0</v>
      </c>
      <c r="BH78" s="25">
        <f t="shared" si="22"/>
        <v>0</v>
      </c>
      <c r="BI78" s="25">
        <f t="shared" si="22"/>
        <v>0</v>
      </c>
      <c r="BJ78" s="25">
        <f t="shared" si="22"/>
        <v>0</v>
      </c>
      <c r="BK78" s="25">
        <f t="shared" si="22"/>
        <v>0</v>
      </c>
      <c r="BL78" s="25">
        <f t="shared" si="22"/>
        <v>0</v>
      </c>
      <c r="BM78" s="25">
        <f t="shared" si="22"/>
        <v>0</v>
      </c>
      <c r="BN78" s="25">
        <f t="shared" si="22"/>
        <v>0</v>
      </c>
      <c r="BO78" s="25">
        <f t="shared" si="22"/>
        <v>0</v>
      </c>
      <c r="BP78" s="25">
        <f t="shared" ref="BP78:CH78" si="23">((BP37*BP$91))*BP$2</f>
        <v>0</v>
      </c>
      <c r="BQ78" s="25">
        <f t="shared" si="23"/>
        <v>0</v>
      </c>
      <c r="BR78" s="25">
        <f t="shared" si="23"/>
        <v>0</v>
      </c>
      <c r="BS78" s="25">
        <f t="shared" si="23"/>
        <v>0</v>
      </c>
      <c r="BT78" s="25">
        <f t="shared" si="23"/>
        <v>0</v>
      </c>
      <c r="BU78" s="25">
        <f t="shared" si="23"/>
        <v>0</v>
      </c>
      <c r="BV78" s="25">
        <f t="shared" si="23"/>
        <v>0</v>
      </c>
      <c r="BW78" s="25">
        <f t="shared" si="23"/>
        <v>0</v>
      </c>
      <c r="BX78" s="25">
        <f t="shared" si="23"/>
        <v>0</v>
      </c>
      <c r="BY78" s="25">
        <f t="shared" si="23"/>
        <v>0</v>
      </c>
      <c r="BZ78" s="25">
        <f t="shared" si="23"/>
        <v>0</v>
      </c>
      <c r="CA78" s="25">
        <f t="shared" si="23"/>
        <v>0</v>
      </c>
      <c r="CB78" s="25">
        <f t="shared" si="23"/>
        <v>0</v>
      </c>
      <c r="CC78" s="25">
        <f t="shared" si="23"/>
        <v>0</v>
      </c>
      <c r="CD78" s="25">
        <f t="shared" si="23"/>
        <v>0</v>
      </c>
      <c r="CE78" s="25">
        <f t="shared" si="23"/>
        <v>0</v>
      </c>
      <c r="CF78" s="25">
        <f t="shared" si="23"/>
        <v>0</v>
      </c>
      <c r="CG78" s="25">
        <f t="shared" si="23"/>
        <v>0</v>
      </c>
      <c r="CH78" s="28">
        <f t="shared" si="23"/>
        <v>0</v>
      </c>
    </row>
    <row r="79" spans="1:86" ht="15.75" x14ac:dyDescent="0.25">
      <c r="A79" s="613"/>
      <c r="B79" s="14" t="s">
        <v>32</v>
      </c>
      <c r="C79" s="25">
        <f>((C55*C$92))*C$2</f>
        <v>0</v>
      </c>
      <c r="D79" s="25">
        <f t="shared" ref="D79:BO79" si="24">((D55*D$92))*D$2</f>
        <v>0</v>
      </c>
      <c r="E79" s="25">
        <f t="shared" si="24"/>
        <v>0</v>
      </c>
      <c r="F79" s="25">
        <f t="shared" si="24"/>
        <v>0</v>
      </c>
      <c r="G79" s="25">
        <f t="shared" si="24"/>
        <v>0</v>
      </c>
      <c r="H79" s="25">
        <f t="shared" si="24"/>
        <v>0</v>
      </c>
      <c r="I79" s="25">
        <f t="shared" si="24"/>
        <v>0</v>
      </c>
      <c r="J79" s="25">
        <f t="shared" si="24"/>
        <v>0</v>
      </c>
      <c r="K79" s="25">
        <f t="shared" si="24"/>
        <v>3478.5620016351468</v>
      </c>
      <c r="L79" s="25">
        <f t="shared" si="24"/>
        <v>2928.5852327055482</v>
      </c>
      <c r="M79" s="25">
        <f t="shared" si="24"/>
        <v>0</v>
      </c>
      <c r="N79" s="25">
        <f t="shared" si="24"/>
        <v>424.09868467052627</v>
      </c>
      <c r="O79" s="25">
        <f t="shared" si="24"/>
        <v>0</v>
      </c>
      <c r="P79" s="25">
        <f t="shared" si="24"/>
        <v>0</v>
      </c>
      <c r="Q79" s="25">
        <f t="shared" si="24"/>
        <v>0</v>
      </c>
      <c r="R79" s="25">
        <f t="shared" si="24"/>
        <v>0</v>
      </c>
      <c r="S79" s="25">
        <f t="shared" si="24"/>
        <v>0</v>
      </c>
      <c r="T79" s="25">
        <f t="shared" si="24"/>
        <v>0</v>
      </c>
      <c r="U79" s="25">
        <f t="shared" si="24"/>
        <v>0</v>
      </c>
      <c r="V79" s="25">
        <f t="shared" si="24"/>
        <v>0</v>
      </c>
      <c r="W79" s="25">
        <f t="shared" si="24"/>
        <v>0</v>
      </c>
      <c r="X79" s="25">
        <f t="shared" si="24"/>
        <v>0</v>
      </c>
      <c r="Y79" s="25">
        <f t="shared" si="24"/>
        <v>0</v>
      </c>
      <c r="Z79" s="25">
        <f t="shared" si="24"/>
        <v>0</v>
      </c>
      <c r="AA79" s="25">
        <f t="shared" si="24"/>
        <v>0</v>
      </c>
      <c r="AB79" s="25">
        <f t="shared" si="24"/>
        <v>0</v>
      </c>
      <c r="AC79" s="25">
        <f t="shared" si="24"/>
        <v>0</v>
      </c>
      <c r="AD79" s="25">
        <f t="shared" si="24"/>
        <v>0</v>
      </c>
      <c r="AE79" s="25">
        <f t="shared" si="24"/>
        <v>0</v>
      </c>
      <c r="AF79" s="25">
        <f t="shared" si="24"/>
        <v>0</v>
      </c>
      <c r="AG79" s="25">
        <f t="shared" si="24"/>
        <v>0</v>
      </c>
      <c r="AH79" s="25">
        <f t="shared" si="24"/>
        <v>0</v>
      </c>
      <c r="AI79" s="25">
        <f t="shared" si="24"/>
        <v>0</v>
      </c>
      <c r="AJ79" s="25">
        <f t="shared" si="24"/>
        <v>0</v>
      </c>
      <c r="AK79" s="25">
        <f t="shared" si="24"/>
        <v>0</v>
      </c>
      <c r="AL79" s="25">
        <f t="shared" si="24"/>
        <v>0</v>
      </c>
      <c r="AM79" s="25">
        <f t="shared" si="24"/>
        <v>0</v>
      </c>
      <c r="AN79" s="25">
        <f t="shared" si="24"/>
        <v>0</v>
      </c>
      <c r="AO79" s="25">
        <f t="shared" si="24"/>
        <v>0</v>
      </c>
      <c r="AP79" s="25">
        <f t="shared" si="24"/>
        <v>0</v>
      </c>
      <c r="AQ79" s="25">
        <f t="shared" si="24"/>
        <v>0</v>
      </c>
      <c r="AR79" s="25">
        <f t="shared" si="24"/>
        <v>0</v>
      </c>
      <c r="AS79" s="25">
        <f t="shared" si="24"/>
        <v>0</v>
      </c>
      <c r="AT79" s="25">
        <f t="shared" si="24"/>
        <v>0</v>
      </c>
      <c r="AU79" s="25">
        <f t="shared" si="24"/>
        <v>0</v>
      </c>
      <c r="AV79" s="25">
        <f t="shared" si="24"/>
        <v>0</v>
      </c>
      <c r="AW79" s="25">
        <f t="shared" si="24"/>
        <v>0</v>
      </c>
      <c r="AX79" s="25">
        <f t="shared" si="24"/>
        <v>0</v>
      </c>
      <c r="AY79" s="25">
        <f t="shared" si="24"/>
        <v>0</v>
      </c>
      <c r="AZ79" s="25">
        <f t="shared" si="24"/>
        <v>0</v>
      </c>
      <c r="BA79" s="25">
        <f t="shared" si="24"/>
        <v>0</v>
      </c>
      <c r="BB79" s="25">
        <f t="shared" si="24"/>
        <v>0</v>
      </c>
      <c r="BC79" s="25">
        <f t="shared" si="24"/>
        <v>0</v>
      </c>
      <c r="BD79" s="25">
        <f t="shared" si="24"/>
        <v>0</v>
      </c>
      <c r="BE79" s="25">
        <f t="shared" si="24"/>
        <v>0</v>
      </c>
      <c r="BF79" s="25">
        <f t="shared" si="24"/>
        <v>0</v>
      </c>
      <c r="BG79" s="25">
        <f t="shared" si="24"/>
        <v>0</v>
      </c>
      <c r="BH79" s="25">
        <f t="shared" si="24"/>
        <v>0</v>
      </c>
      <c r="BI79" s="25">
        <f t="shared" si="24"/>
        <v>0</v>
      </c>
      <c r="BJ79" s="25">
        <f t="shared" si="24"/>
        <v>0</v>
      </c>
      <c r="BK79" s="25">
        <f t="shared" si="24"/>
        <v>0</v>
      </c>
      <c r="BL79" s="25">
        <f t="shared" si="24"/>
        <v>0</v>
      </c>
      <c r="BM79" s="25">
        <f t="shared" si="24"/>
        <v>0</v>
      </c>
      <c r="BN79" s="25">
        <f t="shared" si="24"/>
        <v>0</v>
      </c>
      <c r="BO79" s="25">
        <f t="shared" si="24"/>
        <v>0</v>
      </c>
      <c r="BP79" s="25">
        <f t="shared" ref="BP79:CH79" si="25">((BP55*BP$92))*BP$2</f>
        <v>0</v>
      </c>
      <c r="BQ79" s="25">
        <f t="shared" si="25"/>
        <v>0</v>
      </c>
      <c r="BR79" s="25">
        <f t="shared" si="25"/>
        <v>0</v>
      </c>
      <c r="BS79" s="25">
        <f t="shared" si="25"/>
        <v>0</v>
      </c>
      <c r="BT79" s="25">
        <f t="shared" si="25"/>
        <v>0</v>
      </c>
      <c r="BU79" s="25">
        <f t="shared" si="25"/>
        <v>0</v>
      </c>
      <c r="BV79" s="25">
        <f t="shared" si="25"/>
        <v>0</v>
      </c>
      <c r="BW79" s="25">
        <f t="shared" si="25"/>
        <v>0</v>
      </c>
      <c r="BX79" s="25">
        <f t="shared" si="25"/>
        <v>0</v>
      </c>
      <c r="BY79" s="25">
        <f t="shared" si="25"/>
        <v>0</v>
      </c>
      <c r="BZ79" s="25">
        <f t="shared" si="25"/>
        <v>0</v>
      </c>
      <c r="CA79" s="25">
        <f t="shared" si="25"/>
        <v>0</v>
      </c>
      <c r="CB79" s="25">
        <f t="shared" si="25"/>
        <v>0</v>
      </c>
      <c r="CC79" s="25">
        <f t="shared" si="25"/>
        <v>0</v>
      </c>
      <c r="CD79" s="25">
        <f t="shared" si="25"/>
        <v>0</v>
      </c>
      <c r="CE79" s="25">
        <f t="shared" si="25"/>
        <v>0</v>
      </c>
      <c r="CF79" s="25">
        <f t="shared" si="25"/>
        <v>0</v>
      </c>
      <c r="CG79" s="25">
        <f t="shared" si="25"/>
        <v>0</v>
      </c>
      <c r="CH79" s="28">
        <f t="shared" si="25"/>
        <v>0</v>
      </c>
    </row>
    <row r="80" spans="1:86" ht="15.75" customHeight="1" x14ac:dyDescent="0.25">
      <c r="A80" s="613"/>
      <c r="B80" s="14" t="s">
        <v>33</v>
      </c>
      <c r="C80" s="25">
        <f>((C73*C$93))*C$2</f>
        <v>0</v>
      </c>
      <c r="D80" s="25">
        <f t="shared" ref="D80:BO80" si="26">((D73*D$93))*D$2</f>
        <v>0</v>
      </c>
      <c r="E80" s="25">
        <f t="shared" si="26"/>
        <v>0</v>
      </c>
      <c r="F80" s="25">
        <f t="shared" si="26"/>
        <v>0</v>
      </c>
      <c r="G80" s="25">
        <f t="shared" si="26"/>
        <v>0</v>
      </c>
      <c r="H80" s="25">
        <f t="shared" si="26"/>
        <v>0</v>
      </c>
      <c r="I80" s="25">
        <f t="shared" si="26"/>
        <v>0</v>
      </c>
      <c r="J80" s="25">
        <f t="shared" si="26"/>
        <v>0</v>
      </c>
      <c r="K80" s="25">
        <f t="shared" si="26"/>
        <v>3779.486130859847</v>
      </c>
      <c r="L80" s="25">
        <f t="shared" si="26"/>
        <v>3065.3330673158448</v>
      </c>
      <c r="M80" s="25">
        <f t="shared" si="26"/>
        <v>0</v>
      </c>
      <c r="N80" s="25">
        <f t="shared" si="26"/>
        <v>156.21782992883215</v>
      </c>
      <c r="O80" s="25">
        <f t="shared" si="26"/>
        <v>0</v>
      </c>
      <c r="P80" s="25">
        <f t="shared" si="26"/>
        <v>0</v>
      </c>
      <c r="Q80" s="25">
        <f t="shared" si="26"/>
        <v>0</v>
      </c>
      <c r="R80" s="25">
        <f t="shared" si="26"/>
        <v>0</v>
      </c>
      <c r="S80" s="25">
        <f t="shared" si="26"/>
        <v>0</v>
      </c>
      <c r="T80" s="25">
        <f t="shared" si="26"/>
        <v>0</v>
      </c>
      <c r="U80" s="25">
        <f t="shared" si="26"/>
        <v>0</v>
      </c>
      <c r="V80" s="25">
        <f t="shared" si="26"/>
        <v>0</v>
      </c>
      <c r="W80" s="25">
        <f t="shared" si="26"/>
        <v>0</v>
      </c>
      <c r="X80" s="25">
        <f t="shared" si="26"/>
        <v>0</v>
      </c>
      <c r="Y80" s="25">
        <f t="shared" si="26"/>
        <v>0</v>
      </c>
      <c r="Z80" s="25">
        <f t="shared" si="26"/>
        <v>0</v>
      </c>
      <c r="AA80" s="25">
        <f t="shared" si="26"/>
        <v>0</v>
      </c>
      <c r="AB80" s="25">
        <f t="shared" si="26"/>
        <v>0</v>
      </c>
      <c r="AC80" s="25">
        <f t="shared" si="26"/>
        <v>0</v>
      </c>
      <c r="AD80" s="25">
        <f t="shared" si="26"/>
        <v>0</v>
      </c>
      <c r="AE80" s="25">
        <f t="shared" si="26"/>
        <v>0</v>
      </c>
      <c r="AF80" s="25">
        <f t="shared" si="26"/>
        <v>0</v>
      </c>
      <c r="AG80" s="25">
        <f t="shared" si="26"/>
        <v>0</v>
      </c>
      <c r="AH80" s="25">
        <f t="shared" si="26"/>
        <v>0</v>
      </c>
      <c r="AI80" s="25">
        <f t="shared" si="26"/>
        <v>0</v>
      </c>
      <c r="AJ80" s="25">
        <f t="shared" si="26"/>
        <v>0</v>
      </c>
      <c r="AK80" s="25">
        <f t="shared" si="26"/>
        <v>0</v>
      </c>
      <c r="AL80" s="25">
        <f t="shared" si="26"/>
        <v>0</v>
      </c>
      <c r="AM80" s="25">
        <f t="shared" si="26"/>
        <v>0</v>
      </c>
      <c r="AN80" s="25">
        <f t="shared" si="26"/>
        <v>0</v>
      </c>
      <c r="AO80" s="25">
        <f t="shared" si="26"/>
        <v>0</v>
      </c>
      <c r="AP80" s="25">
        <f t="shared" si="26"/>
        <v>0</v>
      </c>
      <c r="AQ80" s="25">
        <f t="shared" si="26"/>
        <v>0</v>
      </c>
      <c r="AR80" s="25">
        <f t="shared" si="26"/>
        <v>0</v>
      </c>
      <c r="AS80" s="25">
        <f t="shared" si="26"/>
        <v>0</v>
      </c>
      <c r="AT80" s="25">
        <f t="shared" si="26"/>
        <v>0</v>
      </c>
      <c r="AU80" s="25">
        <f t="shared" si="26"/>
        <v>0</v>
      </c>
      <c r="AV80" s="25">
        <f t="shared" si="26"/>
        <v>0</v>
      </c>
      <c r="AW80" s="25">
        <f t="shared" si="26"/>
        <v>0</v>
      </c>
      <c r="AX80" s="25">
        <f t="shared" si="26"/>
        <v>0</v>
      </c>
      <c r="AY80" s="25">
        <f t="shared" si="26"/>
        <v>0</v>
      </c>
      <c r="AZ80" s="25">
        <f t="shared" si="26"/>
        <v>0</v>
      </c>
      <c r="BA80" s="25">
        <f t="shared" si="26"/>
        <v>0</v>
      </c>
      <c r="BB80" s="25">
        <f t="shared" si="26"/>
        <v>0</v>
      </c>
      <c r="BC80" s="25">
        <f t="shared" si="26"/>
        <v>0</v>
      </c>
      <c r="BD80" s="25">
        <f t="shared" si="26"/>
        <v>0</v>
      </c>
      <c r="BE80" s="25">
        <f t="shared" si="26"/>
        <v>0</v>
      </c>
      <c r="BF80" s="25">
        <f t="shared" si="26"/>
        <v>0</v>
      </c>
      <c r="BG80" s="25">
        <f t="shared" si="26"/>
        <v>0</v>
      </c>
      <c r="BH80" s="25">
        <f t="shared" si="26"/>
        <v>0</v>
      </c>
      <c r="BI80" s="25">
        <f t="shared" si="26"/>
        <v>0</v>
      </c>
      <c r="BJ80" s="25">
        <f t="shared" si="26"/>
        <v>0</v>
      </c>
      <c r="BK80" s="25">
        <f t="shared" si="26"/>
        <v>0</v>
      </c>
      <c r="BL80" s="25">
        <f t="shared" si="26"/>
        <v>0</v>
      </c>
      <c r="BM80" s="25">
        <f t="shared" si="26"/>
        <v>0</v>
      </c>
      <c r="BN80" s="25">
        <f t="shared" si="26"/>
        <v>0</v>
      </c>
      <c r="BO80" s="25">
        <f t="shared" si="26"/>
        <v>0</v>
      </c>
      <c r="BP80" s="25">
        <f t="shared" ref="BP80:CH80" si="27">((BP73*BP$93))*BP$2</f>
        <v>0</v>
      </c>
      <c r="BQ80" s="25">
        <f t="shared" si="27"/>
        <v>0</v>
      </c>
      <c r="BR80" s="25">
        <f t="shared" si="27"/>
        <v>0</v>
      </c>
      <c r="BS80" s="25">
        <f t="shared" si="27"/>
        <v>0</v>
      </c>
      <c r="BT80" s="25">
        <f t="shared" si="27"/>
        <v>0</v>
      </c>
      <c r="BU80" s="25">
        <f t="shared" si="27"/>
        <v>0</v>
      </c>
      <c r="BV80" s="25">
        <f t="shared" si="27"/>
        <v>0</v>
      </c>
      <c r="BW80" s="25">
        <f t="shared" si="27"/>
        <v>0</v>
      </c>
      <c r="BX80" s="25">
        <f t="shared" si="27"/>
        <v>0</v>
      </c>
      <c r="BY80" s="25">
        <f t="shared" si="27"/>
        <v>0</v>
      </c>
      <c r="BZ80" s="25">
        <f t="shared" si="27"/>
        <v>0</v>
      </c>
      <c r="CA80" s="25">
        <f t="shared" si="27"/>
        <v>0</v>
      </c>
      <c r="CB80" s="25">
        <f t="shared" si="27"/>
        <v>0</v>
      </c>
      <c r="CC80" s="25">
        <f t="shared" si="27"/>
        <v>0</v>
      </c>
      <c r="CD80" s="25">
        <f t="shared" si="27"/>
        <v>0</v>
      </c>
      <c r="CE80" s="25">
        <f t="shared" si="27"/>
        <v>0</v>
      </c>
      <c r="CF80" s="25">
        <f t="shared" si="27"/>
        <v>0</v>
      </c>
      <c r="CG80" s="25">
        <f t="shared" si="27"/>
        <v>0</v>
      </c>
      <c r="CH80" s="28">
        <f t="shared" si="27"/>
        <v>0</v>
      </c>
    </row>
    <row r="81" spans="1:88" ht="15.75" x14ac:dyDescent="0.25">
      <c r="A81" s="613"/>
      <c r="B81" s="14"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12"/>
    </row>
    <row r="82" spans="1:88" ht="15.75" x14ac:dyDescent="0.25">
      <c r="A82" s="613"/>
      <c r="B82" s="14" t="s">
        <v>102</v>
      </c>
      <c r="C82" s="25">
        <f>C77</f>
        <v>0</v>
      </c>
      <c r="D82" s="25">
        <f>C82+D77</f>
        <v>0</v>
      </c>
      <c r="E82" s="25">
        <f t="shared" ref="E82:BP82" si="28">D82+E77</f>
        <v>0</v>
      </c>
      <c r="F82" s="25">
        <f t="shared" si="28"/>
        <v>0</v>
      </c>
      <c r="G82" s="25">
        <f t="shared" si="28"/>
        <v>0</v>
      </c>
      <c r="H82" s="25">
        <f t="shared" si="28"/>
        <v>0</v>
      </c>
      <c r="I82" s="25">
        <f t="shared" si="28"/>
        <v>0</v>
      </c>
      <c r="J82" s="25">
        <f t="shared" si="28"/>
        <v>0</v>
      </c>
      <c r="K82" s="25">
        <f t="shared" si="28"/>
        <v>69.868481238910903</v>
      </c>
      <c r="L82" s="25">
        <f t="shared" si="28"/>
        <v>101.39907637107356</v>
      </c>
      <c r="M82" s="25">
        <f t="shared" si="28"/>
        <v>101.39907637107356</v>
      </c>
      <c r="N82" s="25">
        <f t="shared" si="28"/>
        <v>108.42370148184668</v>
      </c>
      <c r="O82" s="25">
        <f t="shared" si="28"/>
        <v>108.42370148184668</v>
      </c>
      <c r="P82" s="25">
        <f t="shared" si="28"/>
        <v>108.42370148184668</v>
      </c>
      <c r="Q82" s="25">
        <f t="shared" si="28"/>
        <v>108.42370148184668</v>
      </c>
      <c r="R82" s="25">
        <f t="shared" si="28"/>
        <v>108.42370148184668</v>
      </c>
      <c r="S82" s="25">
        <f t="shared" si="28"/>
        <v>108.42370148184668</v>
      </c>
      <c r="T82" s="25">
        <f t="shared" si="28"/>
        <v>108.42370148184668</v>
      </c>
      <c r="U82" s="25">
        <f t="shared" si="28"/>
        <v>108.42370148184668</v>
      </c>
      <c r="V82" s="25">
        <f t="shared" si="28"/>
        <v>108.42370148184668</v>
      </c>
      <c r="W82" s="25">
        <f t="shared" si="28"/>
        <v>108.42370148184668</v>
      </c>
      <c r="X82" s="25">
        <f t="shared" si="28"/>
        <v>108.42370148184668</v>
      </c>
      <c r="Y82" s="25">
        <f t="shared" si="28"/>
        <v>108.42370148184668</v>
      </c>
      <c r="Z82" s="25">
        <f t="shared" si="28"/>
        <v>108.42370148184668</v>
      </c>
      <c r="AA82" s="25">
        <f t="shared" si="28"/>
        <v>108.42370148184668</v>
      </c>
      <c r="AB82" s="25">
        <f t="shared" si="28"/>
        <v>108.42370148184668</v>
      </c>
      <c r="AC82" s="25">
        <f t="shared" si="28"/>
        <v>108.42370148184668</v>
      </c>
      <c r="AD82" s="25">
        <f t="shared" si="28"/>
        <v>108.42370148184668</v>
      </c>
      <c r="AE82" s="25">
        <f t="shared" si="28"/>
        <v>108.42370148184668</v>
      </c>
      <c r="AF82" s="25">
        <f t="shared" si="28"/>
        <v>108.42370148184668</v>
      </c>
      <c r="AG82" s="25">
        <f t="shared" si="28"/>
        <v>108.42370148184668</v>
      </c>
      <c r="AH82" s="25">
        <f t="shared" si="28"/>
        <v>108.42370148184668</v>
      </c>
      <c r="AI82" s="25">
        <f t="shared" si="28"/>
        <v>108.42370148184668</v>
      </c>
      <c r="AJ82" s="25">
        <f t="shared" si="28"/>
        <v>108.42370148184668</v>
      </c>
      <c r="AK82" s="25">
        <f t="shared" si="28"/>
        <v>108.42370148184668</v>
      </c>
      <c r="AL82" s="25">
        <f t="shared" si="28"/>
        <v>108.42370148184668</v>
      </c>
      <c r="AM82" s="25">
        <f t="shared" si="28"/>
        <v>108.42370148184668</v>
      </c>
      <c r="AN82" s="25">
        <f t="shared" si="28"/>
        <v>108.42370148184668</v>
      </c>
      <c r="AO82" s="25">
        <f t="shared" si="28"/>
        <v>108.42370148184668</v>
      </c>
      <c r="AP82" s="25">
        <f t="shared" si="28"/>
        <v>108.42370148184668</v>
      </c>
      <c r="AQ82" s="25">
        <f t="shared" si="28"/>
        <v>108.42370148184668</v>
      </c>
      <c r="AR82" s="25">
        <f t="shared" si="28"/>
        <v>108.42370148184668</v>
      </c>
      <c r="AS82" s="25">
        <f t="shared" si="28"/>
        <v>108.42370148184668</v>
      </c>
      <c r="AT82" s="25">
        <f t="shared" si="28"/>
        <v>108.42370148184668</v>
      </c>
      <c r="AU82" s="25">
        <f t="shared" si="28"/>
        <v>108.42370148184668</v>
      </c>
      <c r="AV82" s="25">
        <f t="shared" si="28"/>
        <v>108.42370148184668</v>
      </c>
      <c r="AW82" s="25">
        <f t="shared" si="28"/>
        <v>108.42370148184668</v>
      </c>
      <c r="AX82" s="25">
        <f t="shared" si="28"/>
        <v>108.42370148184668</v>
      </c>
      <c r="AY82" s="25">
        <f t="shared" si="28"/>
        <v>108.42370148184668</v>
      </c>
      <c r="AZ82" s="25">
        <f t="shared" si="28"/>
        <v>108.42370148184668</v>
      </c>
      <c r="BA82" s="25">
        <f t="shared" si="28"/>
        <v>108.42370148184668</v>
      </c>
      <c r="BB82" s="25">
        <f t="shared" si="28"/>
        <v>108.42370148184668</v>
      </c>
      <c r="BC82" s="25">
        <f t="shared" si="28"/>
        <v>108.42370148184668</v>
      </c>
      <c r="BD82" s="25">
        <f t="shared" si="28"/>
        <v>108.42370148184668</v>
      </c>
      <c r="BE82" s="25">
        <f t="shared" si="28"/>
        <v>108.42370148184668</v>
      </c>
      <c r="BF82" s="25">
        <f t="shared" si="28"/>
        <v>108.42370148184668</v>
      </c>
      <c r="BG82" s="25">
        <f t="shared" si="28"/>
        <v>108.42370148184668</v>
      </c>
      <c r="BH82" s="25">
        <f t="shared" si="28"/>
        <v>108.42370148184668</v>
      </c>
      <c r="BI82" s="25">
        <f t="shared" si="28"/>
        <v>108.42370148184668</v>
      </c>
      <c r="BJ82" s="25">
        <f t="shared" si="28"/>
        <v>108.42370148184668</v>
      </c>
      <c r="BK82" s="25">
        <f t="shared" si="28"/>
        <v>108.42370148184668</v>
      </c>
      <c r="BL82" s="25">
        <f t="shared" si="28"/>
        <v>108.42370148184668</v>
      </c>
      <c r="BM82" s="25">
        <f t="shared" si="28"/>
        <v>108.42370148184668</v>
      </c>
      <c r="BN82" s="25">
        <f t="shared" si="28"/>
        <v>108.42370148184668</v>
      </c>
      <c r="BO82" s="25">
        <f t="shared" si="28"/>
        <v>108.42370148184668</v>
      </c>
      <c r="BP82" s="25">
        <f t="shared" si="28"/>
        <v>108.42370148184668</v>
      </c>
      <c r="BQ82" s="25">
        <f t="shared" ref="BQ82:CH82" si="29">BP82+BQ77</f>
        <v>108.42370148184668</v>
      </c>
      <c r="BR82" s="25">
        <f t="shared" si="29"/>
        <v>108.42370148184668</v>
      </c>
      <c r="BS82" s="25">
        <f t="shared" si="29"/>
        <v>108.42370148184668</v>
      </c>
      <c r="BT82" s="25">
        <f t="shared" si="29"/>
        <v>108.42370148184668</v>
      </c>
      <c r="BU82" s="25">
        <f t="shared" si="29"/>
        <v>108.42370148184668</v>
      </c>
      <c r="BV82" s="25">
        <f t="shared" si="29"/>
        <v>108.42370148184668</v>
      </c>
      <c r="BW82" s="25">
        <f t="shared" si="29"/>
        <v>108.42370148184668</v>
      </c>
      <c r="BX82" s="25">
        <f t="shared" si="29"/>
        <v>108.42370148184668</v>
      </c>
      <c r="BY82" s="25">
        <f t="shared" si="29"/>
        <v>108.42370148184668</v>
      </c>
      <c r="BZ82" s="25">
        <f t="shared" si="29"/>
        <v>108.42370148184668</v>
      </c>
      <c r="CA82" s="25">
        <f t="shared" si="29"/>
        <v>108.42370148184668</v>
      </c>
      <c r="CB82" s="25">
        <f t="shared" si="29"/>
        <v>108.42370148184668</v>
      </c>
      <c r="CC82" s="25">
        <f t="shared" si="29"/>
        <v>108.42370148184668</v>
      </c>
      <c r="CD82" s="25">
        <f t="shared" si="29"/>
        <v>108.42370148184668</v>
      </c>
      <c r="CE82" s="25">
        <f t="shared" si="29"/>
        <v>108.42370148184668</v>
      </c>
      <c r="CF82" s="25">
        <f t="shared" si="29"/>
        <v>108.42370148184668</v>
      </c>
      <c r="CG82" s="25">
        <f t="shared" si="29"/>
        <v>108.42370148184668</v>
      </c>
      <c r="CH82" s="28">
        <f t="shared" si="29"/>
        <v>108.42370148184668</v>
      </c>
    </row>
    <row r="83" spans="1:88" ht="15.75" x14ac:dyDescent="0.25">
      <c r="A83" s="613"/>
      <c r="B83" s="14" t="s">
        <v>103</v>
      </c>
      <c r="C83" s="25">
        <f t="shared" ref="C83:C85" si="30">C78</f>
        <v>0</v>
      </c>
      <c r="D83" s="25">
        <f>C83+D78</f>
        <v>0</v>
      </c>
      <c r="E83" s="25">
        <f t="shared" ref="E83:BP83" si="31">D83+E78</f>
        <v>0</v>
      </c>
      <c r="F83" s="25">
        <f t="shared" si="31"/>
        <v>0</v>
      </c>
      <c r="G83" s="25">
        <f t="shared" si="31"/>
        <v>0</v>
      </c>
      <c r="H83" s="25">
        <f t="shared" si="31"/>
        <v>0</v>
      </c>
      <c r="I83" s="25">
        <f t="shared" si="31"/>
        <v>0</v>
      </c>
      <c r="J83" s="25">
        <f t="shared" si="31"/>
        <v>0</v>
      </c>
      <c r="K83" s="25">
        <f t="shared" si="31"/>
        <v>3006.9723459498405</v>
      </c>
      <c r="L83" s="25">
        <f t="shared" si="31"/>
        <v>3976.5347170778959</v>
      </c>
      <c r="M83" s="25">
        <f t="shared" si="31"/>
        <v>3976.5347170778959</v>
      </c>
      <c r="N83" s="25">
        <f t="shared" si="31"/>
        <v>4302.8006103279777</v>
      </c>
      <c r="O83" s="25">
        <f t="shared" si="31"/>
        <v>4302.8006103279777</v>
      </c>
      <c r="P83" s="25">
        <f t="shared" si="31"/>
        <v>4302.8006103279777</v>
      </c>
      <c r="Q83" s="25">
        <f t="shared" si="31"/>
        <v>4302.8006103279777</v>
      </c>
      <c r="R83" s="25">
        <f t="shared" si="31"/>
        <v>4302.8006103279777</v>
      </c>
      <c r="S83" s="25">
        <f t="shared" si="31"/>
        <v>4302.8006103279777</v>
      </c>
      <c r="T83" s="25">
        <f t="shared" si="31"/>
        <v>4302.8006103279777</v>
      </c>
      <c r="U83" s="25">
        <f t="shared" si="31"/>
        <v>4302.8006103279777</v>
      </c>
      <c r="V83" s="25">
        <f t="shared" si="31"/>
        <v>4302.8006103279777</v>
      </c>
      <c r="W83" s="25">
        <f t="shared" si="31"/>
        <v>4302.8006103279777</v>
      </c>
      <c r="X83" s="25">
        <f t="shared" si="31"/>
        <v>4302.8006103279777</v>
      </c>
      <c r="Y83" s="25">
        <f t="shared" si="31"/>
        <v>4302.8006103279777</v>
      </c>
      <c r="Z83" s="25">
        <f t="shared" si="31"/>
        <v>4302.8006103279777</v>
      </c>
      <c r="AA83" s="25">
        <f t="shared" si="31"/>
        <v>4302.8006103279777</v>
      </c>
      <c r="AB83" s="25">
        <f t="shared" si="31"/>
        <v>4302.8006103279777</v>
      </c>
      <c r="AC83" s="25">
        <f t="shared" si="31"/>
        <v>4302.8006103279777</v>
      </c>
      <c r="AD83" s="25">
        <f t="shared" si="31"/>
        <v>4302.8006103279777</v>
      </c>
      <c r="AE83" s="25">
        <f t="shared" si="31"/>
        <v>4302.8006103279777</v>
      </c>
      <c r="AF83" s="25">
        <f t="shared" si="31"/>
        <v>4302.8006103279777</v>
      </c>
      <c r="AG83" s="25">
        <f t="shared" si="31"/>
        <v>4302.8006103279777</v>
      </c>
      <c r="AH83" s="25">
        <f t="shared" si="31"/>
        <v>4302.8006103279777</v>
      </c>
      <c r="AI83" s="25">
        <f t="shared" si="31"/>
        <v>4302.8006103279777</v>
      </c>
      <c r="AJ83" s="25">
        <f t="shared" si="31"/>
        <v>4302.8006103279777</v>
      </c>
      <c r="AK83" s="25">
        <f t="shared" si="31"/>
        <v>4302.8006103279777</v>
      </c>
      <c r="AL83" s="25">
        <f t="shared" si="31"/>
        <v>4302.8006103279777</v>
      </c>
      <c r="AM83" s="25">
        <f t="shared" si="31"/>
        <v>4302.8006103279777</v>
      </c>
      <c r="AN83" s="25">
        <f t="shared" si="31"/>
        <v>4302.8006103279777</v>
      </c>
      <c r="AO83" s="25">
        <f t="shared" si="31"/>
        <v>4302.8006103279777</v>
      </c>
      <c r="AP83" s="25">
        <f t="shared" si="31"/>
        <v>4302.8006103279777</v>
      </c>
      <c r="AQ83" s="25">
        <f t="shared" si="31"/>
        <v>4302.8006103279777</v>
      </c>
      <c r="AR83" s="25">
        <f t="shared" si="31"/>
        <v>4302.8006103279777</v>
      </c>
      <c r="AS83" s="25">
        <f t="shared" si="31"/>
        <v>4302.8006103279777</v>
      </c>
      <c r="AT83" s="25">
        <f t="shared" si="31"/>
        <v>4302.8006103279777</v>
      </c>
      <c r="AU83" s="25">
        <f t="shared" si="31"/>
        <v>4302.8006103279777</v>
      </c>
      <c r="AV83" s="25">
        <f t="shared" si="31"/>
        <v>4302.8006103279777</v>
      </c>
      <c r="AW83" s="25">
        <f t="shared" si="31"/>
        <v>4302.8006103279777</v>
      </c>
      <c r="AX83" s="25">
        <f t="shared" si="31"/>
        <v>4302.8006103279777</v>
      </c>
      <c r="AY83" s="25">
        <f t="shared" si="31"/>
        <v>4302.8006103279777</v>
      </c>
      <c r="AZ83" s="25">
        <f t="shared" si="31"/>
        <v>4302.8006103279777</v>
      </c>
      <c r="BA83" s="25">
        <f t="shared" si="31"/>
        <v>4302.8006103279777</v>
      </c>
      <c r="BB83" s="25">
        <f t="shared" si="31"/>
        <v>4302.8006103279777</v>
      </c>
      <c r="BC83" s="25">
        <f t="shared" si="31"/>
        <v>4302.8006103279777</v>
      </c>
      <c r="BD83" s="25">
        <f t="shared" si="31"/>
        <v>4302.8006103279777</v>
      </c>
      <c r="BE83" s="25">
        <f t="shared" si="31"/>
        <v>4302.8006103279777</v>
      </c>
      <c r="BF83" s="25">
        <f t="shared" si="31"/>
        <v>4302.8006103279777</v>
      </c>
      <c r="BG83" s="25">
        <f t="shared" si="31"/>
        <v>4302.8006103279777</v>
      </c>
      <c r="BH83" s="25">
        <f t="shared" si="31"/>
        <v>4302.8006103279777</v>
      </c>
      <c r="BI83" s="25">
        <f t="shared" si="31"/>
        <v>4302.8006103279777</v>
      </c>
      <c r="BJ83" s="25">
        <f t="shared" si="31"/>
        <v>4302.8006103279777</v>
      </c>
      <c r="BK83" s="25">
        <f t="shared" si="31"/>
        <v>4302.8006103279777</v>
      </c>
      <c r="BL83" s="25">
        <f t="shared" si="31"/>
        <v>4302.8006103279777</v>
      </c>
      <c r="BM83" s="25">
        <f t="shared" si="31"/>
        <v>4302.8006103279777</v>
      </c>
      <c r="BN83" s="25">
        <f t="shared" si="31"/>
        <v>4302.8006103279777</v>
      </c>
      <c r="BO83" s="25">
        <f t="shared" si="31"/>
        <v>4302.8006103279777</v>
      </c>
      <c r="BP83" s="25">
        <f t="shared" si="31"/>
        <v>4302.8006103279777</v>
      </c>
      <c r="BQ83" s="25">
        <f t="shared" ref="BQ83:CH83" si="32">BP83+BQ78</f>
        <v>4302.8006103279777</v>
      </c>
      <c r="BR83" s="25">
        <f t="shared" si="32"/>
        <v>4302.8006103279777</v>
      </c>
      <c r="BS83" s="25">
        <f t="shared" si="32"/>
        <v>4302.8006103279777</v>
      </c>
      <c r="BT83" s="25">
        <f t="shared" si="32"/>
        <v>4302.8006103279777</v>
      </c>
      <c r="BU83" s="25">
        <f t="shared" si="32"/>
        <v>4302.8006103279777</v>
      </c>
      <c r="BV83" s="25">
        <f t="shared" si="32"/>
        <v>4302.8006103279777</v>
      </c>
      <c r="BW83" s="25">
        <f t="shared" si="32"/>
        <v>4302.8006103279777</v>
      </c>
      <c r="BX83" s="25">
        <f t="shared" si="32"/>
        <v>4302.8006103279777</v>
      </c>
      <c r="BY83" s="25">
        <f t="shared" si="32"/>
        <v>4302.8006103279777</v>
      </c>
      <c r="BZ83" s="25">
        <f t="shared" si="32"/>
        <v>4302.8006103279777</v>
      </c>
      <c r="CA83" s="25">
        <f t="shared" si="32"/>
        <v>4302.8006103279777</v>
      </c>
      <c r="CB83" s="25">
        <f t="shared" si="32"/>
        <v>4302.8006103279777</v>
      </c>
      <c r="CC83" s="25">
        <f t="shared" si="32"/>
        <v>4302.8006103279777</v>
      </c>
      <c r="CD83" s="25">
        <f t="shared" si="32"/>
        <v>4302.8006103279777</v>
      </c>
      <c r="CE83" s="25">
        <f t="shared" si="32"/>
        <v>4302.8006103279777</v>
      </c>
      <c r="CF83" s="25">
        <f t="shared" si="32"/>
        <v>4302.8006103279777</v>
      </c>
      <c r="CG83" s="25">
        <f t="shared" si="32"/>
        <v>4302.8006103279777</v>
      </c>
      <c r="CH83" s="28">
        <f t="shared" si="32"/>
        <v>4302.8006103279777</v>
      </c>
    </row>
    <row r="84" spans="1:88" ht="15.75" x14ac:dyDescent="0.25">
      <c r="A84" s="613"/>
      <c r="B84" s="14" t="s">
        <v>104</v>
      </c>
      <c r="C84" s="25">
        <f t="shared" si="30"/>
        <v>0</v>
      </c>
      <c r="D84" s="25">
        <f>C84+D79</f>
        <v>0</v>
      </c>
      <c r="E84" s="25">
        <f t="shared" ref="E84:BP84" si="33">D84+E79</f>
        <v>0</v>
      </c>
      <c r="F84" s="25">
        <f t="shared" si="33"/>
        <v>0</v>
      </c>
      <c r="G84" s="25">
        <f t="shared" si="33"/>
        <v>0</v>
      </c>
      <c r="H84" s="25">
        <f t="shared" si="33"/>
        <v>0</v>
      </c>
      <c r="I84" s="25">
        <f t="shared" si="33"/>
        <v>0</v>
      </c>
      <c r="J84" s="25">
        <f t="shared" si="33"/>
        <v>0</v>
      </c>
      <c r="K84" s="25">
        <f t="shared" si="33"/>
        <v>3478.5620016351468</v>
      </c>
      <c r="L84" s="25">
        <f t="shared" si="33"/>
        <v>6407.1472343406949</v>
      </c>
      <c r="M84" s="25">
        <f t="shared" si="33"/>
        <v>6407.1472343406949</v>
      </c>
      <c r="N84" s="25">
        <f t="shared" si="33"/>
        <v>6831.2459190112213</v>
      </c>
      <c r="O84" s="25">
        <f t="shared" si="33"/>
        <v>6831.2459190112213</v>
      </c>
      <c r="P84" s="25">
        <f t="shared" si="33"/>
        <v>6831.2459190112213</v>
      </c>
      <c r="Q84" s="25">
        <f t="shared" si="33"/>
        <v>6831.2459190112213</v>
      </c>
      <c r="R84" s="25">
        <f t="shared" si="33"/>
        <v>6831.2459190112213</v>
      </c>
      <c r="S84" s="25">
        <f t="shared" si="33"/>
        <v>6831.2459190112213</v>
      </c>
      <c r="T84" s="25">
        <f t="shared" si="33"/>
        <v>6831.2459190112213</v>
      </c>
      <c r="U84" s="25">
        <f t="shared" si="33"/>
        <v>6831.2459190112213</v>
      </c>
      <c r="V84" s="25">
        <f t="shared" si="33"/>
        <v>6831.2459190112213</v>
      </c>
      <c r="W84" s="25">
        <f t="shared" si="33"/>
        <v>6831.2459190112213</v>
      </c>
      <c r="X84" s="25">
        <f t="shared" si="33"/>
        <v>6831.2459190112213</v>
      </c>
      <c r="Y84" s="25">
        <f t="shared" si="33"/>
        <v>6831.2459190112213</v>
      </c>
      <c r="Z84" s="25">
        <f t="shared" si="33"/>
        <v>6831.2459190112213</v>
      </c>
      <c r="AA84" s="25">
        <f t="shared" si="33"/>
        <v>6831.2459190112213</v>
      </c>
      <c r="AB84" s="25">
        <f t="shared" si="33"/>
        <v>6831.2459190112213</v>
      </c>
      <c r="AC84" s="25">
        <f t="shared" si="33"/>
        <v>6831.2459190112213</v>
      </c>
      <c r="AD84" s="25">
        <f t="shared" si="33"/>
        <v>6831.2459190112213</v>
      </c>
      <c r="AE84" s="25">
        <f t="shared" si="33"/>
        <v>6831.2459190112213</v>
      </c>
      <c r="AF84" s="25">
        <f t="shared" si="33"/>
        <v>6831.2459190112213</v>
      </c>
      <c r="AG84" s="25">
        <f t="shared" si="33"/>
        <v>6831.2459190112213</v>
      </c>
      <c r="AH84" s="25">
        <f t="shared" si="33"/>
        <v>6831.2459190112213</v>
      </c>
      <c r="AI84" s="25">
        <f t="shared" si="33"/>
        <v>6831.2459190112213</v>
      </c>
      <c r="AJ84" s="25">
        <f t="shared" si="33"/>
        <v>6831.2459190112213</v>
      </c>
      <c r="AK84" s="25">
        <f t="shared" si="33"/>
        <v>6831.2459190112213</v>
      </c>
      <c r="AL84" s="25">
        <f t="shared" si="33"/>
        <v>6831.2459190112213</v>
      </c>
      <c r="AM84" s="25">
        <f t="shared" si="33"/>
        <v>6831.2459190112213</v>
      </c>
      <c r="AN84" s="25">
        <f t="shared" si="33"/>
        <v>6831.2459190112213</v>
      </c>
      <c r="AO84" s="25">
        <f t="shared" si="33"/>
        <v>6831.2459190112213</v>
      </c>
      <c r="AP84" s="25">
        <f t="shared" si="33"/>
        <v>6831.2459190112213</v>
      </c>
      <c r="AQ84" s="25">
        <f t="shared" si="33"/>
        <v>6831.2459190112213</v>
      </c>
      <c r="AR84" s="25">
        <f t="shared" si="33"/>
        <v>6831.2459190112213</v>
      </c>
      <c r="AS84" s="25">
        <f t="shared" si="33"/>
        <v>6831.2459190112213</v>
      </c>
      <c r="AT84" s="25">
        <f t="shared" si="33"/>
        <v>6831.2459190112213</v>
      </c>
      <c r="AU84" s="25">
        <f t="shared" si="33"/>
        <v>6831.2459190112213</v>
      </c>
      <c r="AV84" s="25">
        <f t="shared" si="33"/>
        <v>6831.2459190112213</v>
      </c>
      <c r="AW84" s="25">
        <f t="shared" si="33"/>
        <v>6831.2459190112213</v>
      </c>
      <c r="AX84" s="25">
        <f t="shared" si="33"/>
        <v>6831.2459190112213</v>
      </c>
      <c r="AY84" s="25">
        <f t="shared" si="33"/>
        <v>6831.2459190112213</v>
      </c>
      <c r="AZ84" s="25">
        <f t="shared" si="33"/>
        <v>6831.2459190112213</v>
      </c>
      <c r="BA84" s="25">
        <f t="shared" si="33"/>
        <v>6831.2459190112213</v>
      </c>
      <c r="BB84" s="25">
        <f t="shared" si="33"/>
        <v>6831.2459190112213</v>
      </c>
      <c r="BC84" s="25">
        <f t="shared" si="33"/>
        <v>6831.2459190112213</v>
      </c>
      <c r="BD84" s="25">
        <f t="shared" si="33"/>
        <v>6831.2459190112213</v>
      </c>
      <c r="BE84" s="25">
        <f t="shared" si="33"/>
        <v>6831.2459190112213</v>
      </c>
      <c r="BF84" s="25">
        <f t="shared" si="33"/>
        <v>6831.2459190112213</v>
      </c>
      <c r="BG84" s="25">
        <f t="shared" si="33"/>
        <v>6831.2459190112213</v>
      </c>
      <c r="BH84" s="25">
        <f t="shared" si="33"/>
        <v>6831.2459190112213</v>
      </c>
      <c r="BI84" s="25">
        <f t="shared" si="33"/>
        <v>6831.2459190112213</v>
      </c>
      <c r="BJ84" s="25">
        <f t="shared" si="33"/>
        <v>6831.2459190112213</v>
      </c>
      <c r="BK84" s="25">
        <f t="shared" si="33"/>
        <v>6831.2459190112213</v>
      </c>
      <c r="BL84" s="25">
        <f t="shared" si="33"/>
        <v>6831.2459190112213</v>
      </c>
      <c r="BM84" s="25">
        <f t="shared" si="33"/>
        <v>6831.2459190112213</v>
      </c>
      <c r="BN84" s="25">
        <f t="shared" si="33"/>
        <v>6831.2459190112213</v>
      </c>
      <c r="BO84" s="25">
        <f t="shared" si="33"/>
        <v>6831.2459190112213</v>
      </c>
      <c r="BP84" s="25">
        <f t="shared" si="33"/>
        <v>6831.2459190112213</v>
      </c>
      <c r="BQ84" s="25">
        <f t="shared" ref="BQ84:CH84" si="34">BP84+BQ79</f>
        <v>6831.2459190112213</v>
      </c>
      <c r="BR84" s="25">
        <f t="shared" si="34"/>
        <v>6831.2459190112213</v>
      </c>
      <c r="BS84" s="25">
        <f t="shared" si="34"/>
        <v>6831.2459190112213</v>
      </c>
      <c r="BT84" s="25">
        <f t="shared" si="34"/>
        <v>6831.2459190112213</v>
      </c>
      <c r="BU84" s="25">
        <f t="shared" si="34"/>
        <v>6831.2459190112213</v>
      </c>
      <c r="BV84" s="25">
        <f t="shared" si="34"/>
        <v>6831.2459190112213</v>
      </c>
      <c r="BW84" s="25">
        <f t="shared" si="34"/>
        <v>6831.2459190112213</v>
      </c>
      <c r="BX84" s="25">
        <f t="shared" si="34"/>
        <v>6831.2459190112213</v>
      </c>
      <c r="BY84" s="25">
        <f t="shared" si="34"/>
        <v>6831.2459190112213</v>
      </c>
      <c r="BZ84" s="25">
        <f t="shared" si="34"/>
        <v>6831.2459190112213</v>
      </c>
      <c r="CA84" s="25">
        <f t="shared" si="34"/>
        <v>6831.2459190112213</v>
      </c>
      <c r="CB84" s="25">
        <f t="shared" si="34"/>
        <v>6831.2459190112213</v>
      </c>
      <c r="CC84" s="25">
        <f t="shared" si="34"/>
        <v>6831.2459190112213</v>
      </c>
      <c r="CD84" s="25">
        <f t="shared" si="34"/>
        <v>6831.2459190112213</v>
      </c>
      <c r="CE84" s="25">
        <f t="shared" si="34"/>
        <v>6831.2459190112213</v>
      </c>
      <c r="CF84" s="25">
        <f t="shared" si="34"/>
        <v>6831.2459190112213</v>
      </c>
      <c r="CG84" s="25">
        <f t="shared" si="34"/>
        <v>6831.2459190112213</v>
      </c>
      <c r="CH84" s="28">
        <f t="shared" si="34"/>
        <v>6831.2459190112213</v>
      </c>
    </row>
    <row r="85" spans="1:88" ht="16.5" thickBot="1" x14ac:dyDescent="0.3">
      <c r="A85" s="614"/>
      <c r="B85" s="15" t="s">
        <v>105</v>
      </c>
      <c r="C85" s="26">
        <f t="shared" si="30"/>
        <v>0</v>
      </c>
      <c r="D85" s="26">
        <f>C85+D80</f>
        <v>0</v>
      </c>
      <c r="E85" s="26">
        <f t="shared" ref="E85:BP85" si="35">D85+E80</f>
        <v>0</v>
      </c>
      <c r="F85" s="26">
        <f t="shared" si="35"/>
        <v>0</v>
      </c>
      <c r="G85" s="26">
        <f t="shared" si="35"/>
        <v>0</v>
      </c>
      <c r="H85" s="26">
        <f t="shared" si="35"/>
        <v>0</v>
      </c>
      <c r="I85" s="26">
        <f t="shared" si="35"/>
        <v>0</v>
      </c>
      <c r="J85" s="26">
        <f t="shared" si="35"/>
        <v>0</v>
      </c>
      <c r="K85" s="26">
        <f t="shared" si="35"/>
        <v>3779.486130859847</v>
      </c>
      <c r="L85" s="26">
        <f t="shared" si="35"/>
        <v>6844.8191981756918</v>
      </c>
      <c r="M85" s="26">
        <f t="shared" si="35"/>
        <v>6844.8191981756918</v>
      </c>
      <c r="N85" s="26">
        <f t="shared" si="35"/>
        <v>7001.0370281045243</v>
      </c>
      <c r="O85" s="26">
        <f t="shared" si="35"/>
        <v>7001.0370281045243</v>
      </c>
      <c r="P85" s="26">
        <f t="shared" si="35"/>
        <v>7001.0370281045243</v>
      </c>
      <c r="Q85" s="26">
        <f t="shared" si="35"/>
        <v>7001.0370281045243</v>
      </c>
      <c r="R85" s="26">
        <f t="shared" si="35"/>
        <v>7001.0370281045243</v>
      </c>
      <c r="S85" s="26">
        <f t="shared" si="35"/>
        <v>7001.0370281045243</v>
      </c>
      <c r="T85" s="26">
        <f t="shared" si="35"/>
        <v>7001.0370281045243</v>
      </c>
      <c r="U85" s="26">
        <f t="shared" si="35"/>
        <v>7001.0370281045243</v>
      </c>
      <c r="V85" s="26">
        <f t="shared" si="35"/>
        <v>7001.0370281045243</v>
      </c>
      <c r="W85" s="26">
        <f t="shared" si="35"/>
        <v>7001.0370281045243</v>
      </c>
      <c r="X85" s="26">
        <f t="shared" si="35"/>
        <v>7001.0370281045243</v>
      </c>
      <c r="Y85" s="26">
        <f t="shared" si="35"/>
        <v>7001.0370281045243</v>
      </c>
      <c r="Z85" s="26">
        <f t="shared" si="35"/>
        <v>7001.0370281045243</v>
      </c>
      <c r="AA85" s="26">
        <f t="shared" si="35"/>
        <v>7001.0370281045243</v>
      </c>
      <c r="AB85" s="26">
        <f t="shared" si="35"/>
        <v>7001.0370281045243</v>
      </c>
      <c r="AC85" s="26">
        <f t="shared" si="35"/>
        <v>7001.0370281045243</v>
      </c>
      <c r="AD85" s="26">
        <f t="shared" si="35"/>
        <v>7001.0370281045243</v>
      </c>
      <c r="AE85" s="26">
        <f t="shared" si="35"/>
        <v>7001.0370281045243</v>
      </c>
      <c r="AF85" s="26">
        <f t="shared" si="35"/>
        <v>7001.0370281045243</v>
      </c>
      <c r="AG85" s="26">
        <f t="shared" si="35"/>
        <v>7001.0370281045243</v>
      </c>
      <c r="AH85" s="26">
        <f t="shared" si="35"/>
        <v>7001.0370281045243</v>
      </c>
      <c r="AI85" s="26">
        <f t="shared" si="35"/>
        <v>7001.0370281045243</v>
      </c>
      <c r="AJ85" s="26">
        <f t="shared" si="35"/>
        <v>7001.0370281045243</v>
      </c>
      <c r="AK85" s="26">
        <f t="shared" si="35"/>
        <v>7001.0370281045243</v>
      </c>
      <c r="AL85" s="26">
        <f t="shared" si="35"/>
        <v>7001.0370281045243</v>
      </c>
      <c r="AM85" s="26">
        <f t="shared" si="35"/>
        <v>7001.0370281045243</v>
      </c>
      <c r="AN85" s="26">
        <f t="shared" si="35"/>
        <v>7001.0370281045243</v>
      </c>
      <c r="AO85" s="26">
        <f t="shared" si="35"/>
        <v>7001.0370281045243</v>
      </c>
      <c r="AP85" s="26">
        <f t="shared" si="35"/>
        <v>7001.0370281045243</v>
      </c>
      <c r="AQ85" s="26">
        <f t="shared" si="35"/>
        <v>7001.0370281045243</v>
      </c>
      <c r="AR85" s="26">
        <f t="shared" si="35"/>
        <v>7001.0370281045243</v>
      </c>
      <c r="AS85" s="26">
        <f t="shared" si="35"/>
        <v>7001.0370281045243</v>
      </c>
      <c r="AT85" s="26">
        <f t="shared" si="35"/>
        <v>7001.0370281045243</v>
      </c>
      <c r="AU85" s="26">
        <f t="shared" si="35"/>
        <v>7001.0370281045243</v>
      </c>
      <c r="AV85" s="26">
        <f t="shared" si="35"/>
        <v>7001.0370281045243</v>
      </c>
      <c r="AW85" s="26">
        <f t="shared" si="35"/>
        <v>7001.0370281045243</v>
      </c>
      <c r="AX85" s="26">
        <f t="shared" si="35"/>
        <v>7001.0370281045243</v>
      </c>
      <c r="AY85" s="26">
        <f t="shared" si="35"/>
        <v>7001.0370281045243</v>
      </c>
      <c r="AZ85" s="26">
        <f t="shared" si="35"/>
        <v>7001.0370281045243</v>
      </c>
      <c r="BA85" s="26">
        <f t="shared" si="35"/>
        <v>7001.0370281045243</v>
      </c>
      <c r="BB85" s="26">
        <f t="shared" si="35"/>
        <v>7001.0370281045243</v>
      </c>
      <c r="BC85" s="26">
        <f t="shared" si="35"/>
        <v>7001.0370281045243</v>
      </c>
      <c r="BD85" s="26">
        <f t="shared" si="35"/>
        <v>7001.0370281045243</v>
      </c>
      <c r="BE85" s="26">
        <f t="shared" si="35"/>
        <v>7001.0370281045243</v>
      </c>
      <c r="BF85" s="26">
        <f t="shared" si="35"/>
        <v>7001.0370281045243</v>
      </c>
      <c r="BG85" s="26">
        <f t="shared" si="35"/>
        <v>7001.0370281045243</v>
      </c>
      <c r="BH85" s="26">
        <f t="shared" si="35"/>
        <v>7001.0370281045243</v>
      </c>
      <c r="BI85" s="26">
        <f t="shared" si="35"/>
        <v>7001.0370281045243</v>
      </c>
      <c r="BJ85" s="26">
        <f t="shared" si="35"/>
        <v>7001.0370281045243</v>
      </c>
      <c r="BK85" s="26">
        <f t="shared" si="35"/>
        <v>7001.0370281045243</v>
      </c>
      <c r="BL85" s="26">
        <f t="shared" si="35"/>
        <v>7001.0370281045243</v>
      </c>
      <c r="BM85" s="26">
        <f t="shared" si="35"/>
        <v>7001.0370281045243</v>
      </c>
      <c r="BN85" s="26">
        <f t="shared" si="35"/>
        <v>7001.0370281045243</v>
      </c>
      <c r="BO85" s="26">
        <f t="shared" si="35"/>
        <v>7001.0370281045243</v>
      </c>
      <c r="BP85" s="26">
        <f t="shared" si="35"/>
        <v>7001.0370281045243</v>
      </c>
      <c r="BQ85" s="26">
        <f t="shared" ref="BQ85:CH85" si="36">BP85+BQ80</f>
        <v>7001.0370281045243</v>
      </c>
      <c r="BR85" s="26">
        <f t="shared" si="36"/>
        <v>7001.0370281045243</v>
      </c>
      <c r="BS85" s="26">
        <f t="shared" si="36"/>
        <v>7001.0370281045243</v>
      </c>
      <c r="BT85" s="26">
        <f t="shared" si="36"/>
        <v>7001.0370281045243</v>
      </c>
      <c r="BU85" s="26">
        <f t="shared" si="36"/>
        <v>7001.0370281045243</v>
      </c>
      <c r="BV85" s="26">
        <f t="shared" si="36"/>
        <v>7001.0370281045243</v>
      </c>
      <c r="BW85" s="26">
        <f t="shared" si="36"/>
        <v>7001.0370281045243</v>
      </c>
      <c r="BX85" s="26">
        <f t="shared" si="36"/>
        <v>7001.0370281045243</v>
      </c>
      <c r="BY85" s="26">
        <f t="shared" si="36"/>
        <v>7001.0370281045243</v>
      </c>
      <c r="BZ85" s="26">
        <f t="shared" si="36"/>
        <v>7001.0370281045243</v>
      </c>
      <c r="CA85" s="26">
        <f t="shared" si="36"/>
        <v>7001.0370281045243</v>
      </c>
      <c r="CB85" s="26">
        <f t="shared" si="36"/>
        <v>7001.0370281045243</v>
      </c>
      <c r="CC85" s="26">
        <f t="shared" si="36"/>
        <v>7001.0370281045243</v>
      </c>
      <c r="CD85" s="26">
        <f t="shared" si="36"/>
        <v>7001.0370281045243</v>
      </c>
      <c r="CE85" s="26">
        <f t="shared" si="36"/>
        <v>7001.0370281045243</v>
      </c>
      <c r="CF85" s="26">
        <f t="shared" si="36"/>
        <v>7001.0370281045243</v>
      </c>
      <c r="CG85" s="26">
        <f t="shared" si="36"/>
        <v>7001.0370281045243</v>
      </c>
      <c r="CH85" s="29">
        <f t="shared" si="36"/>
        <v>7001.0370281045243</v>
      </c>
    </row>
    <row r="86" spans="1:88" x14ac:dyDescent="0.25">
      <c r="A86" s="8"/>
      <c r="B86" s="35"/>
      <c r="C86" s="32"/>
      <c r="D86" s="37"/>
      <c r="E86" s="32"/>
      <c r="F86" s="37"/>
      <c r="G86" s="32"/>
      <c r="H86" s="37"/>
      <c r="I86" s="32"/>
      <c r="J86" s="37"/>
      <c r="K86" s="32"/>
      <c r="L86" s="37"/>
      <c r="M86" s="32"/>
      <c r="N86" s="37"/>
      <c r="O86" s="32"/>
      <c r="P86" s="37"/>
      <c r="Q86" s="32"/>
      <c r="R86" s="37"/>
      <c r="S86" s="32"/>
      <c r="T86" s="37"/>
      <c r="U86" s="32"/>
      <c r="V86" s="37"/>
      <c r="W86" s="32"/>
      <c r="X86" s="37"/>
      <c r="Y86" s="32"/>
      <c r="Z86" s="37"/>
      <c r="AA86" s="32"/>
      <c r="AB86" s="37"/>
      <c r="AC86" s="32"/>
      <c r="AD86" s="37"/>
      <c r="AE86" s="32"/>
      <c r="AF86" s="37"/>
      <c r="AG86" s="32"/>
      <c r="AH86" s="37"/>
      <c r="AI86" s="32"/>
      <c r="AJ86" s="37"/>
      <c r="AK86" s="32"/>
      <c r="AL86" s="37"/>
      <c r="AM86" s="32"/>
      <c r="AN86" s="37"/>
      <c r="AO86" s="32"/>
      <c r="AP86" s="37"/>
      <c r="AQ86" s="32"/>
      <c r="AR86" s="37"/>
      <c r="AS86" s="32"/>
      <c r="AT86" s="37"/>
      <c r="AU86" s="32"/>
      <c r="AV86" s="37"/>
      <c r="AW86" s="32"/>
      <c r="AX86" s="37"/>
      <c r="AY86" s="32"/>
      <c r="AZ86" s="37"/>
      <c r="BA86" s="32"/>
      <c r="BB86" s="37"/>
      <c r="BC86" s="32"/>
      <c r="BD86" s="37"/>
      <c r="BE86" s="32"/>
      <c r="BF86" s="37"/>
      <c r="BG86" s="32"/>
      <c r="BH86" s="37"/>
      <c r="BI86" s="32"/>
      <c r="BJ86" s="37"/>
      <c r="BK86" s="32"/>
      <c r="BL86" s="37"/>
      <c r="BM86" s="32"/>
      <c r="BN86" s="37"/>
      <c r="BO86" s="32"/>
      <c r="BP86" s="37"/>
      <c r="BQ86" s="32"/>
      <c r="BR86" s="37"/>
      <c r="BS86" s="32"/>
      <c r="BT86" s="37"/>
      <c r="BU86" s="32"/>
      <c r="BV86" s="37"/>
      <c r="BW86" s="32"/>
      <c r="BX86" s="37"/>
      <c r="BY86" s="32"/>
      <c r="BZ86" s="37"/>
      <c r="CA86" s="32"/>
      <c r="CB86" s="37"/>
      <c r="CC86" s="32"/>
      <c r="CD86" s="37"/>
      <c r="CE86" s="32"/>
      <c r="CF86" s="37"/>
      <c r="CG86" s="32"/>
      <c r="CH86" s="37"/>
    </row>
    <row r="87" spans="1:88" x14ac:dyDescent="0.25">
      <c r="B87" s="17"/>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row>
    <row r="88" spans="1:88" s="110" customFormat="1" ht="15.75" thickBot="1" x14ac:dyDescent="0.3">
      <c r="A88" s="19"/>
      <c r="E88" s="110" t="s">
        <v>218</v>
      </c>
    </row>
    <row r="89" spans="1:88" s="110" customFormat="1" ht="15" customHeight="1" thickBot="1" x14ac:dyDescent="0.3">
      <c r="A89" s="681" t="s">
        <v>119</v>
      </c>
      <c r="B89" s="466" t="s">
        <v>101</v>
      </c>
      <c r="C89" s="162">
        <f>C$4</f>
        <v>45292</v>
      </c>
      <c r="D89" s="162">
        <f t="shared" ref="D89:BO89" si="37">D$4</f>
        <v>45323</v>
      </c>
      <c r="E89" s="162">
        <f t="shared" si="37"/>
        <v>45352</v>
      </c>
      <c r="F89" s="162">
        <f t="shared" si="37"/>
        <v>45383</v>
      </c>
      <c r="G89" s="162">
        <f t="shared" si="37"/>
        <v>45413</v>
      </c>
      <c r="H89" s="162">
        <f t="shared" si="37"/>
        <v>45444</v>
      </c>
      <c r="I89" s="162">
        <f t="shared" si="37"/>
        <v>45474</v>
      </c>
      <c r="J89" s="162">
        <f t="shared" si="37"/>
        <v>45505</v>
      </c>
      <c r="K89" s="162">
        <f t="shared" si="37"/>
        <v>45536</v>
      </c>
      <c r="L89" s="162">
        <f t="shared" si="37"/>
        <v>45566</v>
      </c>
      <c r="M89" s="162">
        <f t="shared" si="37"/>
        <v>45597</v>
      </c>
      <c r="N89" s="162">
        <f t="shared" si="37"/>
        <v>45627</v>
      </c>
      <c r="O89" s="162">
        <f t="shared" si="37"/>
        <v>45658</v>
      </c>
      <c r="P89" s="162">
        <f t="shared" si="37"/>
        <v>45689</v>
      </c>
      <c r="Q89" s="162">
        <f t="shared" si="37"/>
        <v>45717</v>
      </c>
      <c r="R89" s="162">
        <f t="shared" si="37"/>
        <v>45748</v>
      </c>
      <c r="S89" s="162">
        <f t="shared" si="37"/>
        <v>45778</v>
      </c>
      <c r="T89" s="162">
        <f t="shared" si="37"/>
        <v>45809</v>
      </c>
      <c r="U89" s="162">
        <f t="shared" si="37"/>
        <v>45839</v>
      </c>
      <c r="V89" s="162">
        <f t="shared" si="37"/>
        <v>45870</v>
      </c>
      <c r="W89" s="162">
        <f t="shared" si="37"/>
        <v>45901</v>
      </c>
      <c r="X89" s="162">
        <f t="shared" si="37"/>
        <v>45931</v>
      </c>
      <c r="Y89" s="162">
        <f t="shared" si="37"/>
        <v>45962</v>
      </c>
      <c r="Z89" s="162">
        <f t="shared" si="37"/>
        <v>45992</v>
      </c>
      <c r="AA89" s="162">
        <f t="shared" si="37"/>
        <v>46023</v>
      </c>
      <c r="AB89" s="162">
        <f t="shared" si="37"/>
        <v>46054</v>
      </c>
      <c r="AC89" s="162">
        <f t="shared" si="37"/>
        <v>46082</v>
      </c>
      <c r="AD89" s="162">
        <f t="shared" si="37"/>
        <v>46113</v>
      </c>
      <c r="AE89" s="162">
        <f t="shared" si="37"/>
        <v>46143</v>
      </c>
      <c r="AF89" s="162">
        <f t="shared" si="37"/>
        <v>46174</v>
      </c>
      <c r="AG89" s="162">
        <f t="shared" si="37"/>
        <v>46204</v>
      </c>
      <c r="AH89" s="162">
        <f t="shared" si="37"/>
        <v>46235</v>
      </c>
      <c r="AI89" s="162">
        <f t="shared" si="37"/>
        <v>46266</v>
      </c>
      <c r="AJ89" s="162">
        <f t="shared" si="37"/>
        <v>46296</v>
      </c>
      <c r="AK89" s="162">
        <f t="shared" si="37"/>
        <v>46327</v>
      </c>
      <c r="AL89" s="162">
        <f t="shared" si="37"/>
        <v>46357</v>
      </c>
      <c r="AM89" s="162">
        <f t="shared" si="37"/>
        <v>46388</v>
      </c>
      <c r="AN89" s="162">
        <f t="shared" si="37"/>
        <v>46419</v>
      </c>
      <c r="AO89" s="162">
        <f t="shared" si="37"/>
        <v>46447</v>
      </c>
      <c r="AP89" s="162">
        <f t="shared" si="37"/>
        <v>46478</v>
      </c>
      <c r="AQ89" s="162">
        <f t="shared" si="37"/>
        <v>46508</v>
      </c>
      <c r="AR89" s="162">
        <f t="shared" si="37"/>
        <v>46539</v>
      </c>
      <c r="AS89" s="162">
        <f t="shared" si="37"/>
        <v>46569</v>
      </c>
      <c r="AT89" s="162">
        <f t="shared" si="37"/>
        <v>46600</v>
      </c>
      <c r="AU89" s="162">
        <f t="shared" si="37"/>
        <v>46631</v>
      </c>
      <c r="AV89" s="162">
        <f t="shared" si="37"/>
        <v>46661</v>
      </c>
      <c r="AW89" s="162">
        <f t="shared" si="37"/>
        <v>46692</v>
      </c>
      <c r="AX89" s="162">
        <f t="shared" si="37"/>
        <v>46722</v>
      </c>
      <c r="AY89" s="162">
        <f t="shared" si="37"/>
        <v>46753</v>
      </c>
      <c r="AZ89" s="162">
        <f t="shared" si="37"/>
        <v>46784</v>
      </c>
      <c r="BA89" s="162">
        <f t="shared" si="37"/>
        <v>46813</v>
      </c>
      <c r="BB89" s="162">
        <f t="shared" si="37"/>
        <v>46844</v>
      </c>
      <c r="BC89" s="162">
        <f t="shared" si="37"/>
        <v>46874</v>
      </c>
      <c r="BD89" s="162">
        <f t="shared" si="37"/>
        <v>46905</v>
      </c>
      <c r="BE89" s="162">
        <f t="shared" si="37"/>
        <v>46935</v>
      </c>
      <c r="BF89" s="162">
        <f t="shared" si="37"/>
        <v>46966</v>
      </c>
      <c r="BG89" s="162">
        <f t="shared" si="37"/>
        <v>46997</v>
      </c>
      <c r="BH89" s="162">
        <f t="shared" si="37"/>
        <v>47027</v>
      </c>
      <c r="BI89" s="162">
        <f t="shared" si="37"/>
        <v>47058</v>
      </c>
      <c r="BJ89" s="162">
        <f t="shared" si="37"/>
        <v>47088</v>
      </c>
      <c r="BK89" s="162">
        <f t="shared" si="37"/>
        <v>47119</v>
      </c>
      <c r="BL89" s="162">
        <f t="shared" si="37"/>
        <v>47150</v>
      </c>
      <c r="BM89" s="162">
        <f t="shared" si="37"/>
        <v>47178</v>
      </c>
      <c r="BN89" s="162">
        <f t="shared" si="37"/>
        <v>47209</v>
      </c>
      <c r="BO89" s="162">
        <f t="shared" si="37"/>
        <v>47239</v>
      </c>
      <c r="BP89" s="162">
        <f t="shared" ref="BP89:CH89" si="38">BP$4</f>
        <v>47270</v>
      </c>
      <c r="BQ89" s="162">
        <f t="shared" si="38"/>
        <v>47300</v>
      </c>
      <c r="BR89" s="162">
        <f t="shared" si="38"/>
        <v>47331</v>
      </c>
      <c r="BS89" s="162">
        <f t="shared" si="38"/>
        <v>47362</v>
      </c>
      <c r="BT89" s="162">
        <f t="shared" si="38"/>
        <v>47392</v>
      </c>
      <c r="BU89" s="162">
        <f t="shared" si="38"/>
        <v>47423</v>
      </c>
      <c r="BV89" s="162">
        <f t="shared" si="38"/>
        <v>47453</v>
      </c>
      <c r="BW89" s="162">
        <f t="shared" si="38"/>
        <v>47484</v>
      </c>
      <c r="BX89" s="162">
        <f t="shared" si="38"/>
        <v>47515</v>
      </c>
      <c r="BY89" s="162">
        <f t="shared" si="38"/>
        <v>47543</v>
      </c>
      <c r="BZ89" s="162">
        <f t="shared" si="38"/>
        <v>47574</v>
      </c>
      <c r="CA89" s="162">
        <f t="shared" si="38"/>
        <v>47604</v>
      </c>
      <c r="CB89" s="162">
        <f t="shared" si="38"/>
        <v>47635</v>
      </c>
      <c r="CC89" s="162">
        <f t="shared" si="38"/>
        <v>47665</v>
      </c>
      <c r="CD89" s="162">
        <f t="shared" si="38"/>
        <v>47696</v>
      </c>
      <c r="CE89" s="162">
        <f t="shared" si="38"/>
        <v>47727</v>
      </c>
      <c r="CF89" s="162">
        <f t="shared" si="38"/>
        <v>47757</v>
      </c>
      <c r="CG89" s="162">
        <f t="shared" si="38"/>
        <v>47788</v>
      </c>
      <c r="CH89" s="163">
        <f t="shared" si="38"/>
        <v>47818</v>
      </c>
    </row>
    <row r="90" spans="1:88" s="110" customFormat="1" ht="15.75" customHeight="1" x14ac:dyDescent="0.25">
      <c r="A90" s="682"/>
      <c r="B90" s="89" t="s">
        <v>30</v>
      </c>
      <c r="C90" s="446">
        <f>'LI 2M - SGS'!C93</f>
        <v>6.0077999999999999E-2</v>
      </c>
      <c r="D90" s="446">
        <f>'LI 2M - SGS'!D93</f>
        <v>5.8437000000000003E-2</v>
      </c>
      <c r="E90" s="446">
        <f>'LI 2M - SGS'!E93</f>
        <v>6.1108999999999997E-2</v>
      </c>
      <c r="F90" s="446">
        <f>'LI 2M - SGS'!F93</f>
        <v>6.9194000000000006E-2</v>
      </c>
      <c r="G90" s="446">
        <f>'LI 2M - SGS'!G93</f>
        <v>7.2404999999999997E-2</v>
      </c>
      <c r="H90" s="446">
        <f>'LI 2M - SGS'!H93</f>
        <v>0.104534</v>
      </c>
      <c r="I90" s="446">
        <f>'LI 2M - SGS'!I93</f>
        <v>0.104534</v>
      </c>
      <c r="J90" s="446">
        <f>'LI 2M - SGS'!J93</f>
        <v>0.104534</v>
      </c>
      <c r="K90" s="446">
        <f>'LI 2M - SGS'!K93</f>
        <v>0.104534</v>
      </c>
      <c r="L90" s="446">
        <f>'LI 2M - SGS'!L93</f>
        <v>6.5838999999999995E-2</v>
      </c>
      <c r="M90" s="446">
        <f>'LI 2M - SGS'!M93</f>
        <v>6.8312999999999999E-2</v>
      </c>
      <c r="N90" s="446">
        <f>'LI 2M - SGS'!N93</f>
        <v>6.4322000000000004E-2</v>
      </c>
      <c r="O90" s="446">
        <f>'LI 2M - SGS'!O93</f>
        <v>6.0077999999999999E-2</v>
      </c>
      <c r="P90" s="446">
        <f>'LI 2M - SGS'!P93</f>
        <v>5.8437000000000003E-2</v>
      </c>
      <c r="Q90" s="446">
        <f>'LI 2M - SGS'!Q93</f>
        <v>6.1108999999999997E-2</v>
      </c>
      <c r="R90" s="446">
        <f>'LI 2M - SGS'!R93</f>
        <v>6.9194000000000006E-2</v>
      </c>
      <c r="S90" s="446">
        <f>'LI 2M - SGS'!S93</f>
        <v>7.2404999999999997E-2</v>
      </c>
      <c r="T90" s="482">
        <f>'LI 2M - SGS'!T93</f>
        <v>0.11962399999999999</v>
      </c>
      <c r="U90" s="482">
        <f>'LI 2M - SGS'!U93</f>
        <v>0.11962399999999999</v>
      </c>
      <c r="V90" s="482">
        <f>'LI 2M - SGS'!V93</f>
        <v>0.11962399999999999</v>
      </c>
      <c r="W90" s="482">
        <f>'LI 2M - SGS'!W93</f>
        <v>0.11962399999999999</v>
      </c>
      <c r="X90" s="482">
        <f>'LI 2M - SGS'!X93</f>
        <v>7.6688000000000006E-2</v>
      </c>
      <c r="Y90" s="482">
        <f>'LI 2M - SGS'!Y93</f>
        <v>7.8514E-2</v>
      </c>
      <c r="Z90" s="482">
        <f>'LI 2M - SGS'!Z93</f>
        <v>7.3032E-2</v>
      </c>
      <c r="AA90" s="482">
        <f>'LI 2M - SGS'!AA93</f>
        <v>6.7943000000000003E-2</v>
      </c>
      <c r="AB90" s="482">
        <f>'LI 2M - SGS'!AB93</f>
        <v>6.7743999999999999E-2</v>
      </c>
      <c r="AC90" s="482">
        <f>'LI 2M - SGS'!AC93</f>
        <v>7.3926000000000006E-2</v>
      </c>
      <c r="AD90" s="482">
        <f>'LI 2M - SGS'!AD93</f>
        <v>7.6427999999999996E-2</v>
      </c>
      <c r="AE90" s="482">
        <f>'LI 2M - SGS'!AE93</f>
        <v>8.2613000000000006E-2</v>
      </c>
      <c r="AF90" s="482">
        <f>'LI 2M - SGS'!AF93</f>
        <v>0.11962399999999999</v>
      </c>
      <c r="AG90" s="482">
        <f>'LI 2M - SGS'!AG93</f>
        <v>0.11962399999999999</v>
      </c>
      <c r="AH90" s="482">
        <f>'LI 2M - SGS'!AH93</f>
        <v>0.11962399999999999</v>
      </c>
      <c r="AI90" s="482">
        <f>'LI 2M - SGS'!AI93</f>
        <v>0.11962399999999999</v>
      </c>
      <c r="AJ90" s="482">
        <f>'LI 2M - SGS'!AJ93</f>
        <v>7.6688000000000006E-2</v>
      </c>
      <c r="AK90" s="482">
        <f>'LI 2M - SGS'!AK93</f>
        <v>7.8514E-2</v>
      </c>
      <c r="AL90" s="482">
        <f>'LI 2M - SGS'!AL93</f>
        <v>7.3032E-2</v>
      </c>
      <c r="AM90" s="482">
        <f>'LI 2M - SGS'!AM93</f>
        <v>6.7943000000000003E-2</v>
      </c>
      <c r="AN90" s="482">
        <f>'LI 2M - SGS'!AN93</f>
        <v>6.7743999999999999E-2</v>
      </c>
      <c r="AO90" s="482">
        <f>'LI 2M - SGS'!AO93</f>
        <v>7.3926000000000006E-2</v>
      </c>
      <c r="AP90" s="482">
        <f>'LI 2M - SGS'!AP93</f>
        <v>7.6427999999999996E-2</v>
      </c>
      <c r="AQ90" s="482">
        <f>'LI 2M - SGS'!AQ93</f>
        <v>8.2613000000000006E-2</v>
      </c>
      <c r="AR90" s="482">
        <f>'LI 2M - SGS'!AR93</f>
        <v>0.11962399999999999</v>
      </c>
      <c r="AS90" s="482">
        <f>'LI 2M - SGS'!AS93</f>
        <v>0.11962399999999999</v>
      </c>
      <c r="AT90" s="482">
        <f>'LI 2M - SGS'!AT93</f>
        <v>0.11962399999999999</v>
      </c>
      <c r="AU90" s="482">
        <f>'LI 2M - SGS'!AU93</f>
        <v>0.11962399999999999</v>
      </c>
      <c r="AV90" s="482">
        <f>'LI 2M - SGS'!AV93</f>
        <v>7.6688000000000006E-2</v>
      </c>
      <c r="AW90" s="482">
        <f>'LI 2M - SGS'!AW93</f>
        <v>7.8514E-2</v>
      </c>
      <c r="AX90" s="482">
        <f>'LI 2M - SGS'!AX93</f>
        <v>7.3032E-2</v>
      </c>
      <c r="AY90" s="482">
        <f>'LI 2M - SGS'!AY93</f>
        <v>6.7943000000000003E-2</v>
      </c>
      <c r="AZ90" s="482">
        <f>'LI 2M - SGS'!AZ93</f>
        <v>6.7743999999999999E-2</v>
      </c>
      <c r="BA90" s="482">
        <f>'LI 2M - SGS'!BA93</f>
        <v>7.3926000000000006E-2</v>
      </c>
      <c r="BB90" s="482">
        <f>'LI 2M - SGS'!BB93</f>
        <v>7.6427999999999996E-2</v>
      </c>
      <c r="BC90" s="482">
        <f>'LI 2M - SGS'!BC93</f>
        <v>8.2613000000000006E-2</v>
      </c>
      <c r="BD90" s="482">
        <f>'LI 2M - SGS'!BD93</f>
        <v>0.11962399999999999</v>
      </c>
      <c r="BE90" s="482">
        <f>'LI 2M - SGS'!BE93</f>
        <v>0.11962399999999999</v>
      </c>
      <c r="BF90" s="482">
        <f>'LI 2M - SGS'!BF93</f>
        <v>0.11962399999999999</v>
      </c>
      <c r="BG90" s="482">
        <f>'LI 2M - SGS'!BG93</f>
        <v>0.11962399999999999</v>
      </c>
      <c r="BH90" s="482">
        <f>'LI 2M - SGS'!BH93</f>
        <v>7.6688000000000006E-2</v>
      </c>
      <c r="BI90" s="482">
        <f>'LI 2M - SGS'!BI93</f>
        <v>7.8514E-2</v>
      </c>
      <c r="BJ90" s="482">
        <f>'LI 2M - SGS'!BJ93</f>
        <v>7.3032E-2</v>
      </c>
      <c r="BK90" s="482">
        <f>'LI 2M - SGS'!BK93</f>
        <v>6.7943000000000003E-2</v>
      </c>
      <c r="BL90" s="482">
        <f>'LI 2M - SGS'!BL93</f>
        <v>6.7743999999999999E-2</v>
      </c>
      <c r="BM90" s="482">
        <f>'LI 2M - SGS'!BM93</f>
        <v>7.3926000000000006E-2</v>
      </c>
      <c r="BN90" s="482">
        <f>'LI 2M - SGS'!BN93</f>
        <v>7.6427999999999996E-2</v>
      </c>
      <c r="BO90" s="482">
        <f>'LI 2M - SGS'!BO93</f>
        <v>8.2613000000000006E-2</v>
      </c>
      <c r="BP90" s="482">
        <f>'LI 2M - SGS'!BP93</f>
        <v>0.11962399999999999</v>
      </c>
      <c r="BQ90" s="482">
        <f>'LI 2M - SGS'!BQ93</f>
        <v>0.11962399999999999</v>
      </c>
      <c r="BR90" s="482">
        <f>'LI 2M - SGS'!BR93</f>
        <v>0.11962399999999999</v>
      </c>
      <c r="BS90" s="482">
        <f>'LI 2M - SGS'!BS93</f>
        <v>0.11962399999999999</v>
      </c>
      <c r="BT90" s="482">
        <f>'LI 2M - SGS'!BT93</f>
        <v>7.6688000000000006E-2</v>
      </c>
      <c r="BU90" s="482">
        <f>'LI 2M - SGS'!BU93</f>
        <v>7.8514E-2</v>
      </c>
      <c r="BV90" s="482">
        <f>'LI 2M - SGS'!BV93</f>
        <v>7.3032E-2</v>
      </c>
      <c r="BW90" s="482">
        <f>'LI 2M - SGS'!BW93</f>
        <v>6.7943000000000003E-2</v>
      </c>
      <c r="BX90" s="482">
        <f>'LI 2M - SGS'!BX93</f>
        <v>6.7743999999999999E-2</v>
      </c>
      <c r="BY90" s="482">
        <f>'LI 2M - SGS'!BY93</f>
        <v>7.3926000000000006E-2</v>
      </c>
      <c r="BZ90" s="482">
        <f>'LI 2M - SGS'!BZ93</f>
        <v>7.6427999999999996E-2</v>
      </c>
      <c r="CA90" s="482">
        <f>'LI 2M - SGS'!CA93</f>
        <v>8.2613000000000006E-2</v>
      </c>
      <c r="CB90" s="482">
        <f>'LI 2M - SGS'!CB93</f>
        <v>0.11962399999999999</v>
      </c>
      <c r="CC90" s="482">
        <f>'LI 2M - SGS'!CC93</f>
        <v>0.11962399999999999</v>
      </c>
      <c r="CD90" s="482">
        <f>'LI 2M - SGS'!CD93</f>
        <v>0.11962399999999999</v>
      </c>
      <c r="CE90" s="482">
        <f>'LI 2M - SGS'!CE93</f>
        <v>0.11962399999999999</v>
      </c>
      <c r="CF90" s="482">
        <f>'LI 2M - SGS'!CF93</f>
        <v>7.6688000000000006E-2</v>
      </c>
      <c r="CG90" s="482">
        <f>'LI 2M - SGS'!CG93</f>
        <v>7.8514E-2</v>
      </c>
      <c r="CH90" s="486">
        <f>'LI 2M - SGS'!CH93</f>
        <v>7.3032E-2</v>
      </c>
      <c r="CJ90" s="110" t="s">
        <v>289</v>
      </c>
    </row>
    <row r="91" spans="1:88" s="110" customFormat="1" x14ac:dyDescent="0.25">
      <c r="A91" s="682"/>
      <c r="B91" s="89" t="s">
        <v>31</v>
      </c>
      <c r="C91" s="446">
        <f>'LI 3M - LGS'!C101</f>
        <v>3.9933000000000003E-2</v>
      </c>
      <c r="D91" s="446">
        <f>'LI 3M - LGS'!D101</f>
        <v>3.9878999999999998E-2</v>
      </c>
      <c r="E91" s="446">
        <f>'LI 3M - LGS'!E101</f>
        <v>4.1041000000000001E-2</v>
      </c>
      <c r="F91" s="446">
        <f>'LI 3M - LGS'!F101</f>
        <v>4.1168000000000003E-2</v>
      </c>
      <c r="G91" s="446">
        <f>'LI 3M - LGS'!G101</f>
        <v>4.2222999999999997E-2</v>
      </c>
      <c r="H91" s="446">
        <f>'LI 3M - LGS'!H101</f>
        <v>8.2789000000000001E-2</v>
      </c>
      <c r="I91" s="446">
        <f>'LI 3M - LGS'!I101</f>
        <v>7.9558000000000004E-2</v>
      </c>
      <c r="J91" s="446">
        <f>'LI 3M - LGS'!J101</f>
        <v>7.9958000000000001E-2</v>
      </c>
      <c r="K91" s="446">
        <f>'LI 3M - LGS'!K101</f>
        <v>7.8107999999999997E-2</v>
      </c>
      <c r="L91" s="446">
        <f>'LI 3M - LGS'!L101</f>
        <v>4.1531999999999999E-2</v>
      </c>
      <c r="M91" s="446">
        <f>'LI 3M - LGS'!M101</f>
        <v>4.2438999999999998E-2</v>
      </c>
      <c r="N91" s="446">
        <f>'LI 3M - LGS'!N101</f>
        <v>4.0814000000000003E-2</v>
      </c>
      <c r="O91" s="446">
        <f>'LI 3M - LGS'!O101</f>
        <v>3.9933000000000003E-2</v>
      </c>
      <c r="P91" s="446">
        <f>'LI 3M - LGS'!P101</f>
        <v>3.9878999999999998E-2</v>
      </c>
      <c r="Q91" s="446">
        <f>'LI 3M - LGS'!Q101</f>
        <v>4.1041000000000001E-2</v>
      </c>
      <c r="R91" s="446">
        <f>'LI 3M - LGS'!R101</f>
        <v>4.1168000000000003E-2</v>
      </c>
      <c r="S91" s="446">
        <f>'LI 3M - LGS'!S101</f>
        <v>4.2222999999999997E-2</v>
      </c>
      <c r="T91" s="482">
        <f>'LI 3M - LGS'!T101</f>
        <v>9.3449000000000004E-2</v>
      </c>
      <c r="U91" s="482">
        <f>'LI 3M - LGS'!U101</f>
        <v>9.0008000000000005E-2</v>
      </c>
      <c r="V91" s="482">
        <f>'LI 3M - LGS'!V101</f>
        <v>9.2378000000000002E-2</v>
      </c>
      <c r="W91" s="482">
        <f>'LI 3M - LGS'!W101</f>
        <v>9.1634999999999994E-2</v>
      </c>
      <c r="X91" s="482">
        <f>'LI 3M - LGS'!X101</f>
        <v>4.8993000000000002E-2</v>
      </c>
      <c r="Y91" s="482">
        <f>'LI 3M - LGS'!Y101</f>
        <v>4.9782E-2</v>
      </c>
      <c r="Z91" s="482">
        <f>'LI 3M - LGS'!Z101</f>
        <v>4.7262999999999999E-2</v>
      </c>
      <c r="AA91" s="482">
        <f>'LI 3M - LGS'!AA101</f>
        <v>4.5540999999999998E-2</v>
      </c>
      <c r="AB91" s="482">
        <f>'LI 3M - LGS'!AB101</f>
        <v>4.6175000000000001E-2</v>
      </c>
      <c r="AC91" s="482">
        <f>'LI 3M - LGS'!AC101</f>
        <v>4.8189000000000003E-2</v>
      </c>
      <c r="AD91" s="482">
        <f>'LI 3M - LGS'!AD101</f>
        <v>4.8322999999999998E-2</v>
      </c>
      <c r="AE91" s="482">
        <f>'LI 3M - LGS'!AE101</f>
        <v>5.0555999999999997E-2</v>
      </c>
      <c r="AF91" s="482">
        <f>'LI 3M - LGS'!AF101</f>
        <v>9.3449000000000004E-2</v>
      </c>
      <c r="AG91" s="482">
        <f>'LI 3M - LGS'!AG101</f>
        <v>9.0008000000000005E-2</v>
      </c>
      <c r="AH91" s="482">
        <f>'LI 3M - LGS'!AH101</f>
        <v>9.2378000000000002E-2</v>
      </c>
      <c r="AI91" s="482">
        <f>'LI 3M - LGS'!AI101</f>
        <v>9.1634999999999994E-2</v>
      </c>
      <c r="AJ91" s="482">
        <f>'LI 3M - LGS'!AJ101</f>
        <v>4.8993000000000002E-2</v>
      </c>
      <c r="AK91" s="482">
        <f>'LI 3M - LGS'!AK101</f>
        <v>4.9782E-2</v>
      </c>
      <c r="AL91" s="482">
        <f>'LI 3M - LGS'!AL101</f>
        <v>4.7262999999999999E-2</v>
      </c>
      <c r="AM91" s="482">
        <f>'LI 3M - LGS'!AM101</f>
        <v>4.5540999999999998E-2</v>
      </c>
      <c r="AN91" s="482">
        <f>'LI 3M - LGS'!AN101</f>
        <v>4.6175000000000001E-2</v>
      </c>
      <c r="AO91" s="482">
        <f>'LI 3M - LGS'!AO101</f>
        <v>4.8189000000000003E-2</v>
      </c>
      <c r="AP91" s="482">
        <f>'LI 3M - LGS'!AP101</f>
        <v>4.8322999999999998E-2</v>
      </c>
      <c r="AQ91" s="482">
        <f>'LI 3M - LGS'!AQ101</f>
        <v>5.0555999999999997E-2</v>
      </c>
      <c r="AR91" s="482">
        <f>'LI 3M - LGS'!AR101</f>
        <v>9.3449000000000004E-2</v>
      </c>
      <c r="AS91" s="482">
        <f>'LI 3M - LGS'!AS101</f>
        <v>9.0008000000000005E-2</v>
      </c>
      <c r="AT91" s="482">
        <f>'LI 3M - LGS'!AT101</f>
        <v>9.2378000000000002E-2</v>
      </c>
      <c r="AU91" s="482">
        <f>'LI 3M - LGS'!AU101</f>
        <v>9.1634999999999994E-2</v>
      </c>
      <c r="AV91" s="482">
        <f>'LI 3M - LGS'!AV101</f>
        <v>4.8993000000000002E-2</v>
      </c>
      <c r="AW91" s="482">
        <f>'LI 3M - LGS'!AW101</f>
        <v>4.9782E-2</v>
      </c>
      <c r="AX91" s="482">
        <f>'LI 3M - LGS'!AX101</f>
        <v>4.7262999999999999E-2</v>
      </c>
      <c r="AY91" s="482">
        <f>'LI 3M - LGS'!AY101</f>
        <v>4.5540999999999998E-2</v>
      </c>
      <c r="AZ91" s="482">
        <f>'LI 3M - LGS'!AZ101</f>
        <v>4.6175000000000001E-2</v>
      </c>
      <c r="BA91" s="482">
        <f>'LI 3M - LGS'!BA101</f>
        <v>4.8189000000000003E-2</v>
      </c>
      <c r="BB91" s="482">
        <f>'LI 3M - LGS'!BB101</f>
        <v>4.8322999999999998E-2</v>
      </c>
      <c r="BC91" s="482">
        <f>'LI 3M - LGS'!BC101</f>
        <v>5.0555999999999997E-2</v>
      </c>
      <c r="BD91" s="482">
        <f>'LI 3M - LGS'!BD101</f>
        <v>9.3449000000000004E-2</v>
      </c>
      <c r="BE91" s="482">
        <f>'LI 3M - LGS'!BE101</f>
        <v>9.0008000000000005E-2</v>
      </c>
      <c r="BF91" s="482">
        <f>'LI 3M - LGS'!BF101</f>
        <v>9.2378000000000002E-2</v>
      </c>
      <c r="BG91" s="482">
        <f>'LI 3M - LGS'!BG101</f>
        <v>9.1634999999999994E-2</v>
      </c>
      <c r="BH91" s="482">
        <f>'LI 3M - LGS'!BH101</f>
        <v>4.8993000000000002E-2</v>
      </c>
      <c r="BI91" s="482">
        <f>'LI 3M - LGS'!BI101</f>
        <v>4.9782E-2</v>
      </c>
      <c r="BJ91" s="482">
        <f>'LI 3M - LGS'!BJ101</f>
        <v>4.7262999999999999E-2</v>
      </c>
      <c r="BK91" s="482">
        <f>'LI 3M - LGS'!BK101</f>
        <v>4.5540999999999998E-2</v>
      </c>
      <c r="BL91" s="482">
        <f>'LI 3M - LGS'!BL101</f>
        <v>4.6175000000000001E-2</v>
      </c>
      <c r="BM91" s="482">
        <f>'LI 3M - LGS'!BM101</f>
        <v>4.8189000000000003E-2</v>
      </c>
      <c r="BN91" s="482">
        <f>'LI 3M - LGS'!BN101</f>
        <v>4.8322999999999998E-2</v>
      </c>
      <c r="BO91" s="482">
        <f>'LI 3M - LGS'!BO101</f>
        <v>5.0555999999999997E-2</v>
      </c>
      <c r="BP91" s="482">
        <f>'LI 3M - LGS'!BP101</f>
        <v>9.3449000000000004E-2</v>
      </c>
      <c r="BQ91" s="482">
        <f>'LI 3M - LGS'!BQ101</f>
        <v>9.0008000000000005E-2</v>
      </c>
      <c r="BR91" s="482">
        <f>'LI 3M - LGS'!BR101</f>
        <v>9.2378000000000002E-2</v>
      </c>
      <c r="BS91" s="482">
        <f>'LI 3M - LGS'!BS101</f>
        <v>9.1634999999999994E-2</v>
      </c>
      <c r="BT91" s="482">
        <f>'LI 3M - LGS'!BT101</f>
        <v>4.8993000000000002E-2</v>
      </c>
      <c r="BU91" s="482">
        <f>'LI 3M - LGS'!BU101</f>
        <v>4.9782E-2</v>
      </c>
      <c r="BV91" s="482">
        <f>'LI 3M - LGS'!BV101</f>
        <v>4.7262999999999999E-2</v>
      </c>
      <c r="BW91" s="482">
        <f>'LI 3M - LGS'!BW101</f>
        <v>4.5540999999999998E-2</v>
      </c>
      <c r="BX91" s="482">
        <f>'LI 3M - LGS'!BX101</f>
        <v>4.6175000000000001E-2</v>
      </c>
      <c r="BY91" s="482">
        <f>'LI 3M - LGS'!BY101</f>
        <v>4.8189000000000003E-2</v>
      </c>
      <c r="BZ91" s="482">
        <f>'LI 3M - LGS'!BZ101</f>
        <v>4.8322999999999998E-2</v>
      </c>
      <c r="CA91" s="482">
        <f>'LI 3M - LGS'!CA101</f>
        <v>5.0555999999999997E-2</v>
      </c>
      <c r="CB91" s="482">
        <f>'LI 3M - LGS'!CB101</f>
        <v>9.3449000000000004E-2</v>
      </c>
      <c r="CC91" s="482">
        <f>'LI 3M - LGS'!CC101</f>
        <v>9.0008000000000005E-2</v>
      </c>
      <c r="CD91" s="482">
        <f>'LI 3M - LGS'!CD101</f>
        <v>9.2378000000000002E-2</v>
      </c>
      <c r="CE91" s="482">
        <f>'LI 3M - LGS'!CE101</f>
        <v>9.1634999999999994E-2</v>
      </c>
      <c r="CF91" s="482">
        <f>'LI 3M - LGS'!CF101</f>
        <v>4.8993000000000002E-2</v>
      </c>
      <c r="CG91" s="482">
        <f>'LI 3M - LGS'!CG101</f>
        <v>4.9782E-2</v>
      </c>
      <c r="CH91" s="486">
        <f>'LI 3M - LGS'!CH101</f>
        <v>4.7262999999999999E-2</v>
      </c>
      <c r="CJ91" s="110" t="s">
        <v>288</v>
      </c>
    </row>
    <row r="92" spans="1:88" s="110" customFormat="1" x14ac:dyDescent="0.25">
      <c r="A92" s="682"/>
      <c r="B92" s="89" t="s">
        <v>32</v>
      </c>
      <c r="C92" s="446">
        <f>'LI 4M - SPS'!C101</f>
        <v>3.9829999999999997E-2</v>
      </c>
      <c r="D92" s="446">
        <f>'LI 4M - SPS'!D101</f>
        <v>4.0202000000000002E-2</v>
      </c>
      <c r="E92" s="446">
        <f>'LI 4M - SPS'!E101</f>
        <v>4.0568E-2</v>
      </c>
      <c r="F92" s="446">
        <f>'LI 4M - SPS'!F101</f>
        <v>4.1613999999999998E-2</v>
      </c>
      <c r="G92" s="446">
        <f>'LI 4M - SPS'!G101</f>
        <v>4.3744999999999999E-2</v>
      </c>
      <c r="H92" s="446">
        <f>'LI 4M - SPS'!H101</f>
        <v>8.1032999999999994E-2</v>
      </c>
      <c r="I92" s="446">
        <f>'LI 4M - SPS'!I101</f>
        <v>7.6974000000000001E-2</v>
      </c>
      <c r="J92" s="446">
        <f>'LI 4M - SPS'!J101</f>
        <v>7.7621999999999997E-2</v>
      </c>
      <c r="K92" s="446">
        <f>'LI 4M - SPS'!K101</f>
        <v>7.6564999999999994E-2</v>
      </c>
      <c r="L92" s="446">
        <f>'LI 4M - SPS'!L101</f>
        <v>4.2223999999999998E-2</v>
      </c>
      <c r="M92" s="446">
        <f>'LI 4M - SPS'!M101</f>
        <v>4.2845000000000001E-2</v>
      </c>
      <c r="N92" s="446">
        <f>'LI 4M - SPS'!N101</f>
        <v>3.9836000000000003E-2</v>
      </c>
      <c r="O92" s="446">
        <f>'LI 4M - SPS'!O101</f>
        <v>3.9829999999999997E-2</v>
      </c>
      <c r="P92" s="446">
        <f>'LI 4M - SPS'!P101</f>
        <v>4.0202000000000002E-2</v>
      </c>
      <c r="Q92" s="446">
        <f>'LI 4M - SPS'!Q101</f>
        <v>4.0568E-2</v>
      </c>
      <c r="R92" s="446">
        <f>'LI 4M - SPS'!R101</f>
        <v>4.1613999999999998E-2</v>
      </c>
      <c r="S92" s="446">
        <f>'LI 4M - SPS'!S101</f>
        <v>4.3744999999999999E-2</v>
      </c>
      <c r="T92" s="482">
        <f>'LI 4M - SPS'!T101</f>
        <v>9.1775999999999996E-2</v>
      </c>
      <c r="U92" s="482">
        <f>'LI 4M - SPS'!U101</f>
        <v>8.8924000000000003E-2</v>
      </c>
      <c r="V92" s="482">
        <f>'LI 4M - SPS'!V101</f>
        <v>9.0119000000000005E-2</v>
      </c>
      <c r="W92" s="482">
        <f>'LI 4M - SPS'!W101</f>
        <v>8.9261999999999994E-2</v>
      </c>
      <c r="X92" s="482">
        <f>'LI 4M - SPS'!X101</f>
        <v>4.8958000000000002E-2</v>
      </c>
      <c r="Y92" s="482">
        <f>'LI 4M - SPS'!Y101</f>
        <v>4.9664E-2</v>
      </c>
      <c r="Z92" s="482">
        <f>'LI 4M - SPS'!Z101</f>
        <v>4.5769999999999998E-2</v>
      </c>
      <c r="AA92" s="482">
        <f>'LI 4M - SPS'!AA101</f>
        <v>4.5504000000000003E-2</v>
      </c>
      <c r="AB92" s="482">
        <f>'LI 4M - SPS'!AB101</f>
        <v>4.6175000000000001E-2</v>
      </c>
      <c r="AC92" s="482">
        <f>'LI 4M - SPS'!AC101</f>
        <v>4.7510999999999998E-2</v>
      </c>
      <c r="AD92" s="482">
        <f>'LI 4M - SPS'!AD101</f>
        <v>4.8266000000000003E-2</v>
      </c>
      <c r="AE92" s="482">
        <f>'LI 4M - SPS'!AE101</f>
        <v>5.0146000000000003E-2</v>
      </c>
      <c r="AF92" s="482">
        <f>'LI 4M - SPS'!AF101</f>
        <v>9.1775999999999996E-2</v>
      </c>
      <c r="AG92" s="482">
        <f>'LI 4M - SPS'!AG101</f>
        <v>8.8924000000000003E-2</v>
      </c>
      <c r="AH92" s="482">
        <f>'LI 4M - SPS'!AH101</f>
        <v>9.0119000000000005E-2</v>
      </c>
      <c r="AI92" s="482">
        <f>'LI 4M - SPS'!AI101</f>
        <v>8.9261999999999994E-2</v>
      </c>
      <c r="AJ92" s="482">
        <f>'LI 4M - SPS'!AJ101</f>
        <v>4.8958000000000002E-2</v>
      </c>
      <c r="AK92" s="482">
        <f>'LI 4M - SPS'!AK101</f>
        <v>4.9664E-2</v>
      </c>
      <c r="AL92" s="482">
        <f>'LI 4M - SPS'!AL101</f>
        <v>4.5769999999999998E-2</v>
      </c>
      <c r="AM92" s="482">
        <f>'LI 4M - SPS'!AM101</f>
        <v>4.5504000000000003E-2</v>
      </c>
      <c r="AN92" s="482">
        <f>'LI 4M - SPS'!AN101</f>
        <v>4.6175000000000001E-2</v>
      </c>
      <c r="AO92" s="482">
        <f>'LI 4M - SPS'!AO101</f>
        <v>4.7510999999999998E-2</v>
      </c>
      <c r="AP92" s="482">
        <f>'LI 4M - SPS'!AP101</f>
        <v>4.8266000000000003E-2</v>
      </c>
      <c r="AQ92" s="482">
        <f>'LI 4M - SPS'!AQ101</f>
        <v>5.0146000000000003E-2</v>
      </c>
      <c r="AR92" s="482">
        <f>'LI 4M - SPS'!AR101</f>
        <v>9.1775999999999996E-2</v>
      </c>
      <c r="AS92" s="482">
        <f>'LI 4M - SPS'!AS101</f>
        <v>8.8924000000000003E-2</v>
      </c>
      <c r="AT92" s="482">
        <f>'LI 4M - SPS'!AT101</f>
        <v>9.0119000000000005E-2</v>
      </c>
      <c r="AU92" s="482">
        <f>'LI 4M - SPS'!AU101</f>
        <v>8.9261999999999994E-2</v>
      </c>
      <c r="AV92" s="482">
        <f>'LI 4M - SPS'!AV101</f>
        <v>4.8958000000000002E-2</v>
      </c>
      <c r="AW92" s="482">
        <f>'LI 4M - SPS'!AW101</f>
        <v>4.9664E-2</v>
      </c>
      <c r="AX92" s="482">
        <f>'LI 4M - SPS'!AX101</f>
        <v>4.5769999999999998E-2</v>
      </c>
      <c r="AY92" s="482">
        <f>'LI 4M - SPS'!AY101</f>
        <v>4.5504000000000003E-2</v>
      </c>
      <c r="AZ92" s="482">
        <f>'LI 4M - SPS'!AZ101</f>
        <v>4.6175000000000001E-2</v>
      </c>
      <c r="BA92" s="482">
        <f>'LI 4M - SPS'!BA101</f>
        <v>4.7510999999999998E-2</v>
      </c>
      <c r="BB92" s="482">
        <f>'LI 4M - SPS'!BB101</f>
        <v>4.8266000000000003E-2</v>
      </c>
      <c r="BC92" s="482">
        <f>'LI 4M - SPS'!BC101</f>
        <v>5.0146000000000003E-2</v>
      </c>
      <c r="BD92" s="482">
        <f>'LI 4M - SPS'!BD101</f>
        <v>9.1775999999999996E-2</v>
      </c>
      <c r="BE92" s="482">
        <f>'LI 4M - SPS'!BE101</f>
        <v>8.8924000000000003E-2</v>
      </c>
      <c r="BF92" s="482">
        <f>'LI 4M - SPS'!BF101</f>
        <v>9.0119000000000005E-2</v>
      </c>
      <c r="BG92" s="482">
        <f>'LI 4M - SPS'!BG101</f>
        <v>8.9261999999999994E-2</v>
      </c>
      <c r="BH92" s="482">
        <f>'LI 4M - SPS'!BH101</f>
        <v>4.8958000000000002E-2</v>
      </c>
      <c r="BI92" s="482">
        <f>'LI 4M - SPS'!BI101</f>
        <v>4.9664E-2</v>
      </c>
      <c r="BJ92" s="482">
        <f>'LI 4M - SPS'!BJ101</f>
        <v>4.5769999999999998E-2</v>
      </c>
      <c r="BK92" s="482">
        <f>'LI 4M - SPS'!BK101</f>
        <v>4.5504000000000003E-2</v>
      </c>
      <c r="BL92" s="482">
        <f>'LI 4M - SPS'!BL101</f>
        <v>4.6175000000000001E-2</v>
      </c>
      <c r="BM92" s="482">
        <f>'LI 4M - SPS'!BM101</f>
        <v>4.7510999999999998E-2</v>
      </c>
      <c r="BN92" s="482">
        <f>'LI 4M - SPS'!BN101</f>
        <v>4.8266000000000003E-2</v>
      </c>
      <c r="BO92" s="482">
        <f>'LI 4M - SPS'!BO101</f>
        <v>5.0146000000000003E-2</v>
      </c>
      <c r="BP92" s="482">
        <f>'LI 4M - SPS'!BP101</f>
        <v>9.1775999999999996E-2</v>
      </c>
      <c r="BQ92" s="482">
        <f>'LI 4M - SPS'!BQ101</f>
        <v>8.8924000000000003E-2</v>
      </c>
      <c r="BR92" s="482">
        <f>'LI 4M - SPS'!BR101</f>
        <v>9.0119000000000005E-2</v>
      </c>
      <c r="BS92" s="482">
        <f>'LI 4M - SPS'!BS101</f>
        <v>8.9261999999999994E-2</v>
      </c>
      <c r="BT92" s="482">
        <f>'LI 4M - SPS'!BT101</f>
        <v>4.8958000000000002E-2</v>
      </c>
      <c r="BU92" s="482">
        <f>'LI 4M - SPS'!BU101</f>
        <v>4.9664E-2</v>
      </c>
      <c r="BV92" s="482">
        <f>'LI 4M - SPS'!BV101</f>
        <v>4.5769999999999998E-2</v>
      </c>
      <c r="BW92" s="482">
        <f>'LI 4M - SPS'!BW101</f>
        <v>4.5504000000000003E-2</v>
      </c>
      <c r="BX92" s="482">
        <f>'LI 4M - SPS'!BX101</f>
        <v>4.6175000000000001E-2</v>
      </c>
      <c r="BY92" s="482">
        <f>'LI 4M - SPS'!BY101</f>
        <v>4.7510999999999998E-2</v>
      </c>
      <c r="BZ92" s="482">
        <f>'LI 4M - SPS'!BZ101</f>
        <v>4.8266000000000003E-2</v>
      </c>
      <c r="CA92" s="482">
        <f>'LI 4M - SPS'!CA101</f>
        <v>5.0146000000000003E-2</v>
      </c>
      <c r="CB92" s="482">
        <f>'LI 4M - SPS'!CB101</f>
        <v>9.1775999999999996E-2</v>
      </c>
      <c r="CC92" s="482">
        <f>'LI 4M - SPS'!CC101</f>
        <v>8.8924000000000003E-2</v>
      </c>
      <c r="CD92" s="482">
        <f>'LI 4M - SPS'!CD101</f>
        <v>9.0119000000000005E-2</v>
      </c>
      <c r="CE92" s="482">
        <f>'LI 4M - SPS'!CE101</f>
        <v>8.9261999999999994E-2</v>
      </c>
      <c r="CF92" s="482">
        <f>'LI 4M - SPS'!CF101</f>
        <v>4.8958000000000002E-2</v>
      </c>
      <c r="CG92" s="482">
        <f>'LI 4M - SPS'!CG101</f>
        <v>4.9664E-2</v>
      </c>
      <c r="CH92" s="486">
        <f>'LI 4M - SPS'!CH101</f>
        <v>4.5769999999999998E-2</v>
      </c>
    </row>
    <row r="93" spans="1:88" s="110" customFormat="1" ht="15.75" thickBot="1" x14ac:dyDescent="0.3">
      <c r="A93" s="683"/>
      <c r="B93" s="91" t="s">
        <v>33</v>
      </c>
      <c r="C93" s="444">
        <f>'LI 11M - LPS'!C101</f>
        <v>2.7657000000000001E-2</v>
      </c>
      <c r="D93" s="444">
        <f>'LI 11M - LPS'!D101</f>
        <v>2.6662000000000002E-2</v>
      </c>
      <c r="E93" s="444">
        <f>'LI 11M - LPS'!E101</f>
        <v>2.7882000000000001E-2</v>
      </c>
      <c r="F93" s="444">
        <f>'LI 11M - LPS'!F101</f>
        <v>3.1621999999999997E-2</v>
      </c>
      <c r="G93" s="444">
        <f>'LI 11M - LPS'!G101</f>
        <v>3.5316E-2</v>
      </c>
      <c r="H93" s="444">
        <f>'LI 11M - LPS'!H101</f>
        <v>5.7203999999999998E-2</v>
      </c>
      <c r="I93" s="444">
        <f>'LI 11M - LPS'!I101</f>
        <v>5.6994999999999997E-2</v>
      </c>
      <c r="J93" s="444">
        <f>'LI 11M - LPS'!J101</f>
        <v>5.5843999999999998E-2</v>
      </c>
      <c r="K93" s="444">
        <f>'LI 11M - LPS'!K101</f>
        <v>5.5169000000000003E-2</v>
      </c>
      <c r="L93" s="444">
        <f>'LI 11M - LPS'!L101</f>
        <v>3.5621E-2</v>
      </c>
      <c r="M93" s="444">
        <f>'LI 11M - LPS'!M101</f>
        <v>3.0717999999999999E-2</v>
      </c>
      <c r="N93" s="444">
        <f>'LI 11M - LPS'!N101</f>
        <v>2.8008000000000002E-2</v>
      </c>
      <c r="O93" s="444">
        <f>'LI 11M - LPS'!O101</f>
        <v>2.7657000000000001E-2</v>
      </c>
      <c r="P93" s="444">
        <f>'LI 11M - LPS'!P101</f>
        <v>2.6662000000000002E-2</v>
      </c>
      <c r="Q93" s="444">
        <f>'LI 11M - LPS'!Q101</f>
        <v>2.7882000000000001E-2</v>
      </c>
      <c r="R93" s="444">
        <f>'LI 11M - LPS'!R101</f>
        <v>3.1621999999999997E-2</v>
      </c>
      <c r="S93" s="444">
        <f>'LI 11M - LPS'!S101</f>
        <v>3.5316E-2</v>
      </c>
      <c r="T93" s="479">
        <f>'LI 11M - LPS'!T101</f>
        <v>6.6962999999999995E-2</v>
      </c>
      <c r="U93" s="479">
        <f>'LI 11M - LPS'!U101</f>
        <v>6.4194000000000001E-2</v>
      </c>
      <c r="V93" s="479">
        <f>'LI 11M - LPS'!V101</f>
        <v>6.3246999999999998E-2</v>
      </c>
      <c r="W93" s="479">
        <f>'LI 11M - LPS'!W101</f>
        <v>6.2655000000000002E-2</v>
      </c>
      <c r="X93" s="479">
        <f>'LI 11M - LPS'!X101</f>
        <v>3.9711999999999997E-2</v>
      </c>
      <c r="Y93" s="479">
        <f>'LI 11M - LPS'!Y101</f>
        <v>3.7293E-2</v>
      </c>
      <c r="Z93" s="479">
        <f>'LI 11M - LPS'!Z101</f>
        <v>3.4257999999999997E-2</v>
      </c>
      <c r="AA93" s="479">
        <f>'LI 11M - LPS'!AA101</f>
        <v>3.3180000000000001E-2</v>
      </c>
      <c r="AB93" s="479">
        <f>'LI 11M - LPS'!AB101</f>
        <v>3.1255999999999999E-2</v>
      </c>
      <c r="AC93" s="479">
        <f>'LI 11M - LPS'!AC101</f>
        <v>3.2987000000000002E-2</v>
      </c>
      <c r="AD93" s="479">
        <f>'LI 11M - LPS'!AD101</f>
        <v>3.2032999999999999E-2</v>
      </c>
      <c r="AE93" s="479">
        <f>'LI 11M - LPS'!AE101</f>
        <v>3.5848999999999999E-2</v>
      </c>
      <c r="AF93" s="479">
        <f>'LI 11M - LPS'!AF101</f>
        <v>6.6962999999999995E-2</v>
      </c>
      <c r="AG93" s="479">
        <f>'LI 11M - LPS'!AG101</f>
        <v>6.4194000000000001E-2</v>
      </c>
      <c r="AH93" s="479">
        <f>'LI 11M - LPS'!AH101</f>
        <v>6.3246999999999998E-2</v>
      </c>
      <c r="AI93" s="479">
        <f>'LI 11M - LPS'!AI101</f>
        <v>6.2655000000000002E-2</v>
      </c>
      <c r="AJ93" s="479">
        <f>'LI 11M - LPS'!AJ101</f>
        <v>3.9711999999999997E-2</v>
      </c>
      <c r="AK93" s="479">
        <f>'LI 11M - LPS'!AK101</f>
        <v>3.7293E-2</v>
      </c>
      <c r="AL93" s="479">
        <f>'LI 11M - LPS'!AL101</f>
        <v>3.4257999999999997E-2</v>
      </c>
      <c r="AM93" s="479">
        <f>'LI 11M - LPS'!AM101</f>
        <v>3.3180000000000001E-2</v>
      </c>
      <c r="AN93" s="479">
        <f>'LI 11M - LPS'!AN101</f>
        <v>3.1255999999999999E-2</v>
      </c>
      <c r="AO93" s="479">
        <f>'LI 11M - LPS'!AO101</f>
        <v>3.2987000000000002E-2</v>
      </c>
      <c r="AP93" s="479">
        <f>'LI 11M - LPS'!AP101</f>
        <v>3.2032999999999999E-2</v>
      </c>
      <c r="AQ93" s="479">
        <f>'LI 11M - LPS'!AQ101</f>
        <v>3.5848999999999999E-2</v>
      </c>
      <c r="AR93" s="479">
        <f>'LI 11M - LPS'!AR101</f>
        <v>6.6962999999999995E-2</v>
      </c>
      <c r="AS93" s="479">
        <f>'LI 11M - LPS'!AS101</f>
        <v>6.4194000000000001E-2</v>
      </c>
      <c r="AT93" s="479">
        <f>'LI 11M - LPS'!AT101</f>
        <v>6.3246999999999998E-2</v>
      </c>
      <c r="AU93" s="479">
        <f>'LI 11M - LPS'!AU101</f>
        <v>6.2655000000000002E-2</v>
      </c>
      <c r="AV93" s="479">
        <f>'LI 11M - LPS'!AV101</f>
        <v>3.9711999999999997E-2</v>
      </c>
      <c r="AW93" s="479">
        <f>'LI 11M - LPS'!AW101</f>
        <v>3.7293E-2</v>
      </c>
      <c r="AX93" s="479">
        <f>'LI 11M - LPS'!AX101</f>
        <v>3.4257999999999997E-2</v>
      </c>
      <c r="AY93" s="479">
        <f>'LI 11M - LPS'!AY101</f>
        <v>3.3180000000000001E-2</v>
      </c>
      <c r="AZ93" s="479">
        <f>'LI 11M - LPS'!AZ101</f>
        <v>3.1255999999999999E-2</v>
      </c>
      <c r="BA93" s="479">
        <f>'LI 11M - LPS'!BA101</f>
        <v>3.2987000000000002E-2</v>
      </c>
      <c r="BB93" s="479">
        <f>'LI 11M - LPS'!BB101</f>
        <v>3.2032999999999999E-2</v>
      </c>
      <c r="BC93" s="479">
        <f>'LI 11M - LPS'!BC101</f>
        <v>3.5848999999999999E-2</v>
      </c>
      <c r="BD93" s="479">
        <f>'LI 11M - LPS'!BD101</f>
        <v>6.6962999999999995E-2</v>
      </c>
      <c r="BE93" s="479">
        <f>'LI 11M - LPS'!BE101</f>
        <v>6.4194000000000001E-2</v>
      </c>
      <c r="BF93" s="479">
        <f>'LI 11M - LPS'!BF101</f>
        <v>6.3246999999999998E-2</v>
      </c>
      <c r="BG93" s="479">
        <f>'LI 11M - LPS'!BG101</f>
        <v>6.2655000000000002E-2</v>
      </c>
      <c r="BH93" s="479">
        <f>'LI 11M - LPS'!BH101</f>
        <v>3.9711999999999997E-2</v>
      </c>
      <c r="BI93" s="479">
        <f>'LI 11M - LPS'!BI101</f>
        <v>3.7293E-2</v>
      </c>
      <c r="BJ93" s="479">
        <f>'LI 11M - LPS'!BJ101</f>
        <v>3.4257999999999997E-2</v>
      </c>
      <c r="BK93" s="479">
        <f>'LI 11M - LPS'!BK101</f>
        <v>3.3180000000000001E-2</v>
      </c>
      <c r="BL93" s="479">
        <f>'LI 11M - LPS'!BL101</f>
        <v>3.1255999999999999E-2</v>
      </c>
      <c r="BM93" s="479">
        <f>'LI 11M - LPS'!BM101</f>
        <v>3.2987000000000002E-2</v>
      </c>
      <c r="BN93" s="479">
        <f>'LI 11M - LPS'!BN101</f>
        <v>3.2032999999999999E-2</v>
      </c>
      <c r="BO93" s="479">
        <f>'LI 11M - LPS'!BO101</f>
        <v>3.5848999999999999E-2</v>
      </c>
      <c r="BP93" s="479">
        <f>'LI 11M - LPS'!BP101</f>
        <v>6.6962999999999995E-2</v>
      </c>
      <c r="BQ93" s="479">
        <f>'LI 11M - LPS'!BQ101</f>
        <v>6.4194000000000001E-2</v>
      </c>
      <c r="BR93" s="479">
        <f>'LI 11M - LPS'!BR101</f>
        <v>6.3246999999999998E-2</v>
      </c>
      <c r="BS93" s="479">
        <f>'LI 11M - LPS'!BS101</f>
        <v>6.2655000000000002E-2</v>
      </c>
      <c r="BT93" s="479">
        <f>'LI 11M - LPS'!BT101</f>
        <v>3.9711999999999997E-2</v>
      </c>
      <c r="BU93" s="479">
        <f>'LI 11M - LPS'!BU101</f>
        <v>3.7293E-2</v>
      </c>
      <c r="BV93" s="479">
        <f>'LI 11M - LPS'!BV101</f>
        <v>3.4257999999999997E-2</v>
      </c>
      <c r="BW93" s="479">
        <f>'LI 11M - LPS'!BW101</f>
        <v>3.3180000000000001E-2</v>
      </c>
      <c r="BX93" s="479">
        <f>'LI 11M - LPS'!BX101</f>
        <v>3.1255999999999999E-2</v>
      </c>
      <c r="BY93" s="479">
        <f>'LI 11M - LPS'!BY101</f>
        <v>3.2987000000000002E-2</v>
      </c>
      <c r="BZ93" s="479">
        <f>'LI 11M - LPS'!BZ101</f>
        <v>3.2032999999999999E-2</v>
      </c>
      <c r="CA93" s="479">
        <f>'LI 11M - LPS'!CA101</f>
        <v>3.5848999999999999E-2</v>
      </c>
      <c r="CB93" s="479">
        <f>'LI 11M - LPS'!CB101</f>
        <v>6.6962999999999995E-2</v>
      </c>
      <c r="CC93" s="479">
        <f>'LI 11M - LPS'!CC101</f>
        <v>6.4194000000000001E-2</v>
      </c>
      <c r="CD93" s="479">
        <f>'LI 11M - LPS'!CD101</f>
        <v>6.3246999999999998E-2</v>
      </c>
      <c r="CE93" s="479">
        <f>'LI 11M - LPS'!CE101</f>
        <v>6.2655000000000002E-2</v>
      </c>
      <c r="CF93" s="479">
        <f>'LI 11M - LPS'!CF101</f>
        <v>3.9711999999999997E-2</v>
      </c>
      <c r="CG93" s="479">
        <f>'LI 11M - LPS'!CG101</f>
        <v>3.7293E-2</v>
      </c>
      <c r="CH93" s="481">
        <f>'LI 11M - LPS'!CH101</f>
        <v>3.4257999999999997E-2</v>
      </c>
    </row>
    <row r="94" spans="1:88" s="110" customFormat="1" x14ac:dyDescent="0.25">
      <c r="C94" s="439" t="s">
        <v>231</v>
      </c>
      <c r="T94" s="477" t="s">
        <v>290</v>
      </c>
    </row>
    <row r="95" spans="1:88" s="110" customFormat="1" x14ac:dyDescent="0.25"/>
    <row r="108" spans="4:10" x14ac:dyDescent="0.25">
      <c r="J108" s="5"/>
    </row>
    <row r="109" spans="4:10"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horizontalDpi="1200" verticalDpi="1200" r:id="rId1"/>
  <headerFooter>
    <oddFooter>&amp;RSchedule JNG-D5.B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5"/>
  <sheetViews>
    <sheetView tabSelected="1" topLeftCell="B1" workbookViewId="0">
      <selection activeCell="F24" sqref="F24"/>
    </sheetView>
  </sheetViews>
  <sheetFormatPr defaultRowHeight="15" x14ac:dyDescent="0.25"/>
  <cols>
    <col min="1" max="1" width="22" customWidth="1"/>
    <col min="2" max="2" width="6.42578125" customWidth="1"/>
    <col min="3" max="3" width="15.5703125" customWidth="1"/>
    <col min="18" max="18" width="11.7109375" customWidth="1"/>
  </cols>
  <sheetData>
    <row r="1" spans="1:30" x14ac:dyDescent="0.25">
      <c r="A1" s="1" t="s">
        <v>192</v>
      </c>
    </row>
    <row r="3" spans="1:30" x14ac:dyDescent="0.25">
      <c r="A3" s="349" t="s">
        <v>216</v>
      </c>
      <c r="R3" t="s">
        <v>221</v>
      </c>
    </row>
    <row r="4" spans="1:30" x14ac:dyDescent="0.25">
      <c r="D4" s="334">
        <f>'RES kWh ENTRY'!C3</f>
        <v>45292</v>
      </c>
      <c r="E4" s="334">
        <f>'RES kWh ENTRY'!D3</f>
        <v>45323</v>
      </c>
      <c r="F4" s="334">
        <f>'RES kWh ENTRY'!E3</f>
        <v>45352</v>
      </c>
      <c r="G4" s="334">
        <f>'RES kWh ENTRY'!F3</f>
        <v>45383</v>
      </c>
      <c r="H4" s="334">
        <f>'RES kWh ENTRY'!G3</f>
        <v>45413</v>
      </c>
      <c r="I4" s="334">
        <f>'RES kWh ENTRY'!H3</f>
        <v>45444</v>
      </c>
      <c r="J4" s="334">
        <f>'RES kWh ENTRY'!I3</f>
        <v>45474</v>
      </c>
      <c r="K4" s="334">
        <f>'RES kWh ENTRY'!J3</f>
        <v>45505</v>
      </c>
      <c r="L4" s="334">
        <f>'RES kWh ENTRY'!K3</f>
        <v>45536</v>
      </c>
      <c r="M4" s="334">
        <f>'RES kWh ENTRY'!L3</f>
        <v>45566</v>
      </c>
      <c r="N4" s="334">
        <f>'RES kWh ENTRY'!M3</f>
        <v>45597</v>
      </c>
      <c r="O4" s="334" t="str">
        <f>'RES kWh ENTRY'!N3</f>
        <v>Dec-24 +</v>
      </c>
      <c r="S4" s="334">
        <f>D4</f>
        <v>45292</v>
      </c>
      <c r="T4" s="334">
        <f t="shared" ref="T4:AD4" si="0">E4</f>
        <v>45323</v>
      </c>
      <c r="U4" s="334">
        <f t="shared" si="0"/>
        <v>45352</v>
      </c>
      <c r="V4" s="334">
        <f t="shared" si="0"/>
        <v>45383</v>
      </c>
      <c r="W4" s="334">
        <f t="shared" si="0"/>
        <v>45413</v>
      </c>
      <c r="X4" s="334">
        <f t="shared" si="0"/>
        <v>45444</v>
      </c>
      <c r="Y4" s="334">
        <f t="shared" si="0"/>
        <v>45474</v>
      </c>
      <c r="Z4" s="334">
        <f t="shared" si="0"/>
        <v>45505</v>
      </c>
      <c r="AA4" s="334">
        <f t="shared" si="0"/>
        <v>45536</v>
      </c>
      <c r="AB4" s="334">
        <f t="shared" si="0"/>
        <v>45566</v>
      </c>
      <c r="AC4" s="334">
        <f t="shared" si="0"/>
        <v>45597</v>
      </c>
      <c r="AD4" s="334" t="str">
        <f t="shared" si="0"/>
        <v>Dec-24 +</v>
      </c>
    </row>
    <row r="5" spans="1:30" x14ac:dyDescent="0.25">
      <c r="A5" t="s">
        <v>214</v>
      </c>
      <c r="B5" t="s">
        <v>34</v>
      </c>
      <c r="C5" t="s">
        <v>215</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t="b">
        <f>'YTD PROGRAM SUMMARY'!I11='YTD PROGRAM SUMMARY'!I12</f>
        <v>1</v>
      </c>
      <c r="K5" t="b">
        <f>'YTD PROGRAM SUMMARY'!J11='YTD PROGRAM SUMMARY'!J12</f>
        <v>1</v>
      </c>
      <c r="L5" t="b">
        <f>'YTD PROGRAM SUMMARY'!K11='YTD PROGRAM SUMMARY'!K12</f>
        <v>1</v>
      </c>
      <c r="M5" t="b">
        <f>'YTD PROGRAM SUMMARY'!L11='YTD PROGRAM SUMMARY'!L12</f>
        <v>1</v>
      </c>
      <c r="N5" t="b">
        <f>'YTD PROGRAM SUMMARY'!M11='YTD PROGRAM SUMMARY'!M12</f>
        <v>1</v>
      </c>
      <c r="O5" s="6" t="b">
        <f>'YTD PROGRAM SUMMARY'!N11='YTD PROGRAM SUMMARY'!N12</f>
        <v>1</v>
      </c>
      <c r="R5" t="s">
        <v>222</v>
      </c>
      <c r="S5" s="418" t="str">
        <f>IF('YTD PROGRAM SUMMARY'!CJ54=0,"NO INPUTS","OK")</f>
        <v>NO INPUTS</v>
      </c>
      <c r="T5" s="418" t="str">
        <f>IF('YTD PROGRAM SUMMARY'!CK54=0,"NO INPUTS","OK")</f>
        <v>OK</v>
      </c>
      <c r="U5" s="418" t="str">
        <f>IF('YTD PROGRAM SUMMARY'!CL54=0,"NO INPUTS","OK")</f>
        <v>OK</v>
      </c>
      <c r="V5" s="418" t="str">
        <f>IF('YTD PROGRAM SUMMARY'!CM54=0,"NO INPUTS","OK")</f>
        <v>OK</v>
      </c>
      <c r="W5" s="431" t="str">
        <f>IF('YTD PROGRAM SUMMARY'!CN54=0,"NO INPUTS","OK")</f>
        <v>OK</v>
      </c>
      <c r="X5" s="418" t="str">
        <f>IF('YTD PROGRAM SUMMARY'!CO54=0,"NO INPUTS","OK")</f>
        <v>OK</v>
      </c>
      <c r="Y5" s="418" t="str">
        <f>IF('YTD PROGRAM SUMMARY'!CP54=0,"NO INPUTS","OK")</f>
        <v>OK</v>
      </c>
      <c r="Z5" s="418" t="str">
        <f>IF('YTD PROGRAM SUMMARY'!CQ54=0,"NO INPUTS","OK")</f>
        <v>OK</v>
      </c>
      <c r="AA5" s="418" t="str">
        <f>IF('YTD PROGRAM SUMMARY'!CR54=0,"NO INPUTS","OK")</f>
        <v>OK</v>
      </c>
      <c r="AB5" s="418" t="str">
        <f>IF('YTD PROGRAM SUMMARY'!CS54=0,"NO INPUTS","OK")</f>
        <v>OK</v>
      </c>
      <c r="AC5" s="418" t="str">
        <f>IF('YTD PROGRAM SUMMARY'!CT54=0,"NO INPUTS","OK")</f>
        <v>OK</v>
      </c>
      <c r="AD5" s="418" t="str">
        <f>IF('YTD PROGRAM SUMMARY'!CU54=0,"NO INPUTS","OK")</f>
        <v>OK</v>
      </c>
    </row>
    <row r="8" spans="1:30" x14ac:dyDescent="0.25">
      <c r="A8" s="349" t="s">
        <v>217</v>
      </c>
      <c r="D8" t="s">
        <v>34</v>
      </c>
    </row>
    <row r="9" spans="1:30" x14ac:dyDescent="0.25">
      <c r="A9" t="s">
        <v>193</v>
      </c>
      <c r="B9" t="s">
        <v>29</v>
      </c>
      <c r="C9" t="s">
        <v>194</v>
      </c>
      <c r="D9" s="6" t="b">
        <f>'RES kWh ENTRY'!O155='RES kWh ENTRY'!P156</f>
        <v>1</v>
      </c>
    </row>
    <row r="10" spans="1:30" x14ac:dyDescent="0.25">
      <c r="B10" t="s">
        <v>29</v>
      </c>
      <c r="C10" t="s">
        <v>195</v>
      </c>
      <c r="D10" s="6" t="b">
        <f>'RES kWh ENTRY'!O169='RES kWh ENTRY'!P169</f>
        <v>1</v>
      </c>
    </row>
    <row r="11" spans="1:30" x14ac:dyDescent="0.25">
      <c r="B11" t="s">
        <v>29</v>
      </c>
      <c r="C11" t="s">
        <v>196</v>
      </c>
      <c r="D11" s="6" t="b">
        <f>'RES kWh ENTRY'!O170='RES kWh ENTRY'!P170</f>
        <v>1</v>
      </c>
    </row>
    <row r="12" spans="1:30" x14ac:dyDescent="0.25">
      <c r="A12" t="s">
        <v>197</v>
      </c>
      <c r="B12" t="s">
        <v>30</v>
      </c>
      <c r="C12" t="s">
        <v>194</v>
      </c>
      <c r="D12" t="b">
        <f>'BIZ kWh ENTRY'!O177='BIZ kWh ENTRY'!P177</f>
        <v>1</v>
      </c>
    </row>
    <row r="13" spans="1:30" x14ac:dyDescent="0.25">
      <c r="B13" t="s">
        <v>30</v>
      </c>
      <c r="C13" t="s">
        <v>195</v>
      </c>
      <c r="D13" t="b">
        <f>'BIZ kWh ENTRY'!O193='BIZ kWh ENTRY'!P193</f>
        <v>1</v>
      </c>
    </row>
    <row r="14" spans="1:30" x14ac:dyDescent="0.25">
      <c r="B14" t="s">
        <v>30</v>
      </c>
      <c r="C14" t="s">
        <v>198</v>
      </c>
      <c r="D14" t="b">
        <f>'BIZ kWh ENTRY'!O113='BIZ kWh ENTRY'!P113</f>
        <v>1</v>
      </c>
    </row>
    <row r="15" spans="1:30" x14ac:dyDescent="0.25">
      <c r="B15" t="s">
        <v>30</v>
      </c>
      <c r="C15" t="s">
        <v>196</v>
      </c>
      <c r="D15" t="b">
        <f>'BIZ kWh ENTRY'!O194='BIZ kWh ENTRY'!P194</f>
        <v>1</v>
      </c>
    </row>
    <row r="16" spans="1:30" x14ac:dyDescent="0.25">
      <c r="B16" t="s">
        <v>31</v>
      </c>
      <c r="C16" t="s">
        <v>194</v>
      </c>
      <c r="D16" t="b">
        <f>'BIZ kWh ENTRY'!AE177='BIZ kWh ENTRY'!AF177</f>
        <v>1</v>
      </c>
    </row>
    <row r="17" spans="1:5" x14ac:dyDescent="0.25">
      <c r="B17" t="s">
        <v>31</v>
      </c>
      <c r="C17" t="s">
        <v>195</v>
      </c>
      <c r="D17" t="b">
        <f>'BIZ kWh ENTRY'!AE193='BIZ kWh ENTRY'!AF193</f>
        <v>1</v>
      </c>
    </row>
    <row r="18" spans="1:5" x14ac:dyDescent="0.25">
      <c r="B18" t="s">
        <v>31</v>
      </c>
      <c r="C18" t="s">
        <v>198</v>
      </c>
      <c r="D18" t="b">
        <f>'BIZ kWh ENTRY'!AE113='BIZ kWh ENTRY'!AF113</f>
        <v>1</v>
      </c>
    </row>
    <row r="19" spans="1:5" x14ac:dyDescent="0.25">
      <c r="B19" t="s">
        <v>31</v>
      </c>
      <c r="C19" t="s">
        <v>196</v>
      </c>
      <c r="D19" s="6" t="b">
        <f>'BIZ kWh ENTRY'!AE194='BIZ kWh ENTRY'!AF194</f>
        <v>1</v>
      </c>
    </row>
    <row r="20" spans="1:5" x14ac:dyDescent="0.25">
      <c r="B20" t="s">
        <v>32</v>
      </c>
      <c r="C20" t="s">
        <v>194</v>
      </c>
      <c r="D20" t="b">
        <f>'BIZ kWh ENTRY'!AU177='BIZ kWh ENTRY'!AV177</f>
        <v>1</v>
      </c>
    </row>
    <row r="21" spans="1:5" x14ac:dyDescent="0.25">
      <c r="B21" t="s">
        <v>32</v>
      </c>
      <c r="C21" t="s">
        <v>195</v>
      </c>
      <c r="D21" t="b">
        <f>'BIZ kWh ENTRY'!AU193='BIZ kWh ENTRY'!AV193</f>
        <v>1</v>
      </c>
    </row>
    <row r="22" spans="1:5" x14ac:dyDescent="0.25">
      <c r="B22" t="s">
        <v>32</v>
      </c>
      <c r="C22" t="s">
        <v>198</v>
      </c>
      <c r="D22" t="b">
        <f>'BIZ kWh ENTRY'!AU113='BIZ kWh ENTRY'!AV113</f>
        <v>1</v>
      </c>
    </row>
    <row r="23" spans="1:5" x14ac:dyDescent="0.25">
      <c r="B23" t="s">
        <v>32</v>
      </c>
      <c r="C23" t="s">
        <v>196</v>
      </c>
      <c r="D23" t="b">
        <f>'BIZ kWh ENTRY'!AU194='BIZ kWh ENTRY'!AV194</f>
        <v>1</v>
      </c>
    </row>
    <row r="24" spans="1:5" x14ac:dyDescent="0.25">
      <c r="B24" t="s">
        <v>33</v>
      </c>
      <c r="C24" t="s">
        <v>194</v>
      </c>
      <c r="D24" t="b">
        <f>'BIZ kWh ENTRY'!BK177='BIZ kWh ENTRY'!BL177</f>
        <v>1</v>
      </c>
    </row>
    <row r="25" spans="1:5" x14ac:dyDescent="0.25">
      <c r="B25" t="s">
        <v>33</v>
      </c>
      <c r="C25" t="s">
        <v>195</v>
      </c>
      <c r="D25" t="b">
        <f>'BIZ kWh ENTRY'!BK193='BIZ kWh ENTRY'!BL193</f>
        <v>1</v>
      </c>
    </row>
    <row r="26" spans="1:5" x14ac:dyDescent="0.25">
      <c r="B26" t="s">
        <v>33</v>
      </c>
      <c r="C26" t="s">
        <v>198</v>
      </c>
      <c r="D26" t="b">
        <f>'BIZ kWh ENTRY'!BK113='BIZ kWh ENTRY'!BL113</f>
        <v>1</v>
      </c>
    </row>
    <row r="27" spans="1:5" x14ac:dyDescent="0.25">
      <c r="B27" t="s">
        <v>33</v>
      </c>
      <c r="C27" t="s">
        <v>196</v>
      </c>
      <c r="D27" t="b">
        <f>'BIZ kWh ENTRY'!BK194='BIZ kWh ENTRY'!BL194</f>
        <v>1</v>
      </c>
    </row>
    <row r="28" spans="1:5" x14ac:dyDescent="0.25">
      <c r="A28" t="s">
        <v>199</v>
      </c>
      <c r="C28" t="s">
        <v>194</v>
      </c>
      <c r="D28" s="350" t="b">
        <f>'BIZ SUM'!O177='BIZ SUM'!P177</f>
        <v>1</v>
      </c>
      <c r="E28" s="198" t="b">
        <f>'BIZ SUM'!O177='BIZ SUM'!Q177</f>
        <v>1</v>
      </c>
    </row>
    <row r="29" spans="1:5" x14ac:dyDescent="0.25">
      <c r="C29" t="s">
        <v>195</v>
      </c>
      <c r="D29" t="b">
        <f>'BIZ SUM'!O193='BIZ SUM'!P193</f>
        <v>1</v>
      </c>
      <c r="E29" t="b">
        <f>'BIZ SUM'!O193='BIZ SUM'!Q193</f>
        <v>1</v>
      </c>
    </row>
    <row r="30" spans="1:5" x14ac:dyDescent="0.25">
      <c r="C30" t="s">
        <v>198</v>
      </c>
      <c r="D30" t="b">
        <f>'BIZ SUM'!O113='BIZ SUM'!P113</f>
        <v>1</v>
      </c>
      <c r="E30" t="b">
        <f>'BIZ SUM'!O113='BIZ SUM'!P113</f>
        <v>1</v>
      </c>
    </row>
    <row r="31" spans="1:5" x14ac:dyDescent="0.25">
      <c r="C31" t="s">
        <v>196</v>
      </c>
      <c r="D31" t="b">
        <f>'BIZ SUM'!O194='BIZ SUM'!P194</f>
        <v>1</v>
      </c>
      <c r="E31" t="b">
        <f>'BIZ SUM'!O194='BIZ SUM'!Q194</f>
        <v>1</v>
      </c>
    </row>
    <row r="32" spans="1:5" x14ac:dyDescent="0.25">
      <c r="A32" t="s">
        <v>200</v>
      </c>
      <c r="C32" t="s">
        <v>211</v>
      </c>
      <c r="D32" s="6" t="b">
        <f>' 1M - RES'!O31=' 1M - RES'!O33</f>
        <v>1</v>
      </c>
    </row>
    <row r="33" spans="1:4" x14ac:dyDescent="0.25">
      <c r="A33" t="s">
        <v>204</v>
      </c>
      <c r="C33" t="s">
        <v>211</v>
      </c>
      <c r="D33" t="b">
        <f>'2M - SGS'!O37='2M - SGS'!O38</f>
        <v>1</v>
      </c>
    </row>
    <row r="34" spans="1:4" x14ac:dyDescent="0.25">
      <c r="A34" t="s">
        <v>203</v>
      </c>
      <c r="C34" t="s">
        <v>211</v>
      </c>
      <c r="D34" t="b">
        <f>'3M - LGS'!O37='3M - LGS'!O38</f>
        <v>1</v>
      </c>
    </row>
    <row r="35" spans="1:4" x14ac:dyDescent="0.25">
      <c r="A35" t="s">
        <v>202</v>
      </c>
      <c r="C35" t="s">
        <v>211</v>
      </c>
      <c r="D35" t="b">
        <f>'4M - SPS'!O37='4M - SPS'!O38</f>
        <v>1</v>
      </c>
    </row>
    <row r="36" spans="1:4" x14ac:dyDescent="0.25">
      <c r="A36" t="s">
        <v>201</v>
      </c>
      <c r="C36" t="s">
        <v>211</v>
      </c>
      <c r="D36" t="b">
        <f>'11M - LPS'!O37='11M - LPS'!O38</f>
        <v>1</v>
      </c>
    </row>
    <row r="37" spans="1:4" x14ac:dyDescent="0.25">
      <c r="A37" t="s">
        <v>205</v>
      </c>
      <c r="C37" t="s">
        <v>211</v>
      </c>
      <c r="D37" s="6" t="b">
        <f>' LI 1M - RES'!O31=' LI 1M - RES'!O32</f>
        <v>1</v>
      </c>
    </row>
    <row r="38" spans="1:4" x14ac:dyDescent="0.25">
      <c r="A38" t="s">
        <v>206</v>
      </c>
      <c r="C38" t="s">
        <v>211</v>
      </c>
      <c r="D38" t="b">
        <f>'LI 2M - SGS'!O37='LI 2M - SGS'!O38</f>
        <v>1</v>
      </c>
    </row>
    <row r="39" spans="1:4" x14ac:dyDescent="0.25">
      <c r="A39" t="s">
        <v>207</v>
      </c>
      <c r="C39" t="s">
        <v>211</v>
      </c>
      <c r="D39" t="b">
        <f>'LI 3M - LGS'!O37='LI 3M - LGS'!O38</f>
        <v>1</v>
      </c>
    </row>
    <row r="40" spans="1:4" x14ac:dyDescent="0.25">
      <c r="A40" t="s">
        <v>208</v>
      </c>
      <c r="C40" t="s">
        <v>211</v>
      </c>
      <c r="D40" t="b">
        <f>'LI 4M - SPS'!O37='LI 4M - SPS'!O38</f>
        <v>1</v>
      </c>
    </row>
    <row r="41" spans="1:4" x14ac:dyDescent="0.25">
      <c r="A41" t="s">
        <v>209</v>
      </c>
      <c r="C41" t="s">
        <v>211</v>
      </c>
      <c r="D41" t="b">
        <f>'LI 11M - LPS'!O37='LI 11M - LPS'!O38</f>
        <v>1</v>
      </c>
    </row>
    <row r="42" spans="1:4" x14ac:dyDescent="0.25">
      <c r="A42" t="s">
        <v>210</v>
      </c>
      <c r="B42" t="s">
        <v>30</v>
      </c>
      <c r="C42" t="s">
        <v>211</v>
      </c>
      <c r="D42" s="198" t="b">
        <f>'Biz DRENE'!N20='Biz DRENE'!P20</f>
        <v>1</v>
      </c>
    </row>
    <row r="43" spans="1:4" x14ac:dyDescent="0.25">
      <c r="B43" t="s">
        <v>31</v>
      </c>
      <c r="C43" t="s">
        <v>211</v>
      </c>
      <c r="D43" s="198" t="b">
        <f>'Biz DRENE'!N38='Biz DRENE'!P38</f>
        <v>1</v>
      </c>
    </row>
    <row r="44" spans="1:4" x14ac:dyDescent="0.25">
      <c r="B44" t="s">
        <v>32</v>
      </c>
      <c r="C44" t="s">
        <v>211</v>
      </c>
      <c r="D44" s="198" t="b">
        <f>'Biz DRENE'!N56='Biz DRENE'!P56</f>
        <v>1</v>
      </c>
    </row>
    <row r="45" spans="1:4" x14ac:dyDescent="0.25">
      <c r="B45" t="s">
        <v>33</v>
      </c>
      <c r="C45" t="s">
        <v>211</v>
      </c>
      <c r="D45" s="198" t="b">
        <f>'Biz DRENE'!N74='Biz DRENE'!P74</f>
        <v>1</v>
      </c>
    </row>
  </sheetData>
  <conditionalFormatting sqref="D9:D45 E28:E31">
    <cfRule type="cellIs" dxfId="5" priority="2" operator="equal">
      <formula>FALSE</formula>
    </cfRule>
  </conditionalFormatting>
  <conditionalFormatting sqref="D5:O5">
    <cfRule type="cellIs" dxfId="4" priority="1" operator="equal">
      <formula>FALSE</formula>
    </cfRule>
  </conditionalFormatting>
  <pageMargins left="0.7" right="0.7" top="0.75" bottom="0.75" header="0.3" footer="0.3"/>
  <pageSetup orientation="portrait" horizontalDpi="1200" verticalDpi="1200" r:id="rId1"/>
  <headerFooter>
    <oddFooter>&amp;RSchedule JNG-D5.B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20"/>
  <sheetViews>
    <sheetView tabSelected="1" workbookViewId="0">
      <selection activeCell="F24" sqref="F24"/>
    </sheetView>
  </sheetViews>
  <sheetFormatPr defaultRowHeight="15" x14ac:dyDescent="0.25"/>
  <cols>
    <col min="2" max="2" width="33.28515625" bestFit="1" customWidth="1"/>
    <col min="5" max="5" width="5.7109375" bestFit="1" customWidth="1"/>
    <col min="6" max="6" width="23" bestFit="1" customWidth="1"/>
  </cols>
  <sheetData>
    <row r="3" spans="2:6" x14ac:dyDescent="0.25">
      <c r="B3" t="s">
        <v>72</v>
      </c>
      <c r="E3" t="s">
        <v>17</v>
      </c>
      <c r="F3" t="s">
        <v>73</v>
      </c>
    </row>
    <row r="4" spans="2:6" x14ac:dyDescent="0.25">
      <c r="E4" t="s">
        <v>74</v>
      </c>
      <c r="F4" t="s">
        <v>99</v>
      </c>
    </row>
    <row r="5" spans="2:6" x14ac:dyDescent="0.25">
      <c r="E5" t="s">
        <v>75</v>
      </c>
      <c r="F5" t="s">
        <v>76</v>
      </c>
    </row>
    <row r="6" spans="2:6" x14ac:dyDescent="0.25">
      <c r="E6" t="s">
        <v>77</v>
      </c>
      <c r="F6" t="s">
        <v>78</v>
      </c>
    </row>
    <row r="8" spans="2:6" x14ac:dyDescent="0.25">
      <c r="B8" t="s">
        <v>79</v>
      </c>
      <c r="E8" t="s">
        <v>80</v>
      </c>
    </row>
    <row r="9" spans="2:6" x14ac:dyDescent="0.25">
      <c r="E9" t="s">
        <v>81</v>
      </c>
      <c r="F9" t="s">
        <v>82</v>
      </c>
    </row>
    <row r="10" spans="2:6" x14ac:dyDescent="0.25">
      <c r="E10" t="s">
        <v>83</v>
      </c>
      <c r="F10" t="s">
        <v>100</v>
      </c>
    </row>
    <row r="11" spans="2:6" x14ac:dyDescent="0.25">
      <c r="E11" t="s">
        <v>84</v>
      </c>
      <c r="F11" t="s">
        <v>85</v>
      </c>
    </row>
    <row r="12" spans="2:6" x14ac:dyDescent="0.25">
      <c r="E12" t="s">
        <v>86</v>
      </c>
      <c r="F12" t="s">
        <v>87</v>
      </c>
    </row>
    <row r="13" spans="2:6" x14ac:dyDescent="0.25">
      <c r="E13" t="s">
        <v>88</v>
      </c>
      <c r="F13" t="s">
        <v>89</v>
      </c>
    </row>
    <row r="15" spans="2:6" x14ac:dyDescent="0.25">
      <c r="B15" t="s">
        <v>90</v>
      </c>
      <c r="E15" t="s">
        <v>91</v>
      </c>
      <c r="F15" t="s">
        <v>92</v>
      </c>
    </row>
    <row r="16" spans="2:6" x14ac:dyDescent="0.25">
      <c r="E16" t="s">
        <v>93</v>
      </c>
      <c r="F16" t="s">
        <v>94</v>
      </c>
    </row>
    <row r="18" spans="2:6" x14ac:dyDescent="0.25">
      <c r="B18" t="s">
        <v>95</v>
      </c>
      <c r="E18" t="s">
        <v>96</v>
      </c>
      <c r="F18" t="s">
        <v>98</v>
      </c>
    </row>
    <row r="19" spans="2:6" x14ac:dyDescent="0.25">
      <c r="E19" t="s">
        <v>75</v>
      </c>
      <c r="F19" t="s">
        <v>76</v>
      </c>
    </row>
    <row r="20" spans="2:6" x14ac:dyDescent="0.25">
      <c r="E20" t="s">
        <v>77</v>
      </c>
      <c r="F20" t="s">
        <v>78</v>
      </c>
    </row>
  </sheetData>
  <pageMargins left="0.7" right="0.7" top="0.75" bottom="0.75" header="0.3" footer="0.3"/>
  <pageSetup orientation="portrait" horizontalDpi="1200" verticalDpi="1200" r:id="rId1"/>
  <headerFooter>
    <oddFooter>&amp;RSchedule JNG-D5.B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DD109"/>
  <sheetViews>
    <sheetView tabSelected="1" zoomScaleNormal="100" workbookViewId="0">
      <selection activeCell="F24" sqref="F24"/>
    </sheetView>
  </sheetViews>
  <sheetFormatPr defaultRowHeight="15" x14ac:dyDescent="0.25"/>
  <cols>
    <col min="1" max="1" width="13.28515625" customWidth="1"/>
    <col min="2" max="2" width="19.28515625" bestFit="1" customWidth="1"/>
    <col min="3" max="7" width="13.42578125" customWidth="1"/>
    <col min="8" max="9" width="14.42578125" customWidth="1"/>
    <col min="10" max="11" width="15.28515625" customWidth="1"/>
    <col min="12" max="13" width="14.42578125" customWidth="1"/>
    <col min="14" max="14" width="14.5703125" customWidth="1"/>
    <col min="15" max="15" width="14.28515625" customWidth="1"/>
    <col min="16" max="16" width="14.7109375" customWidth="1"/>
    <col min="17" max="17" width="14.28515625" customWidth="1"/>
    <col min="18" max="26" width="14.5703125" customWidth="1"/>
    <col min="27" max="38" width="12.28515625" customWidth="1"/>
    <col min="39" max="86" width="7.28515625" customWidth="1"/>
    <col min="87" max="87" width="15.7109375" bestFit="1" customWidth="1"/>
    <col min="88" max="105" width="12.28515625" customWidth="1"/>
    <col min="108" max="108" width="12.28515625" customWidth="1"/>
  </cols>
  <sheetData>
    <row r="1" spans="1:87" ht="26.25" x14ac:dyDescent="0.4">
      <c r="A1" s="295" t="s">
        <v>234</v>
      </c>
    </row>
    <row r="2" spans="1:87" x14ac:dyDescent="0.25">
      <c r="T2" s="508" t="s">
        <v>295</v>
      </c>
    </row>
    <row r="3" spans="1:87" x14ac:dyDescent="0.25">
      <c r="A3" s="558" t="s">
        <v>38</v>
      </c>
      <c r="B3" s="558"/>
      <c r="N3" s="215"/>
      <c r="T3" s="509" t="s">
        <v>291</v>
      </c>
    </row>
    <row r="4" spans="1:87" ht="15.75" thickBot="1" x14ac:dyDescent="0.3">
      <c r="A4" s="558"/>
      <c r="B4" s="558"/>
      <c r="C4" s="168" t="s">
        <v>229</v>
      </c>
      <c r="D4" s="168" t="s">
        <v>229</v>
      </c>
      <c r="E4" s="168" t="s">
        <v>229</v>
      </c>
      <c r="F4" s="168" t="s">
        <v>229</v>
      </c>
      <c r="G4" s="168" t="s">
        <v>229</v>
      </c>
      <c r="H4" s="168" t="s">
        <v>229</v>
      </c>
      <c r="I4" s="168" t="s">
        <v>229</v>
      </c>
      <c r="J4" s="168" t="s">
        <v>229</v>
      </c>
      <c r="K4" s="168" t="s">
        <v>229</v>
      </c>
      <c r="L4" s="168" t="s">
        <v>229</v>
      </c>
      <c r="M4" s="168" t="s">
        <v>229</v>
      </c>
      <c r="N4" s="168" t="s">
        <v>229</v>
      </c>
      <c r="O4" s="168" t="s">
        <v>229</v>
      </c>
      <c r="P4" s="168" t="s">
        <v>229</v>
      </c>
      <c r="Q4" s="168" t="s">
        <v>229</v>
      </c>
      <c r="R4" s="168" t="s">
        <v>229</v>
      </c>
      <c r="S4" s="168" t="s">
        <v>229</v>
      </c>
      <c r="T4" s="168" t="s">
        <v>229</v>
      </c>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169"/>
      <c r="BM4" s="169"/>
      <c r="BN4" s="169"/>
      <c r="BO4" s="169"/>
      <c r="BP4" s="169"/>
      <c r="BQ4" s="169"/>
      <c r="BR4" s="169"/>
      <c r="BS4" s="169"/>
      <c r="BT4" s="169"/>
      <c r="BU4" s="169"/>
      <c r="BV4" s="169"/>
      <c r="BW4" s="169"/>
      <c r="BX4" s="169"/>
      <c r="BY4" s="169"/>
      <c r="BZ4" s="169"/>
      <c r="CA4" s="169"/>
      <c r="CB4" s="169"/>
      <c r="CC4" s="169"/>
      <c r="CD4" s="169"/>
      <c r="CE4" s="169"/>
      <c r="CF4" s="169"/>
      <c r="CG4" s="169"/>
      <c r="CH4" s="169"/>
    </row>
    <row r="5" spans="1:87" ht="15.75" thickBot="1" x14ac:dyDescent="0.3">
      <c r="B5" s="166" t="s">
        <v>35</v>
      </c>
      <c r="C5" s="162">
        <v>45292</v>
      </c>
      <c r="D5" s="162">
        <f>EDATE(C5,1)</f>
        <v>45323</v>
      </c>
      <c r="E5" s="162">
        <f t="shared" ref="E5:BP5" si="0">EDATE(D5,1)</f>
        <v>45352</v>
      </c>
      <c r="F5" s="162">
        <f t="shared" si="0"/>
        <v>45383</v>
      </c>
      <c r="G5" s="162">
        <f t="shared" si="0"/>
        <v>45413</v>
      </c>
      <c r="H5" s="162">
        <f t="shared" si="0"/>
        <v>45444</v>
      </c>
      <c r="I5" s="162">
        <f t="shared" si="0"/>
        <v>45474</v>
      </c>
      <c r="J5" s="162">
        <f t="shared" si="0"/>
        <v>45505</v>
      </c>
      <c r="K5" s="162">
        <f t="shared" si="0"/>
        <v>45536</v>
      </c>
      <c r="L5" s="162">
        <f t="shared" si="0"/>
        <v>45566</v>
      </c>
      <c r="M5" s="162">
        <f t="shared" si="0"/>
        <v>45597</v>
      </c>
      <c r="N5" s="162">
        <f t="shared" si="0"/>
        <v>45627</v>
      </c>
      <c r="O5" s="162">
        <f t="shared" si="0"/>
        <v>45658</v>
      </c>
      <c r="P5" s="162">
        <f t="shared" si="0"/>
        <v>45689</v>
      </c>
      <c r="Q5" s="162">
        <f t="shared" si="0"/>
        <v>45717</v>
      </c>
      <c r="R5" s="162">
        <f t="shared" si="0"/>
        <v>45748</v>
      </c>
      <c r="S5" s="162">
        <f t="shared" si="0"/>
        <v>45778</v>
      </c>
      <c r="T5" s="495">
        <f t="shared" si="0"/>
        <v>45809</v>
      </c>
      <c r="U5" s="162">
        <f t="shared" si="0"/>
        <v>45839</v>
      </c>
      <c r="V5" s="162">
        <f t="shared" si="0"/>
        <v>45870</v>
      </c>
      <c r="W5" s="162">
        <f t="shared" si="0"/>
        <v>45901</v>
      </c>
      <c r="X5" s="162">
        <f t="shared" si="0"/>
        <v>45931</v>
      </c>
      <c r="Y5" s="162">
        <f t="shared" si="0"/>
        <v>45962</v>
      </c>
      <c r="Z5" s="162">
        <f t="shared" si="0"/>
        <v>45992</v>
      </c>
      <c r="AA5" s="162">
        <f t="shared" si="0"/>
        <v>46023</v>
      </c>
      <c r="AB5" s="162">
        <f t="shared" si="0"/>
        <v>46054</v>
      </c>
      <c r="AC5" s="162">
        <f t="shared" si="0"/>
        <v>46082</v>
      </c>
      <c r="AD5" s="162">
        <f t="shared" si="0"/>
        <v>46113</v>
      </c>
      <c r="AE5" s="162">
        <f t="shared" si="0"/>
        <v>46143</v>
      </c>
      <c r="AF5" s="162">
        <f t="shared" si="0"/>
        <v>46174</v>
      </c>
      <c r="AG5" s="162">
        <f t="shared" si="0"/>
        <v>46204</v>
      </c>
      <c r="AH5" s="162">
        <f t="shared" si="0"/>
        <v>46235</v>
      </c>
      <c r="AI5" s="162">
        <f t="shared" si="0"/>
        <v>46266</v>
      </c>
      <c r="AJ5" s="162">
        <f t="shared" si="0"/>
        <v>46296</v>
      </c>
      <c r="AK5" s="162">
        <f t="shared" si="0"/>
        <v>46327</v>
      </c>
      <c r="AL5" s="162">
        <f t="shared" si="0"/>
        <v>46357</v>
      </c>
      <c r="AM5" s="162">
        <f t="shared" si="0"/>
        <v>46388</v>
      </c>
      <c r="AN5" s="162">
        <f t="shared" si="0"/>
        <v>46419</v>
      </c>
      <c r="AO5" s="162">
        <f t="shared" si="0"/>
        <v>46447</v>
      </c>
      <c r="AP5" s="162">
        <f t="shared" si="0"/>
        <v>46478</v>
      </c>
      <c r="AQ5" s="162">
        <f t="shared" si="0"/>
        <v>46508</v>
      </c>
      <c r="AR5" s="162">
        <f t="shared" si="0"/>
        <v>46539</v>
      </c>
      <c r="AS5" s="162">
        <f t="shared" si="0"/>
        <v>46569</v>
      </c>
      <c r="AT5" s="162">
        <f t="shared" si="0"/>
        <v>46600</v>
      </c>
      <c r="AU5" s="162">
        <f t="shared" si="0"/>
        <v>46631</v>
      </c>
      <c r="AV5" s="162">
        <f t="shared" si="0"/>
        <v>46661</v>
      </c>
      <c r="AW5" s="162">
        <f t="shared" si="0"/>
        <v>46692</v>
      </c>
      <c r="AX5" s="162">
        <f t="shared" si="0"/>
        <v>46722</v>
      </c>
      <c r="AY5" s="162">
        <f t="shared" si="0"/>
        <v>46753</v>
      </c>
      <c r="AZ5" s="162">
        <f t="shared" si="0"/>
        <v>46784</v>
      </c>
      <c r="BA5" s="162">
        <f t="shared" si="0"/>
        <v>46813</v>
      </c>
      <c r="BB5" s="162">
        <f t="shared" si="0"/>
        <v>46844</v>
      </c>
      <c r="BC5" s="162">
        <f t="shared" si="0"/>
        <v>46874</v>
      </c>
      <c r="BD5" s="162">
        <f t="shared" si="0"/>
        <v>46905</v>
      </c>
      <c r="BE5" s="162">
        <f t="shared" si="0"/>
        <v>46935</v>
      </c>
      <c r="BF5" s="162">
        <f t="shared" si="0"/>
        <v>46966</v>
      </c>
      <c r="BG5" s="162">
        <f t="shared" si="0"/>
        <v>46997</v>
      </c>
      <c r="BH5" s="162">
        <f t="shared" si="0"/>
        <v>47027</v>
      </c>
      <c r="BI5" s="162">
        <f t="shared" si="0"/>
        <v>47058</v>
      </c>
      <c r="BJ5" s="162">
        <f t="shared" si="0"/>
        <v>47088</v>
      </c>
      <c r="BK5" s="162">
        <f t="shared" si="0"/>
        <v>47119</v>
      </c>
      <c r="BL5" s="162">
        <f t="shared" si="0"/>
        <v>47150</v>
      </c>
      <c r="BM5" s="162">
        <f t="shared" si="0"/>
        <v>47178</v>
      </c>
      <c r="BN5" s="162">
        <f t="shared" si="0"/>
        <v>47209</v>
      </c>
      <c r="BO5" s="162">
        <f t="shared" si="0"/>
        <v>47239</v>
      </c>
      <c r="BP5" s="162">
        <f t="shared" si="0"/>
        <v>47270</v>
      </c>
      <c r="BQ5" s="162">
        <f t="shared" ref="BQ5:CH5" si="1">EDATE(BP5,1)</f>
        <v>47300</v>
      </c>
      <c r="BR5" s="162">
        <f t="shared" si="1"/>
        <v>47331</v>
      </c>
      <c r="BS5" s="162">
        <f t="shared" si="1"/>
        <v>47362</v>
      </c>
      <c r="BT5" s="162">
        <f t="shared" si="1"/>
        <v>47392</v>
      </c>
      <c r="BU5" s="162">
        <f t="shared" si="1"/>
        <v>47423</v>
      </c>
      <c r="BV5" s="162">
        <f t="shared" si="1"/>
        <v>47453</v>
      </c>
      <c r="BW5" s="162">
        <f t="shared" si="1"/>
        <v>47484</v>
      </c>
      <c r="BX5" s="162">
        <f t="shared" si="1"/>
        <v>47515</v>
      </c>
      <c r="BY5" s="162">
        <f t="shared" si="1"/>
        <v>47543</v>
      </c>
      <c r="BZ5" s="162">
        <f t="shared" si="1"/>
        <v>47574</v>
      </c>
      <c r="CA5" s="162">
        <f t="shared" si="1"/>
        <v>47604</v>
      </c>
      <c r="CB5" s="162">
        <f t="shared" si="1"/>
        <v>47635</v>
      </c>
      <c r="CC5" s="162">
        <f t="shared" si="1"/>
        <v>47665</v>
      </c>
      <c r="CD5" s="162">
        <f t="shared" si="1"/>
        <v>47696</v>
      </c>
      <c r="CE5" s="162">
        <f t="shared" si="1"/>
        <v>47727</v>
      </c>
      <c r="CF5" s="162">
        <f t="shared" si="1"/>
        <v>47757</v>
      </c>
      <c r="CG5" s="162">
        <f t="shared" si="1"/>
        <v>47788</v>
      </c>
      <c r="CH5" s="162">
        <f t="shared" si="1"/>
        <v>47818</v>
      </c>
    </row>
    <row r="6" spans="1:87" x14ac:dyDescent="0.25">
      <c r="B6" s="62" t="s">
        <v>29</v>
      </c>
      <c r="C6" s="50">
        <f t="shared" ref="C6:R10" si="2">IF(C$4="X",C14+C22,0)</f>
        <v>155.1884780356479</v>
      </c>
      <c r="D6" s="50">
        <f t="shared" si="2"/>
        <v>2754.4661691122692</v>
      </c>
      <c r="E6" s="50">
        <f t="shared" si="2"/>
        <v>11634.668483293182</v>
      </c>
      <c r="F6" s="50">
        <f t="shared" si="2"/>
        <v>24194.620493487804</v>
      </c>
      <c r="G6" s="50">
        <f t="shared" si="2"/>
        <v>51152.309624798974</v>
      </c>
      <c r="H6" s="50">
        <f t="shared" si="2"/>
        <v>234905.02439171798</v>
      </c>
      <c r="I6" s="50">
        <f t="shared" si="2"/>
        <v>547803.09850804845</v>
      </c>
      <c r="J6" s="50">
        <f t="shared" si="2"/>
        <v>910031.0471389048</v>
      </c>
      <c r="K6" s="50">
        <f t="shared" si="2"/>
        <v>1122118.4970058249</v>
      </c>
      <c r="L6" s="50">
        <f t="shared" si="2"/>
        <v>1173802.2204970091</v>
      </c>
      <c r="M6" s="50">
        <f t="shared" si="2"/>
        <v>1262336.8756625841</v>
      </c>
      <c r="N6" s="50">
        <f t="shared" si="2"/>
        <v>1431756.1816890729</v>
      </c>
      <c r="O6" s="50">
        <f t="shared" si="2"/>
        <v>1617352.9041479477</v>
      </c>
      <c r="P6" s="50">
        <f t="shared" si="2"/>
        <v>1772446.4406836636</v>
      </c>
      <c r="Q6" s="50">
        <f t="shared" si="2"/>
        <v>1895230.6733804636</v>
      </c>
      <c r="R6" s="50">
        <f t="shared" si="2"/>
        <v>1972540.1822855989</v>
      </c>
      <c r="S6" s="50">
        <f t="shared" ref="S6:CD9" si="3">IF(S$4="X",S14+S22,0)</f>
        <v>2074783.4049134138</v>
      </c>
      <c r="T6" s="496">
        <f t="shared" si="3"/>
        <v>2144886.9151250143</v>
      </c>
      <c r="U6" s="50">
        <f t="shared" si="3"/>
        <v>0</v>
      </c>
      <c r="V6" s="50">
        <f t="shared" si="3"/>
        <v>0</v>
      </c>
      <c r="W6" s="50">
        <f t="shared" si="3"/>
        <v>0</v>
      </c>
      <c r="X6" s="50">
        <f t="shared" si="3"/>
        <v>0</v>
      </c>
      <c r="Y6" s="50">
        <f t="shared" si="3"/>
        <v>0</v>
      </c>
      <c r="Z6" s="50">
        <f t="shared" si="3"/>
        <v>0</v>
      </c>
      <c r="AA6" s="50">
        <f t="shared" si="3"/>
        <v>0</v>
      </c>
      <c r="AB6" s="50">
        <f t="shared" si="3"/>
        <v>0</v>
      </c>
      <c r="AC6" s="50">
        <f t="shared" si="3"/>
        <v>0</v>
      </c>
      <c r="AD6" s="50">
        <f t="shared" si="3"/>
        <v>0</v>
      </c>
      <c r="AE6" s="50">
        <f t="shared" si="3"/>
        <v>0</v>
      </c>
      <c r="AF6" s="50">
        <f t="shared" si="3"/>
        <v>0</v>
      </c>
      <c r="AG6" s="50">
        <f t="shared" si="3"/>
        <v>0</v>
      </c>
      <c r="AH6" s="50">
        <f t="shared" si="3"/>
        <v>0</v>
      </c>
      <c r="AI6" s="50">
        <f t="shared" si="3"/>
        <v>0</v>
      </c>
      <c r="AJ6" s="50">
        <f t="shared" si="3"/>
        <v>0</v>
      </c>
      <c r="AK6" s="50">
        <f t="shared" si="3"/>
        <v>0</v>
      </c>
      <c r="AL6" s="50">
        <f t="shared" si="3"/>
        <v>0</v>
      </c>
      <c r="AM6" s="50">
        <f t="shared" si="3"/>
        <v>0</v>
      </c>
      <c r="AN6" s="50">
        <f t="shared" si="3"/>
        <v>0</v>
      </c>
      <c r="AO6" s="50">
        <f t="shared" si="3"/>
        <v>0</v>
      </c>
      <c r="AP6" s="50">
        <f t="shared" si="3"/>
        <v>0</v>
      </c>
      <c r="AQ6" s="50">
        <f t="shared" si="3"/>
        <v>0</v>
      </c>
      <c r="AR6" s="50">
        <f t="shared" si="3"/>
        <v>0</v>
      </c>
      <c r="AS6" s="50">
        <f t="shared" si="3"/>
        <v>0</v>
      </c>
      <c r="AT6" s="50">
        <f t="shared" si="3"/>
        <v>0</v>
      </c>
      <c r="AU6" s="50">
        <f t="shared" si="3"/>
        <v>0</v>
      </c>
      <c r="AV6" s="50">
        <f t="shared" si="3"/>
        <v>0</v>
      </c>
      <c r="AW6" s="50">
        <f t="shared" si="3"/>
        <v>0</v>
      </c>
      <c r="AX6" s="50">
        <f t="shared" si="3"/>
        <v>0</v>
      </c>
      <c r="AY6" s="50">
        <f t="shared" si="3"/>
        <v>0</v>
      </c>
      <c r="AZ6" s="50">
        <f t="shared" si="3"/>
        <v>0</v>
      </c>
      <c r="BA6" s="50">
        <f t="shared" si="3"/>
        <v>0</v>
      </c>
      <c r="BB6" s="50">
        <f t="shared" si="3"/>
        <v>0</v>
      </c>
      <c r="BC6" s="50">
        <f t="shared" si="3"/>
        <v>0</v>
      </c>
      <c r="BD6" s="50">
        <f t="shared" si="3"/>
        <v>0</v>
      </c>
      <c r="BE6" s="50">
        <f t="shared" si="3"/>
        <v>0</v>
      </c>
      <c r="BF6" s="50">
        <f t="shared" si="3"/>
        <v>0</v>
      </c>
      <c r="BG6" s="50">
        <f t="shared" si="3"/>
        <v>0</v>
      </c>
      <c r="BH6" s="50">
        <f t="shared" si="3"/>
        <v>0</v>
      </c>
      <c r="BI6" s="50">
        <f t="shared" si="3"/>
        <v>0</v>
      </c>
      <c r="BJ6" s="50">
        <f t="shared" si="3"/>
        <v>0</v>
      </c>
      <c r="BK6" s="50">
        <f t="shared" si="3"/>
        <v>0</v>
      </c>
      <c r="BL6" s="50">
        <f t="shared" si="3"/>
        <v>0</v>
      </c>
      <c r="BM6" s="50">
        <f t="shared" si="3"/>
        <v>0</v>
      </c>
      <c r="BN6" s="50">
        <f t="shared" si="3"/>
        <v>0</v>
      </c>
      <c r="BO6" s="50">
        <f t="shared" si="3"/>
        <v>0</v>
      </c>
      <c r="BP6" s="50">
        <f t="shared" si="3"/>
        <v>0</v>
      </c>
      <c r="BQ6" s="50">
        <f t="shared" si="3"/>
        <v>0</v>
      </c>
      <c r="BR6" s="50">
        <f t="shared" si="3"/>
        <v>0</v>
      </c>
      <c r="BS6" s="50">
        <f t="shared" si="3"/>
        <v>0</v>
      </c>
      <c r="BT6" s="50">
        <f t="shared" si="3"/>
        <v>0</v>
      </c>
      <c r="BU6" s="50">
        <f t="shared" si="3"/>
        <v>0</v>
      </c>
      <c r="BV6" s="50">
        <f t="shared" si="3"/>
        <v>0</v>
      </c>
      <c r="BW6" s="50">
        <f t="shared" si="3"/>
        <v>0</v>
      </c>
      <c r="BX6" s="50">
        <f t="shared" si="3"/>
        <v>0</v>
      </c>
      <c r="BY6" s="50">
        <f t="shared" si="3"/>
        <v>0</v>
      </c>
      <c r="BZ6" s="50">
        <f t="shared" si="3"/>
        <v>0</v>
      </c>
      <c r="CA6" s="50">
        <f t="shared" si="3"/>
        <v>0</v>
      </c>
      <c r="CB6" s="50">
        <f t="shared" si="3"/>
        <v>0</v>
      </c>
      <c r="CC6" s="50">
        <f t="shared" si="3"/>
        <v>0</v>
      </c>
      <c r="CD6" s="50">
        <f t="shared" si="3"/>
        <v>0</v>
      </c>
      <c r="CE6" s="50">
        <f t="shared" ref="CE6:CH9" si="4">IF(CE$4="X",CE14+CE22,0)</f>
        <v>0</v>
      </c>
      <c r="CF6" s="50">
        <f t="shared" si="4"/>
        <v>0</v>
      </c>
      <c r="CG6" s="50">
        <f t="shared" si="4"/>
        <v>0</v>
      </c>
      <c r="CH6" s="146">
        <f t="shared" si="4"/>
        <v>0</v>
      </c>
    </row>
    <row r="7" spans="1:87" x14ac:dyDescent="0.25">
      <c r="B7" s="55" t="s">
        <v>30</v>
      </c>
      <c r="C7" s="50">
        <f t="shared" si="2"/>
        <v>0</v>
      </c>
      <c r="D7" s="50">
        <f t="shared" ref="D7:BO10" si="5">IF(D$4="X",D15+D23,0)</f>
        <v>856.08421195089215</v>
      </c>
      <c r="E7" s="50">
        <f t="shared" si="5"/>
        <v>6194.0130578041571</v>
      </c>
      <c r="F7" s="50">
        <f t="shared" si="5"/>
        <v>17961.290834173604</v>
      </c>
      <c r="G7" s="50">
        <f t="shared" si="5"/>
        <v>39206.570606206595</v>
      </c>
      <c r="H7" s="50">
        <f t="shared" si="5"/>
        <v>83912.224185784144</v>
      </c>
      <c r="I7" s="50">
        <f t="shared" si="5"/>
        <v>152939.17972864892</v>
      </c>
      <c r="J7" s="50">
        <f t="shared" si="5"/>
        <v>217486.82256928505</v>
      </c>
      <c r="K7" s="50">
        <f t="shared" si="5"/>
        <v>280336.27559355722</v>
      </c>
      <c r="L7" s="50">
        <f t="shared" si="5"/>
        <v>327170.06386933639</v>
      </c>
      <c r="M7" s="50">
        <f t="shared" si="5"/>
        <v>373738.48541007866</v>
      </c>
      <c r="N7" s="50">
        <f t="shared" si="5"/>
        <v>447350.93936248822</v>
      </c>
      <c r="O7" s="50">
        <f t="shared" si="5"/>
        <v>541956.54936866509</v>
      </c>
      <c r="P7" s="50">
        <f t="shared" si="5"/>
        <v>614561.33252448367</v>
      </c>
      <c r="Q7" s="50">
        <f t="shared" si="5"/>
        <v>693329.09238171275</v>
      </c>
      <c r="R7" s="50">
        <f t="shared" si="5"/>
        <v>776750.69772543479</v>
      </c>
      <c r="S7" s="50">
        <f t="shared" si="5"/>
        <v>886092.27291126293</v>
      </c>
      <c r="T7" s="496">
        <f t="shared" si="5"/>
        <v>949682.94664736267</v>
      </c>
      <c r="U7" s="50">
        <f t="shared" si="5"/>
        <v>0</v>
      </c>
      <c r="V7" s="50">
        <f t="shared" si="5"/>
        <v>0</v>
      </c>
      <c r="W7" s="50">
        <f t="shared" si="5"/>
        <v>0</v>
      </c>
      <c r="X7" s="50">
        <f t="shared" si="5"/>
        <v>0</v>
      </c>
      <c r="Y7" s="50">
        <f t="shared" si="5"/>
        <v>0</v>
      </c>
      <c r="Z7" s="50">
        <f t="shared" si="5"/>
        <v>0</v>
      </c>
      <c r="AA7" s="50">
        <f t="shared" si="5"/>
        <v>0</v>
      </c>
      <c r="AB7" s="50">
        <f t="shared" si="5"/>
        <v>0</v>
      </c>
      <c r="AC7" s="50">
        <f t="shared" si="5"/>
        <v>0</v>
      </c>
      <c r="AD7" s="50">
        <f t="shared" si="5"/>
        <v>0</v>
      </c>
      <c r="AE7" s="50">
        <f t="shared" si="5"/>
        <v>0</v>
      </c>
      <c r="AF7" s="50">
        <f t="shared" si="5"/>
        <v>0</v>
      </c>
      <c r="AG7" s="50">
        <f t="shared" si="5"/>
        <v>0</v>
      </c>
      <c r="AH7" s="50">
        <f t="shared" si="5"/>
        <v>0</v>
      </c>
      <c r="AI7" s="50">
        <f t="shared" si="5"/>
        <v>0</v>
      </c>
      <c r="AJ7" s="50">
        <f t="shared" si="5"/>
        <v>0</v>
      </c>
      <c r="AK7" s="50">
        <f t="shared" si="5"/>
        <v>0</v>
      </c>
      <c r="AL7" s="50">
        <f t="shared" si="5"/>
        <v>0</v>
      </c>
      <c r="AM7" s="50">
        <f t="shared" si="5"/>
        <v>0</v>
      </c>
      <c r="AN7" s="50">
        <f t="shared" si="5"/>
        <v>0</v>
      </c>
      <c r="AO7" s="50">
        <f t="shared" si="5"/>
        <v>0</v>
      </c>
      <c r="AP7" s="50">
        <f t="shared" si="5"/>
        <v>0</v>
      </c>
      <c r="AQ7" s="50">
        <f t="shared" si="5"/>
        <v>0</v>
      </c>
      <c r="AR7" s="50">
        <f t="shared" si="5"/>
        <v>0</v>
      </c>
      <c r="AS7" s="50">
        <f t="shared" si="5"/>
        <v>0</v>
      </c>
      <c r="AT7" s="50">
        <f t="shared" si="5"/>
        <v>0</v>
      </c>
      <c r="AU7" s="50">
        <f t="shared" si="5"/>
        <v>0</v>
      </c>
      <c r="AV7" s="50">
        <f t="shared" si="5"/>
        <v>0</v>
      </c>
      <c r="AW7" s="50">
        <f t="shared" si="5"/>
        <v>0</v>
      </c>
      <c r="AX7" s="50">
        <f t="shared" si="5"/>
        <v>0</v>
      </c>
      <c r="AY7" s="50">
        <f t="shared" si="5"/>
        <v>0</v>
      </c>
      <c r="AZ7" s="50">
        <f t="shared" si="5"/>
        <v>0</v>
      </c>
      <c r="BA7" s="50">
        <f t="shared" si="5"/>
        <v>0</v>
      </c>
      <c r="BB7" s="50">
        <f t="shared" si="5"/>
        <v>0</v>
      </c>
      <c r="BC7" s="50">
        <f t="shared" si="5"/>
        <v>0</v>
      </c>
      <c r="BD7" s="50">
        <f t="shared" si="5"/>
        <v>0</v>
      </c>
      <c r="BE7" s="50">
        <f t="shared" si="5"/>
        <v>0</v>
      </c>
      <c r="BF7" s="50">
        <f t="shared" si="5"/>
        <v>0</v>
      </c>
      <c r="BG7" s="50">
        <f t="shared" si="5"/>
        <v>0</v>
      </c>
      <c r="BH7" s="50">
        <f t="shared" si="5"/>
        <v>0</v>
      </c>
      <c r="BI7" s="50">
        <f t="shared" si="5"/>
        <v>0</v>
      </c>
      <c r="BJ7" s="50">
        <f t="shared" si="5"/>
        <v>0</v>
      </c>
      <c r="BK7" s="50">
        <f t="shared" si="5"/>
        <v>0</v>
      </c>
      <c r="BL7" s="50">
        <f t="shared" si="5"/>
        <v>0</v>
      </c>
      <c r="BM7" s="50">
        <f t="shared" si="5"/>
        <v>0</v>
      </c>
      <c r="BN7" s="50">
        <f t="shared" si="5"/>
        <v>0</v>
      </c>
      <c r="BO7" s="50">
        <f t="shared" si="5"/>
        <v>0</v>
      </c>
      <c r="BP7" s="50">
        <f t="shared" si="3"/>
        <v>0</v>
      </c>
      <c r="BQ7" s="50">
        <f t="shared" si="3"/>
        <v>0</v>
      </c>
      <c r="BR7" s="50">
        <f t="shared" si="3"/>
        <v>0</v>
      </c>
      <c r="BS7" s="50">
        <f t="shared" si="3"/>
        <v>0</v>
      </c>
      <c r="BT7" s="50">
        <f t="shared" si="3"/>
        <v>0</v>
      </c>
      <c r="BU7" s="50">
        <f t="shared" si="3"/>
        <v>0</v>
      </c>
      <c r="BV7" s="50">
        <f t="shared" si="3"/>
        <v>0</v>
      </c>
      <c r="BW7" s="50">
        <f t="shared" si="3"/>
        <v>0</v>
      </c>
      <c r="BX7" s="50">
        <f t="shared" si="3"/>
        <v>0</v>
      </c>
      <c r="BY7" s="50">
        <f t="shared" si="3"/>
        <v>0</v>
      </c>
      <c r="BZ7" s="50">
        <f t="shared" si="3"/>
        <v>0</v>
      </c>
      <c r="CA7" s="50">
        <f t="shared" si="3"/>
        <v>0</v>
      </c>
      <c r="CB7" s="50">
        <f t="shared" si="3"/>
        <v>0</v>
      </c>
      <c r="CC7" s="50">
        <f t="shared" si="3"/>
        <v>0</v>
      </c>
      <c r="CD7" s="50">
        <f t="shared" si="3"/>
        <v>0</v>
      </c>
      <c r="CE7" s="50">
        <f t="shared" si="4"/>
        <v>0</v>
      </c>
      <c r="CF7" s="50">
        <f t="shared" si="4"/>
        <v>0</v>
      </c>
      <c r="CG7" s="50">
        <f t="shared" si="4"/>
        <v>0</v>
      </c>
      <c r="CH7" s="147">
        <f t="shared" si="4"/>
        <v>0</v>
      </c>
    </row>
    <row r="8" spans="1:87" x14ac:dyDescent="0.25">
      <c r="B8" s="55" t="s">
        <v>31</v>
      </c>
      <c r="C8" s="50">
        <f t="shared" si="2"/>
        <v>0</v>
      </c>
      <c r="D8" s="50">
        <f t="shared" si="5"/>
        <v>382.41978677013708</v>
      </c>
      <c r="E8" s="50">
        <f t="shared" si="5"/>
        <v>5298.8277689515389</v>
      </c>
      <c r="F8" s="50">
        <f t="shared" si="5"/>
        <v>17370.133364256752</v>
      </c>
      <c r="G8" s="50">
        <f t="shared" si="5"/>
        <v>41007.902729441303</v>
      </c>
      <c r="H8" s="50">
        <f t="shared" si="5"/>
        <v>114849.32837367017</v>
      </c>
      <c r="I8" s="50">
        <f t="shared" si="5"/>
        <v>230479.75018994045</v>
      </c>
      <c r="J8" s="50">
        <f t="shared" si="5"/>
        <v>364150.84134788904</v>
      </c>
      <c r="K8" s="50">
        <f t="shared" si="5"/>
        <v>504865.8030874278</v>
      </c>
      <c r="L8" s="50">
        <f t="shared" si="5"/>
        <v>586439.96361849515</v>
      </c>
      <c r="M8" s="50">
        <f t="shared" si="5"/>
        <v>664057.23910773266</v>
      </c>
      <c r="N8" s="50">
        <f t="shared" si="5"/>
        <v>773925.20658128476</v>
      </c>
      <c r="O8" s="50">
        <f t="shared" si="5"/>
        <v>914146.85774857819</v>
      </c>
      <c r="P8" s="50">
        <f t="shared" si="5"/>
        <v>1027216.6402128297</v>
      </c>
      <c r="Q8" s="50">
        <f t="shared" si="5"/>
        <v>1146540.7657543113</v>
      </c>
      <c r="R8" s="50">
        <f t="shared" si="5"/>
        <v>1256787.0401650993</v>
      </c>
      <c r="S8" s="50">
        <f t="shared" si="5"/>
        <v>1401810.4083756376</v>
      </c>
      <c r="T8" s="496">
        <f t="shared" si="5"/>
        <v>1478976.9022978062</v>
      </c>
      <c r="U8" s="50">
        <f t="shared" si="5"/>
        <v>0</v>
      </c>
      <c r="V8" s="50">
        <f t="shared" si="5"/>
        <v>0</v>
      </c>
      <c r="W8" s="50">
        <f t="shared" si="5"/>
        <v>0</v>
      </c>
      <c r="X8" s="50">
        <f t="shared" si="5"/>
        <v>0</v>
      </c>
      <c r="Y8" s="50">
        <f t="shared" si="5"/>
        <v>0</v>
      </c>
      <c r="Z8" s="50">
        <f t="shared" si="5"/>
        <v>0</v>
      </c>
      <c r="AA8" s="50">
        <f t="shared" si="5"/>
        <v>0</v>
      </c>
      <c r="AB8" s="50">
        <f t="shared" si="5"/>
        <v>0</v>
      </c>
      <c r="AC8" s="50">
        <f t="shared" si="5"/>
        <v>0</v>
      </c>
      <c r="AD8" s="50">
        <f t="shared" si="5"/>
        <v>0</v>
      </c>
      <c r="AE8" s="50">
        <f t="shared" si="5"/>
        <v>0</v>
      </c>
      <c r="AF8" s="50">
        <f t="shared" si="5"/>
        <v>0</v>
      </c>
      <c r="AG8" s="50">
        <f t="shared" si="5"/>
        <v>0</v>
      </c>
      <c r="AH8" s="50">
        <f t="shared" si="5"/>
        <v>0</v>
      </c>
      <c r="AI8" s="50">
        <f t="shared" si="5"/>
        <v>0</v>
      </c>
      <c r="AJ8" s="50">
        <f t="shared" si="5"/>
        <v>0</v>
      </c>
      <c r="AK8" s="50">
        <f t="shared" si="5"/>
        <v>0</v>
      </c>
      <c r="AL8" s="50">
        <f t="shared" si="5"/>
        <v>0</v>
      </c>
      <c r="AM8" s="50">
        <f t="shared" si="5"/>
        <v>0</v>
      </c>
      <c r="AN8" s="50">
        <f t="shared" si="5"/>
        <v>0</v>
      </c>
      <c r="AO8" s="50">
        <f t="shared" si="5"/>
        <v>0</v>
      </c>
      <c r="AP8" s="50">
        <f t="shared" si="5"/>
        <v>0</v>
      </c>
      <c r="AQ8" s="50">
        <f t="shared" si="5"/>
        <v>0</v>
      </c>
      <c r="AR8" s="50">
        <f t="shared" si="5"/>
        <v>0</v>
      </c>
      <c r="AS8" s="50">
        <f t="shared" si="5"/>
        <v>0</v>
      </c>
      <c r="AT8" s="50">
        <f t="shared" si="5"/>
        <v>0</v>
      </c>
      <c r="AU8" s="50">
        <f t="shared" si="5"/>
        <v>0</v>
      </c>
      <c r="AV8" s="50">
        <f t="shared" si="5"/>
        <v>0</v>
      </c>
      <c r="AW8" s="50">
        <f t="shared" si="5"/>
        <v>0</v>
      </c>
      <c r="AX8" s="50">
        <f t="shared" si="5"/>
        <v>0</v>
      </c>
      <c r="AY8" s="50">
        <f t="shared" si="5"/>
        <v>0</v>
      </c>
      <c r="AZ8" s="50">
        <f t="shared" si="5"/>
        <v>0</v>
      </c>
      <c r="BA8" s="50">
        <f t="shared" si="5"/>
        <v>0</v>
      </c>
      <c r="BB8" s="50">
        <f t="shared" si="5"/>
        <v>0</v>
      </c>
      <c r="BC8" s="50">
        <f t="shared" si="5"/>
        <v>0</v>
      </c>
      <c r="BD8" s="50">
        <f t="shared" si="5"/>
        <v>0</v>
      </c>
      <c r="BE8" s="50">
        <f t="shared" si="5"/>
        <v>0</v>
      </c>
      <c r="BF8" s="50">
        <f t="shared" si="5"/>
        <v>0</v>
      </c>
      <c r="BG8" s="50">
        <f t="shared" si="5"/>
        <v>0</v>
      </c>
      <c r="BH8" s="50">
        <f t="shared" si="5"/>
        <v>0</v>
      </c>
      <c r="BI8" s="50">
        <f t="shared" si="5"/>
        <v>0</v>
      </c>
      <c r="BJ8" s="50">
        <f t="shared" si="5"/>
        <v>0</v>
      </c>
      <c r="BK8" s="50">
        <f t="shared" si="5"/>
        <v>0</v>
      </c>
      <c r="BL8" s="50">
        <f t="shared" si="5"/>
        <v>0</v>
      </c>
      <c r="BM8" s="50">
        <f t="shared" si="5"/>
        <v>0</v>
      </c>
      <c r="BN8" s="50">
        <f t="shared" si="5"/>
        <v>0</v>
      </c>
      <c r="BO8" s="50">
        <f t="shared" si="5"/>
        <v>0</v>
      </c>
      <c r="BP8" s="50">
        <f t="shared" si="3"/>
        <v>0</v>
      </c>
      <c r="BQ8" s="50">
        <f t="shared" si="3"/>
        <v>0</v>
      </c>
      <c r="BR8" s="50">
        <f t="shared" si="3"/>
        <v>0</v>
      </c>
      <c r="BS8" s="50">
        <f t="shared" si="3"/>
        <v>0</v>
      </c>
      <c r="BT8" s="50">
        <f t="shared" si="3"/>
        <v>0</v>
      </c>
      <c r="BU8" s="50">
        <f t="shared" si="3"/>
        <v>0</v>
      </c>
      <c r="BV8" s="50">
        <f t="shared" si="3"/>
        <v>0</v>
      </c>
      <c r="BW8" s="50">
        <f t="shared" si="3"/>
        <v>0</v>
      </c>
      <c r="BX8" s="50">
        <f t="shared" si="3"/>
        <v>0</v>
      </c>
      <c r="BY8" s="50">
        <f t="shared" si="3"/>
        <v>0</v>
      </c>
      <c r="BZ8" s="50">
        <f t="shared" si="3"/>
        <v>0</v>
      </c>
      <c r="CA8" s="50">
        <f t="shared" si="3"/>
        <v>0</v>
      </c>
      <c r="CB8" s="50">
        <f t="shared" si="3"/>
        <v>0</v>
      </c>
      <c r="CC8" s="50">
        <f t="shared" si="3"/>
        <v>0</v>
      </c>
      <c r="CD8" s="50">
        <f t="shared" si="3"/>
        <v>0</v>
      </c>
      <c r="CE8" s="50">
        <f t="shared" si="4"/>
        <v>0</v>
      </c>
      <c r="CF8" s="50">
        <f t="shared" si="4"/>
        <v>0</v>
      </c>
      <c r="CG8" s="50">
        <f t="shared" si="4"/>
        <v>0</v>
      </c>
      <c r="CH8" s="147">
        <f t="shared" si="4"/>
        <v>0</v>
      </c>
    </row>
    <row r="9" spans="1:87" x14ac:dyDescent="0.25">
      <c r="B9" s="55" t="s">
        <v>32</v>
      </c>
      <c r="C9" s="50">
        <f t="shared" si="2"/>
        <v>0</v>
      </c>
      <c r="D9" s="50">
        <f t="shared" si="5"/>
        <v>78.306189450390207</v>
      </c>
      <c r="E9" s="50">
        <f t="shared" si="5"/>
        <v>417.52611826404512</v>
      </c>
      <c r="F9" s="50">
        <f t="shared" si="5"/>
        <v>987.06586355012905</v>
      </c>
      <c r="G9" s="50">
        <f t="shared" si="5"/>
        <v>3006.4648846922382</v>
      </c>
      <c r="H9" s="50">
        <f t="shared" si="5"/>
        <v>12719.147781611733</v>
      </c>
      <c r="I9" s="50">
        <f t="shared" si="5"/>
        <v>27710.765036188444</v>
      </c>
      <c r="J9" s="50">
        <f t="shared" si="5"/>
        <v>47791.050638955465</v>
      </c>
      <c r="K9" s="50">
        <f t="shared" si="5"/>
        <v>76609.586504503415</v>
      </c>
      <c r="L9" s="50">
        <f t="shared" si="5"/>
        <v>95500.152363233152</v>
      </c>
      <c r="M9" s="50">
        <f t="shared" si="5"/>
        <v>116653.62583204772</v>
      </c>
      <c r="N9" s="50">
        <f t="shared" si="5"/>
        <v>159514.35542108183</v>
      </c>
      <c r="O9" s="50">
        <f t="shared" si="5"/>
        <v>220014.43963164047</v>
      </c>
      <c r="P9" s="50">
        <f t="shared" si="5"/>
        <v>271385.71301065589</v>
      </c>
      <c r="Q9" s="50">
        <f t="shared" si="5"/>
        <v>326167.2470423053</v>
      </c>
      <c r="R9" s="50">
        <f t="shared" si="5"/>
        <v>378263.60519307537</v>
      </c>
      <c r="S9" s="50">
        <f t="shared" si="5"/>
        <v>445158.5143449225</v>
      </c>
      <c r="T9" s="496">
        <f t="shared" si="5"/>
        <v>507443.30237644206</v>
      </c>
      <c r="U9" s="50">
        <f t="shared" si="5"/>
        <v>0</v>
      </c>
      <c r="V9" s="50">
        <f t="shared" si="5"/>
        <v>0</v>
      </c>
      <c r="W9" s="50">
        <f t="shared" si="5"/>
        <v>0</v>
      </c>
      <c r="X9" s="50">
        <f t="shared" si="5"/>
        <v>0</v>
      </c>
      <c r="Y9" s="50">
        <f t="shared" si="5"/>
        <v>0</v>
      </c>
      <c r="Z9" s="50">
        <f t="shared" si="5"/>
        <v>0</v>
      </c>
      <c r="AA9" s="50">
        <f t="shared" si="5"/>
        <v>0</v>
      </c>
      <c r="AB9" s="50">
        <f t="shared" si="5"/>
        <v>0</v>
      </c>
      <c r="AC9" s="50">
        <f t="shared" si="5"/>
        <v>0</v>
      </c>
      <c r="AD9" s="50">
        <f t="shared" si="5"/>
        <v>0</v>
      </c>
      <c r="AE9" s="50">
        <f t="shared" si="5"/>
        <v>0</v>
      </c>
      <c r="AF9" s="50">
        <f t="shared" si="5"/>
        <v>0</v>
      </c>
      <c r="AG9" s="50">
        <f t="shared" si="5"/>
        <v>0</v>
      </c>
      <c r="AH9" s="50">
        <f t="shared" si="5"/>
        <v>0</v>
      </c>
      <c r="AI9" s="50">
        <f t="shared" si="5"/>
        <v>0</v>
      </c>
      <c r="AJ9" s="50">
        <f t="shared" si="5"/>
        <v>0</v>
      </c>
      <c r="AK9" s="50">
        <f t="shared" si="5"/>
        <v>0</v>
      </c>
      <c r="AL9" s="50">
        <f t="shared" si="5"/>
        <v>0</v>
      </c>
      <c r="AM9" s="50">
        <f t="shared" si="5"/>
        <v>0</v>
      </c>
      <c r="AN9" s="50">
        <f t="shared" si="5"/>
        <v>0</v>
      </c>
      <c r="AO9" s="50">
        <f t="shared" si="5"/>
        <v>0</v>
      </c>
      <c r="AP9" s="50">
        <f t="shared" si="5"/>
        <v>0</v>
      </c>
      <c r="AQ9" s="50">
        <f t="shared" si="5"/>
        <v>0</v>
      </c>
      <c r="AR9" s="50">
        <f t="shared" si="5"/>
        <v>0</v>
      </c>
      <c r="AS9" s="50">
        <f t="shared" si="5"/>
        <v>0</v>
      </c>
      <c r="AT9" s="50">
        <f t="shared" si="5"/>
        <v>0</v>
      </c>
      <c r="AU9" s="50">
        <f t="shared" si="5"/>
        <v>0</v>
      </c>
      <c r="AV9" s="50">
        <f t="shared" si="5"/>
        <v>0</v>
      </c>
      <c r="AW9" s="50">
        <f t="shared" si="5"/>
        <v>0</v>
      </c>
      <c r="AX9" s="50">
        <f t="shared" si="5"/>
        <v>0</v>
      </c>
      <c r="AY9" s="50">
        <f t="shared" si="5"/>
        <v>0</v>
      </c>
      <c r="AZ9" s="50">
        <f t="shared" si="5"/>
        <v>0</v>
      </c>
      <c r="BA9" s="50">
        <f t="shared" si="5"/>
        <v>0</v>
      </c>
      <c r="BB9" s="50">
        <f t="shared" si="5"/>
        <v>0</v>
      </c>
      <c r="BC9" s="50">
        <f t="shared" si="5"/>
        <v>0</v>
      </c>
      <c r="BD9" s="50">
        <f t="shared" si="5"/>
        <v>0</v>
      </c>
      <c r="BE9" s="50">
        <f t="shared" si="5"/>
        <v>0</v>
      </c>
      <c r="BF9" s="50">
        <f t="shared" si="5"/>
        <v>0</v>
      </c>
      <c r="BG9" s="50">
        <f t="shared" si="5"/>
        <v>0</v>
      </c>
      <c r="BH9" s="50">
        <f t="shared" si="5"/>
        <v>0</v>
      </c>
      <c r="BI9" s="50">
        <f t="shared" si="5"/>
        <v>0</v>
      </c>
      <c r="BJ9" s="50">
        <f t="shared" si="5"/>
        <v>0</v>
      </c>
      <c r="BK9" s="50">
        <f t="shared" si="5"/>
        <v>0</v>
      </c>
      <c r="BL9" s="50">
        <f t="shared" si="5"/>
        <v>0</v>
      </c>
      <c r="BM9" s="50">
        <f t="shared" si="5"/>
        <v>0</v>
      </c>
      <c r="BN9" s="50">
        <f t="shared" si="5"/>
        <v>0</v>
      </c>
      <c r="BO9" s="50">
        <f t="shared" si="5"/>
        <v>0</v>
      </c>
      <c r="BP9" s="50">
        <f t="shared" si="3"/>
        <v>0</v>
      </c>
      <c r="BQ9" s="50">
        <f t="shared" si="3"/>
        <v>0</v>
      </c>
      <c r="BR9" s="50">
        <f t="shared" si="3"/>
        <v>0</v>
      </c>
      <c r="BS9" s="50">
        <f t="shared" si="3"/>
        <v>0</v>
      </c>
      <c r="BT9" s="50">
        <f t="shared" si="3"/>
        <v>0</v>
      </c>
      <c r="BU9" s="50">
        <f t="shared" si="3"/>
        <v>0</v>
      </c>
      <c r="BV9" s="50">
        <f t="shared" si="3"/>
        <v>0</v>
      </c>
      <c r="BW9" s="50">
        <f t="shared" si="3"/>
        <v>0</v>
      </c>
      <c r="BX9" s="50">
        <f t="shared" si="3"/>
        <v>0</v>
      </c>
      <c r="BY9" s="50">
        <f t="shared" si="3"/>
        <v>0</v>
      </c>
      <c r="BZ9" s="50">
        <f t="shared" si="3"/>
        <v>0</v>
      </c>
      <c r="CA9" s="50">
        <f t="shared" si="3"/>
        <v>0</v>
      </c>
      <c r="CB9" s="50">
        <f t="shared" si="3"/>
        <v>0</v>
      </c>
      <c r="CC9" s="50">
        <f t="shared" si="3"/>
        <v>0</v>
      </c>
      <c r="CD9" s="50">
        <f t="shared" si="3"/>
        <v>0</v>
      </c>
      <c r="CE9" s="50">
        <f t="shared" si="4"/>
        <v>0</v>
      </c>
      <c r="CF9" s="50">
        <f t="shared" si="4"/>
        <v>0</v>
      </c>
      <c r="CG9" s="50">
        <f t="shared" si="4"/>
        <v>0</v>
      </c>
      <c r="CH9" s="147">
        <f t="shared" si="4"/>
        <v>0</v>
      </c>
    </row>
    <row r="10" spans="1:87" ht="15.75" thickBot="1" x14ac:dyDescent="0.3">
      <c r="B10" s="31" t="s">
        <v>33</v>
      </c>
      <c r="C10" s="152">
        <f t="shared" si="2"/>
        <v>0</v>
      </c>
      <c r="D10" s="152">
        <f t="shared" si="5"/>
        <v>29.738317641838655</v>
      </c>
      <c r="E10" s="152">
        <f t="shared" si="5"/>
        <v>109.69617389091954</v>
      </c>
      <c r="F10" s="152">
        <f t="shared" si="5"/>
        <v>218.77577127756516</v>
      </c>
      <c r="G10" s="152">
        <f t="shared" si="5"/>
        <v>373.09064781025472</v>
      </c>
      <c r="H10" s="152">
        <f t="shared" si="5"/>
        <v>584.55346954870356</v>
      </c>
      <c r="I10" s="152">
        <f t="shared" si="5"/>
        <v>962.9549926379035</v>
      </c>
      <c r="J10" s="152">
        <f t="shared" si="5"/>
        <v>1547.7867357192847</v>
      </c>
      <c r="K10" s="152">
        <f t="shared" si="5"/>
        <v>6128.0837551470122</v>
      </c>
      <c r="L10" s="152">
        <f t="shared" si="5"/>
        <v>9843.6365116772085</v>
      </c>
      <c r="M10" s="152">
        <f t="shared" si="5"/>
        <v>10281.558418697125</v>
      </c>
      <c r="N10" s="152">
        <f t="shared" si="5"/>
        <v>11428.162427362739</v>
      </c>
      <c r="O10" s="152">
        <f t="shared" si="5"/>
        <v>13173.163572297955</v>
      </c>
      <c r="P10" s="152">
        <f t="shared" si="5"/>
        <v>14447.959198746794</v>
      </c>
      <c r="Q10" s="152">
        <f t="shared" si="5"/>
        <v>16004.909067770179</v>
      </c>
      <c r="R10" s="152">
        <f t="shared" si="5"/>
        <v>18253.472658349561</v>
      </c>
      <c r="S10" s="152">
        <f t="shared" si="5"/>
        <v>23209.002838454457</v>
      </c>
      <c r="T10" s="497">
        <f t="shared" si="5"/>
        <v>25684.953984331307</v>
      </c>
      <c r="U10" s="152">
        <f t="shared" si="5"/>
        <v>0</v>
      </c>
      <c r="V10" s="152">
        <f t="shared" si="5"/>
        <v>0</v>
      </c>
      <c r="W10" s="152">
        <f t="shared" si="5"/>
        <v>0</v>
      </c>
      <c r="X10" s="152">
        <f t="shared" si="5"/>
        <v>0</v>
      </c>
      <c r="Y10" s="152">
        <f t="shared" si="5"/>
        <v>0</v>
      </c>
      <c r="Z10" s="152">
        <f t="shared" si="5"/>
        <v>0</v>
      </c>
      <c r="AA10" s="152">
        <f t="shared" si="5"/>
        <v>0</v>
      </c>
      <c r="AB10" s="152">
        <f t="shared" si="5"/>
        <v>0</v>
      </c>
      <c r="AC10" s="152">
        <f t="shared" si="5"/>
        <v>0</v>
      </c>
      <c r="AD10" s="152">
        <f t="shared" si="5"/>
        <v>0</v>
      </c>
      <c r="AE10" s="152">
        <f t="shared" si="5"/>
        <v>0</v>
      </c>
      <c r="AF10" s="152">
        <f t="shared" si="5"/>
        <v>0</v>
      </c>
      <c r="AG10" s="152">
        <f t="shared" si="5"/>
        <v>0</v>
      </c>
      <c r="AH10" s="152">
        <f t="shared" si="5"/>
        <v>0</v>
      </c>
      <c r="AI10" s="152">
        <f t="shared" si="5"/>
        <v>0</v>
      </c>
      <c r="AJ10" s="152">
        <f t="shared" si="5"/>
        <v>0</v>
      </c>
      <c r="AK10" s="152">
        <f t="shared" si="5"/>
        <v>0</v>
      </c>
      <c r="AL10" s="152">
        <f t="shared" si="5"/>
        <v>0</v>
      </c>
      <c r="AM10" s="152">
        <f t="shared" si="5"/>
        <v>0</v>
      </c>
      <c r="AN10" s="152">
        <f t="shared" si="5"/>
        <v>0</v>
      </c>
      <c r="AO10" s="152">
        <f t="shared" si="5"/>
        <v>0</v>
      </c>
      <c r="AP10" s="152">
        <f t="shared" si="5"/>
        <v>0</v>
      </c>
      <c r="AQ10" s="152">
        <f t="shared" si="5"/>
        <v>0</v>
      </c>
      <c r="AR10" s="152">
        <f t="shared" si="5"/>
        <v>0</v>
      </c>
      <c r="AS10" s="152">
        <f t="shared" si="5"/>
        <v>0</v>
      </c>
      <c r="AT10" s="152">
        <f t="shared" si="5"/>
        <v>0</v>
      </c>
      <c r="AU10" s="152">
        <f t="shared" si="5"/>
        <v>0</v>
      </c>
      <c r="AV10" s="152">
        <f t="shared" si="5"/>
        <v>0</v>
      </c>
      <c r="AW10" s="152">
        <f t="shared" si="5"/>
        <v>0</v>
      </c>
      <c r="AX10" s="152">
        <f t="shared" si="5"/>
        <v>0</v>
      </c>
      <c r="AY10" s="152">
        <f t="shared" si="5"/>
        <v>0</v>
      </c>
      <c r="AZ10" s="152">
        <f t="shared" si="5"/>
        <v>0</v>
      </c>
      <c r="BA10" s="152">
        <f t="shared" si="5"/>
        <v>0</v>
      </c>
      <c r="BB10" s="152">
        <f t="shared" si="5"/>
        <v>0</v>
      </c>
      <c r="BC10" s="152">
        <f t="shared" si="5"/>
        <v>0</v>
      </c>
      <c r="BD10" s="152">
        <f t="shared" si="5"/>
        <v>0</v>
      </c>
      <c r="BE10" s="152">
        <f t="shared" si="5"/>
        <v>0</v>
      </c>
      <c r="BF10" s="152">
        <f t="shared" si="5"/>
        <v>0</v>
      </c>
      <c r="BG10" s="152">
        <f t="shared" si="5"/>
        <v>0</v>
      </c>
      <c r="BH10" s="152">
        <f t="shared" si="5"/>
        <v>0</v>
      </c>
      <c r="BI10" s="152">
        <f t="shared" si="5"/>
        <v>0</v>
      </c>
      <c r="BJ10" s="152">
        <f t="shared" si="5"/>
        <v>0</v>
      </c>
      <c r="BK10" s="152">
        <f t="shared" si="5"/>
        <v>0</v>
      </c>
      <c r="BL10" s="152">
        <f t="shared" si="5"/>
        <v>0</v>
      </c>
      <c r="BM10" s="152">
        <f t="shared" si="5"/>
        <v>0</v>
      </c>
      <c r="BN10" s="152">
        <f t="shared" si="5"/>
        <v>0</v>
      </c>
      <c r="BO10" s="152">
        <f t="shared" ref="BO10:CH10" si="6">IF(BO$4="X",BO18+BO26,0)</f>
        <v>0</v>
      </c>
      <c r="BP10" s="152">
        <f t="shared" si="6"/>
        <v>0</v>
      </c>
      <c r="BQ10" s="152">
        <f t="shared" si="6"/>
        <v>0</v>
      </c>
      <c r="BR10" s="152">
        <f t="shared" si="6"/>
        <v>0</v>
      </c>
      <c r="BS10" s="152">
        <f t="shared" si="6"/>
        <v>0</v>
      </c>
      <c r="BT10" s="152">
        <f t="shared" si="6"/>
        <v>0</v>
      </c>
      <c r="BU10" s="152">
        <f t="shared" si="6"/>
        <v>0</v>
      </c>
      <c r="BV10" s="152">
        <f t="shared" si="6"/>
        <v>0</v>
      </c>
      <c r="BW10" s="152">
        <f t="shared" si="6"/>
        <v>0</v>
      </c>
      <c r="BX10" s="152">
        <f t="shared" si="6"/>
        <v>0</v>
      </c>
      <c r="BY10" s="152">
        <f t="shared" si="6"/>
        <v>0</v>
      </c>
      <c r="BZ10" s="152">
        <f t="shared" si="6"/>
        <v>0</v>
      </c>
      <c r="CA10" s="152">
        <f t="shared" si="6"/>
        <v>0</v>
      </c>
      <c r="CB10" s="152">
        <f t="shared" si="6"/>
        <v>0</v>
      </c>
      <c r="CC10" s="152">
        <f t="shared" si="6"/>
        <v>0</v>
      </c>
      <c r="CD10" s="152">
        <f t="shared" si="6"/>
        <v>0</v>
      </c>
      <c r="CE10" s="152">
        <f t="shared" si="6"/>
        <v>0</v>
      </c>
      <c r="CF10" s="152">
        <f t="shared" si="6"/>
        <v>0</v>
      </c>
      <c r="CG10" s="152">
        <f t="shared" si="6"/>
        <v>0</v>
      </c>
      <c r="CH10" s="153">
        <f t="shared" si="6"/>
        <v>0</v>
      </c>
      <c r="CI10" s="324" t="s">
        <v>190</v>
      </c>
    </row>
    <row r="11" spans="1:87" ht="15.75" thickBot="1" x14ac:dyDescent="0.3">
      <c r="A11" s="1"/>
      <c r="B11" s="56" t="s">
        <v>34</v>
      </c>
      <c r="C11" s="154">
        <f>SUM(C6:C10)</f>
        <v>155.1884780356479</v>
      </c>
      <c r="D11" s="155">
        <f t="shared" ref="D11:BO11" si="7">SUM(D6:D10)</f>
        <v>4101.0146749255273</v>
      </c>
      <c r="E11" s="155">
        <f t="shared" si="7"/>
        <v>23654.731602203843</v>
      </c>
      <c r="F11" s="155">
        <f t="shared" si="7"/>
        <v>60731.886326745851</v>
      </c>
      <c r="G11" s="155">
        <f t="shared" si="7"/>
        <v>134746.33849294938</v>
      </c>
      <c r="H11" s="155">
        <f t="shared" si="7"/>
        <v>446970.27820233267</v>
      </c>
      <c r="I11" s="155">
        <f t="shared" si="7"/>
        <v>959895.74845546414</v>
      </c>
      <c r="J11" s="155">
        <f t="shared" si="7"/>
        <v>1541007.5484307536</v>
      </c>
      <c r="K11" s="155">
        <f t="shared" si="7"/>
        <v>1990058.2459464602</v>
      </c>
      <c r="L11" s="155">
        <f t="shared" si="7"/>
        <v>2192756.0368597512</v>
      </c>
      <c r="M11" s="155">
        <f t="shared" si="7"/>
        <v>2427067.7844311404</v>
      </c>
      <c r="N11" s="155">
        <f t="shared" si="7"/>
        <v>2823974.84548129</v>
      </c>
      <c r="O11" s="155">
        <f t="shared" si="7"/>
        <v>3306643.9144691294</v>
      </c>
      <c r="P11" s="155">
        <f t="shared" si="7"/>
        <v>3700058.0856303796</v>
      </c>
      <c r="Q11" s="155">
        <f t="shared" si="7"/>
        <v>4077272.687626563</v>
      </c>
      <c r="R11" s="155">
        <f t="shared" si="7"/>
        <v>4402594.9980275575</v>
      </c>
      <c r="S11" s="155">
        <f t="shared" si="7"/>
        <v>4831053.6033836911</v>
      </c>
      <c r="T11" s="498">
        <f t="shared" si="7"/>
        <v>5106675.020430956</v>
      </c>
      <c r="U11" s="155">
        <f t="shared" si="7"/>
        <v>0</v>
      </c>
      <c r="V11" s="155">
        <f t="shared" si="7"/>
        <v>0</v>
      </c>
      <c r="W11" s="155">
        <f t="shared" si="7"/>
        <v>0</v>
      </c>
      <c r="X11" s="155">
        <f t="shared" si="7"/>
        <v>0</v>
      </c>
      <c r="Y11" s="155">
        <f t="shared" si="7"/>
        <v>0</v>
      </c>
      <c r="Z11" s="155">
        <f t="shared" si="7"/>
        <v>0</v>
      </c>
      <c r="AA11" s="155">
        <f t="shared" si="7"/>
        <v>0</v>
      </c>
      <c r="AB11" s="155">
        <f t="shared" si="7"/>
        <v>0</v>
      </c>
      <c r="AC11" s="155">
        <f t="shared" si="7"/>
        <v>0</v>
      </c>
      <c r="AD11" s="155">
        <f t="shared" si="7"/>
        <v>0</v>
      </c>
      <c r="AE11" s="155">
        <f t="shared" si="7"/>
        <v>0</v>
      </c>
      <c r="AF11" s="155">
        <f t="shared" si="7"/>
        <v>0</v>
      </c>
      <c r="AG11" s="155">
        <f t="shared" si="7"/>
        <v>0</v>
      </c>
      <c r="AH11" s="155">
        <f t="shared" si="7"/>
        <v>0</v>
      </c>
      <c r="AI11" s="155">
        <f t="shared" si="7"/>
        <v>0</v>
      </c>
      <c r="AJ11" s="155">
        <f t="shared" si="7"/>
        <v>0</v>
      </c>
      <c r="AK11" s="155">
        <f t="shared" si="7"/>
        <v>0</v>
      </c>
      <c r="AL11" s="155">
        <f t="shared" si="7"/>
        <v>0</v>
      </c>
      <c r="AM11" s="155">
        <f t="shared" si="7"/>
        <v>0</v>
      </c>
      <c r="AN11" s="155">
        <f t="shared" si="7"/>
        <v>0</v>
      </c>
      <c r="AO11" s="155">
        <f t="shared" si="7"/>
        <v>0</v>
      </c>
      <c r="AP11" s="155">
        <f t="shared" si="7"/>
        <v>0</v>
      </c>
      <c r="AQ11" s="155">
        <f t="shared" si="7"/>
        <v>0</v>
      </c>
      <c r="AR11" s="155">
        <f t="shared" si="7"/>
        <v>0</v>
      </c>
      <c r="AS11" s="155">
        <f t="shared" si="7"/>
        <v>0</v>
      </c>
      <c r="AT11" s="155">
        <f t="shared" si="7"/>
        <v>0</v>
      </c>
      <c r="AU11" s="155">
        <f t="shared" si="7"/>
        <v>0</v>
      </c>
      <c r="AV11" s="155">
        <f t="shared" si="7"/>
        <v>0</v>
      </c>
      <c r="AW11" s="155">
        <f t="shared" si="7"/>
        <v>0</v>
      </c>
      <c r="AX11" s="155">
        <f t="shared" si="7"/>
        <v>0</v>
      </c>
      <c r="AY11" s="155">
        <f t="shared" si="7"/>
        <v>0</v>
      </c>
      <c r="AZ11" s="155">
        <f t="shared" si="7"/>
        <v>0</v>
      </c>
      <c r="BA11" s="155">
        <f t="shared" si="7"/>
        <v>0</v>
      </c>
      <c r="BB11" s="155">
        <f t="shared" si="7"/>
        <v>0</v>
      </c>
      <c r="BC11" s="155">
        <f t="shared" si="7"/>
        <v>0</v>
      </c>
      <c r="BD11" s="155">
        <f t="shared" si="7"/>
        <v>0</v>
      </c>
      <c r="BE11" s="155">
        <f t="shared" si="7"/>
        <v>0</v>
      </c>
      <c r="BF11" s="155">
        <f t="shared" si="7"/>
        <v>0</v>
      </c>
      <c r="BG11" s="155">
        <f t="shared" si="7"/>
        <v>0</v>
      </c>
      <c r="BH11" s="155">
        <f t="shared" si="7"/>
        <v>0</v>
      </c>
      <c r="BI11" s="155">
        <f t="shared" si="7"/>
        <v>0</v>
      </c>
      <c r="BJ11" s="155">
        <f t="shared" si="7"/>
        <v>0</v>
      </c>
      <c r="BK11" s="155">
        <f t="shared" si="7"/>
        <v>0</v>
      </c>
      <c r="BL11" s="155">
        <f t="shared" si="7"/>
        <v>0</v>
      </c>
      <c r="BM11" s="155">
        <f t="shared" si="7"/>
        <v>0</v>
      </c>
      <c r="BN11" s="155">
        <f t="shared" si="7"/>
        <v>0</v>
      </c>
      <c r="BO11" s="155">
        <f t="shared" si="7"/>
        <v>0</v>
      </c>
      <c r="BP11" s="155">
        <f t="shared" ref="BP11:CH11" si="8">SUM(BP6:BP10)</f>
        <v>0</v>
      </c>
      <c r="BQ11" s="155">
        <f t="shared" si="8"/>
        <v>0</v>
      </c>
      <c r="BR11" s="155">
        <f t="shared" si="8"/>
        <v>0</v>
      </c>
      <c r="BS11" s="155">
        <f t="shared" si="8"/>
        <v>0</v>
      </c>
      <c r="BT11" s="155">
        <f t="shared" si="8"/>
        <v>0</v>
      </c>
      <c r="BU11" s="155">
        <f t="shared" si="8"/>
        <v>0</v>
      </c>
      <c r="BV11" s="155">
        <f t="shared" si="8"/>
        <v>0</v>
      </c>
      <c r="BW11" s="155">
        <f t="shared" si="8"/>
        <v>0</v>
      </c>
      <c r="BX11" s="155">
        <f t="shared" si="8"/>
        <v>0</v>
      </c>
      <c r="BY11" s="155">
        <f t="shared" si="8"/>
        <v>0</v>
      </c>
      <c r="BZ11" s="155">
        <f t="shared" si="8"/>
        <v>0</v>
      </c>
      <c r="CA11" s="155">
        <f t="shared" si="8"/>
        <v>0</v>
      </c>
      <c r="CB11" s="155">
        <f t="shared" si="8"/>
        <v>0</v>
      </c>
      <c r="CC11" s="155">
        <f t="shared" si="8"/>
        <v>0</v>
      </c>
      <c r="CD11" s="155">
        <f t="shared" si="8"/>
        <v>0</v>
      </c>
      <c r="CE11" s="155">
        <f t="shared" si="8"/>
        <v>0</v>
      </c>
      <c r="CF11" s="155">
        <f t="shared" si="8"/>
        <v>0</v>
      </c>
      <c r="CG11" s="155">
        <f t="shared" si="8"/>
        <v>0</v>
      </c>
      <c r="CH11" s="156">
        <f t="shared" si="8"/>
        <v>0</v>
      </c>
      <c r="CI11" s="326">
        <f>CI93</f>
        <v>5106675.020430956</v>
      </c>
    </row>
    <row r="12" spans="1:87" s="319" customFormat="1" ht="15.75" thickBot="1" x14ac:dyDescent="0.3">
      <c r="B12" s="320" t="s">
        <v>181</v>
      </c>
      <c r="C12" s="327">
        <f>IF(C4="x",' 1M - RES'!C62+'2M - SGS'!C74+'3M - LGS'!C74+'4M - SPS'!C74+'11M - LPS'!C74+' LI 1M - RES'!C62+'LI 2M - SGS'!C74+'LI 3M - LGS'!C74+'LI 4M - SPS'!C74+'LI 11M - LPS'!C74+'Biz DRENE'!C82+'Biz DRENE'!C83+'Biz DRENE'!C84+'Biz DRENE'!C85,0)</f>
        <v>155.1884780356479</v>
      </c>
      <c r="D12" s="327">
        <f>IF(D4="x",' 1M - RES'!D62+'2M - SGS'!D74+'3M - LGS'!D74+'4M - SPS'!D74+'11M - LPS'!D74+' LI 1M - RES'!D62+'LI 2M - SGS'!D74+'LI 3M - LGS'!D74+'LI 4M - SPS'!D74+'LI 11M - LPS'!D74+'Biz DRENE'!D82+'Biz DRENE'!D83+'Biz DRENE'!D84+'Biz DRENE'!D85,0)</f>
        <v>4101.0146749255273</v>
      </c>
      <c r="E12" s="327">
        <f>IF(E4="x",' 1M - RES'!E62+'2M - SGS'!E74+'3M - LGS'!E74+'4M - SPS'!E74+'11M - LPS'!E74+' LI 1M - RES'!E62+'LI 2M - SGS'!E74+'LI 3M - LGS'!E74+'LI 4M - SPS'!E74+'LI 11M - LPS'!E74+'Biz DRENE'!E82+'Biz DRENE'!E83+'Biz DRENE'!E84+'Biz DRENE'!E85,0)</f>
        <v>23654.731602203843</v>
      </c>
      <c r="F12" s="327">
        <f>IF(F4="x",' 1M - RES'!F62+'2M - SGS'!F74+'3M - LGS'!F74+'4M - SPS'!F74+'11M - LPS'!F74+' LI 1M - RES'!F62+'LI 2M - SGS'!F74+'LI 3M - LGS'!F74+'LI 4M - SPS'!F74+'LI 11M - LPS'!F74+'Biz DRENE'!F82+'Biz DRENE'!F83+'Biz DRENE'!F84+'Biz DRENE'!F85,0)</f>
        <v>60731.886326745851</v>
      </c>
      <c r="G12" s="327">
        <f>IF(G4="x",' 1M - RES'!G62+'2M - SGS'!G74+'3M - LGS'!G74+'4M - SPS'!G74+'11M - LPS'!G74+' LI 1M - RES'!G62+'LI 2M - SGS'!G74+'LI 3M - LGS'!G74+'LI 4M - SPS'!G74+'LI 11M - LPS'!G74+'Biz DRENE'!G82+'Biz DRENE'!G83+'Biz DRENE'!G84+'Biz DRENE'!G85,0)</f>
        <v>134746.33849294938</v>
      </c>
      <c r="H12" s="327">
        <f>IF(H4="x",' 1M - RES'!H62+'2M - SGS'!H74+'3M - LGS'!H74+'4M - SPS'!H74+'11M - LPS'!H74+' LI 1M - RES'!H62+'LI 2M - SGS'!H74+'LI 3M - LGS'!H74+'LI 4M - SPS'!H74+'LI 11M - LPS'!H74+'Biz DRENE'!H82+'Biz DRENE'!H83+'Biz DRENE'!H84+'Biz DRENE'!H85,0)</f>
        <v>446970.27820233267</v>
      </c>
      <c r="I12" s="327">
        <f>IF(I4="x",' 1M - RES'!I62+'2M - SGS'!I74+'3M - LGS'!I74+'4M - SPS'!I74+'11M - LPS'!I74+' LI 1M - RES'!I62+'LI 2M - SGS'!I74+'LI 3M - LGS'!I74+'LI 4M - SPS'!I74+'LI 11M - LPS'!I74+'Biz DRENE'!I82+'Biz DRENE'!I83+'Biz DRENE'!I84+'Biz DRENE'!I85,0)</f>
        <v>959895.74845546403</v>
      </c>
      <c r="J12" s="327">
        <f>IF(J4="x",' 1M - RES'!J62+'2M - SGS'!J74+'3M - LGS'!J74+'4M - SPS'!J74+'11M - LPS'!J74+' LI 1M - RES'!J62+'LI 2M - SGS'!J74+'LI 3M - LGS'!J74+'LI 4M - SPS'!J74+'LI 11M - LPS'!J74+'Biz DRENE'!J82+'Biz DRENE'!J83+'Biz DRENE'!J84+'Biz DRENE'!J85,0)</f>
        <v>1541007.5484307536</v>
      </c>
      <c r="K12" s="327">
        <f>IF(K4="x",' 1M - RES'!K62+'2M - SGS'!K74+'3M - LGS'!K74+'4M - SPS'!K74+'11M - LPS'!K74+' LI 1M - RES'!K62+'LI 2M - SGS'!K74+'LI 3M - LGS'!K74+'LI 4M - SPS'!K74+'LI 11M - LPS'!K74+'Biz DRENE'!K82+'Biz DRENE'!K83+'Biz DRENE'!K84+'Biz DRENE'!K85,0)</f>
        <v>1990058.2459464602</v>
      </c>
      <c r="L12" s="327">
        <f>IF(L4="x",' 1M - RES'!L62+'2M - SGS'!L74+'3M - LGS'!L74+'4M - SPS'!L74+'11M - LPS'!L74+' LI 1M - RES'!L62+'LI 2M - SGS'!L74+'LI 3M - LGS'!L74+'LI 4M - SPS'!L74+'LI 11M - LPS'!L74+'Biz DRENE'!L82+'Biz DRENE'!L83+'Biz DRENE'!L84+'Biz DRENE'!L85,0)</f>
        <v>2192756.0368597512</v>
      </c>
      <c r="M12" s="327">
        <f>IF(M4="x",' 1M - RES'!M62+'2M - SGS'!M74+'3M - LGS'!M74+'4M - SPS'!M74+'11M - LPS'!M74+' LI 1M - RES'!M62+'LI 2M - SGS'!M74+'LI 3M - LGS'!M74+'LI 4M - SPS'!M74+'LI 11M - LPS'!M74+'Biz DRENE'!M82+'Biz DRENE'!M83+'Biz DRENE'!M84+'Biz DRENE'!M85,0)</f>
        <v>2427067.7844311404</v>
      </c>
      <c r="N12" s="327">
        <f>IF(N4="x",' 1M - RES'!N62+'2M - SGS'!N74+'3M - LGS'!N74+'4M - SPS'!N74+'11M - LPS'!N74+' LI 1M - RES'!N62+'LI 2M - SGS'!N74+'LI 3M - LGS'!N74+'LI 4M - SPS'!N74+'LI 11M - LPS'!N74+'Biz DRENE'!N82+'Biz DRENE'!N83+'Biz DRENE'!N84+'Biz DRENE'!N85,0)</f>
        <v>2823974.84548129</v>
      </c>
      <c r="O12" s="327">
        <f>IF(O4="x",' 1M - RES'!O62+'2M - SGS'!O74+'3M - LGS'!O74+'4M - SPS'!O74+'11M - LPS'!O74+' LI 1M - RES'!O62+'LI 2M - SGS'!O74+'LI 3M - LGS'!O74+'LI 4M - SPS'!O74+'LI 11M - LPS'!O74+'Biz DRENE'!O82+'Biz DRENE'!O83+'Biz DRENE'!O84+'Biz DRENE'!O85,0)</f>
        <v>3306643.9144691294</v>
      </c>
      <c r="P12" s="327">
        <f>IF(P4="x",' 1M - RES'!P62+'2M - SGS'!P74+'3M - LGS'!P74+'4M - SPS'!P74+'11M - LPS'!P74+' LI 1M - RES'!P62+'LI 2M - SGS'!P74+'LI 3M - LGS'!P74+'LI 4M - SPS'!P74+'LI 11M - LPS'!P74+'Biz DRENE'!P82+'Biz DRENE'!P83+'Biz DRENE'!P84+'Biz DRENE'!P85,0)</f>
        <v>3700058.0856303792</v>
      </c>
      <c r="Q12" s="327">
        <f>IF(Q4="x",' 1M - RES'!Q62+'2M - SGS'!Q74+'3M - LGS'!Q74+'4M - SPS'!Q74+'11M - LPS'!Q74+' LI 1M - RES'!Q62+'LI 2M - SGS'!Q74+'LI 3M - LGS'!Q74+'LI 4M - SPS'!Q74+'LI 11M - LPS'!Q74+'Biz DRENE'!Q82+'Biz DRENE'!Q83+'Biz DRENE'!Q84+'Biz DRENE'!Q85,0)</f>
        <v>4077272.6876265625</v>
      </c>
      <c r="R12" s="327">
        <f>IF(R4="x",' 1M - RES'!R62+'2M - SGS'!R74+'3M - LGS'!R74+'4M - SPS'!R74+'11M - LPS'!R74+' LI 1M - RES'!R62+'LI 2M - SGS'!R74+'LI 3M - LGS'!R74+'LI 4M - SPS'!R74+'LI 11M - LPS'!R74+'Biz DRENE'!R82+'Biz DRENE'!R83+'Biz DRENE'!R84+'Biz DRENE'!R85,0)</f>
        <v>4402594.9980275584</v>
      </c>
      <c r="S12" s="327">
        <f>IF(S4="x",' 1M - RES'!S62+'2M - SGS'!S74+'3M - LGS'!S74+'4M - SPS'!S74+'11M - LPS'!S74+' LI 1M - RES'!S62+'LI 2M - SGS'!S74+'LI 3M - LGS'!S74+'LI 4M - SPS'!S74+'LI 11M - LPS'!S74+'Biz DRENE'!S82+'Biz DRENE'!S83+'Biz DRENE'!S84+'Biz DRENE'!S85,0)</f>
        <v>4831053.603383692</v>
      </c>
      <c r="T12" s="499">
        <f>IF(T4="x",' 1M - RES'!T62+'2M - SGS'!T74+'3M - LGS'!T74+'4M - SPS'!T74+'11M - LPS'!T74+' LI 1M - RES'!T62+'LI 2M - SGS'!T74+'LI 3M - LGS'!T74+'LI 4M - SPS'!T74+'LI 11M - LPS'!T74+'Biz DRENE'!T82+'Biz DRENE'!T83+'Biz DRENE'!T84+'Biz DRENE'!T85,0)</f>
        <v>5106675.020430956</v>
      </c>
      <c r="U12" s="327">
        <f>IF(U4="x",' 1M - RES'!U62+'2M - SGS'!U74+'3M - LGS'!U74+'4M - SPS'!U74+'11M - LPS'!U74+' LI 1M - RES'!U62+'LI 2M - SGS'!U74+'LI 3M - LGS'!U74+'LI 4M - SPS'!U74+'LI 11M - LPS'!U74+'Biz DRENE'!U82+'Biz DRENE'!U83+'Biz DRENE'!U84+'Biz DRENE'!U85,0)</f>
        <v>0</v>
      </c>
      <c r="V12" s="327">
        <f>IF(V4="x",' 1M - RES'!V62+'2M - SGS'!V74+'3M - LGS'!V74+'4M - SPS'!V74+'11M - LPS'!V74+' LI 1M - RES'!V62+'LI 2M - SGS'!V74+'LI 3M - LGS'!V74+'LI 4M - SPS'!V74+'LI 11M - LPS'!V74+'Biz DRENE'!V82+'Biz DRENE'!V83+'Biz DRENE'!V84+'Biz DRENE'!V85,0)</f>
        <v>0</v>
      </c>
      <c r="W12" s="327">
        <f>IF(W4="x",' 1M - RES'!W62+'2M - SGS'!W74+'3M - LGS'!W74+'4M - SPS'!W74+'11M - LPS'!W74+' LI 1M - RES'!W62+'LI 2M - SGS'!W74+'LI 3M - LGS'!W74+'LI 4M - SPS'!W74+'LI 11M - LPS'!W74+'Biz DRENE'!W82+'Biz DRENE'!W83+'Biz DRENE'!W84+'Biz DRENE'!W85,0)</f>
        <v>0</v>
      </c>
      <c r="X12" s="327">
        <f>IF(X4="x",' 1M - RES'!X62+'2M - SGS'!X74+'3M - LGS'!X74+'4M - SPS'!X74+'11M - LPS'!X74+' LI 1M - RES'!X62+'LI 2M - SGS'!X74+'LI 3M - LGS'!X74+'LI 4M - SPS'!X74+'LI 11M - LPS'!X74+'Biz DRENE'!X82+'Biz DRENE'!X83+'Biz DRENE'!X84+'Biz DRENE'!X85,0)</f>
        <v>0</v>
      </c>
      <c r="Y12" s="327">
        <f>IF(Y4="x",' 1M - RES'!Y62+'2M - SGS'!Y74+'3M - LGS'!Y74+'4M - SPS'!Y74+'11M - LPS'!Y74+' LI 1M - RES'!Y62+'LI 2M - SGS'!Y74+'LI 3M - LGS'!Y74+'LI 4M - SPS'!Y74+'LI 11M - LPS'!Y74+'Biz DRENE'!Y82+'Biz DRENE'!Y83+'Biz DRENE'!Y84+'Biz DRENE'!Y85,0)</f>
        <v>0</v>
      </c>
      <c r="Z12" s="327">
        <f>IF(Z4="x",' 1M - RES'!Z62+'2M - SGS'!Z74+'3M - LGS'!Z74+'4M - SPS'!Z74+'11M - LPS'!Z74+' LI 1M - RES'!Z62+'LI 2M - SGS'!Z74+'LI 3M - LGS'!Z74+'LI 4M - SPS'!Z74+'LI 11M - LPS'!Z74+'Biz DRENE'!Z82+'Biz DRENE'!Z83+'Biz DRENE'!Z84+'Biz DRENE'!Z85,0)</f>
        <v>0</v>
      </c>
      <c r="AA12" s="327">
        <f>IF(AA4="x",' 1M - RES'!AA62+'2M - SGS'!AA74+'3M - LGS'!AA74+'4M - SPS'!AA74+'11M - LPS'!AA74+' LI 1M - RES'!AA62+'LI 2M - SGS'!AA74+'LI 3M - LGS'!AA74+'LI 4M - SPS'!AA74+'LI 11M - LPS'!AA74+'Biz DRENE'!AA82+'Biz DRENE'!AA83+'Biz DRENE'!AA84+'Biz DRENE'!AA85,0)</f>
        <v>0</v>
      </c>
      <c r="AB12" s="327">
        <f>IF(AB4="x",' 1M - RES'!AB62+'2M - SGS'!AB74+'3M - LGS'!AB74+'4M - SPS'!AB74+'11M - LPS'!AB74+' LI 1M - RES'!AB62+'LI 2M - SGS'!AB74+'LI 3M - LGS'!AB74+'LI 4M - SPS'!AB74+'LI 11M - LPS'!AB74+'Biz DRENE'!AB82+'Biz DRENE'!AB83+'Biz DRENE'!AB84+'Biz DRENE'!AB85,0)</f>
        <v>0</v>
      </c>
      <c r="AC12" s="327">
        <f>IF(AC4="x",' 1M - RES'!AC62+'2M - SGS'!AC74+'3M - LGS'!AC74+'4M - SPS'!AC74+'11M - LPS'!AC74+' LI 1M - RES'!AC62+'LI 2M - SGS'!AC74+'LI 3M - LGS'!AC74+'LI 4M - SPS'!AC74+'LI 11M - LPS'!AC74+'Biz DRENE'!AC82+'Biz DRENE'!AC83+'Biz DRENE'!AC84+'Biz DRENE'!AC85,0)</f>
        <v>0</v>
      </c>
      <c r="AD12" s="327">
        <f>IF(AD4="x",' 1M - RES'!AD62+'2M - SGS'!AD74+'3M - LGS'!AD74+'4M - SPS'!AD74+'11M - LPS'!AD74+' LI 1M - RES'!AD62+'LI 2M - SGS'!AD74+'LI 3M - LGS'!AD74+'LI 4M - SPS'!AD74+'LI 11M - LPS'!AD74+'Biz DRENE'!AD82+'Biz DRENE'!AD83+'Biz DRENE'!AD84+'Biz DRENE'!AD85,0)</f>
        <v>0</v>
      </c>
      <c r="AE12" s="327">
        <f>IF(AE4="x",' 1M - RES'!AE62+'2M - SGS'!AE74+'3M - LGS'!AE74+'4M - SPS'!AE74+'11M - LPS'!AE74+' LI 1M - RES'!AE62+'LI 2M - SGS'!AE74+'LI 3M - LGS'!AE74+'LI 4M - SPS'!AE74+'LI 11M - LPS'!AE74+'Biz DRENE'!AE82+'Biz DRENE'!AE83+'Biz DRENE'!AE84+'Biz DRENE'!AE85,0)</f>
        <v>0</v>
      </c>
      <c r="AF12" s="327">
        <f>IF(AF4="x",' 1M - RES'!AF62+'2M - SGS'!AF74+'3M - LGS'!AF74+'4M - SPS'!AF74+'11M - LPS'!AF74+' LI 1M - RES'!AF62+'LI 2M - SGS'!AF74+'LI 3M - LGS'!AF74+'LI 4M - SPS'!AF74+'LI 11M - LPS'!AF74+'Biz DRENE'!AF82+'Biz DRENE'!AF83+'Biz DRENE'!AF84+'Biz DRENE'!AF85,0)</f>
        <v>0</v>
      </c>
      <c r="AG12" s="327">
        <f>IF(AG4="x",' 1M - RES'!AG62+'2M - SGS'!AG74+'3M - LGS'!AG74+'4M - SPS'!AG74+'11M - LPS'!AG74+' LI 1M - RES'!AG62+'LI 2M - SGS'!AG74+'LI 3M - LGS'!AG74+'LI 4M - SPS'!AG74+'LI 11M - LPS'!AG74+'Biz DRENE'!AG82+'Biz DRENE'!AG83+'Biz DRENE'!AG84+'Biz DRENE'!AG85,0)</f>
        <v>0</v>
      </c>
      <c r="AH12" s="327">
        <f>IF(AH4="x",' 1M - RES'!AH62+'2M - SGS'!AH74+'3M - LGS'!AH74+'4M - SPS'!AH74+'11M - LPS'!AH74+' LI 1M - RES'!AH62+'LI 2M - SGS'!AH74+'LI 3M - LGS'!AH74+'LI 4M - SPS'!AH74+'LI 11M - LPS'!AH74+'Biz DRENE'!AH82+'Biz DRENE'!AH83+'Biz DRENE'!AH84+'Biz DRENE'!AH85,0)</f>
        <v>0</v>
      </c>
      <c r="AI12" s="327">
        <f>IF(AI4="x",' 1M - RES'!AI62+'2M - SGS'!AI74+'3M - LGS'!AI74+'4M - SPS'!AI74+'11M - LPS'!AI74+' LI 1M - RES'!AI62+'LI 2M - SGS'!AI74+'LI 3M - LGS'!AI74+'LI 4M - SPS'!AI74+'LI 11M - LPS'!AI74+'Biz DRENE'!AI82+'Biz DRENE'!AI83+'Biz DRENE'!AI84+'Biz DRENE'!AI85,0)</f>
        <v>0</v>
      </c>
      <c r="AJ12" s="327">
        <f>IF(AJ4="x",' 1M - RES'!AJ62+'2M - SGS'!AJ74+'3M - LGS'!AJ74+'4M - SPS'!AJ74+'11M - LPS'!AJ74+' LI 1M - RES'!AJ62+'LI 2M - SGS'!AJ74+'LI 3M - LGS'!AJ74+'LI 4M - SPS'!AJ74+'LI 11M - LPS'!AJ74+'Biz DRENE'!AJ82+'Biz DRENE'!AJ83+'Biz DRENE'!AJ84+'Biz DRENE'!AJ85,0)</f>
        <v>0</v>
      </c>
      <c r="AK12" s="327">
        <f>IF(AK4="x",' 1M - RES'!AK62+'2M - SGS'!AK74+'3M - LGS'!AK74+'4M - SPS'!AK74+'11M - LPS'!AK74+' LI 1M - RES'!AK62+'LI 2M - SGS'!AK74+'LI 3M - LGS'!AK74+'LI 4M - SPS'!AK74+'LI 11M - LPS'!AK74+'Biz DRENE'!AK82+'Biz DRENE'!AK83+'Biz DRENE'!AK84+'Biz DRENE'!AK85,0)</f>
        <v>0</v>
      </c>
      <c r="AL12" s="327">
        <f>IF(AL4="x",' 1M - RES'!AL62+'2M - SGS'!AL74+'3M - LGS'!AL74+'4M - SPS'!AL74+'11M - LPS'!AL74+' LI 1M - RES'!AL62+'LI 2M - SGS'!AL74+'LI 3M - LGS'!AL74+'LI 4M - SPS'!AL74+'LI 11M - LPS'!AL74+'Biz DRENE'!AL82+'Biz DRENE'!AL83+'Biz DRENE'!AL84+'Biz DRENE'!AL85,0)</f>
        <v>0</v>
      </c>
      <c r="AM12" s="327">
        <f>IF(AM4="x",' 1M - RES'!AM62+'2M - SGS'!AM74+'3M - LGS'!AM74+'4M - SPS'!AM74+'11M - LPS'!AM74+' LI 1M - RES'!AM62+'LI 2M - SGS'!AM74+'LI 3M - LGS'!AM74+'LI 4M - SPS'!AM74+'LI 11M - LPS'!AM74+'Biz DRENE'!AM82+'Biz DRENE'!AM83+'Biz DRENE'!AM84+'Biz DRENE'!AM85,0)</f>
        <v>0</v>
      </c>
      <c r="AN12" s="327">
        <f>IF(AN4="x",' 1M - RES'!AN62+'2M - SGS'!AN74+'3M - LGS'!AN74+'4M - SPS'!AN74+'11M - LPS'!AN74+' LI 1M - RES'!AN62+'LI 2M - SGS'!AN74+'LI 3M - LGS'!AN74+'LI 4M - SPS'!AN74+'LI 11M - LPS'!AN74+'Biz DRENE'!AN82+'Biz DRENE'!AN83+'Biz DRENE'!AN84+'Biz DRENE'!AN85,0)</f>
        <v>0</v>
      </c>
      <c r="AO12" s="327">
        <f>IF(AO4="x",' 1M - RES'!AO62+'2M - SGS'!AO74+'3M - LGS'!AO74+'4M - SPS'!AO74+'11M - LPS'!AO74+' LI 1M - RES'!AO62+'LI 2M - SGS'!AO74+'LI 3M - LGS'!AO74+'LI 4M - SPS'!AO74+'LI 11M - LPS'!AO74+'Biz DRENE'!AO82+'Biz DRENE'!AO83+'Biz DRENE'!AO84+'Biz DRENE'!AO85,0)</f>
        <v>0</v>
      </c>
      <c r="AP12" s="327">
        <f>IF(AP4="x",' 1M - RES'!AP62+'2M - SGS'!AP74+'3M - LGS'!AP74+'4M - SPS'!AP74+'11M - LPS'!AP74+' LI 1M - RES'!AP62+'LI 2M - SGS'!AP74+'LI 3M - LGS'!AP74+'LI 4M - SPS'!AP74+'LI 11M - LPS'!AP74+'Biz DRENE'!AP82+'Biz DRENE'!AP83+'Biz DRENE'!AP84+'Biz DRENE'!AP85,0)</f>
        <v>0</v>
      </c>
      <c r="AQ12" s="327">
        <f>IF(AQ4="x",' 1M - RES'!AQ62+'2M - SGS'!AQ74+'3M - LGS'!AQ74+'4M - SPS'!AQ74+'11M - LPS'!AQ74+' LI 1M - RES'!AQ62+'LI 2M - SGS'!AQ74+'LI 3M - LGS'!AQ74+'LI 4M - SPS'!AQ74+'LI 11M - LPS'!AQ74+'Biz DRENE'!AQ82+'Biz DRENE'!AQ83+'Biz DRENE'!AQ84+'Biz DRENE'!AQ85,0)</f>
        <v>0</v>
      </c>
      <c r="AR12" s="327">
        <f>IF(AR4="x",' 1M - RES'!AR62+'2M - SGS'!AR74+'3M - LGS'!AR74+'4M - SPS'!AR74+'11M - LPS'!AR74+' LI 1M - RES'!AR62+'LI 2M - SGS'!AR74+'LI 3M - LGS'!AR74+'LI 4M - SPS'!AR74+'LI 11M - LPS'!AR74+'Biz DRENE'!AR82+'Biz DRENE'!AR83+'Biz DRENE'!AR84+'Biz DRENE'!AR85,0)</f>
        <v>0</v>
      </c>
      <c r="AS12" s="327">
        <f>IF(AS4="x",' 1M - RES'!AS62+'2M - SGS'!AS74+'3M - LGS'!AS74+'4M - SPS'!AS74+'11M - LPS'!AS74+' LI 1M - RES'!AS62+'LI 2M - SGS'!AS74+'LI 3M - LGS'!AS74+'LI 4M - SPS'!AS74+'LI 11M - LPS'!AS74+'Biz DRENE'!AS82+'Biz DRENE'!AS83+'Biz DRENE'!AS84+'Biz DRENE'!AS85,0)</f>
        <v>0</v>
      </c>
      <c r="AT12" s="327">
        <f>IF(AT4="x",' 1M - RES'!AT62+'2M - SGS'!AT74+'3M - LGS'!AT74+'4M - SPS'!AT74+'11M - LPS'!AT74+' LI 1M - RES'!AT62+'LI 2M - SGS'!AT74+'LI 3M - LGS'!AT74+'LI 4M - SPS'!AT74+'LI 11M - LPS'!AT74+'Biz DRENE'!AT82+'Biz DRENE'!AT83+'Biz DRENE'!AT84+'Biz DRENE'!AT85,0)</f>
        <v>0</v>
      </c>
      <c r="AU12" s="327">
        <f>IF(AU4="x",' 1M - RES'!AU62+'2M - SGS'!AU74+'3M - LGS'!AU74+'4M - SPS'!AU74+'11M - LPS'!AU74+' LI 1M - RES'!AU62+'LI 2M - SGS'!AU74+'LI 3M - LGS'!AU74+'LI 4M - SPS'!AU74+'LI 11M - LPS'!AU74+'Biz DRENE'!AU82+'Biz DRENE'!AU83+'Biz DRENE'!AU84+'Biz DRENE'!AU85,0)</f>
        <v>0</v>
      </c>
      <c r="AV12" s="327">
        <f>IF(AV4="x",' 1M - RES'!AV62+'2M - SGS'!AV74+'3M - LGS'!AV74+'4M - SPS'!AV74+'11M - LPS'!AV74+' LI 1M - RES'!AV62+'LI 2M - SGS'!AV74+'LI 3M - LGS'!AV74+'LI 4M - SPS'!AV74+'LI 11M - LPS'!AV74+'Biz DRENE'!AV82+'Biz DRENE'!AV83+'Biz DRENE'!AV84+'Biz DRENE'!AV85,0)</f>
        <v>0</v>
      </c>
      <c r="AW12" s="327">
        <f>IF(AW4="x",' 1M - RES'!AW62+'2M - SGS'!AW74+'3M - LGS'!AW74+'4M - SPS'!AW74+'11M - LPS'!AW74+' LI 1M - RES'!AW62+'LI 2M - SGS'!AW74+'LI 3M - LGS'!AW74+'LI 4M - SPS'!AW74+'LI 11M - LPS'!AW74+'Biz DRENE'!AW82+'Biz DRENE'!AW83+'Biz DRENE'!AW84+'Biz DRENE'!AW85,0)</f>
        <v>0</v>
      </c>
      <c r="AX12" s="327">
        <f>IF(AX4="x",' 1M - RES'!AX62+'2M - SGS'!AX74+'3M - LGS'!AX74+'4M - SPS'!AX74+'11M - LPS'!AX74+' LI 1M - RES'!AX62+'LI 2M - SGS'!AX74+'LI 3M - LGS'!AX74+'LI 4M - SPS'!AX74+'LI 11M - LPS'!AX74+'Biz DRENE'!AX82+'Biz DRENE'!AX83+'Biz DRENE'!AX84+'Biz DRENE'!AX85,0)</f>
        <v>0</v>
      </c>
      <c r="AY12" s="327">
        <f>IF(AY4="x",' 1M - RES'!AY62+'2M - SGS'!AY74+'3M - LGS'!AY74+'4M - SPS'!AY74+'11M - LPS'!AY74+' LI 1M - RES'!AY62+'LI 2M - SGS'!AY74+'LI 3M - LGS'!AY74+'LI 4M - SPS'!AY74+'LI 11M - LPS'!AY74+'Biz DRENE'!AY82+'Biz DRENE'!AY83+'Biz DRENE'!AY84+'Biz DRENE'!AY85,0)</f>
        <v>0</v>
      </c>
      <c r="AZ12" s="327">
        <f>IF(AZ4="x",' 1M - RES'!AZ62+'2M - SGS'!AZ74+'3M - LGS'!AZ74+'4M - SPS'!AZ74+'11M - LPS'!AZ74+' LI 1M - RES'!AZ62+'LI 2M - SGS'!AZ74+'LI 3M - LGS'!AZ74+'LI 4M - SPS'!AZ74+'LI 11M - LPS'!AZ74+'Biz DRENE'!AZ82+'Biz DRENE'!AZ83+'Biz DRENE'!AZ84+'Biz DRENE'!AZ85,0)</f>
        <v>0</v>
      </c>
      <c r="BA12" s="327">
        <f>IF(BA4="x",' 1M - RES'!BA62+'2M - SGS'!BA74+'3M - LGS'!BA74+'4M - SPS'!BA74+'11M - LPS'!BA74+' LI 1M - RES'!BA62+'LI 2M - SGS'!BA74+'LI 3M - LGS'!BA74+'LI 4M - SPS'!BA74+'LI 11M - LPS'!BA74+'Biz DRENE'!BA82+'Biz DRENE'!BA83+'Biz DRENE'!BA84+'Biz DRENE'!BA85,0)</f>
        <v>0</v>
      </c>
      <c r="BB12" s="327">
        <f>IF(BB4="x",' 1M - RES'!BB62+'2M - SGS'!BB74+'3M - LGS'!BB74+'4M - SPS'!BB74+'11M - LPS'!BB74+' LI 1M - RES'!BB62+'LI 2M - SGS'!BB74+'LI 3M - LGS'!BB74+'LI 4M - SPS'!BB74+'LI 11M - LPS'!BB74+'Biz DRENE'!BB82+'Biz DRENE'!BB83+'Biz DRENE'!BB84+'Biz DRENE'!BB85,0)</f>
        <v>0</v>
      </c>
      <c r="BC12" s="327">
        <f>IF(BC4="x",' 1M - RES'!BC62+'2M - SGS'!BC74+'3M - LGS'!BC74+'4M - SPS'!BC74+'11M - LPS'!BC74+' LI 1M - RES'!BC62+'LI 2M - SGS'!BC74+'LI 3M - LGS'!BC74+'LI 4M - SPS'!BC74+'LI 11M - LPS'!BC74+'Biz DRENE'!BC82+'Biz DRENE'!BC83+'Biz DRENE'!BC84+'Biz DRENE'!BC85,0)</f>
        <v>0</v>
      </c>
      <c r="BD12" s="327">
        <f>IF(BD4="x",' 1M - RES'!BD62+'2M - SGS'!BD74+'3M - LGS'!BD74+'4M - SPS'!BD74+'11M - LPS'!BD74+' LI 1M - RES'!BD62+'LI 2M - SGS'!BD74+'LI 3M - LGS'!BD74+'LI 4M - SPS'!BD74+'LI 11M - LPS'!BD74+'Biz DRENE'!BD82+'Biz DRENE'!BD83+'Biz DRENE'!BD84+'Biz DRENE'!BD85,0)</f>
        <v>0</v>
      </c>
      <c r="BE12" s="327">
        <f>IF(BE4="x",' 1M - RES'!BE62+'2M - SGS'!BE74+'3M - LGS'!BE74+'4M - SPS'!BE74+'11M - LPS'!BE74+' LI 1M - RES'!BE62+'LI 2M - SGS'!BE74+'LI 3M - LGS'!BE74+'LI 4M - SPS'!BE74+'LI 11M - LPS'!BE74+'Biz DRENE'!BE82+'Biz DRENE'!BE83+'Biz DRENE'!BE84+'Biz DRENE'!BE85,0)</f>
        <v>0</v>
      </c>
      <c r="BF12" s="327">
        <f>IF(BF4="x",' 1M - RES'!BF62+'2M - SGS'!BF74+'3M - LGS'!BF74+'4M - SPS'!BF74+'11M - LPS'!BF74+' LI 1M - RES'!BF62+'LI 2M - SGS'!BF74+'LI 3M - LGS'!BF74+'LI 4M - SPS'!BF74+'LI 11M - LPS'!BF74+'Biz DRENE'!BF82+'Biz DRENE'!BF83+'Biz DRENE'!BF84+'Biz DRENE'!BF85,0)</f>
        <v>0</v>
      </c>
      <c r="BG12" s="327">
        <f>IF(BG4="x",' 1M - RES'!BG62+'2M - SGS'!BG74+'3M - LGS'!BG74+'4M - SPS'!BG74+'11M - LPS'!BG74+' LI 1M - RES'!BG62+'LI 2M - SGS'!BG74+'LI 3M - LGS'!BG74+'LI 4M - SPS'!BG74+'LI 11M - LPS'!BG74+'Biz DRENE'!BG82+'Biz DRENE'!BG83+'Biz DRENE'!BG84+'Biz DRENE'!BG85,0)</f>
        <v>0</v>
      </c>
      <c r="BH12" s="327">
        <f>IF(BH4="x",' 1M - RES'!BH62+'2M - SGS'!BH74+'3M - LGS'!BH74+'4M - SPS'!BH74+'11M - LPS'!BH74+' LI 1M - RES'!BH62+'LI 2M - SGS'!BH74+'LI 3M - LGS'!BH74+'LI 4M - SPS'!BH74+'LI 11M - LPS'!BH74+'Biz DRENE'!BH82+'Biz DRENE'!BH83+'Biz DRENE'!BH84+'Biz DRENE'!BH85,0)</f>
        <v>0</v>
      </c>
      <c r="BI12" s="327">
        <f>IF(BI4="x",' 1M - RES'!BI62+'2M - SGS'!BI74+'3M - LGS'!BI74+'4M - SPS'!BI74+'11M - LPS'!BI74+' LI 1M - RES'!BI62+'LI 2M - SGS'!BI74+'LI 3M - LGS'!BI74+'LI 4M - SPS'!BI74+'LI 11M - LPS'!BI74+'Biz DRENE'!BI82+'Biz DRENE'!BI83+'Biz DRENE'!BI84+'Biz DRENE'!BI85,0)</f>
        <v>0</v>
      </c>
      <c r="BJ12" s="327">
        <f>IF(BJ4="x",' 1M - RES'!BJ62+'2M - SGS'!BJ74+'3M - LGS'!BJ74+'4M - SPS'!BJ74+'11M - LPS'!BJ74+' LI 1M - RES'!BJ62+'LI 2M - SGS'!BJ74+'LI 3M - LGS'!BJ74+'LI 4M - SPS'!BJ74+'LI 11M - LPS'!BJ74+'Biz DRENE'!BJ82+'Biz DRENE'!BJ83+'Biz DRENE'!BJ84+'Biz DRENE'!BJ85,0)</f>
        <v>0</v>
      </c>
      <c r="BK12" s="327">
        <f>IF(BK4="x",' 1M - RES'!BK62+'2M - SGS'!BK74+'3M - LGS'!BK74+'4M - SPS'!BK74+'11M - LPS'!BK74+' LI 1M - RES'!BK62+'LI 2M - SGS'!BK74+'LI 3M - LGS'!BK74+'LI 4M - SPS'!BK74+'LI 11M - LPS'!BK74+'Biz DRENE'!BK82+'Biz DRENE'!BK83+'Biz DRENE'!BK84+'Biz DRENE'!BK85,0)</f>
        <v>0</v>
      </c>
      <c r="BL12" s="327">
        <f>IF(BL4="x",' 1M - RES'!BL62+'2M - SGS'!BL74+'3M - LGS'!BL74+'4M - SPS'!BL74+'11M - LPS'!BL74+' LI 1M - RES'!BL62+'LI 2M - SGS'!BL74+'LI 3M - LGS'!BL74+'LI 4M - SPS'!BL74+'LI 11M - LPS'!BL74+'Biz DRENE'!BL82+'Biz DRENE'!BL83+'Biz DRENE'!BL84+'Biz DRENE'!BL85,0)</f>
        <v>0</v>
      </c>
      <c r="BM12" s="327">
        <f>IF(BM4="x",' 1M - RES'!BM62+'2M - SGS'!BM74+'3M - LGS'!BM74+'4M - SPS'!BM74+'11M - LPS'!BM74+' LI 1M - RES'!BM62+'LI 2M - SGS'!BM74+'LI 3M - LGS'!BM74+'LI 4M - SPS'!BM74+'LI 11M - LPS'!BM74+'Biz DRENE'!BM82+'Biz DRENE'!BM83+'Biz DRENE'!BM84+'Biz DRENE'!BM85,0)</f>
        <v>0</v>
      </c>
      <c r="BN12" s="327">
        <f>IF(BN4="x",' 1M - RES'!BN62+'2M - SGS'!BN74+'3M - LGS'!BN74+'4M - SPS'!BN74+'11M - LPS'!BN74+' LI 1M - RES'!BN62+'LI 2M - SGS'!BN74+'LI 3M - LGS'!BN74+'LI 4M - SPS'!BN74+'LI 11M - LPS'!BN74+'Biz DRENE'!BN82+'Biz DRENE'!BN83+'Biz DRENE'!BN84+'Biz DRENE'!BN85,0)</f>
        <v>0</v>
      </c>
      <c r="BO12" s="327">
        <f>IF(BO4="x",' 1M - RES'!BO62+'2M - SGS'!BO74+'3M - LGS'!BO74+'4M - SPS'!BO74+'11M - LPS'!BO74+' LI 1M - RES'!BO62+'LI 2M - SGS'!BO74+'LI 3M - LGS'!BO74+'LI 4M - SPS'!BO74+'LI 11M - LPS'!BO74+'Biz DRENE'!BO82+'Biz DRENE'!BO83+'Biz DRENE'!BO84+'Biz DRENE'!BO85,0)</f>
        <v>0</v>
      </c>
      <c r="BP12" s="327">
        <f>IF(BP4="x",' 1M - RES'!BP62+'2M - SGS'!BP74+'3M - LGS'!BP74+'4M - SPS'!BP74+'11M - LPS'!BP74+' LI 1M - RES'!BP62+'LI 2M - SGS'!BP74+'LI 3M - LGS'!BP74+'LI 4M - SPS'!BP74+'LI 11M - LPS'!BP74+'Biz DRENE'!BP82+'Biz DRENE'!BP83+'Biz DRENE'!BP84+'Biz DRENE'!BP85,0)</f>
        <v>0</v>
      </c>
      <c r="BQ12" s="327">
        <f>IF(BQ4="x",' 1M - RES'!BQ62+'2M - SGS'!BQ74+'3M - LGS'!BQ74+'4M - SPS'!BQ74+'11M - LPS'!BQ74+' LI 1M - RES'!BQ62+'LI 2M - SGS'!BQ74+'LI 3M - LGS'!BQ74+'LI 4M - SPS'!BQ74+'LI 11M - LPS'!BQ74+'Biz DRENE'!BQ82+'Biz DRENE'!BQ83+'Biz DRENE'!BQ84+'Biz DRENE'!BQ85,0)</f>
        <v>0</v>
      </c>
      <c r="BR12" s="327">
        <f>IF(BR4="x",' 1M - RES'!BR62+'2M - SGS'!BR74+'3M - LGS'!BR74+'4M - SPS'!BR74+'11M - LPS'!BR74+' LI 1M - RES'!BR62+'LI 2M - SGS'!BR74+'LI 3M - LGS'!BR74+'LI 4M - SPS'!BR74+'LI 11M - LPS'!BR74+'Biz DRENE'!BR82+'Biz DRENE'!BR83+'Biz DRENE'!BR84+'Biz DRENE'!BR85,0)</f>
        <v>0</v>
      </c>
      <c r="BS12" s="327">
        <f>IF(BS4="x",' 1M - RES'!BS62+'2M - SGS'!BS74+'3M - LGS'!BS74+'4M - SPS'!BS74+'11M - LPS'!BS74+' LI 1M - RES'!BS62+'LI 2M - SGS'!BS74+'LI 3M - LGS'!BS74+'LI 4M - SPS'!BS74+'LI 11M - LPS'!BS74+'Biz DRENE'!BS82+'Biz DRENE'!BS83+'Biz DRENE'!BS84+'Biz DRENE'!BS85,0)</f>
        <v>0</v>
      </c>
      <c r="BT12" s="327">
        <f>IF(BT4="x",' 1M - RES'!BT62+'2M - SGS'!BT74+'3M - LGS'!BT74+'4M - SPS'!BT74+'11M - LPS'!BT74+' LI 1M - RES'!BT62+'LI 2M - SGS'!BT74+'LI 3M - LGS'!BT74+'LI 4M - SPS'!BT74+'LI 11M - LPS'!BT74+'Biz DRENE'!BT82+'Biz DRENE'!BT83+'Biz DRENE'!BT84+'Biz DRENE'!BT85,0)</f>
        <v>0</v>
      </c>
      <c r="BU12" s="327">
        <f>IF(BU4="x",' 1M - RES'!BU62+'2M - SGS'!BU74+'3M - LGS'!BU74+'4M - SPS'!BU74+'11M - LPS'!BU74+' LI 1M - RES'!BU62+'LI 2M - SGS'!BU74+'LI 3M - LGS'!BU74+'LI 4M - SPS'!BU74+'LI 11M - LPS'!BU74+'Biz DRENE'!BU82+'Biz DRENE'!BU83+'Biz DRENE'!BU84+'Biz DRENE'!BU85,0)</f>
        <v>0</v>
      </c>
      <c r="BV12" s="327">
        <f>IF(BV4="x",' 1M - RES'!BV62+'2M - SGS'!BV74+'3M - LGS'!BV74+'4M - SPS'!BV74+'11M - LPS'!BV74+' LI 1M - RES'!BV62+'LI 2M - SGS'!BV74+'LI 3M - LGS'!BV74+'LI 4M - SPS'!BV74+'LI 11M - LPS'!BV74+'Biz DRENE'!BV82+'Biz DRENE'!BV83+'Biz DRENE'!BV84+'Biz DRENE'!BV85,0)</f>
        <v>0</v>
      </c>
      <c r="BW12" s="327">
        <f>IF(BW4="x",' 1M - RES'!BW62+'2M - SGS'!BW74+'3M - LGS'!BW74+'4M - SPS'!BW74+'11M - LPS'!BW74+' LI 1M - RES'!BW62+'LI 2M - SGS'!BW74+'LI 3M - LGS'!BW74+'LI 4M - SPS'!BW74+'LI 11M - LPS'!BW74+'Biz DRENE'!BW82+'Biz DRENE'!BW83+'Biz DRENE'!BW84+'Biz DRENE'!BW85,0)</f>
        <v>0</v>
      </c>
      <c r="BX12" s="327">
        <f>IF(BX4="x",' 1M - RES'!BX62+'2M - SGS'!BX74+'3M - LGS'!BX74+'4M - SPS'!BX74+'11M - LPS'!BX74+' LI 1M - RES'!BX62+'LI 2M - SGS'!BX74+'LI 3M - LGS'!BX74+'LI 4M - SPS'!BX74+'LI 11M - LPS'!BX74+'Biz DRENE'!BX82+'Biz DRENE'!BX83+'Biz DRENE'!BX84+'Biz DRENE'!BX85,0)</f>
        <v>0</v>
      </c>
      <c r="BY12" s="327">
        <f>IF(BY4="x",' 1M - RES'!BY62+'2M - SGS'!BY74+'3M - LGS'!BY74+'4M - SPS'!BY74+'11M - LPS'!BY74+' LI 1M - RES'!BY62+'LI 2M - SGS'!BY74+'LI 3M - LGS'!BY74+'LI 4M - SPS'!BY74+'LI 11M - LPS'!BY74+'Biz DRENE'!BY82+'Biz DRENE'!BY83+'Biz DRENE'!BY84+'Biz DRENE'!BY85,0)</f>
        <v>0</v>
      </c>
      <c r="BZ12" s="327">
        <f>IF(BZ4="x",' 1M - RES'!BZ62+'2M - SGS'!BZ74+'3M - LGS'!BZ74+'4M - SPS'!BZ74+'11M - LPS'!BZ74+' LI 1M - RES'!BZ62+'LI 2M - SGS'!BZ74+'LI 3M - LGS'!BZ74+'LI 4M - SPS'!BZ74+'LI 11M - LPS'!BZ74+'Biz DRENE'!BZ82+'Biz DRENE'!BZ83+'Biz DRENE'!BZ84+'Biz DRENE'!BZ85,0)</f>
        <v>0</v>
      </c>
      <c r="CA12" s="327">
        <f>IF(CA4="x",' 1M - RES'!CA62+'2M - SGS'!CA74+'3M - LGS'!CA74+'4M - SPS'!CA74+'11M - LPS'!CA74+' LI 1M - RES'!CA62+'LI 2M - SGS'!CA74+'LI 3M - LGS'!CA74+'LI 4M - SPS'!CA74+'LI 11M - LPS'!CA74+'Biz DRENE'!CA82+'Biz DRENE'!CA83+'Biz DRENE'!CA84+'Biz DRENE'!CA85,0)</f>
        <v>0</v>
      </c>
      <c r="CB12" s="327">
        <f>IF(CB4="x",' 1M - RES'!CB62+'2M - SGS'!CB74+'3M - LGS'!CB74+'4M - SPS'!CB74+'11M - LPS'!CB74+' LI 1M - RES'!CB62+'LI 2M - SGS'!CB74+'LI 3M - LGS'!CB74+'LI 4M - SPS'!CB74+'LI 11M - LPS'!CB74+'Biz DRENE'!CB82+'Biz DRENE'!CB83+'Biz DRENE'!CB84+'Biz DRENE'!CB85,0)</f>
        <v>0</v>
      </c>
      <c r="CC12" s="327">
        <f>IF(CC4="x",' 1M - RES'!CC62+'2M - SGS'!CC74+'3M - LGS'!CC74+'4M - SPS'!CC74+'11M - LPS'!CC74+' LI 1M - RES'!CC62+'LI 2M - SGS'!CC74+'LI 3M - LGS'!CC74+'LI 4M - SPS'!CC74+'LI 11M - LPS'!CC74+'Biz DRENE'!CC82+'Biz DRENE'!CC83+'Biz DRENE'!CC84+'Biz DRENE'!CC85,0)</f>
        <v>0</v>
      </c>
      <c r="CD12" s="327">
        <f>IF(CD4="x",' 1M - RES'!CD62+'2M - SGS'!CD74+'3M - LGS'!CD74+'4M - SPS'!CD74+'11M - LPS'!CD74+' LI 1M - RES'!CD62+'LI 2M - SGS'!CD74+'LI 3M - LGS'!CD74+'LI 4M - SPS'!CD74+'LI 11M - LPS'!CD74+'Biz DRENE'!CD82+'Biz DRENE'!CD83+'Biz DRENE'!CD84+'Biz DRENE'!CD85,0)</f>
        <v>0</v>
      </c>
      <c r="CE12" s="327">
        <f>IF(CE4="x",' 1M - RES'!CE62+'2M - SGS'!CE74+'3M - LGS'!CE74+'4M - SPS'!CE74+'11M - LPS'!CE74+' LI 1M - RES'!CE62+'LI 2M - SGS'!CE74+'LI 3M - LGS'!CE74+'LI 4M - SPS'!CE74+'LI 11M - LPS'!CE74+'Biz DRENE'!CE82+'Biz DRENE'!CE83+'Biz DRENE'!CE84+'Biz DRENE'!CE85,0)</f>
        <v>0</v>
      </c>
      <c r="CF12" s="327">
        <f>IF(CF4="x",' 1M - RES'!CF62+'2M - SGS'!CF74+'3M - LGS'!CF74+'4M - SPS'!CF74+'11M - LPS'!CF74+' LI 1M - RES'!CF62+'LI 2M - SGS'!CF74+'LI 3M - LGS'!CF74+'LI 4M - SPS'!CF74+'LI 11M - LPS'!CF74+'Biz DRENE'!CF82+'Biz DRENE'!CF83+'Biz DRENE'!CF84+'Biz DRENE'!CF85,0)</f>
        <v>0</v>
      </c>
      <c r="CG12" s="327">
        <f>IF(CG4="x",' 1M - RES'!CG62+'2M - SGS'!CG74+'3M - LGS'!CG74+'4M - SPS'!CG74+'11M - LPS'!CG74+' LI 1M - RES'!CG62+'LI 2M - SGS'!CG74+'LI 3M - LGS'!CG74+'LI 4M - SPS'!CG74+'LI 11M - LPS'!CG74+'Biz DRENE'!CG82+'Biz DRENE'!CG83+'Biz DRENE'!CG84+'Biz DRENE'!CG85,0)</f>
        <v>0</v>
      </c>
      <c r="CH12" s="327">
        <f>IF(CH4="x",' 1M - RES'!CH62+'2M - SGS'!CH74+'3M - LGS'!CH74+'4M - SPS'!CH74+'11M - LPS'!CH74+' LI 1M - RES'!CH62+'LI 2M - SGS'!CH74+'LI 3M - LGS'!CH74+'LI 4M - SPS'!CH74+'LI 11M - LPS'!CH74+'Biz DRENE'!CH82+'Biz DRENE'!CH83+'Biz DRENE'!CH84+'Biz DRENE'!CH85,0)</f>
        <v>0</v>
      </c>
    </row>
    <row r="13" spans="1:87" ht="15.75" thickBot="1" x14ac:dyDescent="0.3">
      <c r="B13" s="167" t="s">
        <v>159</v>
      </c>
      <c r="C13" s="140">
        <f t="shared" ref="C13:AH13" si="9">C5</f>
        <v>45292</v>
      </c>
      <c r="D13" s="164">
        <f t="shared" si="9"/>
        <v>45323</v>
      </c>
      <c r="E13" s="164">
        <f t="shared" si="9"/>
        <v>45352</v>
      </c>
      <c r="F13" s="164">
        <f t="shared" si="9"/>
        <v>45383</v>
      </c>
      <c r="G13" s="164">
        <f t="shared" si="9"/>
        <v>45413</v>
      </c>
      <c r="H13" s="164">
        <f t="shared" si="9"/>
        <v>45444</v>
      </c>
      <c r="I13" s="164">
        <f t="shared" si="9"/>
        <v>45474</v>
      </c>
      <c r="J13" s="164">
        <f t="shared" si="9"/>
        <v>45505</v>
      </c>
      <c r="K13" s="164">
        <f t="shared" si="9"/>
        <v>45536</v>
      </c>
      <c r="L13" s="164">
        <f t="shared" si="9"/>
        <v>45566</v>
      </c>
      <c r="M13" s="164">
        <f t="shared" si="9"/>
        <v>45597</v>
      </c>
      <c r="N13" s="164">
        <f t="shared" si="9"/>
        <v>45627</v>
      </c>
      <c r="O13" s="164">
        <f t="shared" si="9"/>
        <v>45658</v>
      </c>
      <c r="P13" s="164">
        <f t="shared" si="9"/>
        <v>45689</v>
      </c>
      <c r="Q13" s="164">
        <f t="shared" si="9"/>
        <v>45717</v>
      </c>
      <c r="R13" s="164">
        <f t="shared" si="9"/>
        <v>45748</v>
      </c>
      <c r="S13" s="164">
        <f t="shared" si="9"/>
        <v>45778</v>
      </c>
      <c r="T13" s="500">
        <f t="shared" si="9"/>
        <v>45809</v>
      </c>
      <c r="U13" s="164">
        <f t="shared" si="9"/>
        <v>45839</v>
      </c>
      <c r="V13" s="164">
        <f t="shared" si="9"/>
        <v>45870</v>
      </c>
      <c r="W13" s="164">
        <f t="shared" si="9"/>
        <v>45901</v>
      </c>
      <c r="X13" s="164">
        <f t="shared" si="9"/>
        <v>45931</v>
      </c>
      <c r="Y13" s="164">
        <f t="shared" si="9"/>
        <v>45962</v>
      </c>
      <c r="Z13" s="164">
        <f t="shared" si="9"/>
        <v>45992</v>
      </c>
      <c r="AA13" s="164">
        <f t="shared" si="9"/>
        <v>46023</v>
      </c>
      <c r="AB13" s="164">
        <f t="shared" si="9"/>
        <v>46054</v>
      </c>
      <c r="AC13" s="164">
        <f t="shared" si="9"/>
        <v>46082</v>
      </c>
      <c r="AD13" s="164">
        <f t="shared" si="9"/>
        <v>46113</v>
      </c>
      <c r="AE13" s="164">
        <f t="shared" si="9"/>
        <v>46143</v>
      </c>
      <c r="AF13" s="164">
        <f t="shared" si="9"/>
        <v>46174</v>
      </c>
      <c r="AG13" s="164">
        <f t="shared" si="9"/>
        <v>46204</v>
      </c>
      <c r="AH13" s="164">
        <f t="shared" si="9"/>
        <v>46235</v>
      </c>
      <c r="AI13" s="164">
        <f t="shared" ref="AI13:BN13" si="10">AI5</f>
        <v>46266</v>
      </c>
      <c r="AJ13" s="164">
        <f t="shared" si="10"/>
        <v>46296</v>
      </c>
      <c r="AK13" s="164">
        <f t="shared" si="10"/>
        <v>46327</v>
      </c>
      <c r="AL13" s="164">
        <f t="shared" si="10"/>
        <v>46357</v>
      </c>
      <c r="AM13" s="164">
        <f t="shared" si="10"/>
        <v>46388</v>
      </c>
      <c r="AN13" s="164">
        <f t="shared" si="10"/>
        <v>46419</v>
      </c>
      <c r="AO13" s="164">
        <f t="shared" si="10"/>
        <v>46447</v>
      </c>
      <c r="AP13" s="164">
        <f t="shared" si="10"/>
        <v>46478</v>
      </c>
      <c r="AQ13" s="164">
        <f t="shared" si="10"/>
        <v>46508</v>
      </c>
      <c r="AR13" s="164">
        <f t="shared" si="10"/>
        <v>46539</v>
      </c>
      <c r="AS13" s="164">
        <f t="shared" si="10"/>
        <v>46569</v>
      </c>
      <c r="AT13" s="164">
        <f t="shared" si="10"/>
        <v>46600</v>
      </c>
      <c r="AU13" s="164">
        <f t="shared" si="10"/>
        <v>46631</v>
      </c>
      <c r="AV13" s="164">
        <f t="shared" si="10"/>
        <v>46661</v>
      </c>
      <c r="AW13" s="164">
        <f t="shared" si="10"/>
        <v>46692</v>
      </c>
      <c r="AX13" s="164">
        <f t="shared" si="10"/>
        <v>46722</v>
      </c>
      <c r="AY13" s="164">
        <f t="shared" si="10"/>
        <v>46753</v>
      </c>
      <c r="AZ13" s="164">
        <f t="shared" si="10"/>
        <v>46784</v>
      </c>
      <c r="BA13" s="164">
        <f t="shared" si="10"/>
        <v>46813</v>
      </c>
      <c r="BB13" s="164">
        <f t="shared" si="10"/>
        <v>46844</v>
      </c>
      <c r="BC13" s="164">
        <f t="shared" si="10"/>
        <v>46874</v>
      </c>
      <c r="BD13" s="164">
        <f t="shared" si="10"/>
        <v>46905</v>
      </c>
      <c r="BE13" s="164">
        <f t="shared" si="10"/>
        <v>46935</v>
      </c>
      <c r="BF13" s="164">
        <f t="shared" si="10"/>
        <v>46966</v>
      </c>
      <c r="BG13" s="164">
        <f t="shared" si="10"/>
        <v>46997</v>
      </c>
      <c r="BH13" s="164">
        <f t="shared" si="10"/>
        <v>47027</v>
      </c>
      <c r="BI13" s="164">
        <f t="shared" si="10"/>
        <v>47058</v>
      </c>
      <c r="BJ13" s="164">
        <f t="shared" si="10"/>
        <v>47088</v>
      </c>
      <c r="BK13" s="164">
        <f t="shared" si="10"/>
        <v>47119</v>
      </c>
      <c r="BL13" s="164">
        <f t="shared" si="10"/>
        <v>47150</v>
      </c>
      <c r="BM13" s="164">
        <f t="shared" si="10"/>
        <v>47178</v>
      </c>
      <c r="BN13" s="164">
        <f t="shared" si="10"/>
        <v>47209</v>
      </c>
      <c r="BO13" s="164">
        <f t="shared" ref="BO13:CH13" si="11">BO5</f>
        <v>47239</v>
      </c>
      <c r="BP13" s="164">
        <f t="shared" si="11"/>
        <v>47270</v>
      </c>
      <c r="BQ13" s="164">
        <f t="shared" si="11"/>
        <v>47300</v>
      </c>
      <c r="BR13" s="164">
        <f t="shared" si="11"/>
        <v>47331</v>
      </c>
      <c r="BS13" s="164">
        <f t="shared" si="11"/>
        <v>47362</v>
      </c>
      <c r="BT13" s="164">
        <f t="shared" si="11"/>
        <v>47392</v>
      </c>
      <c r="BU13" s="164">
        <f t="shared" si="11"/>
        <v>47423</v>
      </c>
      <c r="BV13" s="164">
        <f t="shared" si="11"/>
        <v>47453</v>
      </c>
      <c r="BW13" s="164">
        <f t="shared" si="11"/>
        <v>47484</v>
      </c>
      <c r="BX13" s="164">
        <f t="shared" si="11"/>
        <v>47515</v>
      </c>
      <c r="BY13" s="164">
        <f t="shared" si="11"/>
        <v>47543</v>
      </c>
      <c r="BZ13" s="164">
        <f t="shared" si="11"/>
        <v>47574</v>
      </c>
      <c r="CA13" s="164">
        <f t="shared" si="11"/>
        <v>47604</v>
      </c>
      <c r="CB13" s="164">
        <f t="shared" si="11"/>
        <v>47635</v>
      </c>
      <c r="CC13" s="164">
        <f t="shared" si="11"/>
        <v>47665</v>
      </c>
      <c r="CD13" s="164">
        <f t="shared" si="11"/>
        <v>47696</v>
      </c>
      <c r="CE13" s="164">
        <f t="shared" si="11"/>
        <v>47727</v>
      </c>
      <c r="CF13" s="164">
        <f t="shared" si="11"/>
        <v>47757</v>
      </c>
      <c r="CG13" s="164">
        <f t="shared" si="11"/>
        <v>47788</v>
      </c>
      <c r="CH13" s="164">
        <f t="shared" si="11"/>
        <v>47818</v>
      </c>
    </row>
    <row r="14" spans="1:87" x14ac:dyDescent="0.25">
      <c r="B14" s="54" t="s">
        <v>29</v>
      </c>
      <c r="C14" s="49">
        <f>IF(C$4="X",' 1M - RES'!C$62,0)</f>
        <v>155.1884780356479</v>
      </c>
      <c r="D14" s="49">
        <f>IF(D$4="X",' 1M - RES'!D$62,0)</f>
        <v>2754.4661691122692</v>
      </c>
      <c r="E14" s="49">
        <f>IF(E$4="X",' 1M - RES'!E$62,0)</f>
        <v>10563.740700150305</v>
      </c>
      <c r="F14" s="49">
        <f>IF(F$4="X",' 1M - RES'!F$62,0)</f>
        <v>19955.344029440927</v>
      </c>
      <c r="G14" s="49">
        <f>IF(G$4="X",' 1M - RES'!G$62,0)</f>
        <v>39918.150618020249</v>
      </c>
      <c r="H14" s="49">
        <f>IF(H$4="X",' 1M - RES'!H$62,0)</f>
        <v>182787.13804157925</v>
      </c>
      <c r="I14" s="49">
        <f>IF(I$4="X",' 1M - RES'!I$62,0)</f>
        <v>430677.67653156817</v>
      </c>
      <c r="J14" s="49">
        <f>IF(J$4="X",' 1M - RES'!J$62,0)</f>
        <v>725020.38659582916</v>
      </c>
      <c r="K14" s="49">
        <f>IF(K$4="X",' 1M - RES'!K$62,0)</f>
        <v>896952.16416011925</v>
      </c>
      <c r="L14" s="49">
        <f>IF(L$4="X",' 1M - RES'!L$62,0)</f>
        <v>935883.30541634816</v>
      </c>
      <c r="M14" s="49">
        <f>IF(M$4="X",' 1M - RES'!M$62,0)</f>
        <v>1000738.2857189078</v>
      </c>
      <c r="N14" s="49">
        <f>IF(N$4="X",' 1M - RES'!N$62,0)</f>
        <v>1128015.6609242416</v>
      </c>
      <c r="O14" s="49">
        <f>IF(O$4="X",' 1M - RES'!O$62,0)</f>
        <v>1269628.2700362378</v>
      </c>
      <c r="P14" s="49">
        <f>IF(P$4="X",' 1M - RES'!P$62,0)</f>
        <v>1387774.3220967767</v>
      </c>
      <c r="Q14" s="49">
        <f>IF(Q$4="X",' 1M - RES'!Q$62,0)</f>
        <v>1480385.0232445968</v>
      </c>
      <c r="R14" s="49">
        <f>IF(R$4="X",' 1M - RES'!R$62,0)</f>
        <v>1537942.0294651529</v>
      </c>
      <c r="S14" s="49">
        <f>IF(S$4="X",' 1M - RES'!S$62,0)</f>
        <v>1617358.4916180053</v>
      </c>
      <c r="T14" s="501">
        <f>IF(T$4="X",' 1M - RES'!T$62,0)</f>
        <v>1678413.4072702911</v>
      </c>
      <c r="U14" s="49">
        <f>IF(U$4="X",' 1M - RES'!U$62,0)</f>
        <v>0</v>
      </c>
      <c r="V14" s="49">
        <f>IF(V$4="X",' 1M - RES'!V$62,0)</f>
        <v>0</v>
      </c>
      <c r="W14" s="49">
        <f>IF(W$4="X",' 1M - RES'!W$62,0)</f>
        <v>0</v>
      </c>
      <c r="X14" s="49">
        <f>IF(X$4="X",' 1M - RES'!X$62,0)</f>
        <v>0</v>
      </c>
      <c r="Y14" s="49">
        <f>IF(Y$4="X",' 1M - RES'!Y$62,0)</f>
        <v>0</v>
      </c>
      <c r="Z14" s="49">
        <f>IF(Z$4="X",' 1M - RES'!Z$62,0)</f>
        <v>0</v>
      </c>
      <c r="AA14" s="49">
        <f>IF(AA$4="X",' 1M - RES'!AA$62,0)</f>
        <v>0</v>
      </c>
      <c r="AB14" s="49">
        <f>IF(AB$4="X",' 1M - RES'!AB$62,0)</f>
        <v>0</v>
      </c>
      <c r="AC14" s="49">
        <f>IF(AC$4="X",' 1M - RES'!AC$62,0)</f>
        <v>0</v>
      </c>
      <c r="AD14" s="49">
        <f>IF(AD$4="X",' 1M - RES'!AD$62,0)</f>
        <v>0</v>
      </c>
      <c r="AE14" s="49">
        <f>IF(AE$4="X",' 1M - RES'!AE$62,0)</f>
        <v>0</v>
      </c>
      <c r="AF14" s="49">
        <f>IF(AF$4="X",' 1M - RES'!AF$62,0)</f>
        <v>0</v>
      </c>
      <c r="AG14" s="49">
        <f>IF(AG$4="X",' 1M - RES'!AG$62,0)</f>
        <v>0</v>
      </c>
      <c r="AH14" s="49">
        <f>IF(AH$4="X",' 1M - RES'!AH$62,0)</f>
        <v>0</v>
      </c>
      <c r="AI14" s="49">
        <f>IF(AI$4="X",' 1M - RES'!AI$62,0)</f>
        <v>0</v>
      </c>
      <c r="AJ14" s="49">
        <f>IF(AJ$4="X",' 1M - RES'!AJ$62,0)</f>
        <v>0</v>
      </c>
      <c r="AK14" s="49">
        <f>IF(AK$4="X",' 1M - RES'!AK$62,0)</f>
        <v>0</v>
      </c>
      <c r="AL14" s="49">
        <f>IF(AL$4="X",' 1M - RES'!AL$62,0)</f>
        <v>0</v>
      </c>
      <c r="AM14" s="49">
        <f>IF(AM$4="X",' 1M - RES'!AM$62,0)</f>
        <v>0</v>
      </c>
      <c r="AN14" s="49">
        <f>IF(AN$4="X",' 1M - RES'!AN$62,0)</f>
        <v>0</v>
      </c>
      <c r="AO14" s="49">
        <f>IF(AO$4="X",' 1M - RES'!AO$62,0)</f>
        <v>0</v>
      </c>
      <c r="AP14" s="49">
        <f>IF(AP$4="X",' 1M - RES'!AP$62,0)</f>
        <v>0</v>
      </c>
      <c r="AQ14" s="49">
        <f>IF(AQ$4="X",' 1M - RES'!AQ$62,0)</f>
        <v>0</v>
      </c>
      <c r="AR14" s="49">
        <f>IF(AR$4="X",' 1M - RES'!AR$62,0)</f>
        <v>0</v>
      </c>
      <c r="AS14" s="49">
        <f>IF(AS$4="X",' 1M - RES'!AS$62,0)</f>
        <v>0</v>
      </c>
      <c r="AT14" s="49">
        <f>IF(AT$4="X",' 1M - RES'!AT$62,0)</f>
        <v>0</v>
      </c>
      <c r="AU14" s="49">
        <f>IF(AU$4="X",' 1M - RES'!AU$62,0)</f>
        <v>0</v>
      </c>
      <c r="AV14" s="49">
        <f>IF(AV$4="X",' 1M - RES'!AV$62,0)</f>
        <v>0</v>
      </c>
      <c r="AW14" s="49">
        <f>IF(AW$4="X",' 1M - RES'!AW$62,0)</f>
        <v>0</v>
      </c>
      <c r="AX14" s="49">
        <f>IF(AX$4="X",' 1M - RES'!AX$62,0)</f>
        <v>0</v>
      </c>
      <c r="AY14" s="49">
        <f>IF(AY$4="X",' 1M - RES'!AY$62,0)</f>
        <v>0</v>
      </c>
      <c r="AZ14" s="49">
        <f>IF(AZ$4="X",' 1M - RES'!AZ$62,0)</f>
        <v>0</v>
      </c>
      <c r="BA14" s="49">
        <f>IF(BA$4="X",' 1M - RES'!BA$62,0)</f>
        <v>0</v>
      </c>
      <c r="BB14" s="49">
        <f>IF(BB$4="X",' 1M - RES'!BB$62,0)</f>
        <v>0</v>
      </c>
      <c r="BC14" s="49">
        <f>IF(BC$4="X",' 1M - RES'!BC$62,0)</f>
        <v>0</v>
      </c>
      <c r="BD14" s="49">
        <f>IF(BD$4="X",' 1M - RES'!BD$62,0)</f>
        <v>0</v>
      </c>
      <c r="BE14" s="49">
        <f>IF(BE$4="X",' 1M - RES'!BE$62,0)</f>
        <v>0</v>
      </c>
      <c r="BF14" s="49">
        <f>IF(BF$4="X",' 1M - RES'!BF$62,0)</f>
        <v>0</v>
      </c>
      <c r="BG14" s="49">
        <f>IF(BG$4="X",' 1M - RES'!BG$62,0)</f>
        <v>0</v>
      </c>
      <c r="BH14" s="49">
        <f>IF(BH$4="X",' 1M - RES'!BH$62,0)</f>
        <v>0</v>
      </c>
      <c r="BI14" s="49">
        <f>IF(BI$4="X",' 1M - RES'!BI$62,0)</f>
        <v>0</v>
      </c>
      <c r="BJ14" s="49">
        <f>IF(BJ$4="X",' 1M - RES'!BJ$62,0)</f>
        <v>0</v>
      </c>
      <c r="BK14" s="49">
        <f>IF(BK$4="X",' 1M - RES'!BK$62,0)</f>
        <v>0</v>
      </c>
      <c r="BL14" s="49">
        <f>IF(BL$4="X",' 1M - RES'!BL$62,0)</f>
        <v>0</v>
      </c>
      <c r="BM14" s="49">
        <f>IF(BM$4="X",' 1M - RES'!BM$62,0)</f>
        <v>0</v>
      </c>
      <c r="BN14" s="49">
        <f>IF(BN$4="X",' 1M - RES'!BN$62,0)</f>
        <v>0</v>
      </c>
      <c r="BO14" s="49">
        <f>IF(BO$4="X",' 1M - RES'!BO$62,0)</f>
        <v>0</v>
      </c>
      <c r="BP14" s="49">
        <f>IF(BP$4="X",' 1M - RES'!BP$62,0)</f>
        <v>0</v>
      </c>
      <c r="BQ14" s="49">
        <f>IF(BQ$4="X",' 1M - RES'!BQ$62,0)</f>
        <v>0</v>
      </c>
      <c r="BR14" s="49">
        <f>IF(BR$4="X",' 1M - RES'!BR$62,0)</f>
        <v>0</v>
      </c>
      <c r="BS14" s="49">
        <f>IF(BS$4="X",' 1M - RES'!BS$62,0)</f>
        <v>0</v>
      </c>
      <c r="BT14" s="49">
        <f>IF(BT$4="X",' 1M - RES'!BT$62,0)</f>
        <v>0</v>
      </c>
      <c r="BU14" s="49">
        <f>IF(BU$4="X",' 1M - RES'!BU$62,0)</f>
        <v>0</v>
      </c>
      <c r="BV14" s="49">
        <f>IF(BV$4="X",' 1M - RES'!BV$62,0)</f>
        <v>0</v>
      </c>
      <c r="BW14" s="49">
        <f>IF(BW$4="X",' 1M - RES'!BW$62,0)</f>
        <v>0</v>
      </c>
      <c r="BX14" s="49">
        <f>IF(BX$4="X",' 1M - RES'!BX$62,0)</f>
        <v>0</v>
      </c>
      <c r="BY14" s="49">
        <f>IF(BY$4="X",' 1M - RES'!BY$62,0)</f>
        <v>0</v>
      </c>
      <c r="BZ14" s="49">
        <f>IF(BZ$4="X",' 1M - RES'!BZ$62,0)</f>
        <v>0</v>
      </c>
      <c r="CA14" s="49">
        <f>IF(CA$4="X",' 1M - RES'!CA$62,0)</f>
        <v>0</v>
      </c>
      <c r="CB14" s="49">
        <f>IF(CB$4="X",' 1M - RES'!CB$62,0)</f>
        <v>0</v>
      </c>
      <c r="CC14" s="49">
        <f>IF(CC$4="X",' 1M - RES'!CC$62,0)</f>
        <v>0</v>
      </c>
      <c r="CD14" s="49">
        <f>IF(CD$4="X",' 1M - RES'!CD$62,0)</f>
        <v>0</v>
      </c>
      <c r="CE14" s="49">
        <f>IF(CE$4="X",' 1M - RES'!CE$62,0)</f>
        <v>0</v>
      </c>
      <c r="CF14" s="49">
        <f>IF(CF$4="X",' 1M - RES'!CF$62,0)</f>
        <v>0</v>
      </c>
      <c r="CG14" s="49">
        <f>IF(CG$4="X",' 1M - RES'!CG$62,0)</f>
        <v>0</v>
      </c>
      <c r="CH14" s="148">
        <f>IF(CH$4="X",' 1M - RES'!CH$62,0)</f>
        <v>0</v>
      </c>
    </row>
    <row r="15" spans="1:87" x14ac:dyDescent="0.25">
      <c r="B15" s="55" t="s">
        <v>30</v>
      </c>
      <c r="C15" s="50">
        <f>IF(C$4="X",'2M - SGS'!C74+'Biz DRENE'!C82,0)</f>
        <v>0</v>
      </c>
      <c r="D15" s="50">
        <f>IF(D$4="X",'2M - SGS'!D74+'Biz DRENE'!D82,0)</f>
        <v>533.4131014556001</v>
      </c>
      <c r="E15" s="50">
        <f>IF(E$4="X",'2M - SGS'!E74+'Biz DRENE'!E82,0)</f>
        <v>4480.338916689785</v>
      </c>
      <c r="F15" s="50">
        <f>IF(F$4="X",'2M - SGS'!F74+'Biz DRENE'!F82,0)</f>
        <v>13379.399944018247</v>
      </c>
      <c r="G15" s="50">
        <f>IF(G$4="X",'2M - SGS'!G74+'Biz DRENE'!G82,0)</f>
        <v>29460.113738149746</v>
      </c>
      <c r="H15" s="50">
        <f>IF(H$4="X",'2M - SGS'!H74+'Biz DRENE'!H82,0)</f>
        <v>58187.265453451808</v>
      </c>
      <c r="I15" s="50">
        <f>IF(I$4="X",'2M - SGS'!I74+'Biz DRENE'!I82,0)</f>
        <v>102150.49616574349</v>
      </c>
      <c r="J15" s="50">
        <f>IF(J$4="X",'2M - SGS'!J74+'Biz DRENE'!J82,0)</f>
        <v>142926.5500155997</v>
      </c>
      <c r="K15" s="50">
        <f>IF(K$4="X",'2M - SGS'!K74+'Biz DRENE'!K82,0)</f>
        <v>188670.73100508959</v>
      </c>
      <c r="L15" s="50">
        <f>IF(L$4="X",'2M - SGS'!L74+'Biz DRENE'!L82,0)</f>
        <v>224262.74195438929</v>
      </c>
      <c r="M15" s="50">
        <f>IF(M$4="X",'2M - SGS'!M74+'Biz DRENE'!M82,0)</f>
        <v>258772.92241871674</v>
      </c>
      <c r="N15" s="50">
        <f>IF(N$4="X",'2M - SGS'!N74+'Biz DRENE'!N82,0)</f>
        <v>316140.44007682457</v>
      </c>
      <c r="O15" s="50">
        <f>IF(O$4="X",'2M - SGS'!O74+'Biz DRENE'!O82,0)</f>
        <v>393381.22643005056</v>
      </c>
      <c r="P15" s="50">
        <f>IF(P$4="X",'2M - SGS'!P74+'Biz DRENE'!P82,0)</f>
        <v>452382.3119438673</v>
      </c>
      <c r="Q15" s="50">
        <f>IF(Q$4="X",'2M - SGS'!Q74+'Biz DRENE'!Q82,0)</f>
        <v>517741.41899813246</v>
      </c>
      <c r="R15" s="50">
        <f>IF(R$4="X",'2M - SGS'!R74+'Biz DRENE'!R82,0)</f>
        <v>588616.40389740118</v>
      </c>
      <c r="S15" s="50">
        <f>IF(S$4="X",'2M - SGS'!S74+'Biz DRENE'!S82,0)</f>
        <v>682000.67473658302</v>
      </c>
      <c r="T15" s="496">
        <f>IF(T$4="X",'2M - SGS'!T74+'Biz DRENE'!T82,0)</f>
        <v>739873.32294575847</v>
      </c>
      <c r="U15" s="50">
        <f>IF(U$4="X",'2M - SGS'!U74+'Biz DRENE'!U82,0)</f>
        <v>0</v>
      </c>
      <c r="V15" s="50">
        <f>IF(V$4="X",'2M - SGS'!V74+'Biz DRENE'!V82,0)</f>
        <v>0</v>
      </c>
      <c r="W15" s="50">
        <f>IF(W$4="X",'2M - SGS'!W74+'Biz DRENE'!W82,0)</f>
        <v>0</v>
      </c>
      <c r="X15" s="50">
        <f>IF(X$4="X",'2M - SGS'!X74+'Biz DRENE'!X82,0)</f>
        <v>0</v>
      </c>
      <c r="Y15" s="50">
        <f>IF(Y$4="X",'2M - SGS'!Y74+'Biz DRENE'!Y82,0)</f>
        <v>0</v>
      </c>
      <c r="Z15" s="50">
        <f>IF(Z$4="X",'2M - SGS'!Z74+'Biz DRENE'!Z82,0)</f>
        <v>0</v>
      </c>
      <c r="AA15" s="50">
        <f>IF(AA$4="X",'2M - SGS'!AA74+'Biz DRENE'!AA82,0)</f>
        <v>0</v>
      </c>
      <c r="AB15" s="50">
        <f>IF(AB$4="X",'2M - SGS'!AB74+'Biz DRENE'!AB82,0)</f>
        <v>0</v>
      </c>
      <c r="AC15" s="50">
        <f>IF(AC$4="X",'2M - SGS'!AC74+'Biz DRENE'!AC82,0)</f>
        <v>0</v>
      </c>
      <c r="AD15" s="50">
        <f>IF(AD$4="X",'2M - SGS'!AD74+'Biz DRENE'!AD82,0)</f>
        <v>0</v>
      </c>
      <c r="AE15" s="50">
        <f>IF(AE$4="X",'2M - SGS'!AE74+'Biz DRENE'!AE82,0)</f>
        <v>0</v>
      </c>
      <c r="AF15" s="50">
        <f>IF(AF$4="X",'2M - SGS'!AF74+'Biz DRENE'!AF82,0)</f>
        <v>0</v>
      </c>
      <c r="AG15" s="50">
        <f>IF(AG$4="X",'2M - SGS'!AG74+'Biz DRENE'!AG82,0)</f>
        <v>0</v>
      </c>
      <c r="AH15" s="50">
        <f>IF(AH$4="X",'2M - SGS'!AH74+'Biz DRENE'!AH82,0)</f>
        <v>0</v>
      </c>
      <c r="AI15" s="50">
        <f>IF(AI$4="X",'2M - SGS'!AI74+'Biz DRENE'!AI82,0)</f>
        <v>0</v>
      </c>
      <c r="AJ15" s="50">
        <f>IF(AJ$4="X",'2M - SGS'!AJ74+'Biz DRENE'!AJ82,0)</f>
        <v>0</v>
      </c>
      <c r="AK15" s="50">
        <f>IF(AK$4="X",'2M - SGS'!AK74+'Biz DRENE'!AK82,0)</f>
        <v>0</v>
      </c>
      <c r="AL15" s="50">
        <f>IF(AL$4="X",'2M - SGS'!AL74+'Biz DRENE'!AL82,0)</f>
        <v>0</v>
      </c>
      <c r="AM15" s="50">
        <f>IF(AM$4="X",'2M - SGS'!AM74+'Biz DRENE'!AM82,0)</f>
        <v>0</v>
      </c>
      <c r="AN15" s="50">
        <f>IF(AN$4="X",'2M - SGS'!AN74+'Biz DRENE'!AN82,0)</f>
        <v>0</v>
      </c>
      <c r="AO15" s="50">
        <f>IF(AO$4="X",'2M - SGS'!AO74+'Biz DRENE'!AO82,0)</f>
        <v>0</v>
      </c>
      <c r="AP15" s="50">
        <f>IF(AP$4="X",'2M - SGS'!AP74+'Biz DRENE'!AP82,0)</f>
        <v>0</v>
      </c>
      <c r="AQ15" s="50">
        <f>IF(AQ$4="X",'2M - SGS'!AQ74+'Biz DRENE'!AQ82,0)</f>
        <v>0</v>
      </c>
      <c r="AR15" s="50">
        <f>IF(AR$4="X",'2M - SGS'!AR74+'Biz DRENE'!AR82,0)</f>
        <v>0</v>
      </c>
      <c r="AS15" s="50">
        <f>IF(AS$4="X",'2M - SGS'!AS74+'Biz DRENE'!AS82,0)</f>
        <v>0</v>
      </c>
      <c r="AT15" s="50">
        <f>IF(AT$4="X",'2M - SGS'!AT74+'Biz DRENE'!AT82,0)</f>
        <v>0</v>
      </c>
      <c r="AU15" s="50">
        <f>IF(AU$4="X",'2M - SGS'!AU74+'Biz DRENE'!AU82,0)</f>
        <v>0</v>
      </c>
      <c r="AV15" s="50">
        <f>IF(AV$4="X",'2M - SGS'!AV74+'Biz DRENE'!AV82,0)</f>
        <v>0</v>
      </c>
      <c r="AW15" s="50">
        <f>IF(AW$4="X",'2M - SGS'!AW74+'Biz DRENE'!AW82,0)</f>
        <v>0</v>
      </c>
      <c r="AX15" s="50">
        <f>IF(AX$4="X",'2M - SGS'!AX74+'Biz DRENE'!AX82,0)</f>
        <v>0</v>
      </c>
      <c r="AY15" s="50">
        <f>IF(AY$4="X",'2M - SGS'!AY74+'Biz DRENE'!AY82,0)</f>
        <v>0</v>
      </c>
      <c r="AZ15" s="50">
        <f>IF(AZ$4="X",'2M - SGS'!AZ74+'Biz DRENE'!AZ82,0)</f>
        <v>0</v>
      </c>
      <c r="BA15" s="50">
        <f>IF(BA$4="X",'2M - SGS'!BA74+'Biz DRENE'!BA82,0)</f>
        <v>0</v>
      </c>
      <c r="BB15" s="50">
        <f>IF(BB$4="X",'2M - SGS'!BB74+'Biz DRENE'!BB82,0)</f>
        <v>0</v>
      </c>
      <c r="BC15" s="50">
        <f>IF(BC$4="X",'2M - SGS'!BC74+'Biz DRENE'!BC82,0)</f>
        <v>0</v>
      </c>
      <c r="BD15" s="50">
        <f>IF(BD$4="X",'2M - SGS'!BD74+'Biz DRENE'!BD82,0)</f>
        <v>0</v>
      </c>
      <c r="BE15" s="50">
        <f>IF(BE$4="X",'2M - SGS'!BE74+'Biz DRENE'!BE82,0)</f>
        <v>0</v>
      </c>
      <c r="BF15" s="50">
        <f>IF(BF$4="X",'2M - SGS'!BF74+'Biz DRENE'!BF82,0)</f>
        <v>0</v>
      </c>
      <c r="BG15" s="50">
        <f>IF(BG$4="X",'2M - SGS'!BG74+'Biz DRENE'!BG82,0)</f>
        <v>0</v>
      </c>
      <c r="BH15" s="50">
        <f>IF(BH$4="X",'2M - SGS'!BH74+'Biz DRENE'!BH82,0)</f>
        <v>0</v>
      </c>
      <c r="BI15" s="50">
        <f>IF(BI$4="X",'2M - SGS'!BI74+'Biz DRENE'!BI82,0)</f>
        <v>0</v>
      </c>
      <c r="BJ15" s="50">
        <f>IF(BJ$4="X",'2M - SGS'!BJ74+'Biz DRENE'!BJ82,0)</f>
        <v>0</v>
      </c>
      <c r="BK15" s="50">
        <f>IF(BK$4="X",'2M - SGS'!BK74+'Biz DRENE'!BK82,0)</f>
        <v>0</v>
      </c>
      <c r="BL15" s="50">
        <f>IF(BL$4="X",'2M - SGS'!BL74+'Biz DRENE'!BL82,0)</f>
        <v>0</v>
      </c>
      <c r="BM15" s="50">
        <f>IF(BM$4="X",'2M - SGS'!BM74+'Biz DRENE'!BM82,0)</f>
        <v>0</v>
      </c>
      <c r="BN15" s="50">
        <f>IF(BN$4="X",'2M - SGS'!BN74+'Biz DRENE'!BN82,0)</f>
        <v>0</v>
      </c>
      <c r="BO15" s="50">
        <f>IF(BO$4="X",'2M - SGS'!BO74+'Biz DRENE'!BO82,0)</f>
        <v>0</v>
      </c>
      <c r="BP15" s="50">
        <f>IF(BP$4="X",'2M - SGS'!BP74+'Biz DRENE'!BP82,0)</f>
        <v>0</v>
      </c>
      <c r="BQ15" s="50">
        <f>IF(BQ$4="X",'2M - SGS'!BQ74+'Biz DRENE'!BQ82,0)</f>
        <v>0</v>
      </c>
      <c r="BR15" s="50">
        <f>IF(BR$4="X",'2M - SGS'!BR74+'Biz DRENE'!BR82,0)</f>
        <v>0</v>
      </c>
      <c r="BS15" s="50">
        <f>IF(BS$4="X",'2M - SGS'!BS74+'Biz DRENE'!BS82,0)</f>
        <v>0</v>
      </c>
      <c r="BT15" s="50">
        <f>IF(BT$4="X",'2M - SGS'!BT74+'Biz DRENE'!BT82,0)</f>
        <v>0</v>
      </c>
      <c r="BU15" s="50">
        <f>IF(BU$4="X",'2M - SGS'!BU74+'Biz DRENE'!BU82,0)</f>
        <v>0</v>
      </c>
      <c r="BV15" s="50">
        <f>IF(BV$4="X",'2M - SGS'!BV74+'Biz DRENE'!BV82,0)</f>
        <v>0</v>
      </c>
      <c r="BW15" s="50">
        <f>IF(BW$4="X",'2M - SGS'!BW74+'Biz DRENE'!BW82,0)</f>
        <v>0</v>
      </c>
      <c r="BX15" s="50">
        <f>IF(BX$4="X",'2M - SGS'!BX74+'Biz DRENE'!BX82,0)</f>
        <v>0</v>
      </c>
      <c r="BY15" s="50">
        <f>IF(BY$4="X",'2M - SGS'!BY74+'Biz DRENE'!BY82,0)</f>
        <v>0</v>
      </c>
      <c r="BZ15" s="50">
        <f>IF(BZ$4="X",'2M - SGS'!BZ74+'Biz DRENE'!BZ82,0)</f>
        <v>0</v>
      </c>
      <c r="CA15" s="50">
        <f>IF(CA$4="X",'2M - SGS'!CA74+'Biz DRENE'!CA82,0)</f>
        <v>0</v>
      </c>
      <c r="CB15" s="50">
        <f>IF(CB$4="X",'2M - SGS'!CB74+'Biz DRENE'!CB82,0)</f>
        <v>0</v>
      </c>
      <c r="CC15" s="50">
        <f>IF(CC$4="X",'2M - SGS'!CC74+'Biz DRENE'!CC82,0)</f>
        <v>0</v>
      </c>
      <c r="CD15" s="50">
        <f>IF(CD$4="X",'2M - SGS'!CD74+'Biz DRENE'!CD82,0)</f>
        <v>0</v>
      </c>
      <c r="CE15" s="50">
        <f>IF(CE$4="X",'2M - SGS'!CE74+'Biz DRENE'!CE82,0)</f>
        <v>0</v>
      </c>
      <c r="CF15" s="50">
        <f>IF(CF$4="X",'2M - SGS'!CF74+'Biz DRENE'!CF82,0)</f>
        <v>0</v>
      </c>
      <c r="CG15" s="50">
        <f>IF(CG$4="X",'2M - SGS'!CG74+'Biz DRENE'!CG82,0)</f>
        <v>0</v>
      </c>
      <c r="CH15" s="147">
        <f>IF(CH$4="X",'2M - SGS'!CH74+'Biz DRENE'!CH82,0)</f>
        <v>0</v>
      </c>
    </row>
    <row r="16" spans="1:87" x14ac:dyDescent="0.25">
      <c r="B16" s="55" t="s">
        <v>31</v>
      </c>
      <c r="C16" s="50">
        <f>IF(C$4="X",'3M - LGS'!C74+'Biz DRENE'!C83,0)</f>
        <v>0</v>
      </c>
      <c r="D16" s="50">
        <f>IF(D$4="X",'3M - LGS'!D74+'Biz DRENE'!D83,0)</f>
        <v>298.59516948670307</v>
      </c>
      <c r="E16" s="50">
        <f>IF(E$4="X",'3M - LGS'!E74+'Biz DRENE'!E83,0)</f>
        <v>2327.3399271259914</v>
      </c>
      <c r="F16" s="50">
        <f>IF(F$4="X",'3M - LGS'!F74+'Biz DRENE'!F83,0)</f>
        <v>7691.3846022990283</v>
      </c>
      <c r="G16" s="50">
        <f>IF(G$4="X",'3M - LGS'!G74+'Biz DRENE'!G83,0)</f>
        <v>20276.889487861554</v>
      </c>
      <c r="H16" s="50">
        <f>IF(H$4="X",'3M - LGS'!H74+'Biz DRENE'!H83,0)</f>
        <v>71543.95002169894</v>
      </c>
      <c r="I16" s="50">
        <f>IF(I$4="X",'3M - LGS'!I74+'Biz DRENE'!I83,0)</f>
        <v>151432.64965500371</v>
      </c>
      <c r="J16" s="50">
        <f>IF(J$4="X",'3M - LGS'!J74+'Biz DRENE'!J83,0)</f>
        <v>251896.45529429161</v>
      </c>
      <c r="K16" s="50">
        <f>IF(K$4="X",'3M - LGS'!K74+'Biz DRENE'!K83,0)</f>
        <v>358320.30871240911</v>
      </c>
      <c r="L16" s="50">
        <f>IF(L$4="X",'3M - LGS'!L74+'Biz DRENE'!L83,0)</f>
        <v>418234.35329530202</v>
      </c>
      <c r="M16" s="50">
        <f>IF(M$4="X",'3M - LGS'!M74+'Biz DRENE'!M83,0)</f>
        <v>477952.28193176578</v>
      </c>
      <c r="N16" s="50">
        <f>IF(N$4="X",'3M - LGS'!N74+'Biz DRENE'!N83,0)</f>
        <v>569229.77218653518</v>
      </c>
      <c r="O16" s="50">
        <f>IF(O$4="X",'3M - LGS'!O74+'Biz DRENE'!O83,0)</f>
        <v>689014.53450991609</v>
      </c>
      <c r="P16" s="50">
        <f>IF(P$4="X",'3M - LGS'!P74+'Biz DRENE'!P83,0)</f>
        <v>786439.47757518687</v>
      </c>
      <c r="Q16" s="50">
        <f>IF(Q$4="X",'3M - LGS'!Q74+'Biz DRENE'!Q83,0)</f>
        <v>888197.20182848105</v>
      </c>
      <c r="R16" s="50">
        <f>IF(R$4="X",'3M - LGS'!R74+'Biz DRENE'!R83,0)</f>
        <v>981027.781739161</v>
      </c>
      <c r="S16" s="50">
        <f>IF(S$4="X",'3M - LGS'!S74+'Biz DRENE'!S83,0)</f>
        <v>1104125.6863720422</v>
      </c>
      <c r="T16" s="496">
        <f>IF(T$4="X",'3M - LGS'!T74+'Biz DRENE'!T83,0)</f>
        <v>1181890.1544262161</v>
      </c>
      <c r="U16" s="50">
        <f>IF(U$4="X",'3M - LGS'!U74+'Biz DRENE'!U83,0)</f>
        <v>0</v>
      </c>
      <c r="V16" s="50">
        <f>IF(V$4="X",'3M - LGS'!V74+'Biz DRENE'!V83,0)</f>
        <v>0</v>
      </c>
      <c r="W16" s="50">
        <f>IF(W$4="X",'3M - LGS'!W74+'Biz DRENE'!W83,0)</f>
        <v>0</v>
      </c>
      <c r="X16" s="50">
        <f>IF(X$4="X",'3M - LGS'!X74+'Biz DRENE'!X83,0)</f>
        <v>0</v>
      </c>
      <c r="Y16" s="50">
        <f>IF(Y$4="X",'3M - LGS'!Y74+'Biz DRENE'!Y83,0)</f>
        <v>0</v>
      </c>
      <c r="Z16" s="50">
        <f>IF(Z$4="X",'3M - LGS'!Z74+'Biz DRENE'!Z83,0)</f>
        <v>0</v>
      </c>
      <c r="AA16" s="50">
        <f>IF(AA$4="X",'3M - LGS'!AA74+'Biz DRENE'!AA83,0)</f>
        <v>0</v>
      </c>
      <c r="AB16" s="50">
        <f>IF(AB$4="X",'3M - LGS'!AB74+'Biz DRENE'!AB83,0)</f>
        <v>0</v>
      </c>
      <c r="AC16" s="50">
        <f>IF(AC$4="X",'3M - LGS'!AC74+'Biz DRENE'!AC83,0)</f>
        <v>0</v>
      </c>
      <c r="AD16" s="50">
        <f>IF(AD$4="X",'3M - LGS'!AD74+'Biz DRENE'!AD83,0)</f>
        <v>0</v>
      </c>
      <c r="AE16" s="50">
        <f>IF(AE$4="X",'3M - LGS'!AE74+'Biz DRENE'!AE83,0)</f>
        <v>0</v>
      </c>
      <c r="AF16" s="50">
        <f>IF(AF$4="X",'3M - LGS'!AF74+'Biz DRENE'!AF83,0)</f>
        <v>0</v>
      </c>
      <c r="AG16" s="50">
        <f>IF(AG$4="X",'3M - LGS'!AG74+'Biz DRENE'!AG83,0)</f>
        <v>0</v>
      </c>
      <c r="AH16" s="50">
        <f>IF(AH$4="X",'3M - LGS'!AH74+'Biz DRENE'!AH83,0)</f>
        <v>0</v>
      </c>
      <c r="AI16" s="50">
        <f>IF(AI$4="X",'3M - LGS'!AI74+'Biz DRENE'!AI83,0)</f>
        <v>0</v>
      </c>
      <c r="AJ16" s="50">
        <f>IF(AJ$4="X",'3M - LGS'!AJ74+'Biz DRENE'!AJ83,0)</f>
        <v>0</v>
      </c>
      <c r="AK16" s="50">
        <f>IF(AK$4="X",'3M - LGS'!AK74+'Biz DRENE'!AK83,0)</f>
        <v>0</v>
      </c>
      <c r="AL16" s="50">
        <f>IF(AL$4="X",'3M - LGS'!AL74+'Biz DRENE'!AL83,0)</f>
        <v>0</v>
      </c>
      <c r="AM16" s="50">
        <f>IF(AM$4="X",'3M - LGS'!AM74+'Biz DRENE'!AM83,0)</f>
        <v>0</v>
      </c>
      <c r="AN16" s="50">
        <f>IF(AN$4="X",'3M - LGS'!AN74+'Biz DRENE'!AN83,0)</f>
        <v>0</v>
      </c>
      <c r="AO16" s="50">
        <f>IF(AO$4="X",'3M - LGS'!AO74+'Biz DRENE'!AO83,0)</f>
        <v>0</v>
      </c>
      <c r="AP16" s="50">
        <f>IF(AP$4="X",'3M - LGS'!AP74+'Biz DRENE'!AP83,0)</f>
        <v>0</v>
      </c>
      <c r="AQ16" s="50">
        <f>IF(AQ$4="X",'3M - LGS'!AQ74+'Biz DRENE'!AQ83,0)</f>
        <v>0</v>
      </c>
      <c r="AR16" s="50">
        <f>IF(AR$4="X",'3M - LGS'!AR74+'Biz DRENE'!AR83,0)</f>
        <v>0</v>
      </c>
      <c r="AS16" s="50">
        <f>IF(AS$4="X",'3M - LGS'!AS74+'Biz DRENE'!AS83,0)</f>
        <v>0</v>
      </c>
      <c r="AT16" s="50">
        <f>IF(AT$4="X",'3M - LGS'!AT74+'Biz DRENE'!AT83,0)</f>
        <v>0</v>
      </c>
      <c r="AU16" s="50">
        <f>IF(AU$4="X",'3M - LGS'!AU74+'Biz DRENE'!AU83,0)</f>
        <v>0</v>
      </c>
      <c r="AV16" s="50">
        <f>IF(AV$4="X",'3M - LGS'!AV74+'Biz DRENE'!AV83,0)</f>
        <v>0</v>
      </c>
      <c r="AW16" s="50">
        <f>IF(AW$4="X",'3M - LGS'!AW74+'Biz DRENE'!AW83,0)</f>
        <v>0</v>
      </c>
      <c r="AX16" s="50">
        <f>IF(AX$4="X",'3M - LGS'!AX74+'Biz DRENE'!AX83,0)</f>
        <v>0</v>
      </c>
      <c r="AY16" s="50">
        <f>IF(AY$4="X",'3M - LGS'!AY74+'Biz DRENE'!AY83,0)</f>
        <v>0</v>
      </c>
      <c r="AZ16" s="50">
        <f>IF(AZ$4="X",'3M - LGS'!AZ74+'Biz DRENE'!AZ83,0)</f>
        <v>0</v>
      </c>
      <c r="BA16" s="50">
        <f>IF(BA$4="X",'3M - LGS'!BA74+'Biz DRENE'!BA83,0)</f>
        <v>0</v>
      </c>
      <c r="BB16" s="50">
        <f>IF(BB$4="X",'3M - LGS'!BB74+'Biz DRENE'!BB83,0)</f>
        <v>0</v>
      </c>
      <c r="BC16" s="50">
        <f>IF(BC$4="X",'3M - LGS'!BC74+'Biz DRENE'!BC83,0)</f>
        <v>0</v>
      </c>
      <c r="BD16" s="50">
        <f>IF(BD$4="X",'3M - LGS'!BD74+'Biz DRENE'!BD83,0)</f>
        <v>0</v>
      </c>
      <c r="BE16" s="50">
        <f>IF(BE$4="X",'3M - LGS'!BE74+'Biz DRENE'!BE83,0)</f>
        <v>0</v>
      </c>
      <c r="BF16" s="50">
        <f>IF(BF$4="X",'3M - LGS'!BF74+'Biz DRENE'!BF83,0)</f>
        <v>0</v>
      </c>
      <c r="BG16" s="50">
        <f>IF(BG$4="X",'3M - LGS'!BG74+'Biz DRENE'!BG83,0)</f>
        <v>0</v>
      </c>
      <c r="BH16" s="50">
        <f>IF(BH$4="X",'3M - LGS'!BH74+'Biz DRENE'!BH83,0)</f>
        <v>0</v>
      </c>
      <c r="BI16" s="50">
        <f>IF(BI$4="X",'3M - LGS'!BI74+'Biz DRENE'!BI83,0)</f>
        <v>0</v>
      </c>
      <c r="BJ16" s="50">
        <f>IF(BJ$4="X",'3M - LGS'!BJ74+'Biz DRENE'!BJ83,0)</f>
        <v>0</v>
      </c>
      <c r="BK16" s="50">
        <f>IF(BK$4="X",'3M - LGS'!BK74+'Biz DRENE'!BK83,0)</f>
        <v>0</v>
      </c>
      <c r="BL16" s="50">
        <f>IF(BL$4="X",'3M - LGS'!BL74+'Biz DRENE'!BL83,0)</f>
        <v>0</v>
      </c>
      <c r="BM16" s="50">
        <f>IF(BM$4="X",'3M - LGS'!BM74+'Biz DRENE'!BM83,0)</f>
        <v>0</v>
      </c>
      <c r="BN16" s="50">
        <f>IF(BN$4="X",'3M - LGS'!BN74+'Biz DRENE'!BN83,0)</f>
        <v>0</v>
      </c>
      <c r="BO16" s="50">
        <f>IF(BO$4="X",'3M - LGS'!BO74+'Biz DRENE'!BO83,0)</f>
        <v>0</v>
      </c>
      <c r="BP16" s="50">
        <f>IF(BP$4="X",'3M - LGS'!BP74+'Biz DRENE'!BP83,0)</f>
        <v>0</v>
      </c>
      <c r="BQ16" s="50">
        <f>IF(BQ$4="X",'3M - LGS'!BQ74+'Biz DRENE'!BQ83,0)</f>
        <v>0</v>
      </c>
      <c r="BR16" s="50">
        <f>IF(BR$4="X",'3M - LGS'!BR74+'Biz DRENE'!BR83,0)</f>
        <v>0</v>
      </c>
      <c r="BS16" s="50">
        <f>IF(BS$4="X",'3M - LGS'!BS74+'Biz DRENE'!BS83,0)</f>
        <v>0</v>
      </c>
      <c r="BT16" s="50">
        <f>IF(BT$4="X",'3M - LGS'!BT74+'Biz DRENE'!BT83,0)</f>
        <v>0</v>
      </c>
      <c r="BU16" s="50">
        <f>IF(BU$4="X",'3M - LGS'!BU74+'Biz DRENE'!BU83,0)</f>
        <v>0</v>
      </c>
      <c r="BV16" s="50">
        <f>IF(BV$4="X",'3M - LGS'!BV74+'Biz DRENE'!BV83,0)</f>
        <v>0</v>
      </c>
      <c r="BW16" s="50">
        <f>IF(BW$4="X",'3M - LGS'!BW74+'Biz DRENE'!BW83,0)</f>
        <v>0</v>
      </c>
      <c r="BX16" s="50">
        <f>IF(BX$4="X",'3M - LGS'!BX74+'Biz DRENE'!BX83,0)</f>
        <v>0</v>
      </c>
      <c r="BY16" s="50">
        <f>IF(BY$4="X",'3M - LGS'!BY74+'Biz DRENE'!BY83,0)</f>
        <v>0</v>
      </c>
      <c r="BZ16" s="50">
        <f>IF(BZ$4="X",'3M - LGS'!BZ74+'Biz DRENE'!BZ83,0)</f>
        <v>0</v>
      </c>
      <c r="CA16" s="50">
        <f>IF(CA$4="X",'3M - LGS'!CA74+'Biz DRENE'!CA83,0)</f>
        <v>0</v>
      </c>
      <c r="CB16" s="50">
        <f>IF(CB$4="X",'3M - LGS'!CB74+'Biz DRENE'!CB83,0)</f>
        <v>0</v>
      </c>
      <c r="CC16" s="50">
        <f>IF(CC$4="X",'3M - LGS'!CC74+'Biz DRENE'!CC83,0)</f>
        <v>0</v>
      </c>
      <c r="CD16" s="50">
        <f>IF(CD$4="X",'3M - LGS'!CD74+'Biz DRENE'!CD83,0)</f>
        <v>0</v>
      </c>
      <c r="CE16" s="50">
        <f>IF(CE$4="X",'3M - LGS'!CE74+'Biz DRENE'!CE83,0)</f>
        <v>0</v>
      </c>
      <c r="CF16" s="50">
        <f>IF(CF$4="X",'3M - LGS'!CF74+'Biz DRENE'!CF83,0)</f>
        <v>0</v>
      </c>
      <c r="CG16" s="50">
        <f>IF(CG$4="X",'3M - LGS'!CG74+'Biz DRENE'!CG83,0)</f>
        <v>0</v>
      </c>
      <c r="CH16" s="147">
        <f>IF(CH$4="X",'3M - LGS'!CH74+'Biz DRENE'!CH83,0)</f>
        <v>0</v>
      </c>
    </row>
    <row r="17" spans="1:99" x14ac:dyDescent="0.25">
      <c r="B17" s="55" t="s">
        <v>32</v>
      </c>
      <c r="C17" s="50">
        <f>IF(C$4="X",'4M - SPS'!C74+'Biz DRENE'!C84,0)</f>
        <v>0</v>
      </c>
      <c r="D17" s="50">
        <f>IF(D$4="X",'4M - SPS'!D74+'Biz DRENE'!D84,0)</f>
        <v>78.306189450390207</v>
      </c>
      <c r="E17" s="50">
        <f>IF(E$4="X",'4M - SPS'!E74+'Biz DRENE'!E84,0)</f>
        <v>417.52611826404512</v>
      </c>
      <c r="F17" s="50">
        <f>IF(F$4="X",'4M - SPS'!F74+'Biz DRENE'!F84,0)</f>
        <v>987.06586355012905</v>
      </c>
      <c r="G17" s="50">
        <f>IF(G$4="X",'4M - SPS'!G74+'Biz DRENE'!G84,0)</f>
        <v>3006.4648846922382</v>
      </c>
      <c r="H17" s="50">
        <f>IF(H$4="X",'4M - SPS'!H74+'Biz DRENE'!H84,0)</f>
        <v>12719.147781611733</v>
      </c>
      <c r="I17" s="50">
        <f>IF(I$4="X",'4M - SPS'!I74+'Biz DRENE'!I84,0)</f>
        <v>27710.765036188444</v>
      </c>
      <c r="J17" s="50">
        <f>IF(J$4="X",'4M - SPS'!J74+'Biz DRENE'!J84,0)</f>
        <v>47791.050638955465</v>
      </c>
      <c r="K17" s="50">
        <f>IF(K$4="X",'4M - SPS'!K74+'Biz DRENE'!K84,0)</f>
        <v>76609.586504503415</v>
      </c>
      <c r="L17" s="50">
        <f>IF(L$4="X",'4M - SPS'!L74+'Biz DRENE'!L84,0)</f>
        <v>95500.152363233152</v>
      </c>
      <c r="M17" s="50">
        <f>IF(M$4="X",'4M - SPS'!M74+'Biz DRENE'!M84,0)</f>
        <v>116653.62583204772</v>
      </c>
      <c r="N17" s="50">
        <f>IF(N$4="X",'4M - SPS'!N74+'Biz DRENE'!N84,0)</f>
        <v>159514.35542108183</v>
      </c>
      <c r="O17" s="50">
        <f>IF(O$4="X",'4M - SPS'!O74+'Biz DRENE'!O84,0)</f>
        <v>220014.43963164047</v>
      </c>
      <c r="P17" s="50">
        <f>IF(P$4="X",'4M - SPS'!P74+'Biz DRENE'!P84,0)</f>
        <v>271385.71301065589</v>
      </c>
      <c r="Q17" s="50">
        <f>IF(Q$4="X",'4M - SPS'!Q74+'Biz DRENE'!Q84,0)</f>
        <v>326167.2470423053</v>
      </c>
      <c r="R17" s="50">
        <f>IF(R$4="X",'4M - SPS'!R74+'Biz DRENE'!R84,0)</f>
        <v>378263.60519307537</v>
      </c>
      <c r="S17" s="50">
        <f>IF(S$4="X",'4M - SPS'!S74+'Biz DRENE'!S84,0)</f>
        <v>445158.5143449225</v>
      </c>
      <c r="T17" s="496">
        <f>IF(T$4="X",'4M - SPS'!T74+'Biz DRENE'!T84,0)</f>
        <v>507443.30237644206</v>
      </c>
      <c r="U17" s="50">
        <f>IF(U$4="X",'4M - SPS'!U74+'Biz DRENE'!U84,0)</f>
        <v>0</v>
      </c>
      <c r="V17" s="50">
        <f>IF(V$4="X",'4M - SPS'!V74+'Biz DRENE'!V84,0)</f>
        <v>0</v>
      </c>
      <c r="W17" s="50">
        <f>IF(W$4="X",'4M - SPS'!W74+'Biz DRENE'!W84,0)</f>
        <v>0</v>
      </c>
      <c r="X17" s="50">
        <f>IF(X$4="X",'4M - SPS'!X74+'Biz DRENE'!X84,0)</f>
        <v>0</v>
      </c>
      <c r="Y17" s="50">
        <f>IF(Y$4="X",'4M - SPS'!Y74+'Biz DRENE'!Y84,0)</f>
        <v>0</v>
      </c>
      <c r="Z17" s="50">
        <f>IF(Z$4="X",'4M - SPS'!Z74+'Biz DRENE'!Z84,0)</f>
        <v>0</v>
      </c>
      <c r="AA17" s="50">
        <f>IF(AA$4="X",'4M - SPS'!AA74+'Biz DRENE'!AA84,0)</f>
        <v>0</v>
      </c>
      <c r="AB17" s="50">
        <f>IF(AB$4="X",'4M - SPS'!AB74+'Biz DRENE'!AB84,0)</f>
        <v>0</v>
      </c>
      <c r="AC17" s="50">
        <f>IF(AC$4="X",'4M - SPS'!AC74+'Biz DRENE'!AC84,0)</f>
        <v>0</v>
      </c>
      <c r="AD17" s="50">
        <f>IF(AD$4="X",'4M - SPS'!AD74+'Biz DRENE'!AD84,0)</f>
        <v>0</v>
      </c>
      <c r="AE17" s="50">
        <f>IF(AE$4="X",'4M - SPS'!AE74+'Biz DRENE'!AE84,0)</f>
        <v>0</v>
      </c>
      <c r="AF17" s="50">
        <f>IF(AF$4="X",'4M - SPS'!AF74+'Biz DRENE'!AF84,0)</f>
        <v>0</v>
      </c>
      <c r="AG17" s="50">
        <f>IF(AG$4="X",'4M - SPS'!AG74+'Biz DRENE'!AG84,0)</f>
        <v>0</v>
      </c>
      <c r="AH17" s="50">
        <f>IF(AH$4="X",'4M - SPS'!AH74+'Biz DRENE'!AH84,0)</f>
        <v>0</v>
      </c>
      <c r="AI17" s="50">
        <f>IF(AI$4="X",'4M - SPS'!AI74+'Biz DRENE'!AI84,0)</f>
        <v>0</v>
      </c>
      <c r="AJ17" s="50">
        <f>IF(AJ$4="X",'4M - SPS'!AJ74+'Biz DRENE'!AJ84,0)</f>
        <v>0</v>
      </c>
      <c r="AK17" s="50">
        <f>IF(AK$4="X",'4M - SPS'!AK74+'Biz DRENE'!AK84,0)</f>
        <v>0</v>
      </c>
      <c r="AL17" s="50">
        <f>IF(AL$4="X",'4M - SPS'!AL74+'Biz DRENE'!AL84,0)</f>
        <v>0</v>
      </c>
      <c r="AM17" s="50">
        <f>IF(AM$4="X",'4M - SPS'!AM74+'Biz DRENE'!AM84,0)</f>
        <v>0</v>
      </c>
      <c r="AN17" s="50">
        <f>IF(AN$4="X",'4M - SPS'!AN74+'Biz DRENE'!AN84,0)</f>
        <v>0</v>
      </c>
      <c r="AO17" s="50">
        <f>IF(AO$4="X",'4M - SPS'!AO74+'Biz DRENE'!AO84,0)</f>
        <v>0</v>
      </c>
      <c r="AP17" s="50">
        <f>IF(AP$4="X",'4M - SPS'!AP74+'Biz DRENE'!AP84,0)</f>
        <v>0</v>
      </c>
      <c r="AQ17" s="50">
        <f>IF(AQ$4="X",'4M - SPS'!AQ74+'Biz DRENE'!AQ84,0)</f>
        <v>0</v>
      </c>
      <c r="AR17" s="50">
        <f>IF(AR$4="X",'4M - SPS'!AR74+'Biz DRENE'!AR84,0)</f>
        <v>0</v>
      </c>
      <c r="AS17" s="50">
        <f>IF(AS$4="X",'4M - SPS'!AS74+'Biz DRENE'!AS84,0)</f>
        <v>0</v>
      </c>
      <c r="AT17" s="50">
        <f>IF(AT$4="X",'4M - SPS'!AT74+'Biz DRENE'!AT84,0)</f>
        <v>0</v>
      </c>
      <c r="AU17" s="50">
        <f>IF(AU$4="X",'4M - SPS'!AU74+'Biz DRENE'!AU84,0)</f>
        <v>0</v>
      </c>
      <c r="AV17" s="50">
        <f>IF(AV$4="X",'4M - SPS'!AV74+'Biz DRENE'!AV84,0)</f>
        <v>0</v>
      </c>
      <c r="AW17" s="50">
        <f>IF(AW$4="X",'4M - SPS'!AW74+'Biz DRENE'!AW84,0)</f>
        <v>0</v>
      </c>
      <c r="AX17" s="50">
        <f>IF(AX$4="X",'4M - SPS'!AX74+'Biz DRENE'!AX84,0)</f>
        <v>0</v>
      </c>
      <c r="AY17" s="50">
        <f>IF(AY$4="X",'4M - SPS'!AY74+'Biz DRENE'!AY84,0)</f>
        <v>0</v>
      </c>
      <c r="AZ17" s="50">
        <f>IF(AZ$4="X",'4M - SPS'!AZ74+'Biz DRENE'!AZ84,0)</f>
        <v>0</v>
      </c>
      <c r="BA17" s="50">
        <f>IF(BA$4="X",'4M - SPS'!BA74+'Biz DRENE'!BA84,0)</f>
        <v>0</v>
      </c>
      <c r="BB17" s="50">
        <f>IF(BB$4="X",'4M - SPS'!BB74+'Biz DRENE'!BB84,0)</f>
        <v>0</v>
      </c>
      <c r="BC17" s="50">
        <f>IF(BC$4="X",'4M - SPS'!BC74+'Biz DRENE'!BC84,0)</f>
        <v>0</v>
      </c>
      <c r="BD17" s="50">
        <f>IF(BD$4="X",'4M - SPS'!BD74+'Biz DRENE'!BD84,0)</f>
        <v>0</v>
      </c>
      <c r="BE17" s="50">
        <f>IF(BE$4="X",'4M - SPS'!BE74+'Biz DRENE'!BE84,0)</f>
        <v>0</v>
      </c>
      <c r="BF17" s="50">
        <f>IF(BF$4="X",'4M - SPS'!BF74+'Biz DRENE'!BF84,0)</f>
        <v>0</v>
      </c>
      <c r="BG17" s="50">
        <f>IF(BG$4="X",'4M - SPS'!BG74+'Biz DRENE'!BG84,0)</f>
        <v>0</v>
      </c>
      <c r="BH17" s="50">
        <f>IF(BH$4="X",'4M - SPS'!BH74+'Biz DRENE'!BH84,0)</f>
        <v>0</v>
      </c>
      <c r="BI17" s="50">
        <f>IF(BI$4="X",'4M - SPS'!BI74+'Biz DRENE'!BI84,0)</f>
        <v>0</v>
      </c>
      <c r="BJ17" s="50">
        <f>IF(BJ$4="X",'4M - SPS'!BJ74+'Biz DRENE'!BJ84,0)</f>
        <v>0</v>
      </c>
      <c r="BK17" s="50">
        <f>IF(BK$4="X",'4M - SPS'!BK74+'Biz DRENE'!BK84,0)</f>
        <v>0</v>
      </c>
      <c r="BL17" s="50">
        <f>IF(BL$4="X",'4M - SPS'!BL74+'Biz DRENE'!BL84,0)</f>
        <v>0</v>
      </c>
      <c r="BM17" s="50">
        <f>IF(BM$4="X",'4M - SPS'!BM74+'Biz DRENE'!BM84,0)</f>
        <v>0</v>
      </c>
      <c r="BN17" s="50">
        <f>IF(BN$4="X",'4M - SPS'!BN74+'Biz DRENE'!BN84,0)</f>
        <v>0</v>
      </c>
      <c r="BO17" s="50">
        <f>IF(BO$4="X",'4M - SPS'!BO74+'Biz DRENE'!BO84,0)</f>
        <v>0</v>
      </c>
      <c r="BP17" s="50">
        <f>IF(BP$4="X",'4M - SPS'!BP74+'Biz DRENE'!BP84,0)</f>
        <v>0</v>
      </c>
      <c r="BQ17" s="50">
        <f>IF(BQ$4="X",'4M - SPS'!BQ74+'Biz DRENE'!BQ84,0)</f>
        <v>0</v>
      </c>
      <c r="BR17" s="50">
        <f>IF(BR$4="X",'4M - SPS'!BR74+'Biz DRENE'!BR84,0)</f>
        <v>0</v>
      </c>
      <c r="BS17" s="50">
        <f>IF(BS$4="X",'4M - SPS'!BS74+'Biz DRENE'!BS84,0)</f>
        <v>0</v>
      </c>
      <c r="BT17" s="50">
        <f>IF(BT$4="X",'4M - SPS'!BT74+'Biz DRENE'!BT84,0)</f>
        <v>0</v>
      </c>
      <c r="BU17" s="50">
        <f>IF(BU$4="X",'4M - SPS'!BU74+'Biz DRENE'!BU84,0)</f>
        <v>0</v>
      </c>
      <c r="BV17" s="50">
        <f>IF(BV$4="X",'4M - SPS'!BV74+'Biz DRENE'!BV84,0)</f>
        <v>0</v>
      </c>
      <c r="BW17" s="50">
        <f>IF(BW$4="X",'4M - SPS'!BW74+'Biz DRENE'!BW84,0)</f>
        <v>0</v>
      </c>
      <c r="BX17" s="50">
        <f>IF(BX$4="X",'4M - SPS'!BX74+'Biz DRENE'!BX84,0)</f>
        <v>0</v>
      </c>
      <c r="BY17" s="50">
        <f>IF(BY$4="X",'4M - SPS'!BY74+'Biz DRENE'!BY84,0)</f>
        <v>0</v>
      </c>
      <c r="BZ17" s="50">
        <f>IF(BZ$4="X",'4M - SPS'!BZ74+'Biz DRENE'!BZ84,0)</f>
        <v>0</v>
      </c>
      <c r="CA17" s="50">
        <f>IF(CA$4="X",'4M - SPS'!CA74+'Biz DRENE'!CA84,0)</f>
        <v>0</v>
      </c>
      <c r="CB17" s="50">
        <f>IF(CB$4="X",'4M - SPS'!CB74+'Biz DRENE'!CB84,0)</f>
        <v>0</v>
      </c>
      <c r="CC17" s="50">
        <f>IF(CC$4="X",'4M - SPS'!CC74+'Biz DRENE'!CC84,0)</f>
        <v>0</v>
      </c>
      <c r="CD17" s="50">
        <f>IF(CD$4="X",'4M - SPS'!CD74+'Biz DRENE'!CD84,0)</f>
        <v>0</v>
      </c>
      <c r="CE17" s="50">
        <f>IF(CE$4="X",'4M - SPS'!CE74+'Biz DRENE'!CE84,0)</f>
        <v>0</v>
      </c>
      <c r="CF17" s="50">
        <f>IF(CF$4="X",'4M - SPS'!CF74+'Biz DRENE'!CF84,0)</f>
        <v>0</v>
      </c>
      <c r="CG17" s="50">
        <f>IF(CG$4="X",'4M - SPS'!CG74+'Biz DRENE'!CG84,0)</f>
        <v>0</v>
      </c>
      <c r="CH17" s="147">
        <f>IF(CH$4="X",'4M - SPS'!CH74+'Biz DRENE'!CH84,0)</f>
        <v>0</v>
      </c>
    </row>
    <row r="18" spans="1:99" ht="15.75" thickBot="1" x14ac:dyDescent="0.3">
      <c r="B18" s="31" t="s">
        <v>33</v>
      </c>
      <c r="C18" s="51">
        <f>IF(C$4="X",'11M - LPS'!C74+'Biz DRENE'!C85,0)</f>
        <v>0</v>
      </c>
      <c r="D18" s="51">
        <f>IF(D$4="X",'11M - LPS'!D74+'Biz DRENE'!D85,0)</f>
        <v>29.738317641838655</v>
      </c>
      <c r="E18" s="51">
        <f>IF(E$4="X",'11M - LPS'!E74+'Biz DRENE'!E85,0)</f>
        <v>109.69617389091954</v>
      </c>
      <c r="F18" s="51">
        <f>IF(F$4="X",'11M - LPS'!F74+'Biz DRENE'!F85,0)</f>
        <v>218.77577127756516</v>
      </c>
      <c r="G18" s="51">
        <f>IF(G$4="X",'11M - LPS'!G74+'Biz DRENE'!G85,0)</f>
        <v>373.09064781025472</v>
      </c>
      <c r="H18" s="51">
        <f>IF(H$4="X",'11M - LPS'!H74+'Biz DRENE'!H85,0)</f>
        <v>584.55346954870356</v>
      </c>
      <c r="I18" s="51">
        <f>IF(I$4="X",'11M - LPS'!I74+'Biz DRENE'!I85,0)</f>
        <v>962.9549926379035</v>
      </c>
      <c r="J18" s="51">
        <f>IF(J$4="X",'11M - LPS'!J74+'Biz DRENE'!J85,0)</f>
        <v>1547.7867357192847</v>
      </c>
      <c r="K18" s="51">
        <f>IF(K$4="X",'11M - LPS'!K74+'Biz DRENE'!K85,0)</f>
        <v>6128.0837551470122</v>
      </c>
      <c r="L18" s="51">
        <f>IF(L$4="X",'11M - LPS'!L74+'Biz DRENE'!L85,0)</f>
        <v>9843.6365116772085</v>
      </c>
      <c r="M18" s="51">
        <f>IF(M$4="X",'11M - LPS'!M74+'Biz DRENE'!M85,0)</f>
        <v>10281.558418697125</v>
      </c>
      <c r="N18" s="51">
        <f>IF(N$4="X",'11M - LPS'!N74+'Biz DRENE'!N85,0)</f>
        <v>11428.162427362739</v>
      </c>
      <c r="O18" s="51">
        <f>IF(O$4="X",'11M - LPS'!O74+'Biz DRENE'!O85,0)</f>
        <v>13173.163572297955</v>
      </c>
      <c r="P18" s="51">
        <f>IF(P$4="X",'11M - LPS'!P74+'Biz DRENE'!P85,0)</f>
        <v>14447.959198746794</v>
      </c>
      <c r="Q18" s="51">
        <f>IF(Q$4="X",'11M - LPS'!Q74+'Biz DRENE'!Q85,0)</f>
        <v>16004.909067770179</v>
      </c>
      <c r="R18" s="51">
        <f>IF(R$4="X",'11M - LPS'!R74+'Biz DRENE'!R85,0)</f>
        <v>18253.472658349561</v>
      </c>
      <c r="S18" s="51">
        <f>IF(S$4="X",'11M - LPS'!S74+'Biz DRENE'!S85,0)</f>
        <v>23209.002838454457</v>
      </c>
      <c r="T18" s="502">
        <f>IF(T$4="X",'11M - LPS'!T74+'Biz DRENE'!T85,0)</f>
        <v>25684.953984331307</v>
      </c>
      <c r="U18" s="51">
        <f>IF(U$4="X",'11M - LPS'!U74+'Biz DRENE'!U85,0)</f>
        <v>0</v>
      </c>
      <c r="V18" s="51">
        <f>IF(V$4="X",'11M - LPS'!V74+'Biz DRENE'!V85,0)</f>
        <v>0</v>
      </c>
      <c r="W18" s="51">
        <f>IF(W$4="X",'11M - LPS'!W74+'Biz DRENE'!W85,0)</f>
        <v>0</v>
      </c>
      <c r="X18" s="51">
        <f>IF(X$4="X",'11M - LPS'!X74+'Biz DRENE'!X85,0)</f>
        <v>0</v>
      </c>
      <c r="Y18" s="51">
        <f>IF(Y$4="X",'11M - LPS'!Y74+'Biz DRENE'!Y85,0)</f>
        <v>0</v>
      </c>
      <c r="Z18" s="51">
        <f>IF(Z$4="X",'11M - LPS'!Z74+'Biz DRENE'!Z85,0)</f>
        <v>0</v>
      </c>
      <c r="AA18" s="51">
        <f>IF(AA$4="X",'11M - LPS'!AA74+'Biz DRENE'!AA85,0)</f>
        <v>0</v>
      </c>
      <c r="AB18" s="51">
        <f>IF(AB$4="X",'11M - LPS'!AB74+'Biz DRENE'!AB85,0)</f>
        <v>0</v>
      </c>
      <c r="AC18" s="51">
        <f>IF(AC$4="X",'11M - LPS'!AC74+'Biz DRENE'!AC85,0)</f>
        <v>0</v>
      </c>
      <c r="AD18" s="51">
        <f>IF(AD$4="X",'11M - LPS'!AD74+'Biz DRENE'!AD85,0)</f>
        <v>0</v>
      </c>
      <c r="AE18" s="51">
        <f>IF(AE$4="X",'11M - LPS'!AE74+'Biz DRENE'!AE85,0)</f>
        <v>0</v>
      </c>
      <c r="AF18" s="51">
        <f>IF(AF$4="X",'11M - LPS'!AF74+'Biz DRENE'!AF85,0)</f>
        <v>0</v>
      </c>
      <c r="AG18" s="51">
        <f>IF(AG$4="X",'11M - LPS'!AG74+'Biz DRENE'!AG85,0)</f>
        <v>0</v>
      </c>
      <c r="AH18" s="51">
        <f>IF(AH$4="X",'11M - LPS'!AH74+'Biz DRENE'!AH85,0)</f>
        <v>0</v>
      </c>
      <c r="AI18" s="51">
        <f>IF(AI$4="X",'11M - LPS'!AI74+'Biz DRENE'!AI85,0)</f>
        <v>0</v>
      </c>
      <c r="AJ18" s="51">
        <f>IF(AJ$4="X",'11M - LPS'!AJ74+'Biz DRENE'!AJ85,0)</f>
        <v>0</v>
      </c>
      <c r="AK18" s="51">
        <f>IF(AK$4="X",'11M - LPS'!AK74+'Biz DRENE'!AK85,0)</f>
        <v>0</v>
      </c>
      <c r="AL18" s="51">
        <f>IF(AL$4="X",'11M - LPS'!AL74+'Biz DRENE'!AL85,0)</f>
        <v>0</v>
      </c>
      <c r="AM18" s="51">
        <f>IF(AM$4="X",'11M - LPS'!AM74+'Biz DRENE'!AM85,0)</f>
        <v>0</v>
      </c>
      <c r="AN18" s="51">
        <f>IF(AN$4="X",'11M - LPS'!AN74+'Biz DRENE'!AN85,0)</f>
        <v>0</v>
      </c>
      <c r="AO18" s="51">
        <f>IF(AO$4="X",'11M - LPS'!AO74+'Biz DRENE'!AO85,0)</f>
        <v>0</v>
      </c>
      <c r="AP18" s="51">
        <f>IF(AP$4="X",'11M - LPS'!AP74+'Biz DRENE'!AP85,0)</f>
        <v>0</v>
      </c>
      <c r="AQ18" s="51">
        <f>IF(AQ$4="X",'11M - LPS'!AQ74+'Biz DRENE'!AQ85,0)</f>
        <v>0</v>
      </c>
      <c r="AR18" s="51">
        <f>IF(AR$4="X",'11M - LPS'!AR74+'Biz DRENE'!AR85,0)</f>
        <v>0</v>
      </c>
      <c r="AS18" s="51">
        <f>IF(AS$4="X",'11M - LPS'!AS74+'Biz DRENE'!AS85,0)</f>
        <v>0</v>
      </c>
      <c r="AT18" s="51">
        <f>IF(AT$4="X",'11M - LPS'!AT74+'Biz DRENE'!AT85,0)</f>
        <v>0</v>
      </c>
      <c r="AU18" s="51">
        <f>IF(AU$4="X",'11M - LPS'!AU74+'Biz DRENE'!AU85,0)</f>
        <v>0</v>
      </c>
      <c r="AV18" s="51">
        <f>IF(AV$4="X",'11M - LPS'!AV74+'Biz DRENE'!AV85,0)</f>
        <v>0</v>
      </c>
      <c r="AW18" s="51">
        <f>IF(AW$4="X",'11M - LPS'!AW74+'Biz DRENE'!AW85,0)</f>
        <v>0</v>
      </c>
      <c r="AX18" s="51">
        <f>IF(AX$4="X",'11M - LPS'!AX74+'Biz DRENE'!AX85,0)</f>
        <v>0</v>
      </c>
      <c r="AY18" s="51">
        <f>IF(AY$4="X",'11M - LPS'!AY74+'Biz DRENE'!AY85,0)</f>
        <v>0</v>
      </c>
      <c r="AZ18" s="51">
        <f>IF(AZ$4="X",'11M - LPS'!AZ74+'Biz DRENE'!AZ85,0)</f>
        <v>0</v>
      </c>
      <c r="BA18" s="51">
        <f>IF(BA$4="X",'11M - LPS'!BA74+'Biz DRENE'!BA85,0)</f>
        <v>0</v>
      </c>
      <c r="BB18" s="51">
        <f>IF(BB$4="X",'11M - LPS'!BB74+'Biz DRENE'!BB85,0)</f>
        <v>0</v>
      </c>
      <c r="BC18" s="51">
        <f>IF(BC$4="X",'11M - LPS'!BC74+'Biz DRENE'!BC85,0)</f>
        <v>0</v>
      </c>
      <c r="BD18" s="51">
        <f>IF(BD$4="X",'11M - LPS'!BD74+'Biz DRENE'!BD85,0)</f>
        <v>0</v>
      </c>
      <c r="BE18" s="51">
        <f>IF(BE$4="X",'11M - LPS'!BE74+'Biz DRENE'!BE85,0)</f>
        <v>0</v>
      </c>
      <c r="BF18" s="51">
        <f>IF(BF$4="X",'11M - LPS'!BF74+'Biz DRENE'!BF85,0)</f>
        <v>0</v>
      </c>
      <c r="BG18" s="51">
        <f>IF(BG$4="X",'11M - LPS'!BG74+'Biz DRENE'!BG85,0)</f>
        <v>0</v>
      </c>
      <c r="BH18" s="51">
        <f>IF(BH$4="X",'11M - LPS'!BH74+'Biz DRENE'!BH85,0)</f>
        <v>0</v>
      </c>
      <c r="BI18" s="51">
        <f>IF(BI$4="X",'11M - LPS'!BI74+'Biz DRENE'!BI85,0)</f>
        <v>0</v>
      </c>
      <c r="BJ18" s="51">
        <f>IF(BJ$4="X",'11M - LPS'!BJ74+'Biz DRENE'!BJ85,0)</f>
        <v>0</v>
      </c>
      <c r="BK18" s="51">
        <f>IF(BK$4="X",'11M - LPS'!BK74+'Biz DRENE'!BK85,0)</f>
        <v>0</v>
      </c>
      <c r="BL18" s="51">
        <f>IF(BL$4="X",'11M - LPS'!BL74+'Biz DRENE'!BL85,0)</f>
        <v>0</v>
      </c>
      <c r="BM18" s="51">
        <f>IF(BM$4="X",'11M - LPS'!BM74+'Biz DRENE'!BM85,0)</f>
        <v>0</v>
      </c>
      <c r="BN18" s="51">
        <f>IF(BN$4="X",'11M - LPS'!BN74+'Biz DRENE'!BN85,0)</f>
        <v>0</v>
      </c>
      <c r="BO18" s="51">
        <f>IF(BO$4="X",'11M - LPS'!BO74+'Biz DRENE'!BO85,0)</f>
        <v>0</v>
      </c>
      <c r="BP18" s="51">
        <f>IF(BP$4="X",'11M - LPS'!BP74+'Biz DRENE'!BP85,0)</f>
        <v>0</v>
      </c>
      <c r="BQ18" s="51">
        <f>IF(BQ$4="X",'11M - LPS'!BQ74+'Biz DRENE'!BQ85,0)</f>
        <v>0</v>
      </c>
      <c r="BR18" s="51">
        <f>IF(BR$4="X",'11M - LPS'!BR74+'Biz DRENE'!BR85,0)</f>
        <v>0</v>
      </c>
      <c r="BS18" s="51">
        <f>IF(BS$4="X",'11M - LPS'!BS74+'Biz DRENE'!BS85,0)</f>
        <v>0</v>
      </c>
      <c r="BT18" s="51">
        <f>IF(BT$4="X",'11M - LPS'!BT74+'Biz DRENE'!BT85,0)</f>
        <v>0</v>
      </c>
      <c r="BU18" s="51">
        <f>IF(BU$4="X",'11M - LPS'!BU74+'Biz DRENE'!BU85,0)</f>
        <v>0</v>
      </c>
      <c r="BV18" s="51">
        <f>IF(BV$4="X",'11M - LPS'!BV74+'Biz DRENE'!BV85,0)</f>
        <v>0</v>
      </c>
      <c r="BW18" s="51">
        <f>IF(BW$4="X",'11M - LPS'!BW74+'Biz DRENE'!BW85,0)</f>
        <v>0</v>
      </c>
      <c r="BX18" s="51">
        <f>IF(BX$4="X",'11M - LPS'!BX74+'Biz DRENE'!BX85,0)</f>
        <v>0</v>
      </c>
      <c r="BY18" s="51">
        <f>IF(BY$4="X",'11M - LPS'!BY74+'Biz DRENE'!BY85,0)</f>
        <v>0</v>
      </c>
      <c r="BZ18" s="51">
        <f>IF(BZ$4="X",'11M - LPS'!BZ74+'Biz DRENE'!BZ85,0)</f>
        <v>0</v>
      </c>
      <c r="CA18" s="51">
        <f>IF(CA$4="X",'11M - LPS'!CA74+'Biz DRENE'!CA85,0)</f>
        <v>0</v>
      </c>
      <c r="CB18" s="51">
        <f>IF(CB$4="X",'11M - LPS'!CB74+'Biz DRENE'!CB85,0)</f>
        <v>0</v>
      </c>
      <c r="CC18" s="51">
        <f>IF(CC$4="X",'11M - LPS'!CC74+'Biz DRENE'!CC85,0)</f>
        <v>0</v>
      </c>
      <c r="CD18" s="51">
        <f>IF(CD$4="X",'11M - LPS'!CD74+'Biz DRENE'!CD85,0)</f>
        <v>0</v>
      </c>
      <c r="CE18" s="51">
        <f>IF(CE$4="X",'11M - LPS'!CE74+'Biz DRENE'!CE85,0)</f>
        <v>0</v>
      </c>
      <c r="CF18" s="51">
        <f>IF(CF$4="X",'11M - LPS'!CF74+'Biz DRENE'!CF85,0)</f>
        <v>0</v>
      </c>
      <c r="CG18" s="51">
        <f>IF(CG$4="X",'11M - LPS'!CG74+'Biz DRENE'!CG85,0)</f>
        <v>0</v>
      </c>
      <c r="CH18" s="149">
        <f>IF(CH$4="X",'11M - LPS'!CH74+'Biz DRENE'!CH85,0)</f>
        <v>0</v>
      </c>
    </row>
    <row r="19" spans="1:99" ht="15.75" thickBot="1" x14ac:dyDescent="0.3">
      <c r="A19" s="1"/>
      <c r="B19" s="56" t="s">
        <v>34</v>
      </c>
      <c r="C19" s="57">
        <f>SUM(C14:C18)</f>
        <v>155.1884780356479</v>
      </c>
      <c r="D19" s="45">
        <f t="shared" ref="D19:BO19" si="12">SUM(D14:D18)</f>
        <v>3694.5189471468016</v>
      </c>
      <c r="E19" s="45">
        <f t="shared" si="12"/>
        <v>17898.641836121049</v>
      </c>
      <c r="F19" s="45">
        <f t="shared" si="12"/>
        <v>42231.970210585896</v>
      </c>
      <c r="G19" s="45">
        <f t="shared" si="12"/>
        <v>93034.70937653404</v>
      </c>
      <c r="H19" s="45">
        <f t="shared" si="12"/>
        <v>325822.05476789043</v>
      </c>
      <c r="I19" s="45">
        <f t="shared" si="12"/>
        <v>712934.54238114157</v>
      </c>
      <c r="J19" s="45">
        <f t="shared" si="12"/>
        <v>1169182.2292803952</v>
      </c>
      <c r="K19" s="45">
        <f t="shared" si="12"/>
        <v>1526680.8741372682</v>
      </c>
      <c r="L19" s="45">
        <f t="shared" si="12"/>
        <v>1683724.1895409499</v>
      </c>
      <c r="M19" s="45">
        <f t="shared" si="12"/>
        <v>1864398.6743201355</v>
      </c>
      <c r="N19" s="45">
        <f t="shared" si="12"/>
        <v>2184328.3910360457</v>
      </c>
      <c r="O19" s="45">
        <f t="shared" si="12"/>
        <v>2585211.6341801425</v>
      </c>
      <c r="P19" s="45">
        <f t="shared" si="12"/>
        <v>2912429.7838252336</v>
      </c>
      <c r="Q19" s="45">
        <f t="shared" si="12"/>
        <v>3228495.8001812855</v>
      </c>
      <c r="R19" s="45">
        <f t="shared" si="12"/>
        <v>3504103.2929531396</v>
      </c>
      <c r="S19" s="45">
        <f t="shared" si="12"/>
        <v>3871852.3699100078</v>
      </c>
      <c r="T19" s="503">
        <f t="shared" si="12"/>
        <v>4133305.1410030392</v>
      </c>
      <c r="U19" s="45">
        <f t="shared" si="12"/>
        <v>0</v>
      </c>
      <c r="V19" s="45">
        <f t="shared" si="12"/>
        <v>0</v>
      </c>
      <c r="W19" s="45">
        <f t="shared" si="12"/>
        <v>0</v>
      </c>
      <c r="X19" s="45">
        <f t="shared" si="12"/>
        <v>0</v>
      </c>
      <c r="Y19" s="45">
        <f t="shared" si="12"/>
        <v>0</v>
      </c>
      <c r="Z19" s="45">
        <f t="shared" si="12"/>
        <v>0</v>
      </c>
      <c r="AA19" s="45">
        <f t="shared" si="12"/>
        <v>0</v>
      </c>
      <c r="AB19" s="45">
        <f t="shared" si="12"/>
        <v>0</v>
      </c>
      <c r="AC19" s="45">
        <f t="shared" si="12"/>
        <v>0</v>
      </c>
      <c r="AD19" s="45">
        <f t="shared" si="12"/>
        <v>0</v>
      </c>
      <c r="AE19" s="45">
        <f t="shared" si="12"/>
        <v>0</v>
      </c>
      <c r="AF19" s="45">
        <f t="shared" si="12"/>
        <v>0</v>
      </c>
      <c r="AG19" s="45">
        <f t="shared" si="12"/>
        <v>0</v>
      </c>
      <c r="AH19" s="45">
        <f t="shared" si="12"/>
        <v>0</v>
      </c>
      <c r="AI19" s="45">
        <f t="shared" si="12"/>
        <v>0</v>
      </c>
      <c r="AJ19" s="45">
        <f t="shared" si="12"/>
        <v>0</v>
      </c>
      <c r="AK19" s="45">
        <f t="shared" si="12"/>
        <v>0</v>
      </c>
      <c r="AL19" s="45">
        <f t="shared" si="12"/>
        <v>0</v>
      </c>
      <c r="AM19" s="45">
        <f t="shared" si="12"/>
        <v>0</v>
      </c>
      <c r="AN19" s="45">
        <f t="shared" si="12"/>
        <v>0</v>
      </c>
      <c r="AO19" s="45">
        <f t="shared" si="12"/>
        <v>0</v>
      </c>
      <c r="AP19" s="45">
        <f t="shared" si="12"/>
        <v>0</v>
      </c>
      <c r="AQ19" s="45">
        <f t="shared" si="12"/>
        <v>0</v>
      </c>
      <c r="AR19" s="45">
        <f t="shared" si="12"/>
        <v>0</v>
      </c>
      <c r="AS19" s="45">
        <f t="shared" si="12"/>
        <v>0</v>
      </c>
      <c r="AT19" s="45">
        <f t="shared" si="12"/>
        <v>0</v>
      </c>
      <c r="AU19" s="45">
        <f t="shared" si="12"/>
        <v>0</v>
      </c>
      <c r="AV19" s="45">
        <f t="shared" si="12"/>
        <v>0</v>
      </c>
      <c r="AW19" s="45">
        <f t="shared" si="12"/>
        <v>0</v>
      </c>
      <c r="AX19" s="45">
        <f t="shared" si="12"/>
        <v>0</v>
      </c>
      <c r="AY19" s="45">
        <f t="shared" si="12"/>
        <v>0</v>
      </c>
      <c r="AZ19" s="45">
        <f t="shared" si="12"/>
        <v>0</v>
      </c>
      <c r="BA19" s="45">
        <f t="shared" si="12"/>
        <v>0</v>
      </c>
      <c r="BB19" s="45">
        <f t="shared" si="12"/>
        <v>0</v>
      </c>
      <c r="BC19" s="45">
        <f t="shared" si="12"/>
        <v>0</v>
      </c>
      <c r="BD19" s="45">
        <f t="shared" si="12"/>
        <v>0</v>
      </c>
      <c r="BE19" s="45">
        <f t="shared" si="12"/>
        <v>0</v>
      </c>
      <c r="BF19" s="45">
        <f t="shared" si="12"/>
        <v>0</v>
      </c>
      <c r="BG19" s="45">
        <f t="shared" si="12"/>
        <v>0</v>
      </c>
      <c r="BH19" s="45">
        <f t="shared" si="12"/>
        <v>0</v>
      </c>
      <c r="BI19" s="45">
        <f t="shared" si="12"/>
        <v>0</v>
      </c>
      <c r="BJ19" s="45">
        <f t="shared" si="12"/>
        <v>0</v>
      </c>
      <c r="BK19" s="45">
        <f t="shared" si="12"/>
        <v>0</v>
      </c>
      <c r="BL19" s="45">
        <f t="shared" si="12"/>
        <v>0</v>
      </c>
      <c r="BM19" s="45">
        <f t="shared" si="12"/>
        <v>0</v>
      </c>
      <c r="BN19" s="45">
        <f t="shared" si="12"/>
        <v>0</v>
      </c>
      <c r="BO19" s="45">
        <f t="shared" si="12"/>
        <v>0</v>
      </c>
      <c r="BP19" s="45">
        <f t="shared" ref="BP19:CH19" si="13">SUM(BP14:BP18)</f>
        <v>0</v>
      </c>
      <c r="BQ19" s="45">
        <f t="shared" si="13"/>
        <v>0</v>
      </c>
      <c r="BR19" s="45">
        <f t="shared" si="13"/>
        <v>0</v>
      </c>
      <c r="BS19" s="45">
        <f t="shared" si="13"/>
        <v>0</v>
      </c>
      <c r="BT19" s="45">
        <f t="shared" si="13"/>
        <v>0</v>
      </c>
      <c r="BU19" s="45">
        <f t="shared" si="13"/>
        <v>0</v>
      </c>
      <c r="BV19" s="45">
        <f t="shared" si="13"/>
        <v>0</v>
      </c>
      <c r="BW19" s="45">
        <f t="shared" si="13"/>
        <v>0</v>
      </c>
      <c r="BX19" s="45">
        <f t="shared" si="13"/>
        <v>0</v>
      </c>
      <c r="BY19" s="45">
        <f t="shared" si="13"/>
        <v>0</v>
      </c>
      <c r="BZ19" s="45">
        <f t="shared" si="13"/>
        <v>0</v>
      </c>
      <c r="CA19" s="45">
        <f t="shared" si="13"/>
        <v>0</v>
      </c>
      <c r="CB19" s="45">
        <f t="shared" si="13"/>
        <v>0</v>
      </c>
      <c r="CC19" s="45">
        <f t="shared" si="13"/>
        <v>0</v>
      </c>
      <c r="CD19" s="45">
        <f t="shared" si="13"/>
        <v>0</v>
      </c>
      <c r="CE19" s="45">
        <f t="shared" si="13"/>
        <v>0</v>
      </c>
      <c r="CF19" s="45">
        <f t="shared" si="13"/>
        <v>0</v>
      </c>
      <c r="CG19" s="45">
        <f t="shared" si="13"/>
        <v>0</v>
      </c>
      <c r="CH19" s="63">
        <f t="shared" si="13"/>
        <v>0</v>
      </c>
    </row>
    <row r="20" spans="1:99" ht="15.75" thickBot="1" x14ac:dyDescent="0.3">
      <c r="B20" s="151"/>
      <c r="T20" s="504"/>
      <c r="CH20" s="151"/>
    </row>
    <row r="21" spans="1:99" ht="15.75" thickBot="1" x14ac:dyDescent="0.3">
      <c r="B21" s="165" t="s">
        <v>169</v>
      </c>
      <c r="C21" s="140">
        <f>C13</f>
        <v>45292</v>
      </c>
      <c r="D21" s="164">
        <f>D5</f>
        <v>45323</v>
      </c>
      <c r="E21" s="164">
        <f t="shared" ref="E21:BP21" si="14">E5</f>
        <v>45352</v>
      </c>
      <c r="F21" s="164">
        <f t="shared" si="14"/>
        <v>45383</v>
      </c>
      <c r="G21" s="164">
        <f t="shared" si="14"/>
        <v>45413</v>
      </c>
      <c r="H21" s="164">
        <f t="shared" si="14"/>
        <v>45444</v>
      </c>
      <c r="I21" s="164">
        <f t="shared" si="14"/>
        <v>45474</v>
      </c>
      <c r="J21" s="164">
        <f t="shared" si="14"/>
        <v>45505</v>
      </c>
      <c r="K21" s="164">
        <f t="shared" si="14"/>
        <v>45536</v>
      </c>
      <c r="L21" s="164">
        <f t="shared" si="14"/>
        <v>45566</v>
      </c>
      <c r="M21" s="164">
        <f t="shared" si="14"/>
        <v>45597</v>
      </c>
      <c r="N21" s="164">
        <f t="shared" si="14"/>
        <v>45627</v>
      </c>
      <c r="O21" s="164">
        <f t="shared" si="14"/>
        <v>45658</v>
      </c>
      <c r="P21" s="164">
        <f t="shared" si="14"/>
        <v>45689</v>
      </c>
      <c r="Q21" s="164">
        <f t="shared" si="14"/>
        <v>45717</v>
      </c>
      <c r="R21" s="164">
        <f t="shared" si="14"/>
        <v>45748</v>
      </c>
      <c r="S21" s="164">
        <f t="shared" si="14"/>
        <v>45778</v>
      </c>
      <c r="T21" s="500">
        <f t="shared" si="14"/>
        <v>45809</v>
      </c>
      <c r="U21" s="164">
        <f t="shared" si="14"/>
        <v>45839</v>
      </c>
      <c r="V21" s="164">
        <f t="shared" si="14"/>
        <v>45870</v>
      </c>
      <c r="W21" s="164">
        <f t="shared" si="14"/>
        <v>45901</v>
      </c>
      <c r="X21" s="164">
        <f t="shared" si="14"/>
        <v>45931</v>
      </c>
      <c r="Y21" s="164">
        <f t="shared" si="14"/>
        <v>45962</v>
      </c>
      <c r="Z21" s="164">
        <f t="shared" si="14"/>
        <v>45992</v>
      </c>
      <c r="AA21" s="164">
        <f t="shared" si="14"/>
        <v>46023</v>
      </c>
      <c r="AB21" s="164">
        <f t="shared" si="14"/>
        <v>46054</v>
      </c>
      <c r="AC21" s="164">
        <f t="shared" si="14"/>
        <v>46082</v>
      </c>
      <c r="AD21" s="164">
        <f t="shared" si="14"/>
        <v>46113</v>
      </c>
      <c r="AE21" s="164">
        <f t="shared" si="14"/>
        <v>46143</v>
      </c>
      <c r="AF21" s="164">
        <f t="shared" si="14"/>
        <v>46174</v>
      </c>
      <c r="AG21" s="164">
        <f t="shared" si="14"/>
        <v>46204</v>
      </c>
      <c r="AH21" s="164">
        <f t="shared" si="14"/>
        <v>46235</v>
      </c>
      <c r="AI21" s="164">
        <f t="shared" si="14"/>
        <v>46266</v>
      </c>
      <c r="AJ21" s="164">
        <f t="shared" si="14"/>
        <v>46296</v>
      </c>
      <c r="AK21" s="164">
        <f t="shared" si="14"/>
        <v>46327</v>
      </c>
      <c r="AL21" s="164">
        <f t="shared" si="14"/>
        <v>46357</v>
      </c>
      <c r="AM21" s="164">
        <f t="shared" si="14"/>
        <v>46388</v>
      </c>
      <c r="AN21" s="164">
        <f t="shared" si="14"/>
        <v>46419</v>
      </c>
      <c r="AO21" s="164">
        <f t="shared" si="14"/>
        <v>46447</v>
      </c>
      <c r="AP21" s="164">
        <f t="shared" si="14"/>
        <v>46478</v>
      </c>
      <c r="AQ21" s="164">
        <f t="shared" si="14"/>
        <v>46508</v>
      </c>
      <c r="AR21" s="164">
        <f t="shared" si="14"/>
        <v>46539</v>
      </c>
      <c r="AS21" s="164">
        <f t="shared" si="14"/>
        <v>46569</v>
      </c>
      <c r="AT21" s="164">
        <f t="shared" si="14"/>
        <v>46600</v>
      </c>
      <c r="AU21" s="164">
        <f t="shared" si="14"/>
        <v>46631</v>
      </c>
      <c r="AV21" s="164">
        <f t="shared" si="14"/>
        <v>46661</v>
      </c>
      <c r="AW21" s="164">
        <f t="shared" si="14"/>
        <v>46692</v>
      </c>
      <c r="AX21" s="164">
        <f t="shared" si="14"/>
        <v>46722</v>
      </c>
      <c r="AY21" s="164">
        <f t="shared" si="14"/>
        <v>46753</v>
      </c>
      <c r="AZ21" s="164">
        <f t="shared" si="14"/>
        <v>46784</v>
      </c>
      <c r="BA21" s="164">
        <f t="shared" si="14"/>
        <v>46813</v>
      </c>
      <c r="BB21" s="164">
        <f t="shared" si="14"/>
        <v>46844</v>
      </c>
      <c r="BC21" s="164">
        <f t="shared" si="14"/>
        <v>46874</v>
      </c>
      <c r="BD21" s="164">
        <f t="shared" si="14"/>
        <v>46905</v>
      </c>
      <c r="BE21" s="164">
        <f t="shared" si="14"/>
        <v>46935</v>
      </c>
      <c r="BF21" s="164">
        <f t="shared" si="14"/>
        <v>46966</v>
      </c>
      <c r="BG21" s="164">
        <f t="shared" si="14"/>
        <v>46997</v>
      </c>
      <c r="BH21" s="164">
        <f t="shared" si="14"/>
        <v>47027</v>
      </c>
      <c r="BI21" s="164">
        <f t="shared" si="14"/>
        <v>47058</v>
      </c>
      <c r="BJ21" s="164">
        <f t="shared" si="14"/>
        <v>47088</v>
      </c>
      <c r="BK21" s="164">
        <f t="shared" si="14"/>
        <v>47119</v>
      </c>
      <c r="BL21" s="164">
        <f t="shared" si="14"/>
        <v>47150</v>
      </c>
      <c r="BM21" s="164">
        <f t="shared" si="14"/>
        <v>47178</v>
      </c>
      <c r="BN21" s="164">
        <f t="shared" si="14"/>
        <v>47209</v>
      </c>
      <c r="BO21" s="164">
        <f t="shared" si="14"/>
        <v>47239</v>
      </c>
      <c r="BP21" s="164">
        <f t="shared" si="14"/>
        <v>47270</v>
      </c>
      <c r="BQ21" s="164">
        <f t="shared" ref="BQ21:CH21" si="15">BQ5</f>
        <v>47300</v>
      </c>
      <c r="BR21" s="164">
        <f t="shared" si="15"/>
        <v>47331</v>
      </c>
      <c r="BS21" s="164">
        <f t="shared" si="15"/>
        <v>47362</v>
      </c>
      <c r="BT21" s="164">
        <f t="shared" si="15"/>
        <v>47392</v>
      </c>
      <c r="BU21" s="164">
        <f t="shared" si="15"/>
        <v>47423</v>
      </c>
      <c r="BV21" s="164">
        <f t="shared" si="15"/>
        <v>47453</v>
      </c>
      <c r="BW21" s="164">
        <f t="shared" si="15"/>
        <v>47484</v>
      </c>
      <c r="BX21" s="164">
        <f t="shared" si="15"/>
        <v>47515</v>
      </c>
      <c r="BY21" s="164">
        <f t="shared" si="15"/>
        <v>47543</v>
      </c>
      <c r="BZ21" s="164">
        <f t="shared" si="15"/>
        <v>47574</v>
      </c>
      <c r="CA21" s="164">
        <f t="shared" si="15"/>
        <v>47604</v>
      </c>
      <c r="CB21" s="164">
        <f t="shared" si="15"/>
        <v>47635</v>
      </c>
      <c r="CC21" s="164">
        <f t="shared" si="15"/>
        <v>47665</v>
      </c>
      <c r="CD21" s="164">
        <f t="shared" si="15"/>
        <v>47696</v>
      </c>
      <c r="CE21" s="164">
        <f t="shared" si="15"/>
        <v>47727</v>
      </c>
      <c r="CF21" s="164">
        <f t="shared" si="15"/>
        <v>47757</v>
      </c>
      <c r="CG21" s="164">
        <f t="shared" si="15"/>
        <v>47788</v>
      </c>
      <c r="CH21" s="164">
        <f t="shared" si="15"/>
        <v>47818</v>
      </c>
    </row>
    <row r="22" spans="1:99" x14ac:dyDescent="0.25">
      <c r="B22" s="62" t="s">
        <v>29</v>
      </c>
      <c r="C22" s="59">
        <f>IF(C$4="X",' LI 1M - RES'!C62,0)</f>
        <v>0</v>
      </c>
      <c r="D22" s="59">
        <f>IF(D$4="X",' LI 1M - RES'!D62,0)</f>
        <v>0</v>
      </c>
      <c r="E22" s="59">
        <f>IF(E$4="X",' LI 1M - RES'!E62,0)</f>
        <v>1070.9277831428774</v>
      </c>
      <c r="F22" s="59">
        <f>IF(F$4="X",' LI 1M - RES'!F62,0)</f>
        <v>4239.2764640468758</v>
      </c>
      <c r="G22" s="59">
        <f>IF(G$4="X",' LI 1M - RES'!G62,0)</f>
        <v>11234.159006778729</v>
      </c>
      <c r="H22" s="59">
        <f>IF(H$4="X",' LI 1M - RES'!H62,0)</f>
        <v>52117.88635013871</v>
      </c>
      <c r="I22" s="59">
        <f>IF(I$4="X",' LI 1M - RES'!I62,0)</f>
        <v>117125.42197648028</v>
      </c>
      <c r="J22" s="59">
        <f>IF(J$4="X",' LI 1M - RES'!J62,0)</f>
        <v>185010.66054307565</v>
      </c>
      <c r="K22" s="59">
        <f>IF(K$4="X",' LI 1M - RES'!K62,0)</f>
        <v>225166.33284570556</v>
      </c>
      <c r="L22" s="59">
        <f>IF(L$4="X",' LI 1M - RES'!L62,0)</f>
        <v>237918.91508066098</v>
      </c>
      <c r="M22" s="59">
        <f>IF(M$4="X",' LI 1M - RES'!M62,0)</f>
        <v>261598.5899436762</v>
      </c>
      <c r="N22" s="59">
        <f>IF(N$4="X",' LI 1M - RES'!N62,0)</f>
        <v>303740.52076483128</v>
      </c>
      <c r="O22" s="59">
        <f>IF(O$4="X",' LI 1M - RES'!O62,0)</f>
        <v>347724.63411170995</v>
      </c>
      <c r="P22" s="59">
        <f>IF(P$4="X",' LI 1M - RES'!P62,0)</f>
        <v>384672.11858688691</v>
      </c>
      <c r="Q22" s="59">
        <f>IF(Q$4="X",' LI 1M - RES'!Q62,0)</f>
        <v>414845.65013586683</v>
      </c>
      <c r="R22" s="59">
        <f>IF(R$4="X",' LI 1M - RES'!R62,0)</f>
        <v>434598.15282044595</v>
      </c>
      <c r="S22" s="59">
        <f>IF(S$4="X",' LI 1M - RES'!S62,0)</f>
        <v>457424.91329540848</v>
      </c>
      <c r="T22" s="505">
        <f>IF(T$4="X",' LI 1M - RES'!T62,0)</f>
        <v>466473.50785472296</v>
      </c>
      <c r="U22" s="59">
        <f>IF(U$4="X",' LI 1M - RES'!U62,0)</f>
        <v>0</v>
      </c>
      <c r="V22" s="59">
        <f>IF(V$4="X",' LI 1M - RES'!V62,0)</f>
        <v>0</v>
      </c>
      <c r="W22" s="59">
        <f>IF(W$4="X",' LI 1M - RES'!W62,0)</f>
        <v>0</v>
      </c>
      <c r="X22" s="59">
        <f>IF(X$4="X",' LI 1M - RES'!X62,0)</f>
        <v>0</v>
      </c>
      <c r="Y22" s="59">
        <f>IF(Y$4="X",' LI 1M - RES'!Y62,0)</f>
        <v>0</v>
      </c>
      <c r="Z22" s="59">
        <f>IF(Z$4="X",' LI 1M - RES'!Z62,0)</f>
        <v>0</v>
      </c>
      <c r="AA22" s="59">
        <f>IF(AA$4="X",' LI 1M - RES'!AA62,0)</f>
        <v>0</v>
      </c>
      <c r="AB22" s="59">
        <f>IF(AB$4="X",' LI 1M - RES'!AB62,0)</f>
        <v>0</v>
      </c>
      <c r="AC22" s="59">
        <f>IF(AC$4="X",' LI 1M - RES'!AC62,0)</f>
        <v>0</v>
      </c>
      <c r="AD22" s="59">
        <f>IF(AD$4="X",' LI 1M - RES'!AD62,0)</f>
        <v>0</v>
      </c>
      <c r="AE22" s="59">
        <f>IF(AE$4="X",' LI 1M - RES'!AE62,0)</f>
        <v>0</v>
      </c>
      <c r="AF22" s="59">
        <f>IF(AF$4="X",' LI 1M - RES'!AF62,0)</f>
        <v>0</v>
      </c>
      <c r="AG22" s="59">
        <f>IF(AG$4="X",' LI 1M - RES'!AG62,0)</f>
        <v>0</v>
      </c>
      <c r="AH22" s="59">
        <f>IF(AH$4="X",' LI 1M - RES'!AH62,0)</f>
        <v>0</v>
      </c>
      <c r="AI22" s="59">
        <f>IF(AI$4="X",' LI 1M - RES'!AI62,0)</f>
        <v>0</v>
      </c>
      <c r="AJ22" s="59">
        <f>IF(AJ$4="X",' LI 1M - RES'!AJ62,0)</f>
        <v>0</v>
      </c>
      <c r="AK22" s="59">
        <f>IF(AK$4="X",' LI 1M - RES'!AK62,0)</f>
        <v>0</v>
      </c>
      <c r="AL22" s="59">
        <f>IF(AL$4="X",' LI 1M - RES'!AL62,0)</f>
        <v>0</v>
      </c>
      <c r="AM22" s="59">
        <f>IF(AM$4="X",' LI 1M - RES'!AM62,0)</f>
        <v>0</v>
      </c>
      <c r="AN22" s="59">
        <f>IF(AN$4="X",' LI 1M - RES'!AN62,0)</f>
        <v>0</v>
      </c>
      <c r="AO22" s="59">
        <f>IF(AO$4="X",' LI 1M - RES'!AO62,0)</f>
        <v>0</v>
      </c>
      <c r="AP22" s="59">
        <f>IF(AP$4="X",' LI 1M - RES'!AP62,0)</f>
        <v>0</v>
      </c>
      <c r="AQ22" s="59">
        <f>IF(AQ$4="X",' LI 1M - RES'!AQ62,0)</f>
        <v>0</v>
      </c>
      <c r="AR22" s="59">
        <f>IF(AR$4="X",' LI 1M - RES'!AR62,0)</f>
        <v>0</v>
      </c>
      <c r="AS22" s="59">
        <f>IF(AS$4="X",' LI 1M - RES'!AS62,0)</f>
        <v>0</v>
      </c>
      <c r="AT22" s="59">
        <f>IF(AT$4="X",' LI 1M - RES'!AT62,0)</f>
        <v>0</v>
      </c>
      <c r="AU22" s="59">
        <f>IF(AU$4="X",' LI 1M - RES'!AU62,0)</f>
        <v>0</v>
      </c>
      <c r="AV22" s="59">
        <f>IF(AV$4="X",' LI 1M - RES'!AV62,0)</f>
        <v>0</v>
      </c>
      <c r="AW22" s="59">
        <f>IF(AW$4="X",' LI 1M - RES'!AW62,0)</f>
        <v>0</v>
      </c>
      <c r="AX22" s="59">
        <f>IF(AX$4="X",' LI 1M - RES'!AX62,0)</f>
        <v>0</v>
      </c>
      <c r="AY22" s="59">
        <f>IF(AY$4="X",' LI 1M - RES'!AY62,0)</f>
        <v>0</v>
      </c>
      <c r="AZ22" s="59">
        <f>IF(AZ$4="X",' LI 1M - RES'!AZ62,0)</f>
        <v>0</v>
      </c>
      <c r="BA22" s="59">
        <f>IF(BA$4="X",' LI 1M - RES'!BA62,0)</f>
        <v>0</v>
      </c>
      <c r="BB22" s="59">
        <f>IF(BB$4="X",' LI 1M - RES'!BB62,0)</f>
        <v>0</v>
      </c>
      <c r="BC22" s="59">
        <f>IF(BC$4="X",' LI 1M - RES'!BC62,0)</f>
        <v>0</v>
      </c>
      <c r="BD22" s="59">
        <f>IF(BD$4="X",' LI 1M - RES'!BD62,0)</f>
        <v>0</v>
      </c>
      <c r="BE22" s="59">
        <f>IF(BE$4="X",' LI 1M - RES'!BE62,0)</f>
        <v>0</v>
      </c>
      <c r="BF22" s="59">
        <f>IF(BF$4="X",' LI 1M - RES'!BF62,0)</f>
        <v>0</v>
      </c>
      <c r="BG22" s="59">
        <f>IF(BG$4="X",' LI 1M - RES'!BG62,0)</f>
        <v>0</v>
      </c>
      <c r="BH22" s="59">
        <f>IF(BH$4="X",' LI 1M - RES'!BH62,0)</f>
        <v>0</v>
      </c>
      <c r="BI22" s="59">
        <f>IF(BI$4="X",' LI 1M - RES'!BI62,0)</f>
        <v>0</v>
      </c>
      <c r="BJ22" s="59">
        <f>IF(BJ$4="X",' LI 1M - RES'!BJ62,0)</f>
        <v>0</v>
      </c>
      <c r="BK22" s="59">
        <f>IF(BK$4="X",' LI 1M - RES'!BK62,0)</f>
        <v>0</v>
      </c>
      <c r="BL22" s="59">
        <f>IF(BL$4="X",' LI 1M - RES'!BL62,0)</f>
        <v>0</v>
      </c>
      <c r="BM22" s="59">
        <f>IF(BM$4="X",' LI 1M - RES'!BM62,0)</f>
        <v>0</v>
      </c>
      <c r="BN22" s="59">
        <f>IF(BN$4="X",' LI 1M - RES'!BN62,0)</f>
        <v>0</v>
      </c>
      <c r="BO22" s="59">
        <f>IF(BO$4="X",' LI 1M - RES'!BO62,0)</f>
        <v>0</v>
      </c>
      <c r="BP22" s="59">
        <f>IF(BP$4="X",' LI 1M - RES'!BP62,0)</f>
        <v>0</v>
      </c>
      <c r="BQ22" s="59">
        <f>IF(BQ$4="X",' LI 1M - RES'!BQ62,0)</f>
        <v>0</v>
      </c>
      <c r="BR22" s="59">
        <f>IF(BR$4="X",' LI 1M - RES'!BR62,0)</f>
        <v>0</v>
      </c>
      <c r="BS22" s="59">
        <f>IF(BS$4="X",' LI 1M - RES'!BS62,0)</f>
        <v>0</v>
      </c>
      <c r="BT22" s="59">
        <f>IF(BT$4="X",' LI 1M - RES'!BT62,0)</f>
        <v>0</v>
      </c>
      <c r="BU22" s="59">
        <f>IF(BU$4="X",' LI 1M - RES'!BU62,0)</f>
        <v>0</v>
      </c>
      <c r="BV22" s="59">
        <f>IF(BV$4="X",' LI 1M - RES'!BV62,0)</f>
        <v>0</v>
      </c>
      <c r="BW22" s="59">
        <f>IF(BW$4="X",' LI 1M - RES'!BW62,0)</f>
        <v>0</v>
      </c>
      <c r="BX22" s="59">
        <f>IF(BX$4="X",' LI 1M - RES'!BX62,0)</f>
        <v>0</v>
      </c>
      <c r="BY22" s="59">
        <f>IF(BY$4="X",' LI 1M - RES'!BY62,0)</f>
        <v>0</v>
      </c>
      <c r="BZ22" s="59">
        <f>IF(BZ$4="X",' LI 1M - RES'!BZ62,0)</f>
        <v>0</v>
      </c>
      <c r="CA22" s="59">
        <f>IF(CA$4="X",' LI 1M - RES'!CA62,0)</f>
        <v>0</v>
      </c>
      <c r="CB22" s="59">
        <f>IF(CB$4="X",' LI 1M - RES'!CB62,0)</f>
        <v>0</v>
      </c>
      <c r="CC22" s="59">
        <f>IF(CC$4="X",' LI 1M - RES'!CC62,0)</f>
        <v>0</v>
      </c>
      <c r="CD22" s="59">
        <f>IF(CD$4="X",' LI 1M - RES'!CD62,0)</f>
        <v>0</v>
      </c>
      <c r="CE22" s="59">
        <f>IF(CE$4="X",' LI 1M - RES'!CE62,0)</f>
        <v>0</v>
      </c>
      <c r="CF22" s="59">
        <f>IF(CF$4="X",' LI 1M - RES'!CF62,0)</f>
        <v>0</v>
      </c>
      <c r="CG22" s="59">
        <f>IF(CG$4="X",' LI 1M - RES'!CG62,0)</f>
        <v>0</v>
      </c>
      <c r="CH22" s="146">
        <f>IF(CH$4="X",' LI 1M - RES'!CH62,0)</f>
        <v>0</v>
      </c>
    </row>
    <row r="23" spans="1:99" x14ac:dyDescent="0.25">
      <c r="B23" s="55" t="s">
        <v>30</v>
      </c>
      <c r="C23" s="50">
        <f>IF(C$4="X",'LI 2M - SGS'!C74,0)</f>
        <v>0</v>
      </c>
      <c r="D23" s="50">
        <f>IF(D$4="X",'LI 2M - SGS'!D74,0)</f>
        <v>322.67111049529206</v>
      </c>
      <c r="E23" s="50">
        <f>IF(E$4="X",'LI 2M - SGS'!E74,0)</f>
        <v>1713.6741411143721</v>
      </c>
      <c r="F23" s="50">
        <f>IF(F$4="X",'LI 2M - SGS'!F74,0)</f>
        <v>4581.8908901553568</v>
      </c>
      <c r="G23" s="50">
        <f>IF(G$4="X",'LI 2M - SGS'!G74,0)</f>
        <v>9746.4568680568482</v>
      </c>
      <c r="H23" s="50">
        <f>IF(H$4="X",'LI 2M - SGS'!H74,0)</f>
        <v>25724.958732332329</v>
      </c>
      <c r="I23" s="50">
        <f>IF(I$4="X",'LI 2M - SGS'!I74,0)</f>
        <v>50788.683562905411</v>
      </c>
      <c r="J23" s="50">
        <f>IF(J$4="X",'LI 2M - SGS'!J74,0)</f>
        <v>74560.272553685354</v>
      </c>
      <c r="K23" s="50">
        <f>IF(K$4="X",'LI 2M - SGS'!K74,0)</f>
        <v>91665.544588467645</v>
      </c>
      <c r="L23" s="50">
        <f>IF(L$4="X",'LI 2M - SGS'!L74,0)</f>
        <v>102907.32191494708</v>
      </c>
      <c r="M23" s="50">
        <f>IF(M$4="X",'LI 2M - SGS'!M74,0)</f>
        <v>114965.56299136195</v>
      </c>
      <c r="N23" s="50">
        <f>IF(N$4="X",'LI 2M - SGS'!N74,0)</f>
        <v>131210.49928566368</v>
      </c>
      <c r="O23" s="50">
        <f>IF(O$4="X",'LI 2M - SGS'!O74,0)</f>
        <v>148575.32293861452</v>
      </c>
      <c r="P23" s="50">
        <f>IF(P$4="X",'LI 2M - SGS'!P74,0)</f>
        <v>162179.02058061637</v>
      </c>
      <c r="Q23" s="50">
        <f>IF(Q$4="X",'LI 2M - SGS'!Q74,0)</f>
        <v>175587.67338358029</v>
      </c>
      <c r="R23" s="50">
        <f>IF(R$4="X",'LI 2M - SGS'!R74,0)</f>
        <v>188134.29382803367</v>
      </c>
      <c r="S23" s="50">
        <f>IF(S$4="X",'LI 2M - SGS'!S74,0)</f>
        <v>204091.59817467985</v>
      </c>
      <c r="T23" s="496">
        <f>IF(T$4="X",'LI 2M - SGS'!T74,0)</f>
        <v>209809.62370160423</v>
      </c>
      <c r="U23" s="50">
        <f>IF(U$4="X",'LI 2M - SGS'!U74,0)</f>
        <v>0</v>
      </c>
      <c r="V23" s="50">
        <f>IF(V$4="X",'LI 2M - SGS'!V74,0)</f>
        <v>0</v>
      </c>
      <c r="W23" s="50">
        <f>IF(W$4="X",'LI 2M - SGS'!W74,0)</f>
        <v>0</v>
      </c>
      <c r="X23" s="50">
        <f>IF(X$4="X",'LI 2M - SGS'!X74,0)</f>
        <v>0</v>
      </c>
      <c r="Y23" s="50">
        <f>IF(Y$4="X",'LI 2M - SGS'!Y74,0)</f>
        <v>0</v>
      </c>
      <c r="Z23" s="50">
        <f>IF(Z$4="X",'LI 2M - SGS'!Z74,0)</f>
        <v>0</v>
      </c>
      <c r="AA23" s="50">
        <f>IF(AA$4="X",'LI 2M - SGS'!AA74,0)</f>
        <v>0</v>
      </c>
      <c r="AB23" s="50">
        <f>IF(AB$4="X",'LI 2M - SGS'!AB74,0)</f>
        <v>0</v>
      </c>
      <c r="AC23" s="50">
        <f>IF(AC$4="X",'LI 2M - SGS'!AC74,0)</f>
        <v>0</v>
      </c>
      <c r="AD23" s="50">
        <f>IF(AD$4="X",'LI 2M - SGS'!AD74,0)</f>
        <v>0</v>
      </c>
      <c r="AE23" s="50">
        <f>IF(AE$4="X",'LI 2M - SGS'!AE74,0)</f>
        <v>0</v>
      </c>
      <c r="AF23" s="50">
        <f>IF(AF$4="X",'LI 2M - SGS'!AF74,0)</f>
        <v>0</v>
      </c>
      <c r="AG23" s="50">
        <f>IF(AG$4="X",'LI 2M - SGS'!AG74,0)</f>
        <v>0</v>
      </c>
      <c r="AH23" s="50">
        <f>IF(AH$4="X",'LI 2M - SGS'!AH74,0)</f>
        <v>0</v>
      </c>
      <c r="AI23" s="50">
        <f>IF(AI$4="X",'LI 2M - SGS'!AI74,0)</f>
        <v>0</v>
      </c>
      <c r="AJ23" s="50">
        <f>IF(AJ$4="X",'LI 2M - SGS'!AJ74,0)</f>
        <v>0</v>
      </c>
      <c r="AK23" s="50">
        <f>IF(AK$4="X",'LI 2M - SGS'!AK74,0)</f>
        <v>0</v>
      </c>
      <c r="AL23" s="50">
        <f>IF(AL$4="X",'LI 2M - SGS'!AL74,0)</f>
        <v>0</v>
      </c>
      <c r="AM23" s="50">
        <f>IF(AM$4="X",'LI 2M - SGS'!AM74,0)</f>
        <v>0</v>
      </c>
      <c r="AN23" s="50">
        <f>IF(AN$4="X",'LI 2M - SGS'!AN74,0)</f>
        <v>0</v>
      </c>
      <c r="AO23" s="50">
        <f>IF(AO$4="X",'LI 2M - SGS'!AO74,0)</f>
        <v>0</v>
      </c>
      <c r="AP23" s="50">
        <f>IF(AP$4="X",'LI 2M - SGS'!AP74,0)</f>
        <v>0</v>
      </c>
      <c r="AQ23" s="50">
        <f>IF(AQ$4="X",'LI 2M - SGS'!AQ74,0)</f>
        <v>0</v>
      </c>
      <c r="AR23" s="50">
        <f>IF(AR$4="X",'LI 2M - SGS'!AR74,0)</f>
        <v>0</v>
      </c>
      <c r="AS23" s="50">
        <f>IF(AS$4="X",'LI 2M - SGS'!AS74,0)</f>
        <v>0</v>
      </c>
      <c r="AT23" s="50">
        <f>IF(AT$4="X",'LI 2M - SGS'!AT74,0)</f>
        <v>0</v>
      </c>
      <c r="AU23" s="50">
        <f>IF(AU$4="X",'LI 2M - SGS'!AU74,0)</f>
        <v>0</v>
      </c>
      <c r="AV23" s="50">
        <f>IF(AV$4="X",'LI 2M - SGS'!AV74,0)</f>
        <v>0</v>
      </c>
      <c r="AW23" s="50">
        <f>IF(AW$4="X",'LI 2M - SGS'!AW74,0)</f>
        <v>0</v>
      </c>
      <c r="AX23" s="50">
        <f>IF(AX$4="X",'LI 2M - SGS'!AX74,0)</f>
        <v>0</v>
      </c>
      <c r="AY23" s="50">
        <f>IF(AY$4="X",'LI 2M - SGS'!AY74,0)</f>
        <v>0</v>
      </c>
      <c r="AZ23" s="50">
        <f>IF(AZ$4="X",'LI 2M - SGS'!AZ74,0)</f>
        <v>0</v>
      </c>
      <c r="BA23" s="50">
        <f>IF(BA$4="X",'LI 2M - SGS'!BA74,0)</f>
        <v>0</v>
      </c>
      <c r="BB23" s="50">
        <f>IF(BB$4="X",'LI 2M - SGS'!BB74,0)</f>
        <v>0</v>
      </c>
      <c r="BC23" s="50">
        <f>IF(BC$4="X",'LI 2M - SGS'!BC74,0)</f>
        <v>0</v>
      </c>
      <c r="BD23" s="50">
        <f>IF(BD$4="X",'LI 2M - SGS'!BD74,0)</f>
        <v>0</v>
      </c>
      <c r="BE23" s="50">
        <f>IF(BE$4="X",'LI 2M - SGS'!BE74,0)</f>
        <v>0</v>
      </c>
      <c r="BF23" s="50">
        <f>IF(BF$4="X",'LI 2M - SGS'!BF74,0)</f>
        <v>0</v>
      </c>
      <c r="BG23" s="50">
        <f>IF(BG$4="X",'LI 2M - SGS'!BG74,0)</f>
        <v>0</v>
      </c>
      <c r="BH23" s="50">
        <f>IF(BH$4="X",'LI 2M - SGS'!BH74,0)</f>
        <v>0</v>
      </c>
      <c r="BI23" s="50">
        <f>IF(BI$4="X",'LI 2M - SGS'!BI74,0)</f>
        <v>0</v>
      </c>
      <c r="BJ23" s="50">
        <f>IF(BJ$4="X",'LI 2M - SGS'!BJ74,0)</f>
        <v>0</v>
      </c>
      <c r="BK23" s="50">
        <f>IF(BK$4="X",'LI 2M - SGS'!BK74,0)</f>
        <v>0</v>
      </c>
      <c r="BL23" s="50">
        <f>IF(BL$4="X",'LI 2M - SGS'!BL74,0)</f>
        <v>0</v>
      </c>
      <c r="BM23" s="50">
        <f>IF(BM$4="X",'LI 2M - SGS'!BM74,0)</f>
        <v>0</v>
      </c>
      <c r="BN23" s="50">
        <f>IF(BN$4="X",'LI 2M - SGS'!BN74,0)</f>
        <v>0</v>
      </c>
      <c r="BO23" s="50">
        <f>IF(BO$4="X",'LI 2M - SGS'!BO74,0)</f>
        <v>0</v>
      </c>
      <c r="BP23" s="50">
        <f>IF(BP$4="X",'LI 2M - SGS'!BP74,0)</f>
        <v>0</v>
      </c>
      <c r="BQ23" s="50">
        <f>IF(BQ$4="X",'LI 2M - SGS'!BQ74,0)</f>
        <v>0</v>
      </c>
      <c r="BR23" s="50">
        <f>IF(BR$4="X",'LI 2M - SGS'!BR74,0)</f>
        <v>0</v>
      </c>
      <c r="BS23" s="50">
        <f>IF(BS$4="X",'LI 2M - SGS'!BS74,0)</f>
        <v>0</v>
      </c>
      <c r="BT23" s="50">
        <f>IF(BT$4="X",'LI 2M - SGS'!BT74,0)</f>
        <v>0</v>
      </c>
      <c r="BU23" s="50">
        <f>IF(BU$4="X",'LI 2M - SGS'!BU74,0)</f>
        <v>0</v>
      </c>
      <c r="BV23" s="50">
        <f>IF(BV$4="X",'LI 2M - SGS'!BV74,0)</f>
        <v>0</v>
      </c>
      <c r="BW23" s="50">
        <f>IF(BW$4="X",'LI 2M - SGS'!BW74,0)</f>
        <v>0</v>
      </c>
      <c r="BX23" s="50">
        <f>IF(BX$4="X",'LI 2M - SGS'!BX74,0)</f>
        <v>0</v>
      </c>
      <c r="BY23" s="50">
        <f>IF(BY$4="X",'LI 2M - SGS'!BY74,0)</f>
        <v>0</v>
      </c>
      <c r="BZ23" s="50">
        <f>IF(BZ$4="X",'LI 2M - SGS'!BZ74,0)</f>
        <v>0</v>
      </c>
      <c r="CA23" s="50">
        <f>IF(CA$4="X",'LI 2M - SGS'!CA74,0)</f>
        <v>0</v>
      </c>
      <c r="CB23" s="50">
        <f>IF(CB$4="X",'LI 2M - SGS'!CB74,0)</f>
        <v>0</v>
      </c>
      <c r="CC23" s="50">
        <f>IF(CC$4="X",'LI 2M - SGS'!CC74,0)</f>
        <v>0</v>
      </c>
      <c r="CD23" s="50">
        <f>IF(CD$4="X",'LI 2M - SGS'!CD74,0)</f>
        <v>0</v>
      </c>
      <c r="CE23" s="50">
        <f>IF(CE$4="X",'LI 2M - SGS'!CE74,0)</f>
        <v>0</v>
      </c>
      <c r="CF23" s="50">
        <f>IF(CF$4="X",'LI 2M - SGS'!CF74,0)</f>
        <v>0</v>
      </c>
      <c r="CG23" s="50">
        <f>IF(CG$4="X",'LI 2M - SGS'!CG74,0)</f>
        <v>0</v>
      </c>
      <c r="CH23" s="147">
        <f>IF(CH$4="X",'LI 2M - SGS'!CH74,0)</f>
        <v>0</v>
      </c>
    </row>
    <row r="24" spans="1:99" x14ac:dyDescent="0.25">
      <c r="B24" s="55" t="s">
        <v>31</v>
      </c>
      <c r="C24" s="50">
        <f>IF(C$4="X",'LI 3M - LGS'!C74,0)</f>
        <v>0</v>
      </c>
      <c r="D24" s="50">
        <f>IF(D$4="X",'LI 3M - LGS'!D74,0)</f>
        <v>83.824617283434009</v>
      </c>
      <c r="E24" s="50">
        <f>IF(E$4="X",'LI 3M - LGS'!E74,0)</f>
        <v>2971.4878418255475</v>
      </c>
      <c r="F24" s="50">
        <f>IF(F$4="X",'LI 3M - LGS'!F74,0)</f>
        <v>9678.7487619577223</v>
      </c>
      <c r="G24" s="50">
        <f>IF(G$4="X",'LI 3M - LGS'!G74,0)</f>
        <v>20731.013241579749</v>
      </c>
      <c r="H24" s="50">
        <f>IF(H$4="X",'LI 3M - LGS'!H74,0)</f>
        <v>43305.378351971231</v>
      </c>
      <c r="I24" s="50">
        <f>IF(I$4="X",'LI 3M - LGS'!I74,0)</f>
        <v>79047.100534936733</v>
      </c>
      <c r="J24" s="50">
        <f>IF(J$4="X",'LI 3M - LGS'!J74,0)</f>
        <v>112254.38605359747</v>
      </c>
      <c r="K24" s="50">
        <f>IF(K$4="X",'LI 3M - LGS'!K74,0)</f>
        <v>146545.49437501869</v>
      </c>
      <c r="L24" s="50">
        <f>IF(L$4="X",'LI 3M - LGS'!L74,0)</f>
        <v>168205.61032319313</v>
      </c>
      <c r="M24" s="50">
        <f>IF(M$4="X",'LI 3M - LGS'!M74,0)</f>
        <v>186104.95717596691</v>
      </c>
      <c r="N24" s="50">
        <f>IF(N$4="X",'LI 3M - LGS'!N74,0)</f>
        <v>204695.43439474955</v>
      </c>
      <c r="O24" s="50">
        <f>IF(O$4="X",'LI 3M - LGS'!O74,0)</f>
        <v>225132.32323866209</v>
      </c>
      <c r="P24" s="50">
        <f>IF(P$4="X",'LI 3M - LGS'!P74,0)</f>
        <v>240777.16263764279</v>
      </c>
      <c r="Q24" s="50">
        <f>IF(Q$4="X",'LI 3M - LGS'!Q74,0)</f>
        <v>258343.56392583039</v>
      </c>
      <c r="R24" s="50">
        <f>IF(R$4="X",'LI 3M - LGS'!R74,0)</f>
        <v>275759.2584259382</v>
      </c>
      <c r="S24" s="50">
        <f>IF(S$4="X",'LI 3M - LGS'!S74,0)</f>
        <v>297684.72200359555</v>
      </c>
      <c r="T24" s="496">
        <f>IF(T$4="X",'LI 3M - LGS'!T74,0)</f>
        <v>297086.74787159014</v>
      </c>
      <c r="U24" s="50">
        <f>IF(U$4="X",'LI 3M - LGS'!U74,0)</f>
        <v>0</v>
      </c>
      <c r="V24" s="50">
        <f>IF(V$4="X",'LI 3M - LGS'!V74,0)</f>
        <v>0</v>
      </c>
      <c r="W24" s="50">
        <f>IF(W$4="X",'LI 3M - LGS'!W74,0)</f>
        <v>0</v>
      </c>
      <c r="X24" s="50">
        <f>IF(X$4="X",'LI 3M - LGS'!X74,0)</f>
        <v>0</v>
      </c>
      <c r="Y24" s="50">
        <f>IF(Y$4="X",'LI 3M - LGS'!Y74,0)</f>
        <v>0</v>
      </c>
      <c r="Z24" s="50">
        <f>IF(Z$4="X",'LI 3M - LGS'!Z74,0)</f>
        <v>0</v>
      </c>
      <c r="AA24" s="50">
        <f>IF(AA$4="X",'LI 3M - LGS'!AA74,0)</f>
        <v>0</v>
      </c>
      <c r="AB24" s="50">
        <f>IF(AB$4="X",'LI 3M - LGS'!AB74,0)</f>
        <v>0</v>
      </c>
      <c r="AC24" s="50">
        <f>IF(AC$4="X",'LI 3M - LGS'!AC74,0)</f>
        <v>0</v>
      </c>
      <c r="AD24" s="50">
        <f>IF(AD$4="X",'LI 3M - LGS'!AD74,0)</f>
        <v>0</v>
      </c>
      <c r="AE24" s="50">
        <f>IF(AE$4="X",'LI 3M - LGS'!AE74,0)</f>
        <v>0</v>
      </c>
      <c r="AF24" s="50">
        <f>IF(AF$4="X",'LI 3M - LGS'!AF74,0)</f>
        <v>0</v>
      </c>
      <c r="AG24" s="50">
        <f>IF(AG$4="X",'LI 3M - LGS'!AG74,0)</f>
        <v>0</v>
      </c>
      <c r="AH24" s="50">
        <f>IF(AH$4="X",'LI 3M - LGS'!AH74,0)</f>
        <v>0</v>
      </c>
      <c r="AI24" s="50">
        <f>IF(AI$4="X",'LI 3M - LGS'!AI74,0)</f>
        <v>0</v>
      </c>
      <c r="AJ24" s="50">
        <f>IF(AJ$4="X",'LI 3M - LGS'!AJ74,0)</f>
        <v>0</v>
      </c>
      <c r="AK24" s="50">
        <f>IF(AK$4="X",'LI 3M - LGS'!AK74,0)</f>
        <v>0</v>
      </c>
      <c r="AL24" s="50">
        <f>IF(AL$4="X",'LI 3M - LGS'!AL74,0)</f>
        <v>0</v>
      </c>
      <c r="AM24" s="50">
        <f>IF(AM$4="X",'LI 3M - LGS'!AM74,0)</f>
        <v>0</v>
      </c>
      <c r="AN24" s="50">
        <f>IF(AN$4="X",'LI 3M - LGS'!AN74,0)</f>
        <v>0</v>
      </c>
      <c r="AO24" s="50">
        <f>IF(AO$4="X",'LI 3M - LGS'!AO74,0)</f>
        <v>0</v>
      </c>
      <c r="AP24" s="50">
        <f>IF(AP$4="X",'LI 3M - LGS'!AP74,0)</f>
        <v>0</v>
      </c>
      <c r="AQ24" s="50">
        <f>IF(AQ$4="X",'LI 3M - LGS'!AQ74,0)</f>
        <v>0</v>
      </c>
      <c r="AR24" s="50">
        <f>IF(AR$4="X",'LI 3M - LGS'!AR74,0)</f>
        <v>0</v>
      </c>
      <c r="AS24" s="50">
        <f>IF(AS$4="X",'LI 3M - LGS'!AS74,0)</f>
        <v>0</v>
      </c>
      <c r="AT24" s="50">
        <f>IF(AT$4="X",'LI 3M - LGS'!AT74,0)</f>
        <v>0</v>
      </c>
      <c r="AU24" s="50">
        <f>IF(AU$4="X",'LI 3M - LGS'!AU74,0)</f>
        <v>0</v>
      </c>
      <c r="AV24" s="50">
        <f>IF(AV$4="X",'LI 3M - LGS'!AV74,0)</f>
        <v>0</v>
      </c>
      <c r="AW24" s="50">
        <f>IF(AW$4="X",'LI 3M - LGS'!AW74,0)</f>
        <v>0</v>
      </c>
      <c r="AX24" s="50">
        <f>IF(AX$4="X",'LI 3M - LGS'!AX74,0)</f>
        <v>0</v>
      </c>
      <c r="AY24" s="50">
        <f>IF(AY$4="X",'LI 3M - LGS'!AY74,0)</f>
        <v>0</v>
      </c>
      <c r="AZ24" s="50">
        <f>IF(AZ$4="X",'LI 3M - LGS'!AZ74,0)</f>
        <v>0</v>
      </c>
      <c r="BA24" s="50">
        <f>IF(BA$4="X",'LI 3M - LGS'!BA74,0)</f>
        <v>0</v>
      </c>
      <c r="BB24" s="50">
        <f>IF(BB$4="X",'LI 3M - LGS'!BB74,0)</f>
        <v>0</v>
      </c>
      <c r="BC24" s="50">
        <f>IF(BC$4="X",'LI 3M - LGS'!BC74,0)</f>
        <v>0</v>
      </c>
      <c r="BD24" s="50">
        <f>IF(BD$4="X",'LI 3M - LGS'!BD74,0)</f>
        <v>0</v>
      </c>
      <c r="BE24" s="50">
        <f>IF(BE$4="X",'LI 3M - LGS'!BE74,0)</f>
        <v>0</v>
      </c>
      <c r="BF24" s="50">
        <f>IF(BF$4="X",'LI 3M - LGS'!BF74,0)</f>
        <v>0</v>
      </c>
      <c r="BG24" s="50">
        <f>IF(BG$4="X",'LI 3M - LGS'!BG74,0)</f>
        <v>0</v>
      </c>
      <c r="BH24" s="50">
        <f>IF(BH$4="X",'LI 3M - LGS'!BH74,0)</f>
        <v>0</v>
      </c>
      <c r="BI24" s="50">
        <f>IF(BI$4="X",'LI 3M - LGS'!BI74,0)</f>
        <v>0</v>
      </c>
      <c r="BJ24" s="50">
        <f>IF(BJ$4="X",'LI 3M - LGS'!BJ74,0)</f>
        <v>0</v>
      </c>
      <c r="BK24" s="50">
        <f>IF(BK$4="X",'LI 3M - LGS'!BK74,0)</f>
        <v>0</v>
      </c>
      <c r="BL24" s="50">
        <f>IF(BL$4="X",'LI 3M - LGS'!BL74,0)</f>
        <v>0</v>
      </c>
      <c r="BM24" s="50">
        <f>IF(BM$4="X",'LI 3M - LGS'!BM74,0)</f>
        <v>0</v>
      </c>
      <c r="BN24" s="50">
        <f>IF(BN$4="X",'LI 3M - LGS'!BN74,0)</f>
        <v>0</v>
      </c>
      <c r="BO24" s="50">
        <f>IF(BO$4="X",'LI 3M - LGS'!BO74,0)</f>
        <v>0</v>
      </c>
      <c r="BP24" s="50">
        <f>IF(BP$4="X",'LI 3M - LGS'!BP74,0)</f>
        <v>0</v>
      </c>
      <c r="BQ24" s="50">
        <f>IF(BQ$4="X",'LI 3M - LGS'!BQ74,0)</f>
        <v>0</v>
      </c>
      <c r="BR24" s="50">
        <f>IF(BR$4="X",'LI 3M - LGS'!BR74,0)</f>
        <v>0</v>
      </c>
      <c r="BS24" s="50">
        <f>IF(BS$4="X",'LI 3M - LGS'!BS74,0)</f>
        <v>0</v>
      </c>
      <c r="BT24" s="50">
        <f>IF(BT$4="X",'LI 3M - LGS'!BT74,0)</f>
        <v>0</v>
      </c>
      <c r="BU24" s="50">
        <f>IF(BU$4="X",'LI 3M - LGS'!BU74,0)</f>
        <v>0</v>
      </c>
      <c r="BV24" s="50">
        <f>IF(BV$4="X",'LI 3M - LGS'!BV74,0)</f>
        <v>0</v>
      </c>
      <c r="BW24" s="50">
        <f>IF(BW$4="X",'LI 3M - LGS'!BW74,0)</f>
        <v>0</v>
      </c>
      <c r="BX24" s="50">
        <f>IF(BX$4="X",'LI 3M - LGS'!BX74,0)</f>
        <v>0</v>
      </c>
      <c r="BY24" s="50">
        <f>IF(BY$4="X",'LI 3M - LGS'!BY74,0)</f>
        <v>0</v>
      </c>
      <c r="BZ24" s="50">
        <f>IF(BZ$4="X",'LI 3M - LGS'!BZ74,0)</f>
        <v>0</v>
      </c>
      <c r="CA24" s="50">
        <f>IF(CA$4="X",'LI 3M - LGS'!CA74,0)</f>
        <v>0</v>
      </c>
      <c r="CB24" s="50">
        <f>IF(CB$4="X",'LI 3M - LGS'!CB74,0)</f>
        <v>0</v>
      </c>
      <c r="CC24" s="50">
        <f>IF(CC$4="X",'LI 3M - LGS'!CC74,0)</f>
        <v>0</v>
      </c>
      <c r="CD24" s="50">
        <f>IF(CD$4="X",'LI 3M - LGS'!CD74,0)</f>
        <v>0</v>
      </c>
      <c r="CE24" s="50">
        <f>IF(CE$4="X",'LI 3M - LGS'!CE74,0)</f>
        <v>0</v>
      </c>
      <c r="CF24" s="50">
        <f>IF(CF$4="X",'LI 3M - LGS'!CF74,0)</f>
        <v>0</v>
      </c>
      <c r="CG24" s="50">
        <f>IF(CG$4="X",'LI 3M - LGS'!CG74,0)</f>
        <v>0</v>
      </c>
      <c r="CH24" s="147">
        <f>IF(CH$4="X",'LI 3M - LGS'!CH74,0)</f>
        <v>0</v>
      </c>
    </row>
    <row r="25" spans="1:99" x14ac:dyDescent="0.25">
      <c r="B25" s="55" t="s">
        <v>32</v>
      </c>
      <c r="C25" s="50">
        <f>IF(C$4="X",'LI 4M - SPS'!C74,0)</f>
        <v>0</v>
      </c>
      <c r="D25" s="50">
        <f>IF(D$4="X",'LI 4M - SPS'!D74,0)</f>
        <v>0</v>
      </c>
      <c r="E25" s="50">
        <f>IF(E$4="X",'LI 4M - SPS'!E74,0)</f>
        <v>0</v>
      </c>
      <c r="F25" s="50">
        <f>IF(F$4="X",'LI 4M - SPS'!F74,0)</f>
        <v>0</v>
      </c>
      <c r="G25" s="50">
        <f>IF(G$4="X",'LI 4M - SPS'!G74,0)</f>
        <v>0</v>
      </c>
      <c r="H25" s="50">
        <f>IF(H$4="X",'LI 4M - SPS'!H74,0)</f>
        <v>0</v>
      </c>
      <c r="I25" s="50">
        <f>IF(I$4="X",'LI 4M - SPS'!I74,0)</f>
        <v>0</v>
      </c>
      <c r="J25" s="50">
        <f>IF(J$4="X",'LI 4M - SPS'!J74,0)</f>
        <v>0</v>
      </c>
      <c r="K25" s="50">
        <f>IF(K$4="X",'LI 4M - SPS'!K74,0)</f>
        <v>0</v>
      </c>
      <c r="L25" s="50">
        <f>IF(L$4="X",'LI 4M - SPS'!L74,0)</f>
        <v>0</v>
      </c>
      <c r="M25" s="50">
        <f>IF(M$4="X",'LI 4M - SPS'!M74,0)</f>
        <v>0</v>
      </c>
      <c r="N25" s="50">
        <f>IF(N$4="X",'LI 4M - SPS'!N74,0)</f>
        <v>0</v>
      </c>
      <c r="O25" s="50">
        <f>IF(O$4="X",'LI 4M - SPS'!O74,0)</f>
        <v>0</v>
      </c>
      <c r="P25" s="50">
        <f>IF(P$4="X",'LI 4M - SPS'!P74,0)</f>
        <v>0</v>
      </c>
      <c r="Q25" s="50">
        <f>IF(Q$4="X",'LI 4M - SPS'!Q74,0)</f>
        <v>0</v>
      </c>
      <c r="R25" s="50">
        <f>IF(R$4="X",'LI 4M - SPS'!R74,0)</f>
        <v>0</v>
      </c>
      <c r="S25" s="50">
        <f>IF(S$4="X",'LI 4M - SPS'!S74,0)</f>
        <v>0</v>
      </c>
      <c r="T25" s="496">
        <f>IF(T$4="X",'LI 4M - SPS'!T74,0)</f>
        <v>0</v>
      </c>
      <c r="U25" s="50">
        <f>IF(U$4="X",'LI 4M - SPS'!U74,0)</f>
        <v>0</v>
      </c>
      <c r="V25" s="50">
        <f>IF(V$4="X",'LI 4M - SPS'!V74,0)</f>
        <v>0</v>
      </c>
      <c r="W25" s="50">
        <f>IF(W$4="X",'LI 4M - SPS'!W74,0)</f>
        <v>0</v>
      </c>
      <c r="X25" s="50">
        <f>IF(X$4="X",'LI 4M - SPS'!X74,0)</f>
        <v>0</v>
      </c>
      <c r="Y25" s="50">
        <f>IF(Y$4="X",'LI 4M - SPS'!Y74,0)</f>
        <v>0</v>
      </c>
      <c r="Z25" s="50">
        <f>IF(Z$4="X",'LI 4M - SPS'!Z74,0)</f>
        <v>0</v>
      </c>
      <c r="AA25" s="50">
        <f>IF(AA$4="X",'LI 4M - SPS'!AA74,0)</f>
        <v>0</v>
      </c>
      <c r="AB25" s="50">
        <f>IF(AB$4="X",'LI 4M - SPS'!AB74,0)</f>
        <v>0</v>
      </c>
      <c r="AC25" s="50">
        <f>IF(AC$4="X",'LI 4M - SPS'!AC74,0)</f>
        <v>0</v>
      </c>
      <c r="AD25" s="50">
        <f>IF(AD$4="X",'LI 4M - SPS'!AD74,0)</f>
        <v>0</v>
      </c>
      <c r="AE25" s="50">
        <f>IF(AE$4="X",'LI 4M - SPS'!AE74,0)</f>
        <v>0</v>
      </c>
      <c r="AF25" s="50">
        <f>IF(AF$4="X",'LI 4M - SPS'!AF74,0)</f>
        <v>0</v>
      </c>
      <c r="AG25" s="50">
        <f>IF(AG$4="X",'LI 4M - SPS'!AG74,0)</f>
        <v>0</v>
      </c>
      <c r="AH25" s="50">
        <f>IF(AH$4="X",'LI 4M - SPS'!AH74,0)</f>
        <v>0</v>
      </c>
      <c r="AI25" s="50">
        <f>IF(AI$4="X",'LI 4M - SPS'!AI74,0)</f>
        <v>0</v>
      </c>
      <c r="AJ25" s="50">
        <f>IF(AJ$4="X",'LI 4M - SPS'!AJ74,0)</f>
        <v>0</v>
      </c>
      <c r="AK25" s="50">
        <f>IF(AK$4="X",'LI 4M - SPS'!AK74,0)</f>
        <v>0</v>
      </c>
      <c r="AL25" s="50">
        <f>IF(AL$4="X",'LI 4M - SPS'!AL74,0)</f>
        <v>0</v>
      </c>
      <c r="AM25" s="50">
        <f>IF(AM$4="X",'LI 4M - SPS'!AM74,0)</f>
        <v>0</v>
      </c>
      <c r="AN25" s="50">
        <f>IF(AN$4="X",'LI 4M - SPS'!AN74,0)</f>
        <v>0</v>
      </c>
      <c r="AO25" s="50">
        <f>IF(AO$4="X",'LI 4M - SPS'!AO74,0)</f>
        <v>0</v>
      </c>
      <c r="AP25" s="50">
        <f>IF(AP$4="X",'LI 4M - SPS'!AP74,0)</f>
        <v>0</v>
      </c>
      <c r="AQ25" s="50">
        <f>IF(AQ$4="X",'LI 4M - SPS'!AQ74,0)</f>
        <v>0</v>
      </c>
      <c r="AR25" s="50">
        <f>IF(AR$4="X",'LI 4M - SPS'!AR74,0)</f>
        <v>0</v>
      </c>
      <c r="AS25" s="50">
        <f>IF(AS$4="X",'LI 4M - SPS'!AS74,0)</f>
        <v>0</v>
      </c>
      <c r="AT25" s="50">
        <f>IF(AT$4="X",'LI 4M - SPS'!AT74,0)</f>
        <v>0</v>
      </c>
      <c r="AU25" s="50">
        <f>IF(AU$4="X",'LI 4M - SPS'!AU74,0)</f>
        <v>0</v>
      </c>
      <c r="AV25" s="50">
        <f>IF(AV$4="X",'LI 4M - SPS'!AV74,0)</f>
        <v>0</v>
      </c>
      <c r="AW25" s="50">
        <f>IF(AW$4="X",'LI 4M - SPS'!AW74,0)</f>
        <v>0</v>
      </c>
      <c r="AX25" s="50">
        <f>IF(AX$4="X",'LI 4M - SPS'!AX74,0)</f>
        <v>0</v>
      </c>
      <c r="AY25" s="50">
        <f>IF(AY$4="X",'LI 4M - SPS'!AY74,0)</f>
        <v>0</v>
      </c>
      <c r="AZ25" s="50">
        <f>IF(AZ$4="X",'LI 4M - SPS'!AZ74,0)</f>
        <v>0</v>
      </c>
      <c r="BA25" s="50">
        <f>IF(BA$4="X",'LI 4M - SPS'!BA74,0)</f>
        <v>0</v>
      </c>
      <c r="BB25" s="50">
        <f>IF(BB$4="X",'LI 4M - SPS'!BB74,0)</f>
        <v>0</v>
      </c>
      <c r="BC25" s="50">
        <f>IF(BC$4="X",'LI 4M - SPS'!BC74,0)</f>
        <v>0</v>
      </c>
      <c r="BD25" s="50">
        <f>IF(BD$4="X",'LI 4M - SPS'!BD74,0)</f>
        <v>0</v>
      </c>
      <c r="BE25" s="50">
        <f>IF(BE$4="X",'LI 4M - SPS'!BE74,0)</f>
        <v>0</v>
      </c>
      <c r="BF25" s="50">
        <f>IF(BF$4="X",'LI 4M - SPS'!BF74,0)</f>
        <v>0</v>
      </c>
      <c r="BG25" s="50">
        <f>IF(BG$4="X",'LI 4M - SPS'!BG74,0)</f>
        <v>0</v>
      </c>
      <c r="BH25" s="50">
        <f>IF(BH$4="X",'LI 4M - SPS'!BH74,0)</f>
        <v>0</v>
      </c>
      <c r="BI25" s="50">
        <f>IF(BI$4="X",'LI 4M - SPS'!BI74,0)</f>
        <v>0</v>
      </c>
      <c r="BJ25" s="50">
        <f>IF(BJ$4="X",'LI 4M - SPS'!BJ74,0)</f>
        <v>0</v>
      </c>
      <c r="BK25" s="50">
        <f>IF(BK$4="X",'LI 4M - SPS'!BK74,0)</f>
        <v>0</v>
      </c>
      <c r="BL25" s="50">
        <f>IF(BL$4="X",'LI 4M - SPS'!BL74,0)</f>
        <v>0</v>
      </c>
      <c r="BM25" s="50">
        <f>IF(BM$4="X",'LI 4M - SPS'!BM74,0)</f>
        <v>0</v>
      </c>
      <c r="BN25" s="50">
        <f>IF(BN$4="X",'LI 4M - SPS'!BN74,0)</f>
        <v>0</v>
      </c>
      <c r="BO25" s="50">
        <f>IF(BO$4="X",'LI 4M - SPS'!BO74,0)</f>
        <v>0</v>
      </c>
      <c r="BP25" s="50">
        <f>IF(BP$4="X",'LI 4M - SPS'!BP74,0)</f>
        <v>0</v>
      </c>
      <c r="BQ25" s="50">
        <f>IF(BQ$4="X",'LI 4M - SPS'!BQ74,0)</f>
        <v>0</v>
      </c>
      <c r="BR25" s="50">
        <f>IF(BR$4="X",'LI 4M - SPS'!BR74,0)</f>
        <v>0</v>
      </c>
      <c r="BS25" s="50">
        <f>IF(BS$4="X",'LI 4M - SPS'!BS74,0)</f>
        <v>0</v>
      </c>
      <c r="BT25" s="50">
        <f>IF(BT$4="X",'LI 4M - SPS'!BT74,0)</f>
        <v>0</v>
      </c>
      <c r="BU25" s="50">
        <f>IF(BU$4="X",'LI 4M - SPS'!BU74,0)</f>
        <v>0</v>
      </c>
      <c r="BV25" s="50">
        <f>IF(BV$4="X",'LI 4M - SPS'!BV74,0)</f>
        <v>0</v>
      </c>
      <c r="BW25" s="50">
        <f>IF(BW$4="X",'LI 4M - SPS'!BW74,0)</f>
        <v>0</v>
      </c>
      <c r="BX25" s="50">
        <f>IF(BX$4="X",'LI 4M - SPS'!BX74,0)</f>
        <v>0</v>
      </c>
      <c r="BY25" s="50">
        <f>IF(BY$4="X",'LI 4M - SPS'!BY74,0)</f>
        <v>0</v>
      </c>
      <c r="BZ25" s="50">
        <f>IF(BZ$4="X",'LI 4M - SPS'!BZ74,0)</f>
        <v>0</v>
      </c>
      <c r="CA25" s="50">
        <f>IF(CA$4="X",'LI 4M - SPS'!CA74,0)</f>
        <v>0</v>
      </c>
      <c r="CB25" s="50">
        <f>IF(CB$4="X",'LI 4M - SPS'!CB74,0)</f>
        <v>0</v>
      </c>
      <c r="CC25" s="50">
        <f>IF(CC$4="X",'LI 4M - SPS'!CC74,0)</f>
        <v>0</v>
      </c>
      <c r="CD25" s="50">
        <f>IF(CD$4="X",'LI 4M - SPS'!CD74,0)</f>
        <v>0</v>
      </c>
      <c r="CE25" s="50">
        <f>IF(CE$4="X",'LI 4M - SPS'!CE74,0)</f>
        <v>0</v>
      </c>
      <c r="CF25" s="50">
        <f>IF(CF$4="X",'LI 4M - SPS'!CF74,0)</f>
        <v>0</v>
      </c>
      <c r="CG25" s="50">
        <f>IF(CG$4="X",'LI 4M - SPS'!CG74,0)</f>
        <v>0</v>
      </c>
      <c r="CH25" s="147">
        <f>IF(CH$4="X",'LI 4M - SPS'!CH74,0)</f>
        <v>0</v>
      </c>
    </row>
    <row r="26" spans="1:99" ht="15.75" thickBot="1" x14ac:dyDescent="0.3">
      <c r="B26" s="31" t="s">
        <v>33</v>
      </c>
      <c r="C26" s="60">
        <f>IF(C$4="X",'LI 11M - LPS'!C74,0)</f>
        <v>0</v>
      </c>
      <c r="D26" s="60">
        <f>IF(D$4="X",'LI 11M - LPS'!D74,0)</f>
        <v>0</v>
      </c>
      <c r="E26" s="60">
        <f>IF(E$4="X",'LI 11M - LPS'!E74,0)</f>
        <v>0</v>
      </c>
      <c r="F26" s="60">
        <f>IF(F$4="X",'LI 11M - LPS'!F74,0)</f>
        <v>0</v>
      </c>
      <c r="G26" s="60">
        <f>IF(G$4="X",'LI 11M - LPS'!G74,0)</f>
        <v>0</v>
      </c>
      <c r="H26" s="60">
        <f>IF(H$4="X",'LI 11M - LPS'!H74,0)</f>
        <v>0</v>
      </c>
      <c r="I26" s="60">
        <f>IF(I$4="X",'LI 11M - LPS'!I74,0)</f>
        <v>0</v>
      </c>
      <c r="J26" s="60">
        <f>IF(J$4="X",'LI 11M - LPS'!J74,0)</f>
        <v>0</v>
      </c>
      <c r="K26" s="60">
        <f>IF(K$4="X",'LI 11M - LPS'!K74,0)</f>
        <v>0</v>
      </c>
      <c r="L26" s="60">
        <f>IF(L$4="X",'LI 11M - LPS'!L74,0)</f>
        <v>0</v>
      </c>
      <c r="M26" s="60">
        <f>IF(M$4="X",'LI 11M - LPS'!M74,0)</f>
        <v>0</v>
      </c>
      <c r="N26" s="60">
        <f>IF(N$4="X",'LI 11M - LPS'!N74,0)</f>
        <v>0</v>
      </c>
      <c r="O26" s="60">
        <f>IF(O$4="X",'LI 11M - LPS'!O74,0)</f>
        <v>0</v>
      </c>
      <c r="P26" s="60">
        <f>IF(P$4="X",'LI 11M - LPS'!P74,0)</f>
        <v>0</v>
      </c>
      <c r="Q26" s="60">
        <f>IF(Q$4="X",'LI 11M - LPS'!Q74,0)</f>
        <v>0</v>
      </c>
      <c r="R26" s="60">
        <f>IF(R$4="X",'LI 11M - LPS'!R74,0)</f>
        <v>0</v>
      </c>
      <c r="S26" s="60">
        <f>IF(S$4="X",'LI 11M - LPS'!S74,0)</f>
        <v>0</v>
      </c>
      <c r="T26" s="506">
        <f>IF(T$4="X",'LI 11M - LPS'!T74,0)</f>
        <v>0</v>
      </c>
      <c r="U26" s="60">
        <f>IF(U$4="X",'LI 11M - LPS'!U74,0)</f>
        <v>0</v>
      </c>
      <c r="V26" s="60">
        <f>IF(V$4="X",'LI 11M - LPS'!V74,0)</f>
        <v>0</v>
      </c>
      <c r="W26" s="60">
        <f>IF(W$4="X",'LI 11M - LPS'!W74,0)</f>
        <v>0</v>
      </c>
      <c r="X26" s="60">
        <f>IF(X$4="X",'LI 11M - LPS'!X74,0)</f>
        <v>0</v>
      </c>
      <c r="Y26" s="60">
        <f>IF(Y$4="X",'LI 11M - LPS'!Y74,0)</f>
        <v>0</v>
      </c>
      <c r="Z26" s="60">
        <f>IF(Z$4="X",'LI 11M - LPS'!Z74,0)</f>
        <v>0</v>
      </c>
      <c r="AA26" s="60">
        <f>IF(AA$4="X",'LI 11M - LPS'!AA74,0)</f>
        <v>0</v>
      </c>
      <c r="AB26" s="60">
        <f>IF(AB$4="X",'LI 11M - LPS'!AB74,0)</f>
        <v>0</v>
      </c>
      <c r="AC26" s="60">
        <f>IF(AC$4="X",'LI 11M - LPS'!AC74,0)</f>
        <v>0</v>
      </c>
      <c r="AD26" s="60">
        <f>IF(AD$4="X",'LI 11M - LPS'!AD74,0)</f>
        <v>0</v>
      </c>
      <c r="AE26" s="60">
        <f>IF(AE$4="X",'LI 11M - LPS'!AE74,0)</f>
        <v>0</v>
      </c>
      <c r="AF26" s="60">
        <f>IF(AF$4="X",'LI 11M - LPS'!AF74,0)</f>
        <v>0</v>
      </c>
      <c r="AG26" s="60">
        <f>IF(AG$4="X",'LI 11M - LPS'!AG74,0)</f>
        <v>0</v>
      </c>
      <c r="AH26" s="60">
        <f>IF(AH$4="X",'LI 11M - LPS'!AH74,0)</f>
        <v>0</v>
      </c>
      <c r="AI26" s="60">
        <f>IF(AI$4="X",'LI 11M - LPS'!AI74,0)</f>
        <v>0</v>
      </c>
      <c r="AJ26" s="60">
        <f>IF(AJ$4="X",'LI 11M - LPS'!AJ74,0)</f>
        <v>0</v>
      </c>
      <c r="AK26" s="60">
        <f>IF(AK$4="X",'LI 11M - LPS'!AK74,0)</f>
        <v>0</v>
      </c>
      <c r="AL26" s="60">
        <f>IF(AL$4="X",'LI 11M - LPS'!AL74,0)</f>
        <v>0</v>
      </c>
      <c r="AM26" s="60">
        <f>IF(AM$4="X",'LI 11M - LPS'!AM74,0)</f>
        <v>0</v>
      </c>
      <c r="AN26" s="60">
        <f>IF(AN$4="X",'LI 11M - LPS'!AN74,0)</f>
        <v>0</v>
      </c>
      <c r="AO26" s="60">
        <f>IF(AO$4="X",'LI 11M - LPS'!AO74,0)</f>
        <v>0</v>
      </c>
      <c r="AP26" s="60">
        <f>IF(AP$4="X",'LI 11M - LPS'!AP74,0)</f>
        <v>0</v>
      </c>
      <c r="AQ26" s="60">
        <f>IF(AQ$4="X",'LI 11M - LPS'!AQ74,0)</f>
        <v>0</v>
      </c>
      <c r="AR26" s="60">
        <f>IF(AR$4="X",'LI 11M - LPS'!AR74,0)</f>
        <v>0</v>
      </c>
      <c r="AS26" s="60">
        <f>IF(AS$4="X",'LI 11M - LPS'!AS74,0)</f>
        <v>0</v>
      </c>
      <c r="AT26" s="60">
        <f>IF(AT$4="X",'LI 11M - LPS'!AT74,0)</f>
        <v>0</v>
      </c>
      <c r="AU26" s="60">
        <f>IF(AU$4="X",'LI 11M - LPS'!AU74,0)</f>
        <v>0</v>
      </c>
      <c r="AV26" s="60">
        <f>IF(AV$4="X",'LI 11M - LPS'!AV74,0)</f>
        <v>0</v>
      </c>
      <c r="AW26" s="60">
        <f>IF(AW$4="X",'LI 11M - LPS'!AW74,0)</f>
        <v>0</v>
      </c>
      <c r="AX26" s="60">
        <f>IF(AX$4="X",'LI 11M - LPS'!AX74,0)</f>
        <v>0</v>
      </c>
      <c r="AY26" s="60">
        <f>IF(AY$4="X",'LI 11M - LPS'!AY74,0)</f>
        <v>0</v>
      </c>
      <c r="AZ26" s="60">
        <f>IF(AZ$4="X",'LI 11M - LPS'!AZ74,0)</f>
        <v>0</v>
      </c>
      <c r="BA26" s="60">
        <f>IF(BA$4="X",'LI 11M - LPS'!BA74,0)</f>
        <v>0</v>
      </c>
      <c r="BB26" s="60">
        <f>IF(BB$4="X",'LI 11M - LPS'!BB74,0)</f>
        <v>0</v>
      </c>
      <c r="BC26" s="60">
        <f>IF(BC$4="X",'LI 11M - LPS'!BC74,0)</f>
        <v>0</v>
      </c>
      <c r="BD26" s="60">
        <f>IF(BD$4="X",'LI 11M - LPS'!BD74,0)</f>
        <v>0</v>
      </c>
      <c r="BE26" s="60">
        <f>IF(BE$4="X",'LI 11M - LPS'!BE74,0)</f>
        <v>0</v>
      </c>
      <c r="BF26" s="60">
        <f>IF(BF$4="X",'LI 11M - LPS'!BF74,0)</f>
        <v>0</v>
      </c>
      <c r="BG26" s="60">
        <f>IF(BG$4="X",'LI 11M - LPS'!BG74,0)</f>
        <v>0</v>
      </c>
      <c r="BH26" s="60">
        <f>IF(BH$4="X",'LI 11M - LPS'!BH74,0)</f>
        <v>0</v>
      </c>
      <c r="BI26" s="60">
        <f>IF(BI$4="X",'LI 11M - LPS'!BI74,0)</f>
        <v>0</v>
      </c>
      <c r="BJ26" s="60">
        <f>IF(BJ$4="X",'LI 11M - LPS'!BJ74,0)</f>
        <v>0</v>
      </c>
      <c r="BK26" s="60">
        <f>IF(BK$4="X",'LI 11M - LPS'!BK74,0)</f>
        <v>0</v>
      </c>
      <c r="BL26" s="60">
        <f>IF(BL$4="X",'LI 11M - LPS'!BL74,0)</f>
        <v>0</v>
      </c>
      <c r="BM26" s="60">
        <f>IF(BM$4="X",'LI 11M - LPS'!BM74,0)</f>
        <v>0</v>
      </c>
      <c r="BN26" s="60">
        <f>IF(BN$4="X",'LI 11M - LPS'!BN74,0)</f>
        <v>0</v>
      </c>
      <c r="BO26" s="60">
        <f>IF(BO$4="X",'LI 11M - LPS'!BO74,0)</f>
        <v>0</v>
      </c>
      <c r="BP26" s="60">
        <f>IF(BP$4="X",'LI 11M - LPS'!BP74,0)</f>
        <v>0</v>
      </c>
      <c r="BQ26" s="60">
        <f>IF(BQ$4="X",'LI 11M - LPS'!BQ74,0)</f>
        <v>0</v>
      </c>
      <c r="BR26" s="60">
        <f>IF(BR$4="X",'LI 11M - LPS'!BR74,0)</f>
        <v>0</v>
      </c>
      <c r="BS26" s="60">
        <f>IF(BS$4="X",'LI 11M - LPS'!BS74,0)</f>
        <v>0</v>
      </c>
      <c r="BT26" s="60">
        <f>IF(BT$4="X",'LI 11M - LPS'!BT74,0)</f>
        <v>0</v>
      </c>
      <c r="BU26" s="60">
        <f>IF(BU$4="X",'LI 11M - LPS'!BU74,0)</f>
        <v>0</v>
      </c>
      <c r="BV26" s="60">
        <f>IF(BV$4="X",'LI 11M - LPS'!BV74,0)</f>
        <v>0</v>
      </c>
      <c r="BW26" s="60">
        <f>IF(BW$4="X",'LI 11M - LPS'!BW74,0)</f>
        <v>0</v>
      </c>
      <c r="BX26" s="60">
        <f>IF(BX$4="X",'LI 11M - LPS'!BX74,0)</f>
        <v>0</v>
      </c>
      <c r="BY26" s="60">
        <f>IF(BY$4="X",'LI 11M - LPS'!BY74,0)</f>
        <v>0</v>
      </c>
      <c r="BZ26" s="60">
        <f>IF(BZ$4="X",'LI 11M - LPS'!BZ74,0)</f>
        <v>0</v>
      </c>
      <c r="CA26" s="60">
        <f>IF(CA$4="X",'LI 11M - LPS'!CA74,0)</f>
        <v>0</v>
      </c>
      <c r="CB26" s="60">
        <f>IF(CB$4="X",'LI 11M - LPS'!CB74,0)</f>
        <v>0</v>
      </c>
      <c r="CC26" s="60">
        <f>IF(CC$4="X",'LI 11M - LPS'!CC74,0)</f>
        <v>0</v>
      </c>
      <c r="CD26" s="60">
        <f>IF(CD$4="X",'LI 11M - LPS'!CD74,0)</f>
        <v>0</v>
      </c>
      <c r="CE26" s="60">
        <f>IF(CE$4="X",'LI 11M - LPS'!CE74,0)</f>
        <v>0</v>
      </c>
      <c r="CF26" s="60">
        <f>IF(CF$4="X",'LI 11M - LPS'!CF74,0)</f>
        <v>0</v>
      </c>
      <c r="CG26" s="60">
        <f>IF(CG$4="X",'LI 11M - LPS'!CG74,0)</f>
        <v>0</v>
      </c>
      <c r="CH26" s="150">
        <f>IF(CH$4="X",'LI 11M - LPS'!CH74,0)</f>
        <v>0</v>
      </c>
    </row>
    <row r="27" spans="1:99" ht="15.75" thickBot="1" x14ac:dyDescent="0.3">
      <c r="A27" s="1"/>
      <c r="B27" s="56" t="s">
        <v>34</v>
      </c>
      <c r="C27" s="52">
        <f>SUM(C22:C26)</f>
        <v>0</v>
      </c>
      <c r="D27" s="46">
        <f t="shared" ref="D27:BO27" si="16">SUM(D22:D26)</f>
        <v>406.49572777872606</v>
      </c>
      <c r="E27" s="46">
        <f t="shared" si="16"/>
        <v>5756.0897660827968</v>
      </c>
      <c r="F27" s="46">
        <f t="shared" si="16"/>
        <v>18499.916116159955</v>
      </c>
      <c r="G27" s="46">
        <f t="shared" si="16"/>
        <v>41711.629116415323</v>
      </c>
      <c r="H27" s="46">
        <f t="shared" si="16"/>
        <v>121148.22343444226</v>
      </c>
      <c r="I27" s="46">
        <f t="shared" si="16"/>
        <v>246961.20607432243</v>
      </c>
      <c r="J27" s="46">
        <f t="shared" si="16"/>
        <v>371825.31915035844</v>
      </c>
      <c r="K27" s="46">
        <f t="shared" si="16"/>
        <v>463377.37180919189</v>
      </c>
      <c r="L27" s="46">
        <f t="shared" si="16"/>
        <v>509031.84731880121</v>
      </c>
      <c r="M27" s="46">
        <f t="shared" si="16"/>
        <v>562669.11011100502</v>
      </c>
      <c r="N27" s="46">
        <f t="shared" si="16"/>
        <v>639646.45444524451</v>
      </c>
      <c r="O27" s="46">
        <f t="shared" si="16"/>
        <v>721432.28028898663</v>
      </c>
      <c r="P27" s="46">
        <f t="shared" si="16"/>
        <v>787628.30180514604</v>
      </c>
      <c r="Q27" s="46">
        <f t="shared" si="16"/>
        <v>848776.88744527753</v>
      </c>
      <c r="R27" s="46">
        <f t="shared" si="16"/>
        <v>898491.70507441787</v>
      </c>
      <c r="S27" s="46">
        <f t="shared" si="16"/>
        <v>959201.23347368382</v>
      </c>
      <c r="T27" s="507">
        <f t="shared" si="16"/>
        <v>973369.8794279173</v>
      </c>
      <c r="U27" s="46">
        <f t="shared" si="16"/>
        <v>0</v>
      </c>
      <c r="V27" s="46">
        <f t="shared" si="16"/>
        <v>0</v>
      </c>
      <c r="W27" s="46">
        <f t="shared" si="16"/>
        <v>0</v>
      </c>
      <c r="X27" s="46">
        <f t="shared" si="16"/>
        <v>0</v>
      </c>
      <c r="Y27" s="46">
        <f t="shared" si="16"/>
        <v>0</v>
      </c>
      <c r="Z27" s="46">
        <f t="shared" si="16"/>
        <v>0</v>
      </c>
      <c r="AA27" s="46">
        <f t="shared" si="16"/>
        <v>0</v>
      </c>
      <c r="AB27" s="46">
        <f t="shared" si="16"/>
        <v>0</v>
      </c>
      <c r="AC27" s="46">
        <f t="shared" si="16"/>
        <v>0</v>
      </c>
      <c r="AD27" s="46">
        <f t="shared" si="16"/>
        <v>0</v>
      </c>
      <c r="AE27" s="46">
        <f t="shared" si="16"/>
        <v>0</v>
      </c>
      <c r="AF27" s="46">
        <f t="shared" si="16"/>
        <v>0</v>
      </c>
      <c r="AG27" s="46">
        <f t="shared" si="16"/>
        <v>0</v>
      </c>
      <c r="AH27" s="46">
        <f t="shared" si="16"/>
        <v>0</v>
      </c>
      <c r="AI27" s="46">
        <f t="shared" si="16"/>
        <v>0</v>
      </c>
      <c r="AJ27" s="46">
        <f t="shared" si="16"/>
        <v>0</v>
      </c>
      <c r="AK27" s="46">
        <f t="shared" si="16"/>
        <v>0</v>
      </c>
      <c r="AL27" s="46">
        <f t="shared" si="16"/>
        <v>0</v>
      </c>
      <c r="AM27" s="46">
        <f t="shared" si="16"/>
        <v>0</v>
      </c>
      <c r="AN27" s="46">
        <f t="shared" si="16"/>
        <v>0</v>
      </c>
      <c r="AO27" s="46">
        <f t="shared" si="16"/>
        <v>0</v>
      </c>
      <c r="AP27" s="46">
        <f t="shared" si="16"/>
        <v>0</v>
      </c>
      <c r="AQ27" s="46">
        <f t="shared" si="16"/>
        <v>0</v>
      </c>
      <c r="AR27" s="46">
        <f t="shared" si="16"/>
        <v>0</v>
      </c>
      <c r="AS27" s="46">
        <f t="shared" si="16"/>
        <v>0</v>
      </c>
      <c r="AT27" s="46">
        <f t="shared" si="16"/>
        <v>0</v>
      </c>
      <c r="AU27" s="46">
        <f t="shared" si="16"/>
        <v>0</v>
      </c>
      <c r="AV27" s="46">
        <f t="shared" si="16"/>
        <v>0</v>
      </c>
      <c r="AW27" s="46">
        <f t="shared" si="16"/>
        <v>0</v>
      </c>
      <c r="AX27" s="46">
        <f t="shared" si="16"/>
        <v>0</v>
      </c>
      <c r="AY27" s="46">
        <f t="shared" si="16"/>
        <v>0</v>
      </c>
      <c r="AZ27" s="46">
        <f t="shared" si="16"/>
        <v>0</v>
      </c>
      <c r="BA27" s="46">
        <f t="shared" si="16"/>
        <v>0</v>
      </c>
      <c r="BB27" s="46">
        <f t="shared" si="16"/>
        <v>0</v>
      </c>
      <c r="BC27" s="46">
        <f t="shared" si="16"/>
        <v>0</v>
      </c>
      <c r="BD27" s="46">
        <f t="shared" si="16"/>
        <v>0</v>
      </c>
      <c r="BE27" s="46">
        <f t="shared" si="16"/>
        <v>0</v>
      </c>
      <c r="BF27" s="46">
        <f t="shared" si="16"/>
        <v>0</v>
      </c>
      <c r="BG27" s="46">
        <f t="shared" si="16"/>
        <v>0</v>
      </c>
      <c r="BH27" s="46">
        <f t="shared" si="16"/>
        <v>0</v>
      </c>
      <c r="BI27" s="46">
        <f t="shared" si="16"/>
        <v>0</v>
      </c>
      <c r="BJ27" s="46">
        <f t="shared" si="16"/>
        <v>0</v>
      </c>
      <c r="BK27" s="46">
        <f t="shared" si="16"/>
        <v>0</v>
      </c>
      <c r="BL27" s="46">
        <f t="shared" si="16"/>
        <v>0</v>
      </c>
      <c r="BM27" s="46">
        <f t="shared" si="16"/>
        <v>0</v>
      </c>
      <c r="BN27" s="46">
        <f t="shared" si="16"/>
        <v>0</v>
      </c>
      <c r="BO27" s="46">
        <f t="shared" si="16"/>
        <v>0</v>
      </c>
      <c r="BP27" s="46">
        <f t="shared" ref="BP27:CH27" si="17">SUM(BP22:BP26)</f>
        <v>0</v>
      </c>
      <c r="BQ27" s="46">
        <f t="shared" si="17"/>
        <v>0</v>
      </c>
      <c r="BR27" s="46">
        <f t="shared" si="17"/>
        <v>0</v>
      </c>
      <c r="BS27" s="46">
        <f t="shared" si="17"/>
        <v>0</v>
      </c>
      <c r="BT27" s="46">
        <f t="shared" si="17"/>
        <v>0</v>
      </c>
      <c r="BU27" s="46">
        <f t="shared" si="17"/>
        <v>0</v>
      </c>
      <c r="BV27" s="46">
        <f t="shared" si="17"/>
        <v>0</v>
      </c>
      <c r="BW27" s="46">
        <f t="shared" si="17"/>
        <v>0</v>
      </c>
      <c r="BX27" s="46">
        <f t="shared" si="17"/>
        <v>0</v>
      </c>
      <c r="BY27" s="46">
        <f t="shared" si="17"/>
        <v>0</v>
      </c>
      <c r="BZ27" s="46">
        <f t="shared" si="17"/>
        <v>0</v>
      </c>
      <c r="CA27" s="46">
        <f t="shared" si="17"/>
        <v>0</v>
      </c>
      <c r="CB27" s="46">
        <f t="shared" si="17"/>
        <v>0</v>
      </c>
      <c r="CC27" s="46">
        <f t="shared" si="17"/>
        <v>0</v>
      </c>
      <c r="CD27" s="46">
        <f t="shared" si="17"/>
        <v>0</v>
      </c>
      <c r="CE27" s="46">
        <f t="shared" si="17"/>
        <v>0</v>
      </c>
      <c r="CF27" s="46">
        <f t="shared" si="17"/>
        <v>0</v>
      </c>
      <c r="CG27" s="46">
        <f t="shared" si="17"/>
        <v>0</v>
      </c>
      <c r="CH27" s="47">
        <f t="shared" si="17"/>
        <v>0</v>
      </c>
    </row>
    <row r="28" spans="1:99" x14ac:dyDescent="0.25">
      <c r="A28" s="1"/>
      <c r="B28" s="1"/>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row>
    <row r="29" spans="1:99" x14ac:dyDescent="0.25">
      <c r="A29" s="1"/>
      <c r="B29" s="1"/>
      <c r="C29" s="72"/>
      <c r="D29" s="72"/>
      <c r="E29" s="184"/>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row>
    <row r="30" spans="1:99" x14ac:dyDescent="0.25">
      <c r="A30" s="1"/>
      <c r="B30" s="1"/>
      <c r="C30" s="72"/>
      <c r="D30" s="72"/>
      <c r="E30" s="186"/>
      <c r="F30" s="187"/>
      <c r="G30" s="187"/>
      <c r="H30" s="187"/>
      <c r="I30" s="187"/>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c r="CF30" s="72"/>
      <c r="CG30" s="72"/>
      <c r="CH30" s="72"/>
    </row>
    <row r="31" spans="1:99" x14ac:dyDescent="0.25">
      <c r="A31" s="1"/>
      <c r="B31" s="1"/>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row>
    <row r="32" spans="1:99" ht="15" customHeight="1" x14ac:dyDescent="0.25">
      <c r="A32" s="558" t="s">
        <v>41</v>
      </c>
      <c r="B32" s="558"/>
      <c r="C32" s="190" t="s">
        <v>224</v>
      </c>
      <c r="I32" s="191" t="s">
        <v>178</v>
      </c>
      <c r="CJ32" s="190" t="s">
        <v>176</v>
      </c>
      <c r="CU32" s="190" t="s">
        <v>239</v>
      </c>
    </row>
    <row r="33" spans="1:108" ht="15" customHeight="1" thickBot="1" x14ac:dyDescent="0.3">
      <c r="A33" s="558"/>
      <c r="B33" s="558"/>
    </row>
    <row r="34" spans="1:108" ht="15.75" customHeight="1" thickBot="1" x14ac:dyDescent="0.3">
      <c r="A34" s="559"/>
      <c r="B34" s="559"/>
      <c r="C34" s="161">
        <f t="shared" ref="C34:AH34" si="18">C21</f>
        <v>45292</v>
      </c>
      <c r="D34" s="58">
        <f t="shared" si="18"/>
        <v>45323</v>
      </c>
      <c r="E34" s="43">
        <f t="shared" si="18"/>
        <v>45352</v>
      </c>
      <c r="F34" s="43">
        <f t="shared" si="18"/>
        <v>45383</v>
      </c>
      <c r="G34" s="43">
        <f t="shared" si="18"/>
        <v>45413</v>
      </c>
      <c r="H34" s="43">
        <f t="shared" si="18"/>
        <v>45444</v>
      </c>
      <c r="I34" s="43">
        <f t="shared" si="18"/>
        <v>45474</v>
      </c>
      <c r="J34" s="43">
        <f t="shared" si="18"/>
        <v>45505</v>
      </c>
      <c r="K34" s="43">
        <f t="shared" si="18"/>
        <v>45536</v>
      </c>
      <c r="L34" s="43">
        <f t="shared" si="18"/>
        <v>45566</v>
      </c>
      <c r="M34" s="43">
        <f t="shared" si="18"/>
        <v>45597</v>
      </c>
      <c r="N34" s="43">
        <f t="shared" si="18"/>
        <v>45627</v>
      </c>
      <c r="O34" s="43">
        <f t="shared" si="18"/>
        <v>45658</v>
      </c>
      <c r="P34" s="43">
        <f t="shared" si="18"/>
        <v>45689</v>
      </c>
      <c r="Q34" s="43">
        <f t="shared" si="18"/>
        <v>45717</v>
      </c>
      <c r="R34" s="43">
        <f t="shared" si="18"/>
        <v>45748</v>
      </c>
      <c r="S34" s="43">
        <f t="shared" si="18"/>
        <v>45778</v>
      </c>
      <c r="T34" s="43">
        <f t="shared" si="18"/>
        <v>45809</v>
      </c>
      <c r="U34" s="43">
        <f t="shared" si="18"/>
        <v>45839</v>
      </c>
      <c r="V34" s="43">
        <f t="shared" si="18"/>
        <v>45870</v>
      </c>
      <c r="W34" s="43">
        <f t="shared" si="18"/>
        <v>45901</v>
      </c>
      <c r="X34" s="43">
        <f t="shared" si="18"/>
        <v>45931</v>
      </c>
      <c r="Y34" s="43">
        <f t="shared" si="18"/>
        <v>45962</v>
      </c>
      <c r="Z34" s="43">
        <f t="shared" si="18"/>
        <v>45992</v>
      </c>
      <c r="AA34" s="43">
        <f t="shared" si="18"/>
        <v>46023</v>
      </c>
      <c r="AB34" s="43">
        <f t="shared" si="18"/>
        <v>46054</v>
      </c>
      <c r="AC34" s="43">
        <f t="shared" si="18"/>
        <v>46082</v>
      </c>
      <c r="AD34" s="43">
        <f t="shared" si="18"/>
        <v>46113</v>
      </c>
      <c r="AE34" s="43">
        <f t="shared" si="18"/>
        <v>46143</v>
      </c>
      <c r="AF34" s="43">
        <f t="shared" si="18"/>
        <v>46174</v>
      </c>
      <c r="AG34" s="43">
        <f t="shared" si="18"/>
        <v>46204</v>
      </c>
      <c r="AH34" s="43">
        <f t="shared" si="18"/>
        <v>46235</v>
      </c>
      <c r="AI34" s="43">
        <f t="shared" ref="AI34:BN34" si="19">AI21</f>
        <v>46266</v>
      </c>
      <c r="AJ34" s="43">
        <f t="shared" si="19"/>
        <v>46296</v>
      </c>
      <c r="AK34" s="43">
        <f t="shared" si="19"/>
        <v>46327</v>
      </c>
      <c r="AL34" s="43">
        <f t="shared" si="19"/>
        <v>46357</v>
      </c>
      <c r="AM34" s="43">
        <f t="shared" si="19"/>
        <v>46388</v>
      </c>
      <c r="AN34" s="43">
        <f t="shared" si="19"/>
        <v>46419</v>
      </c>
      <c r="AO34" s="43">
        <f t="shared" si="19"/>
        <v>46447</v>
      </c>
      <c r="AP34" s="43">
        <f t="shared" si="19"/>
        <v>46478</v>
      </c>
      <c r="AQ34" s="43">
        <f t="shared" si="19"/>
        <v>46508</v>
      </c>
      <c r="AR34" s="43">
        <f t="shared" si="19"/>
        <v>46539</v>
      </c>
      <c r="AS34" s="43">
        <f t="shared" si="19"/>
        <v>46569</v>
      </c>
      <c r="AT34" s="43">
        <f t="shared" si="19"/>
        <v>46600</v>
      </c>
      <c r="AU34" s="43">
        <f t="shared" si="19"/>
        <v>46631</v>
      </c>
      <c r="AV34" s="43">
        <f t="shared" si="19"/>
        <v>46661</v>
      </c>
      <c r="AW34" s="43">
        <f t="shared" si="19"/>
        <v>46692</v>
      </c>
      <c r="AX34" s="43">
        <f t="shared" si="19"/>
        <v>46722</v>
      </c>
      <c r="AY34" s="43">
        <f t="shared" si="19"/>
        <v>46753</v>
      </c>
      <c r="AZ34" s="43">
        <f t="shared" si="19"/>
        <v>46784</v>
      </c>
      <c r="BA34" s="43">
        <f t="shared" si="19"/>
        <v>46813</v>
      </c>
      <c r="BB34" s="43">
        <f t="shared" si="19"/>
        <v>46844</v>
      </c>
      <c r="BC34" s="43">
        <f t="shared" si="19"/>
        <v>46874</v>
      </c>
      <c r="BD34" s="43">
        <f t="shared" si="19"/>
        <v>46905</v>
      </c>
      <c r="BE34" s="43">
        <f t="shared" si="19"/>
        <v>46935</v>
      </c>
      <c r="BF34" s="43">
        <f t="shared" si="19"/>
        <v>46966</v>
      </c>
      <c r="BG34" s="43">
        <f t="shared" si="19"/>
        <v>46997</v>
      </c>
      <c r="BH34" s="43">
        <f t="shared" si="19"/>
        <v>47027</v>
      </c>
      <c r="BI34" s="43">
        <f t="shared" si="19"/>
        <v>47058</v>
      </c>
      <c r="BJ34" s="43">
        <f t="shared" si="19"/>
        <v>47088</v>
      </c>
      <c r="BK34" s="43">
        <f t="shared" si="19"/>
        <v>47119</v>
      </c>
      <c r="BL34" s="43">
        <f t="shared" si="19"/>
        <v>47150</v>
      </c>
      <c r="BM34" s="43">
        <f t="shared" si="19"/>
        <v>47178</v>
      </c>
      <c r="BN34" s="43">
        <f t="shared" si="19"/>
        <v>47209</v>
      </c>
      <c r="BO34" s="43">
        <f t="shared" ref="BO34:CH34" si="20">BO21</f>
        <v>47239</v>
      </c>
      <c r="BP34" s="43">
        <f t="shared" si="20"/>
        <v>47270</v>
      </c>
      <c r="BQ34" s="43">
        <f t="shared" si="20"/>
        <v>47300</v>
      </c>
      <c r="BR34" s="43">
        <f t="shared" si="20"/>
        <v>47331</v>
      </c>
      <c r="BS34" s="43">
        <f t="shared" si="20"/>
        <v>47362</v>
      </c>
      <c r="BT34" s="43">
        <f t="shared" si="20"/>
        <v>47392</v>
      </c>
      <c r="BU34" s="43">
        <f t="shared" si="20"/>
        <v>47423</v>
      </c>
      <c r="BV34" s="43">
        <f t="shared" si="20"/>
        <v>47453</v>
      </c>
      <c r="BW34" s="43">
        <f t="shared" si="20"/>
        <v>47484</v>
      </c>
      <c r="BX34" s="43">
        <f t="shared" si="20"/>
        <v>47515</v>
      </c>
      <c r="BY34" s="43">
        <f t="shared" si="20"/>
        <v>47543</v>
      </c>
      <c r="BZ34" s="43">
        <f t="shared" si="20"/>
        <v>47574</v>
      </c>
      <c r="CA34" s="43">
        <f t="shared" si="20"/>
        <v>47604</v>
      </c>
      <c r="CB34" s="43">
        <f t="shared" si="20"/>
        <v>47635</v>
      </c>
      <c r="CC34" s="43">
        <f t="shared" si="20"/>
        <v>47665</v>
      </c>
      <c r="CD34" s="43">
        <f t="shared" si="20"/>
        <v>47696</v>
      </c>
      <c r="CE34" s="43">
        <f t="shared" si="20"/>
        <v>47727</v>
      </c>
      <c r="CF34" s="43">
        <f t="shared" si="20"/>
        <v>47757</v>
      </c>
      <c r="CG34" s="43">
        <f t="shared" si="20"/>
        <v>47788</v>
      </c>
      <c r="CH34" s="44">
        <f t="shared" si="20"/>
        <v>47818</v>
      </c>
      <c r="CJ34" s="42">
        <f>C34</f>
        <v>45292</v>
      </c>
      <c r="CK34" s="42">
        <f t="shared" ref="CK34:DA34" si="21">D34</f>
        <v>45323</v>
      </c>
      <c r="CL34" s="42">
        <f t="shared" si="21"/>
        <v>45352</v>
      </c>
      <c r="CM34" s="42">
        <f t="shared" si="21"/>
        <v>45383</v>
      </c>
      <c r="CN34" s="42">
        <f t="shared" si="21"/>
        <v>45413</v>
      </c>
      <c r="CO34" s="42">
        <f t="shared" si="21"/>
        <v>45444</v>
      </c>
      <c r="CP34" s="42">
        <f t="shared" si="21"/>
        <v>45474</v>
      </c>
      <c r="CQ34" s="42">
        <f t="shared" si="21"/>
        <v>45505</v>
      </c>
      <c r="CR34" s="42">
        <f t="shared" si="21"/>
        <v>45536</v>
      </c>
      <c r="CS34" s="42">
        <f t="shared" si="21"/>
        <v>45566</v>
      </c>
      <c r="CT34" s="42">
        <f t="shared" si="21"/>
        <v>45597</v>
      </c>
      <c r="CU34" s="42">
        <f t="shared" si="21"/>
        <v>45627</v>
      </c>
      <c r="CV34" s="42">
        <f t="shared" si="21"/>
        <v>45658</v>
      </c>
      <c r="CW34" s="42">
        <f t="shared" si="21"/>
        <v>45689</v>
      </c>
      <c r="CX34" s="42">
        <f t="shared" si="21"/>
        <v>45717</v>
      </c>
      <c r="CY34" s="42">
        <f t="shared" si="21"/>
        <v>45748</v>
      </c>
      <c r="CZ34" s="42">
        <f t="shared" si="21"/>
        <v>45778</v>
      </c>
      <c r="DA34" s="42">
        <f t="shared" si="21"/>
        <v>45809</v>
      </c>
      <c r="DD34" t="s">
        <v>34</v>
      </c>
    </row>
    <row r="35" spans="1:108" x14ac:dyDescent="0.25">
      <c r="A35" s="561" t="s">
        <v>30</v>
      </c>
      <c r="B35" s="73" t="s">
        <v>39</v>
      </c>
      <c r="C35" s="195">
        <f>IF(CJ38=0,0,CJ35/SUM(CJ35:CJ36))</f>
        <v>0</v>
      </c>
      <c r="D35" s="195">
        <f t="shared" ref="D35:M35" si="22">IF(CK38=0,0,CK35/SUM(CK35:CK36))</f>
        <v>1</v>
      </c>
      <c r="E35" s="195">
        <f t="shared" si="22"/>
        <v>0.99507317080203161</v>
      </c>
      <c r="F35" s="195">
        <f t="shared" si="22"/>
        <v>1</v>
      </c>
      <c r="G35" s="195">
        <f t="shared" si="22"/>
        <v>1</v>
      </c>
      <c r="H35" s="195">
        <f t="shared" si="22"/>
        <v>0.56174707355483255</v>
      </c>
      <c r="I35" s="195">
        <f t="shared" si="22"/>
        <v>1</v>
      </c>
      <c r="J35" s="195">
        <f t="shared" si="22"/>
        <v>1</v>
      </c>
      <c r="K35" s="195">
        <f t="shared" si="22"/>
        <v>1</v>
      </c>
      <c r="L35" s="195">
        <f t="shared" si="22"/>
        <v>1</v>
      </c>
      <c r="M35" s="195">
        <f t="shared" si="22"/>
        <v>1</v>
      </c>
      <c r="N35" s="195">
        <f>IF(SUM(CU38:DA38)=0,0,SUM(CU35:DA35)/SUM(CU35:DA36))</f>
        <v>0.9942810319438985</v>
      </c>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J35" s="198"/>
      <c r="CK35" s="198">
        <v>545207</v>
      </c>
      <c r="CL35" s="198">
        <v>1380467</v>
      </c>
      <c r="CM35" s="198">
        <v>540271</v>
      </c>
      <c r="CN35" s="198">
        <v>1665468</v>
      </c>
      <c r="CO35" s="198">
        <v>840045</v>
      </c>
      <c r="CP35" s="198">
        <v>586313</v>
      </c>
      <c r="CQ35" s="198">
        <v>858709</v>
      </c>
      <c r="CR35" s="198">
        <v>1731378</v>
      </c>
      <c r="CS35" s="198">
        <v>542901</v>
      </c>
      <c r="CT35" s="198">
        <v>1739862</v>
      </c>
      <c r="CU35" s="204">
        <v>2714598</v>
      </c>
      <c r="CV35" s="198">
        <v>6404187</v>
      </c>
      <c r="CW35" s="198"/>
      <c r="CX35" s="198"/>
      <c r="CY35" s="198"/>
      <c r="CZ35" s="198"/>
      <c r="DA35" s="198"/>
      <c r="DD35" s="198">
        <f>SUM(CJ35:DA35)</f>
        <v>19549406</v>
      </c>
    </row>
    <row r="36" spans="1:108" x14ac:dyDescent="0.25">
      <c r="A36" s="561"/>
      <c r="B36" s="70" t="s">
        <v>37</v>
      </c>
      <c r="C36" s="196">
        <f>IF(CJ38=0,0,CJ36/SUM(CJ35:CJ36))</f>
        <v>0</v>
      </c>
      <c r="D36" s="196">
        <f t="shared" ref="D36:M36" si="23">IF(CK38=0,0,CK36/SUM(CK35:CK36))</f>
        <v>0</v>
      </c>
      <c r="E36" s="196">
        <f t="shared" si="23"/>
        <v>4.9268291979684305E-3</v>
      </c>
      <c r="F36" s="196">
        <f t="shared" si="23"/>
        <v>0</v>
      </c>
      <c r="G36" s="196">
        <f t="shared" si="23"/>
        <v>0</v>
      </c>
      <c r="H36" s="196">
        <f t="shared" si="23"/>
        <v>0.43825292644516739</v>
      </c>
      <c r="I36" s="196">
        <f t="shared" si="23"/>
        <v>0</v>
      </c>
      <c r="J36" s="196">
        <f t="shared" si="23"/>
        <v>0</v>
      </c>
      <c r="K36" s="196">
        <f t="shared" si="23"/>
        <v>0</v>
      </c>
      <c r="L36" s="196">
        <f t="shared" si="23"/>
        <v>0</v>
      </c>
      <c r="M36" s="196">
        <f t="shared" si="23"/>
        <v>0</v>
      </c>
      <c r="N36" s="196">
        <f>IF(SUM(CU38:DA38)=0,0,SUM(CU36:DA36)/SUM(CU35:DA36))</f>
        <v>5.7189680561014955E-3</v>
      </c>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J36" s="198"/>
      <c r="CK36" s="198"/>
      <c r="CL36" s="198">
        <v>6835</v>
      </c>
      <c r="CM36" s="198">
        <v>0</v>
      </c>
      <c r="CN36" s="198">
        <v>0</v>
      </c>
      <c r="CO36" s="198">
        <v>655370</v>
      </c>
      <c r="CP36" s="198">
        <v>0</v>
      </c>
      <c r="CQ36" s="198">
        <v>0</v>
      </c>
      <c r="CR36" s="198">
        <v>0</v>
      </c>
      <c r="CS36" s="198">
        <v>0</v>
      </c>
      <c r="CT36" s="198">
        <v>0</v>
      </c>
      <c r="CU36" s="204">
        <v>0</v>
      </c>
      <c r="CV36" s="198">
        <v>52450</v>
      </c>
      <c r="CW36" s="198"/>
      <c r="CX36" s="198"/>
      <c r="CY36" s="198"/>
      <c r="CZ36" s="198"/>
      <c r="DA36" s="198"/>
      <c r="DD36" s="198">
        <f t="shared" ref="DD36:DD54" si="24">SUM(CJ36:DA36)</f>
        <v>714655</v>
      </c>
    </row>
    <row r="37" spans="1:108" x14ac:dyDescent="0.25">
      <c r="A37" s="561"/>
      <c r="B37" s="203" t="s">
        <v>177</v>
      </c>
      <c r="C37" s="197"/>
      <c r="D37" s="197"/>
      <c r="E37" s="197"/>
      <c r="F37" s="197"/>
      <c r="G37" s="197"/>
      <c r="H37" s="197"/>
      <c r="I37" s="197"/>
      <c r="J37" s="197"/>
      <c r="K37" s="197"/>
      <c r="L37" s="197"/>
      <c r="M37" s="197"/>
      <c r="N37" s="197"/>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J37" s="198"/>
      <c r="CK37" s="198">
        <v>1368</v>
      </c>
      <c r="CL37" s="198">
        <v>173059</v>
      </c>
      <c r="CM37" s="198">
        <v>437602</v>
      </c>
      <c r="CN37" s="198">
        <v>-496532</v>
      </c>
      <c r="CO37" s="198">
        <v>30686</v>
      </c>
      <c r="CP37" s="198">
        <v>6040</v>
      </c>
      <c r="CQ37" s="198"/>
      <c r="CR37" s="198">
        <v>-10306</v>
      </c>
      <c r="CS37" s="198"/>
      <c r="CT37" s="198">
        <v>185585</v>
      </c>
      <c r="CU37" s="204">
        <v>183654</v>
      </c>
      <c r="CV37" s="198">
        <v>1933967</v>
      </c>
      <c r="CW37" s="198"/>
      <c r="CX37" s="198"/>
      <c r="CY37" s="198"/>
      <c r="CZ37" s="198"/>
      <c r="DA37" s="198"/>
      <c r="DD37" s="198">
        <f t="shared" si="24"/>
        <v>2445123</v>
      </c>
    </row>
    <row r="38" spans="1:108" s="74" customFormat="1" ht="15.75" thickBot="1" x14ac:dyDescent="0.3">
      <c r="A38" s="562"/>
      <c r="B38" s="201" t="s">
        <v>34</v>
      </c>
      <c r="C38" s="185">
        <f t="shared" ref="C38" si="25">SUM(C35:C36)</f>
        <v>0</v>
      </c>
      <c r="D38" s="185">
        <f t="shared" ref="D38:M38" si="26">SUM(D35:D36)</f>
        <v>1</v>
      </c>
      <c r="E38" s="185">
        <f t="shared" si="26"/>
        <v>1</v>
      </c>
      <c r="F38" s="185">
        <f t="shared" si="26"/>
        <v>1</v>
      </c>
      <c r="G38" s="185">
        <f t="shared" si="26"/>
        <v>1</v>
      </c>
      <c r="H38" s="185">
        <f t="shared" si="26"/>
        <v>1</v>
      </c>
      <c r="I38" s="185">
        <f t="shared" si="26"/>
        <v>1</v>
      </c>
      <c r="J38" s="185">
        <f t="shared" si="26"/>
        <v>1</v>
      </c>
      <c r="K38" s="185">
        <f t="shared" si="26"/>
        <v>1</v>
      </c>
      <c r="L38" s="185">
        <f t="shared" si="26"/>
        <v>1</v>
      </c>
      <c r="M38" s="185">
        <f t="shared" si="26"/>
        <v>1</v>
      </c>
      <c r="N38" s="185">
        <f>SUM(N35:N36)</f>
        <v>1</v>
      </c>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194"/>
      <c r="AU38" s="194"/>
      <c r="AV38" s="194"/>
      <c r="AW38" s="194"/>
      <c r="AX38" s="194"/>
      <c r="AY38" s="194"/>
      <c r="AZ38" s="194"/>
      <c r="BA38" s="194"/>
      <c r="BB38" s="194"/>
      <c r="BC38" s="194"/>
      <c r="BD38" s="194"/>
      <c r="BE38" s="194"/>
      <c r="BF38" s="194"/>
      <c r="BG38" s="194"/>
      <c r="BH38" s="194"/>
      <c r="BI38" s="194"/>
      <c r="BJ38" s="194"/>
      <c r="BK38" s="194"/>
      <c r="BL38" s="194"/>
      <c r="BM38" s="194"/>
      <c r="BN38" s="194"/>
      <c r="BO38" s="194"/>
      <c r="BP38" s="194"/>
      <c r="BQ38" s="194"/>
      <c r="BR38" s="194"/>
      <c r="BS38" s="194"/>
      <c r="BT38" s="194"/>
      <c r="BU38" s="194"/>
      <c r="BV38" s="194"/>
      <c r="BW38" s="194"/>
      <c r="BX38" s="194"/>
      <c r="BY38" s="194"/>
      <c r="BZ38" s="194"/>
      <c r="CA38" s="194"/>
      <c r="CB38" s="194"/>
      <c r="CC38" s="194"/>
      <c r="CD38" s="194"/>
      <c r="CE38" s="194"/>
      <c r="CF38" s="194"/>
      <c r="CG38" s="194"/>
      <c r="CH38" s="194"/>
      <c r="CJ38" s="199">
        <f t="shared" ref="CJ38:CT38" si="27">SUM(CJ35:CJ37)</f>
        <v>0</v>
      </c>
      <c r="CK38" s="199">
        <f t="shared" si="27"/>
        <v>546575</v>
      </c>
      <c r="CL38" s="199">
        <f t="shared" si="27"/>
        <v>1560361</v>
      </c>
      <c r="CM38" s="199">
        <f t="shared" si="27"/>
        <v>977873</v>
      </c>
      <c r="CN38" s="199">
        <f t="shared" si="27"/>
        <v>1168936</v>
      </c>
      <c r="CO38" s="199">
        <f t="shared" si="27"/>
        <v>1526101</v>
      </c>
      <c r="CP38" s="199">
        <f t="shared" si="27"/>
        <v>592353</v>
      </c>
      <c r="CQ38" s="199">
        <f t="shared" si="27"/>
        <v>858709</v>
      </c>
      <c r="CR38" s="199">
        <f t="shared" si="27"/>
        <v>1721072</v>
      </c>
      <c r="CS38" s="199">
        <f t="shared" si="27"/>
        <v>542901</v>
      </c>
      <c r="CT38" s="199">
        <f t="shared" si="27"/>
        <v>1925447</v>
      </c>
      <c r="CU38" s="200">
        <f>SUM(CU35:CU37)</f>
        <v>2898252</v>
      </c>
      <c r="CV38" s="199">
        <f t="shared" ref="CV38:DA38" si="28">SUM(CV35:CV37)</f>
        <v>8390604</v>
      </c>
      <c r="CW38" s="199">
        <f t="shared" si="28"/>
        <v>0</v>
      </c>
      <c r="CX38" s="199">
        <f t="shared" si="28"/>
        <v>0</v>
      </c>
      <c r="CY38" s="199">
        <f t="shared" si="28"/>
        <v>0</v>
      </c>
      <c r="CZ38" s="199">
        <f t="shared" si="28"/>
        <v>0</v>
      </c>
      <c r="DA38" s="199">
        <f t="shared" si="28"/>
        <v>0</v>
      </c>
      <c r="DD38" s="199">
        <f t="shared" si="24"/>
        <v>22709184</v>
      </c>
    </row>
    <row r="39" spans="1:108" x14ac:dyDescent="0.25">
      <c r="A39" s="560" t="s">
        <v>31</v>
      </c>
      <c r="B39" s="71" t="s">
        <v>39</v>
      </c>
      <c r="C39" s="195">
        <f>IF(CJ42=0,0,CJ39/SUM(CJ39:CJ40))</f>
        <v>0</v>
      </c>
      <c r="D39" s="195">
        <f t="shared" ref="D39:M39" si="29">IF(CK42=0,0,CK39/SUM(CK39:CK40))</f>
        <v>1</v>
      </c>
      <c r="E39" s="195">
        <f t="shared" si="29"/>
        <v>1</v>
      </c>
      <c r="F39" s="195">
        <f t="shared" si="29"/>
        <v>1</v>
      </c>
      <c r="G39" s="195">
        <f t="shared" si="29"/>
        <v>1</v>
      </c>
      <c r="H39" s="195">
        <f t="shared" si="29"/>
        <v>1</v>
      </c>
      <c r="I39" s="195">
        <f t="shared" si="29"/>
        <v>1</v>
      </c>
      <c r="J39" s="195">
        <f t="shared" si="29"/>
        <v>1</v>
      </c>
      <c r="K39" s="195">
        <f t="shared" si="29"/>
        <v>1</v>
      </c>
      <c r="L39" s="195">
        <f t="shared" si="29"/>
        <v>1</v>
      </c>
      <c r="M39" s="195">
        <f t="shared" si="29"/>
        <v>1</v>
      </c>
      <c r="N39" s="195">
        <f>IF(SUM(CU42:DA42)=0,0,SUM(CU39:DA39)/SUM(CU39:DA40))</f>
        <v>0.99050729880893962</v>
      </c>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J39" s="198"/>
      <c r="CK39" s="198">
        <v>439834</v>
      </c>
      <c r="CL39" s="198">
        <v>3483675</v>
      </c>
      <c r="CM39" s="198">
        <v>2449036</v>
      </c>
      <c r="CN39" s="198">
        <v>2411837</v>
      </c>
      <c r="CO39" s="198">
        <v>3385452</v>
      </c>
      <c r="CP39" s="198">
        <v>2000471</v>
      </c>
      <c r="CQ39" s="198">
        <v>10045536</v>
      </c>
      <c r="CR39" s="198">
        <v>5981970</v>
      </c>
      <c r="CS39" s="198">
        <v>4517216</v>
      </c>
      <c r="CT39" s="198">
        <v>2996535</v>
      </c>
      <c r="CU39" s="204">
        <v>8083082</v>
      </c>
      <c r="CV39" s="198">
        <v>9782818</v>
      </c>
      <c r="CW39" s="198"/>
      <c r="CX39" s="198"/>
      <c r="CY39" s="198"/>
      <c r="CZ39" s="198"/>
      <c r="DA39" s="198"/>
      <c r="DD39" s="198">
        <f t="shared" si="24"/>
        <v>55577462</v>
      </c>
    </row>
    <row r="40" spans="1:108" x14ac:dyDescent="0.25">
      <c r="A40" s="561"/>
      <c r="B40" s="70" t="s">
        <v>37</v>
      </c>
      <c r="C40" s="196">
        <f>IF(CJ42=0,0,CJ40/SUM(CJ39:CJ40))</f>
        <v>0</v>
      </c>
      <c r="D40" s="196">
        <f t="shared" ref="D40:M40" si="30">IF(CK42=0,0,CK40/SUM(CK39:CK40))</f>
        <v>0</v>
      </c>
      <c r="E40" s="196">
        <f t="shared" si="30"/>
        <v>0</v>
      </c>
      <c r="F40" s="196">
        <f t="shared" si="30"/>
        <v>0</v>
      </c>
      <c r="G40" s="196">
        <f t="shared" si="30"/>
        <v>0</v>
      </c>
      <c r="H40" s="196">
        <f t="shared" si="30"/>
        <v>0</v>
      </c>
      <c r="I40" s="196">
        <f t="shared" si="30"/>
        <v>0</v>
      </c>
      <c r="J40" s="196">
        <f t="shared" si="30"/>
        <v>0</v>
      </c>
      <c r="K40" s="196">
        <f t="shared" si="30"/>
        <v>0</v>
      </c>
      <c r="L40" s="196">
        <f t="shared" si="30"/>
        <v>0</v>
      </c>
      <c r="M40" s="196">
        <f t="shared" si="30"/>
        <v>0</v>
      </c>
      <c r="N40" s="196">
        <f>IF(SUM(CU42:DA42)=0,0,SUM(CU40:DA40)/SUM(CU39:DA40))</f>
        <v>9.4927011910603699E-3</v>
      </c>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c r="AY40" s="193"/>
      <c r="AZ40" s="193"/>
      <c r="BA40" s="193"/>
      <c r="BB40" s="193"/>
      <c r="BC40" s="193"/>
      <c r="BD40" s="193"/>
      <c r="BE40" s="193"/>
      <c r="BF40" s="193"/>
      <c r="BG40" s="193"/>
      <c r="BH40" s="193"/>
      <c r="BI40" s="193"/>
      <c r="BJ40" s="193"/>
      <c r="BK40" s="193"/>
      <c r="BL40" s="193"/>
      <c r="BM40" s="193"/>
      <c r="BN40" s="193"/>
      <c r="BO40" s="193"/>
      <c r="BP40" s="193"/>
      <c r="BQ40" s="193"/>
      <c r="BR40" s="193"/>
      <c r="BS40" s="193"/>
      <c r="BT40" s="193"/>
      <c r="BU40" s="193"/>
      <c r="BV40" s="193"/>
      <c r="BW40" s="193"/>
      <c r="BX40" s="193"/>
      <c r="BY40" s="193"/>
      <c r="BZ40" s="193"/>
      <c r="CA40" s="193"/>
      <c r="CB40" s="193"/>
      <c r="CC40" s="193"/>
      <c r="CD40" s="193"/>
      <c r="CE40" s="193"/>
      <c r="CF40" s="193"/>
      <c r="CG40" s="193"/>
      <c r="CH40" s="193"/>
      <c r="CJ40" s="198"/>
      <c r="CK40" s="198"/>
      <c r="CL40" s="198">
        <v>0</v>
      </c>
      <c r="CM40" s="198">
        <v>0</v>
      </c>
      <c r="CN40" s="198">
        <v>0</v>
      </c>
      <c r="CO40" s="198">
        <v>0</v>
      </c>
      <c r="CP40" s="198">
        <v>0</v>
      </c>
      <c r="CQ40" s="198">
        <v>0</v>
      </c>
      <c r="CR40" s="198">
        <v>0</v>
      </c>
      <c r="CS40" s="198">
        <v>0</v>
      </c>
      <c r="CT40" s="198">
        <v>0</v>
      </c>
      <c r="CU40" s="204">
        <v>0</v>
      </c>
      <c r="CV40" s="198">
        <v>171221</v>
      </c>
      <c r="CW40" s="198"/>
      <c r="CX40" s="198"/>
      <c r="CY40" s="198"/>
      <c r="CZ40" s="198"/>
      <c r="DA40" s="198"/>
      <c r="DD40" s="198">
        <f t="shared" si="24"/>
        <v>171221</v>
      </c>
    </row>
    <row r="41" spans="1:108" x14ac:dyDescent="0.25">
      <c r="A41" s="561"/>
      <c r="B41" s="203" t="s">
        <v>177</v>
      </c>
      <c r="C41" s="197"/>
      <c r="D41" s="197"/>
      <c r="E41" s="197"/>
      <c r="F41" s="197"/>
      <c r="G41" s="197"/>
      <c r="H41" s="197"/>
      <c r="I41" s="197"/>
      <c r="J41" s="197"/>
      <c r="K41" s="197"/>
      <c r="L41" s="197"/>
      <c r="M41" s="197"/>
      <c r="N41" s="197"/>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J41" s="198"/>
      <c r="CK41" s="198">
        <v>10592</v>
      </c>
      <c r="CL41" s="198"/>
      <c r="CM41" s="198"/>
      <c r="CN41" s="198"/>
      <c r="CO41" s="198">
        <v>255300</v>
      </c>
      <c r="CP41" s="198">
        <v>18115</v>
      </c>
      <c r="CQ41" s="198">
        <v>193308</v>
      </c>
      <c r="CR41" s="198">
        <v>199380</v>
      </c>
      <c r="CS41" s="198">
        <v>-199380</v>
      </c>
      <c r="CT41" s="198">
        <v>1686</v>
      </c>
      <c r="CU41" s="204"/>
      <c r="CV41" s="198">
        <v>1468194</v>
      </c>
      <c r="CW41" s="198"/>
      <c r="CX41" s="198"/>
      <c r="CY41" s="198"/>
      <c r="CZ41" s="198"/>
      <c r="DA41" s="198"/>
      <c r="DD41" s="198">
        <f t="shared" si="24"/>
        <v>1947195</v>
      </c>
    </row>
    <row r="42" spans="1:108" s="74" customFormat="1" ht="15.75" thickBot="1" x14ac:dyDescent="0.3">
      <c r="A42" s="562"/>
      <c r="B42" s="201" t="s">
        <v>34</v>
      </c>
      <c r="C42" s="185">
        <f t="shared" ref="C42" si="31">SUM(C39:C40)</f>
        <v>0</v>
      </c>
      <c r="D42" s="185">
        <f t="shared" ref="D42:M42" si="32">SUM(D39:D40)</f>
        <v>1</v>
      </c>
      <c r="E42" s="185">
        <f t="shared" si="32"/>
        <v>1</v>
      </c>
      <c r="F42" s="185">
        <f t="shared" si="32"/>
        <v>1</v>
      </c>
      <c r="G42" s="185">
        <f t="shared" si="32"/>
        <v>1</v>
      </c>
      <c r="H42" s="185">
        <f t="shared" si="32"/>
        <v>1</v>
      </c>
      <c r="I42" s="185">
        <f t="shared" si="32"/>
        <v>1</v>
      </c>
      <c r="J42" s="185">
        <f t="shared" si="32"/>
        <v>1</v>
      </c>
      <c r="K42" s="185">
        <f t="shared" si="32"/>
        <v>1</v>
      </c>
      <c r="L42" s="185">
        <f t="shared" si="32"/>
        <v>1</v>
      </c>
      <c r="M42" s="185">
        <f t="shared" si="32"/>
        <v>1</v>
      </c>
      <c r="N42" s="185">
        <f>SUM(N39:N40)</f>
        <v>1</v>
      </c>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J42" s="199">
        <f t="shared" ref="CJ42:CT42" si="33">SUM(CJ39:CJ41)</f>
        <v>0</v>
      </c>
      <c r="CK42" s="199">
        <f t="shared" si="33"/>
        <v>450426</v>
      </c>
      <c r="CL42" s="199">
        <f t="shared" si="33"/>
        <v>3483675</v>
      </c>
      <c r="CM42" s="199">
        <f t="shared" si="33"/>
        <v>2449036</v>
      </c>
      <c r="CN42" s="199">
        <f t="shared" si="33"/>
        <v>2411837</v>
      </c>
      <c r="CO42" s="199">
        <f t="shared" si="33"/>
        <v>3640752</v>
      </c>
      <c r="CP42" s="199">
        <f t="shared" si="33"/>
        <v>2018586</v>
      </c>
      <c r="CQ42" s="199">
        <f t="shared" si="33"/>
        <v>10238844</v>
      </c>
      <c r="CR42" s="199">
        <f t="shared" si="33"/>
        <v>6181350</v>
      </c>
      <c r="CS42" s="199">
        <f t="shared" si="33"/>
        <v>4317836</v>
      </c>
      <c r="CT42" s="199">
        <f t="shared" si="33"/>
        <v>2998221</v>
      </c>
      <c r="CU42" s="200">
        <f>SUM(CU39:CU41)</f>
        <v>8083082</v>
      </c>
      <c r="CV42" s="199">
        <f t="shared" ref="CV42:DA42" si="34">SUM(CV39:CV41)</f>
        <v>11422233</v>
      </c>
      <c r="CW42" s="199">
        <f t="shared" si="34"/>
        <v>0</v>
      </c>
      <c r="CX42" s="199">
        <f t="shared" si="34"/>
        <v>0</v>
      </c>
      <c r="CY42" s="199">
        <f t="shared" si="34"/>
        <v>0</v>
      </c>
      <c r="CZ42" s="199">
        <f t="shared" si="34"/>
        <v>0</v>
      </c>
      <c r="DA42" s="199">
        <f t="shared" si="34"/>
        <v>0</v>
      </c>
      <c r="DD42" s="199">
        <f t="shared" si="24"/>
        <v>57695878</v>
      </c>
    </row>
    <row r="43" spans="1:108" x14ac:dyDescent="0.25">
      <c r="A43" s="560" t="s">
        <v>32</v>
      </c>
      <c r="B43" s="71" t="s">
        <v>39</v>
      </c>
      <c r="C43" s="195">
        <f>IF(CJ46=0,0,CJ43/SUM(CJ43:CJ44))</f>
        <v>0</v>
      </c>
      <c r="D43" s="195">
        <f t="shared" ref="D43:M43" si="35">IF(CK46=0,0,CK43/SUM(CK43:CK44))</f>
        <v>1</v>
      </c>
      <c r="E43" s="195">
        <f t="shared" si="35"/>
        <v>1</v>
      </c>
      <c r="F43" s="195">
        <f t="shared" si="35"/>
        <v>0.45144590283951264</v>
      </c>
      <c r="G43" s="195">
        <f t="shared" si="35"/>
        <v>1</v>
      </c>
      <c r="H43" s="195">
        <f t="shared" si="35"/>
        <v>1</v>
      </c>
      <c r="I43" s="195">
        <f t="shared" si="35"/>
        <v>1</v>
      </c>
      <c r="J43" s="195">
        <f t="shared" si="35"/>
        <v>1</v>
      </c>
      <c r="K43" s="195">
        <f t="shared" si="35"/>
        <v>0.986478236718493</v>
      </c>
      <c r="L43" s="195">
        <f t="shared" si="35"/>
        <v>1</v>
      </c>
      <c r="M43" s="195">
        <f t="shared" si="35"/>
        <v>0.91894503098118752</v>
      </c>
      <c r="N43" s="195">
        <f>IF(SUM(CU46:DA46)=0,0,SUM(CU43:DA43)/SUM(CU43:DA44))</f>
        <v>0.96579796110085825</v>
      </c>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J43" s="198"/>
      <c r="CK43" s="198">
        <v>88766</v>
      </c>
      <c r="CL43" s="198">
        <v>150868</v>
      </c>
      <c r="CM43" s="198">
        <v>43165</v>
      </c>
      <c r="CN43" s="198">
        <v>823338</v>
      </c>
      <c r="CO43" s="198">
        <v>807699</v>
      </c>
      <c r="CP43" s="198">
        <v>135557</v>
      </c>
      <c r="CQ43" s="198">
        <v>2694831</v>
      </c>
      <c r="CR43" s="198">
        <v>1829197</v>
      </c>
      <c r="CS43" s="198">
        <v>383323</v>
      </c>
      <c r="CT43" s="198">
        <v>5741110</v>
      </c>
      <c r="CU43" s="204">
        <v>4049211</v>
      </c>
      <c r="CV43" s="198">
        <v>9278797</v>
      </c>
      <c r="CW43" s="198"/>
      <c r="CX43" s="198"/>
      <c r="CY43" s="198"/>
      <c r="CZ43" s="198"/>
      <c r="DA43" s="198"/>
      <c r="DD43" s="198">
        <f t="shared" si="24"/>
        <v>26025862</v>
      </c>
    </row>
    <row r="44" spans="1:108" x14ac:dyDescent="0.25">
      <c r="A44" s="561"/>
      <c r="B44" s="70" t="s">
        <v>37</v>
      </c>
      <c r="C44" s="196">
        <f>IF(CJ46=0,0,CJ44/SUM(CJ43:CJ44))</f>
        <v>0</v>
      </c>
      <c r="D44" s="196">
        <f t="shared" ref="D44:M44" si="36">IF(CK46=0,0,CK44/SUM(CK43:CK44))</f>
        <v>0</v>
      </c>
      <c r="E44" s="196">
        <f t="shared" si="36"/>
        <v>0</v>
      </c>
      <c r="F44" s="196">
        <f t="shared" si="36"/>
        <v>0.54855409716048742</v>
      </c>
      <c r="G44" s="196">
        <f t="shared" si="36"/>
        <v>0</v>
      </c>
      <c r="H44" s="196">
        <f t="shared" si="36"/>
        <v>0</v>
      </c>
      <c r="I44" s="196">
        <f t="shared" si="36"/>
        <v>0</v>
      </c>
      <c r="J44" s="196">
        <f t="shared" si="36"/>
        <v>0</v>
      </c>
      <c r="K44" s="196">
        <f t="shared" si="36"/>
        <v>1.3521763281507008E-2</v>
      </c>
      <c r="L44" s="196">
        <f t="shared" si="36"/>
        <v>0</v>
      </c>
      <c r="M44" s="196">
        <f t="shared" si="36"/>
        <v>8.1054969018812484E-2</v>
      </c>
      <c r="N44" s="196">
        <f>IF(SUM(CU46:DA46)=0,0,SUM(CU44:DA44)/SUM(CU43:DA44))</f>
        <v>3.420203889914171E-2</v>
      </c>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c r="AR44" s="193"/>
      <c r="AS44" s="193"/>
      <c r="AT44" s="193"/>
      <c r="AU44" s="193"/>
      <c r="AV44" s="193"/>
      <c r="AW44" s="193"/>
      <c r="AX44" s="193"/>
      <c r="AY44" s="193"/>
      <c r="AZ44" s="193"/>
      <c r="BA44" s="193"/>
      <c r="BB44" s="193"/>
      <c r="BC44" s="193"/>
      <c r="BD44" s="193"/>
      <c r="BE44" s="193"/>
      <c r="BF44" s="193"/>
      <c r="BG44" s="193"/>
      <c r="BH44" s="193"/>
      <c r="BI44" s="193"/>
      <c r="BJ44" s="193"/>
      <c r="BK44" s="193"/>
      <c r="BL44" s="193"/>
      <c r="BM44" s="193"/>
      <c r="BN44" s="193"/>
      <c r="BO44" s="193"/>
      <c r="BP44" s="193"/>
      <c r="BQ44" s="193"/>
      <c r="BR44" s="193"/>
      <c r="BS44" s="193"/>
      <c r="BT44" s="193"/>
      <c r="BU44" s="193"/>
      <c r="BV44" s="193"/>
      <c r="BW44" s="193"/>
      <c r="BX44" s="193"/>
      <c r="BY44" s="193"/>
      <c r="BZ44" s="193"/>
      <c r="CA44" s="193"/>
      <c r="CB44" s="193"/>
      <c r="CC44" s="193"/>
      <c r="CD44" s="193"/>
      <c r="CE44" s="193"/>
      <c r="CF44" s="193"/>
      <c r="CG44" s="193"/>
      <c r="CH44" s="193"/>
      <c r="CJ44" s="198"/>
      <c r="CK44" s="198"/>
      <c r="CL44" s="198">
        <v>0</v>
      </c>
      <c r="CM44" s="198">
        <v>52450</v>
      </c>
      <c r="CN44" s="198">
        <v>0</v>
      </c>
      <c r="CO44" s="198">
        <v>0</v>
      </c>
      <c r="CP44" s="198">
        <v>0</v>
      </c>
      <c r="CQ44" s="198">
        <v>0</v>
      </c>
      <c r="CR44" s="198">
        <v>25073</v>
      </c>
      <c r="CS44" s="198">
        <v>0</v>
      </c>
      <c r="CT44" s="198">
        <v>506391</v>
      </c>
      <c r="CU44" s="204">
        <v>0</v>
      </c>
      <c r="CV44" s="198">
        <v>471988</v>
      </c>
      <c r="CW44" s="198"/>
      <c r="CX44" s="198"/>
      <c r="CY44" s="198"/>
      <c r="CZ44" s="198"/>
      <c r="DA44" s="198"/>
      <c r="DD44" s="198">
        <f t="shared" si="24"/>
        <v>1055902</v>
      </c>
    </row>
    <row r="45" spans="1:108" x14ac:dyDescent="0.25">
      <c r="A45" s="561"/>
      <c r="B45" s="203" t="s">
        <v>177</v>
      </c>
      <c r="C45" s="197"/>
      <c r="D45" s="197"/>
      <c r="E45" s="197"/>
      <c r="F45" s="197"/>
      <c r="G45" s="197"/>
      <c r="H45" s="197"/>
      <c r="I45" s="197"/>
      <c r="J45" s="197"/>
      <c r="K45" s="197"/>
      <c r="L45" s="197"/>
      <c r="M45" s="197"/>
      <c r="N45" s="197"/>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J45" s="198"/>
      <c r="CK45" s="198"/>
      <c r="CL45" s="198"/>
      <c r="CM45" s="198"/>
      <c r="CN45" s="198"/>
      <c r="CO45" s="198"/>
      <c r="CP45" s="198"/>
      <c r="CQ45" s="198"/>
      <c r="CR45" s="198"/>
      <c r="CS45" s="198"/>
      <c r="CT45" s="198"/>
      <c r="CU45" s="204"/>
      <c r="CV45" s="198">
        <v>0</v>
      </c>
      <c r="CW45" s="198"/>
      <c r="CX45" s="198"/>
      <c r="CY45" s="198"/>
      <c r="CZ45" s="198"/>
      <c r="DA45" s="198"/>
      <c r="DD45" s="198">
        <f t="shared" si="24"/>
        <v>0</v>
      </c>
    </row>
    <row r="46" spans="1:108" s="74" customFormat="1" ht="15.75" thickBot="1" x14ac:dyDescent="0.3">
      <c r="A46" s="562"/>
      <c r="B46" s="201" t="s">
        <v>34</v>
      </c>
      <c r="C46" s="185">
        <f t="shared" ref="C46" si="37">SUM(C43:C44)</f>
        <v>0</v>
      </c>
      <c r="D46" s="185">
        <f t="shared" ref="D46:M46" si="38">SUM(D43:D44)</f>
        <v>1</v>
      </c>
      <c r="E46" s="185">
        <f t="shared" si="38"/>
        <v>1</v>
      </c>
      <c r="F46" s="185">
        <f t="shared" si="38"/>
        <v>1</v>
      </c>
      <c r="G46" s="185">
        <f t="shared" si="38"/>
        <v>1</v>
      </c>
      <c r="H46" s="185">
        <f t="shared" si="38"/>
        <v>1</v>
      </c>
      <c r="I46" s="185">
        <f t="shared" si="38"/>
        <v>1</v>
      </c>
      <c r="J46" s="185">
        <f t="shared" si="38"/>
        <v>1</v>
      </c>
      <c r="K46" s="185">
        <f t="shared" si="38"/>
        <v>1</v>
      </c>
      <c r="L46" s="185">
        <f t="shared" si="38"/>
        <v>1</v>
      </c>
      <c r="M46" s="185">
        <f t="shared" si="38"/>
        <v>1</v>
      </c>
      <c r="N46" s="185">
        <f>SUM(N43:N44)</f>
        <v>1</v>
      </c>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J46" s="199">
        <f t="shared" ref="CJ46:CT46" si="39">SUM(CJ43:CJ45)</f>
        <v>0</v>
      </c>
      <c r="CK46" s="199">
        <f t="shared" si="39"/>
        <v>88766</v>
      </c>
      <c r="CL46" s="199">
        <f t="shared" si="39"/>
        <v>150868</v>
      </c>
      <c r="CM46" s="199">
        <f t="shared" si="39"/>
        <v>95615</v>
      </c>
      <c r="CN46" s="199">
        <f t="shared" si="39"/>
        <v>823338</v>
      </c>
      <c r="CO46" s="199">
        <f t="shared" si="39"/>
        <v>807699</v>
      </c>
      <c r="CP46" s="199">
        <f t="shared" si="39"/>
        <v>135557</v>
      </c>
      <c r="CQ46" s="199">
        <f t="shared" si="39"/>
        <v>2694831</v>
      </c>
      <c r="CR46" s="199">
        <f t="shared" si="39"/>
        <v>1854270</v>
      </c>
      <c r="CS46" s="199">
        <f t="shared" si="39"/>
        <v>383323</v>
      </c>
      <c r="CT46" s="199">
        <f t="shared" si="39"/>
        <v>6247501</v>
      </c>
      <c r="CU46" s="200">
        <f>SUM(CU43:CU45)</f>
        <v>4049211</v>
      </c>
      <c r="CV46" s="199">
        <f t="shared" ref="CV46:DA46" si="40">SUM(CV43:CV45)</f>
        <v>9750785</v>
      </c>
      <c r="CW46" s="199">
        <f t="shared" si="40"/>
        <v>0</v>
      </c>
      <c r="CX46" s="199">
        <f t="shared" si="40"/>
        <v>0</v>
      </c>
      <c r="CY46" s="199">
        <f t="shared" si="40"/>
        <v>0</v>
      </c>
      <c r="CZ46" s="199">
        <f t="shared" si="40"/>
        <v>0</v>
      </c>
      <c r="DA46" s="199">
        <f t="shared" si="40"/>
        <v>0</v>
      </c>
      <c r="DD46" s="199">
        <f t="shared" si="24"/>
        <v>27081764</v>
      </c>
    </row>
    <row r="47" spans="1:108" x14ac:dyDescent="0.25">
      <c r="A47" s="560" t="s">
        <v>33</v>
      </c>
      <c r="B47" s="71" t="s">
        <v>39</v>
      </c>
      <c r="C47" s="195">
        <f>IF(CJ50=0,0,CJ47/SUM(CJ47:CJ48))</f>
        <v>0</v>
      </c>
      <c r="D47" s="195">
        <f t="shared" ref="D47:L47" si="41">IF(CK50=0,0,CK47/SUM(CK47:CK48))</f>
        <v>1</v>
      </c>
      <c r="E47" s="195">
        <f t="shared" si="41"/>
        <v>1</v>
      </c>
      <c r="F47" s="195">
        <f t="shared" si="41"/>
        <v>0</v>
      </c>
      <c r="G47" s="195">
        <f t="shared" si="41"/>
        <v>1</v>
      </c>
      <c r="H47" s="195">
        <f t="shared" si="41"/>
        <v>0</v>
      </c>
      <c r="I47" s="195">
        <f t="shared" si="41"/>
        <v>1</v>
      </c>
      <c r="J47" s="195">
        <f t="shared" si="41"/>
        <v>1</v>
      </c>
      <c r="K47" s="195">
        <f t="shared" si="41"/>
        <v>0</v>
      </c>
      <c r="L47" s="195">
        <f t="shared" si="41"/>
        <v>1</v>
      </c>
      <c r="M47" s="195">
        <f>IF(CT50=0,0,IF(CT47=0,0,CT47/SUM(CT47:CT48)))</f>
        <v>1</v>
      </c>
      <c r="N47" s="195">
        <f>IF(SUM(CU50:DA50)=0,0,SUM(CU47:DA47)/SUM(CU47:DA48))</f>
        <v>1</v>
      </c>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c r="BQ47" s="192"/>
      <c r="BR47" s="192"/>
      <c r="BS47" s="192"/>
      <c r="BT47" s="192"/>
      <c r="BU47" s="192"/>
      <c r="BV47" s="192"/>
      <c r="BW47" s="192"/>
      <c r="BX47" s="192"/>
      <c r="BY47" s="192"/>
      <c r="BZ47" s="192"/>
      <c r="CA47" s="192"/>
      <c r="CB47" s="192"/>
      <c r="CC47" s="192"/>
      <c r="CD47" s="192"/>
      <c r="CE47" s="192"/>
      <c r="CF47" s="192"/>
      <c r="CG47" s="192"/>
      <c r="CH47" s="192"/>
      <c r="CJ47" s="198"/>
      <c r="CK47" s="198">
        <v>46229</v>
      </c>
      <c r="CL47" s="198">
        <v>16559</v>
      </c>
      <c r="CM47" s="198">
        <v>0</v>
      </c>
      <c r="CN47" s="198">
        <v>5376</v>
      </c>
      <c r="CO47" s="198">
        <v>0</v>
      </c>
      <c r="CP47" s="394">
        <v>61292</v>
      </c>
      <c r="CQ47" s="198">
        <v>131213</v>
      </c>
      <c r="CR47" s="198">
        <v>0</v>
      </c>
      <c r="CS47" s="198">
        <v>101472</v>
      </c>
      <c r="CT47" s="198">
        <v>16282</v>
      </c>
      <c r="CU47" s="204">
        <v>1072401</v>
      </c>
      <c r="CV47" s="198">
        <v>682649</v>
      </c>
      <c r="CW47" s="198"/>
      <c r="CX47" s="198"/>
      <c r="CY47" s="198"/>
      <c r="CZ47" s="198"/>
      <c r="DA47" s="198"/>
      <c r="DD47" s="198">
        <f t="shared" si="24"/>
        <v>2133473</v>
      </c>
    </row>
    <row r="48" spans="1:108" x14ac:dyDescent="0.25">
      <c r="A48" s="561"/>
      <c r="B48" s="70" t="s">
        <v>37</v>
      </c>
      <c r="C48" s="196">
        <f>IF(CJ50=0,0,CJ48/SUM(CJ47:CJ48))</f>
        <v>0</v>
      </c>
      <c r="D48" s="196">
        <f t="shared" ref="D48:L48" si="42">IF(CK50=0,0,CK48/SUM(CK47:CK48))</f>
        <v>0</v>
      </c>
      <c r="E48" s="196">
        <f t="shared" si="42"/>
        <v>0</v>
      </c>
      <c r="F48" s="196">
        <f t="shared" si="42"/>
        <v>0</v>
      </c>
      <c r="G48" s="196">
        <f t="shared" si="42"/>
        <v>0</v>
      </c>
      <c r="H48" s="196">
        <f t="shared" si="42"/>
        <v>0</v>
      </c>
      <c r="I48" s="196">
        <f t="shared" si="42"/>
        <v>0</v>
      </c>
      <c r="J48" s="196">
        <f t="shared" si="42"/>
        <v>0</v>
      </c>
      <c r="K48" s="196">
        <f t="shared" si="42"/>
        <v>0</v>
      </c>
      <c r="L48" s="196">
        <f t="shared" si="42"/>
        <v>0</v>
      </c>
      <c r="M48" s="196">
        <f>IF(CT50=0,0,IF(CT48=0,0,CT48/SUM(CT47:CT48)))</f>
        <v>0</v>
      </c>
      <c r="N48" s="196">
        <f>IF(SUM(CU50:DA50)=0,0,SUM(CU48:DA48)/SUM(CU47:DA48))</f>
        <v>0</v>
      </c>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c r="AY48" s="193"/>
      <c r="AZ48" s="193"/>
      <c r="BA48" s="193"/>
      <c r="BB48" s="193"/>
      <c r="BC48" s="193"/>
      <c r="BD48" s="193"/>
      <c r="BE48" s="193"/>
      <c r="BF48" s="193"/>
      <c r="BG48" s="193"/>
      <c r="BH48" s="193"/>
      <c r="BI48" s="193"/>
      <c r="BJ48" s="193"/>
      <c r="BK48" s="193"/>
      <c r="BL48" s="193"/>
      <c r="BM48" s="193"/>
      <c r="BN48" s="193"/>
      <c r="BO48" s="193"/>
      <c r="BP48" s="193"/>
      <c r="BQ48" s="193"/>
      <c r="BR48" s="193"/>
      <c r="BS48" s="193"/>
      <c r="BT48" s="193"/>
      <c r="BU48" s="193"/>
      <c r="BV48" s="193"/>
      <c r="BW48" s="193"/>
      <c r="BX48" s="193"/>
      <c r="BY48" s="193"/>
      <c r="BZ48" s="193"/>
      <c r="CA48" s="193"/>
      <c r="CB48" s="193"/>
      <c r="CC48" s="193"/>
      <c r="CD48" s="193"/>
      <c r="CE48" s="193"/>
      <c r="CF48" s="193"/>
      <c r="CG48" s="193"/>
      <c r="CH48" s="193"/>
      <c r="CJ48" s="198"/>
      <c r="CK48" s="198"/>
      <c r="CL48" s="198">
        <v>0</v>
      </c>
      <c r="CM48" s="198">
        <v>0</v>
      </c>
      <c r="CN48" s="198">
        <v>0</v>
      </c>
      <c r="CO48" s="198">
        <v>0</v>
      </c>
      <c r="CP48" s="394">
        <v>0</v>
      </c>
      <c r="CQ48" s="198">
        <v>0</v>
      </c>
      <c r="CR48" s="198">
        <v>0</v>
      </c>
      <c r="CS48" s="198">
        <v>0</v>
      </c>
      <c r="CT48" s="198">
        <v>0</v>
      </c>
      <c r="CU48" s="204">
        <v>0</v>
      </c>
      <c r="CV48" s="198">
        <v>0</v>
      </c>
      <c r="CW48" s="198"/>
      <c r="CX48" s="198"/>
      <c r="CY48" s="198"/>
      <c r="CZ48" s="198"/>
      <c r="DA48" s="198"/>
      <c r="DD48" s="198">
        <f t="shared" si="24"/>
        <v>0</v>
      </c>
    </row>
    <row r="49" spans="1:108" x14ac:dyDescent="0.25">
      <c r="A49" s="561"/>
      <c r="B49" s="203" t="s">
        <v>177</v>
      </c>
      <c r="C49" s="197"/>
      <c r="D49" s="197"/>
      <c r="E49" s="197"/>
      <c r="F49" s="197"/>
      <c r="G49" s="197"/>
      <c r="H49" s="197"/>
      <c r="I49" s="197"/>
      <c r="J49" s="197"/>
      <c r="K49" s="197"/>
      <c r="L49" s="197"/>
      <c r="M49" s="197"/>
      <c r="N49" s="197"/>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J49" s="198"/>
      <c r="CK49" s="198"/>
      <c r="CL49" s="198"/>
      <c r="CM49" s="198"/>
      <c r="CN49" s="198"/>
      <c r="CO49" s="198"/>
      <c r="CP49" s="394"/>
      <c r="CQ49" s="198"/>
      <c r="CR49" s="198"/>
      <c r="CS49" s="198"/>
      <c r="CT49" s="198"/>
      <c r="CU49" s="204"/>
      <c r="CV49" s="198">
        <v>0</v>
      </c>
      <c r="CW49" s="198"/>
      <c r="CX49" s="198"/>
      <c r="CY49" s="198"/>
      <c r="CZ49" s="198"/>
      <c r="DA49" s="198"/>
      <c r="DD49" s="198">
        <f t="shared" si="24"/>
        <v>0</v>
      </c>
    </row>
    <row r="50" spans="1:108" s="74" customFormat="1" ht="15.75" thickBot="1" x14ac:dyDescent="0.3">
      <c r="A50" s="562"/>
      <c r="B50" s="201" t="s">
        <v>34</v>
      </c>
      <c r="C50" s="185">
        <f t="shared" ref="C50" si="43">SUM(C47:C48)</f>
        <v>0</v>
      </c>
      <c r="D50" s="185">
        <f t="shared" ref="D50:M50" si="44">SUM(D47:D48)</f>
        <v>1</v>
      </c>
      <c r="E50" s="185">
        <f t="shared" si="44"/>
        <v>1</v>
      </c>
      <c r="F50" s="185">
        <f t="shared" si="44"/>
        <v>0</v>
      </c>
      <c r="G50" s="185">
        <f t="shared" si="44"/>
        <v>1</v>
      </c>
      <c r="H50" s="185">
        <f t="shared" si="44"/>
        <v>0</v>
      </c>
      <c r="I50" s="185">
        <f t="shared" si="44"/>
        <v>1</v>
      </c>
      <c r="J50" s="185">
        <f t="shared" si="44"/>
        <v>1</v>
      </c>
      <c r="K50" s="185">
        <f t="shared" si="44"/>
        <v>0</v>
      </c>
      <c r="L50" s="185">
        <f t="shared" si="44"/>
        <v>1</v>
      </c>
      <c r="M50" s="185">
        <f t="shared" si="44"/>
        <v>1</v>
      </c>
      <c r="N50" s="185">
        <f>SUM(N47:N48)</f>
        <v>1</v>
      </c>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4"/>
      <c r="BV50" s="194"/>
      <c r="BW50" s="194"/>
      <c r="BX50" s="194"/>
      <c r="BY50" s="194"/>
      <c r="BZ50" s="194"/>
      <c r="CA50" s="194"/>
      <c r="CB50" s="194"/>
      <c r="CC50" s="194"/>
      <c r="CD50" s="194"/>
      <c r="CE50" s="194"/>
      <c r="CF50" s="194"/>
      <c r="CG50" s="194"/>
      <c r="CH50" s="194"/>
      <c r="CJ50" s="199">
        <f t="shared" ref="CJ50:CT50" si="45">SUM(CJ47:CJ49)</f>
        <v>0</v>
      </c>
      <c r="CK50" s="199">
        <f t="shared" si="45"/>
        <v>46229</v>
      </c>
      <c r="CL50" s="199">
        <f t="shared" si="45"/>
        <v>16559</v>
      </c>
      <c r="CM50" s="199">
        <f t="shared" si="45"/>
        <v>0</v>
      </c>
      <c r="CN50" s="199">
        <f t="shared" si="45"/>
        <v>5376</v>
      </c>
      <c r="CO50" s="199">
        <f t="shared" si="45"/>
        <v>0</v>
      </c>
      <c r="CP50" s="199">
        <f t="shared" si="45"/>
        <v>61292</v>
      </c>
      <c r="CQ50" s="199">
        <f t="shared" si="45"/>
        <v>131213</v>
      </c>
      <c r="CR50" s="199">
        <f t="shared" si="45"/>
        <v>0</v>
      </c>
      <c r="CS50" s="199">
        <f t="shared" si="45"/>
        <v>101472</v>
      </c>
      <c r="CT50" s="199">
        <f t="shared" si="45"/>
        <v>16282</v>
      </c>
      <c r="CU50" s="200">
        <f>SUM(CU47:CU49)</f>
        <v>1072401</v>
      </c>
      <c r="CV50" s="199">
        <f t="shared" ref="CV50:DA50" si="46">SUM(CV47:CV49)</f>
        <v>682649</v>
      </c>
      <c r="CW50" s="199">
        <f t="shared" si="46"/>
        <v>0</v>
      </c>
      <c r="CX50" s="199">
        <f t="shared" si="46"/>
        <v>0</v>
      </c>
      <c r="CY50" s="199">
        <f t="shared" si="46"/>
        <v>0</v>
      </c>
      <c r="CZ50" s="199">
        <f t="shared" si="46"/>
        <v>0</v>
      </c>
      <c r="DA50" s="199">
        <f t="shared" si="46"/>
        <v>0</v>
      </c>
      <c r="DD50" s="199">
        <f t="shared" si="24"/>
        <v>2133473</v>
      </c>
    </row>
    <row r="51" spans="1:108" x14ac:dyDescent="0.25">
      <c r="A51" s="563" t="s">
        <v>40</v>
      </c>
      <c r="B51" s="73" t="s">
        <v>39</v>
      </c>
      <c r="C51" s="195">
        <f>IF(CJ54=0,0,CJ51/SUM(CJ51:CJ52))</f>
        <v>0</v>
      </c>
      <c r="D51" s="195">
        <f t="shared" ref="D51:M51" si="47">IF(CK54=0,0,CK51/SUM(CK51:CK52))</f>
        <v>1</v>
      </c>
      <c r="E51" s="195">
        <f t="shared" si="47"/>
        <v>0.99864341962256298</v>
      </c>
      <c r="F51" s="195">
        <f t="shared" si="47"/>
        <v>0.98299794938089191</v>
      </c>
      <c r="G51" s="195">
        <f t="shared" si="47"/>
        <v>1</v>
      </c>
      <c r="H51" s="195">
        <f t="shared" si="47"/>
        <v>0.88479170321659273</v>
      </c>
      <c r="I51" s="195">
        <f t="shared" si="47"/>
        <v>1</v>
      </c>
      <c r="J51" s="195">
        <f t="shared" si="47"/>
        <v>1</v>
      </c>
      <c r="K51" s="195">
        <f t="shared" si="47"/>
        <v>0.9973793895199411</v>
      </c>
      <c r="L51" s="195">
        <f t="shared" si="47"/>
        <v>1</v>
      </c>
      <c r="M51" s="195">
        <f t="shared" si="47"/>
        <v>0.95396520784205352</v>
      </c>
      <c r="N51" s="195">
        <f>IF(SUM(CU54:DA54)=0,0,SUM(CU51:DA51)/SUM(CU51:DA52))</f>
        <v>0.98373237470676445</v>
      </c>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J51" s="198">
        <f t="shared" ref="CJ51:CU51" si="48">CJ35+CJ39+CJ43+CJ47</f>
        <v>0</v>
      </c>
      <c r="CK51" s="198">
        <f t="shared" si="48"/>
        <v>1120036</v>
      </c>
      <c r="CL51" s="198">
        <f t="shared" si="48"/>
        <v>5031569</v>
      </c>
      <c r="CM51" s="198">
        <f t="shared" si="48"/>
        <v>3032472</v>
      </c>
      <c r="CN51" s="198">
        <f t="shared" si="48"/>
        <v>4906019</v>
      </c>
      <c r="CO51" s="198">
        <f t="shared" si="48"/>
        <v>5033196</v>
      </c>
      <c r="CP51" s="198">
        <f t="shared" si="48"/>
        <v>2783633</v>
      </c>
      <c r="CQ51" s="198">
        <f t="shared" si="48"/>
        <v>13730289</v>
      </c>
      <c r="CR51" s="198">
        <f t="shared" si="48"/>
        <v>9542545</v>
      </c>
      <c r="CS51" s="198">
        <f t="shared" si="48"/>
        <v>5544912</v>
      </c>
      <c r="CT51" s="198">
        <f t="shared" si="48"/>
        <v>10493789</v>
      </c>
      <c r="CU51" s="204">
        <f t="shared" si="48"/>
        <v>15919292</v>
      </c>
      <c r="CV51" s="198">
        <f t="shared" ref="CV51:DA51" si="49">CV35+CV39+CV43+CV47</f>
        <v>26148451</v>
      </c>
      <c r="CW51" s="198">
        <f t="shared" si="49"/>
        <v>0</v>
      </c>
      <c r="CX51" s="198">
        <f t="shared" si="49"/>
        <v>0</v>
      </c>
      <c r="CY51" s="198">
        <f t="shared" si="49"/>
        <v>0</v>
      </c>
      <c r="CZ51" s="198">
        <f t="shared" si="49"/>
        <v>0</v>
      </c>
      <c r="DA51" s="198">
        <f t="shared" si="49"/>
        <v>0</v>
      </c>
      <c r="DD51" s="198">
        <f t="shared" si="24"/>
        <v>103286203</v>
      </c>
    </row>
    <row r="52" spans="1:108" x14ac:dyDescent="0.25">
      <c r="A52" s="564"/>
      <c r="B52" s="70" t="s">
        <v>37</v>
      </c>
      <c r="C52" s="196">
        <f>IF(CJ54=0,0,CJ52/SUM(CJ51:CJ52))</f>
        <v>0</v>
      </c>
      <c r="D52" s="196">
        <f t="shared" ref="D52:M52" si="50">IF(CK54=0,0,CK52/SUM(CK51:CK52))</f>
        <v>0</v>
      </c>
      <c r="E52" s="196">
        <f t="shared" si="50"/>
        <v>1.3565803774369821E-3</v>
      </c>
      <c r="F52" s="196">
        <f t="shared" si="50"/>
        <v>1.7002050619108037E-2</v>
      </c>
      <c r="G52" s="196">
        <f t="shared" si="50"/>
        <v>0</v>
      </c>
      <c r="H52" s="196">
        <f t="shared" si="50"/>
        <v>0.11520829678340727</v>
      </c>
      <c r="I52" s="196">
        <f t="shared" si="50"/>
        <v>0</v>
      </c>
      <c r="J52" s="196">
        <f t="shared" si="50"/>
        <v>0</v>
      </c>
      <c r="K52" s="196">
        <f t="shared" si="50"/>
        <v>2.6206104800588817E-3</v>
      </c>
      <c r="L52" s="196">
        <f t="shared" si="50"/>
        <v>0</v>
      </c>
      <c r="M52" s="196">
        <f t="shared" si="50"/>
        <v>4.6034792157946508E-2</v>
      </c>
      <c r="N52" s="196">
        <f>IF(SUM(CU54:DA54)=0,0,SUM(CU52:DA52)/SUM(CU51:DA52))</f>
        <v>1.6267625293235558E-2</v>
      </c>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3"/>
      <c r="CC52" s="193"/>
      <c r="CD52" s="193"/>
      <c r="CE52" s="193"/>
      <c r="CF52" s="193"/>
      <c r="CG52" s="193"/>
      <c r="CH52" s="193"/>
      <c r="CJ52" s="198">
        <f t="shared" ref="CJ52:CU52" si="51">CJ36+CJ40+CJ44+CJ48</f>
        <v>0</v>
      </c>
      <c r="CK52" s="198">
        <f t="shared" si="51"/>
        <v>0</v>
      </c>
      <c r="CL52" s="198">
        <f t="shared" si="51"/>
        <v>6835</v>
      </c>
      <c r="CM52" s="198">
        <f t="shared" si="51"/>
        <v>52450</v>
      </c>
      <c r="CN52" s="198">
        <f t="shared" si="51"/>
        <v>0</v>
      </c>
      <c r="CO52" s="198">
        <f t="shared" si="51"/>
        <v>655370</v>
      </c>
      <c r="CP52" s="198">
        <f t="shared" si="51"/>
        <v>0</v>
      </c>
      <c r="CQ52" s="198">
        <f t="shared" si="51"/>
        <v>0</v>
      </c>
      <c r="CR52" s="198">
        <f t="shared" si="51"/>
        <v>25073</v>
      </c>
      <c r="CS52" s="198">
        <f t="shared" si="51"/>
        <v>0</v>
      </c>
      <c r="CT52" s="198">
        <f t="shared" si="51"/>
        <v>506391</v>
      </c>
      <c r="CU52" s="204">
        <f t="shared" si="51"/>
        <v>0</v>
      </c>
      <c r="CV52" s="198">
        <f t="shared" ref="CV52:DA52" si="52">CV36+CV40+CV44+CV48</f>
        <v>695659</v>
      </c>
      <c r="CW52" s="198">
        <f t="shared" si="52"/>
        <v>0</v>
      </c>
      <c r="CX52" s="198">
        <f t="shared" si="52"/>
        <v>0</v>
      </c>
      <c r="CY52" s="198">
        <f t="shared" si="52"/>
        <v>0</v>
      </c>
      <c r="CZ52" s="198">
        <f t="shared" si="52"/>
        <v>0</v>
      </c>
      <c r="DA52" s="198">
        <f t="shared" si="52"/>
        <v>0</v>
      </c>
      <c r="DD52" s="198">
        <f t="shared" si="24"/>
        <v>1941778</v>
      </c>
    </row>
    <row r="53" spans="1:108" x14ac:dyDescent="0.25">
      <c r="A53" s="564"/>
      <c r="B53" s="203" t="s">
        <v>177</v>
      </c>
      <c r="C53" s="197"/>
      <c r="D53" s="197"/>
      <c r="E53" s="197"/>
      <c r="F53" s="197"/>
      <c r="G53" s="197"/>
      <c r="H53" s="197"/>
      <c r="I53" s="197"/>
      <c r="J53" s="197"/>
      <c r="K53" s="197"/>
      <c r="L53" s="197"/>
      <c r="M53" s="197"/>
      <c r="N53" s="197"/>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c r="BW53" s="202"/>
      <c r="BX53" s="202"/>
      <c r="BY53" s="202"/>
      <c r="BZ53" s="202"/>
      <c r="CA53" s="202"/>
      <c r="CB53" s="202"/>
      <c r="CC53" s="202"/>
      <c r="CD53" s="202"/>
      <c r="CE53" s="202"/>
      <c r="CF53" s="202"/>
      <c r="CG53" s="202"/>
      <c r="CH53" s="202"/>
      <c r="CJ53" s="198">
        <f t="shared" ref="CJ53:CU53" si="53">CJ37+CJ41+CJ45+CJ49</f>
        <v>0</v>
      </c>
      <c r="CK53" s="198">
        <f t="shared" si="53"/>
        <v>11960</v>
      </c>
      <c r="CL53" s="198">
        <f t="shared" si="53"/>
        <v>173059</v>
      </c>
      <c r="CM53" s="198">
        <f t="shared" si="53"/>
        <v>437602</v>
      </c>
      <c r="CN53" s="198">
        <f t="shared" si="53"/>
        <v>-496532</v>
      </c>
      <c r="CO53" s="198">
        <f t="shared" si="53"/>
        <v>285986</v>
      </c>
      <c r="CP53" s="198">
        <f t="shared" si="53"/>
        <v>24155</v>
      </c>
      <c r="CQ53" s="198">
        <f t="shared" si="53"/>
        <v>193308</v>
      </c>
      <c r="CR53" s="198">
        <f t="shared" si="53"/>
        <v>189074</v>
      </c>
      <c r="CS53" s="198">
        <f t="shared" si="53"/>
        <v>-199380</v>
      </c>
      <c r="CT53" s="198">
        <f>CT37+CT41+CT45+CT49</f>
        <v>187271</v>
      </c>
      <c r="CU53" s="204">
        <f t="shared" si="53"/>
        <v>183654</v>
      </c>
      <c r="CV53" s="198">
        <f t="shared" ref="CV53:DA53" si="54">CV37+CV41+CV45+CV49</f>
        <v>3402161</v>
      </c>
      <c r="CW53" s="198">
        <f t="shared" si="54"/>
        <v>0</v>
      </c>
      <c r="CX53" s="198">
        <f t="shared" si="54"/>
        <v>0</v>
      </c>
      <c r="CY53" s="198">
        <f t="shared" si="54"/>
        <v>0</v>
      </c>
      <c r="CZ53" s="198">
        <f t="shared" si="54"/>
        <v>0</v>
      </c>
      <c r="DA53" s="198">
        <f t="shared" si="54"/>
        <v>0</v>
      </c>
      <c r="DD53" s="198">
        <f t="shared" si="24"/>
        <v>4392318</v>
      </c>
    </row>
    <row r="54" spans="1:108" s="74" customFormat="1" ht="15.75" thickBot="1" x14ac:dyDescent="0.3">
      <c r="A54" s="565"/>
      <c r="B54" s="201" t="s">
        <v>34</v>
      </c>
      <c r="C54" s="185">
        <f t="shared" ref="C54" si="55">SUM(C51:C52)</f>
        <v>0</v>
      </c>
      <c r="D54" s="185">
        <f t="shared" ref="D54:M54" si="56">SUM(D51:D52)</f>
        <v>1</v>
      </c>
      <c r="E54" s="185">
        <f t="shared" si="56"/>
        <v>1</v>
      </c>
      <c r="F54" s="185">
        <f t="shared" si="56"/>
        <v>1</v>
      </c>
      <c r="G54" s="185">
        <f t="shared" si="56"/>
        <v>1</v>
      </c>
      <c r="H54" s="185">
        <f t="shared" si="56"/>
        <v>1</v>
      </c>
      <c r="I54" s="185">
        <f t="shared" si="56"/>
        <v>1</v>
      </c>
      <c r="J54" s="185">
        <f t="shared" si="56"/>
        <v>1</v>
      </c>
      <c r="K54" s="185">
        <f t="shared" si="56"/>
        <v>1</v>
      </c>
      <c r="L54" s="185">
        <f t="shared" si="56"/>
        <v>1</v>
      </c>
      <c r="M54" s="185">
        <f t="shared" si="56"/>
        <v>1</v>
      </c>
      <c r="N54" s="185">
        <f>SUM(N51:N52)</f>
        <v>1</v>
      </c>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4"/>
      <c r="BV54" s="194"/>
      <c r="BW54" s="194"/>
      <c r="BX54" s="194"/>
      <c r="BY54" s="194"/>
      <c r="BZ54" s="194"/>
      <c r="CA54" s="194"/>
      <c r="CB54" s="194"/>
      <c r="CC54" s="194"/>
      <c r="CD54" s="194"/>
      <c r="CE54" s="194"/>
      <c r="CF54" s="194"/>
      <c r="CG54" s="194"/>
      <c r="CH54" s="194"/>
      <c r="CJ54" s="199">
        <f t="shared" ref="CJ54:CT54" si="57">SUM(CJ51:CJ53)</f>
        <v>0</v>
      </c>
      <c r="CK54" s="199">
        <f t="shared" si="57"/>
        <v>1131996</v>
      </c>
      <c r="CL54" s="199">
        <f t="shared" si="57"/>
        <v>5211463</v>
      </c>
      <c r="CM54" s="199">
        <f t="shared" si="57"/>
        <v>3522524</v>
      </c>
      <c r="CN54" s="199">
        <f t="shared" si="57"/>
        <v>4409487</v>
      </c>
      <c r="CO54" s="199">
        <f t="shared" si="57"/>
        <v>5974552</v>
      </c>
      <c r="CP54" s="199">
        <f t="shared" si="57"/>
        <v>2807788</v>
      </c>
      <c r="CQ54" s="199">
        <f t="shared" si="57"/>
        <v>13923597</v>
      </c>
      <c r="CR54" s="199">
        <f t="shared" si="57"/>
        <v>9756692</v>
      </c>
      <c r="CS54" s="199">
        <f t="shared" si="57"/>
        <v>5345532</v>
      </c>
      <c r="CT54" s="199">
        <f t="shared" si="57"/>
        <v>11187451</v>
      </c>
      <c r="CU54" s="200">
        <f>SUM(CU51:CU53)</f>
        <v>16102946</v>
      </c>
      <c r="CV54" s="199">
        <f t="shared" ref="CV54:DA54" si="58">SUM(CV51:CV53)</f>
        <v>30246271</v>
      </c>
      <c r="CW54" s="199">
        <f t="shared" si="58"/>
        <v>0</v>
      </c>
      <c r="CX54" s="199">
        <f t="shared" si="58"/>
        <v>0</v>
      </c>
      <c r="CY54" s="199">
        <f t="shared" si="58"/>
        <v>0</v>
      </c>
      <c r="CZ54" s="199">
        <f t="shared" si="58"/>
        <v>0</v>
      </c>
      <c r="DA54" s="199">
        <f t="shared" si="58"/>
        <v>0</v>
      </c>
      <c r="DD54" s="199">
        <f t="shared" si="24"/>
        <v>109620299</v>
      </c>
    </row>
    <row r="55" spans="1:108" x14ac:dyDescent="0.25">
      <c r="E55" s="92"/>
      <c r="F55" s="92"/>
      <c r="G55" s="92"/>
      <c r="H55" s="92"/>
    </row>
    <row r="56" spans="1:108" x14ac:dyDescent="0.25">
      <c r="CJ56" s="198"/>
      <c r="CK56" s="198"/>
      <c r="CL56" s="198"/>
      <c r="CM56" s="198"/>
      <c r="CN56" s="198"/>
      <c r="CO56" s="198"/>
      <c r="CP56" s="198"/>
      <c r="CQ56" s="198"/>
      <c r="CR56" s="198"/>
      <c r="CS56" s="198"/>
      <c r="CT56" s="198"/>
    </row>
    <row r="57" spans="1:108" x14ac:dyDescent="0.25">
      <c r="A57" s="557" t="s">
        <v>36</v>
      </c>
      <c r="B57" s="557"/>
      <c r="C57" s="190" t="s">
        <v>179</v>
      </c>
      <c r="CJ57" s="198"/>
      <c r="CK57" s="198"/>
      <c r="CL57" s="198"/>
      <c r="CM57" s="198"/>
      <c r="CN57" s="198"/>
      <c r="CO57" s="198"/>
      <c r="CP57" s="198"/>
      <c r="CQ57" s="198"/>
      <c r="CR57" s="198"/>
      <c r="CS57" s="198"/>
      <c r="CT57" s="198"/>
    </row>
    <row r="58" spans="1:108" ht="15.75" thickBot="1" x14ac:dyDescent="0.3">
      <c r="A58" s="557"/>
      <c r="B58" s="557"/>
      <c r="C58" s="215"/>
      <c r="D58" s="215"/>
      <c r="E58" s="215"/>
      <c r="F58" s="215"/>
      <c r="G58" s="215"/>
      <c r="H58" s="215"/>
      <c r="I58" s="215"/>
      <c r="J58" s="215"/>
      <c r="K58" s="215"/>
      <c r="L58" s="215"/>
      <c r="M58" s="215"/>
      <c r="N58" s="215"/>
      <c r="O58" s="215"/>
      <c r="P58" s="215"/>
      <c r="CJ58" s="198"/>
      <c r="CK58" s="198"/>
      <c r="CL58" s="198"/>
      <c r="CM58" s="198"/>
      <c r="CN58" s="198"/>
      <c r="CO58" s="198"/>
      <c r="CP58" s="198"/>
      <c r="CQ58" s="198"/>
      <c r="CR58" s="198"/>
      <c r="CS58" s="198"/>
      <c r="CT58" s="198"/>
    </row>
    <row r="59" spans="1:108" ht="15.75" thickBot="1" x14ac:dyDescent="0.3">
      <c r="B59" s="53" t="s">
        <v>35</v>
      </c>
      <c r="C59" s="48">
        <f>C34</f>
        <v>45292</v>
      </c>
      <c r="D59" s="48">
        <f t="shared" ref="D59:BO59" si="59">D34</f>
        <v>45323</v>
      </c>
      <c r="E59" s="48">
        <f t="shared" si="59"/>
        <v>45352</v>
      </c>
      <c r="F59" s="48">
        <f t="shared" si="59"/>
        <v>45383</v>
      </c>
      <c r="G59" s="48">
        <f t="shared" si="59"/>
        <v>45413</v>
      </c>
      <c r="H59" s="48">
        <f t="shared" si="59"/>
        <v>45444</v>
      </c>
      <c r="I59" s="48">
        <f t="shared" si="59"/>
        <v>45474</v>
      </c>
      <c r="J59" s="48">
        <f t="shared" si="59"/>
        <v>45505</v>
      </c>
      <c r="K59" s="48">
        <f t="shared" si="59"/>
        <v>45536</v>
      </c>
      <c r="L59" s="48">
        <f t="shared" si="59"/>
        <v>45566</v>
      </c>
      <c r="M59" s="48">
        <f t="shared" si="59"/>
        <v>45597</v>
      </c>
      <c r="N59" s="48">
        <f t="shared" si="59"/>
        <v>45627</v>
      </c>
      <c r="O59" s="48">
        <f t="shared" si="59"/>
        <v>45658</v>
      </c>
      <c r="P59" s="48">
        <f t="shared" si="59"/>
        <v>45689</v>
      </c>
      <c r="Q59" s="48">
        <f t="shared" si="59"/>
        <v>45717</v>
      </c>
      <c r="R59" s="48">
        <f t="shared" si="59"/>
        <v>45748</v>
      </c>
      <c r="S59" s="48">
        <f t="shared" si="59"/>
        <v>45778</v>
      </c>
      <c r="T59" s="48">
        <f t="shared" si="59"/>
        <v>45809</v>
      </c>
      <c r="U59" s="48">
        <f t="shared" si="59"/>
        <v>45839</v>
      </c>
      <c r="V59" s="48">
        <f t="shared" si="59"/>
        <v>45870</v>
      </c>
      <c r="W59" s="48">
        <f t="shared" si="59"/>
        <v>45901</v>
      </c>
      <c r="X59" s="48">
        <f t="shared" si="59"/>
        <v>45931</v>
      </c>
      <c r="Y59" s="48">
        <f t="shared" si="59"/>
        <v>45962</v>
      </c>
      <c r="Z59" s="48">
        <f t="shared" si="59"/>
        <v>45992</v>
      </c>
      <c r="AA59" s="48">
        <f t="shared" si="59"/>
        <v>46023</v>
      </c>
      <c r="AB59" s="48">
        <f t="shared" si="59"/>
        <v>46054</v>
      </c>
      <c r="AC59" s="48">
        <f t="shared" si="59"/>
        <v>46082</v>
      </c>
      <c r="AD59" s="48">
        <f t="shared" si="59"/>
        <v>46113</v>
      </c>
      <c r="AE59" s="48">
        <f t="shared" si="59"/>
        <v>46143</v>
      </c>
      <c r="AF59" s="48">
        <f t="shared" si="59"/>
        <v>46174</v>
      </c>
      <c r="AG59" s="48">
        <f t="shared" si="59"/>
        <v>46204</v>
      </c>
      <c r="AH59" s="48">
        <f t="shared" si="59"/>
        <v>46235</v>
      </c>
      <c r="AI59" s="48">
        <f t="shared" si="59"/>
        <v>46266</v>
      </c>
      <c r="AJ59" s="48">
        <f t="shared" si="59"/>
        <v>46296</v>
      </c>
      <c r="AK59" s="48">
        <f t="shared" si="59"/>
        <v>46327</v>
      </c>
      <c r="AL59" s="48">
        <f t="shared" si="59"/>
        <v>46357</v>
      </c>
      <c r="AM59" s="48">
        <f t="shared" si="59"/>
        <v>46388</v>
      </c>
      <c r="AN59" s="48">
        <f t="shared" si="59"/>
        <v>46419</v>
      </c>
      <c r="AO59" s="48">
        <f t="shared" si="59"/>
        <v>46447</v>
      </c>
      <c r="AP59" s="48">
        <f t="shared" si="59"/>
        <v>46478</v>
      </c>
      <c r="AQ59" s="48">
        <f t="shared" si="59"/>
        <v>46508</v>
      </c>
      <c r="AR59" s="48">
        <f t="shared" si="59"/>
        <v>46539</v>
      </c>
      <c r="AS59" s="48">
        <f t="shared" si="59"/>
        <v>46569</v>
      </c>
      <c r="AT59" s="48">
        <f t="shared" si="59"/>
        <v>46600</v>
      </c>
      <c r="AU59" s="48">
        <f t="shared" si="59"/>
        <v>46631</v>
      </c>
      <c r="AV59" s="48">
        <f t="shared" si="59"/>
        <v>46661</v>
      </c>
      <c r="AW59" s="48">
        <f t="shared" si="59"/>
        <v>46692</v>
      </c>
      <c r="AX59" s="48">
        <f t="shared" si="59"/>
        <v>46722</v>
      </c>
      <c r="AY59" s="48">
        <f t="shared" si="59"/>
        <v>46753</v>
      </c>
      <c r="AZ59" s="48">
        <f t="shared" si="59"/>
        <v>46784</v>
      </c>
      <c r="BA59" s="48">
        <f t="shared" si="59"/>
        <v>46813</v>
      </c>
      <c r="BB59" s="48">
        <f t="shared" si="59"/>
        <v>46844</v>
      </c>
      <c r="BC59" s="48">
        <f t="shared" si="59"/>
        <v>46874</v>
      </c>
      <c r="BD59" s="48">
        <f t="shared" si="59"/>
        <v>46905</v>
      </c>
      <c r="BE59" s="48">
        <f t="shared" si="59"/>
        <v>46935</v>
      </c>
      <c r="BF59" s="48">
        <f t="shared" si="59"/>
        <v>46966</v>
      </c>
      <c r="BG59" s="48">
        <f t="shared" si="59"/>
        <v>46997</v>
      </c>
      <c r="BH59" s="48">
        <f t="shared" si="59"/>
        <v>47027</v>
      </c>
      <c r="BI59" s="48">
        <f t="shared" si="59"/>
        <v>47058</v>
      </c>
      <c r="BJ59" s="48">
        <f t="shared" si="59"/>
        <v>47088</v>
      </c>
      <c r="BK59" s="48">
        <f t="shared" si="59"/>
        <v>47119</v>
      </c>
      <c r="BL59" s="48">
        <f t="shared" si="59"/>
        <v>47150</v>
      </c>
      <c r="BM59" s="48">
        <f t="shared" si="59"/>
        <v>47178</v>
      </c>
      <c r="BN59" s="48">
        <f t="shared" si="59"/>
        <v>47209</v>
      </c>
      <c r="BO59" s="48">
        <f t="shared" si="59"/>
        <v>47239</v>
      </c>
      <c r="BP59" s="48">
        <f t="shared" ref="BP59:CH59" si="60">BP34</f>
        <v>47270</v>
      </c>
      <c r="BQ59" s="48">
        <f t="shared" si="60"/>
        <v>47300</v>
      </c>
      <c r="BR59" s="48">
        <f t="shared" si="60"/>
        <v>47331</v>
      </c>
      <c r="BS59" s="48">
        <f t="shared" si="60"/>
        <v>47362</v>
      </c>
      <c r="BT59" s="48">
        <f t="shared" si="60"/>
        <v>47392</v>
      </c>
      <c r="BU59" s="48">
        <f t="shared" si="60"/>
        <v>47423</v>
      </c>
      <c r="BV59" s="48">
        <f t="shared" si="60"/>
        <v>47453</v>
      </c>
      <c r="BW59" s="48">
        <f t="shared" si="60"/>
        <v>47484</v>
      </c>
      <c r="BX59" s="48">
        <f t="shared" si="60"/>
        <v>47515</v>
      </c>
      <c r="BY59" s="48">
        <f t="shared" si="60"/>
        <v>47543</v>
      </c>
      <c r="BZ59" s="48">
        <f t="shared" si="60"/>
        <v>47574</v>
      </c>
      <c r="CA59" s="48">
        <f t="shared" si="60"/>
        <v>47604</v>
      </c>
      <c r="CB59" s="48">
        <f t="shared" si="60"/>
        <v>47635</v>
      </c>
      <c r="CC59" s="48">
        <f t="shared" si="60"/>
        <v>47665</v>
      </c>
      <c r="CD59" s="48">
        <f t="shared" si="60"/>
        <v>47696</v>
      </c>
      <c r="CE59" s="48">
        <f t="shared" si="60"/>
        <v>47727</v>
      </c>
      <c r="CF59" s="48">
        <f t="shared" si="60"/>
        <v>47757</v>
      </c>
      <c r="CG59" s="48">
        <f t="shared" si="60"/>
        <v>47788</v>
      </c>
      <c r="CH59" s="48">
        <f t="shared" si="60"/>
        <v>47818</v>
      </c>
      <c r="CJ59" s="198"/>
      <c r="CK59" s="198"/>
      <c r="CL59" s="198"/>
      <c r="CM59" s="198"/>
      <c r="CN59" s="198"/>
      <c r="CO59" s="198"/>
      <c r="CP59" s="198"/>
      <c r="CQ59" s="198"/>
      <c r="CR59" s="198"/>
      <c r="CS59" s="198"/>
      <c r="CT59" s="198"/>
    </row>
    <row r="60" spans="1:108" x14ac:dyDescent="0.25">
      <c r="B60" s="54" t="s">
        <v>29</v>
      </c>
      <c r="C60" s="65">
        <f t="shared" ref="C60" si="61">SUM(C68,C76)</f>
        <v>99030.770000000019</v>
      </c>
      <c r="D60" s="65">
        <f t="shared" ref="D60:BO60" si="62">SUM(D68,D76)</f>
        <v>2853213.3790000007</v>
      </c>
      <c r="E60" s="65">
        <f t="shared" si="62"/>
        <v>3734765.5200000345</v>
      </c>
      <c r="F60" s="65">
        <f t="shared" si="62"/>
        <v>3807579.0999999996</v>
      </c>
      <c r="G60" s="65">
        <f t="shared" si="62"/>
        <v>4901019.54</v>
      </c>
      <c r="H60" s="65">
        <f t="shared" si="62"/>
        <v>4531269.88</v>
      </c>
      <c r="I60" s="65">
        <f t="shared" si="62"/>
        <v>5097512.4700000007</v>
      </c>
      <c r="J60" s="65">
        <f t="shared" si="62"/>
        <v>5057423.0599999996</v>
      </c>
      <c r="K60" s="65">
        <f t="shared" si="62"/>
        <v>4359094.2600000007</v>
      </c>
      <c r="L60" s="65">
        <f t="shared" si="62"/>
        <v>4943820.8999999994</v>
      </c>
      <c r="M60" s="65">
        <f t="shared" si="62"/>
        <v>3748825.0400000005</v>
      </c>
      <c r="N60" s="65">
        <f t="shared" si="62"/>
        <v>9957296.3499999996</v>
      </c>
      <c r="O60" s="65">
        <f t="shared" si="62"/>
        <v>0</v>
      </c>
      <c r="P60" s="65">
        <f t="shared" si="62"/>
        <v>0</v>
      </c>
      <c r="Q60" s="65">
        <f t="shared" si="62"/>
        <v>0</v>
      </c>
      <c r="R60" s="65">
        <f t="shared" si="62"/>
        <v>0</v>
      </c>
      <c r="S60" s="65">
        <f t="shared" si="62"/>
        <v>0</v>
      </c>
      <c r="T60" s="65">
        <f t="shared" si="62"/>
        <v>0</v>
      </c>
      <c r="U60" s="65">
        <f t="shared" si="62"/>
        <v>0</v>
      </c>
      <c r="V60" s="65">
        <f t="shared" si="62"/>
        <v>0</v>
      </c>
      <c r="W60" s="65">
        <f t="shared" si="62"/>
        <v>0</v>
      </c>
      <c r="X60" s="65">
        <f t="shared" si="62"/>
        <v>0</v>
      </c>
      <c r="Y60" s="65">
        <f t="shared" si="62"/>
        <v>0</v>
      </c>
      <c r="Z60" s="65">
        <f t="shared" si="62"/>
        <v>0</v>
      </c>
      <c r="AA60" s="65">
        <f t="shared" si="62"/>
        <v>0</v>
      </c>
      <c r="AB60" s="65">
        <f t="shared" si="62"/>
        <v>0</v>
      </c>
      <c r="AC60" s="65">
        <f t="shared" si="62"/>
        <v>0</v>
      </c>
      <c r="AD60" s="65">
        <f t="shared" si="62"/>
        <v>0</v>
      </c>
      <c r="AE60" s="65">
        <f t="shared" si="62"/>
        <v>0</v>
      </c>
      <c r="AF60" s="65">
        <f t="shared" si="62"/>
        <v>0</v>
      </c>
      <c r="AG60" s="65">
        <f t="shared" si="62"/>
        <v>0</v>
      </c>
      <c r="AH60" s="65">
        <f t="shared" si="62"/>
        <v>0</v>
      </c>
      <c r="AI60" s="65">
        <f t="shared" si="62"/>
        <v>0</v>
      </c>
      <c r="AJ60" s="65">
        <f t="shared" si="62"/>
        <v>0</v>
      </c>
      <c r="AK60" s="65">
        <f t="shared" si="62"/>
        <v>0</v>
      </c>
      <c r="AL60" s="65">
        <f t="shared" si="62"/>
        <v>0</v>
      </c>
      <c r="AM60" s="65">
        <f t="shared" si="62"/>
        <v>0</v>
      </c>
      <c r="AN60" s="65">
        <f t="shared" si="62"/>
        <v>0</v>
      </c>
      <c r="AO60" s="65">
        <f t="shared" si="62"/>
        <v>0</v>
      </c>
      <c r="AP60" s="65">
        <f t="shared" si="62"/>
        <v>0</v>
      </c>
      <c r="AQ60" s="65">
        <f t="shared" si="62"/>
        <v>0</v>
      </c>
      <c r="AR60" s="65">
        <f t="shared" si="62"/>
        <v>0</v>
      </c>
      <c r="AS60" s="65">
        <f t="shared" si="62"/>
        <v>0</v>
      </c>
      <c r="AT60" s="65">
        <f t="shared" si="62"/>
        <v>0</v>
      </c>
      <c r="AU60" s="65">
        <f t="shared" si="62"/>
        <v>0</v>
      </c>
      <c r="AV60" s="65">
        <f t="shared" si="62"/>
        <v>0</v>
      </c>
      <c r="AW60" s="65">
        <f t="shared" si="62"/>
        <v>0</v>
      </c>
      <c r="AX60" s="65">
        <f t="shared" si="62"/>
        <v>0</v>
      </c>
      <c r="AY60" s="65">
        <f t="shared" si="62"/>
        <v>0</v>
      </c>
      <c r="AZ60" s="65">
        <f t="shared" si="62"/>
        <v>0</v>
      </c>
      <c r="BA60" s="65">
        <f t="shared" si="62"/>
        <v>0</v>
      </c>
      <c r="BB60" s="65">
        <f t="shared" si="62"/>
        <v>0</v>
      </c>
      <c r="BC60" s="65">
        <f t="shared" si="62"/>
        <v>0</v>
      </c>
      <c r="BD60" s="65">
        <f t="shared" si="62"/>
        <v>0</v>
      </c>
      <c r="BE60" s="65">
        <f t="shared" si="62"/>
        <v>0</v>
      </c>
      <c r="BF60" s="65">
        <f t="shared" si="62"/>
        <v>0</v>
      </c>
      <c r="BG60" s="65">
        <f t="shared" si="62"/>
        <v>0</v>
      </c>
      <c r="BH60" s="65">
        <f t="shared" si="62"/>
        <v>0</v>
      </c>
      <c r="BI60" s="65">
        <f t="shared" si="62"/>
        <v>0</v>
      </c>
      <c r="BJ60" s="65">
        <f t="shared" si="62"/>
        <v>0</v>
      </c>
      <c r="BK60" s="65">
        <f t="shared" si="62"/>
        <v>0</v>
      </c>
      <c r="BL60" s="65">
        <f t="shared" si="62"/>
        <v>0</v>
      </c>
      <c r="BM60" s="65">
        <f t="shared" si="62"/>
        <v>0</v>
      </c>
      <c r="BN60" s="65">
        <f t="shared" si="62"/>
        <v>0</v>
      </c>
      <c r="BO60" s="65">
        <f t="shared" si="62"/>
        <v>0</v>
      </c>
      <c r="BP60" s="65">
        <f t="shared" ref="BP60:CH60" si="63">SUM(BP68,BP76)</f>
        <v>0</v>
      </c>
      <c r="BQ60" s="65">
        <f t="shared" si="63"/>
        <v>0</v>
      </c>
      <c r="BR60" s="65">
        <f t="shared" si="63"/>
        <v>0</v>
      </c>
      <c r="BS60" s="65">
        <f t="shared" si="63"/>
        <v>0</v>
      </c>
      <c r="BT60" s="65">
        <f t="shared" si="63"/>
        <v>0</v>
      </c>
      <c r="BU60" s="65">
        <f t="shared" si="63"/>
        <v>0</v>
      </c>
      <c r="BV60" s="65">
        <f t="shared" si="63"/>
        <v>0</v>
      </c>
      <c r="BW60" s="65">
        <f t="shared" si="63"/>
        <v>0</v>
      </c>
      <c r="BX60" s="65">
        <f t="shared" si="63"/>
        <v>0</v>
      </c>
      <c r="BY60" s="65">
        <f t="shared" si="63"/>
        <v>0</v>
      </c>
      <c r="BZ60" s="65">
        <f t="shared" si="63"/>
        <v>0</v>
      </c>
      <c r="CA60" s="65">
        <f t="shared" si="63"/>
        <v>0</v>
      </c>
      <c r="CB60" s="65">
        <f t="shared" si="63"/>
        <v>0</v>
      </c>
      <c r="CC60" s="65">
        <f t="shared" si="63"/>
        <v>0</v>
      </c>
      <c r="CD60" s="65">
        <f t="shared" si="63"/>
        <v>0</v>
      </c>
      <c r="CE60" s="65">
        <f t="shared" si="63"/>
        <v>0</v>
      </c>
      <c r="CF60" s="65">
        <f t="shared" si="63"/>
        <v>0</v>
      </c>
      <c r="CG60" s="65">
        <f t="shared" si="63"/>
        <v>0</v>
      </c>
      <c r="CH60" s="68">
        <f t="shared" si="63"/>
        <v>0</v>
      </c>
    </row>
    <row r="61" spans="1:108" x14ac:dyDescent="0.25">
      <c r="B61" s="55" t="s">
        <v>30</v>
      </c>
      <c r="C61" s="65">
        <f t="shared" ref="C61" si="64">SUM(C69,C77)</f>
        <v>0</v>
      </c>
      <c r="D61" s="65">
        <f t="shared" ref="D61:BO61" si="65">SUM(D69,D77)</f>
        <v>546575</v>
      </c>
      <c r="E61" s="65">
        <f t="shared" si="65"/>
        <v>2044087.8599999999</v>
      </c>
      <c r="F61" s="65">
        <f t="shared" si="65"/>
        <v>1400768.18</v>
      </c>
      <c r="G61" s="65">
        <f t="shared" si="65"/>
        <v>1704862.1400000001</v>
      </c>
      <c r="H61" s="65">
        <f t="shared" si="65"/>
        <v>1968155.44</v>
      </c>
      <c r="I61" s="65">
        <f t="shared" si="65"/>
        <v>831753.76</v>
      </c>
      <c r="J61" s="65">
        <f t="shared" si="65"/>
        <v>977222.73</v>
      </c>
      <c r="K61" s="65">
        <f t="shared" si="65"/>
        <v>2082550.0176047676</v>
      </c>
      <c r="L61" s="65">
        <f t="shared" si="65"/>
        <v>543637.7761948941</v>
      </c>
      <c r="M61" s="65">
        <f t="shared" si="65"/>
        <v>2005817.03</v>
      </c>
      <c r="N61" s="65">
        <f t="shared" si="65"/>
        <v>11768721.955850797</v>
      </c>
      <c r="O61" s="65">
        <f t="shared" si="65"/>
        <v>0</v>
      </c>
      <c r="P61" s="65">
        <f t="shared" si="65"/>
        <v>0</v>
      </c>
      <c r="Q61" s="65">
        <f t="shared" si="65"/>
        <v>0</v>
      </c>
      <c r="R61" s="65">
        <f t="shared" si="65"/>
        <v>0</v>
      </c>
      <c r="S61" s="65">
        <f t="shared" si="65"/>
        <v>0</v>
      </c>
      <c r="T61" s="65">
        <f t="shared" si="65"/>
        <v>0</v>
      </c>
      <c r="U61" s="65">
        <f t="shared" si="65"/>
        <v>0</v>
      </c>
      <c r="V61" s="65">
        <f t="shared" si="65"/>
        <v>0</v>
      </c>
      <c r="W61" s="65">
        <f t="shared" si="65"/>
        <v>0</v>
      </c>
      <c r="X61" s="65">
        <f t="shared" si="65"/>
        <v>0</v>
      </c>
      <c r="Y61" s="65">
        <f t="shared" si="65"/>
        <v>0</v>
      </c>
      <c r="Z61" s="65">
        <f t="shared" si="65"/>
        <v>0</v>
      </c>
      <c r="AA61" s="65">
        <f t="shared" si="65"/>
        <v>0</v>
      </c>
      <c r="AB61" s="65">
        <f t="shared" si="65"/>
        <v>0</v>
      </c>
      <c r="AC61" s="65">
        <f t="shared" si="65"/>
        <v>0</v>
      </c>
      <c r="AD61" s="65">
        <f t="shared" si="65"/>
        <v>0</v>
      </c>
      <c r="AE61" s="65">
        <f t="shared" si="65"/>
        <v>0</v>
      </c>
      <c r="AF61" s="65">
        <f t="shared" si="65"/>
        <v>0</v>
      </c>
      <c r="AG61" s="65">
        <f t="shared" si="65"/>
        <v>0</v>
      </c>
      <c r="AH61" s="65">
        <f t="shared" si="65"/>
        <v>0</v>
      </c>
      <c r="AI61" s="65">
        <f t="shared" si="65"/>
        <v>0</v>
      </c>
      <c r="AJ61" s="65">
        <f t="shared" si="65"/>
        <v>0</v>
      </c>
      <c r="AK61" s="65">
        <f t="shared" si="65"/>
        <v>0</v>
      </c>
      <c r="AL61" s="65">
        <f t="shared" si="65"/>
        <v>0</v>
      </c>
      <c r="AM61" s="65">
        <f t="shared" si="65"/>
        <v>0</v>
      </c>
      <c r="AN61" s="65">
        <f t="shared" si="65"/>
        <v>0</v>
      </c>
      <c r="AO61" s="65">
        <f t="shared" si="65"/>
        <v>0</v>
      </c>
      <c r="AP61" s="65">
        <f t="shared" si="65"/>
        <v>0</v>
      </c>
      <c r="AQ61" s="65">
        <f t="shared" si="65"/>
        <v>0</v>
      </c>
      <c r="AR61" s="65">
        <f t="shared" si="65"/>
        <v>0</v>
      </c>
      <c r="AS61" s="65">
        <f t="shared" si="65"/>
        <v>0</v>
      </c>
      <c r="AT61" s="65">
        <f t="shared" si="65"/>
        <v>0</v>
      </c>
      <c r="AU61" s="65">
        <f t="shared" si="65"/>
        <v>0</v>
      </c>
      <c r="AV61" s="65">
        <f t="shared" si="65"/>
        <v>0</v>
      </c>
      <c r="AW61" s="65">
        <f t="shared" si="65"/>
        <v>0</v>
      </c>
      <c r="AX61" s="65">
        <f t="shared" si="65"/>
        <v>0</v>
      </c>
      <c r="AY61" s="65">
        <f t="shared" si="65"/>
        <v>0</v>
      </c>
      <c r="AZ61" s="65">
        <f t="shared" si="65"/>
        <v>0</v>
      </c>
      <c r="BA61" s="65">
        <f t="shared" si="65"/>
        <v>0</v>
      </c>
      <c r="BB61" s="65">
        <f t="shared" si="65"/>
        <v>0</v>
      </c>
      <c r="BC61" s="65">
        <f t="shared" si="65"/>
        <v>0</v>
      </c>
      <c r="BD61" s="65">
        <f t="shared" si="65"/>
        <v>0</v>
      </c>
      <c r="BE61" s="65">
        <f t="shared" si="65"/>
        <v>0</v>
      </c>
      <c r="BF61" s="65">
        <f t="shared" si="65"/>
        <v>0</v>
      </c>
      <c r="BG61" s="65">
        <f t="shared" si="65"/>
        <v>0</v>
      </c>
      <c r="BH61" s="65">
        <f t="shared" si="65"/>
        <v>0</v>
      </c>
      <c r="BI61" s="65">
        <f t="shared" si="65"/>
        <v>0</v>
      </c>
      <c r="BJ61" s="65">
        <f t="shared" si="65"/>
        <v>0</v>
      </c>
      <c r="BK61" s="65">
        <f t="shared" si="65"/>
        <v>0</v>
      </c>
      <c r="BL61" s="65">
        <f t="shared" si="65"/>
        <v>0</v>
      </c>
      <c r="BM61" s="65">
        <f t="shared" si="65"/>
        <v>0</v>
      </c>
      <c r="BN61" s="65">
        <f t="shared" si="65"/>
        <v>0</v>
      </c>
      <c r="BO61" s="65">
        <f t="shared" si="65"/>
        <v>0</v>
      </c>
      <c r="BP61" s="65">
        <f t="shared" ref="BP61:CH61" si="66">SUM(BP69,BP77)</f>
        <v>0</v>
      </c>
      <c r="BQ61" s="65">
        <f t="shared" si="66"/>
        <v>0</v>
      </c>
      <c r="BR61" s="65">
        <f t="shared" si="66"/>
        <v>0</v>
      </c>
      <c r="BS61" s="65">
        <f t="shared" si="66"/>
        <v>0</v>
      </c>
      <c r="BT61" s="65">
        <f t="shared" si="66"/>
        <v>0</v>
      </c>
      <c r="BU61" s="65">
        <f t="shared" si="66"/>
        <v>0</v>
      </c>
      <c r="BV61" s="65">
        <f t="shared" si="66"/>
        <v>0</v>
      </c>
      <c r="BW61" s="65">
        <f t="shared" si="66"/>
        <v>0</v>
      </c>
      <c r="BX61" s="65">
        <f t="shared" si="66"/>
        <v>0</v>
      </c>
      <c r="BY61" s="65">
        <f t="shared" si="66"/>
        <v>0</v>
      </c>
      <c r="BZ61" s="65">
        <f t="shared" si="66"/>
        <v>0</v>
      </c>
      <c r="CA61" s="65">
        <f t="shared" si="66"/>
        <v>0</v>
      </c>
      <c r="CB61" s="65">
        <f t="shared" si="66"/>
        <v>0</v>
      </c>
      <c r="CC61" s="65">
        <f t="shared" si="66"/>
        <v>0</v>
      </c>
      <c r="CD61" s="65">
        <f t="shared" si="66"/>
        <v>0</v>
      </c>
      <c r="CE61" s="65">
        <f t="shared" si="66"/>
        <v>0</v>
      </c>
      <c r="CF61" s="65">
        <f t="shared" si="66"/>
        <v>0</v>
      </c>
      <c r="CG61" s="65">
        <f t="shared" si="66"/>
        <v>0</v>
      </c>
      <c r="CH61" s="68">
        <f t="shared" si="66"/>
        <v>0</v>
      </c>
    </row>
    <row r="62" spans="1:108" x14ac:dyDescent="0.25">
      <c r="B62" s="55" t="s">
        <v>31</v>
      </c>
      <c r="C62" s="65">
        <f t="shared" ref="C62" si="67">SUM(C70,C78)</f>
        <v>0</v>
      </c>
      <c r="D62" s="65">
        <f t="shared" ref="D62:BO62" si="68">SUM(D70,D78)</f>
        <v>450426</v>
      </c>
      <c r="E62" s="65">
        <f t="shared" si="68"/>
        <v>3483675</v>
      </c>
      <c r="F62" s="65">
        <f t="shared" si="68"/>
        <v>2449036</v>
      </c>
      <c r="G62" s="65">
        <f t="shared" si="68"/>
        <v>2454807.98</v>
      </c>
      <c r="H62" s="65">
        <f t="shared" si="68"/>
        <v>3754815.01</v>
      </c>
      <c r="I62" s="65">
        <f t="shared" si="68"/>
        <v>2018586</v>
      </c>
      <c r="J62" s="65">
        <f t="shared" si="68"/>
        <v>10238844</v>
      </c>
      <c r="K62" s="65">
        <f t="shared" si="68"/>
        <v>6240577.1124783801</v>
      </c>
      <c r="L62" s="65">
        <f t="shared" si="68"/>
        <v>4348953.2242742963</v>
      </c>
      <c r="M62" s="65">
        <f t="shared" si="68"/>
        <v>3021536.11</v>
      </c>
      <c r="N62" s="65">
        <f t="shared" si="68"/>
        <v>19517613.415447567</v>
      </c>
      <c r="O62" s="65">
        <f t="shared" si="68"/>
        <v>0</v>
      </c>
      <c r="P62" s="65">
        <f t="shared" si="68"/>
        <v>0</v>
      </c>
      <c r="Q62" s="65">
        <f t="shared" si="68"/>
        <v>0</v>
      </c>
      <c r="R62" s="65">
        <f t="shared" si="68"/>
        <v>0</v>
      </c>
      <c r="S62" s="65">
        <f t="shared" si="68"/>
        <v>0</v>
      </c>
      <c r="T62" s="65">
        <f t="shared" si="68"/>
        <v>0</v>
      </c>
      <c r="U62" s="65">
        <f t="shared" si="68"/>
        <v>0</v>
      </c>
      <c r="V62" s="65">
        <f t="shared" si="68"/>
        <v>0</v>
      </c>
      <c r="W62" s="65">
        <f t="shared" si="68"/>
        <v>0</v>
      </c>
      <c r="X62" s="65">
        <f t="shared" si="68"/>
        <v>0</v>
      </c>
      <c r="Y62" s="65">
        <f t="shared" si="68"/>
        <v>0</v>
      </c>
      <c r="Z62" s="65">
        <f t="shared" si="68"/>
        <v>0</v>
      </c>
      <c r="AA62" s="65">
        <f t="shared" si="68"/>
        <v>0</v>
      </c>
      <c r="AB62" s="65">
        <f t="shared" si="68"/>
        <v>0</v>
      </c>
      <c r="AC62" s="65">
        <f t="shared" si="68"/>
        <v>0</v>
      </c>
      <c r="AD62" s="65">
        <f t="shared" si="68"/>
        <v>0</v>
      </c>
      <c r="AE62" s="65">
        <f t="shared" si="68"/>
        <v>0</v>
      </c>
      <c r="AF62" s="65">
        <f t="shared" si="68"/>
        <v>0</v>
      </c>
      <c r="AG62" s="65">
        <f t="shared" si="68"/>
        <v>0</v>
      </c>
      <c r="AH62" s="65">
        <f t="shared" si="68"/>
        <v>0</v>
      </c>
      <c r="AI62" s="65">
        <f t="shared" si="68"/>
        <v>0</v>
      </c>
      <c r="AJ62" s="65">
        <f t="shared" si="68"/>
        <v>0</v>
      </c>
      <c r="AK62" s="65">
        <f t="shared" si="68"/>
        <v>0</v>
      </c>
      <c r="AL62" s="65">
        <f t="shared" si="68"/>
        <v>0</v>
      </c>
      <c r="AM62" s="65">
        <f t="shared" si="68"/>
        <v>0</v>
      </c>
      <c r="AN62" s="65">
        <f t="shared" si="68"/>
        <v>0</v>
      </c>
      <c r="AO62" s="65">
        <f t="shared" si="68"/>
        <v>0</v>
      </c>
      <c r="AP62" s="65">
        <f t="shared" si="68"/>
        <v>0</v>
      </c>
      <c r="AQ62" s="65">
        <f t="shared" si="68"/>
        <v>0</v>
      </c>
      <c r="AR62" s="65">
        <f t="shared" si="68"/>
        <v>0</v>
      </c>
      <c r="AS62" s="65">
        <f t="shared" si="68"/>
        <v>0</v>
      </c>
      <c r="AT62" s="65">
        <f t="shared" si="68"/>
        <v>0</v>
      </c>
      <c r="AU62" s="65">
        <f t="shared" si="68"/>
        <v>0</v>
      </c>
      <c r="AV62" s="65">
        <f t="shared" si="68"/>
        <v>0</v>
      </c>
      <c r="AW62" s="65">
        <f t="shared" si="68"/>
        <v>0</v>
      </c>
      <c r="AX62" s="65">
        <f t="shared" si="68"/>
        <v>0</v>
      </c>
      <c r="AY62" s="65">
        <f t="shared" si="68"/>
        <v>0</v>
      </c>
      <c r="AZ62" s="65">
        <f t="shared" si="68"/>
        <v>0</v>
      </c>
      <c r="BA62" s="65">
        <f t="shared" si="68"/>
        <v>0</v>
      </c>
      <c r="BB62" s="65">
        <f t="shared" si="68"/>
        <v>0</v>
      </c>
      <c r="BC62" s="65">
        <f t="shared" si="68"/>
        <v>0</v>
      </c>
      <c r="BD62" s="65">
        <f t="shared" si="68"/>
        <v>0</v>
      </c>
      <c r="BE62" s="65">
        <f t="shared" si="68"/>
        <v>0</v>
      </c>
      <c r="BF62" s="65">
        <f t="shared" si="68"/>
        <v>0</v>
      </c>
      <c r="BG62" s="65">
        <f t="shared" si="68"/>
        <v>0</v>
      </c>
      <c r="BH62" s="65">
        <f t="shared" si="68"/>
        <v>0</v>
      </c>
      <c r="BI62" s="65">
        <f t="shared" si="68"/>
        <v>0</v>
      </c>
      <c r="BJ62" s="65">
        <f t="shared" si="68"/>
        <v>0</v>
      </c>
      <c r="BK62" s="65">
        <f t="shared" si="68"/>
        <v>0</v>
      </c>
      <c r="BL62" s="65">
        <f t="shared" si="68"/>
        <v>0</v>
      </c>
      <c r="BM62" s="65">
        <f t="shared" si="68"/>
        <v>0</v>
      </c>
      <c r="BN62" s="65">
        <f t="shared" si="68"/>
        <v>0</v>
      </c>
      <c r="BO62" s="65">
        <f t="shared" si="68"/>
        <v>0</v>
      </c>
      <c r="BP62" s="65">
        <f t="shared" ref="BP62:CH62" si="69">SUM(BP70,BP78)</f>
        <v>0</v>
      </c>
      <c r="BQ62" s="65">
        <f t="shared" si="69"/>
        <v>0</v>
      </c>
      <c r="BR62" s="65">
        <f t="shared" si="69"/>
        <v>0</v>
      </c>
      <c r="BS62" s="65">
        <f t="shared" si="69"/>
        <v>0</v>
      </c>
      <c r="BT62" s="65">
        <f t="shared" si="69"/>
        <v>0</v>
      </c>
      <c r="BU62" s="65">
        <f t="shared" si="69"/>
        <v>0</v>
      </c>
      <c r="BV62" s="65">
        <f t="shared" si="69"/>
        <v>0</v>
      </c>
      <c r="BW62" s="65">
        <f t="shared" si="69"/>
        <v>0</v>
      </c>
      <c r="BX62" s="65">
        <f t="shared" si="69"/>
        <v>0</v>
      </c>
      <c r="BY62" s="65">
        <f t="shared" si="69"/>
        <v>0</v>
      </c>
      <c r="BZ62" s="65">
        <f t="shared" si="69"/>
        <v>0</v>
      </c>
      <c r="CA62" s="65">
        <f t="shared" si="69"/>
        <v>0</v>
      </c>
      <c r="CB62" s="65">
        <f t="shared" si="69"/>
        <v>0</v>
      </c>
      <c r="CC62" s="65">
        <f t="shared" si="69"/>
        <v>0</v>
      </c>
      <c r="CD62" s="65">
        <f t="shared" si="69"/>
        <v>0</v>
      </c>
      <c r="CE62" s="65">
        <f t="shared" si="69"/>
        <v>0</v>
      </c>
      <c r="CF62" s="65">
        <f t="shared" si="69"/>
        <v>0</v>
      </c>
      <c r="CG62" s="65">
        <f t="shared" si="69"/>
        <v>0</v>
      </c>
      <c r="CH62" s="68">
        <f t="shared" si="69"/>
        <v>0</v>
      </c>
    </row>
    <row r="63" spans="1:108" x14ac:dyDescent="0.25">
      <c r="B63" s="55" t="s">
        <v>32</v>
      </c>
      <c r="C63" s="65">
        <f t="shared" ref="C63" si="70">SUM(C71,C79)</f>
        <v>0</v>
      </c>
      <c r="D63" s="65">
        <f t="shared" ref="D63:BO63" si="71">SUM(D71,D79)</f>
        <v>88766</v>
      </c>
      <c r="E63" s="65">
        <f t="shared" si="71"/>
        <v>150868</v>
      </c>
      <c r="F63" s="65">
        <f t="shared" si="71"/>
        <v>95615</v>
      </c>
      <c r="G63" s="65">
        <f t="shared" si="71"/>
        <v>823338</v>
      </c>
      <c r="H63" s="65">
        <f t="shared" si="71"/>
        <v>807699</v>
      </c>
      <c r="I63" s="65">
        <f t="shared" si="71"/>
        <v>135557</v>
      </c>
      <c r="J63" s="65">
        <f t="shared" si="71"/>
        <v>2694831</v>
      </c>
      <c r="K63" s="65">
        <f t="shared" si="71"/>
        <v>1924166.6087464176</v>
      </c>
      <c r="L63" s="65">
        <f t="shared" si="71"/>
        <v>490028.09053201781</v>
      </c>
      <c r="M63" s="65">
        <f t="shared" si="71"/>
        <v>6247501</v>
      </c>
      <c r="N63" s="65">
        <f t="shared" si="71"/>
        <v>13816374.640297161</v>
      </c>
      <c r="O63" s="65">
        <f t="shared" si="71"/>
        <v>0</v>
      </c>
      <c r="P63" s="65">
        <f t="shared" si="71"/>
        <v>0</v>
      </c>
      <c r="Q63" s="65">
        <f t="shared" si="71"/>
        <v>0</v>
      </c>
      <c r="R63" s="65">
        <f t="shared" si="71"/>
        <v>0</v>
      </c>
      <c r="S63" s="65">
        <f t="shared" si="71"/>
        <v>0</v>
      </c>
      <c r="T63" s="65">
        <f t="shared" si="71"/>
        <v>0</v>
      </c>
      <c r="U63" s="65">
        <f t="shared" si="71"/>
        <v>0</v>
      </c>
      <c r="V63" s="65">
        <f t="shared" si="71"/>
        <v>0</v>
      </c>
      <c r="W63" s="65">
        <f t="shared" si="71"/>
        <v>0</v>
      </c>
      <c r="X63" s="65">
        <f t="shared" si="71"/>
        <v>0</v>
      </c>
      <c r="Y63" s="65">
        <f t="shared" si="71"/>
        <v>0</v>
      </c>
      <c r="Z63" s="65">
        <f t="shared" si="71"/>
        <v>0</v>
      </c>
      <c r="AA63" s="65">
        <f t="shared" si="71"/>
        <v>0</v>
      </c>
      <c r="AB63" s="65">
        <f t="shared" si="71"/>
        <v>0</v>
      </c>
      <c r="AC63" s="65">
        <f t="shared" si="71"/>
        <v>0</v>
      </c>
      <c r="AD63" s="65">
        <f t="shared" si="71"/>
        <v>0</v>
      </c>
      <c r="AE63" s="65">
        <f t="shared" si="71"/>
        <v>0</v>
      </c>
      <c r="AF63" s="65">
        <f t="shared" si="71"/>
        <v>0</v>
      </c>
      <c r="AG63" s="65">
        <f t="shared" si="71"/>
        <v>0</v>
      </c>
      <c r="AH63" s="65">
        <f t="shared" si="71"/>
        <v>0</v>
      </c>
      <c r="AI63" s="65">
        <f t="shared" si="71"/>
        <v>0</v>
      </c>
      <c r="AJ63" s="65">
        <f t="shared" si="71"/>
        <v>0</v>
      </c>
      <c r="AK63" s="65">
        <f t="shared" si="71"/>
        <v>0</v>
      </c>
      <c r="AL63" s="65">
        <f t="shared" si="71"/>
        <v>0</v>
      </c>
      <c r="AM63" s="65">
        <f t="shared" si="71"/>
        <v>0</v>
      </c>
      <c r="AN63" s="65">
        <f t="shared" si="71"/>
        <v>0</v>
      </c>
      <c r="AO63" s="65">
        <f t="shared" si="71"/>
        <v>0</v>
      </c>
      <c r="AP63" s="65">
        <f t="shared" si="71"/>
        <v>0</v>
      </c>
      <c r="AQ63" s="65">
        <f t="shared" si="71"/>
        <v>0</v>
      </c>
      <c r="AR63" s="65">
        <f t="shared" si="71"/>
        <v>0</v>
      </c>
      <c r="AS63" s="65">
        <f t="shared" si="71"/>
        <v>0</v>
      </c>
      <c r="AT63" s="65">
        <f t="shared" si="71"/>
        <v>0</v>
      </c>
      <c r="AU63" s="65">
        <f t="shared" si="71"/>
        <v>0</v>
      </c>
      <c r="AV63" s="65">
        <f t="shared" si="71"/>
        <v>0</v>
      </c>
      <c r="AW63" s="65">
        <f t="shared" si="71"/>
        <v>0</v>
      </c>
      <c r="AX63" s="65">
        <f t="shared" si="71"/>
        <v>0</v>
      </c>
      <c r="AY63" s="65">
        <f t="shared" si="71"/>
        <v>0</v>
      </c>
      <c r="AZ63" s="65">
        <f t="shared" si="71"/>
        <v>0</v>
      </c>
      <c r="BA63" s="65">
        <f t="shared" si="71"/>
        <v>0</v>
      </c>
      <c r="BB63" s="65">
        <f t="shared" si="71"/>
        <v>0</v>
      </c>
      <c r="BC63" s="65">
        <f t="shared" si="71"/>
        <v>0</v>
      </c>
      <c r="BD63" s="65">
        <f t="shared" si="71"/>
        <v>0</v>
      </c>
      <c r="BE63" s="65">
        <f t="shared" si="71"/>
        <v>0</v>
      </c>
      <c r="BF63" s="65">
        <f t="shared" si="71"/>
        <v>0</v>
      </c>
      <c r="BG63" s="65">
        <f t="shared" si="71"/>
        <v>0</v>
      </c>
      <c r="BH63" s="65">
        <f t="shared" si="71"/>
        <v>0</v>
      </c>
      <c r="BI63" s="65">
        <f t="shared" si="71"/>
        <v>0</v>
      </c>
      <c r="BJ63" s="65">
        <f t="shared" si="71"/>
        <v>0</v>
      </c>
      <c r="BK63" s="65">
        <f t="shared" si="71"/>
        <v>0</v>
      </c>
      <c r="BL63" s="65">
        <f t="shared" si="71"/>
        <v>0</v>
      </c>
      <c r="BM63" s="65">
        <f t="shared" si="71"/>
        <v>0</v>
      </c>
      <c r="BN63" s="65">
        <f t="shared" si="71"/>
        <v>0</v>
      </c>
      <c r="BO63" s="65">
        <f t="shared" si="71"/>
        <v>0</v>
      </c>
      <c r="BP63" s="65">
        <f t="shared" ref="BP63:CH63" si="72">SUM(BP71,BP79)</f>
        <v>0</v>
      </c>
      <c r="BQ63" s="65">
        <f t="shared" si="72"/>
        <v>0</v>
      </c>
      <c r="BR63" s="65">
        <f t="shared" si="72"/>
        <v>0</v>
      </c>
      <c r="BS63" s="65">
        <f t="shared" si="72"/>
        <v>0</v>
      </c>
      <c r="BT63" s="65">
        <f t="shared" si="72"/>
        <v>0</v>
      </c>
      <c r="BU63" s="65">
        <f t="shared" si="72"/>
        <v>0</v>
      </c>
      <c r="BV63" s="65">
        <f t="shared" si="72"/>
        <v>0</v>
      </c>
      <c r="BW63" s="65">
        <f t="shared" si="72"/>
        <v>0</v>
      </c>
      <c r="BX63" s="65">
        <f t="shared" si="72"/>
        <v>0</v>
      </c>
      <c r="BY63" s="65">
        <f t="shared" si="72"/>
        <v>0</v>
      </c>
      <c r="BZ63" s="65">
        <f t="shared" si="72"/>
        <v>0</v>
      </c>
      <c r="CA63" s="65">
        <f t="shared" si="72"/>
        <v>0</v>
      </c>
      <c r="CB63" s="65">
        <f t="shared" si="72"/>
        <v>0</v>
      </c>
      <c r="CC63" s="65">
        <f t="shared" si="72"/>
        <v>0</v>
      </c>
      <c r="CD63" s="65">
        <f t="shared" si="72"/>
        <v>0</v>
      </c>
      <c r="CE63" s="65">
        <f t="shared" si="72"/>
        <v>0</v>
      </c>
      <c r="CF63" s="65">
        <f t="shared" si="72"/>
        <v>0</v>
      </c>
      <c r="CG63" s="65">
        <f t="shared" si="72"/>
        <v>0</v>
      </c>
      <c r="CH63" s="68">
        <f t="shared" si="72"/>
        <v>0</v>
      </c>
    </row>
    <row r="64" spans="1:108" ht="15.75" thickBot="1" x14ac:dyDescent="0.3">
      <c r="B64" s="31" t="s">
        <v>33</v>
      </c>
      <c r="C64" s="75">
        <f t="shared" ref="C64" si="73">SUM(C72,C80)</f>
        <v>0</v>
      </c>
      <c r="D64" s="75">
        <f t="shared" ref="D64:BO64" si="74">SUM(D72,D80)</f>
        <v>46229</v>
      </c>
      <c r="E64" s="75">
        <f t="shared" si="74"/>
        <v>16559</v>
      </c>
      <c r="F64" s="75">
        <f t="shared" si="74"/>
        <v>0</v>
      </c>
      <c r="G64" s="75">
        <f t="shared" si="74"/>
        <v>5376</v>
      </c>
      <c r="H64" s="75">
        <f t="shared" si="74"/>
        <v>0</v>
      </c>
      <c r="I64" s="75">
        <f t="shared" si="74"/>
        <v>61292</v>
      </c>
      <c r="J64" s="75">
        <f t="shared" si="74"/>
        <v>131213</v>
      </c>
      <c r="K64" s="75">
        <f t="shared" si="74"/>
        <v>105396.03849039655</v>
      </c>
      <c r="L64" s="75">
        <f t="shared" si="74"/>
        <v>233862.92183374305</v>
      </c>
      <c r="M64" s="75">
        <f t="shared" si="74"/>
        <v>16282</v>
      </c>
      <c r="N64" s="75">
        <f t="shared" si="74"/>
        <v>1763630.9455501083</v>
      </c>
      <c r="O64" s="75">
        <f t="shared" si="74"/>
        <v>0</v>
      </c>
      <c r="P64" s="75">
        <f t="shared" si="74"/>
        <v>0</v>
      </c>
      <c r="Q64" s="75">
        <f t="shared" si="74"/>
        <v>0</v>
      </c>
      <c r="R64" s="75">
        <f t="shared" si="74"/>
        <v>0</v>
      </c>
      <c r="S64" s="75">
        <f t="shared" si="74"/>
        <v>0</v>
      </c>
      <c r="T64" s="75">
        <f t="shared" si="74"/>
        <v>0</v>
      </c>
      <c r="U64" s="75">
        <f t="shared" si="74"/>
        <v>0</v>
      </c>
      <c r="V64" s="75">
        <f t="shared" si="74"/>
        <v>0</v>
      </c>
      <c r="W64" s="75">
        <f t="shared" si="74"/>
        <v>0</v>
      </c>
      <c r="X64" s="75">
        <f t="shared" si="74"/>
        <v>0</v>
      </c>
      <c r="Y64" s="75">
        <f t="shared" si="74"/>
        <v>0</v>
      </c>
      <c r="Z64" s="75">
        <f t="shared" si="74"/>
        <v>0</v>
      </c>
      <c r="AA64" s="75">
        <f t="shared" si="74"/>
        <v>0</v>
      </c>
      <c r="AB64" s="75">
        <f t="shared" si="74"/>
        <v>0</v>
      </c>
      <c r="AC64" s="75">
        <f t="shared" si="74"/>
        <v>0</v>
      </c>
      <c r="AD64" s="75">
        <f t="shared" si="74"/>
        <v>0</v>
      </c>
      <c r="AE64" s="75">
        <f t="shared" si="74"/>
        <v>0</v>
      </c>
      <c r="AF64" s="75">
        <f t="shared" si="74"/>
        <v>0</v>
      </c>
      <c r="AG64" s="75">
        <f t="shared" si="74"/>
        <v>0</v>
      </c>
      <c r="AH64" s="75">
        <f t="shared" si="74"/>
        <v>0</v>
      </c>
      <c r="AI64" s="75">
        <f t="shared" si="74"/>
        <v>0</v>
      </c>
      <c r="AJ64" s="75">
        <f t="shared" si="74"/>
        <v>0</v>
      </c>
      <c r="AK64" s="75">
        <f t="shared" si="74"/>
        <v>0</v>
      </c>
      <c r="AL64" s="75">
        <f t="shared" si="74"/>
        <v>0</v>
      </c>
      <c r="AM64" s="75">
        <f t="shared" si="74"/>
        <v>0</v>
      </c>
      <c r="AN64" s="75">
        <f t="shared" si="74"/>
        <v>0</v>
      </c>
      <c r="AO64" s="75">
        <f t="shared" si="74"/>
        <v>0</v>
      </c>
      <c r="AP64" s="75">
        <f t="shared" si="74"/>
        <v>0</v>
      </c>
      <c r="AQ64" s="75">
        <f t="shared" si="74"/>
        <v>0</v>
      </c>
      <c r="AR64" s="75">
        <f t="shared" si="74"/>
        <v>0</v>
      </c>
      <c r="AS64" s="75">
        <f t="shared" si="74"/>
        <v>0</v>
      </c>
      <c r="AT64" s="75">
        <f t="shared" si="74"/>
        <v>0</v>
      </c>
      <c r="AU64" s="75">
        <f t="shared" si="74"/>
        <v>0</v>
      </c>
      <c r="AV64" s="75">
        <f t="shared" si="74"/>
        <v>0</v>
      </c>
      <c r="AW64" s="75">
        <f t="shared" si="74"/>
        <v>0</v>
      </c>
      <c r="AX64" s="75">
        <f t="shared" si="74"/>
        <v>0</v>
      </c>
      <c r="AY64" s="75">
        <f t="shared" si="74"/>
        <v>0</v>
      </c>
      <c r="AZ64" s="75">
        <f t="shared" si="74"/>
        <v>0</v>
      </c>
      <c r="BA64" s="75">
        <f t="shared" si="74"/>
        <v>0</v>
      </c>
      <c r="BB64" s="75">
        <f t="shared" si="74"/>
        <v>0</v>
      </c>
      <c r="BC64" s="75">
        <f t="shared" si="74"/>
        <v>0</v>
      </c>
      <c r="BD64" s="75">
        <f t="shared" si="74"/>
        <v>0</v>
      </c>
      <c r="BE64" s="75">
        <f t="shared" si="74"/>
        <v>0</v>
      </c>
      <c r="BF64" s="75">
        <f t="shared" si="74"/>
        <v>0</v>
      </c>
      <c r="BG64" s="75">
        <f t="shared" si="74"/>
        <v>0</v>
      </c>
      <c r="BH64" s="75">
        <f t="shared" si="74"/>
        <v>0</v>
      </c>
      <c r="BI64" s="75">
        <f t="shared" si="74"/>
        <v>0</v>
      </c>
      <c r="BJ64" s="75">
        <f t="shared" si="74"/>
        <v>0</v>
      </c>
      <c r="BK64" s="75">
        <f t="shared" si="74"/>
        <v>0</v>
      </c>
      <c r="BL64" s="75">
        <f t="shared" si="74"/>
        <v>0</v>
      </c>
      <c r="BM64" s="75">
        <f t="shared" si="74"/>
        <v>0</v>
      </c>
      <c r="BN64" s="75">
        <f t="shared" si="74"/>
        <v>0</v>
      </c>
      <c r="BO64" s="75">
        <f t="shared" si="74"/>
        <v>0</v>
      </c>
      <c r="BP64" s="75">
        <f t="shared" ref="BP64:CH64" si="75">SUM(BP72,BP80)</f>
        <v>0</v>
      </c>
      <c r="BQ64" s="75">
        <f t="shared" si="75"/>
        <v>0</v>
      </c>
      <c r="BR64" s="75">
        <f t="shared" si="75"/>
        <v>0</v>
      </c>
      <c r="BS64" s="75">
        <f t="shared" si="75"/>
        <v>0</v>
      </c>
      <c r="BT64" s="75">
        <f t="shared" si="75"/>
        <v>0</v>
      </c>
      <c r="BU64" s="75">
        <f t="shared" si="75"/>
        <v>0</v>
      </c>
      <c r="BV64" s="75">
        <f t="shared" si="75"/>
        <v>0</v>
      </c>
      <c r="BW64" s="75">
        <f t="shared" si="75"/>
        <v>0</v>
      </c>
      <c r="BX64" s="75">
        <f t="shared" si="75"/>
        <v>0</v>
      </c>
      <c r="BY64" s="75">
        <f t="shared" si="75"/>
        <v>0</v>
      </c>
      <c r="BZ64" s="75">
        <f t="shared" si="75"/>
        <v>0</v>
      </c>
      <c r="CA64" s="75">
        <f t="shared" si="75"/>
        <v>0</v>
      </c>
      <c r="CB64" s="75">
        <f t="shared" si="75"/>
        <v>0</v>
      </c>
      <c r="CC64" s="75">
        <f t="shared" si="75"/>
        <v>0</v>
      </c>
      <c r="CD64" s="75">
        <f t="shared" si="75"/>
        <v>0</v>
      </c>
      <c r="CE64" s="75">
        <f t="shared" si="75"/>
        <v>0</v>
      </c>
      <c r="CF64" s="75">
        <f t="shared" si="75"/>
        <v>0</v>
      </c>
      <c r="CG64" s="75">
        <f t="shared" si="75"/>
        <v>0</v>
      </c>
      <c r="CH64" s="22">
        <f t="shared" si="75"/>
        <v>0</v>
      </c>
      <c r="CI64" s="324" t="s">
        <v>190</v>
      </c>
    </row>
    <row r="65" spans="2:87" ht="15.75" thickBot="1" x14ac:dyDescent="0.3">
      <c r="B65" s="56" t="s">
        <v>34</v>
      </c>
      <c r="C65" s="76">
        <f>SUM(C60:C64)</f>
        <v>99030.770000000019</v>
      </c>
      <c r="D65" s="77">
        <f t="shared" ref="D65:BO65" si="76">SUM(D60:D64)</f>
        <v>3985209.3790000007</v>
      </c>
      <c r="E65" s="77">
        <f t="shared" si="76"/>
        <v>9429955.3800000343</v>
      </c>
      <c r="F65" s="77">
        <f t="shared" si="76"/>
        <v>7752998.2799999993</v>
      </c>
      <c r="G65" s="77">
        <f t="shared" si="76"/>
        <v>9889403.6600000001</v>
      </c>
      <c r="H65" s="77">
        <f t="shared" si="76"/>
        <v>11061939.33</v>
      </c>
      <c r="I65" s="77">
        <f t="shared" si="76"/>
        <v>8144701.2300000004</v>
      </c>
      <c r="J65" s="77">
        <f t="shared" si="76"/>
        <v>19099533.789999999</v>
      </c>
      <c r="K65" s="77">
        <f t="shared" si="76"/>
        <v>14711784.037319962</v>
      </c>
      <c r="L65" s="77">
        <f t="shared" si="76"/>
        <v>10560302.91283495</v>
      </c>
      <c r="M65" s="77">
        <f t="shared" si="76"/>
        <v>15039961.18</v>
      </c>
      <c r="N65" s="77">
        <f t="shared" si="76"/>
        <v>56823637.307145633</v>
      </c>
      <c r="O65" s="77">
        <f t="shared" si="76"/>
        <v>0</v>
      </c>
      <c r="P65" s="77">
        <f t="shared" si="76"/>
        <v>0</v>
      </c>
      <c r="Q65" s="77">
        <f t="shared" si="76"/>
        <v>0</v>
      </c>
      <c r="R65" s="77">
        <f t="shared" si="76"/>
        <v>0</v>
      </c>
      <c r="S65" s="77">
        <f t="shared" si="76"/>
        <v>0</v>
      </c>
      <c r="T65" s="77">
        <f t="shared" si="76"/>
        <v>0</v>
      </c>
      <c r="U65" s="77">
        <f t="shared" si="76"/>
        <v>0</v>
      </c>
      <c r="V65" s="77">
        <f t="shared" si="76"/>
        <v>0</v>
      </c>
      <c r="W65" s="77">
        <f t="shared" si="76"/>
        <v>0</v>
      </c>
      <c r="X65" s="77">
        <f t="shared" si="76"/>
        <v>0</v>
      </c>
      <c r="Y65" s="77">
        <f t="shared" si="76"/>
        <v>0</v>
      </c>
      <c r="Z65" s="77">
        <f t="shared" si="76"/>
        <v>0</v>
      </c>
      <c r="AA65" s="77">
        <f t="shared" si="76"/>
        <v>0</v>
      </c>
      <c r="AB65" s="77">
        <f t="shared" si="76"/>
        <v>0</v>
      </c>
      <c r="AC65" s="77">
        <f t="shared" si="76"/>
        <v>0</v>
      </c>
      <c r="AD65" s="77">
        <f t="shared" si="76"/>
        <v>0</v>
      </c>
      <c r="AE65" s="77">
        <f t="shared" si="76"/>
        <v>0</v>
      </c>
      <c r="AF65" s="77">
        <f t="shared" si="76"/>
        <v>0</v>
      </c>
      <c r="AG65" s="77">
        <f t="shared" si="76"/>
        <v>0</v>
      </c>
      <c r="AH65" s="77">
        <f t="shared" si="76"/>
        <v>0</v>
      </c>
      <c r="AI65" s="77">
        <f t="shared" si="76"/>
        <v>0</v>
      </c>
      <c r="AJ65" s="77">
        <f t="shared" si="76"/>
        <v>0</v>
      </c>
      <c r="AK65" s="77">
        <f t="shared" si="76"/>
        <v>0</v>
      </c>
      <c r="AL65" s="77">
        <f t="shared" si="76"/>
        <v>0</v>
      </c>
      <c r="AM65" s="77">
        <f t="shared" si="76"/>
        <v>0</v>
      </c>
      <c r="AN65" s="77">
        <f t="shared" si="76"/>
        <v>0</v>
      </c>
      <c r="AO65" s="77">
        <f t="shared" si="76"/>
        <v>0</v>
      </c>
      <c r="AP65" s="77">
        <f t="shared" si="76"/>
        <v>0</v>
      </c>
      <c r="AQ65" s="77">
        <f t="shared" si="76"/>
        <v>0</v>
      </c>
      <c r="AR65" s="77">
        <f t="shared" si="76"/>
        <v>0</v>
      </c>
      <c r="AS65" s="77">
        <f t="shared" si="76"/>
        <v>0</v>
      </c>
      <c r="AT65" s="77">
        <f t="shared" si="76"/>
        <v>0</v>
      </c>
      <c r="AU65" s="77">
        <f t="shared" si="76"/>
        <v>0</v>
      </c>
      <c r="AV65" s="77">
        <f t="shared" si="76"/>
        <v>0</v>
      </c>
      <c r="AW65" s="77">
        <f t="shared" si="76"/>
        <v>0</v>
      </c>
      <c r="AX65" s="77">
        <f t="shared" si="76"/>
        <v>0</v>
      </c>
      <c r="AY65" s="77">
        <f t="shared" si="76"/>
        <v>0</v>
      </c>
      <c r="AZ65" s="77">
        <f t="shared" si="76"/>
        <v>0</v>
      </c>
      <c r="BA65" s="77">
        <f t="shared" si="76"/>
        <v>0</v>
      </c>
      <c r="BB65" s="77">
        <f t="shared" si="76"/>
        <v>0</v>
      </c>
      <c r="BC65" s="77">
        <f t="shared" si="76"/>
        <v>0</v>
      </c>
      <c r="BD65" s="77">
        <f t="shared" si="76"/>
        <v>0</v>
      </c>
      <c r="BE65" s="77">
        <f t="shared" si="76"/>
        <v>0</v>
      </c>
      <c r="BF65" s="77">
        <f t="shared" si="76"/>
        <v>0</v>
      </c>
      <c r="BG65" s="77">
        <f t="shared" si="76"/>
        <v>0</v>
      </c>
      <c r="BH65" s="77">
        <f t="shared" si="76"/>
        <v>0</v>
      </c>
      <c r="BI65" s="77">
        <f t="shared" si="76"/>
        <v>0</v>
      </c>
      <c r="BJ65" s="77">
        <f t="shared" si="76"/>
        <v>0</v>
      </c>
      <c r="BK65" s="77">
        <f t="shared" si="76"/>
        <v>0</v>
      </c>
      <c r="BL65" s="77">
        <f t="shared" si="76"/>
        <v>0</v>
      </c>
      <c r="BM65" s="77">
        <f t="shared" si="76"/>
        <v>0</v>
      </c>
      <c r="BN65" s="77">
        <f t="shared" si="76"/>
        <v>0</v>
      </c>
      <c r="BO65" s="77">
        <f t="shared" si="76"/>
        <v>0</v>
      </c>
      <c r="BP65" s="77">
        <f t="shared" ref="BP65:CH65" si="77">SUM(BP60:BP64)</f>
        <v>0</v>
      </c>
      <c r="BQ65" s="77">
        <f t="shared" si="77"/>
        <v>0</v>
      </c>
      <c r="BR65" s="77">
        <f t="shared" si="77"/>
        <v>0</v>
      </c>
      <c r="BS65" s="77">
        <f t="shared" si="77"/>
        <v>0</v>
      </c>
      <c r="BT65" s="77">
        <f t="shared" si="77"/>
        <v>0</v>
      </c>
      <c r="BU65" s="77">
        <f t="shared" si="77"/>
        <v>0</v>
      </c>
      <c r="BV65" s="77">
        <f t="shared" si="77"/>
        <v>0</v>
      </c>
      <c r="BW65" s="77">
        <f t="shared" si="77"/>
        <v>0</v>
      </c>
      <c r="BX65" s="77">
        <f t="shared" si="77"/>
        <v>0</v>
      </c>
      <c r="BY65" s="77">
        <f t="shared" si="77"/>
        <v>0</v>
      </c>
      <c r="BZ65" s="77">
        <f t="shared" si="77"/>
        <v>0</v>
      </c>
      <c r="CA65" s="77">
        <f t="shared" si="77"/>
        <v>0</v>
      </c>
      <c r="CB65" s="77">
        <f t="shared" si="77"/>
        <v>0</v>
      </c>
      <c r="CC65" s="77">
        <f t="shared" si="77"/>
        <v>0</v>
      </c>
      <c r="CD65" s="77">
        <f t="shared" si="77"/>
        <v>0</v>
      </c>
      <c r="CE65" s="77">
        <f t="shared" si="77"/>
        <v>0</v>
      </c>
      <c r="CF65" s="77">
        <f t="shared" si="77"/>
        <v>0</v>
      </c>
      <c r="CG65" s="77">
        <f t="shared" si="77"/>
        <v>0</v>
      </c>
      <c r="CH65" s="78">
        <f t="shared" si="77"/>
        <v>0</v>
      </c>
      <c r="CI65" s="325">
        <f>SUM(C65:CH65)</f>
        <v>166598457.25630057</v>
      </c>
    </row>
    <row r="66" spans="2:87" ht="15.75" thickBot="1" x14ac:dyDescent="0.3">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325">
        <f>' 1M - RES'!O32-' 1M - RES'!C17+'2M - SGS'!O38+'3M - LGS'!O38+'4M - SPS'!O38+'11M - LPS'!O38+' LI 1M - RES'!O32+'LI 2M - SGS'!O38+'LI 3M - LGS'!O38+'LI 4M - SPS'!O38+'Biz DRENE'!P75</f>
        <v>166598457.25630057</v>
      </c>
    </row>
    <row r="67" spans="2:87" ht="15.75" thickBot="1" x14ac:dyDescent="0.3">
      <c r="B67" s="53" t="s">
        <v>168</v>
      </c>
      <c r="C67" s="48">
        <f>C59</f>
        <v>45292</v>
      </c>
      <c r="D67" s="48">
        <f t="shared" ref="D67:BO67" si="78">D59</f>
        <v>45323</v>
      </c>
      <c r="E67" s="48">
        <f t="shared" si="78"/>
        <v>45352</v>
      </c>
      <c r="F67" s="48">
        <f t="shared" si="78"/>
        <v>45383</v>
      </c>
      <c r="G67" s="48">
        <f t="shared" si="78"/>
        <v>45413</v>
      </c>
      <c r="H67" s="48">
        <f t="shared" si="78"/>
        <v>45444</v>
      </c>
      <c r="I67" s="48">
        <f t="shared" si="78"/>
        <v>45474</v>
      </c>
      <c r="J67" s="48">
        <f t="shared" si="78"/>
        <v>45505</v>
      </c>
      <c r="K67" s="48">
        <f t="shared" si="78"/>
        <v>45536</v>
      </c>
      <c r="L67" s="48">
        <f t="shared" si="78"/>
        <v>45566</v>
      </c>
      <c r="M67" s="48">
        <f t="shared" si="78"/>
        <v>45597</v>
      </c>
      <c r="N67" s="48">
        <f t="shared" si="78"/>
        <v>45627</v>
      </c>
      <c r="O67" s="48">
        <f t="shared" si="78"/>
        <v>45658</v>
      </c>
      <c r="P67" s="48">
        <f t="shared" si="78"/>
        <v>45689</v>
      </c>
      <c r="Q67" s="48">
        <f t="shared" si="78"/>
        <v>45717</v>
      </c>
      <c r="R67" s="48">
        <f t="shared" si="78"/>
        <v>45748</v>
      </c>
      <c r="S67" s="48">
        <f t="shared" si="78"/>
        <v>45778</v>
      </c>
      <c r="T67" s="48">
        <f t="shared" si="78"/>
        <v>45809</v>
      </c>
      <c r="U67" s="48">
        <f t="shared" si="78"/>
        <v>45839</v>
      </c>
      <c r="V67" s="48">
        <f t="shared" si="78"/>
        <v>45870</v>
      </c>
      <c r="W67" s="48">
        <f t="shared" si="78"/>
        <v>45901</v>
      </c>
      <c r="X67" s="48">
        <f t="shared" si="78"/>
        <v>45931</v>
      </c>
      <c r="Y67" s="48">
        <f t="shared" si="78"/>
        <v>45962</v>
      </c>
      <c r="Z67" s="48">
        <f t="shared" si="78"/>
        <v>45992</v>
      </c>
      <c r="AA67" s="48">
        <f t="shared" si="78"/>
        <v>46023</v>
      </c>
      <c r="AB67" s="48">
        <f t="shared" si="78"/>
        <v>46054</v>
      </c>
      <c r="AC67" s="48">
        <f t="shared" si="78"/>
        <v>46082</v>
      </c>
      <c r="AD67" s="48">
        <f t="shared" si="78"/>
        <v>46113</v>
      </c>
      <c r="AE67" s="48">
        <f t="shared" si="78"/>
        <v>46143</v>
      </c>
      <c r="AF67" s="48">
        <f t="shared" si="78"/>
        <v>46174</v>
      </c>
      <c r="AG67" s="48">
        <f t="shared" si="78"/>
        <v>46204</v>
      </c>
      <c r="AH67" s="48">
        <f t="shared" si="78"/>
        <v>46235</v>
      </c>
      <c r="AI67" s="48">
        <f t="shared" si="78"/>
        <v>46266</v>
      </c>
      <c r="AJ67" s="48">
        <f t="shared" si="78"/>
        <v>46296</v>
      </c>
      <c r="AK67" s="48">
        <f t="shared" si="78"/>
        <v>46327</v>
      </c>
      <c r="AL67" s="48">
        <f t="shared" si="78"/>
        <v>46357</v>
      </c>
      <c r="AM67" s="48">
        <f t="shared" si="78"/>
        <v>46388</v>
      </c>
      <c r="AN67" s="48">
        <f t="shared" si="78"/>
        <v>46419</v>
      </c>
      <c r="AO67" s="48">
        <f t="shared" si="78"/>
        <v>46447</v>
      </c>
      <c r="AP67" s="48">
        <f t="shared" si="78"/>
        <v>46478</v>
      </c>
      <c r="AQ67" s="48">
        <f t="shared" si="78"/>
        <v>46508</v>
      </c>
      <c r="AR67" s="48">
        <f t="shared" si="78"/>
        <v>46539</v>
      </c>
      <c r="AS67" s="48">
        <f t="shared" si="78"/>
        <v>46569</v>
      </c>
      <c r="AT67" s="48">
        <f t="shared" si="78"/>
        <v>46600</v>
      </c>
      <c r="AU67" s="48">
        <f t="shared" si="78"/>
        <v>46631</v>
      </c>
      <c r="AV67" s="48">
        <f t="shared" si="78"/>
        <v>46661</v>
      </c>
      <c r="AW67" s="48">
        <f t="shared" si="78"/>
        <v>46692</v>
      </c>
      <c r="AX67" s="48">
        <f t="shared" si="78"/>
        <v>46722</v>
      </c>
      <c r="AY67" s="48">
        <f t="shared" si="78"/>
        <v>46753</v>
      </c>
      <c r="AZ67" s="48">
        <f t="shared" si="78"/>
        <v>46784</v>
      </c>
      <c r="BA67" s="48">
        <f t="shared" si="78"/>
        <v>46813</v>
      </c>
      <c r="BB67" s="48">
        <f t="shared" si="78"/>
        <v>46844</v>
      </c>
      <c r="BC67" s="48">
        <f t="shared" si="78"/>
        <v>46874</v>
      </c>
      <c r="BD67" s="48">
        <f t="shared" si="78"/>
        <v>46905</v>
      </c>
      <c r="BE67" s="48">
        <f t="shared" si="78"/>
        <v>46935</v>
      </c>
      <c r="BF67" s="48">
        <f t="shared" si="78"/>
        <v>46966</v>
      </c>
      <c r="BG67" s="48">
        <f t="shared" si="78"/>
        <v>46997</v>
      </c>
      <c r="BH67" s="48">
        <f t="shared" si="78"/>
        <v>47027</v>
      </c>
      <c r="BI67" s="48">
        <f t="shared" si="78"/>
        <v>47058</v>
      </c>
      <c r="BJ67" s="48">
        <f t="shared" si="78"/>
        <v>47088</v>
      </c>
      <c r="BK67" s="48">
        <f t="shared" si="78"/>
        <v>47119</v>
      </c>
      <c r="BL67" s="48">
        <f t="shared" si="78"/>
        <v>47150</v>
      </c>
      <c r="BM67" s="48">
        <f t="shared" si="78"/>
        <v>47178</v>
      </c>
      <c r="BN67" s="48">
        <f t="shared" si="78"/>
        <v>47209</v>
      </c>
      <c r="BO67" s="48">
        <f t="shared" si="78"/>
        <v>47239</v>
      </c>
      <c r="BP67" s="48">
        <f t="shared" ref="BP67:CH67" si="79">BP59</f>
        <v>47270</v>
      </c>
      <c r="BQ67" s="48">
        <f t="shared" si="79"/>
        <v>47300</v>
      </c>
      <c r="BR67" s="48">
        <f t="shared" si="79"/>
        <v>47331</v>
      </c>
      <c r="BS67" s="48">
        <f t="shared" si="79"/>
        <v>47362</v>
      </c>
      <c r="BT67" s="48">
        <f t="shared" si="79"/>
        <v>47392</v>
      </c>
      <c r="BU67" s="48">
        <f t="shared" si="79"/>
        <v>47423</v>
      </c>
      <c r="BV67" s="48">
        <f t="shared" si="79"/>
        <v>47453</v>
      </c>
      <c r="BW67" s="48">
        <f t="shared" si="79"/>
        <v>47484</v>
      </c>
      <c r="BX67" s="48">
        <f t="shared" si="79"/>
        <v>47515</v>
      </c>
      <c r="BY67" s="48">
        <f t="shared" si="79"/>
        <v>47543</v>
      </c>
      <c r="BZ67" s="48">
        <f t="shared" si="79"/>
        <v>47574</v>
      </c>
      <c r="CA67" s="48">
        <f t="shared" si="79"/>
        <v>47604</v>
      </c>
      <c r="CB67" s="48">
        <f t="shared" si="79"/>
        <v>47635</v>
      </c>
      <c r="CC67" s="48">
        <f t="shared" si="79"/>
        <v>47665</v>
      </c>
      <c r="CD67" s="48">
        <f t="shared" si="79"/>
        <v>47696</v>
      </c>
      <c r="CE67" s="48">
        <f t="shared" si="79"/>
        <v>47727</v>
      </c>
      <c r="CF67" s="48">
        <f t="shared" si="79"/>
        <v>47757</v>
      </c>
      <c r="CG67" s="48">
        <f t="shared" si="79"/>
        <v>47788</v>
      </c>
      <c r="CH67" s="48">
        <f t="shared" si="79"/>
        <v>47818</v>
      </c>
      <c r="CI67" s="371">
        <f>'RES kWh ENTRY'!O170+'BIZ SUM'!O194</f>
        <v>166598457.2563006</v>
      </c>
    </row>
    <row r="68" spans="2:87" x14ac:dyDescent="0.25">
      <c r="B68" s="54" t="s">
        <v>29</v>
      </c>
      <c r="C68" s="65">
        <f>' 1M - RES'!C16</f>
        <v>99030.770000000019</v>
      </c>
      <c r="D68" s="65">
        <f>' 1M - RES'!D16</f>
        <v>2853213.3790000007</v>
      </c>
      <c r="E68" s="65">
        <f>' 1M - RES'!E16</f>
        <v>3169780.8700000346</v>
      </c>
      <c r="F68" s="65">
        <f>' 1M - RES'!F16</f>
        <v>2538818.5499999998</v>
      </c>
      <c r="G68" s="65">
        <f>' 1M - RES'!G16</f>
        <v>3826196.16</v>
      </c>
      <c r="H68" s="65">
        <f>' 1M - RES'!H16</f>
        <v>3792647.82</v>
      </c>
      <c r="I68" s="65">
        <f>' 1M - RES'!I16</f>
        <v>4588946.9700000007</v>
      </c>
      <c r="J68" s="65">
        <f>' 1M - RES'!J16</f>
        <v>4887292.97</v>
      </c>
      <c r="K68" s="65">
        <f>' 1M - RES'!K16</f>
        <v>3667685.0100000002</v>
      </c>
      <c r="L68" s="65">
        <f>' 1M - RES'!L16</f>
        <v>3863205.4099999997</v>
      </c>
      <c r="M68" s="65">
        <f>' 1M - RES'!M16</f>
        <v>2792921.0500000003</v>
      </c>
      <c r="N68" s="65">
        <f>' 1M - RES'!N16</f>
        <v>9055667.4299999997</v>
      </c>
      <c r="O68" s="65">
        <f>' 1M - RES'!O16</f>
        <v>0</v>
      </c>
      <c r="P68" s="65">
        <f>' 1M - RES'!P16</f>
        <v>0</v>
      </c>
      <c r="Q68" s="65">
        <f>' 1M - RES'!Q16</f>
        <v>0</v>
      </c>
      <c r="R68" s="65">
        <f>' 1M - RES'!R16</f>
        <v>0</v>
      </c>
      <c r="S68" s="65">
        <f>' 1M - RES'!S16</f>
        <v>0</v>
      </c>
      <c r="T68" s="65">
        <f>' 1M - RES'!T16</f>
        <v>0</v>
      </c>
      <c r="U68" s="65">
        <f>' 1M - RES'!U16</f>
        <v>0</v>
      </c>
      <c r="V68" s="65">
        <f>' 1M - RES'!V16</f>
        <v>0</v>
      </c>
      <c r="W68" s="65">
        <f>' 1M - RES'!W16</f>
        <v>0</v>
      </c>
      <c r="X68" s="65">
        <f>' 1M - RES'!X16</f>
        <v>0</v>
      </c>
      <c r="Y68" s="65">
        <f>' 1M - RES'!Y16</f>
        <v>0</v>
      </c>
      <c r="Z68" s="65">
        <f>' 1M - RES'!Z16</f>
        <v>0</v>
      </c>
      <c r="AA68" s="65">
        <f>' 1M - RES'!AA16</f>
        <v>0</v>
      </c>
      <c r="AB68" s="65">
        <f>' 1M - RES'!AB16</f>
        <v>0</v>
      </c>
      <c r="AC68" s="65">
        <f>' 1M - RES'!AC16</f>
        <v>0</v>
      </c>
      <c r="AD68" s="65">
        <f>' 1M - RES'!AD16</f>
        <v>0</v>
      </c>
      <c r="AE68" s="65">
        <f>' 1M - RES'!AE16</f>
        <v>0</v>
      </c>
      <c r="AF68" s="65">
        <f>' 1M - RES'!AF16</f>
        <v>0</v>
      </c>
      <c r="AG68" s="65">
        <f>' 1M - RES'!AG16</f>
        <v>0</v>
      </c>
      <c r="AH68" s="65">
        <f>' 1M - RES'!AH16</f>
        <v>0</v>
      </c>
      <c r="AI68" s="65">
        <f>' 1M - RES'!AI16</f>
        <v>0</v>
      </c>
      <c r="AJ68" s="65">
        <f>' 1M - RES'!AJ16</f>
        <v>0</v>
      </c>
      <c r="AK68" s="65">
        <f>' 1M - RES'!AK16</f>
        <v>0</v>
      </c>
      <c r="AL68" s="65">
        <f>' 1M - RES'!AL16</f>
        <v>0</v>
      </c>
      <c r="AM68" s="65">
        <f>' 1M - RES'!AM16</f>
        <v>0</v>
      </c>
      <c r="AN68" s="65">
        <f>' 1M - RES'!AN16</f>
        <v>0</v>
      </c>
      <c r="AO68" s="65">
        <f>' 1M - RES'!AO16</f>
        <v>0</v>
      </c>
      <c r="AP68" s="65">
        <f>' 1M - RES'!AP16</f>
        <v>0</v>
      </c>
      <c r="AQ68" s="65">
        <f>' 1M - RES'!AQ16</f>
        <v>0</v>
      </c>
      <c r="AR68" s="65">
        <f>' 1M - RES'!AR16</f>
        <v>0</v>
      </c>
      <c r="AS68" s="65">
        <f>' 1M - RES'!AS16</f>
        <v>0</v>
      </c>
      <c r="AT68" s="65">
        <f>' 1M - RES'!AT16</f>
        <v>0</v>
      </c>
      <c r="AU68" s="65">
        <f>' 1M - RES'!AU16</f>
        <v>0</v>
      </c>
      <c r="AV68" s="65">
        <f>' 1M - RES'!AV16</f>
        <v>0</v>
      </c>
      <c r="AW68" s="65">
        <f>' 1M - RES'!AW16</f>
        <v>0</v>
      </c>
      <c r="AX68" s="65">
        <f>' 1M - RES'!AX16</f>
        <v>0</v>
      </c>
      <c r="AY68" s="65">
        <f>' 1M - RES'!AY16</f>
        <v>0</v>
      </c>
      <c r="AZ68" s="65">
        <f>' 1M - RES'!AZ16</f>
        <v>0</v>
      </c>
      <c r="BA68" s="65">
        <f>' 1M - RES'!BA16</f>
        <v>0</v>
      </c>
      <c r="BB68" s="65">
        <f>' 1M - RES'!BB16</f>
        <v>0</v>
      </c>
      <c r="BC68" s="65">
        <f>' 1M - RES'!BC16</f>
        <v>0</v>
      </c>
      <c r="BD68" s="65">
        <f>' 1M - RES'!BD16</f>
        <v>0</v>
      </c>
      <c r="BE68" s="65">
        <f>' 1M - RES'!BE16</f>
        <v>0</v>
      </c>
      <c r="BF68" s="65">
        <f>' 1M - RES'!BF16</f>
        <v>0</v>
      </c>
      <c r="BG68" s="65">
        <f>' 1M - RES'!BG16</f>
        <v>0</v>
      </c>
      <c r="BH68" s="65">
        <f>' 1M - RES'!BH16</f>
        <v>0</v>
      </c>
      <c r="BI68" s="65">
        <f>' 1M - RES'!BI16</f>
        <v>0</v>
      </c>
      <c r="BJ68" s="65">
        <f>' 1M - RES'!BJ16</f>
        <v>0</v>
      </c>
      <c r="BK68" s="65">
        <f>' 1M - RES'!BK16</f>
        <v>0</v>
      </c>
      <c r="BL68" s="65">
        <f>' 1M - RES'!BL16</f>
        <v>0</v>
      </c>
      <c r="BM68" s="65">
        <f>' 1M - RES'!BM16</f>
        <v>0</v>
      </c>
      <c r="BN68" s="65">
        <f>' 1M - RES'!BN16</f>
        <v>0</v>
      </c>
      <c r="BO68" s="65">
        <f>' 1M - RES'!BO16</f>
        <v>0</v>
      </c>
      <c r="BP68" s="65">
        <f>' 1M - RES'!BP16</f>
        <v>0</v>
      </c>
      <c r="BQ68" s="65">
        <f>' 1M - RES'!BQ16</f>
        <v>0</v>
      </c>
      <c r="BR68" s="65">
        <f>' 1M - RES'!BR16</f>
        <v>0</v>
      </c>
      <c r="BS68" s="65">
        <f>' 1M - RES'!BS16</f>
        <v>0</v>
      </c>
      <c r="BT68" s="65">
        <f>' 1M - RES'!BT16</f>
        <v>0</v>
      </c>
      <c r="BU68" s="65">
        <f>' 1M - RES'!BU16</f>
        <v>0</v>
      </c>
      <c r="BV68" s="65">
        <f>' 1M - RES'!BV16</f>
        <v>0</v>
      </c>
      <c r="BW68" s="65">
        <f>' 1M - RES'!BW16</f>
        <v>0</v>
      </c>
      <c r="BX68" s="65">
        <f>' 1M - RES'!BX16</f>
        <v>0</v>
      </c>
      <c r="BY68" s="65">
        <f>' 1M - RES'!BY16</f>
        <v>0</v>
      </c>
      <c r="BZ68" s="65">
        <f>' 1M - RES'!BZ16</f>
        <v>0</v>
      </c>
      <c r="CA68" s="65">
        <f>' 1M - RES'!CA16</f>
        <v>0</v>
      </c>
      <c r="CB68" s="65">
        <f>' 1M - RES'!CB16</f>
        <v>0</v>
      </c>
      <c r="CC68" s="65">
        <f>' 1M - RES'!CC16</f>
        <v>0</v>
      </c>
      <c r="CD68" s="65">
        <f>' 1M - RES'!CD16</f>
        <v>0</v>
      </c>
      <c r="CE68" s="65">
        <f>' 1M - RES'!CE16</f>
        <v>0</v>
      </c>
      <c r="CF68" s="65">
        <f>' 1M - RES'!CF16</f>
        <v>0</v>
      </c>
      <c r="CG68" s="65">
        <f>' 1M - RES'!CG16</f>
        <v>0</v>
      </c>
      <c r="CH68" s="65">
        <f>' 1M - RES'!CH16</f>
        <v>0</v>
      </c>
    </row>
    <row r="69" spans="2:87" x14ac:dyDescent="0.25">
      <c r="B69" s="55" t="s">
        <v>30</v>
      </c>
      <c r="C69" s="65">
        <f>'2M - SGS'!C19+'Biz DRENE'!C19</f>
        <v>0</v>
      </c>
      <c r="D69" s="65">
        <f>'2M - SGS'!D19+'Biz DRENE'!D19</f>
        <v>393539</v>
      </c>
      <c r="E69" s="65">
        <f>'2M - SGS'!E19+'Biz DRENE'!E19</f>
        <v>1769279.8599999999</v>
      </c>
      <c r="F69" s="65">
        <f>'2M - SGS'!F19+'Biz DRENE'!F19</f>
        <v>977873</v>
      </c>
      <c r="G69" s="65">
        <f>'2M - SGS'!G19+'Biz DRENE'!G19</f>
        <v>1168936</v>
      </c>
      <c r="H69" s="65">
        <f>'2M - SGS'!H19+'Biz DRENE'!H19</f>
        <v>1519839</v>
      </c>
      <c r="I69" s="65">
        <f>'2M - SGS'!I19+'Biz DRENE'!I19</f>
        <v>592353</v>
      </c>
      <c r="J69" s="65">
        <f>'2M - SGS'!J19+'Biz DRENE'!J19</f>
        <v>888275.73</v>
      </c>
      <c r="K69" s="65">
        <f>'2M - SGS'!K19+'Biz DRENE'!K19</f>
        <v>1737066.0176047676</v>
      </c>
      <c r="L69" s="65">
        <f>'2M - SGS'!L19+'Biz DRENE'!L19</f>
        <v>543637.7761948941</v>
      </c>
      <c r="M69" s="65">
        <f>'2M - SGS'!M19+'Biz DRENE'!M19</f>
        <v>1953239.8</v>
      </c>
      <c r="N69" s="65">
        <f>'2M - SGS'!N19+'Biz DRENE'!N19</f>
        <v>11293174.105850797</v>
      </c>
      <c r="O69" s="65">
        <f>'2M - SGS'!O19+'Biz DRENE'!O19</f>
        <v>0</v>
      </c>
      <c r="P69" s="65">
        <f>'2M - SGS'!P19+'Biz DRENE'!P19</f>
        <v>0</v>
      </c>
      <c r="Q69" s="65">
        <f>'2M - SGS'!Q19+'Biz DRENE'!Q19</f>
        <v>0</v>
      </c>
      <c r="R69" s="65">
        <f>'2M - SGS'!R19+'Biz DRENE'!R19</f>
        <v>0</v>
      </c>
      <c r="S69" s="65">
        <f>'2M - SGS'!S19+'Biz DRENE'!S19</f>
        <v>0</v>
      </c>
      <c r="T69" s="65">
        <f>'2M - SGS'!T19+'Biz DRENE'!T19</f>
        <v>0</v>
      </c>
      <c r="U69" s="65">
        <f>'2M - SGS'!U19+'Biz DRENE'!U19</f>
        <v>0</v>
      </c>
      <c r="V69" s="65">
        <f>'2M - SGS'!V19+'Biz DRENE'!V19</f>
        <v>0</v>
      </c>
      <c r="W69" s="65">
        <f>'2M - SGS'!W19+'Biz DRENE'!W19</f>
        <v>0</v>
      </c>
      <c r="X69" s="65">
        <f>'2M - SGS'!X19+'Biz DRENE'!X19</f>
        <v>0</v>
      </c>
      <c r="Y69" s="65">
        <f>'2M - SGS'!Y19+'Biz DRENE'!Y19</f>
        <v>0</v>
      </c>
      <c r="Z69" s="65">
        <f>'2M - SGS'!Z19+'Biz DRENE'!Z19</f>
        <v>0</v>
      </c>
      <c r="AA69" s="65">
        <f>'2M - SGS'!AA19+'Biz DRENE'!AA19</f>
        <v>0</v>
      </c>
      <c r="AB69" s="65">
        <f>'2M - SGS'!AB19+'Biz DRENE'!AB19</f>
        <v>0</v>
      </c>
      <c r="AC69" s="65">
        <f>'2M - SGS'!AC19+'Biz DRENE'!AC19</f>
        <v>0</v>
      </c>
      <c r="AD69" s="65">
        <f>'2M - SGS'!AD19+'Biz DRENE'!AD19</f>
        <v>0</v>
      </c>
      <c r="AE69" s="65">
        <f>'2M - SGS'!AE19+'Biz DRENE'!AE19</f>
        <v>0</v>
      </c>
      <c r="AF69" s="65">
        <f>'2M - SGS'!AF19+'Biz DRENE'!AF19</f>
        <v>0</v>
      </c>
      <c r="AG69" s="65">
        <f>'2M - SGS'!AG19+'Biz DRENE'!AG19</f>
        <v>0</v>
      </c>
      <c r="AH69" s="65">
        <f>'2M - SGS'!AH19+'Biz DRENE'!AH19</f>
        <v>0</v>
      </c>
      <c r="AI69" s="65">
        <f>'2M - SGS'!AI19+'Biz DRENE'!AI19</f>
        <v>0</v>
      </c>
      <c r="AJ69" s="65">
        <f>'2M - SGS'!AJ19+'Biz DRENE'!AJ19</f>
        <v>0</v>
      </c>
      <c r="AK69" s="65">
        <f>'2M - SGS'!AK19+'Biz DRENE'!AK19</f>
        <v>0</v>
      </c>
      <c r="AL69" s="65">
        <f>'2M - SGS'!AL19+'Biz DRENE'!AL19</f>
        <v>0</v>
      </c>
      <c r="AM69" s="65">
        <f>'2M - SGS'!AM19+'Biz DRENE'!AM19</f>
        <v>0</v>
      </c>
      <c r="AN69" s="65">
        <f>'2M - SGS'!AN19+'Biz DRENE'!AN19</f>
        <v>0</v>
      </c>
      <c r="AO69" s="65">
        <f>'2M - SGS'!AO19+'Biz DRENE'!AO19</f>
        <v>0</v>
      </c>
      <c r="AP69" s="65">
        <f>'2M - SGS'!AP19+'Biz DRENE'!AP19</f>
        <v>0</v>
      </c>
      <c r="AQ69" s="65">
        <f>'2M - SGS'!AQ19+'Biz DRENE'!AQ19</f>
        <v>0</v>
      </c>
      <c r="AR69" s="65">
        <f>'2M - SGS'!AR19+'Biz DRENE'!AR19</f>
        <v>0</v>
      </c>
      <c r="AS69" s="65">
        <f>'2M - SGS'!AS19+'Biz DRENE'!AS19</f>
        <v>0</v>
      </c>
      <c r="AT69" s="65">
        <f>'2M - SGS'!AT19+'Biz DRENE'!AT19</f>
        <v>0</v>
      </c>
      <c r="AU69" s="65">
        <f>'2M - SGS'!AU19+'Biz DRENE'!AU19</f>
        <v>0</v>
      </c>
      <c r="AV69" s="65">
        <f>'2M - SGS'!AV19+'Biz DRENE'!AV19</f>
        <v>0</v>
      </c>
      <c r="AW69" s="65">
        <f>'2M - SGS'!AW19+'Biz DRENE'!AW19</f>
        <v>0</v>
      </c>
      <c r="AX69" s="65">
        <f>'2M - SGS'!AX19+'Biz DRENE'!AX19</f>
        <v>0</v>
      </c>
      <c r="AY69" s="65">
        <f>'2M - SGS'!AY19+'Biz DRENE'!AY19</f>
        <v>0</v>
      </c>
      <c r="AZ69" s="65">
        <f>'2M - SGS'!AZ19+'Biz DRENE'!AZ19</f>
        <v>0</v>
      </c>
      <c r="BA69" s="65">
        <f>'2M - SGS'!BA19+'Biz DRENE'!BA19</f>
        <v>0</v>
      </c>
      <c r="BB69" s="65">
        <f>'2M - SGS'!BB19+'Biz DRENE'!BB19</f>
        <v>0</v>
      </c>
      <c r="BC69" s="65">
        <f>'2M - SGS'!BC19+'Biz DRENE'!BC19</f>
        <v>0</v>
      </c>
      <c r="BD69" s="65">
        <f>'2M - SGS'!BD19+'Biz DRENE'!BD19</f>
        <v>0</v>
      </c>
      <c r="BE69" s="65">
        <f>'2M - SGS'!BE19+'Biz DRENE'!BE19</f>
        <v>0</v>
      </c>
      <c r="BF69" s="65">
        <f>'2M - SGS'!BF19+'Biz DRENE'!BF19</f>
        <v>0</v>
      </c>
      <c r="BG69" s="65">
        <f>'2M - SGS'!BG19+'Biz DRENE'!BG19</f>
        <v>0</v>
      </c>
      <c r="BH69" s="65">
        <f>'2M - SGS'!BH19+'Biz DRENE'!BH19</f>
        <v>0</v>
      </c>
      <c r="BI69" s="65">
        <f>'2M - SGS'!BI19+'Biz DRENE'!BI19</f>
        <v>0</v>
      </c>
      <c r="BJ69" s="65">
        <f>'2M - SGS'!BJ19+'Biz DRENE'!BJ19</f>
        <v>0</v>
      </c>
      <c r="BK69" s="65">
        <f>'2M - SGS'!BK19+'Biz DRENE'!BK19</f>
        <v>0</v>
      </c>
      <c r="BL69" s="65">
        <f>'2M - SGS'!BL19+'Biz DRENE'!BL19</f>
        <v>0</v>
      </c>
      <c r="BM69" s="65">
        <f>'2M - SGS'!BM19+'Biz DRENE'!BM19</f>
        <v>0</v>
      </c>
      <c r="BN69" s="65">
        <f>'2M - SGS'!BN19+'Biz DRENE'!BN19</f>
        <v>0</v>
      </c>
      <c r="BO69" s="65">
        <f>'2M - SGS'!BO19+'Biz DRENE'!BO19</f>
        <v>0</v>
      </c>
      <c r="BP69" s="65">
        <f>'2M - SGS'!BP19+'Biz DRENE'!BP19</f>
        <v>0</v>
      </c>
      <c r="BQ69" s="65">
        <f>'2M - SGS'!BQ19+'Biz DRENE'!BQ19</f>
        <v>0</v>
      </c>
      <c r="BR69" s="65">
        <f>'2M - SGS'!BR19+'Biz DRENE'!BR19</f>
        <v>0</v>
      </c>
      <c r="BS69" s="65">
        <f>'2M - SGS'!BS19+'Biz DRENE'!BS19</f>
        <v>0</v>
      </c>
      <c r="BT69" s="65">
        <f>'2M - SGS'!BT19+'Biz DRENE'!BT19</f>
        <v>0</v>
      </c>
      <c r="BU69" s="65">
        <f>'2M - SGS'!BU19+'Biz DRENE'!BU19</f>
        <v>0</v>
      </c>
      <c r="BV69" s="65">
        <f>'2M - SGS'!BV19+'Biz DRENE'!BV19</f>
        <v>0</v>
      </c>
      <c r="BW69" s="65">
        <f>'2M - SGS'!BW19+'Biz DRENE'!BW19</f>
        <v>0</v>
      </c>
      <c r="BX69" s="65">
        <f>'2M - SGS'!BX19+'Biz DRENE'!BX19</f>
        <v>0</v>
      </c>
      <c r="BY69" s="65">
        <f>'2M - SGS'!BY19+'Biz DRENE'!BY19</f>
        <v>0</v>
      </c>
      <c r="BZ69" s="65">
        <f>'2M - SGS'!BZ19+'Biz DRENE'!BZ19</f>
        <v>0</v>
      </c>
      <c r="CA69" s="65">
        <f>'2M - SGS'!CA19+'Biz DRENE'!CA19</f>
        <v>0</v>
      </c>
      <c r="CB69" s="65">
        <f>'2M - SGS'!CB19+'Biz DRENE'!CB19</f>
        <v>0</v>
      </c>
      <c r="CC69" s="65">
        <f>'2M - SGS'!CC19+'Biz DRENE'!CC19</f>
        <v>0</v>
      </c>
      <c r="CD69" s="65">
        <f>'2M - SGS'!CD19+'Biz DRENE'!CD19</f>
        <v>0</v>
      </c>
      <c r="CE69" s="65">
        <f>'2M - SGS'!CE19+'Biz DRENE'!CE19</f>
        <v>0</v>
      </c>
      <c r="CF69" s="65">
        <f>'2M - SGS'!CF19+'Biz DRENE'!CF19</f>
        <v>0</v>
      </c>
      <c r="CG69" s="65">
        <f>'2M - SGS'!CG19+'Biz DRENE'!CG19</f>
        <v>0</v>
      </c>
      <c r="CH69" s="65">
        <f>'2M - SGS'!CH19+'Biz DRENE'!CH19</f>
        <v>0</v>
      </c>
      <c r="CI69" s="412" t="s">
        <v>246</v>
      </c>
    </row>
    <row r="70" spans="2:87" x14ac:dyDescent="0.25">
      <c r="B70" s="55" t="s">
        <v>31</v>
      </c>
      <c r="C70" s="65">
        <f>'3M - LGS'!C19+'Biz DRENE'!C37</f>
        <v>0</v>
      </c>
      <c r="D70" s="65">
        <f>'3M - LGS'!D19+'Biz DRENE'!D37</f>
        <v>394785</v>
      </c>
      <c r="E70" s="65">
        <f>'3M - LGS'!E19+'Biz DRENE'!E37</f>
        <v>1887860</v>
      </c>
      <c r="F70" s="65">
        <f>'3M - LGS'!F19+'Biz DRENE'!F37</f>
        <v>1752511</v>
      </c>
      <c r="G70" s="65">
        <f>'3M - LGS'!G19+'Biz DRENE'!G37</f>
        <v>1916007.98</v>
      </c>
      <c r="H70" s="65">
        <f>'3M - LGS'!H19+'Biz DRENE'!H37</f>
        <v>2752334.01</v>
      </c>
      <c r="I70" s="65">
        <f>'3M - LGS'!I19+'Biz DRENE'!I37</f>
        <v>1014905</v>
      </c>
      <c r="J70" s="65">
        <f>'3M - LGS'!J19+'Biz DRENE'!J37</f>
        <v>9901082</v>
      </c>
      <c r="K70" s="65">
        <f>'3M - LGS'!K19+'Biz DRENE'!K37</f>
        <v>6240577.1124783801</v>
      </c>
      <c r="L70" s="65">
        <f>'3M - LGS'!L19+'Biz DRENE'!L37</f>
        <v>4348953.2242742963</v>
      </c>
      <c r="M70" s="65">
        <f>'3M - LGS'!M19+'Biz DRENE'!M37</f>
        <v>3021536.11</v>
      </c>
      <c r="N70" s="65">
        <f>'3M - LGS'!N19+'Biz DRENE'!N37</f>
        <v>19555962.415447567</v>
      </c>
      <c r="O70" s="65">
        <f>'3M - LGS'!O19+'Biz DRENE'!O37</f>
        <v>0</v>
      </c>
      <c r="P70" s="65">
        <f>'3M - LGS'!P19+'Biz DRENE'!P37</f>
        <v>0</v>
      </c>
      <c r="Q70" s="65">
        <f>'3M - LGS'!Q19+'Biz DRENE'!Q37</f>
        <v>0</v>
      </c>
      <c r="R70" s="65">
        <f>'3M - LGS'!R19+'Biz DRENE'!R37</f>
        <v>0</v>
      </c>
      <c r="S70" s="65">
        <f>'3M - LGS'!S19+'Biz DRENE'!S37</f>
        <v>0</v>
      </c>
      <c r="T70" s="65">
        <f>'3M - LGS'!T19+'Biz DRENE'!T37</f>
        <v>0</v>
      </c>
      <c r="U70" s="65">
        <f>'3M - LGS'!U19+'Biz DRENE'!U37</f>
        <v>0</v>
      </c>
      <c r="V70" s="65">
        <f>'3M - LGS'!V19+'Biz DRENE'!V37</f>
        <v>0</v>
      </c>
      <c r="W70" s="65">
        <f>'3M - LGS'!W19+'Biz DRENE'!W37</f>
        <v>0</v>
      </c>
      <c r="X70" s="65">
        <f>'3M - LGS'!X19+'Biz DRENE'!X37</f>
        <v>0</v>
      </c>
      <c r="Y70" s="65">
        <f>'3M - LGS'!Y19+'Biz DRENE'!Y37</f>
        <v>0</v>
      </c>
      <c r="Z70" s="65">
        <f>'3M - LGS'!Z19+'Biz DRENE'!Z37</f>
        <v>0</v>
      </c>
      <c r="AA70" s="65">
        <f>'3M - LGS'!AA19+'Biz DRENE'!AA37</f>
        <v>0</v>
      </c>
      <c r="AB70" s="65">
        <f>'3M - LGS'!AB19+'Biz DRENE'!AB37</f>
        <v>0</v>
      </c>
      <c r="AC70" s="65">
        <f>'3M - LGS'!AC19+'Biz DRENE'!AC37</f>
        <v>0</v>
      </c>
      <c r="AD70" s="65">
        <f>'3M - LGS'!AD19+'Biz DRENE'!AD37</f>
        <v>0</v>
      </c>
      <c r="AE70" s="65">
        <f>'3M - LGS'!AE19+'Biz DRENE'!AE37</f>
        <v>0</v>
      </c>
      <c r="AF70" s="65">
        <f>'3M - LGS'!AF19+'Biz DRENE'!AF37</f>
        <v>0</v>
      </c>
      <c r="AG70" s="65">
        <f>'3M - LGS'!AG19+'Biz DRENE'!AG37</f>
        <v>0</v>
      </c>
      <c r="AH70" s="65">
        <f>'3M - LGS'!AH19+'Biz DRENE'!AH37</f>
        <v>0</v>
      </c>
      <c r="AI70" s="65">
        <f>'3M - LGS'!AI19+'Biz DRENE'!AI37</f>
        <v>0</v>
      </c>
      <c r="AJ70" s="65">
        <f>'3M - LGS'!AJ19+'Biz DRENE'!AJ37</f>
        <v>0</v>
      </c>
      <c r="AK70" s="65">
        <f>'3M - LGS'!AK19+'Biz DRENE'!AK37</f>
        <v>0</v>
      </c>
      <c r="AL70" s="65">
        <f>'3M - LGS'!AL19+'Biz DRENE'!AL37</f>
        <v>0</v>
      </c>
      <c r="AM70" s="65">
        <f>'3M - LGS'!AM19+'Biz DRENE'!AM37</f>
        <v>0</v>
      </c>
      <c r="AN70" s="65">
        <f>'3M - LGS'!AN19+'Biz DRENE'!AN37</f>
        <v>0</v>
      </c>
      <c r="AO70" s="65">
        <f>'3M - LGS'!AO19+'Biz DRENE'!AO37</f>
        <v>0</v>
      </c>
      <c r="AP70" s="65">
        <f>'3M - LGS'!AP19+'Biz DRENE'!AP37</f>
        <v>0</v>
      </c>
      <c r="AQ70" s="65">
        <f>'3M - LGS'!AQ19+'Biz DRENE'!AQ37</f>
        <v>0</v>
      </c>
      <c r="AR70" s="65">
        <f>'3M - LGS'!AR19+'Biz DRENE'!AR37</f>
        <v>0</v>
      </c>
      <c r="AS70" s="65">
        <f>'3M - LGS'!AS19+'Biz DRENE'!AS37</f>
        <v>0</v>
      </c>
      <c r="AT70" s="65">
        <f>'3M - LGS'!AT19+'Biz DRENE'!AT37</f>
        <v>0</v>
      </c>
      <c r="AU70" s="65">
        <f>'3M - LGS'!AU19+'Biz DRENE'!AU37</f>
        <v>0</v>
      </c>
      <c r="AV70" s="65">
        <f>'3M - LGS'!AV19+'Biz DRENE'!AV37</f>
        <v>0</v>
      </c>
      <c r="AW70" s="65">
        <f>'3M - LGS'!AW19+'Biz DRENE'!AW37</f>
        <v>0</v>
      </c>
      <c r="AX70" s="65">
        <f>'3M - LGS'!AX19+'Biz DRENE'!AX37</f>
        <v>0</v>
      </c>
      <c r="AY70" s="65">
        <f>'3M - LGS'!AY19+'Biz DRENE'!AY37</f>
        <v>0</v>
      </c>
      <c r="AZ70" s="65">
        <f>'3M - LGS'!AZ19+'Biz DRENE'!AZ37</f>
        <v>0</v>
      </c>
      <c r="BA70" s="65">
        <f>'3M - LGS'!BA19+'Biz DRENE'!BA37</f>
        <v>0</v>
      </c>
      <c r="BB70" s="65">
        <f>'3M - LGS'!BB19+'Biz DRENE'!BB37</f>
        <v>0</v>
      </c>
      <c r="BC70" s="65">
        <f>'3M - LGS'!BC19+'Biz DRENE'!BC37</f>
        <v>0</v>
      </c>
      <c r="BD70" s="65">
        <f>'3M - LGS'!BD19+'Biz DRENE'!BD37</f>
        <v>0</v>
      </c>
      <c r="BE70" s="65">
        <f>'3M - LGS'!BE19+'Biz DRENE'!BE37</f>
        <v>0</v>
      </c>
      <c r="BF70" s="65">
        <f>'3M - LGS'!BF19+'Biz DRENE'!BF37</f>
        <v>0</v>
      </c>
      <c r="BG70" s="65">
        <f>'3M - LGS'!BG19+'Biz DRENE'!BG37</f>
        <v>0</v>
      </c>
      <c r="BH70" s="65">
        <f>'3M - LGS'!BH19+'Biz DRENE'!BH37</f>
        <v>0</v>
      </c>
      <c r="BI70" s="65">
        <f>'3M - LGS'!BI19+'Biz DRENE'!BI37</f>
        <v>0</v>
      </c>
      <c r="BJ70" s="65">
        <f>'3M - LGS'!BJ19+'Biz DRENE'!BJ37</f>
        <v>0</v>
      </c>
      <c r="BK70" s="65">
        <f>'3M - LGS'!BK19+'Biz DRENE'!BK37</f>
        <v>0</v>
      </c>
      <c r="BL70" s="65">
        <f>'3M - LGS'!BL19+'Biz DRENE'!BL37</f>
        <v>0</v>
      </c>
      <c r="BM70" s="65">
        <f>'3M - LGS'!BM19+'Biz DRENE'!BM37</f>
        <v>0</v>
      </c>
      <c r="BN70" s="65">
        <f>'3M - LGS'!BN19+'Biz DRENE'!BN37</f>
        <v>0</v>
      </c>
      <c r="BO70" s="65">
        <f>'3M - LGS'!BO19+'Biz DRENE'!BO37</f>
        <v>0</v>
      </c>
      <c r="BP70" s="65">
        <f>'3M - LGS'!BP19+'Biz DRENE'!BP37</f>
        <v>0</v>
      </c>
      <c r="BQ70" s="65">
        <f>'3M - LGS'!BQ19+'Biz DRENE'!BQ37</f>
        <v>0</v>
      </c>
      <c r="BR70" s="65">
        <f>'3M - LGS'!BR19+'Biz DRENE'!BR37</f>
        <v>0</v>
      </c>
      <c r="BS70" s="65">
        <f>'3M - LGS'!BS19+'Biz DRENE'!BS37</f>
        <v>0</v>
      </c>
      <c r="BT70" s="65">
        <f>'3M - LGS'!BT19+'Biz DRENE'!BT37</f>
        <v>0</v>
      </c>
      <c r="BU70" s="65">
        <f>'3M - LGS'!BU19+'Biz DRENE'!BU37</f>
        <v>0</v>
      </c>
      <c r="BV70" s="65">
        <f>'3M - LGS'!BV19+'Biz DRENE'!BV37</f>
        <v>0</v>
      </c>
      <c r="BW70" s="65">
        <f>'3M - LGS'!BW19+'Biz DRENE'!BW37</f>
        <v>0</v>
      </c>
      <c r="BX70" s="65">
        <f>'3M - LGS'!BX19+'Biz DRENE'!BX37</f>
        <v>0</v>
      </c>
      <c r="BY70" s="65">
        <f>'3M - LGS'!BY19+'Biz DRENE'!BY37</f>
        <v>0</v>
      </c>
      <c r="BZ70" s="65">
        <f>'3M - LGS'!BZ19+'Biz DRENE'!BZ37</f>
        <v>0</v>
      </c>
      <c r="CA70" s="65">
        <f>'3M - LGS'!CA19+'Biz DRENE'!CA37</f>
        <v>0</v>
      </c>
      <c r="CB70" s="65">
        <f>'3M - LGS'!CB19+'Biz DRENE'!CB37</f>
        <v>0</v>
      </c>
      <c r="CC70" s="65">
        <f>'3M - LGS'!CC19+'Biz DRENE'!CC37</f>
        <v>0</v>
      </c>
      <c r="CD70" s="65">
        <f>'3M - LGS'!CD19+'Biz DRENE'!CD37</f>
        <v>0</v>
      </c>
      <c r="CE70" s="65">
        <f>'3M - LGS'!CE19+'Biz DRENE'!CE37</f>
        <v>0</v>
      </c>
      <c r="CF70" s="65">
        <f>'3M - LGS'!CF19+'Biz DRENE'!CF37</f>
        <v>0</v>
      </c>
      <c r="CG70" s="65">
        <f>'3M - LGS'!CG19+'Biz DRENE'!CG37</f>
        <v>0</v>
      </c>
      <c r="CH70" s="65">
        <f>'3M - LGS'!CH19+'Biz DRENE'!CH37</f>
        <v>0</v>
      </c>
      <c r="CI70" s="416">
        <f>' 1M - RES'!C18</f>
        <v>-779.92</v>
      </c>
    </row>
    <row r="71" spans="2:87" x14ac:dyDescent="0.25">
      <c r="B71" s="55" t="s">
        <v>32</v>
      </c>
      <c r="C71" s="65">
        <f>'4M - SPS'!C19+'Biz DRENE'!C55</f>
        <v>0</v>
      </c>
      <c r="D71" s="65">
        <f>'4M - SPS'!D19+'Biz DRENE'!D55</f>
        <v>88766</v>
      </c>
      <c r="E71" s="65">
        <f>'4M - SPS'!E19+'Biz DRENE'!E55</f>
        <v>150868</v>
      </c>
      <c r="F71" s="65">
        <f>'4M - SPS'!F19+'Biz DRENE'!F55</f>
        <v>95615</v>
      </c>
      <c r="G71" s="65">
        <f>'4M - SPS'!G19+'Biz DRENE'!G55</f>
        <v>823338</v>
      </c>
      <c r="H71" s="65">
        <f>'4M - SPS'!H19+'Biz DRENE'!H55</f>
        <v>807699</v>
      </c>
      <c r="I71" s="65">
        <f>'4M - SPS'!I19+'Biz DRENE'!I55</f>
        <v>135557</v>
      </c>
      <c r="J71" s="65">
        <f>'4M - SPS'!J19+'Biz DRENE'!J55</f>
        <v>2694831</v>
      </c>
      <c r="K71" s="65">
        <f>'4M - SPS'!K19+'Biz DRENE'!K55</f>
        <v>1924166.6087464176</v>
      </c>
      <c r="L71" s="65">
        <f>'4M - SPS'!L19+'Biz DRENE'!L55</f>
        <v>490028.09053201781</v>
      </c>
      <c r="M71" s="65">
        <f>'4M - SPS'!M19+'Biz DRENE'!M55</f>
        <v>6247501</v>
      </c>
      <c r="N71" s="65">
        <f>'4M - SPS'!N19+'Biz DRENE'!N55</f>
        <v>13816374.640297161</v>
      </c>
      <c r="O71" s="65">
        <f>'4M - SPS'!O19+'Biz DRENE'!O55</f>
        <v>0</v>
      </c>
      <c r="P71" s="65">
        <f>'4M - SPS'!P19+'Biz DRENE'!P55</f>
        <v>0</v>
      </c>
      <c r="Q71" s="65">
        <f>'4M - SPS'!Q19+'Biz DRENE'!Q55</f>
        <v>0</v>
      </c>
      <c r="R71" s="65">
        <f>'4M - SPS'!R19+'Biz DRENE'!R55</f>
        <v>0</v>
      </c>
      <c r="S71" s="65">
        <f>'4M - SPS'!S19+'Biz DRENE'!S55</f>
        <v>0</v>
      </c>
      <c r="T71" s="65">
        <f>'4M - SPS'!T19+'Biz DRENE'!T55</f>
        <v>0</v>
      </c>
      <c r="U71" s="65">
        <f>'4M - SPS'!U19+'Biz DRENE'!U55</f>
        <v>0</v>
      </c>
      <c r="V71" s="65">
        <f>'4M - SPS'!V19+'Biz DRENE'!V55</f>
        <v>0</v>
      </c>
      <c r="W71" s="65">
        <f>'4M - SPS'!W19+'Biz DRENE'!W55</f>
        <v>0</v>
      </c>
      <c r="X71" s="65">
        <f>'4M - SPS'!X19+'Biz DRENE'!X55</f>
        <v>0</v>
      </c>
      <c r="Y71" s="65">
        <f>'4M - SPS'!Y19+'Biz DRENE'!Y55</f>
        <v>0</v>
      </c>
      <c r="Z71" s="65">
        <f>'4M - SPS'!Z19+'Biz DRENE'!Z55</f>
        <v>0</v>
      </c>
      <c r="AA71" s="65">
        <f>'4M - SPS'!AA19+'Biz DRENE'!AA55</f>
        <v>0</v>
      </c>
      <c r="AB71" s="65">
        <f>'4M - SPS'!AB19+'Biz DRENE'!AB55</f>
        <v>0</v>
      </c>
      <c r="AC71" s="65">
        <f>'4M - SPS'!AC19+'Biz DRENE'!AC55</f>
        <v>0</v>
      </c>
      <c r="AD71" s="65">
        <f>'4M - SPS'!AD19+'Biz DRENE'!AD55</f>
        <v>0</v>
      </c>
      <c r="AE71" s="65">
        <f>'4M - SPS'!AE19+'Biz DRENE'!AE55</f>
        <v>0</v>
      </c>
      <c r="AF71" s="65">
        <f>'4M - SPS'!AF19+'Biz DRENE'!AF55</f>
        <v>0</v>
      </c>
      <c r="AG71" s="65">
        <f>'4M - SPS'!AG19+'Biz DRENE'!AG55</f>
        <v>0</v>
      </c>
      <c r="AH71" s="65">
        <f>'4M - SPS'!AH19+'Biz DRENE'!AH55</f>
        <v>0</v>
      </c>
      <c r="AI71" s="65">
        <f>'4M - SPS'!AI19+'Biz DRENE'!AI55</f>
        <v>0</v>
      </c>
      <c r="AJ71" s="65">
        <f>'4M - SPS'!AJ19+'Biz DRENE'!AJ55</f>
        <v>0</v>
      </c>
      <c r="AK71" s="65">
        <f>'4M - SPS'!AK19+'Biz DRENE'!AK55</f>
        <v>0</v>
      </c>
      <c r="AL71" s="65">
        <f>'4M - SPS'!AL19+'Biz DRENE'!AL55</f>
        <v>0</v>
      </c>
      <c r="AM71" s="65">
        <f>'4M - SPS'!AM19+'Biz DRENE'!AM55</f>
        <v>0</v>
      </c>
      <c r="AN71" s="65">
        <f>'4M - SPS'!AN19+'Biz DRENE'!AN55</f>
        <v>0</v>
      </c>
      <c r="AO71" s="65">
        <f>'4M - SPS'!AO19+'Biz DRENE'!AO55</f>
        <v>0</v>
      </c>
      <c r="AP71" s="65">
        <f>'4M - SPS'!AP19+'Biz DRENE'!AP55</f>
        <v>0</v>
      </c>
      <c r="AQ71" s="65">
        <f>'4M - SPS'!AQ19+'Biz DRENE'!AQ55</f>
        <v>0</v>
      </c>
      <c r="AR71" s="65">
        <f>'4M - SPS'!AR19+'Biz DRENE'!AR55</f>
        <v>0</v>
      </c>
      <c r="AS71" s="65">
        <f>'4M - SPS'!AS19+'Biz DRENE'!AS55</f>
        <v>0</v>
      </c>
      <c r="AT71" s="65">
        <f>'4M - SPS'!AT19+'Biz DRENE'!AT55</f>
        <v>0</v>
      </c>
      <c r="AU71" s="65">
        <f>'4M - SPS'!AU19+'Biz DRENE'!AU55</f>
        <v>0</v>
      </c>
      <c r="AV71" s="65">
        <f>'4M - SPS'!AV19+'Biz DRENE'!AV55</f>
        <v>0</v>
      </c>
      <c r="AW71" s="65">
        <f>'4M - SPS'!AW19+'Biz DRENE'!AW55</f>
        <v>0</v>
      </c>
      <c r="AX71" s="65">
        <f>'4M - SPS'!AX19+'Biz DRENE'!AX55</f>
        <v>0</v>
      </c>
      <c r="AY71" s="65">
        <f>'4M - SPS'!AY19+'Biz DRENE'!AY55</f>
        <v>0</v>
      </c>
      <c r="AZ71" s="65">
        <f>'4M - SPS'!AZ19+'Biz DRENE'!AZ55</f>
        <v>0</v>
      </c>
      <c r="BA71" s="65">
        <f>'4M - SPS'!BA19+'Biz DRENE'!BA55</f>
        <v>0</v>
      </c>
      <c r="BB71" s="65">
        <f>'4M - SPS'!BB19+'Biz DRENE'!BB55</f>
        <v>0</v>
      </c>
      <c r="BC71" s="65">
        <f>'4M - SPS'!BC19+'Biz DRENE'!BC55</f>
        <v>0</v>
      </c>
      <c r="BD71" s="65">
        <f>'4M - SPS'!BD19+'Biz DRENE'!BD55</f>
        <v>0</v>
      </c>
      <c r="BE71" s="65">
        <f>'4M - SPS'!BE19+'Biz DRENE'!BE55</f>
        <v>0</v>
      </c>
      <c r="BF71" s="65">
        <f>'4M - SPS'!BF19+'Biz DRENE'!BF55</f>
        <v>0</v>
      </c>
      <c r="BG71" s="65">
        <f>'4M - SPS'!BG19+'Biz DRENE'!BG55</f>
        <v>0</v>
      </c>
      <c r="BH71" s="65">
        <f>'4M - SPS'!BH19+'Biz DRENE'!BH55</f>
        <v>0</v>
      </c>
      <c r="BI71" s="65">
        <f>'4M - SPS'!BI19+'Biz DRENE'!BI55</f>
        <v>0</v>
      </c>
      <c r="BJ71" s="65">
        <f>'4M - SPS'!BJ19+'Biz DRENE'!BJ55</f>
        <v>0</v>
      </c>
      <c r="BK71" s="65">
        <f>'4M - SPS'!BK19+'Biz DRENE'!BK55</f>
        <v>0</v>
      </c>
      <c r="BL71" s="65">
        <f>'4M - SPS'!BL19+'Biz DRENE'!BL55</f>
        <v>0</v>
      </c>
      <c r="BM71" s="65">
        <f>'4M - SPS'!BM19+'Biz DRENE'!BM55</f>
        <v>0</v>
      </c>
      <c r="BN71" s="65">
        <f>'4M - SPS'!BN19+'Biz DRENE'!BN55</f>
        <v>0</v>
      </c>
      <c r="BO71" s="65">
        <f>'4M - SPS'!BO19+'Biz DRENE'!BO55</f>
        <v>0</v>
      </c>
      <c r="BP71" s="65">
        <f>'4M - SPS'!BP19+'Biz DRENE'!BP55</f>
        <v>0</v>
      </c>
      <c r="BQ71" s="65">
        <f>'4M - SPS'!BQ19+'Biz DRENE'!BQ55</f>
        <v>0</v>
      </c>
      <c r="BR71" s="65">
        <f>'4M - SPS'!BR19+'Biz DRENE'!BR55</f>
        <v>0</v>
      </c>
      <c r="BS71" s="65">
        <f>'4M - SPS'!BS19+'Biz DRENE'!BS55</f>
        <v>0</v>
      </c>
      <c r="BT71" s="65">
        <f>'4M - SPS'!BT19+'Biz DRENE'!BT55</f>
        <v>0</v>
      </c>
      <c r="BU71" s="65">
        <f>'4M - SPS'!BU19+'Biz DRENE'!BU55</f>
        <v>0</v>
      </c>
      <c r="BV71" s="65">
        <f>'4M - SPS'!BV19+'Biz DRENE'!BV55</f>
        <v>0</v>
      </c>
      <c r="BW71" s="65">
        <f>'4M - SPS'!BW19+'Biz DRENE'!BW55</f>
        <v>0</v>
      </c>
      <c r="BX71" s="65">
        <f>'4M - SPS'!BX19+'Biz DRENE'!BX55</f>
        <v>0</v>
      </c>
      <c r="BY71" s="65">
        <f>'4M - SPS'!BY19+'Biz DRENE'!BY55</f>
        <v>0</v>
      </c>
      <c r="BZ71" s="65">
        <f>'4M - SPS'!BZ19+'Biz DRENE'!BZ55</f>
        <v>0</v>
      </c>
      <c r="CA71" s="65">
        <f>'4M - SPS'!CA19+'Biz DRENE'!CA55</f>
        <v>0</v>
      </c>
      <c r="CB71" s="65">
        <f>'4M - SPS'!CB19+'Biz DRENE'!CB55</f>
        <v>0</v>
      </c>
      <c r="CC71" s="65">
        <f>'4M - SPS'!CC19+'Biz DRENE'!CC55</f>
        <v>0</v>
      </c>
      <c r="CD71" s="65">
        <f>'4M - SPS'!CD19+'Biz DRENE'!CD55</f>
        <v>0</v>
      </c>
      <c r="CE71" s="65">
        <f>'4M - SPS'!CE19+'Biz DRENE'!CE55</f>
        <v>0</v>
      </c>
      <c r="CF71" s="65">
        <f>'4M - SPS'!CF19+'Biz DRENE'!CF55</f>
        <v>0</v>
      </c>
      <c r="CG71" s="65">
        <f>'4M - SPS'!CG19+'Biz DRENE'!CG55</f>
        <v>0</v>
      </c>
      <c r="CH71" s="65">
        <f>'4M - SPS'!CH19+'Biz DRENE'!CH55</f>
        <v>0</v>
      </c>
      <c r="CI71" s="412" t="s">
        <v>247</v>
      </c>
    </row>
    <row r="72" spans="2:87" ht="15.75" thickBot="1" x14ac:dyDescent="0.3">
      <c r="B72" s="31" t="s">
        <v>33</v>
      </c>
      <c r="C72" s="75">
        <f>'11M - LPS'!C19+'Biz DRENE'!C73</f>
        <v>0</v>
      </c>
      <c r="D72" s="75">
        <f>'11M - LPS'!D19+'Biz DRENE'!D73</f>
        <v>46229</v>
      </c>
      <c r="E72" s="75">
        <f>'11M - LPS'!E19+'Biz DRENE'!E73</f>
        <v>16559</v>
      </c>
      <c r="F72" s="75">
        <f>'11M - LPS'!F19+'Biz DRENE'!F73</f>
        <v>0</v>
      </c>
      <c r="G72" s="75">
        <f>'11M - LPS'!G19+'Biz DRENE'!G73</f>
        <v>5376</v>
      </c>
      <c r="H72" s="75">
        <f>'11M - LPS'!H19+'Biz DRENE'!H73</f>
        <v>0</v>
      </c>
      <c r="I72" s="75">
        <f>'11M - LPS'!I19+'Biz DRENE'!I73</f>
        <v>61292</v>
      </c>
      <c r="J72" s="75">
        <f>'11M - LPS'!J19+'Biz DRENE'!J73</f>
        <v>131213</v>
      </c>
      <c r="K72" s="75">
        <f>'11M - LPS'!K19+'Biz DRENE'!K73</f>
        <v>105396.03849039655</v>
      </c>
      <c r="L72" s="75">
        <f>'11M - LPS'!L19+'Biz DRENE'!L73</f>
        <v>233862.92183374305</v>
      </c>
      <c r="M72" s="75">
        <f>'11M - LPS'!M19+'Biz DRENE'!M73</f>
        <v>16282</v>
      </c>
      <c r="N72" s="75">
        <f>'11M - LPS'!N19+'Biz DRENE'!N73</f>
        <v>1763630.9455501083</v>
      </c>
      <c r="O72" s="75">
        <f>'11M - LPS'!O19+'Biz DRENE'!O73</f>
        <v>0</v>
      </c>
      <c r="P72" s="75">
        <f>'11M - LPS'!P19+'Biz DRENE'!P73</f>
        <v>0</v>
      </c>
      <c r="Q72" s="75">
        <f>'11M - LPS'!Q19+'Biz DRENE'!Q73</f>
        <v>0</v>
      </c>
      <c r="R72" s="75">
        <f>'11M - LPS'!R19+'Biz DRENE'!R73</f>
        <v>0</v>
      </c>
      <c r="S72" s="75">
        <f>'11M - LPS'!S19+'Biz DRENE'!S73</f>
        <v>0</v>
      </c>
      <c r="T72" s="75">
        <f>'11M - LPS'!T19+'Biz DRENE'!T73</f>
        <v>0</v>
      </c>
      <c r="U72" s="75">
        <f>'11M - LPS'!U19+'Biz DRENE'!U73</f>
        <v>0</v>
      </c>
      <c r="V72" s="75">
        <f>'11M - LPS'!V19+'Biz DRENE'!V73</f>
        <v>0</v>
      </c>
      <c r="W72" s="75">
        <f>'11M - LPS'!W19+'Biz DRENE'!W73</f>
        <v>0</v>
      </c>
      <c r="X72" s="75">
        <f>'11M - LPS'!X19+'Biz DRENE'!X73</f>
        <v>0</v>
      </c>
      <c r="Y72" s="75">
        <f>'11M - LPS'!Y19+'Biz DRENE'!Y73</f>
        <v>0</v>
      </c>
      <c r="Z72" s="75">
        <f>'11M - LPS'!Z19+'Biz DRENE'!Z73</f>
        <v>0</v>
      </c>
      <c r="AA72" s="75">
        <f>'11M - LPS'!AA19+'Biz DRENE'!AA73</f>
        <v>0</v>
      </c>
      <c r="AB72" s="75">
        <f>'11M - LPS'!AB19+'Biz DRENE'!AB73</f>
        <v>0</v>
      </c>
      <c r="AC72" s="75">
        <f>'11M - LPS'!AC19+'Biz DRENE'!AC73</f>
        <v>0</v>
      </c>
      <c r="AD72" s="75">
        <f>'11M - LPS'!AD19+'Biz DRENE'!AD73</f>
        <v>0</v>
      </c>
      <c r="AE72" s="75">
        <f>'11M - LPS'!AE19+'Biz DRENE'!AE73</f>
        <v>0</v>
      </c>
      <c r="AF72" s="75">
        <f>'11M - LPS'!AF19+'Biz DRENE'!AF73</f>
        <v>0</v>
      </c>
      <c r="AG72" s="75">
        <f>'11M - LPS'!AG19+'Biz DRENE'!AG73</f>
        <v>0</v>
      </c>
      <c r="AH72" s="75">
        <f>'11M - LPS'!AH19+'Biz DRENE'!AH73</f>
        <v>0</v>
      </c>
      <c r="AI72" s="75">
        <f>'11M - LPS'!AI19+'Biz DRENE'!AI73</f>
        <v>0</v>
      </c>
      <c r="AJ72" s="75">
        <f>'11M - LPS'!AJ19+'Biz DRENE'!AJ73</f>
        <v>0</v>
      </c>
      <c r="AK72" s="75">
        <f>'11M - LPS'!AK19+'Biz DRENE'!AK73</f>
        <v>0</v>
      </c>
      <c r="AL72" s="75">
        <f>'11M - LPS'!AL19+'Biz DRENE'!AL73</f>
        <v>0</v>
      </c>
      <c r="AM72" s="75">
        <f>'11M - LPS'!AM19+'Biz DRENE'!AM73</f>
        <v>0</v>
      </c>
      <c r="AN72" s="75">
        <f>'11M - LPS'!AN19+'Biz DRENE'!AN73</f>
        <v>0</v>
      </c>
      <c r="AO72" s="75">
        <f>'11M - LPS'!AO19+'Biz DRENE'!AO73</f>
        <v>0</v>
      </c>
      <c r="AP72" s="75">
        <f>'11M - LPS'!AP19+'Biz DRENE'!AP73</f>
        <v>0</v>
      </c>
      <c r="AQ72" s="75">
        <f>'11M - LPS'!AQ19+'Biz DRENE'!AQ73</f>
        <v>0</v>
      </c>
      <c r="AR72" s="75">
        <f>'11M - LPS'!AR19+'Biz DRENE'!AR73</f>
        <v>0</v>
      </c>
      <c r="AS72" s="75">
        <f>'11M - LPS'!AS19+'Biz DRENE'!AS73</f>
        <v>0</v>
      </c>
      <c r="AT72" s="75">
        <f>'11M - LPS'!AT19+'Biz DRENE'!AT73</f>
        <v>0</v>
      </c>
      <c r="AU72" s="75">
        <f>'11M - LPS'!AU19+'Biz DRENE'!AU73</f>
        <v>0</v>
      </c>
      <c r="AV72" s="75">
        <f>'11M - LPS'!AV19+'Biz DRENE'!AV73</f>
        <v>0</v>
      </c>
      <c r="AW72" s="75">
        <f>'11M - LPS'!AW19+'Biz DRENE'!AW73</f>
        <v>0</v>
      </c>
      <c r="AX72" s="75">
        <f>'11M - LPS'!AX19+'Biz DRENE'!AX73</f>
        <v>0</v>
      </c>
      <c r="AY72" s="75">
        <f>'11M - LPS'!AY19+'Biz DRENE'!AY73</f>
        <v>0</v>
      </c>
      <c r="AZ72" s="75">
        <f>'11M - LPS'!AZ19+'Biz DRENE'!AZ73</f>
        <v>0</v>
      </c>
      <c r="BA72" s="75">
        <f>'11M - LPS'!BA19+'Biz DRENE'!BA73</f>
        <v>0</v>
      </c>
      <c r="BB72" s="75">
        <f>'11M - LPS'!BB19+'Biz DRENE'!BB73</f>
        <v>0</v>
      </c>
      <c r="BC72" s="75">
        <f>'11M - LPS'!BC19+'Biz DRENE'!BC73</f>
        <v>0</v>
      </c>
      <c r="BD72" s="75">
        <f>'11M - LPS'!BD19+'Biz DRENE'!BD73</f>
        <v>0</v>
      </c>
      <c r="BE72" s="75">
        <f>'11M - LPS'!BE19+'Biz DRENE'!BE73</f>
        <v>0</v>
      </c>
      <c r="BF72" s="75">
        <f>'11M - LPS'!BF19+'Biz DRENE'!BF73</f>
        <v>0</v>
      </c>
      <c r="BG72" s="75">
        <f>'11M - LPS'!BG19+'Biz DRENE'!BG73</f>
        <v>0</v>
      </c>
      <c r="BH72" s="75">
        <f>'11M - LPS'!BH19+'Biz DRENE'!BH73</f>
        <v>0</v>
      </c>
      <c r="BI72" s="75">
        <f>'11M - LPS'!BI19+'Biz DRENE'!BI73</f>
        <v>0</v>
      </c>
      <c r="BJ72" s="75">
        <f>'11M - LPS'!BJ19+'Biz DRENE'!BJ73</f>
        <v>0</v>
      </c>
      <c r="BK72" s="75">
        <f>'11M - LPS'!BK19+'Biz DRENE'!BK73</f>
        <v>0</v>
      </c>
      <c r="BL72" s="75">
        <f>'11M - LPS'!BL19+'Biz DRENE'!BL73</f>
        <v>0</v>
      </c>
      <c r="BM72" s="75">
        <f>'11M - LPS'!BM19+'Biz DRENE'!BM73</f>
        <v>0</v>
      </c>
      <c r="BN72" s="75">
        <f>'11M - LPS'!BN19+'Biz DRENE'!BN73</f>
        <v>0</v>
      </c>
      <c r="BO72" s="75">
        <f>'11M - LPS'!BO19+'Biz DRENE'!BO73</f>
        <v>0</v>
      </c>
      <c r="BP72" s="75">
        <f>'11M - LPS'!BP19+'Biz DRENE'!BP73</f>
        <v>0</v>
      </c>
      <c r="BQ72" s="75">
        <f>'11M - LPS'!BQ19+'Biz DRENE'!BQ73</f>
        <v>0</v>
      </c>
      <c r="BR72" s="75">
        <f>'11M - LPS'!BR19+'Biz DRENE'!BR73</f>
        <v>0</v>
      </c>
      <c r="BS72" s="75">
        <f>'11M - LPS'!BS19+'Biz DRENE'!BS73</f>
        <v>0</v>
      </c>
      <c r="BT72" s="75">
        <f>'11M - LPS'!BT19+'Biz DRENE'!BT73</f>
        <v>0</v>
      </c>
      <c r="BU72" s="75">
        <f>'11M - LPS'!BU19+'Biz DRENE'!BU73</f>
        <v>0</v>
      </c>
      <c r="BV72" s="75">
        <f>'11M - LPS'!BV19+'Biz DRENE'!BV73</f>
        <v>0</v>
      </c>
      <c r="BW72" s="75">
        <f>'11M - LPS'!BW19+'Biz DRENE'!BW73</f>
        <v>0</v>
      </c>
      <c r="BX72" s="75">
        <f>'11M - LPS'!BX19+'Biz DRENE'!BX73</f>
        <v>0</v>
      </c>
      <c r="BY72" s="75">
        <f>'11M - LPS'!BY19+'Biz DRENE'!BY73</f>
        <v>0</v>
      </c>
      <c r="BZ72" s="75">
        <f>'11M - LPS'!BZ19+'Biz DRENE'!BZ73</f>
        <v>0</v>
      </c>
      <c r="CA72" s="75">
        <f>'11M - LPS'!CA19+'Biz DRENE'!CA73</f>
        <v>0</v>
      </c>
      <c r="CB72" s="75">
        <f>'11M - LPS'!CB19+'Biz DRENE'!CB73</f>
        <v>0</v>
      </c>
      <c r="CC72" s="75">
        <f>'11M - LPS'!CC19+'Biz DRENE'!CC73</f>
        <v>0</v>
      </c>
      <c r="CD72" s="75">
        <f>'11M - LPS'!CD19+'Biz DRENE'!CD73</f>
        <v>0</v>
      </c>
      <c r="CE72" s="75">
        <f>'11M - LPS'!CE19+'Biz DRENE'!CE73</f>
        <v>0</v>
      </c>
      <c r="CF72" s="75">
        <f>'11M - LPS'!CF19+'Biz DRENE'!CF73</f>
        <v>0</v>
      </c>
      <c r="CG72" s="75">
        <f>'11M - LPS'!CG19+'Biz DRENE'!CG73</f>
        <v>0</v>
      </c>
      <c r="CH72" s="75">
        <f>'11M - LPS'!CH19+'Biz DRENE'!CH73</f>
        <v>0</v>
      </c>
      <c r="CI72" s="416">
        <f>CI65+CI70</f>
        <v>166597677.33630058</v>
      </c>
    </row>
    <row r="73" spans="2:87" ht="15.75" thickBot="1" x14ac:dyDescent="0.3">
      <c r="B73" s="56" t="s">
        <v>34</v>
      </c>
      <c r="C73" s="76">
        <f>SUM(C68:C72)</f>
        <v>99030.770000000019</v>
      </c>
      <c r="D73" s="77">
        <f t="shared" ref="D73:BO73" si="80">SUM(D68:D72)</f>
        <v>3776532.3790000007</v>
      </c>
      <c r="E73" s="77">
        <f t="shared" si="80"/>
        <v>6994347.730000034</v>
      </c>
      <c r="F73" s="77">
        <f t="shared" si="80"/>
        <v>5364817.55</v>
      </c>
      <c r="G73" s="77">
        <f t="shared" si="80"/>
        <v>7739854.1400000006</v>
      </c>
      <c r="H73" s="77">
        <f t="shared" si="80"/>
        <v>8872519.8300000001</v>
      </c>
      <c r="I73" s="77">
        <f t="shared" si="80"/>
        <v>6393053.9700000007</v>
      </c>
      <c r="J73" s="77">
        <f t="shared" si="80"/>
        <v>18502694.699999999</v>
      </c>
      <c r="K73" s="77">
        <f t="shared" si="80"/>
        <v>13674890.787319962</v>
      </c>
      <c r="L73" s="77">
        <f t="shared" si="80"/>
        <v>9479687.4228349496</v>
      </c>
      <c r="M73" s="77">
        <f t="shared" si="80"/>
        <v>14031479.960000001</v>
      </c>
      <c r="N73" s="77">
        <f t="shared" si="80"/>
        <v>55484809.53714563</v>
      </c>
      <c r="O73" s="77">
        <f t="shared" si="80"/>
        <v>0</v>
      </c>
      <c r="P73" s="77">
        <f t="shared" si="80"/>
        <v>0</v>
      </c>
      <c r="Q73" s="77">
        <f t="shared" si="80"/>
        <v>0</v>
      </c>
      <c r="R73" s="77">
        <f t="shared" si="80"/>
        <v>0</v>
      </c>
      <c r="S73" s="77">
        <f t="shared" si="80"/>
        <v>0</v>
      </c>
      <c r="T73" s="77">
        <f t="shared" si="80"/>
        <v>0</v>
      </c>
      <c r="U73" s="77">
        <f t="shared" si="80"/>
        <v>0</v>
      </c>
      <c r="V73" s="77">
        <f t="shared" si="80"/>
        <v>0</v>
      </c>
      <c r="W73" s="77">
        <f t="shared" si="80"/>
        <v>0</v>
      </c>
      <c r="X73" s="77">
        <f t="shared" si="80"/>
        <v>0</v>
      </c>
      <c r="Y73" s="77">
        <f t="shared" si="80"/>
        <v>0</v>
      </c>
      <c r="Z73" s="77">
        <f t="shared" si="80"/>
        <v>0</v>
      </c>
      <c r="AA73" s="77">
        <f t="shared" si="80"/>
        <v>0</v>
      </c>
      <c r="AB73" s="77">
        <f t="shared" si="80"/>
        <v>0</v>
      </c>
      <c r="AC73" s="77">
        <f t="shared" si="80"/>
        <v>0</v>
      </c>
      <c r="AD73" s="77">
        <f t="shared" si="80"/>
        <v>0</v>
      </c>
      <c r="AE73" s="77">
        <f t="shared" si="80"/>
        <v>0</v>
      </c>
      <c r="AF73" s="77">
        <f t="shared" si="80"/>
        <v>0</v>
      </c>
      <c r="AG73" s="77">
        <f t="shared" si="80"/>
        <v>0</v>
      </c>
      <c r="AH73" s="77">
        <f t="shared" si="80"/>
        <v>0</v>
      </c>
      <c r="AI73" s="77">
        <f t="shared" si="80"/>
        <v>0</v>
      </c>
      <c r="AJ73" s="77">
        <f t="shared" si="80"/>
        <v>0</v>
      </c>
      <c r="AK73" s="77">
        <f t="shared" si="80"/>
        <v>0</v>
      </c>
      <c r="AL73" s="77">
        <f t="shared" si="80"/>
        <v>0</v>
      </c>
      <c r="AM73" s="77">
        <f t="shared" si="80"/>
        <v>0</v>
      </c>
      <c r="AN73" s="77">
        <f t="shared" si="80"/>
        <v>0</v>
      </c>
      <c r="AO73" s="77">
        <f t="shared" si="80"/>
        <v>0</v>
      </c>
      <c r="AP73" s="77">
        <f t="shared" si="80"/>
        <v>0</v>
      </c>
      <c r="AQ73" s="77">
        <f t="shared" si="80"/>
        <v>0</v>
      </c>
      <c r="AR73" s="77">
        <f t="shared" si="80"/>
        <v>0</v>
      </c>
      <c r="AS73" s="77">
        <f t="shared" si="80"/>
        <v>0</v>
      </c>
      <c r="AT73" s="77">
        <f t="shared" si="80"/>
        <v>0</v>
      </c>
      <c r="AU73" s="77">
        <f t="shared" si="80"/>
        <v>0</v>
      </c>
      <c r="AV73" s="77">
        <f t="shared" si="80"/>
        <v>0</v>
      </c>
      <c r="AW73" s="77">
        <f t="shared" si="80"/>
        <v>0</v>
      </c>
      <c r="AX73" s="77">
        <f t="shared" si="80"/>
        <v>0</v>
      </c>
      <c r="AY73" s="77">
        <f t="shared" si="80"/>
        <v>0</v>
      </c>
      <c r="AZ73" s="77">
        <f t="shared" si="80"/>
        <v>0</v>
      </c>
      <c r="BA73" s="77">
        <f t="shared" si="80"/>
        <v>0</v>
      </c>
      <c r="BB73" s="77">
        <f t="shared" si="80"/>
        <v>0</v>
      </c>
      <c r="BC73" s="77">
        <f t="shared" si="80"/>
        <v>0</v>
      </c>
      <c r="BD73" s="77">
        <f t="shared" si="80"/>
        <v>0</v>
      </c>
      <c r="BE73" s="77">
        <f t="shared" si="80"/>
        <v>0</v>
      </c>
      <c r="BF73" s="77">
        <f t="shared" si="80"/>
        <v>0</v>
      </c>
      <c r="BG73" s="77">
        <f t="shared" si="80"/>
        <v>0</v>
      </c>
      <c r="BH73" s="77">
        <f t="shared" si="80"/>
        <v>0</v>
      </c>
      <c r="BI73" s="77">
        <f t="shared" si="80"/>
        <v>0</v>
      </c>
      <c r="BJ73" s="77">
        <f t="shared" si="80"/>
        <v>0</v>
      </c>
      <c r="BK73" s="77">
        <f t="shared" si="80"/>
        <v>0</v>
      </c>
      <c r="BL73" s="77">
        <f t="shared" si="80"/>
        <v>0</v>
      </c>
      <c r="BM73" s="77">
        <f t="shared" si="80"/>
        <v>0</v>
      </c>
      <c r="BN73" s="77">
        <f t="shared" si="80"/>
        <v>0</v>
      </c>
      <c r="BO73" s="77">
        <f t="shared" si="80"/>
        <v>0</v>
      </c>
      <c r="BP73" s="77">
        <f t="shared" ref="BP73:CH73" si="81">SUM(BP68:BP72)</f>
        <v>0</v>
      </c>
      <c r="BQ73" s="77">
        <f t="shared" si="81"/>
        <v>0</v>
      </c>
      <c r="BR73" s="77">
        <f t="shared" si="81"/>
        <v>0</v>
      </c>
      <c r="BS73" s="77">
        <f t="shared" si="81"/>
        <v>0</v>
      </c>
      <c r="BT73" s="77">
        <f t="shared" si="81"/>
        <v>0</v>
      </c>
      <c r="BU73" s="77">
        <f t="shared" si="81"/>
        <v>0</v>
      </c>
      <c r="BV73" s="77">
        <f t="shared" si="81"/>
        <v>0</v>
      </c>
      <c r="BW73" s="77">
        <f t="shared" si="81"/>
        <v>0</v>
      </c>
      <c r="BX73" s="77">
        <f t="shared" si="81"/>
        <v>0</v>
      </c>
      <c r="BY73" s="77">
        <f t="shared" si="81"/>
        <v>0</v>
      </c>
      <c r="BZ73" s="77">
        <f t="shared" si="81"/>
        <v>0</v>
      </c>
      <c r="CA73" s="77">
        <f t="shared" si="81"/>
        <v>0</v>
      </c>
      <c r="CB73" s="77">
        <f t="shared" si="81"/>
        <v>0</v>
      </c>
      <c r="CC73" s="77">
        <f t="shared" si="81"/>
        <v>0</v>
      </c>
      <c r="CD73" s="77">
        <f t="shared" si="81"/>
        <v>0</v>
      </c>
      <c r="CE73" s="77">
        <f t="shared" si="81"/>
        <v>0</v>
      </c>
      <c r="CF73" s="77">
        <f t="shared" si="81"/>
        <v>0</v>
      </c>
      <c r="CG73" s="77">
        <f t="shared" si="81"/>
        <v>0</v>
      </c>
      <c r="CH73" s="78">
        <f t="shared" si="81"/>
        <v>0</v>
      </c>
    </row>
    <row r="74" spans="2:87" ht="15.75" thickBot="1" x14ac:dyDescent="0.3">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row>
    <row r="75" spans="2:87" ht="15.75" thickBot="1" x14ac:dyDescent="0.3">
      <c r="B75" s="61" t="s">
        <v>169</v>
      </c>
      <c r="C75" s="48">
        <f>C67</f>
        <v>45292</v>
      </c>
      <c r="D75" s="48">
        <f t="shared" ref="D75:BO75" si="82">D67</f>
        <v>45323</v>
      </c>
      <c r="E75" s="48">
        <f t="shared" si="82"/>
        <v>45352</v>
      </c>
      <c r="F75" s="48">
        <f t="shared" si="82"/>
        <v>45383</v>
      </c>
      <c r="G75" s="48">
        <f t="shared" si="82"/>
        <v>45413</v>
      </c>
      <c r="H75" s="48">
        <f t="shared" si="82"/>
        <v>45444</v>
      </c>
      <c r="I75" s="48">
        <f t="shared" si="82"/>
        <v>45474</v>
      </c>
      <c r="J75" s="48">
        <f t="shared" si="82"/>
        <v>45505</v>
      </c>
      <c r="K75" s="48">
        <f t="shared" si="82"/>
        <v>45536</v>
      </c>
      <c r="L75" s="48">
        <f t="shared" si="82"/>
        <v>45566</v>
      </c>
      <c r="M75" s="48">
        <f t="shared" si="82"/>
        <v>45597</v>
      </c>
      <c r="N75" s="48">
        <f t="shared" si="82"/>
        <v>45627</v>
      </c>
      <c r="O75" s="48">
        <f t="shared" si="82"/>
        <v>45658</v>
      </c>
      <c r="P75" s="48">
        <f t="shared" si="82"/>
        <v>45689</v>
      </c>
      <c r="Q75" s="48">
        <f t="shared" si="82"/>
        <v>45717</v>
      </c>
      <c r="R75" s="48">
        <f t="shared" si="82"/>
        <v>45748</v>
      </c>
      <c r="S75" s="48">
        <f t="shared" si="82"/>
        <v>45778</v>
      </c>
      <c r="T75" s="48">
        <f t="shared" si="82"/>
        <v>45809</v>
      </c>
      <c r="U75" s="48">
        <f t="shared" si="82"/>
        <v>45839</v>
      </c>
      <c r="V75" s="48">
        <f t="shared" si="82"/>
        <v>45870</v>
      </c>
      <c r="W75" s="48">
        <f t="shared" si="82"/>
        <v>45901</v>
      </c>
      <c r="X75" s="48">
        <f t="shared" si="82"/>
        <v>45931</v>
      </c>
      <c r="Y75" s="48">
        <f t="shared" si="82"/>
        <v>45962</v>
      </c>
      <c r="Z75" s="48">
        <f t="shared" si="82"/>
        <v>45992</v>
      </c>
      <c r="AA75" s="48">
        <f t="shared" si="82"/>
        <v>46023</v>
      </c>
      <c r="AB75" s="48">
        <f t="shared" si="82"/>
        <v>46054</v>
      </c>
      <c r="AC75" s="48">
        <f t="shared" si="82"/>
        <v>46082</v>
      </c>
      <c r="AD75" s="48">
        <f t="shared" si="82"/>
        <v>46113</v>
      </c>
      <c r="AE75" s="48">
        <f t="shared" si="82"/>
        <v>46143</v>
      </c>
      <c r="AF75" s="48">
        <f t="shared" si="82"/>
        <v>46174</v>
      </c>
      <c r="AG75" s="48">
        <f t="shared" si="82"/>
        <v>46204</v>
      </c>
      <c r="AH75" s="48">
        <f t="shared" si="82"/>
        <v>46235</v>
      </c>
      <c r="AI75" s="48">
        <f t="shared" si="82"/>
        <v>46266</v>
      </c>
      <c r="AJ75" s="48">
        <f t="shared" si="82"/>
        <v>46296</v>
      </c>
      <c r="AK75" s="48">
        <f t="shared" si="82"/>
        <v>46327</v>
      </c>
      <c r="AL75" s="48">
        <f t="shared" si="82"/>
        <v>46357</v>
      </c>
      <c r="AM75" s="48">
        <f t="shared" si="82"/>
        <v>46388</v>
      </c>
      <c r="AN75" s="48">
        <f t="shared" si="82"/>
        <v>46419</v>
      </c>
      <c r="AO75" s="48">
        <f t="shared" si="82"/>
        <v>46447</v>
      </c>
      <c r="AP75" s="48">
        <f t="shared" si="82"/>
        <v>46478</v>
      </c>
      <c r="AQ75" s="48">
        <f t="shared" si="82"/>
        <v>46508</v>
      </c>
      <c r="AR75" s="48">
        <f t="shared" si="82"/>
        <v>46539</v>
      </c>
      <c r="AS75" s="48">
        <f t="shared" si="82"/>
        <v>46569</v>
      </c>
      <c r="AT75" s="48">
        <f t="shared" si="82"/>
        <v>46600</v>
      </c>
      <c r="AU75" s="48">
        <f t="shared" si="82"/>
        <v>46631</v>
      </c>
      <c r="AV75" s="48">
        <f t="shared" si="82"/>
        <v>46661</v>
      </c>
      <c r="AW75" s="48">
        <f t="shared" si="82"/>
        <v>46692</v>
      </c>
      <c r="AX75" s="48">
        <f t="shared" si="82"/>
        <v>46722</v>
      </c>
      <c r="AY75" s="48">
        <f t="shared" si="82"/>
        <v>46753</v>
      </c>
      <c r="AZ75" s="48">
        <f t="shared" si="82"/>
        <v>46784</v>
      </c>
      <c r="BA75" s="48">
        <f t="shared" si="82"/>
        <v>46813</v>
      </c>
      <c r="BB75" s="48">
        <f t="shared" si="82"/>
        <v>46844</v>
      </c>
      <c r="BC75" s="48">
        <f t="shared" si="82"/>
        <v>46874</v>
      </c>
      <c r="BD75" s="48">
        <f t="shared" si="82"/>
        <v>46905</v>
      </c>
      <c r="BE75" s="48">
        <f t="shared" si="82"/>
        <v>46935</v>
      </c>
      <c r="BF75" s="48">
        <f t="shared" si="82"/>
        <v>46966</v>
      </c>
      <c r="BG75" s="48">
        <f t="shared" si="82"/>
        <v>46997</v>
      </c>
      <c r="BH75" s="48">
        <f t="shared" si="82"/>
        <v>47027</v>
      </c>
      <c r="BI75" s="48">
        <f t="shared" si="82"/>
        <v>47058</v>
      </c>
      <c r="BJ75" s="48">
        <f t="shared" si="82"/>
        <v>47088</v>
      </c>
      <c r="BK75" s="48">
        <f t="shared" si="82"/>
        <v>47119</v>
      </c>
      <c r="BL75" s="48">
        <f t="shared" si="82"/>
        <v>47150</v>
      </c>
      <c r="BM75" s="48">
        <f t="shared" si="82"/>
        <v>47178</v>
      </c>
      <c r="BN75" s="48">
        <f t="shared" si="82"/>
        <v>47209</v>
      </c>
      <c r="BO75" s="48">
        <f t="shared" si="82"/>
        <v>47239</v>
      </c>
      <c r="BP75" s="48">
        <f t="shared" ref="BP75:CH75" si="83">BP67</f>
        <v>47270</v>
      </c>
      <c r="BQ75" s="48">
        <f t="shared" si="83"/>
        <v>47300</v>
      </c>
      <c r="BR75" s="48">
        <f t="shared" si="83"/>
        <v>47331</v>
      </c>
      <c r="BS75" s="48">
        <f t="shared" si="83"/>
        <v>47362</v>
      </c>
      <c r="BT75" s="48">
        <f t="shared" si="83"/>
        <v>47392</v>
      </c>
      <c r="BU75" s="48">
        <f t="shared" si="83"/>
        <v>47423</v>
      </c>
      <c r="BV75" s="48">
        <f t="shared" si="83"/>
        <v>47453</v>
      </c>
      <c r="BW75" s="48">
        <f t="shared" si="83"/>
        <v>47484</v>
      </c>
      <c r="BX75" s="48">
        <f t="shared" si="83"/>
        <v>47515</v>
      </c>
      <c r="BY75" s="48">
        <f t="shared" si="83"/>
        <v>47543</v>
      </c>
      <c r="BZ75" s="48">
        <f t="shared" si="83"/>
        <v>47574</v>
      </c>
      <c r="CA75" s="48">
        <f t="shared" si="83"/>
        <v>47604</v>
      </c>
      <c r="CB75" s="48">
        <f t="shared" si="83"/>
        <v>47635</v>
      </c>
      <c r="CC75" s="48">
        <f t="shared" si="83"/>
        <v>47665</v>
      </c>
      <c r="CD75" s="48">
        <f t="shared" si="83"/>
        <v>47696</v>
      </c>
      <c r="CE75" s="48">
        <f t="shared" si="83"/>
        <v>47727</v>
      </c>
      <c r="CF75" s="48">
        <f t="shared" si="83"/>
        <v>47757</v>
      </c>
      <c r="CG75" s="48">
        <f t="shared" si="83"/>
        <v>47788</v>
      </c>
      <c r="CH75" s="48">
        <f t="shared" si="83"/>
        <v>47818</v>
      </c>
    </row>
    <row r="76" spans="2:87" x14ac:dyDescent="0.25">
      <c r="B76" s="62" t="s">
        <v>29</v>
      </c>
      <c r="C76" s="65">
        <f>' LI 1M - RES'!C16</f>
        <v>0</v>
      </c>
      <c r="D76" s="65">
        <f>' LI 1M - RES'!D16</f>
        <v>0</v>
      </c>
      <c r="E76" s="65">
        <f>' LI 1M - RES'!E16</f>
        <v>564984.65</v>
      </c>
      <c r="F76" s="65">
        <f>' LI 1M - RES'!F16</f>
        <v>1268760.5499999998</v>
      </c>
      <c r="G76" s="65">
        <f>' LI 1M - RES'!G16</f>
        <v>1074823.3800000001</v>
      </c>
      <c r="H76" s="65">
        <f>' LI 1M - RES'!H16</f>
        <v>738622.06</v>
      </c>
      <c r="I76" s="65">
        <f>' LI 1M - RES'!I16</f>
        <v>508565.5</v>
      </c>
      <c r="J76" s="65">
        <f>' LI 1M - RES'!J16</f>
        <v>170130.09</v>
      </c>
      <c r="K76" s="65">
        <f>' LI 1M - RES'!K16</f>
        <v>691409.25000000012</v>
      </c>
      <c r="L76" s="65">
        <f>' LI 1M - RES'!L16</f>
        <v>1080615.49</v>
      </c>
      <c r="M76" s="65">
        <f>' LI 1M - RES'!M16</f>
        <v>955903.99000000022</v>
      </c>
      <c r="N76" s="65">
        <f>' LI 1M - RES'!N16</f>
        <v>901628.91999999981</v>
      </c>
      <c r="O76" s="65">
        <f>' LI 1M - RES'!O16</f>
        <v>0</v>
      </c>
      <c r="P76" s="65">
        <f>' LI 1M - RES'!P16</f>
        <v>0</v>
      </c>
      <c r="Q76" s="65">
        <f>' LI 1M - RES'!Q16</f>
        <v>0</v>
      </c>
      <c r="R76" s="65">
        <f>' LI 1M - RES'!R16</f>
        <v>0</v>
      </c>
      <c r="S76" s="65">
        <f>' LI 1M - RES'!S16</f>
        <v>0</v>
      </c>
      <c r="T76" s="65">
        <f>' LI 1M - RES'!T16</f>
        <v>0</v>
      </c>
      <c r="U76" s="65">
        <f>' LI 1M - RES'!U16</f>
        <v>0</v>
      </c>
      <c r="V76" s="65">
        <f>' LI 1M - RES'!V16</f>
        <v>0</v>
      </c>
      <c r="W76" s="65">
        <f>' LI 1M - RES'!W16</f>
        <v>0</v>
      </c>
      <c r="X76" s="65">
        <f>' LI 1M - RES'!X16</f>
        <v>0</v>
      </c>
      <c r="Y76" s="65">
        <f>' LI 1M - RES'!Y16</f>
        <v>0</v>
      </c>
      <c r="Z76" s="65">
        <f>' LI 1M - RES'!Z16</f>
        <v>0</v>
      </c>
      <c r="AA76" s="65">
        <f>' LI 1M - RES'!AA16</f>
        <v>0</v>
      </c>
      <c r="AB76" s="65">
        <f>' LI 1M - RES'!AB16</f>
        <v>0</v>
      </c>
      <c r="AC76" s="65">
        <f>' LI 1M - RES'!AC16</f>
        <v>0</v>
      </c>
      <c r="AD76" s="65">
        <f>' LI 1M - RES'!AD16</f>
        <v>0</v>
      </c>
      <c r="AE76" s="65">
        <f>' LI 1M - RES'!AE16</f>
        <v>0</v>
      </c>
      <c r="AF76" s="65">
        <f>' LI 1M - RES'!AF16</f>
        <v>0</v>
      </c>
      <c r="AG76" s="65">
        <f>' LI 1M - RES'!AG16</f>
        <v>0</v>
      </c>
      <c r="AH76" s="65">
        <f>' LI 1M - RES'!AH16</f>
        <v>0</v>
      </c>
      <c r="AI76" s="65">
        <f>' LI 1M - RES'!AI16</f>
        <v>0</v>
      </c>
      <c r="AJ76" s="65">
        <f>' LI 1M - RES'!AJ16</f>
        <v>0</v>
      </c>
      <c r="AK76" s="65">
        <f>' LI 1M - RES'!AK16</f>
        <v>0</v>
      </c>
      <c r="AL76" s="65">
        <f>' LI 1M - RES'!AL16</f>
        <v>0</v>
      </c>
      <c r="AM76" s="65">
        <f>' LI 1M - RES'!AM16</f>
        <v>0</v>
      </c>
      <c r="AN76" s="65">
        <f>' LI 1M - RES'!AN16</f>
        <v>0</v>
      </c>
      <c r="AO76" s="65">
        <f>' LI 1M - RES'!AO16</f>
        <v>0</v>
      </c>
      <c r="AP76" s="65">
        <f>' LI 1M - RES'!AP16</f>
        <v>0</v>
      </c>
      <c r="AQ76" s="65">
        <f>' LI 1M - RES'!AQ16</f>
        <v>0</v>
      </c>
      <c r="AR76" s="65">
        <f>' LI 1M - RES'!AR16</f>
        <v>0</v>
      </c>
      <c r="AS76" s="65">
        <f>' LI 1M - RES'!AS16</f>
        <v>0</v>
      </c>
      <c r="AT76" s="65">
        <f>' LI 1M - RES'!AT16</f>
        <v>0</v>
      </c>
      <c r="AU76" s="65">
        <f>' LI 1M - RES'!AU16</f>
        <v>0</v>
      </c>
      <c r="AV76" s="65">
        <f>' LI 1M - RES'!AV16</f>
        <v>0</v>
      </c>
      <c r="AW76" s="65">
        <f>' LI 1M - RES'!AW16</f>
        <v>0</v>
      </c>
      <c r="AX76" s="65">
        <f>' LI 1M - RES'!AX16</f>
        <v>0</v>
      </c>
      <c r="AY76" s="65">
        <f>' LI 1M - RES'!AY16</f>
        <v>0</v>
      </c>
      <c r="AZ76" s="65">
        <f>' LI 1M - RES'!AZ16</f>
        <v>0</v>
      </c>
      <c r="BA76" s="65">
        <f>' LI 1M - RES'!BA16</f>
        <v>0</v>
      </c>
      <c r="BB76" s="65">
        <f>' LI 1M - RES'!BB16</f>
        <v>0</v>
      </c>
      <c r="BC76" s="65">
        <f>' LI 1M - RES'!BC16</f>
        <v>0</v>
      </c>
      <c r="BD76" s="65">
        <f>' LI 1M - RES'!BD16</f>
        <v>0</v>
      </c>
      <c r="BE76" s="65">
        <f>' LI 1M - RES'!BE16</f>
        <v>0</v>
      </c>
      <c r="BF76" s="65">
        <f>' LI 1M - RES'!BF16</f>
        <v>0</v>
      </c>
      <c r="BG76" s="65">
        <f>' LI 1M - RES'!BG16</f>
        <v>0</v>
      </c>
      <c r="BH76" s="65">
        <f>' LI 1M - RES'!BH16</f>
        <v>0</v>
      </c>
      <c r="BI76" s="65">
        <f>' LI 1M - RES'!BI16</f>
        <v>0</v>
      </c>
      <c r="BJ76" s="65">
        <f>' LI 1M - RES'!BJ16</f>
        <v>0</v>
      </c>
      <c r="BK76" s="65">
        <f>' LI 1M - RES'!BK16</f>
        <v>0</v>
      </c>
      <c r="BL76" s="65">
        <f>' LI 1M - RES'!BL16</f>
        <v>0</v>
      </c>
      <c r="BM76" s="65">
        <f>' LI 1M - RES'!BM16</f>
        <v>0</v>
      </c>
      <c r="BN76" s="65">
        <f>' LI 1M - RES'!BN16</f>
        <v>0</v>
      </c>
      <c r="BO76" s="65">
        <f>' LI 1M - RES'!BO16</f>
        <v>0</v>
      </c>
      <c r="BP76" s="65">
        <f>' LI 1M - RES'!BP16</f>
        <v>0</v>
      </c>
      <c r="BQ76" s="65">
        <f>' LI 1M - RES'!BQ16</f>
        <v>0</v>
      </c>
      <c r="BR76" s="65">
        <f>' LI 1M - RES'!BR16</f>
        <v>0</v>
      </c>
      <c r="BS76" s="65">
        <f>' LI 1M - RES'!BS16</f>
        <v>0</v>
      </c>
      <c r="BT76" s="65">
        <f>' LI 1M - RES'!BT16</f>
        <v>0</v>
      </c>
      <c r="BU76" s="65">
        <f>' LI 1M - RES'!BU16</f>
        <v>0</v>
      </c>
      <c r="BV76" s="65">
        <f>' LI 1M - RES'!BV16</f>
        <v>0</v>
      </c>
      <c r="BW76" s="65">
        <f>' LI 1M - RES'!BW16</f>
        <v>0</v>
      </c>
      <c r="BX76" s="65">
        <f>' LI 1M - RES'!BX16</f>
        <v>0</v>
      </c>
      <c r="BY76" s="65">
        <f>' LI 1M - RES'!BY16</f>
        <v>0</v>
      </c>
      <c r="BZ76" s="65">
        <f>' LI 1M - RES'!BZ16</f>
        <v>0</v>
      </c>
      <c r="CA76" s="65">
        <f>' LI 1M - RES'!CA16</f>
        <v>0</v>
      </c>
      <c r="CB76" s="65">
        <f>' LI 1M - RES'!CB16</f>
        <v>0</v>
      </c>
      <c r="CC76" s="65">
        <f>' LI 1M - RES'!CC16</f>
        <v>0</v>
      </c>
      <c r="CD76" s="65">
        <f>' LI 1M - RES'!CD16</f>
        <v>0</v>
      </c>
      <c r="CE76" s="65">
        <f>' LI 1M - RES'!CE16</f>
        <v>0</v>
      </c>
      <c r="CF76" s="65">
        <f>' LI 1M - RES'!CF16</f>
        <v>0</v>
      </c>
      <c r="CG76" s="65">
        <f>' LI 1M - RES'!CG16</f>
        <v>0</v>
      </c>
      <c r="CH76" s="65">
        <f>' LI 1M - RES'!CH16</f>
        <v>0</v>
      </c>
    </row>
    <row r="77" spans="2:87" x14ac:dyDescent="0.25">
      <c r="B77" s="55" t="s">
        <v>30</v>
      </c>
      <c r="C77" s="10">
        <f>'LI 2M - SGS'!C19</f>
        <v>0</v>
      </c>
      <c r="D77" s="10">
        <f>'LI 2M - SGS'!D19</f>
        <v>153036</v>
      </c>
      <c r="E77" s="10">
        <f>'LI 2M - SGS'!E19</f>
        <v>274808</v>
      </c>
      <c r="F77" s="10">
        <f>'LI 2M - SGS'!F19</f>
        <v>422895.18</v>
      </c>
      <c r="G77" s="10">
        <f>'LI 2M - SGS'!G19</f>
        <v>535926.14</v>
      </c>
      <c r="H77" s="10">
        <f>'LI 2M - SGS'!H19</f>
        <v>448316.44000000006</v>
      </c>
      <c r="I77" s="10">
        <f>'LI 2M - SGS'!I19</f>
        <v>239400.76</v>
      </c>
      <c r="J77" s="10">
        <f>'LI 2M - SGS'!J19</f>
        <v>88947</v>
      </c>
      <c r="K77" s="10">
        <f>'LI 2M - SGS'!K19</f>
        <v>345484</v>
      </c>
      <c r="L77" s="10">
        <f>'LI 2M - SGS'!L19</f>
        <v>0</v>
      </c>
      <c r="M77" s="10">
        <f>'LI 2M - SGS'!M19</f>
        <v>52577.23</v>
      </c>
      <c r="N77" s="10">
        <f>'LI 2M - SGS'!N19</f>
        <v>475547.85</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f>'LI 2M - SGS'!AZ19</f>
        <v>0</v>
      </c>
      <c r="BA77" s="10">
        <f>'LI 2M - SGS'!BA19</f>
        <v>0</v>
      </c>
      <c r="BB77" s="10">
        <f>'LI 2M - SGS'!BB19</f>
        <v>0</v>
      </c>
      <c r="BC77" s="10">
        <f>'LI 2M - SGS'!BC19</f>
        <v>0</v>
      </c>
      <c r="BD77" s="10">
        <f>'LI 2M - SGS'!BD19</f>
        <v>0</v>
      </c>
      <c r="BE77" s="10">
        <f>'LI 2M - SGS'!BE19</f>
        <v>0</v>
      </c>
      <c r="BF77" s="10">
        <f>'LI 2M - SGS'!BF19</f>
        <v>0</v>
      </c>
      <c r="BG77" s="10">
        <f>'LI 2M - SGS'!BG19</f>
        <v>0</v>
      </c>
      <c r="BH77" s="10">
        <f>'LI 2M - SGS'!BH19</f>
        <v>0</v>
      </c>
      <c r="BI77" s="10">
        <f>'LI 2M - SGS'!BI19</f>
        <v>0</v>
      </c>
      <c r="BJ77" s="10">
        <f>'LI 2M - SGS'!BJ19</f>
        <v>0</v>
      </c>
      <c r="BK77" s="10">
        <f>'LI 2M - SGS'!BK19</f>
        <v>0</v>
      </c>
      <c r="BL77" s="10">
        <f>'LI 2M - SGS'!BL19</f>
        <v>0</v>
      </c>
      <c r="BM77" s="10">
        <f>'LI 2M - SGS'!BM19</f>
        <v>0</v>
      </c>
      <c r="BN77" s="10">
        <f>'LI 2M - SGS'!BN19</f>
        <v>0</v>
      </c>
      <c r="BO77" s="10">
        <f>'LI 2M - SGS'!BO19</f>
        <v>0</v>
      </c>
      <c r="BP77" s="10">
        <f>'LI 2M - SGS'!BP19</f>
        <v>0</v>
      </c>
      <c r="BQ77" s="10">
        <f>'LI 2M - SGS'!BQ19</f>
        <v>0</v>
      </c>
      <c r="BR77" s="10">
        <f>'LI 2M - SGS'!BR19</f>
        <v>0</v>
      </c>
      <c r="BS77" s="10">
        <f>'LI 2M - SGS'!BS19</f>
        <v>0</v>
      </c>
      <c r="BT77" s="10">
        <f>'LI 2M - SGS'!BT19</f>
        <v>0</v>
      </c>
      <c r="BU77" s="10">
        <f>'LI 2M - SGS'!BU19</f>
        <v>0</v>
      </c>
      <c r="BV77" s="10">
        <f>'LI 2M - SGS'!BV19</f>
        <v>0</v>
      </c>
      <c r="BW77" s="10">
        <f>'LI 2M - SGS'!BW19</f>
        <v>0</v>
      </c>
      <c r="BX77" s="10">
        <f>'LI 2M - SGS'!BX19</f>
        <v>0</v>
      </c>
      <c r="BY77" s="10">
        <f>'LI 2M - SGS'!BY19</f>
        <v>0</v>
      </c>
      <c r="BZ77" s="10">
        <f>'LI 2M - SGS'!BZ19</f>
        <v>0</v>
      </c>
      <c r="CA77" s="10">
        <f>'LI 2M - SGS'!CA19</f>
        <v>0</v>
      </c>
      <c r="CB77" s="10">
        <f>'LI 2M - SGS'!CB19</f>
        <v>0</v>
      </c>
      <c r="CC77" s="10">
        <f>'LI 2M - SGS'!CC19</f>
        <v>0</v>
      </c>
      <c r="CD77" s="10">
        <f>'LI 2M - SGS'!CD19</f>
        <v>0</v>
      </c>
      <c r="CE77" s="10">
        <f>'LI 2M - SGS'!CE19</f>
        <v>0</v>
      </c>
      <c r="CF77" s="10">
        <f>'LI 2M - SGS'!CF19</f>
        <v>0</v>
      </c>
      <c r="CG77" s="10">
        <f>'LI 2M - SGS'!CG19</f>
        <v>0</v>
      </c>
      <c r="CH77" s="10">
        <f>'LI 2M - SGS'!CH19</f>
        <v>0</v>
      </c>
    </row>
    <row r="78" spans="2:87" x14ac:dyDescent="0.25">
      <c r="B78" s="55" t="s">
        <v>31</v>
      </c>
      <c r="C78" s="10">
        <f>'LI 3M - LGS'!C19</f>
        <v>0</v>
      </c>
      <c r="D78" s="10">
        <f>'LI 3M - LGS'!D19</f>
        <v>55641</v>
      </c>
      <c r="E78" s="10">
        <f>'LI 3M - LGS'!E19</f>
        <v>1595815</v>
      </c>
      <c r="F78" s="10">
        <f>'LI 3M - LGS'!F19</f>
        <v>696525</v>
      </c>
      <c r="G78" s="10">
        <f>'LI 3M - LGS'!G19</f>
        <v>538800</v>
      </c>
      <c r="H78" s="10">
        <f>'LI 3M - LGS'!H19</f>
        <v>1002481</v>
      </c>
      <c r="I78" s="10">
        <f>'LI 3M - LGS'!I19</f>
        <v>1003681</v>
      </c>
      <c r="J78" s="10">
        <f>'LI 3M - LGS'!J19</f>
        <v>337762</v>
      </c>
      <c r="K78" s="10">
        <f>'LI 3M - LGS'!K19</f>
        <v>0</v>
      </c>
      <c r="L78" s="10">
        <f>'LI 3M - LGS'!L19</f>
        <v>0</v>
      </c>
      <c r="M78" s="10">
        <f>'LI 3M - LGS'!M19</f>
        <v>0</v>
      </c>
      <c r="N78" s="10">
        <f>'LI 3M - LGS'!N19</f>
        <v>-38349</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f>'LI 3M - LGS'!AZ19</f>
        <v>0</v>
      </c>
      <c r="BA78" s="10">
        <f>'LI 3M - LGS'!BA19</f>
        <v>0</v>
      </c>
      <c r="BB78" s="10">
        <f>'LI 3M - LGS'!BB19</f>
        <v>0</v>
      </c>
      <c r="BC78" s="10">
        <f>'LI 3M - LGS'!BC19</f>
        <v>0</v>
      </c>
      <c r="BD78" s="10">
        <f>'LI 3M - LGS'!BD19</f>
        <v>0</v>
      </c>
      <c r="BE78" s="10">
        <f>'LI 3M - LGS'!BE19</f>
        <v>0</v>
      </c>
      <c r="BF78" s="10">
        <f>'LI 3M - LGS'!BF19</f>
        <v>0</v>
      </c>
      <c r="BG78" s="10">
        <f>'LI 3M - LGS'!BG19</f>
        <v>0</v>
      </c>
      <c r="BH78" s="10">
        <f>'LI 3M - LGS'!BH19</f>
        <v>0</v>
      </c>
      <c r="BI78" s="10">
        <f>'LI 3M - LGS'!BI19</f>
        <v>0</v>
      </c>
      <c r="BJ78" s="10">
        <f>'LI 3M - LGS'!BJ19</f>
        <v>0</v>
      </c>
      <c r="BK78" s="10">
        <f>'LI 3M - LGS'!BK19</f>
        <v>0</v>
      </c>
      <c r="BL78" s="10">
        <f>'LI 3M - LGS'!BL19</f>
        <v>0</v>
      </c>
      <c r="BM78" s="10">
        <f>'LI 3M - LGS'!BM19</f>
        <v>0</v>
      </c>
      <c r="BN78" s="10">
        <f>'LI 3M - LGS'!BN19</f>
        <v>0</v>
      </c>
      <c r="BO78" s="10">
        <f>'LI 3M - LGS'!BO19</f>
        <v>0</v>
      </c>
      <c r="BP78" s="10">
        <f>'LI 3M - LGS'!BP19</f>
        <v>0</v>
      </c>
      <c r="BQ78" s="10">
        <f>'LI 3M - LGS'!BQ19</f>
        <v>0</v>
      </c>
      <c r="BR78" s="10">
        <f>'LI 3M - LGS'!BR19</f>
        <v>0</v>
      </c>
      <c r="BS78" s="10">
        <f>'LI 3M - LGS'!BS19</f>
        <v>0</v>
      </c>
      <c r="BT78" s="10">
        <f>'LI 3M - LGS'!BT19</f>
        <v>0</v>
      </c>
      <c r="BU78" s="10">
        <f>'LI 3M - LGS'!BU19</f>
        <v>0</v>
      </c>
      <c r="BV78" s="10">
        <f>'LI 3M - LGS'!BV19</f>
        <v>0</v>
      </c>
      <c r="BW78" s="10">
        <f>'LI 3M - LGS'!BW19</f>
        <v>0</v>
      </c>
      <c r="BX78" s="10">
        <f>'LI 3M - LGS'!BX19</f>
        <v>0</v>
      </c>
      <c r="BY78" s="10">
        <f>'LI 3M - LGS'!BY19</f>
        <v>0</v>
      </c>
      <c r="BZ78" s="10">
        <f>'LI 3M - LGS'!BZ19</f>
        <v>0</v>
      </c>
      <c r="CA78" s="10">
        <f>'LI 3M - LGS'!CA19</f>
        <v>0</v>
      </c>
      <c r="CB78" s="10">
        <f>'LI 3M - LGS'!CB19</f>
        <v>0</v>
      </c>
      <c r="CC78" s="10">
        <f>'LI 3M - LGS'!CC19</f>
        <v>0</v>
      </c>
      <c r="CD78" s="10">
        <f>'LI 3M - LGS'!CD19</f>
        <v>0</v>
      </c>
      <c r="CE78" s="10">
        <f>'LI 3M - LGS'!CE19</f>
        <v>0</v>
      </c>
      <c r="CF78" s="10">
        <f>'LI 3M - LGS'!CF19</f>
        <v>0</v>
      </c>
      <c r="CG78" s="10">
        <f>'LI 3M - LGS'!CG19</f>
        <v>0</v>
      </c>
      <c r="CH78" s="10">
        <f>'LI 3M - LGS'!CH19</f>
        <v>0</v>
      </c>
    </row>
    <row r="79" spans="2:87" x14ac:dyDescent="0.25">
      <c r="B79" s="55" t="s">
        <v>32</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0</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f>'LI 4M - SPS'!AZ19</f>
        <v>0</v>
      </c>
      <c r="BA79" s="10">
        <f>'LI 4M - SPS'!BA19</f>
        <v>0</v>
      </c>
      <c r="BB79" s="10">
        <f>'LI 4M - SPS'!BB19</f>
        <v>0</v>
      </c>
      <c r="BC79" s="10">
        <f>'LI 4M - SPS'!BC19</f>
        <v>0</v>
      </c>
      <c r="BD79" s="10">
        <f>'LI 4M - SPS'!BD19</f>
        <v>0</v>
      </c>
      <c r="BE79" s="10">
        <f>'LI 4M - SPS'!BE19</f>
        <v>0</v>
      </c>
      <c r="BF79" s="10">
        <f>'LI 4M - SPS'!BF19</f>
        <v>0</v>
      </c>
      <c r="BG79" s="10">
        <f>'LI 4M - SPS'!BG19</f>
        <v>0</v>
      </c>
      <c r="BH79" s="10">
        <f>'LI 4M - SPS'!BH19</f>
        <v>0</v>
      </c>
      <c r="BI79" s="10">
        <f>'LI 4M - SPS'!BI19</f>
        <v>0</v>
      </c>
      <c r="BJ79" s="10">
        <f>'LI 4M - SPS'!BJ19</f>
        <v>0</v>
      </c>
      <c r="BK79" s="10">
        <f>'LI 4M - SPS'!BK19</f>
        <v>0</v>
      </c>
      <c r="BL79" s="10">
        <f>'LI 4M - SPS'!BL19</f>
        <v>0</v>
      </c>
      <c r="BM79" s="10">
        <f>'LI 4M - SPS'!BM19</f>
        <v>0</v>
      </c>
      <c r="BN79" s="10">
        <f>'LI 4M - SPS'!BN19</f>
        <v>0</v>
      </c>
      <c r="BO79" s="10">
        <f>'LI 4M - SPS'!BO19</f>
        <v>0</v>
      </c>
      <c r="BP79" s="10">
        <f>'LI 4M - SPS'!BP19</f>
        <v>0</v>
      </c>
      <c r="BQ79" s="10">
        <f>'LI 4M - SPS'!BQ19</f>
        <v>0</v>
      </c>
      <c r="BR79" s="10">
        <f>'LI 4M - SPS'!BR19</f>
        <v>0</v>
      </c>
      <c r="BS79" s="10">
        <f>'LI 4M - SPS'!BS19</f>
        <v>0</v>
      </c>
      <c r="BT79" s="10">
        <f>'LI 4M - SPS'!BT19</f>
        <v>0</v>
      </c>
      <c r="BU79" s="10">
        <f>'LI 4M - SPS'!BU19</f>
        <v>0</v>
      </c>
      <c r="BV79" s="10">
        <f>'LI 4M - SPS'!BV19</f>
        <v>0</v>
      </c>
      <c r="BW79" s="10">
        <f>'LI 4M - SPS'!BW19</f>
        <v>0</v>
      </c>
      <c r="BX79" s="10">
        <f>'LI 4M - SPS'!BX19</f>
        <v>0</v>
      </c>
      <c r="BY79" s="10">
        <f>'LI 4M - SPS'!BY19</f>
        <v>0</v>
      </c>
      <c r="BZ79" s="10">
        <f>'LI 4M - SPS'!BZ19</f>
        <v>0</v>
      </c>
      <c r="CA79" s="10">
        <f>'LI 4M - SPS'!CA19</f>
        <v>0</v>
      </c>
      <c r="CB79" s="10">
        <f>'LI 4M - SPS'!CB19</f>
        <v>0</v>
      </c>
      <c r="CC79" s="10">
        <f>'LI 4M - SPS'!CC19</f>
        <v>0</v>
      </c>
      <c r="CD79" s="10">
        <f>'LI 4M - SPS'!CD19</f>
        <v>0</v>
      </c>
      <c r="CE79" s="10">
        <f>'LI 4M - SPS'!CE19</f>
        <v>0</v>
      </c>
      <c r="CF79" s="10">
        <f>'LI 4M - SPS'!CF19</f>
        <v>0</v>
      </c>
      <c r="CG79" s="10">
        <f>'LI 4M - SPS'!CG19</f>
        <v>0</v>
      </c>
      <c r="CH79" s="10">
        <f>'LI 4M - SPS'!CH19</f>
        <v>0</v>
      </c>
    </row>
    <row r="80" spans="2:87" ht="15.75" thickBot="1" x14ac:dyDescent="0.3">
      <c r="B80" s="31" t="s">
        <v>33</v>
      </c>
      <c r="C80" s="132">
        <f>'LI 11M - LPS'!C19</f>
        <v>0</v>
      </c>
      <c r="D80" s="132">
        <f>'LI 11M - LPS'!D19</f>
        <v>0</v>
      </c>
      <c r="E80" s="132">
        <f>'LI 11M - LPS'!E19</f>
        <v>0</v>
      </c>
      <c r="F80" s="132">
        <f>'LI 11M - LPS'!F19</f>
        <v>0</v>
      </c>
      <c r="G80" s="132">
        <f>'LI 11M - LPS'!G19</f>
        <v>0</v>
      </c>
      <c r="H80" s="132">
        <f>'LI 11M - LPS'!H19</f>
        <v>0</v>
      </c>
      <c r="I80" s="132">
        <f>'LI 11M - LPS'!I19</f>
        <v>0</v>
      </c>
      <c r="J80" s="132">
        <f>'LI 11M - LPS'!J19</f>
        <v>0</v>
      </c>
      <c r="K80" s="132">
        <f>'LI 11M - LPS'!K19</f>
        <v>0</v>
      </c>
      <c r="L80" s="132">
        <f>'LI 11M - LPS'!L19</f>
        <v>0</v>
      </c>
      <c r="M80" s="132">
        <f>'LI 11M - LPS'!M19</f>
        <v>0</v>
      </c>
      <c r="N80" s="132">
        <f>'LI 11M - LPS'!N19</f>
        <v>0</v>
      </c>
      <c r="O80" s="132">
        <f>'LI 11M - LPS'!O19</f>
        <v>0</v>
      </c>
      <c r="P80" s="132">
        <f>'LI 11M - LPS'!P19</f>
        <v>0</v>
      </c>
      <c r="Q80" s="66">
        <f>'LI 11M - LPS'!Q19</f>
        <v>0</v>
      </c>
      <c r="R80" s="66">
        <f>'LI 11M - LPS'!R19</f>
        <v>0</v>
      </c>
      <c r="S80" s="66">
        <f>'LI 11M - LPS'!S19</f>
        <v>0</v>
      </c>
      <c r="T80" s="66">
        <f>'LI 11M - LPS'!T19</f>
        <v>0</v>
      </c>
      <c r="U80" s="66">
        <f>'LI 11M - LPS'!U19</f>
        <v>0</v>
      </c>
      <c r="V80" s="66">
        <f>'LI 11M - LPS'!V19</f>
        <v>0</v>
      </c>
      <c r="W80" s="66">
        <f>'LI 11M - LPS'!W19</f>
        <v>0</v>
      </c>
      <c r="X80" s="66">
        <f>'LI 11M - LPS'!X19</f>
        <v>0</v>
      </c>
      <c r="Y80" s="66">
        <f>'LI 11M - LPS'!Y19</f>
        <v>0</v>
      </c>
      <c r="Z80" s="66">
        <f>'LI 11M - LPS'!Z19</f>
        <v>0</v>
      </c>
      <c r="AA80" s="66">
        <f>'LI 11M - LPS'!AA19</f>
        <v>0</v>
      </c>
      <c r="AB80" s="66">
        <f>'LI 11M - LPS'!AB19</f>
        <v>0</v>
      </c>
      <c r="AC80" s="66">
        <f>'LI 11M - LPS'!AC19</f>
        <v>0</v>
      </c>
      <c r="AD80" s="66">
        <f>'LI 11M - LPS'!AD19</f>
        <v>0</v>
      </c>
      <c r="AE80" s="66">
        <f>'LI 11M - LPS'!AE19</f>
        <v>0</v>
      </c>
      <c r="AF80" s="66">
        <f>'LI 11M - LPS'!AF19</f>
        <v>0</v>
      </c>
      <c r="AG80" s="66">
        <f>'LI 11M - LPS'!AG19</f>
        <v>0</v>
      </c>
      <c r="AH80" s="66">
        <f>'LI 11M - LPS'!AH19</f>
        <v>0</v>
      </c>
      <c r="AI80" s="66">
        <f>'LI 11M - LPS'!AI19</f>
        <v>0</v>
      </c>
      <c r="AJ80" s="66">
        <f>'LI 11M - LPS'!AJ19</f>
        <v>0</v>
      </c>
      <c r="AK80" s="66">
        <f>'LI 11M - LPS'!AK19</f>
        <v>0</v>
      </c>
      <c r="AL80" s="66">
        <f>'LI 11M - LPS'!AL19</f>
        <v>0</v>
      </c>
      <c r="AM80" s="66">
        <f>'LI 11M - LPS'!AM19</f>
        <v>0</v>
      </c>
      <c r="AN80" s="66">
        <f>'LI 11M - LPS'!AN19</f>
        <v>0</v>
      </c>
      <c r="AO80" s="66">
        <f>'LI 11M - LPS'!AO19</f>
        <v>0</v>
      </c>
      <c r="AP80" s="66">
        <f>'LI 11M - LPS'!AP19</f>
        <v>0</v>
      </c>
      <c r="AQ80" s="66">
        <f>'LI 11M - LPS'!AQ19</f>
        <v>0</v>
      </c>
      <c r="AR80" s="66">
        <f>'LI 11M - LPS'!AR19</f>
        <v>0</v>
      </c>
      <c r="AS80" s="66">
        <f>'LI 11M - LPS'!AS19</f>
        <v>0</v>
      </c>
      <c r="AT80" s="66">
        <f>'LI 11M - LPS'!AT19</f>
        <v>0</v>
      </c>
      <c r="AU80" s="66">
        <f>'LI 11M - LPS'!AU19</f>
        <v>0</v>
      </c>
      <c r="AV80" s="66">
        <f>'LI 11M - LPS'!AV19</f>
        <v>0</v>
      </c>
      <c r="AW80" s="66">
        <f>'LI 11M - LPS'!AW19</f>
        <v>0</v>
      </c>
      <c r="AX80" s="66">
        <f>'LI 11M - LPS'!AX19</f>
        <v>0</v>
      </c>
      <c r="AY80" s="66">
        <f>'LI 11M - LPS'!AY19</f>
        <v>0</v>
      </c>
      <c r="AZ80" s="66">
        <f>'LI 11M - LPS'!AZ19</f>
        <v>0</v>
      </c>
      <c r="BA80" s="66">
        <f>'LI 11M - LPS'!BA19</f>
        <v>0</v>
      </c>
      <c r="BB80" s="66">
        <f>'LI 11M - LPS'!BB19</f>
        <v>0</v>
      </c>
      <c r="BC80" s="66">
        <f>'LI 11M - LPS'!BC19</f>
        <v>0</v>
      </c>
      <c r="BD80" s="66">
        <f>'LI 11M - LPS'!BD19</f>
        <v>0</v>
      </c>
      <c r="BE80" s="66">
        <f>'LI 11M - LPS'!BE19</f>
        <v>0</v>
      </c>
      <c r="BF80" s="66">
        <f>'LI 11M - LPS'!BF19</f>
        <v>0</v>
      </c>
      <c r="BG80" s="66">
        <f>'LI 11M - LPS'!BG19</f>
        <v>0</v>
      </c>
      <c r="BH80" s="66">
        <f>'LI 11M - LPS'!BH19</f>
        <v>0</v>
      </c>
      <c r="BI80" s="66">
        <f>'LI 11M - LPS'!BI19</f>
        <v>0</v>
      </c>
      <c r="BJ80" s="66">
        <f>'LI 11M - LPS'!BJ19</f>
        <v>0</v>
      </c>
      <c r="BK80" s="66">
        <f>'LI 11M - LPS'!BK19</f>
        <v>0</v>
      </c>
      <c r="BL80" s="66">
        <f>'LI 11M - LPS'!BL19</f>
        <v>0</v>
      </c>
      <c r="BM80" s="66">
        <f>'LI 11M - LPS'!BM19</f>
        <v>0</v>
      </c>
      <c r="BN80" s="66">
        <f>'LI 11M - LPS'!BN19</f>
        <v>0</v>
      </c>
      <c r="BO80" s="66">
        <f>'LI 11M - LPS'!BO19</f>
        <v>0</v>
      </c>
      <c r="BP80" s="66">
        <f>'LI 11M - LPS'!BP19</f>
        <v>0</v>
      </c>
      <c r="BQ80" s="66">
        <f>'LI 11M - LPS'!BQ19</f>
        <v>0</v>
      </c>
      <c r="BR80" s="66">
        <f>'LI 11M - LPS'!BR19</f>
        <v>0</v>
      </c>
      <c r="BS80" s="66">
        <f>'LI 11M - LPS'!BS19</f>
        <v>0</v>
      </c>
      <c r="BT80" s="66">
        <f>'LI 11M - LPS'!BT19</f>
        <v>0</v>
      </c>
      <c r="BU80" s="66">
        <f>'LI 11M - LPS'!BU19</f>
        <v>0</v>
      </c>
      <c r="BV80" s="66">
        <f>'LI 11M - LPS'!BV19</f>
        <v>0</v>
      </c>
      <c r="BW80" s="66">
        <f>'LI 11M - LPS'!BW19</f>
        <v>0</v>
      </c>
      <c r="BX80" s="66">
        <f>'LI 11M - LPS'!BX19</f>
        <v>0</v>
      </c>
      <c r="BY80" s="66">
        <f>'LI 11M - LPS'!BY19</f>
        <v>0</v>
      </c>
      <c r="BZ80" s="66">
        <f>'LI 11M - LPS'!BZ19</f>
        <v>0</v>
      </c>
      <c r="CA80" s="66">
        <f>'LI 11M - LPS'!CA19</f>
        <v>0</v>
      </c>
      <c r="CB80" s="66">
        <f>'LI 11M - LPS'!CB19</f>
        <v>0</v>
      </c>
      <c r="CC80" s="66">
        <f>'LI 11M - LPS'!CC19</f>
        <v>0</v>
      </c>
      <c r="CD80" s="66">
        <f>'LI 11M - LPS'!CD19</f>
        <v>0</v>
      </c>
      <c r="CE80" s="66">
        <f>'LI 11M - LPS'!CE19</f>
        <v>0</v>
      </c>
      <c r="CF80" s="66">
        <f>'LI 11M - LPS'!CF19</f>
        <v>0</v>
      </c>
      <c r="CG80" s="66">
        <f>'LI 11M - LPS'!CG19</f>
        <v>0</v>
      </c>
      <c r="CH80" s="66">
        <f>'LI 11M - LPS'!CH19</f>
        <v>0</v>
      </c>
    </row>
    <row r="81" spans="1:99" ht="15.75" thickBot="1" x14ac:dyDescent="0.3">
      <c r="B81" s="56" t="s">
        <v>34</v>
      </c>
      <c r="C81" s="76">
        <f>SUM(C76:C80)</f>
        <v>0</v>
      </c>
      <c r="D81" s="77">
        <f t="shared" ref="D81:BO81" si="84">SUM(D76:D80)</f>
        <v>208677</v>
      </c>
      <c r="E81" s="77">
        <f t="shared" si="84"/>
        <v>2435607.65</v>
      </c>
      <c r="F81" s="77">
        <f t="shared" si="84"/>
        <v>2388180.7299999995</v>
      </c>
      <c r="G81" s="77">
        <f t="shared" si="84"/>
        <v>2149549.52</v>
      </c>
      <c r="H81" s="77">
        <f t="shared" si="84"/>
        <v>2189419.5</v>
      </c>
      <c r="I81" s="77">
        <f t="shared" si="84"/>
        <v>1751647.26</v>
      </c>
      <c r="J81" s="77">
        <f t="shared" si="84"/>
        <v>596839.09</v>
      </c>
      <c r="K81" s="77">
        <f t="shared" si="84"/>
        <v>1036893.2500000001</v>
      </c>
      <c r="L81" s="77">
        <f t="shared" si="84"/>
        <v>1080615.49</v>
      </c>
      <c r="M81" s="77">
        <f t="shared" si="84"/>
        <v>1008481.2200000002</v>
      </c>
      <c r="N81" s="77">
        <f t="shared" si="84"/>
        <v>1338827.7699999998</v>
      </c>
      <c r="O81" s="77">
        <f t="shared" si="84"/>
        <v>0</v>
      </c>
      <c r="P81" s="77">
        <f t="shared" si="84"/>
        <v>0</v>
      </c>
      <c r="Q81" s="67">
        <f t="shared" si="84"/>
        <v>0</v>
      </c>
      <c r="R81" s="67">
        <f t="shared" si="84"/>
        <v>0</v>
      </c>
      <c r="S81" s="67">
        <f t="shared" si="84"/>
        <v>0</v>
      </c>
      <c r="T81" s="67">
        <f t="shared" si="84"/>
        <v>0</v>
      </c>
      <c r="U81" s="67">
        <f t="shared" si="84"/>
        <v>0</v>
      </c>
      <c r="V81" s="67">
        <f t="shared" si="84"/>
        <v>0</v>
      </c>
      <c r="W81" s="67">
        <f t="shared" si="84"/>
        <v>0</v>
      </c>
      <c r="X81" s="67">
        <f t="shared" si="84"/>
        <v>0</v>
      </c>
      <c r="Y81" s="67">
        <f t="shared" si="84"/>
        <v>0</v>
      </c>
      <c r="Z81" s="67">
        <f t="shared" si="84"/>
        <v>0</v>
      </c>
      <c r="AA81" s="67">
        <f t="shared" si="84"/>
        <v>0</v>
      </c>
      <c r="AB81" s="67">
        <f t="shared" si="84"/>
        <v>0</v>
      </c>
      <c r="AC81" s="67">
        <f t="shared" si="84"/>
        <v>0</v>
      </c>
      <c r="AD81" s="67">
        <f t="shared" si="84"/>
        <v>0</v>
      </c>
      <c r="AE81" s="67">
        <f t="shared" si="84"/>
        <v>0</v>
      </c>
      <c r="AF81" s="67">
        <f t="shared" si="84"/>
        <v>0</v>
      </c>
      <c r="AG81" s="67">
        <f t="shared" si="84"/>
        <v>0</v>
      </c>
      <c r="AH81" s="67">
        <f t="shared" si="84"/>
        <v>0</v>
      </c>
      <c r="AI81" s="67">
        <f t="shared" si="84"/>
        <v>0</v>
      </c>
      <c r="AJ81" s="67">
        <f t="shared" si="84"/>
        <v>0</v>
      </c>
      <c r="AK81" s="67">
        <f t="shared" si="84"/>
        <v>0</v>
      </c>
      <c r="AL81" s="67">
        <f t="shared" si="84"/>
        <v>0</v>
      </c>
      <c r="AM81" s="67">
        <f t="shared" si="84"/>
        <v>0</v>
      </c>
      <c r="AN81" s="67">
        <f t="shared" si="84"/>
        <v>0</v>
      </c>
      <c r="AO81" s="67">
        <f t="shared" si="84"/>
        <v>0</v>
      </c>
      <c r="AP81" s="67">
        <f t="shared" si="84"/>
        <v>0</v>
      </c>
      <c r="AQ81" s="67">
        <f t="shared" si="84"/>
        <v>0</v>
      </c>
      <c r="AR81" s="67">
        <f t="shared" si="84"/>
        <v>0</v>
      </c>
      <c r="AS81" s="67">
        <f t="shared" si="84"/>
        <v>0</v>
      </c>
      <c r="AT81" s="67">
        <f t="shared" si="84"/>
        <v>0</v>
      </c>
      <c r="AU81" s="67">
        <f t="shared" si="84"/>
        <v>0</v>
      </c>
      <c r="AV81" s="67">
        <f t="shared" si="84"/>
        <v>0</v>
      </c>
      <c r="AW81" s="67">
        <f t="shared" si="84"/>
        <v>0</v>
      </c>
      <c r="AX81" s="67">
        <f t="shared" si="84"/>
        <v>0</v>
      </c>
      <c r="AY81" s="67">
        <f t="shared" si="84"/>
        <v>0</v>
      </c>
      <c r="AZ81" s="67">
        <f t="shared" si="84"/>
        <v>0</v>
      </c>
      <c r="BA81" s="67">
        <f t="shared" si="84"/>
        <v>0</v>
      </c>
      <c r="BB81" s="67">
        <f t="shared" si="84"/>
        <v>0</v>
      </c>
      <c r="BC81" s="67">
        <f t="shared" si="84"/>
        <v>0</v>
      </c>
      <c r="BD81" s="67">
        <f t="shared" si="84"/>
        <v>0</v>
      </c>
      <c r="BE81" s="67">
        <f t="shared" si="84"/>
        <v>0</v>
      </c>
      <c r="BF81" s="67">
        <f t="shared" si="84"/>
        <v>0</v>
      </c>
      <c r="BG81" s="67">
        <f t="shared" si="84"/>
        <v>0</v>
      </c>
      <c r="BH81" s="67">
        <f t="shared" si="84"/>
        <v>0</v>
      </c>
      <c r="BI81" s="67">
        <f t="shared" si="84"/>
        <v>0</v>
      </c>
      <c r="BJ81" s="67">
        <f t="shared" si="84"/>
        <v>0</v>
      </c>
      <c r="BK81" s="67">
        <f t="shared" si="84"/>
        <v>0</v>
      </c>
      <c r="BL81" s="67">
        <f t="shared" si="84"/>
        <v>0</v>
      </c>
      <c r="BM81" s="67">
        <f t="shared" si="84"/>
        <v>0</v>
      </c>
      <c r="BN81" s="67">
        <f t="shared" si="84"/>
        <v>0</v>
      </c>
      <c r="BO81" s="67">
        <f t="shared" si="84"/>
        <v>0</v>
      </c>
      <c r="BP81" s="67">
        <f t="shared" ref="BP81:CH81" si="85">SUM(BP76:BP80)</f>
        <v>0</v>
      </c>
      <c r="BQ81" s="67">
        <f t="shared" si="85"/>
        <v>0</v>
      </c>
      <c r="BR81" s="67">
        <f t="shared" si="85"/>
        <v>0</v>
      </c>
      <c r="BS81" s="67">
        <f t="shared" si="85"/>
        <v>0</v>
      </c>
      <c r="BT81" s="67">
        <f t="shared" si="85"/>
        <v>0</v>
      </c>
      <c r="BU81" s="67">
        <f t="shared" si="85"/>
        <v>0</v>
      </c>
      <c r="BV81" s="67">
        <f t="shared" si="85"/>
        <v>0</v>
      </c>
      <c r="BW81" s="67">
        <f t="shared" si="85"/>
        <v>0</v>
      </c>
      <c r="BX81" s="67">
        <f t="shared" si="85"/>
        <v>0</v>
      </c>
      <c r="BY81" s="67">
        <f t="shared" si="85"/>
        <v>0</v>
      </c>
      <c r="BZ81" s="67">
        <f t="shared" si="85"/>
        <v>0</v>
      </c>
      <c r="CA81" s="67">
        <f t="shared" si="85"/>
        <v>0</v>
      </c>
      <c r="CB81" s="67">
        <f t="shared" si="85"/>
        <v>0</v>
      </c>
      <c r="CC81" s="67">
        <f t="shared" si="85"/>
        <v>0</v>
      </c>
      <c r="CD81" s="67">
        <f t="shared" si="85"/>
        <v>0</v>
      </c>
      <c r="CE81" s="67">
        <f t="shared" si="85"/>
        <v>0</v>
      </c>
      <c r="CF81" s="67">
        <f t="shared" si="85"/>
        <v>0</v>
      </c>
      <c r="CG81" s="67">
        <f t="shared" si="85"/>
        <v>0</v>
      </c>
      <c r="CH81" s="69">
        <f t="shared" si="85"/>
        <v>0</v>
      </c>
    </row>
    <row r="85" spans="1:99" ht="18" customHeight="1" x14ac:dyDescent="0.25">
      <c r="A85" s="558" t="s">
        <v>97</v>
      </c>
      <c r="B85" s="558"/>
      <c r="C85" s="190" t="s">
        <v>179</v>
      </c>
    </row>
    <row r="86" spans="1:99" ht="15.75" thickBot="1" x14ac:dyDescent="0.3">
      <c r="A86" s="558"/>
      <c r="B86" s="558"/>
    </row>
    <row r="87" spans="1:99" ht="15.75" thickBot="1" x14ac:dyDescent="0.3">
      <c r="B87" s="53" t="s">
        <v>35</v>
      </c>
      <c r="C87" s="48">
        <f>C59</f>
        <v>45292</v>
      </c>
      <c r="D87" s="48">
        <f t="shared" ref="D87:BO87" si="86">D59</f>
        <v>45323</v>
      </c>
      <c r="E87" s="48">
        <f t="shared" si="86"/>
        <v>45352</v>
      </c>
      <c r="F87" s="48">
        <f t="shared" si="86"/>
        <v>45383</v>
      </c>
      <c r="G87" s="48">
        <f t="shared" si="86"/>
        <v>45413</v>
      </c>
      <c r="H87" s="48">
        <f t="shared" si="86"/>
        <v>45444</v>
      </c>
      <c r="I87" s="48">
        <f t="shared" si="86"/>
        <v>45474</v>
      </c>
      <c r="J87" s="48">
        <f t="shared" si="86"/>
        <v>45505</v>
      </c>
      <c r="K87" s="48">
        <f t="shared" si="86"/>
        <v>45536</v>
      </c>
      <c r="L87" s="48">
        <f t="shared" si="86"/>
        <v>45566</v>
      </c>
      <c r="M87" s="48">
        <f t="shared" si="86"/>
        <v>45597</v>
      </c>
      <c r="N87" s="48">
        <f t="shared" si="86"/>
        <v>45627</v>
      </c>
      <c r="O87" s="48">
        <f t="shared" si="86"/>
        <v>45658</v>
      </c>
      <c r="P87" s="48">
        <f t="shared" si="86"/>
        <v>45689</v>
      </c>
      <c r="Q87" s="48">
        <f t="shared" si="86"/>
        <v>45717</v>
      </c>
      <c r="R87" s="48">
        <f t="shared" si="86"/>
        <v>45748</v>
      </c>
      <c r="S87" s="48">
        <f t="shared" si="86"/>
        <v>45778</v>
      </c>
      <c r="T87" s="48">
        <f t="shared" si="86"/>
        <v>45809</v>
      </c>
      <c r="U87" s="48">
        <f t="shared" si="86"/>
        <v>45839</v>
      </c>
      <c r="V87" s="48">
        <f t="shared" si="86"/>
        <v>45870</v>
      </c>
      <c r="W87" s="48">
        <f t="shared" si="86"/>
        <v>45901</v>
      </c>
      <c r="X87" s="48">
        <f t="shared" si="86"/>
        <v>45931</v>
      </c>
      <c r="Y87" s="48">
        <f t="shared" si="86"/>
        <v>45962</v>
      </c>
      <c r="Z87" s="48">
        <f t="shared" si="86"/>
        <v>45992</v>
      </c>
      <c r="AA87" s="48">
        <f t="shared" si="86"/>
        <v>46023</v>
      </c>
      <c r="AB87" s="48">
        <f t="shared" si="86"/>
        <v>46054</v>
      </c>
      <c r="AC87" s="48">
        <f t="shared" si="86"/>
        <v>46082</v>
      </c>
      <c r="AD87" s="48">
        <f t="shared" si="86"/>
        <v>46113</v>
      </c>
      <c r="AE87" s="48">
        <f t="shared" si="86"/>
        <v>46143</v>
      </c>
      <c r="AF87" s="48">
        <f t="shared" si="86"/>
        <v>46174</v>
      </c>
      <c r="AG87" s="48">
        <f t="shared" si="86"/>
        <v>46204</v>
      </c>
      <c r="AH87" s="48">
        <f t="shared" si="86"/>
        <v>46235</v>
      </c>
      <c r="AI87" s="48">
        <f t="shared" si="86"/>
        <v>46266</v>
      </c>
      <c r="AJ87" s="48">
        <f t="shared" si="86"/>
        <v>46296</v>
      </c>
      <c r="AK87" s="48">
        <f t="shared" si="86"/>
        <v>46327</v>
      </c>
      <c r="AL87" s="48">
        <f t="shared" si="86"/>
        <v>46357</v>
      </c>
      <c r="AM87" s="48">
        <f t="shared" si="86"/>
        <v>46388</v>
      </c>
      <c r="AN87" s="48">
        <f t="shared" si="86"/>
        <v>46419</v>
      </c>
      <c r="AO87" s="48">
        <f t="shared" si="86"/>
        <v>46447</v>
      </c>
      <c r="AP87" s="48">
        <f t="shared" si="86"/>
        <v>46478</v>
      </c>
      <c r="AQ87" s="48">
        <f t="shared" si="86"/>
        <v>46508</v>
      </c>
      <c r="AR87" s="48">
        <f t="shared" si="86"/>
        <v>46539</v>
      </c>
      <c r="AS87" s="48">
        <f t="shared" si="86"/>
        <v>46569</v>
      </c>
      <c r="AT87" s="48">
        <f t="shared" si="86"/>
        <v>46600</v>
      </c>
      <c r="AU87" s="48">
        <f t="shared" si="86"/>
        <v>46631</v>
      </c>
      <c r="AV87" s="48">
        <f t="shared" si="86"/>
        <v>46661</v>
      </c>
      <c r="AW87" s="48">
        <f t="shared" si="86"/>
        <v>46692</v>
      </c>
      <c r="AX87" s="48">
        <f t="shared" si="86"/>
        <v>46722</v>
      </c>
      <c r="AY87" s="48">
        <f t="shared" si="86"/>
        <v>46753</v>
      </c>
      <c r="AZ87" s="48">
        <f t="shared" si="86"/>
        <v>46784</v>
      </c>
      <c r="BA87" s="48">
        <f t="shared" si="86"/>
        <v>46813</v>
      </c>
      <c r="BB87" s="48">
        <f t="shared" si="86"/>
        <v>46844</v>
      </c>
      <c r="BC87" s="48">
        <f t="shared" si="86"/>
        <v>46874</v>
      </c>
      <c r="BD87" s="48">
        <f t="shared" si="86"/>
        <v>46905</v>
      </c>
      <c r="BE87" s="48">
        <f t="shared" si="86"/>
        <v>46935</v>
      </c>
      <c r="BF87" s="48">
        <f t="shared" si="86"/>
        <v>46966</v>
      </c>
      <c r="BG87" s="48">
        <f t="shared" si="86"/>
        <v>46997</v>
      </c>
      <c r="BH87" s="48">
        <f t="shared" si="86"/>
        <v>47027</v>
      </c>
      <c r="BI87" s="48">
        <f t="shared" si="86"/>
        <v>47058</v>
      </c>
      <c r="BJ87" s="48">
        <f t="shared" si="86"/>
        <v>47088</v>
      </c>
      <c r="BK87" s="48">
        <f t="shared" si="86"/>
        <v>47119</v>
      </c>
      <c r="BL87" s="48">
        <f t="shared" si="86"/>
        <v>47150</v>
      </c>
      <c r="BM87" s="48">
        <f t="shared" si="86"/>
        <v>47178</v>
      </c>
      <c r="BN87" s="48">
        <f t="shared" si="86"/>
        <v>47209</v>
      </c>
      <c r="BO87" s="48">
        <f t="shared" si="86"/>
        <v>47239</v>
      </c>
      <c r="BP87" s="48">
        <f t="shared" ref="BP87:CH87" si="87">BP59</f>
        <v>47270</v>
      </c>
      <c r="BQ87" s="48">
        <f t="shared" si="87"/>
        <v>47300</v>
      </c>
      <c r="BR87" s="48">
        <f t="shared" si="87"/>
        <v>47331</v>
      </c>
      <c r="BS87" s="48">
        <f t="shared" si="87"/>
        <v>47362</v>
      </c>
      <c r="BT87" s="48">
        <f t="shared" si="87"/>
        <v>47392</v>
      </c>
      <c r="BU87" s="48">
        <f t="shared" si="87"/>
        <v>47423</v>
      </c>
      <c r="BV87" s="48">
        <f t="shared" si="87"/>
        <v>47453</v>
      </c>
      <c r="BW87" s="48">
        <f t="shared" si="87"/>
        <v>47484</v>
      </c>
      <c r="BX87" s="48">
        <f t="shared" si="87"/>
        <v>47515</v>
      </c>
      <c r="BY87" s="48">
        <f t="shared" si="87"/>
        <v>47543</v>
      </c>
      <c r="BZ87" s="48">
        <f t="shared" si="87"/>
        <v>47574</v>
      </c>
      <c r="CA87" s="48">
        <f t="shared" si="87"/>
        <v>47604</v>
      </c>
      <c r="CB87" s="48">
        <f t="shared" si="87"/>
        <v>47635</v>
      </c>
      <c r="CC87" s="48">
        <f t="shared" si="87"/>
        <v>47665</v>
      </c>
      <c r="CD87" s="48">
        <f t="shared" si="87"/>
        <v>47696</v>
      </c>
      <c r="CE87" s="48">
        <f t="shared" si="87"/>
        <v>47727</v>
      </c>
      <c r="CF87" s="48">
        <f t="shared" si="87"/>
        <v>47757</v>
      </c>
      <c r="CG87" s="48">
        <f t="shared" si="87"/>
        <v>47788</v>
      </c>
      <c r="CH87" s="160">
        <f t="shared" si="87"/>
        <v>47818</v>
      </c>
      <c r="CI87" s="42"/>
      <c r="CJ87" s="42"/>
      <c r="CK87" s="42"/>
      <c r="CL87" s="42"/>
      <c r="CM87" s="42"/>
      <c r="CN87" s="42"/>
      <c r="CO87" s="42"/>
      <c r="CP87" s="42"/>
      <c r="CQ87" s="42"/>
      <c r="CR87" s="42"/>
      <c r="CS87" s="42"/>
      <c r="CT87" s="42"/>
      <c r="CU87" s="42"/>
    </row>
    <row r="88" spans="1:99" x14ac:dyDescent="0.25">
      <c r="B88" s="54" t="s">
        <v>29</v>
      </c>
      <c r="C88" s="50">
        <f t="shared" ref="C88:K92" si="88">IF(C$4="X",C96+C104,0)</f>
        <v>155.1884780356479</v>
      </c>
      <c r="D88" s="50">
        <f t="shared" si="88"/>
        <v>2599.2776910766211</v>
      </c>
      <c r="E88" s="50">
        <f t="shared" si="88"/>
        <v>8880.202314180915</v>
      </c>
      <c r="F88" s="50">
        <f t="shared" si="88"/>
        <v>12559.95201019462</v>
      </c>
      <c r="G88" s="50">
        <f t="shared" si="88"/>
        <v>26957.689131311177</v>
      </c>
      <c r="H88" s="50">
        <f t="shared" si="88"/>
        <v>183752.714766919</v>
      </c>
      <c r="I88" s="50">
        <f t="shared" si="88"/>
        <v>312898.07411633048</v>
      </c>
      <c r="J88" s="50">
        <f t="shared" si="88"/>
        <v>362227.94863085629</v>
      </c>
      <c r="K88" s="50">
        <f t="shared" si="88"/>
        <v>212087.44986691998</v>
      </c>
      <c r="L88" s="50">
        <f t="shared" ref="L88:BW88" si="89">IF(L$4="X",L96+L104,0)</f>
        <v>51683.72349118437</v>
      </c>
      <c r="M88" s="50">
        <f t="shared" si="89"/>
        <v>88534.65516557495</v>
      </c>
      <c r="N88" s="50">
        <f t="shared" si="89"/>
        <v>169419.30602648892</v>
      </c>
      <c r="O88" s="50">
        <f t="shared" si="89"/>
        <v>185596.72245887472</v>
      </c>
      <c r="P88" s="50">
        <f t="shared" si="89"/>
        <v>155093.53653571595</v>
      </c>
      <c r="Q88" s="50">
        <f t="shared" si="89"/>
        <v>122784.23269680009</v>
      </c>
      <c r="R88" s="50">
        <f t="shared" si="89"/>
        <v>77309.508905135226</v>
      </c>
      <c r="S88" s="50">
        <f t="shared" si="89"/>
        <v>102243.222627815</v>
      </c>
      <c r="T88" s="50">
        <f t="shared" si="89"/>
        <v>70103.510211600355</v>
      </c>
      <c r="U88" s="50">
        <f t="shared" si="89"/>
        <v>0</v>
      </c>
      <c r="V88" s="50">
        <f t="shared" si="89"/>
        <v>0</v>
      </c>
      <c r="W88" s="50">
        <f t="shared" si="89"/>
        <v>0</v>
      </c>
      <c r="X88" s="50">
        <f t="shared" si="89"/>
        <v>0</v>
      </c>
      <c r="Y88" s="50">
        <f t="shared" si="89"/>
        <v>0</v>
      </c>
      <c r="Z88" s="50">
        <f t="shared" si="89"/>
        <v>0</v>
      </c>
      <c r="AA88" s="50">
        <f t="shared" si="89"/>
        <v>0</v>
      </c>
      <c r="AB88" s="50">
        <f t="shared" si="89"/>
        <v>0</v>
      </c>
      <c r="AC88" s="50">
        <f t="shared" si="89"/>
        <v>0</v>
      </c>
      <c r="AD88" s="50">
        <f t="shared" si="89"/>
        <v>0</v>
      </c>
      <c r="AE88" s="50">
        <f t="shared" si="89"/>
        <v>0</v>
      </c>
      <c r="AF88" s="50">
        <f t="shared" si="89"/>
        <v>0</v>
      </c>
      <c r="AG88" s="50">
        <f t="shared" si="89"/>
        <v>0</v>
      </c>
      <c r="AH88" s="50">
        <f t="shared" si="89"/>
        <v>0</v>
      </c>
      <c r="AI88" s="50">
        <f t="shared" si="89"/>
        <v>0</v>
      </c>
      <c r="AJ88" s="50">
        <f t="shared" si="89"/>
        <v>0</v>
      </c>
      <c r="AK88" s="50">
        <f t="shared" si="89"/>
        <v>0</v>
      </c>
      <c r="AL88" s="50">
        <f t="shared" si="89"/>
        <v>0</v>
      </c>
      <c r="AM88" s="50">
        <f t="shared" si="89"/>
        <v>0</v>
      </c>
      <c r="AN88" s="50">
        <f t="shared" si="89"/>
        <v>0</v>
      </c>
      <c r="AO88" s="50">
        <f t="shared" si="89"/>
        <v>0</v>
      </c>
      <c r="AP88" s="50">
        <f t="shared" si="89"/>
        <v>0</v>
      </c>
      <c r="AQ88" s="50">
        <f t="shared" si="89"/>
        <v>0</v>
      </c>
      <c r="AR88" s="50">
        <f t="shared" si="89"/>
        <v>0</v>
      </c>
      <c r="AS88" s="50">
        <f t="shared" si="89"/>
        <v>0</v>
      </c>
      <c r="AT88" s="50">
        <f t="shared" si="89"/>
        <v>0</v>
      </c>
      <c r="AU88" s="50">
        <f t="shared" si="89"/>
        <v>0</v>
      </c>
      <c r="AV88" s="50">
        <f t="shared" si="89"/>
        <v>0</v>
      </c>
      <c r="AW88" s="50">
        <f t="shared" si="89"/>
        <v>0</v>
      </c>
      <c r="AX88" s="50">
        <f t="shared" si="89"/>
        <v>0</v>
      </c>
      <c r="AY88" s="50">
        <f t="shared" si="89"/>
        <v>0</v>
      </c>
      <c r="AZ88" s="50">
        <f t="shared" si="89"/>
        <v>0</v>
      </c>
      <c r="BA88" s="50">
        <f t="shared" si="89"/>
        <v>0</v>
      </c>
      <c r="BB88" s="50">
        <f t="shared" si="89"/>
        <v>0</v>
      </c>
      <c r="BC88" s="50">
        <f t="shared" si="89"/>
        <v>0</v>
      </c>
      <c r="BD88" s="50">
        <f t="shared" si="89"/>
        <v>0</v>
      </c>
      <c r="BE88" s="50">
        <f t="shared" si="89"/>
        <v>0</v>
      </c>
      <c r="BF88" s="50">
        <f t="shared" si="89"/>
        <v>0</v>
      </c>
      <c r="BG88" s="50">
        <f t="shared" si="89"/>
        <v>0</v>
      </c>
      <c r="BH88" s="50">
        <f t="shared" si="89"/>
        <v>0</v>
      </c>
      <c r="BI88" s="50">
        <f t="shared" si="89"/>
        <v>0</v>
      </c>
      <c r="BJ88" s="50">
        <f t="shared" si="89"/>
        <v>0</v>
      </c>
      <c r="BK88" s="50">
        <f t="shared" si="89"/>
        <v>0</v>
      </c>
      <c r="BL88" s="50">
        <f t="shared" si="89"/>
        <v>0</v>
      </c>
      <c r="BM88" s="50">
        <f t="shared" si="89"/>
        <v>0</v>
      </c>
      <c r="BN88" s="50">
        <f t="shared" si="89"/>
        <v>0</v>
      </c>
      <c r="BO88" s="50">
        <f t="shared" si="89"/>
        <v>0</v>
      </c>
      <c r="BP88" s="50">
        <f t="shared" si="89"/>
        <v>0</v>
      </c>
      <c r="BQ88" s="50">
        <f t="shared" si="89"/>
        <v>0</v>
      </c>
      <c r="BR88" s="50">
        <f t="shared" si="89"/>
        <v>0</v>
      </c>
      <c r="BS88" s="50">
        <f t="shared" si="89"/>
        <v>0</v>
      </c>
      <c r="BT88" s="50">
        <f t="shared" si="89"/>
        <v>0</v>
      </c>
      <c r="BU88" s="50">
        <f t="shared" si="89"/>
        <v>0</v>
      </c>
      <c r="BV88" s="50">
        <f t="shared" si="89"/>
        <v>0</v>
      </c>
      <c r="BW88" s="50">
        <f t="shared" si="89"/>
        <v>0</v>
      </c>
      <c r="BX88" s="50">
        <f t="shared" ref="BX88:CH88" si="90">IF(BX$4="X",BX96+BX104,0)</f>
        <v>0</v>
      </c>
      <c r="BY88" s="50">
        <f t="shared" si="90"/>
        <v>0</v>
      </c>
      <c r="BZ88" s="50">
        <f t="shared" si="90"/>
        <v>0</v>
      </c>
      <c r="CA88" s="50">
        <f t="shared" si="90"/>
        <v>0</v>
      </c>
      <c r="CB88" s="50">
        <f t="shared" si="90"/>
        <v>0</v>
      </c>
      <c r="CC88" s="50">
        <f t="shared" si="90"/>
        <v>0</v>
      </c>
      <c r="CD88" s="50">
        <f t="shared" si="90"/>
        <v>0</v>
      </c>
      <c r="CE88" s="50">
        <f t="shared" si="90"/>
        <v>0</v>
      </c>
      <c r="CF88" s="50">
        <f t="shared" si="90"/>
        <v>0</v>
      </c>
      <c r="CG88" s="50">
        <f t="shared" si="90"/>
        <v>0</v>
      </c>
      <c r="CH88" s="50">
        <f t="shared" si="90"/>
        <v>0</v>
      </c>
    </row>
    <row r="89" spans="1:99" x14ac:dyDescent="0.25">
      <c r="B89" s="55" t="s">
        <v>30</v>
      </c>
      <c r="C89" s="50">
        <f t="shared" si="88"/>
        <v>0</v>
      </c>
      <c r="D89" s="50">
        <f t="shared" si="88"/>
        <v>856.08421195089215</v>
      </c>
      <c r="E89" s="50">
        <f t="shared" si="88"/>
        <v>5337.9288458532656</v>
      </c>
      <c r="F89" s="50">
        <f t="shared" si="88"/>
        <v>11767.277776369447</v>
      </c>
      <c r="G89" s="50">
        <f t="shared" si="88"/>
        <v>21245.279772032991</v>
      </c>
      <c r="H89" s="50">
        <f t="shared" si="88"/>
        <v>44705.653579577542</v>
      </c>
      <c r="I89" s="50">
        <f t="shared" si="88"/>
        <v>69026.955542864773</v>
      </c>
      <c r="J89" s="50">
        <f t="shared" si="88"/>
        <v>64547.642840636167</v>
      </c>
      <c r="K89" s="50">
        <f t="shared" si="88"/>
        <v>62849.453024272181</v>
      </c>
      <c r="L89" s="50">
        <f t="shared" ref="L89:BW89" si="91">IF(L$4="X",L97+L105,0)</f>
        <v>46833.788275779109</v>
      </c>
      <c r="M89" s="50">
        <f t="shared" si="91"/>
        <v>46568.421540742318</v>
      </c>
      <c r="N89" s="50">
        <f t="shared" si="91"/>
        <v>73612.45395240956</v>
      </c>
      <c r="O89" s="50">
        <f t="shared" si="91"/>
        <v>94605.610006176823</v>
      </c>
      <c r="P89" s="50">
        <f t="shared" si="91"/>
        <v>72604.783155818572</v>
      </c>
      <c r="Q89" s="50">
        <f t="shared" si="91"/>
        <v>78767.759857229088</v>
      </c>
      <c r="R89" s="50">
        <f t="shared" si="91"/>
        <v>83421.605343722025</v>
      </c>
      <c r="S89" s="50">
        <f t="shared" si="91"/>
        <v>109341.57518582806</v>
      </c>
      <c r="T89" s="50">
        <f t="shared" si="91"/>
        <v>63590.673736099845</v>
      </c>
      <c r="U89" s="50">
        <f t="shared" si="91"/>
        <v>0</v>
      </c>
      <c r="V89" s="50">
        <f t="shared" si="91"/>
        <v>0</v>
      </c>
      <c r="W89" s="50">
        <f t="shared" si="91"/>
        <v>0</v>
      </c>
      <c r="X89" s="50">
        <f t="shared" si="91"/>
        <v>0</v>
      </c>
      <c r="Y89" s="50">
        <f t="shared" si="91"/>
        <v>0</v>
      </c>
      <c r="Z89" s="50">
        <f t="shared" si="91"/>
        <v>0</v>
      </c>
      <c r="AA89" s="50">
        <f t="shared" si="91"/>
        <v>0</v>
      </c>
      <c r="AB89" s="50">
        <f t="shared" si="91"/>
        <v>0</v>
      </c>
      <c r="AC89" s="50">
        <f t="shared" si="91"/>
        <v>0</v>
      </c>
      <c r="AD89" s="50">
        <f t="shared" si="91"/>
        <v>0</v>
      </c>
      <c r="AE89" s="50">
        <f t="shared" si="91"/>
        <v>0</v>
      </c>
      <c r="AF89" s="50">
        <f t="shared" si="91"/>
        <v>0</v>
      </c>
      <c r="AG89" s="50">
        <f t="shared" si="91"/>
        <v>0</v>
      </c>
      <c r="AH89" s="50">
        <f t="shared" si="91"/>
        <v>0</v>
      </c>
      <c r="AI89" s="50">
        <f t="shared" si="91"/>
        <v>0</v>
      </c>
      <c r="AJ89" s="50">
        <f t="shared" si="91"/>
        <v>0</v>
      </c>
      <c r="AK89" s="50">
        <f t="shared" si="91"/>
        <v>0</v>
      </c>
      <c r="AL89" s="50">
        <f t="shared" si="91"/>
        <v>0</v>
      </c>
      <c r="AM89" s="50">
        <f t="shared" si="91"/>
        <v>0</v>
      </c>
      <c r="AN89" s="50">
        <f t="shared" si="91"/>
        <v>0</v>
      </c>
      <c r="AO89" s="50">
        <f t="shared" si="91"/>
        <v>0</v>
      </c>
      <c r="AP89" s="50">
        <f t="shared" si="91"/>
        <v>0</v>
      </c>
      <c r="AQ89" s="50">
        <f t="shared" si="91"/>
        <v>0</v>
      </c>
      <c r="AR89" s="50">
        <f t="shared" si="91"/>
        <v>0</v>
      </c>
      <c r="AS89" s="50">
        <f t="shared" si="91"/>
        <v>0</v>
      </c>
      <c r="AT89" s="50">
        <f t="shared" si="91"/>
        <v>0</v>
      </c>
      <c r="AU89" s="50">
        <f t="shared" si="91"/>
        <v>0</v>
      </c>
      <c r="AV89" s="50">
        <f t="shared" si="91"/>
        <v>0</v>
      </c>
      <c r="AW89" s="50">
        <f t="shared" si="91"/>
        <v>0</v>
      </c>
      <c r="AX89" s="50">
        <f t="shared" si="91"/>
        <v>0</v>
      </c>
      <c r="AY89" s="50">
        <f t="shared" si="91"/>
        <v>0</v>
      </c>
      <c r="AZ89" s="50">
        <f t="shared" si="91"/>
        <v>0</v>
      </c>
      <c r="BA89" s="50">
        <f t="shared" si="91"/>
        <v>0</v>
      </c>
      <c r="BB89" s="50">
        <f t="shared" si="91"/>
        <v>0</v>
      </c>
      <c r="BC89" s="50">
        <f t="shared" si="91"/>
        <v>0</v>
      </c>
      <c r="BD89" s="50">
        <f t="shared" si="91"/>
        <v>0</v>
      </c>
      <c r="BE89" s="50">
        <f t="shared" si="91"/>
        <v>0</v>
      </c>
      <c r="BF89" s="50">
        <f t="shared" si="91"/>
        <v>0</v>
      </c>
      <c r="BG89" s="50">
        <f t="shared" si="91"/>
        <v>0</v>
      </c>
      <c r="BH89" s="50">
        <f t="shared" si="91"/>
        <v>0</v>
      </c>
      <c r="BI89" s="50">
        <f t="shared" si="91"/>
        <v>0</v>
      </c>
      <c r="BJ89" s="50">
        <f t="shared" si="91"/>
        <v>0</v>
      </c>
      <c r="BK89" s="50">
        <f t="shared" si="91"/>
        <v>0</v>
      </c>
      <c r="BL89" s="50">
        <f t="shared" si="91"/>
        <v>0</v>
      </c>
      <c r="BM89" s="50">
        <f t="shared" si="91"/>
        <v>0</v>
      </c>
      <c r="BN89" s="50">
        <f t="shared" si="91"/>
        <v>0</v>
      </c>
      <c r="BO89" s="50">
        <f t="shared" si="91"/>
        <v>0</v>
      </c>
      <c r="BP89" s="50">
        <f t="shared" si="91"/>
        <v>0</v>
      </c>
      <c r="BQ89" s="50">
        <f t="shared" si="91"/>
        <v>0</v>
      </c>
      <c r="BR89" s="50">
        <f t="shared" si="91"/>
        <v>0</v>
      </c>
      <c r="BS89" s="50">
        <f t="shared" si="91"/>
        <v>0</v>
      </c>
      <c r="BT89" s="50">
        <f t="shared" si="91"/>
        <v>0</v>
      </c>
      <c r="BU89" s="50">
        <f t="shared" si="91"/>
        <v>0</v>
      </c>
      <c r="BV89" s="50">
        <f t="shared" si="91"/>
        <v>0</v>
      </c>
      <c r="BW89" s="50">
        <f t="shared" si="91"/>
        <v>0</v>
      </c>
      <c r="BX89" s="50">
        <f t="shared" ref="BX89:CH89" si="92">IF(BX$4="X",BX97+BX105,0)</f>
        <v>0</v>
      </c>
      <c r="BY89" s="50">
        <f t="shared" si="92"/>
        <v>0</v>
      </c>
      <c r="BZ89" s="50">
        <f t="shared" si="92"/>
        <v>0</v>
      </c>
      <c r="CA89" s="50">
        <f t="shared" si="92"/>
        <v>0</v>
      </c>
      <c r="CB89" s="50">
        <f t="shared" si="92"/>
        <v>0</v>
      </c>
      <c r="CC89" s="50">
        <f t="shared" si="92"/>
        <v>0</v>
      </c>
      <c r="CD89" s="50">
        <f t="shared" si="92"/>
        <v>0</v>
      </c>
      <c r="CE89" s="50">
        <f t="shared" si="92"/>
        <v>0</v>
      </c>
      <c r="CF89" s="50">
        <f t="shared" si="92"/>
        <v>0</v>
      </c>
      <c r="CG89" s="50">
        <f t="shared" si="92"/>
        <v>0</v>
      </c>
      <c r="CH89" s="50">
        <f t="shared" si="92"/>
        <v>0</v>
      </c>
    </row>
    <row r="90" spans="1:99" x14ac:dyDescent="0.25">
      <c r="B90" s="55" t="s">
        <v>31</v>
      </c>
      <c r="C90" s="50">
        <f t="shared" si="88"/>
        <v>0</v>
      </c>
      <c r="D90" s="50">
        <f t="shared" si="88"/>
        <v>382.41978677013708</v>
      </c>
      <c r="E90" s="50">
        <f t="shared" si="88"/>
        <v>4916.4079821814012</v>
      </c>
      <c r="F90" s="50">
        <f t="shared" si="88"/>
        <v>12071.305595305214</v>
      </c>
      <c r="G90" s="50">
        <f t="shared" si="88"/>
        <v>23637.769365184555</v>
      </c>
      <c r="H90" s="50">
        <f t="shared" si="88"/>
        <v>73841.425644228861</v>
      </c>
      <c r="I90" s="50">
        <f t="shared" si="88"/>
        <v>115630.42181627027</v>
      </c>
      <c r="J90" s="50">
        <f t="shared" si="88"/>
        <v>133671.09115794866</v>
      </c>
      <c r="K90" s="50">
        <f t="shared" si="88"/>
        <v>140714.96173953867</v>
      </c>
      <c r="L90" s="50">
        <f t="shared" ref="L90:BW90" si="93">IF(L$4="X",L98+L106,0)</f>
        <v>81574.160531067362</v>
      </c>
      <c r="M90" s="50">
        <f t="shared" si="93"/>
        <v>77617.275489237552</v>
      </c>
      <c r="N90" s="50">
        <f t="shared" si="93"/>
        <v>109867.96747355205</v>
      </c>
      <c r="O90" s="50">
        <f t="shared" si="93"/>
        <v>140221.65116729343</v>
      </c>
      <c r="P90" s="50">
        <f t="shared" si="93"/>
        <v>113069.78246425152</v>
      </c>
      <c r="Q90" s="50">
        <f t="shared" si="93"/>
        <v>119324.12554148171</v>
      </c>
      <c r="R90" s="50">
        <f t="shared" si="93"/>
        <v>110246.27441078774</v>
      </c>
      <c r="S90" s="50">
        <f t="shared" si="93"/>
        <v>145023.36821053835</v>
      </c>
      <c r="T90" s="50">
        <f t="shared" si="93"/>
        <v>77166.493922168564</v>
      </c>
      <c r="U90" s="50">
        <f t="shared" si="93"/>
        <v>0</v>
      </c>
      <c r="V90" s="50">
        <f t="shared" si="93"/>
        <v>0</v>
      </c>
      <c r="W90" s="50">
        <f t="shared" si="93"/>
        <v>0</v>
      </c>
      <c r="X90" s="50">
        <f t="shared" si="93"/>
        <v>0</v>
      </c>
      <c r="Y90" s="50">
        <f t="shared" si="93"/>
        <v>0</v>
      </c>
      <c r="Z90" s="50">
        <f t="shared" si="93"/>
        <v>0</v>
      </c>
      <c r="AA90" s="50">
        <f t="shared" si="93"/>
        <v>0</v>
      </c>
      <c r="AB90" s="50">
        <f t="shared" si="93"/>
        <v>0</v>
      </c>
      <c r="AC90" s="50">
        <f t="shared" si="93"/>
        <v>0</v>
      </c>
      <c r="AD90" s="50">
        <f t="shared" si="93"/>
        <v>0</v>
      </c>
      <c r="AE90" s="50">
        <f t="shared" si="93"/>
        <v>0</v>
      </c>
      <c r="AF90" s="50">
        <f t="shared" si="93"/>
        <v>0</v>
      </c>
      <c r="AG90" s="50">
        <f t="shared" si="93"/>
        <v>0</v>
      </c>
      <c r="AH90" s="50">
        <f t="shared" si="93"/>
        <v>0</v>
      </c>
      <c r="AI90" s="50">
        <f t="shared" si="93"/>
        <v>0</v>
      </c>
      <c r="AJ90" s="50">
        <f t="shared" si="93"/>
        <v>0</v>
      </c>
      <c r="AK90" s="50">
        <f t="shared" si="93"/>
        <v>0</v>
      </c>
      <c r="AL90" s="50">
        <f t="shared" si="93"/>
        <v>0</v>
      </c>
      <c r="AM90" s="50">
        <f t="shared" si="93"/>
        <v>0</v>
      </c>
      <c r="AN90" s="50">
        <f t="shared" si="93"/>
        <v>0</v>
      </c>
      <c r="AO90" s="50">
        <f t="shared" si="93"/>
        <v>0</v>
      </c>
      <c r="AP90" s="50">
        <f t="shared" si="93"/>
        <v>0</v>
      </c>
      <c r="AQ90" s="50">
        <f t="shared" si="93"/>
        <v>0</v>
      </c>
      <c r="AR90" s="50">
        <f t="shared" si="93"/>
        <v>0</v>
      </c>
      <c r="AS90" s="50">
        <f t="shared" si="93"/>
        <v>0</v>
      </c>
      <c r="AT90" s="50">
        <f t="shared" si="93"/>
        <v>0</v>
      </c>
      <c r="AU90" s="50">
        <f t="shared" si="93"/>
        <v>0</v>
      </c>
      <c r="AV90" s="50">
        <f t="shared" si="93"/>
        <v>0</v>
      </c>
      <c r="AW90" s="50">
        <f t="shared" si="93"/>
        <v>0</v>
      </c>
      <c r="AX90" s="50">
        <f t="shared" si="93"/>
        <v>0</v>
      </c>
      <c r="AY90" s="50">
        <f t="shared" si="93"/>
        <v>0</v>
      </c>
      <c r="AZ90" s="50">
        <f t="shared" si="93"/>
        <v>0</v>
      </c>
      <c r="BA90" s="50">
        <f t="shared" si="93"/>
        <v>0</v>
      </c>
      <c r="BB90" s="50">
        <f t="shared" si="93"/>
        <v>0</v>
      </c>
      <c r="BC90" s="50">
        <f t="shared" si="93"/>
        <v>0</v>
      </c>
      <c r="BD90" s="50">
        <f t="shared" si="93"/>
        <v>0</v>
      </c>
      <c r="BE90" s="50">
        <f t="shared" si="93"/>
        <v>0</v>
      </c>
      <c r="BF90" s="50">
        <f t="shared" si="93"/>
        <v>0</v>
      </c>
      <c r="BG90" s="50">
        <f t="shared" si="93"/>
        <v>0</v>
      </c>
      <c r="BH90" s="50">
        <f t="shared" si="93"/>
        <v>0</v>
      </c>
      <c r="BI90" s="50">
        <f t="shared" si="93"/>
        <v>0</v>
      </c>
      <c r="BJ90" s="50">
        <f t="shared" si="93"/>
        <v>0</v>
      </c>
      <c r="BK90" s="50">
        <f t="shared" si="93"/>
        <v>0</v>
      </c>
      <c r="BL90" s="50">
        <f t="shared" si="93"/>
        <v>0</v>
      </c>
      <c r="BM90" s="50">
        <f t="shared" si="93"/>
        <v>0</v>
      </c>
      <c r="BN90" s="50">
        <f t="shared" si="93"/>
        <v>0</v>
      </c>
      <c r="BO90" s="50">
        <f t="shared" si="93"/>
        <v>0</v>
      </c>
      <c r="BP90" s="50">
        <f t="shared" si="93"/>
        <v>0</v>
      </c>
      <c r="BQ90" s="50">
        <f t="shared" si="93"/>
        <v>0</v>
      </c>
      <c r="BR90" s="50">
        <f t="shared" si="93"/>
        <v>0</v>
      </c>
      <c r="BS90" s="50">
        <f t="shared" si="93"/>
        <v>0</v>
      </c>
      <c r="BT90" s="50">
        <f t="shared" si="93"/>
        <v>0</v>
      </c>
      <c r="BU90" s="50">
        <f t="shared" si="93"/>
        <v>0</v>
      </c>
      <c r="BV90" s="50">
        <f t="shared" si="93"/>
        <v>0</v>
      </c>
      <c r="BW90" s="50">
        <f t="shared" si="93"/>
        <v>0</v>
      </c>
      <c r="BX90" s="50">
        <f t="shared" ref="BX90:CH90" si="94">IF(BX$4="X",BX98+BX106,0)</f>
        <v>0</v>
      </c>
      <c r="BY90" s="50">
        <f t="shared" si="94"/>
        <v>0</v>
      </c>
      <c r="BZ90" s="50">
        <f t="shared" si="94"/>
        <v>0</v>
      </c>
      <c r="CA90" s="50">
        <f t="shared" si="94"/>
        <v>0</v>
      </c>
      <c r="CB90" s="50">
        <f t="shared" si="94"/>
        <v>0</v>
      </c>
      <c r="CC90" s="50">
        <f t="shared" si="94"/>
        <v>0</v>
      </c>
      <c r="CD90" s="50">
        <f t="shared" si="94"/>
        <v>0</v>
      </c>
      <c r="CE90" s="50">
        <f t="shared" si="94"/>
        <v>0</v>
      </c>
      <c r="CF90" s="50">
        <f t="shared" si="94"/>
        <v>0</v>
      </c>
      <c r="CG90" s="50">
        <f t="shared" si="94"/>
        <v>0</v>
      </c>
      <c r="CH90" s="50">
        <f t="shared" si="94"/>
        <v>0</v>
      </c>
    </row>
    <row r="91" spans="1:99" x14ac:dyDescent="0.25">
      <c r="B91" s="55" t="s">
        <v>32</v>
      </c>
      <c r="C91" s="50">
        <f t="shared" si="88"/>
        <v>0</v>
      </c>
      <c r="D91" s="50">
        <f t="shared" si="88"/>
        <v>78.306189450390207</v>
      </c>
      <c r="E91" s="50">
        <f t="shared" si="88"/>
        <v>339.21992881365492</v>
      </c>
      <c r="F91" s="50">
        <f t="shared" si="88"/>
        <v>569.53974528608387</v>
      </c>
      <c r="G91" s="50">
        <f t="shared" si="88"/>
        <v>2019.3990211421089</v>
      </c>
      <c r="H91" s="50">
        <f t="shared" si="88"/>
        <v>9712.6828969194958</v>
      </c>
      <c r="I91" s="50">
        <f t="shared" si="88"/>
        <v>14991.617254576713</v>
      </c>
      <c r="J91" s="50">
        <f t="shared" si="88"/>
        <v>20080.285602767017</v>
      </c>
      <c r="K91" s="50">
        <f t="shared" si="88"/>
        <v>28818.535865547958</v>
      </c>
      <c r="L91" s="50">
        <f t="shared" ref="L91:BW91" si="95">IF(L$4="X",L99+L107,0)</f>
        <v>18890.565858729733</v>
      </c>
      <c r="M91" s="50">
        <f t="shared" si="95"/>
        <v>21153.473468814569</v>
      </c>
      <c r="N91" s="50">
        <f t="shared" si="95"/>
        <v>42860.729589034105</v>
      </c>
      <c r="O91" s="50">
        <f t="shared" si="95"/>
        <v>60500.084210558649</v>
      </c>
      <c r="P91" s="50">
        <f t="shared" si="95"/>
        <v>51371.273379015372</v>
      </c>
      <c r="Q91" s="50">
        <f t="shared" si="95"/>
        <v>54781.534031649397</v>
      </c>
      <c r="R91" s="50">
        <f t="shared" si="95"/>
        <v>52096.358150770051</v>
      </c>
      <c r="S91" s="50">
        <f t="shared" si="95"/>
        <v>66894.90915184714</v>
      </c>
      <c r="T91" s="50">
        <f t="shared" si="95"/>
        <v>62284.788031519536</v>
      </c>
      <c r="U91" s="50">
        <f t="shared" si="95"/>
        <v>0</v>
      </c>
      <c r="V91" s="50">
        <f t="shared" si="95"/>
        <v>0</v>
      </c>
      <c r="W91" s="50">
        <f t="shared" si="95"/>
        <v>0</v>
      </c>
      <c r="X91" s="50">
        <f t="shared" si="95"/>
        <v>0</v>
      </c>
      <c r="Y91" s="50">
        <f t="shared" si="95"/>
        <v>0</v>
      </c>
      <c r="Z91" s="50">
        <f t="shared" si="95"/>
        <v>0</v>
      </c>
      <c r="AA91" s="50">
        <f t="shared" si="95"/>
        <v>0</v>
      </c>
      <c r="AB91" s="50">
        <f t="shared" si="95"/>
        <v>0</v>
      </c>
      <c r="AC91" s="50">
        <f t="shared" si="95"/>
        <v>0</v>
      </c>
      <c r="AD91" s="50">
        <f t="shared" si="95"/>
        <v>0</v>
      </c>
      <c r="AE91" s="50">
        <f t="shared" si="95"/>
        <v>0</v>
      </c>
      <c r="AF91" s="50">
        <f t="shared" si="95"/>
        <v>0</v>
      </c>
      <c r="AG91" s="50">
        <f t="shared" si="95"/>
        <v>0</v>
      </c>
      <c r="AH91" s="50">
        <f t="shared" si="95"/>
        <v>0</v>
      </c>
      <c r="AI91" s="50">
        <f t="shared" si="95"/>
        <v>0</v>
      </c>
      <c r="AJ91" s="50">
        <f t="shared" si="95"/>
        <v>0</v>
      </c>
      <c r="AK91" s="50">
        <f t="shared" si="95"/>
        <v>0</v>
      </c>
      <c r="AL91" s="50">
        <f t="shared" si="95"/>
        <v>0</v>
      </c>
      <c r="AM91" s="50">
        <f t="shared" si="95"/>
        <v>0</v>
      </c>
      <c r="AN91" s="50">
        <f t="shared" si="95"/>
        <v>0</v>
      </c>
      <c r="AO91" s="50">
        <f t="shared" si="95"/>
        <v>0</v>
      </c>
      <c r="AP91" s="50">
        <f t="shared" si="95"/>
        <v>0</v>
      </c>
      <c r="AQ91" s="50">
        <f t="shared" si="95"/>
        <v>0</v>
      </c>
      <c r="AR91" s="50">
        <f t="shared" si="95"/>
        <v>0</v>
      </c>
      <c r="AS91" s="50">
        <f t="shared" si="95"/>
        <v>0</v>
      </c>
      <c r="AT91" s="50">
        <f t="shared" si="95"/>
        <v>0</v>
      </c>
      <c r="AU91" s="50">
        <f t="shared" si="95"/>
        <v>0</v>
      </c>
      <c r="AV91" s="50">
        <f t="shared" si="95"/>
        <v>0</v>
      </c>
      <c r="AW91" s="50">
        <f t="shared" si="95"/>
        <v>0</v>
      </c>
      <c r="AX91" s="50">
        <f t="shared" si="95"/>
        <v>0</v>
      </c>
      <c r="AY91" s="50">
        <f t="shared" si="95"/>
        <v>0</v>
      </c>
      <c r="AZ91" s="50">
        <f t="shared" si="95"/>
        <v>0</v>
      </c>
      <c r="BA91" s="50">
        <f t="shared" si="95"/>
        <v>0</v>
      </c>
      <c r="BB91" s="50">
        <f t="shared" si="95"/>
        <v>0</v>
      </c>
      <c r="BC91" s="50">
        <f t="shared" si="95"/>
        <v>0</v>
      </c>
      <c r="BD91" s="50">
        <f t="shared" si="95"/>
        <v>0</v>
      </c>
      <c r="BE91" s="50">
        <f t="shared" si="95"/>
        <v>0</v>
      </c>
      <c r="BF91" s="50">
        <f t="shared" si="95"/>
        <v>0</v>
      </c>
      <c r="BG91" s="50">
        <f t="shared" si="95"/>
        <v>0</v>
      </c>
      <c r="BH91" s="50">
        <f t="shared" si="95"/>
        <v>0</v>
      </c>
      <c r="BI91" s="50">
        <f t="shared" si="95"/>
        <v>0</v>
      </c>
      <c r="BJ91" s="50">
        <f t="shared" si="95"/>
        <v>0</v>
      </c>
      <c r="BK91" s="50">
        <f t="shared" si="95"/>
        <v>0</v>
      </c>
      <c r="BL91" s="50">
        <f t="shared" si="95"/>
        <v>0</v>
      </c>
      <c r="BM91" s="50">
        <f t="shared" si="95"/>
        <v>0</v>
      </c>
      <c r="BN91" s="50">
        <f t="shared" si="95"/>
        <v>0</v>
      </c>
      <c r="BO91" s="50">
        <f t="shared" si="95"/>
        <v>0</v>
      </c>
      <c r="BP91" s="50">
        <f t="shared" si="95"/>
        <v>0</v>
      </c>
      <c r="BQ91" s="50">
        <f t="shared" si="95"/>
        <v>0</v>
      </c>
      <c r="BR91" s="50">
        <f t="shared" si="95"/>
        <v>0</v>
      </c>
      <c r="BS91" s="50">
        <f t="shared" si="95"/>
        <v>0</v>
      </c>
      <c r="BT91" s="50">
        <f t="shared" si="95"/>
        <v>0</v>
      </c>
      <c r="BU91" s="50">
        <f t="shared" si="95"/>
        <v>0</v>
      </c>
      <c r="BV91" s="50">
        <f t="shared" si="95"/>
        <v>0</v>
      </c>
      <c r="BW91" s="50">
        <f t="shared" si="95"/>
        <v>0</v>
      </c>
      <c r="BX91" s="50">
        <f t="shared" ref="BX91:CH91" si="96">IF(BX$4="X",BX99+BX107,0)</f>
        <v>0</v>
      </c>
      <c r="BY91" s="50">
        <f t="shared" si="96"/>
        <v>0</v>
      </c>
      <c r="BZ91" s="50">
        <f t="shared" si="96"/>
        <v>0</v>
      </c>
      <c r="CA91" s="50">
        <f t="shared" si="96"/>
        <v>0</v>
      </c>
      <c r="CB91" s="50">
        <f t="shared" si="96"/>
        <v>0</v>
      </c>
      <c r="CC91" s="50">
        <f t="shared" si="96"/>
        <v>0</v>
      </c>
      <c r="CD91" s="50">
        <f t="shared" si="96"/>
        <v>0</v>
      </c>
      <c r="CE91" s="50">
        <f t="shared" si="96"/>
        <v>0</v>
      </c>
      <c r="CF91" s="50">
        <f t="shared" si="96"/>
        <v>0</v>
      </c>
      <c r="CG91" s="50">
        <f t="shared" si="96"/>
        <v>0</v>
      </c>
      <c r="CH91" s="50">
        <f t="shared" si="96"/>
        <v>0</v>
      </c>
    </row>
    <row r="92" spans="1:99" ht="15.75" thickBot="1" x14ac:dyDescent="0.3">
      <c r="B92" s="31" t="s">
        <v>33</v>
      </c>
      <c r="C92" s="152">
        <f t="shared" si="88"/>
        <v>0</v>
      </c>
      <c r="D92" s="152">
        <f t="shared" si="88"/>
        <v>29.738317641838655</v>
      </c>
      <c r="E92" s="152">
        <f t="shared" si="88"/>
        <v>79.957856249080876</v>
      </c>
      <c r="F92" s="152">
        <f t="shared" si="88"/>
        <v>109.07959738664562</v>
      </c>
      <c r="G92" s="152">
        <f t="shared" si="88"/>
        <v>154.3148765326896</v>
      </c>
      <c r="H92" s="152">
        <f t="shared" si="88"/>
        <v>211.46282173844878</v>
      </c>
      <c r="I92" s="152">
        <f t="shared" si="88"/>
        <v>378.40152308919994</v>
      </c>
      <c r="J92" s="152">
        <f t="shared" si="88"/>
        <v>584.83174308138121</v>
      </c>
      <c r="K92" s="152">
        <f t="shared" si="88"/>
        <v>4580.2970194277268</v>
      </c>
      <c r="L92" s="152">
        <f t="shared" ref="L92:BW92" si="97">IF(L$4="X",L100+L108,0)</f>
        <v>3715.5527565301973</v>
      </c>
      <c r="M92" s="152">
        <f t="shared" si="97"/>
        <v>437.92190701991541</v>
      </c>
      <c r="N92" s="152">
        <f t="shared" si="97"/>
        <v>1146.6040086656149</v>
      </c>
      <c r="O92" s="152">
        <f t="shared" si="97"/>
        <v>1745.0011449352171</v>
      </c>
      <c r="P92" s="152">
        <f t="shared" si="97"/>
        <v>1274.7956264488378</v>
      </c>
      <c r="Q92" s="152">
        <f t="shared" si="97"/>
        <v>1556.9498690233831</v>
      </c>
      <c r="R92" s="152">
        <f t="shared" si="97"/>
        <v>2248.5635905793843</v>
      </c>
      <c r="S92" s="152">
        <f t="shared" si="97"/>
        <v>4955.5301801048936</v>
      </c>
      <c r="T92" s="152">
        <f t="shared" si="97"/>
        <v>2475.9511458768516</v>
      </c>
      <c r="U92" s="152">
        <f t="shared" si="97"/>
        <v>0</v>
      </c>
      <c r="V92" s="152">
        <f t="shared" si="97"/>
        <v>0</v>
      </c>
      <c r="W92" s="152">
        <f t="shared" si="97"/>
        <v>0</v>
      </c>
      <c r="X92" s="152">
        <f t="shared" si="97"/>
        <v>0</v>
      </c>
      <c r="Y92" s="152">
        <f t="shared" si="97"/>
        <v>0</v>
      </c>
      <c r="Z92" s="152">
        <f t="shared" si="97"/>
        <v>0</v>
      </c>
      <c r="AA92" s="152">
        <f t="shared" si="97"/>
        <v>0</v>
      </c>
      <c r="AB92" s="152">
        <f t="shared" si="97"/>
        <v>0</v>
      </c>
      <c r="AC92" s="152">
        <f t="shared" si="97"/>
        <v>0</v>
      </c>
      <c r="AD92" s="152">
        <f t="shared" si="97"/>
        <v>0</v>
      </c>
      <c r="AE92" s="152">
        <f t="shared" si="97"/>
        <v>0</v>
      </c>
      <c r="AF92" s="152">
        <f t="shared" si="97"/>
        <v>0</v>
      </c>
      <c r="AG92" s="152">
        <f t="shared" si="97"/>
        <v>0</v>
      </c>
      <c r="AH92" s="152">
        <f t="shared" si="97"/>
        <v>0</v>
      </c>
      <c r="AI92" s="152">
        <f t="shared" si="97"/>
        <v>0</v>
      </c>
      <c r="AJ92" s="152">
        <f t="shared" si="97"/>
        <v>0</v>
      </c>
      <c r="AK92" s="152">
        <f t="shared" si="97"/>
        <v>0</v>
      </c>
      <c r="AL92" s="152">
        <f t="shared" si="97"/>
        <v>0</v>
      </c>
      <c r="AM92" s="152">
        <f t="shared" si="97"/>
        <v>0</v>
      </c>
      <c r="AN92" s="152">
        <f t="shared" si="97"/>
        <v>0</v>
      </c>
      <c r="AO92" s="152">
        <f t="shared" si="97"/>
        <v>0</v>
      </c>
      <c r="AP92" s="152">
        <f t="shared" si="97"/>
        <v>0</v>
      </c>
      <c r="AQ92" s="152">
        <f t="shared" si="97"/>
        <v>0</v>
      </c>
      <c r="AR92" s="152">
        <f t="shared" si="97"/>
        <v>0</v>
      </c>
      <c r="AS92" s="152">
        <f t="shared" si="97"/>
        <v>0</v>
      </c>
      <c r="AT92" s="152">
        <f t="shared" si="97"/>
        <v>0</v>
      </c>
      <c r="AU92" s="152">
        <f t="shared" si="97"/>
        <v>0</v>
      </c>
      <c r="AV92" s="152">
        <f t="shared" si="97"/>
        <v>0</v>
      </c>
      <c r="AW92" s="152">
        <f t="shared" si="97"/>
        <v>0</v>
      </c>
      <c r="AX92" s="152">
        <f t="shared" si="97"/>
        <v>0</v>
      </c>
      <c r="AY92" s="152">
        <f t="shared" si="97"/>
        <v>0</v>
      </c>
      <c r="AZ92" s="152">
        <f t="shared" si="97"/>
        <v>0</v>
      </c>
      <c r="BA92" s="152">
        <f t="shared" si="97"/>
        <v>0</v>
      </c>
      <c r="BB92" s="152">
        <f t="shared" si="97"/>
        <v>0</v>
      </c>
      <c r="BC92" s="152">
        <f t="shared" si="97"/>
        <v>0</v>
      </c>
      <c r="BD92" s="152">
        <f t="shared" si="97"/>
        <v>0</v>
      </c>
      <c r="BE92" s="152">
        <f t="shared" si="97"/>
        <v>0</v>
      </c>
      <c r="BF92" s="152">
        <f t="shared" si="97"/>
        <v>0</v>
      </c>
      <c r="BG92" s="152">
        <f t="shared" si="97"/>
        <v>0</v>
      </c>
      <c r="BH92" s="152">
        <f t="shared" si="97"/>
        <v>0</v>
      </c>
      <c r="BI92" s="152">
        <f t="shared" si="97"/>
        <v>0</v>
      </c>
      <c r="BJ92" s="152">
        <f t="shared" si="97"/>
        <v>0</v>
      </c>
      <c r="BK92" s="152">
        <f t="shared" si="97"/>
        <v>0</v>
      </c>
      <c r="BL92" s="152">
        <f t="shared" si="97"/>
        <v>0</v>
      </c>
      <c r="BM92" s="152">
        <f t="shared" si="97"/>
        <v>0</v>
      </c>
      <c r="BN92" s="152">
        <f t="shared" si="97"/>
        <v>0</v>
      </c>
      <c r="BO92" s="152">
        <f t="shared" si="97"/>
        <v>0</v>
      </c>
      <c r="BP92" s="152">
        <f t="shared" si="97"/>
        <v>0</v>
      </c>
      <c r="BQ92" s="152">
        <f t="shared" si="97"/>
        <v>0</v>
      </c>
      <c r="BR92" s="152">
        <f t="shared" si="97"/>
        <v>0</v>
      </c>
      <c r="BS92" s="152">
        <f t="shared" si="97"/>
        <v>0</v>
      </c>
      <c r="BT92" s="152">
        <f t="shared" si="97"/>
        <v>0</v>
      </c>
      <c r="BU92" s="152">
        <f t="shared" si="97"/>
        <v>0</v>
      </c>
      <c r="BV92" s="152">
        <f t="shared" si="97"/>
        <v>0</v>
      </c>
      <c r="BW92" s="152">
        <f t="shared" si="97"/>
        <v>0</v>
      </c>
      <c r="BX92" s="152">
        <f t="shared" ref="BX92:CH92" si="98">IF(BX$4="X",BX100+BX108,0)</f>
        <v>0</v>
      </c>
      <c r="BY92" s="152">
        <f t="shared" si="98"/>
        <v>0</v>
      </c>
      <c r="BZ92" s="152">
        <f t="shared" si="98"/>
        <v>0</v>
      </c>
      <c r="CA92" s="152">
        <f t="shared" si="98"/>
        <v>0</v>
      </c>
      <c r="CB92" s="152">
        <f t="shared" si="98"/>
        <v>0</v>
      </c>
      <c r="CC92" s="152">
        <f t="shared" si="98"/>
        <v>0</v>
      </c>
      <c r="CD92" s="152">
        <f t="shared" si="98"/>
        <v>0</v>
      </c>
      <c r="CE92" s="152">
        <f t="shared" si="98"/>
        <v>0</v>
      </c>
      <c r="CF92" s="152">
        <f t="shared" si="98"/>
        <v>0</v>
      </c>
      <c r="CG92" s="152">
        <f t="shared" si="98"/>
        <v>0</v>
      </c>
      <c r="CH92" s="152">
        <f t="shared" si="98"/>
        <v>0</v>
      </c>
      <c r="CI92" s="324" t="s">
        <v>191</v>
      </c>
    </row>
    <row r="93" spans="1:99" s="1" customFormat="1" ht="15.75" thickBot="1" x14ac:dyDescent="0.3">
      <c r="B93" s="56" t="s">
        <v>34</v>
      </c>
      <c r="C93" s="154">
        <f t="shared" ref="C93:K93" si="99">SUM(C88:C92)</f>
        <v>155.1884780356479</v>
      </c>
      <c r="D93" s="155">
        <f t="shared" si="99"/>
        <v>3945.8261968898792</v>
      </c>
      <c r="E93" s="155">
        <f t="shared" si="99"/>
        <v>19553.716927278318</v>
      </c>
      <c r="F93" s="155">
        <f t="shared" si="99"/>
        <v>37077.154724542015</v>
      </c>
      <c r="G93" s="155">
        <f t="shared" si="99"/>
        <v>74014.452166203511</v>
      </c>
      <c r="H93" s="155">
        <f t="shared" si="99"/>
        <v>312223.93970938335</v>
      </c>
      <c r="I93" s="155">
        <f t="shared" si="99"/>
        <v>512925.47025313141</v>
      </c>
      <c r="J93" s="155">
        <f t="shared" si="99"/>
        <v>581111.7999752895</v>
      </c>
      <c r="K93" s="155">
        <f t="shared" si="99"/>
        <v>449050.69751570647</v>
      </c>
      <c r="L93" s="155">
        <f t="shared" ref="L93:BW93" si="100">SUM(L88:L92)</f>
        <v>202697.79091329078</v>
      </c>
      <c r="M93" s="155">
        <f t="shared" si="100"/>
        <v>234311.74757138931</v>
      </c>
      <c r="N93" s="155">
        <f t="shared" si="100"/>
        <v>396907.06105015025</v>
      </c>
      <c r="O93" s="155">
        <f t="shared" si="100"/>
        <v>482669.06898783887</v>
      </c>
      <c r="P93" s="155">
        <f t="shared" si="100"/>
        <v>393414.17116125021</v>
      </c>
      <c r="Q93" s="155">
        <f t="shared" si="100"/>
        <v>377214.60199618369</v>
      </c>
      <c r="R93" s="155">
        <f t="shared" si="100"/>
        <v>325322.31040099444</v>
      </c>
      <c r="S93" s="155">
        <f t="shared" si="100"/>
        <v>428458.60535613343</v>
      </c>
      <c r="T93" s="155">
        <f t="shared" si="100"/>
        <v>275621.41704726516</v>
      </c>
      <c r="U93" s="155">
        <f t="shared" si="100"/>
        <v>0</v>
      </c>
      <c r="V93" s="155">
        <f t="shared" si="100"/>
        <v>0</v>
      </c>
      <c r="W93" s="155">
        <f t="shared" si="100"/>
        <v>0</v>
      </c>
      <c r="X93" s="155">
        <f t="shared" si="100"/>
        <v>0</v>
      </c>
      <c r="Y93" s="155">
        <f t="shared" si="100"/>
        <v>0</v>
      </c>
      <c r="Z93" s="155">
        <f t="shared" si="100"/>
        <v>0</v>
      </c>
      <c r="AA93" s="155">
        <f t="shared" si="100"/>
        <v>0</v>
      </c>
      <c r="AB93" s="155">
        <f t="shared" si="100"/>
        <v>0</v>
      </c>
      <c r="AC93" s="155">
        <f t="shared" si="100"/>
        <v>0</v>
      </c>
      <c r="AD93" s="155">
        <f t="shared" si="100"/>
        <v>0</v>
      </c>
      <c r="AE93" s="155">
        <f t="shared" si="100"/>
        <v>0</v>
      </c>
      <c r="AF93" s="155">
        <f t="shared" si="100"/>
        <v>0</v>
      </c>
      <c r="AG93" s="155">
        <f t="shared" si="100"/>
        <v>0</v>
      </c>
      <c r="AH93" s="155">
        <f t="shared" si="100"/>
        <v>0</v>
      </c>
      <c r="AI93" s="155">
        <f t="shared" si="100"/>
        <v>0</v>
      </c>
      <c r="AJ93" s="155">
        <f t="shared" si="100"/>
        <v>0</v>
      </c>
      <c r="AK93" s="155">
        <f t="shared" si="100"/>
        <v>0</v>
      </c>
      <c r="AL93" s="155">
        <f t="shared" si="100"/>
        <v>0</v>
      </c>
      <c r="AM93" s="155">
        <f t="shared" si="100"/>
        <v>0</v>
      </c>
      <c r="AN93" s="155">
        <f t="shared" si="100"/>
        <v>0</v>
      </c>
      <c r="AO93" s="155">
        <f t="shared" si="100"/>
        <v>0</v>
      </c>
      <c r="AP93" s="155">
        <f t="shared" si="100"/>
        <v>0</v>
      </c>
      <c r="AQ93" s="155">
        <f t="shared" si="100"/>
        <v>0</v>
      </c>
      <c r="AR93" s="155">
        <f t="shared" si="100"/>
        <v>0</v>
      </c>
      <c r="AS93" s="155">
        <f t="shared" si="100"/>
        <v>0</v>
      </c>
      <c r="AT93" s="155">
        <f t="shared" si="100"/>
        <v>0</v>
      </c>
      <c r="AU93" s="155">
        <f t="shared" si="100"/>
        <v>0</v>
      </c>
      <c r="AV93" s="155">
        <f t="shared" si="100"/>
        <v>0</v>
      </c>
      <c r="AW93" s="155">
        <f t="shared" si="100"/>
        <v>0</v>
      </c>
      <c r="AX93" s="155">
        <f t="shared" si="100"/>
        <v>0</v>
      </c>
      <c r="AY93" s="155">
        <f t="shared" si="100"/>
        <v>0</v>
      </c>
      <c r="AZ93" s="155">
        <f t="shared" si="100"/>
        <v>0</v>
      </c>
      <c r="BA93" s="155">
        <f t="shared" si="100"/>
        <v>0</v>
      </c>
      <c r="BB93" s="155">
        <f t="shared" si="100"/>
        <v>0</v>
      </c>
      <c r="BC93" s="155">
        <f t="shared" si="100"/>
        <v>0</v>
      </c>
      <c r="BD93" s="155">
        <f t="shared" si="100"/>
        <v>0</v>
      </c>
      <c r="BE93" s="155">
        <f t="shared" si="100"/>
        <v>0</v>
      </c>
      <c r="BF93" s="155">
        <f t="shared" si="100"/>
        <v>0</v>
      </c>
      <c r="BG93" s="155">
        <f t="shared" si="100"/>
        <v>0</v>
      </c>
      <c r="BH93" s="155">
        <f t="shared" si="100"/>
        <v>0</v>
      </c>
      <c r="BI93" s="155">
        <f t="shared" si="100"/>
        <v>0</v>
      </c>
      <c r="BJ93" s="155">
        <f t="shared" si="100"/>
        <v>0</v>
      </c>
      <c r="BK93" s="155">
        <f t="shared" si="100"/>
        <v>0</v>
      </c>
      <c r="BL93" s="155">
        <f t="shared" si="100"/>
        <v>0</v>
      </c>
      <c r="BM93" s="155">
        <f t="shared" si="100"/>
        <v>0</v>
      </c>
      <c r="BN93" s="155">
        <f t="shared" si="100"/>
        <v>0</v>
      </c>
      <c r="BO93" s="155">
        <f t="shared" si="100"/>
        <v>0</v>
      </c>
      <c r="BP93" s="155">
        <f t="shared" si="100"/>
        <v>0</v>
      </c>
      <c r="BQ93" s="155">
        <f t="shared" si="100"/>
        <v>0</v>
      </c>
      <c r="BR93" s="155">
        <f t="shared" si="100"/>
        <v>0</v>
      </c>
      <c r="BS93" s="155">
        <f t="shared" si="100"/>
        <v>0</v>
      </c>
      <c r="BT93" s="155">
        <f t="shared" si="100"/>
        <v>0</v>
      </c>
      <c r="BU93" s="155">
        <f t="shared" si="100"/>
        <v>0</v>
      </c>
      <c r="BV93" s="155">
        <f t="shared" si="100"/>
        <v>0</v>
      </c>
      <c r="BW93" s="155">
        <f t="shared" si="100"/>
        <v>0</v>
      </c>
      <c r="BX93" s="155">
        <f t="shared" ref="BX93:CH93" si="101">SUM(BX88:BX92)</f>
        <v>0</v>
      </c>
      <c r="BY93" s="155">
        <f t="shared" si="101"/>
        <v>0</v>
      </c>
      <c r="BZ93" s="155">
        <f t="shared" si="101"/>
        <v>0</v>
      </c>
      <c r="CA93" s="155">
        <f t="shared" si="101"/>
        <v>0</v>
      </c>
      <c r="CB93" s="155">
        <f t="shared" si="101"/>
        <v>0</v>
      </c>
      <c r="CC93" s="155">
        <f t="shared" si="101"/>
        <v>0</v>
      </c>
      <c r="CD93" s="155">
        <f t="shared" si="101"/>
        <v>0</v>
      </c>
      <c r="CE93" s="155">
        <f t="shared" si="101"/>
        <v>0</v>
      </c>
      <c r="CF93" s="155">
        <f t="shared" si="101"/>
        <v>0</v>
      </c>
      <c r="CG93" s="155">
        <f t="shared" si="101"/>
        <v>0</v>
      </c>
      <c r="CH93" s="155">
        <f t="shared" si="101"/>
        <v>0</v>
      </c>
      <c r="CI93" s="326">
        <f>SUM(C93:CH93)</f>
        <v>5106675.020430956</v>
      </c>
    </row>
    <row r="94" spans="1:99" ht="15.75" thickBot="1" x14ac:dyDescent="0.3">
      <c r="CH94" s="151"/>
    </row>
    <row r="95" spans="1:99" ht="15.75" thickBot="1" x14ac:dyDescent="0.3">
      <c r="B95" s="53" t="s">
        <v>159</v>
      </c>
      <c r="C95" s="48">
        <f>C87</f>
        <v>45292</v>
      </c>
      <c r="D95" s="48">
        <f t="shared" ref="D95:BO95" si="102">D87</f>
        <v>45323</v>
      </c>
      <c r="E95" s="48">
        <f t="shared" si="102"/>
        <v>45352</v>
      </c>
      <c r="F95" s="48">
        <f t="shared" si="102"/>
        <v>45383</v>
      </c>
      <c r="G95" s="48">
        <f t="shared" si="102"/>
        <v>45413</v>
      </c>
      <c r="H95" s="48">
        <f t="shared" si="102"/>
        <v>45444</v>
      </c>
      <c r="I95" s="48">
        <f t="shared" si="102"/>
        <v>45474</v>
      </c>
      <c r="J95" s="48">
        <f t="shared" si="102"/>
        <v>45505</v>
      </c>
      <c r="K95" s="48">
        <f t="shared" si="102"/>
        <v>45536</v>
      </c>
      <c r="L95" s="48">
        <f t="shared" si="102"/>
        <v>45566</v>
      </c>
      <c r="M95" s="48">
        <f t="shared" si="102"/>
        <v>45597</v>
      </c>
      <c r="N95" s="48">
        <f t="shared" si="102"/>
        <v>45627</v>
      </c>
      <c r="O95" s="48">
        <f t="shared" si="102"/>
        <v>45658</v>
      </c>
      <c r="P95" s="48">
        <f t="shared" si="102"/>
        <v>45689</v>
      </c>
      <c r="Q95" s="48">
        <f t="shared" si="102"/>
        <v>45717</v>
      </c>
      <c r="R95" s="48">
        <f t="shared" si="102"/>
        <v>45748</v>
      </c>
      <c r="S95" s="48">
        <f t="shared" si="102"/>
        <v>45778</v>
      </c>
      <c r="T95" s="48">
        <f t="shared" si="102"/>
        <v>45809</v>
      </c>
      <c r="U95" s="48">
        <f t="shared" si="102"/>
        <v>45839</v>
      </c>
      <c r="V95" s="48">
        <f t="shared" si="102"/>
        <v>45870</v>
      </c>
      <c r="W95" s="48">
        <f t="shared" si="102"/>
        <v>45901</v>
      </c>
      <c r="X95" s="48">
        <f t="shared" si="102"/>
        <v>45931</v>
      </c>
      <c r="Y95" s="48">
        <f t="shared" si="102"/>
        <v>45962</v>
      </c>
      <c r="Z95" s="48">
        <f t="shared" si="102"/>
        <v>45992</v>
      </c>
      <c r="AA95" s="48">
        <f t="shared" si="102"/>
        <v>46023</v>
      </c>
      <c r="AB95" s="48">
        <f t="shared" si="102"/>
        <v>46054</v>
      </c>
      <c r="AC95" s="48">
        <f t="shared" si="102"/>
        <v>46082</v>
      </c>
      <c r="AD95" s="48">
        <f t="shared" si="102"/>
        <v>46113</v>
      </c>
      <c r="AE95" s="48">
        <f t="shared" si="102"/>
        <v>46143</v>
      </c>
      <c r="AF95" s="48">
        <f t="shared" si="102"/>
        <v>46174</v>
      </c>
      <c r="AG95" s="48">
        <f t="shared" si="102"/>
        <v>46204</v>
      </c>
      <c r="AH95" s="48">
        <f t="shared" si="102"/>
        <v>46235</v>
      </c>
      <c r="AI95" s="48">
        <f t="shared" si="102"/>
        <v>46266</v>
      </c>
      <c r="AJ95" s="48">
        <f t="shared" si="102"/>
        <v>46296</v>
      </c>
      <c r="AK95" s="48">
        <f t="shared" si="102"/>
        <v>46327</v>
      </c>
      <c r="AL95" s="48">
        <f t="shared" si="102"/>
        <v>46357</v>
      </c>
      <c r="AM95" s="48">
        <f t="shared" si="102"/>
        <v>46388</v>
      </c>
      <c r="AN95" s="48">
        <f t="shared" si="102"/>
        <v>46419</v>
      </c>
      <c r="AO95" s="48">
        <f t="shared" si="102"/>
        <v>46447</v>
      </c>
      <c r="AP95" s="48">
        <f t="shared" si="102"/>
        <v>46478</v>
      </c>
      <c r="AQ95" s="48">
        <f t="shared" si="102"/>
        <v>46508</v>
      </c>
      <c r="AR95" s="48">
        <f t="shared" si="102"/>
        <v>46539</v>
      </c>
      <c r="AS95" s="48">
        <f t="shared" si="102"/>
        <v>46569</v>
      </c>
      <c r="AT95" s="48">
        <f t="shared" si="102"/>
        <v>46600</v>
      </c>
      <c r="AU95" s="48">
        <f t="shared" si="102"/>
        <v>46631</v>
      </c>
      <c r="AV95" s="48">
        <f t="shared" si="102"/>
        <v>46661</v>
      </c>
      <c r="AW95" s="48">
        <f t="shared" si="102"/>
        <v>46692</v>
      </c>
      <c r="AX95" s="48">
        <f t="shared" si="102"/>
        <v>46722</v>
      </c>
      <c r="AY95" s="48">
        <f t="shared" si="102"/>
        <v>46753</v>
      </c>
      <c r="AZ95" s="48">
        <f t="shared" si="102"/>
        <v>46784</v>
      </c>
      <c r="BA95" s="48">
        <f t="shared" si="102"/>
        <v>46813</v>
      </c>
      <c r="BB95" s="48">
        <f t="shared" si="102"/>
        <v>46844</v>
      </c>
      <c r="BC95" s="48">
        <f t="shared" si="102"/>
        <v>46874</v>
      </c>
      <c r="BD95" s="48">
        <f t="shared" si="102"/>
        <v>46905</v>
      </c>
      <c r="BE95" s="48">
        <f t="shared" si="102"/>
        <v>46935</v>
      </c>
      <c r="BF95" s="48">
        <f t="shared" si="102"/>
        <v>46966</v>
      </c>
      <c r="BG95" s="48">
        <f t="shared" si="102"/>
        <v>46997</v>
      </c>
      <c r="BH95" s="48">
        <f t="shared" si="102"/>
        <v>47027</v>
      </c>
      <c r="BI95" s="48">
        <f t="shared" si="102"/>
        <v>47058</v>
      </c>
      <c r="BJ95" s="48">
        <f t="shared" si="102"/>
        <v>47088</v>
      </c>
      <c r="BK95" s="48">
        <f t="shared" si="102"/>
        <v>47119</v>
      </c>
      <c r="BL95" s="48">
        <f t="shared" si="102"/>
        <v>47150</v>
      </c>
      <c r="BM95" s="48">
        <f t="shared" si="102"/>
        <v>47178</v>
      </c>
      <c r="BN95" s="48">
        <f t="shared" si="102"/>
        <v>47209</v>
      </c>
      <c r="BO95" s="48">
        <f t="shared" si="102"/>
        <v>47239</v>
      </c>
      <c r="BP95" s="48">
        <f t="shared" ref="BP95:CH95" si="103">BP87</f>
        <v>47270</v>
      </c>
      <c r="BQ95" s="48">
        <f t="shared" si="103"/>
        <v>47300</v>
      </c>
      <c r="BR95" s="48">
        <f t="shared" si="103"/>
        <v>47331</v>
      </c>
      <c r="BS95" s="48">
        <f t="shared" si="103"/>
        <v>47362</v>
      </c>
      <c r="BT95" s="48">
        <f t="shared" si="103"/>
        <v>47392</v>
      </c>
      <c r="BU95" s="48">
        <f t="shared" si="103"/>
        <v>47423</v>
      </c>
      <c r="BV95" s="48">
        <f t="shared" si="103"/>
        <v>47453</v>
      </c>
      <c r="BW95" s="48">
        <f t="shared" si="103"/>
        <v>47484</v>
      </c>
      <c r="BX95" s="48">
        <f t="shared" si="103"/>
        <v>47515</v>
      </c>
      <c r="BY95" s="48">
        <f t="shared" si="103"/>
        <v>47543</v>
      </c>
      <c r="BZ95" s="48">
        <f t="shared" si="103"/>
        <v>47574</v>
      </c>
      <c r="CA95" s="48">
        <f t="shared" si="103"/>
        <v>47604</v>
      </c>
      <c r="CB95" s="48">
        <f t="shared" si="103"/>
        <v>47635</v>
      </c>
      <c r="CC95" s="48">
        <f t="shared" si="103"/>
        <v>47665</v>
      </c>
      <c r="CD95" s="48">
        <f t="shared" si="103"/>
        <v>47696</v>
      </c>
      <c r="CE95" s="48">
        <f t="shared" si="103"/>
        <v>47727</v>
      </c>
      <c r="CF95" s="48">
        <f t="shared" si="103"/>
        <v>47757</v>
      </c>
      <c r="CG95" s="48">
        <f t="shared" si="103"/>
        <v>47788</v>
      </c>
      <c r="CH95" s="160">
        <f t="shared" si="103"/>
        <v>47818</v>
      </c>
    </row>
    <row r="96" spans="1:99" x14ac:dyDescent="0.25">
      <c r="B96" s="54" t="s">
        <v>29</v>
      </c>
      <c r="C96" s="49">
        <f>IF(C$4="X",' 1M - RES'!C61,0)</f>
        <v>155.1884780356479</v>
      </c>
      <c r="D96" s="49">
        <f>IF(D$4="X",' 1M - RES'!D61,0)</f>
        <v>2599.2776910766211</v>
      </c>
      <c r="E96" s="49">
        <f>IF(E$4="X",' 1M - RES'!E61,0)</f>
        <v>7809.2745310380369</v>
      </c>
      <c r="F96" s="49">
        <f>IF(F$4="X",' 1M - RES'!F61,0)</f>
        <v>9391.6033292906213</v>
      </c>
      <c r="G96" s="49">
        <f>IF(G$4="X",' 1M - RES'!G61,0)</f>
        <v>19962.806588579322</v>
      </c>
      <c r="H96" s="49">
        <f>IF(H$4="X",' 1M - RES'!H61,0)</f>
        <v>142868.98742355901</v>
      </c>
      <c r="I96" s="49">
        <f>IF(I$4="X",' 1M - RES'!I61,0)</f>
        <v>247890.53848998889</v>
      </c>
      <c r="J96" s="49">
        <f>IF(J$4="X",' 1M - RES'!J61,0)</f>
        <v>294342.71006426093</v>
      </c>
      <c r="K96" s="49">
        <f>IF(K$4="X",' 1M - RES'!K61,0)</f>
        <v>171931.77756429007</v>
      </c>
      <c r="L96" s="49">
        <f>IF(L$4="X",' 1M - RES'!L61,0)</f>
        <v>38931.141256228955</v>
      </c>
      <c r="M96" s="49">
        <f>IF(M$4="X",' 1M - RES'!M61,0)</f>
        <v>64854.980302559714</v>
      </c>
      <c r="N96" s="49">
        <f>IF(N$4="X",' 1M - RES'!N61,0)</f>
        <v>127277.37520533384</v>
      </c>
      <c r="O96" s="49">
        <f>IF(O$4="X",' 1M - RES'!O61,0)</f>
        <v>141612.60911199605</v>
      </c>
      <c r="P96" s="49">
        <f>IF(P$4="X",' 1M - RES'!P61,0)</f>
        <v>118146.05206053899</v>
      </c>
      <c r="Q96" s="49">
        <f>IF(Q$4="X",' 1M - RES'!Q61,0)</f>
        <v>92610.70114782016</v>
      </c>
      <c r="R96" s="49">
        <f>IF(R$4="X",' 1M - RES'!R61,0)</f>
        <v>57557.006220556112</v>
      </c>
      <c r="S96" s="49">
        <f>IF(S$4="X",' 1M - RES'!S61,0)</f>
        <v>79416.462152852459</v>
      </c>
      <c r="T96" s="49">
        <f>IF(T$4="X",' 1M - RES'!T61,0)</f>
        <v>61054.915652285876</v>
      </c>
      <c r="U96" s="49">
        <f>IF(U$4="X",' 1M - RES'!U61,0)</f>
        <v>0</v>
      </c>
      <c r="V96" s="49">
        <f>IF(V$4="X",' 1M - RES'!V61,0)</f>
        <v>0</v>
      </c>
      <c r="W96" s="49">
        <f>IF(W$4="X",' 1M - RES'!W61,0)</f>
        <v>0</v>
      </c>
      <c r="X96" s="49">
        <f>IF(X$4="X",' 1M - RES'!X61,0)</f>
        <v>0</v>
      </c>
      <c r="Y96" s="49">
        <f>IF(Y$4="X",' 1M - RES'!Y61,0)</f>
        <v>0</v>
      </c>
      <c r="Z96" s="49">
        <f>IF(Z$4="X",' 1M - RES'!Z61,0)</f>
        <v>0</v>
      </c>
      <c r="AA96" s="49">
        <f>IF(AA$4="X",' 1M - RES'!AA61,0)</f>
        <v>0</v>
      </c>
      <c r="AB96" s="49">
        <f>IF(AB$4="X",' 1M - RES'!AB61,0)</f>
        <v>0</v>
      </c>
      <c r="AC96" s="49">
        <f>IF(AC$4="X",' 1M - RES'!AC61,0)</f>
        <v>0</v>
      </c>
      <c r="AD96" s="49">
        <f>IF(AD$4="X",' 1M - RES'!AD61,0)</f>
        <v>0</v>
      </c>
      <c r="AE96" s="49">
        <f>IF(AE$4="X",' 1M - RES'!AE61,0)</f>
        <v>0</v>
      </c>
      <c r="AF96" s="49">
        <f>IF(AF$4="X",' 1M - RES'!AF61,0)</f>
        <v>0</v>
      </c>
      <c r="AG96" s="49">
        <f>IF(AG$4="X",' 1M - RES'!AG61,0)</f>
        <v>0</v>
      </c>
      <c r="AH96" s="49">
        <f>IF(AH$4="X",' 1M - RES'!AH61,0)</f>
        <v>0</v>
      </c>
      <c r="AI96" s="49">
        <f>IF(AI$4="X",' 1M - RES'!AI61,0)</f>
        <v>0</v>
      </c>
      <c r="AJ96" s="49">
        <f>IF(AJ$4="X",' 1M - RES'!AJ61,0)</f>
        <v>0</v>
      </c>
      <c r="AK96" s="49">
        <f>IF(AK$4="X",' 1M - RES'!AK61,0)</f>
        <v>0</v>
      </c>
      <c r="AL96" s="49">
        <f>IF(AL$4="X",' 1M - RES'!AL61,0)</f>
        <v>0</v>
      </c>
      <c r="AM96" s="49">
        <f>IF(AM$4="X",' 1M - RES'!AM61,0)</f>
        <v>0</v>
      </c>
      <c r="AN96" s="49">
        <f>IF(AN$4="X",' 1M - RES'!AN61,0)</f>
        <v>0</v>
      </c>
      <c r="AO96" s="49">
        <f>IF(AO$4="X",' 1M - RES'!AO61,0)</f>
        <v>0</v>
      </c>
      <c r="AP96" s="49">
        <f>IF(AP$4="X",' 1M - RES'!AP61,0)</f>
        <v>0</v>
      </c>
      <c r="AQ96" s="49">
        <f>IF(AQ$4="X",' 1M - RES'!AQ61,0)</f>
        <v>0</v>
      </c>
      <c r="AR96" s="49">
        <f>IF(AR$4="X",' 1M - RES'!AR61,0)</f>
        <v>0</v>
      </c>
      <c r="AS96" s="49">
        <f>IF(AS$4="X",' 1M - RES'!AS61,0)</f>
        <v>0</v>
      </c>
      <c r="AT96" s="49">
        <f>IF(AT$4="X",' 1M - RES'!AT61,0)</f>
        <v>0</v>
      </c>
      <c r="AU96" s="49">
        <f>IF(AU$4="X",' 1M - RES'!AU61,0)</f>
        <v>0</v>
      </c>
      <c r="AV96" s="49">
        <f>IF(AV$4="X",' 1M - RES'!AV61,0)</f>
        <v>0</v>
      </c>
      <c r="AW96" s="49">
        <f>IF(AW$4="X",' 1M - RES'!AW61,0)</f>
        <v>0</v>
      </c>
      <c r="AX96" s="49">
        <f>IF(AX$4="X",' 1M - RES'!AX61,0)</f>
        <v>0</v>
      </c>
      <c r="AY96" s="49">
        <f>IF(AY$4="X",' 1M - RES'!AY61,0)</f>
        <v>0</v>
      </c>
      <c r="AZ96" s="49">
        <f>IF(AZ$4="X",' 1M - RES'!AZ61,0)</f>
        <v>0</v>
      </c>
      <c r="BA96" s="49">
        <f>IF(BA$4="X",' 1M - RES'!BA61,0)</f>
        <v>0</v>
      </c>
      <c r="BB96" s="49">
        <f>IF(BB$4="X",' 1M - RES'!BB61,0)</f>
        <v>0</v>
      </c>
      <c r="BC96" s="49">
        <f>IF(BC$4="X",' 1M - RES'!BC61,0)</f>
        <v>0</v>
      </c>
      <c r="BD96" s="49">
        <f>IF(BD$4="X",' 1M - RES'!BD61,0)</f>
        <v>0</v>
      </c>
      <c r="BE96" s="49">
        <f>IF(BE$4="X",' 1M - RES'!BE61,0)</f>
        <v>0</v>
      </c>
      <c r="BF96" s="49">
        <f>IF(BF$4="X",' 1M - RES'!BF61,0)</f>
        <v>0</v>
      </c>
      <c r="BG96" s="49">
        <f>IF(BG$4="X",' 1M - RES'!BG61,0)</f>
        <v>0</v>
      </c>
      <c r="BH96" s="49">
        <f>IF(BH$4="X",' 1M - RES'!BH61,0)</f>
        <v>0</v>
      </c>
      <c r="BI96" s="49">
        <f>IF(BI$4="X",' 1M - RES'!BI61,0)</f>
        <v>0</v>
      </c>
      <c r="BJ96" s="49">
        <f>IF(BJ$4="X",' 1M - RES'!BJ61,0)</f>
        <v>0</v>
      </c>
      <c r="BK96" s="49">
        <f>IF(BK$4="X",' 1M - RES'!BK61,0)</f>
        <v>0</v>
      </c>
      <c r="BL96" s="49">
        <f>IF(BL$4="X",' 1M - RES'!BL61,0)</f>
        <v>0</v>
      </c>
      <c r="BM96" s="49">
        <f>IF(BM$4="X",' 1M - RES'!BM61,0)</f>
        <v>0</v>
      </c>
      <c r="BN96" s="49">
        <f>IF(BN$4="X",' 1M - RES'!BN61,0)</f>
        <v>0</v>
      </c>
      <c r="BO96" s="49">
        <f>IF(BO$4="X",' 1M - RES'!BO61,0)</f>
        <v>0</v>
      </c>
      <c r="BP96" s="49">
        <f>IF(BP$4="X",' 1M - RES'!BP61,0)</f>
        <v>0</v>
      </c>
      <c r="BQ96" s="49">
        <f>IF(BQ$4="X",' 1M - RES'!BQ61,0)</f>
        <v>0</v>
      </c>
      <c r="BR96" s="49">
        <f>IF(BR$4="X",' 1M - RES'!BR61,0)</f>
        <v>0</v>
      </c>
      <c r="BS96" s="49">
        <f>IF(BS$4="X",' 1M - RES'!BS61,0)</f>
        <v>0</v>
      </c>
      <c r="BT96" s="49">
        <f>IF(BT$4="X",' 1M - RES'!BT61,0)</f>
        <v>0</v>
      </c>
      <c r="BU96" s="49">
        <f>IF(BU$4="X",' 1M - RES'!BU61,0)</f>
        <v>0</v>
      </c>
      <c r="BV96" s="49">
        <f>IF(BV$4="X",' 1M - RES'!BV61,0)</f>
        <v>0</v>
      </c>
      <c r="BW96" s="49">
        <f>IF(BW$4="X",' 1M - RES'!BW61,0)</f>
        <v>0</v>
      </c>
      <c r="BX96" s="49">
        <f>IF(BX$4="X",' 1M - RES'!BX61,0)</f>
        <v>0</v>
      </c>
      <c r="BY96" s="49">
        <f>IF(BY$4="X",' 1M - RES'!BY61,0)</f>
        <v>0</v>
      </c>
      <c r="BZ96" s="49">
        <f>IF(BZ$4="X",' 1M - RES'!BZ61,0)</f>
        <v>0</v>
      </c>
      <c r="CA96" s="49">
        <f>IF(CA$4="X",' 1M - RES'!CA61,0)</f>
        <v>0</v>
      </c>
      <c r="CB96" s="49">
        <f>IF(CB$4="X",' 1M - RES'!CB61,0)</f>
        <v>0</v>
      </c>
      <c r="CC96" s="49">
        <f>IF(CC$4="X",' 1M - RES'!CC61,0)</f>
        <v>0</v>
      </c>
      <c r="CD96" s="49">
        <f>IF(CD$4="X",' 1M - RES'!CD61,0)</f>
        <v>0</v>
      </c>
      <c r="CE96" s="49">
        <f>IF(CE$4="X",' 1M - RES'!CE61,0)</f>
        <v>0</v>
      </c>
      <c r="CF96" s="49">
        <f>IF(CF$4="X",' 1M - RES'!CF61,0)</f>
        <v>0</v>
      </c>
      <c r="CG96" s="49">
        <f>IF(CG$4="X",' 1M - RES'!CG61,0)</f>
        <v>0</v>
      </c>
      <c r="CH96" s="49">
        <f>IF(CH$4="X",' 1M - RES'!CH61,0)</f>
        <v>0</v>
      </c>
    </row>
    <row r="97" spans="2:86" x14ac:dyDescent="0.25">
      <c r="B97" s="55" t="s">
        <v>30</v>
      </c>
      <c r="C97" s="50">
        <f>IF(C$4="X",'2M - SGS'!C73+'Biz DRENE'!C77,0)</f>
        <v>0</v>
      </c>
      <c r="D97" s="50">
        <f>IF(D$4="X",'2M - SGS'!D73+'Biz DRENE'!D77,0)</f>
        <v>533.4131014556001</v>
      </c>
      <c r="E97" s="50">
        <f>IF(E$4="X",'2M - SGS'!E73+'Biz DRENE'!E77,0)</f>
        <v>3946.9258152341854</v>
      </c>
      <c r="F97" s="50">
        <f>IF(F$4="X",'2M - SGS'!F73+'Biz DRENE'!F77,0)</f>
        <v>8899.0610273284619</v>
      </c>
      <c r="G97" s="50">
        <f>IF(G$4="X",'2M - SGS'!G73+'Biz DRENE'!G77,0)</f>
        <v>16080.713794131501</v>
      </c>
      <c r="H97" s="50">
        <f>IF(H$4="X",'2M - SGS'!H73+'Biz DRENE'!H77,0)</f>
        <v>28727.151715302061</v>
      </c>
      <c r="I97" s="50">
        <f>IF(I$4="X",'2M - SGS'!I73+'Biz DRENE'!I77,0)</f>
        <v>43963.230712291683</v>
      </c>
      <c r="J97" s="50">
        <f>IF(J$4="X",'2M - SGS'!J73+'Biz DRENE'!J77,0)</f>
        <v>40776.053849856224</v>
      </c>
      <c r="K97" s="50">
        <f>IF(K$4="X",'2M - SGS'!K73+'Biz DRENE'!K77,0)</f>
        <v>45744.180989489898</v>
      </c>
      <c r="L97" s="50">
        <f>IF(L$4="X",'2M - SGS'!L73+'Biz DRENE'!L77,0)</f>
        <v>35592.010949299671</v>
      </c>
      <c r="M97" s="50">
        <f>IF(M$4="X",'2M - SGS'!M73+'Biz DRENE'!M77,0)</f>
        <v>34510.180464327452</v>
      </c>
      <c r="N97" s="50">
        <f>IF(N$4="X",'2M - SGS'!N73+'Biz DRENE'!N77,0)</f>
        <v>57367.517658107827</v>
      </c>
      <c r="O97" s="50">
        <f>IF(O$4="X",'2M - SGS'!O73+'Biz DRENE'!O77,0)</f>
        <v>77240.78635322598</v>
      </c>
      <c r="P97" s="50">
        <f>IF(P$4="X",'2M - SGS'!P73+'Biz DRENE'!P77,0)</f>
        <v>59001.085513816717</v>
      </c>
      <c r="Q97" s="50">
        <f>IF(Q$4="X",'2M - SGS'!Q73+'Biz DRENE'!Q77,0)</f>
        <v>65359.10705426518</v>
      </c>
      <c r="R97" s="50">
        <f>IF(R$4="X",'2M - SGS'!R73+'Biz DRENE'!R77,0)</f>
        <v>70874.984899268631</v>
      </c>
      <c r="S97" s="50">
        <f>IF(S$4="X",'2M - SGS'!S73+'Biz DRENE'!S77,0)</f>
        <v>93384.270839181874</v>
      </c>
      <c r="T97" s="50">
        <f>IF(T$4="X",'2M - SGS'!T73+'Biz DRENE'!T77,0)</f>
        <v>57872.648209175466</v>
      </c>
      <c r="U97" s="50">
        <f>IF(U$4="X",'2M - SGS'!U73+'Biz DRENE'!U77,0)</f>
        <v>0</v>
      </c>
      <c r="V97" s="50">
        <f>IF(V$4="X",'2M - SGS'!V73+'Biz DRENE'!V77,0)</f>
        <v>0</v>
      </c>
      <c r="W97" s="50">
        <f>IF(W$4="X",'2M - SGS'!W73+'Biz DRENE'!W77,0)</f>
        <v>0</v>
      </c>
      <c r="X97" s="50">
        <f>IF(X$4="X",'2M - SGS'!X73+'Biz DRENE'!X77,0)</f>
        <v>0</v>
      </c>
      <c r="Y97" s="50">
        <f>IF(Y$4="X",'2M - SGS'!Y73+'Biz DRENE'!Y77,0)</f>
        <v>0</v>
      </c>
      <c r="Z97" s="50">
        <f>IF(Z$4="X",'2M - SGS'!Z73+'Biz DRENE'!Z77,0)</f>
        <v>0</v>
      </c>
      <c r="AA97" s="50">
        <f>IF(AA$4="X",'2M - SGS'!AA73+'Biz DRENE'!AA77,0)</f>
        <v>0</v>
      </c>
      <c r="AB97" s="50">
        <f>IF(AB$4="X",'2M - SGS'!AB73+'Biz DRENE'!AB77,0)</f>
        <v>0</v>
      </c>
      <c r="AC97" s="50">
        <f>IF(AC$4="X",'2M - SGS'!AC73+'Biz DRENE'!AC77,0)</f>
        <v>0</v>
      </c>
      <c r="AD97" s="50">
        <f>IF(AD$4="X",'2M - SGS'!AD73+'Biz DRENE'!AD77,0)</f>
        <v>0</v>
      </c>
      <c r="AE97" s="50">
        <f>IF(AE$4="X",'2M - SGS'!AE73+'Biz DRENE'!AE77,0)</f>
        <v>0</v>
      </c>
      <c r="AF97" s="50">
        <f>IF(AF$4="X",'2M - SGS'!AF73+'Biz DRENE'!AF77,0)</f>
        <v>0</v>
      </c>
      <c r="AG97" s="50">
        <f>IF(AG$4="X",'2M - SGS'!AG73+'Biz DRENE'!AG77,0)</f>
        <v>0</v>
      </c>
      <c r="AH97" s="50">
        <f>IF(AH$4="X",'2M - SGS'!AH73+'Biz DRENE'!AH77,0)</f>
        <v>0</v>
      </c>
      <c r="AI97" s="50">
        <f>IF(AI$4="X",'2M - SGS'!AI73+'Biz DRENE'!AI77,0)</f>
        <v>0</v>
      </c>
      <c r="AJ97" s="50">
        <f>IF(AJ$4="X",'2M - SGS'!AJ73+'Biz DRENE'!AJ77,0)</f>
        <v>0</v>
      </c>
      <c r="AK97" s="50">
        <f>IF(AK$4="X",'2M - SGS'!AK73+'Biz DRENE'!AK77,0)</f>
        <v>0</v>
      </c>
      <c r="AL97" s="50">
        <f>IF(AL$4="X",'2M - SGS'!AL73+'Biz DRENE'!AL77,0)</f>
        <v>0</v>
      </c>
      <c r="AM97" s="50">
        <f>IF(AM$4="X",'2M - SGS'!AM73+'Biz DRENE'!AM77,0)</f>
        <v>0</v>
      </c>
      <c r="AN97" s="50">
        <f>IF(AN$4="X",'2M - SGS'!AN73+'Biz DRENE'!AN77,0)</f>
        <v>0</v>
      </c>
      <c r="AO97" s="50">
        <f>IF(AO$4="X",'2M - SGS'!AO73+'Biz DRENE'!AO77,0)</f>
        <v>0</v>
      </c>
      <c r="AP97" s="50">
        <f>IF(AP$4="X",'2M - SGS'!AP73+'Biz DRENE'!AP77,0)</f>
        <v>0</v>
      </c>
      <c r="AQ97" s="50">
        <f>IF(AQ$4="X",'2M - SGS'!AQ73+'Biz DRENE'!AQ77,0)</f>
        <v>0</v>
      </c>
      <c r="AR97" s="50">
        <f>IF(AR$4="X",'2M - SGS'!AR73+'Biz DRENE'!AR77,0)</f>
        <v>0</v>
      </c>
      <c r="AS97" s="50">
        <f>IF(AS$4="X",'2M - SGS'!AS73+'Biz DRENE'!AS77,0)</f>
        <v>0</v>
      </c>
      <c r="AT97" s="50">
        <f>IF(AT$4="X",'2M - SGS'!AT73+'Biz DRENE'!AT77,0)</f>
        <v>0</v>
      </c>
      <c r="AU97" s="50">
        <f>IF(AU$4="X",'2M - SGS'!AU73+'Biz DRENE'!AU77,0)</f>
        <v>0</v>
      </c>
      <c r="AV97" s="50">
        <f>IF(AV$4="X",'2M - SGS'!AV73+'Biz DRENE'!AV77,0)</f>
        <v>0</v>
      </c>
      <c r="AW97" s="50">
        <f>IF(AW$4="X",'2M - SGS'!AW73+'Biz DRENE'!AW77,0)</f>
        <v>0</v>
      </c>
      <c r="AX97" s="50">
        <f>IF(AX$4="X",'2M - SGS'!AX73+'Biz DRENE'!AX77,0)</f>
        <v>0</v>
      </c>
      <c r="AY97" s="50">
        <f>IF(AY$4="X",'2M - SGS'!AY73+'Biz DRENE'!AY77,0)</f>
        <v>0</v>
      </c>
      <c r="AZ97" s="50">
        <f>IF(AZ$4="X",'2M - SGS'!AZ73+'Biz DRENE'!AZ77,0)</f>
        <v>0</v>
      </c>
      <c r="BA97" s="50">
        <f>IF(BA$4="X",'2M - SGS'!BA73+'Biz DRENE'!BA77,0)</f>
        <v>0</v>
      </c>
      <c r="BB97" s="50">
        <f>IF(BB$4="X",'2M - SGS'!BB73+'Biz DRENE'!BB77,0)</f>
        <v>0</v>
      </c>
      <c r="BC97" s="50">
        <f>IF(BC$4="X",'2M - SGS'!BC73+'Biz DRENE'!BC77,0)</f>
        <v>0</v>
      </c>
      <c r="BD97" s="50">
        <f>IF(BD$4="X",'2M - SGS'!BD73+'Biz DRENE'!BD77,0)</f>
        <v>0</v>
      </c>
      <c r="BE97" s="50">
        <f>IF(BE$4="X",'2M - SGS'!BE73+'Biz DRENE'!BE77,0)</f>
        <v>0</v>
      </c>
      <c r="BF97" s="50">
        <f>IF(BF$4="X",'2M - SGS'!BF73+'Biz DRENE'!BF77,0)</f>
        <v>0</v>
      </c>
      <c r="BG97" s="50">
        <f>IF(BG$4="X",'2M - SGS'!BG73+'Biz DRENE'!BG77,0)</f>
        <v>0</v>
      </c>
      <c r="BH97" s="50">
        <f>IF(BH$4="X",'2M - SGS'!BH73+'Biz DRENE'!BH77,0)</f>
        <v>0</v>
      </c>
      <c r="BI97" s="50">
        <f>IF(BI$4="X",'2M - SGS'!BI73+'Biz DRENE'!BI77,0)</f>
        <v>0</v>
      </c>
      <c r="BJ97" s="50">
        <f>IF(BJ$4="X",'2M - SGS'!BJ73+'Biz DRENE'!BJ77,0)</f>
        <v>0</v>
      </c>
      <c r="BK97" s="50">
        <f>IF(BK$4="X",'2M - SGS'!BK73+'Biz DRENE'!BK77,0)</f>
        <v>0</v>
      </c>
      <c r="BL97" s="50">
        <f>IF(BL$4="X",'2M - SGS'!BL73+'Biz DRENE'!BL77,0)</f>
        <v>0</v>
      </c>
      <c r="BM97" s="50">
        <f>IF(BM$4="X",'2M - SGS'!BM73+'Biz DRENE'!BM77,0)</f>
        <v>0</v>
      </c>
      <c r="BN97" s="50">
        <f>IF(BN$4="X",'2M - SGS'!BN73+'Biz DRENE'!BN77,0)</f>
        <v>0</v>
      </c>
      <c r="BO97" s="50">
        <f>IF(BO$4="X",'2M - SGS'!BO73+'Biz DRENE'!BO77,0)</f>
        <v>0</v>
      </c>
      <c r="BP97" s="50">
        <f>IF(BP$4="X",'2M - SGS'!BP73+'Biz DRENE'!BP77,0)</f>
        <v>0</v>
      </c>
      <c r="BQ97" s="50">
        <f>IF(BQ$4="X",'2M - SGS'!BQ73+'Biz DRENE'!BQ77,0)</f>
        <v>0</v>
      </c>
      <c r="BR97" s="50">
        <f>IF(BR$4="X",'2M - SGS'!BR73+'Biz DRENE'!BR77,0)</f>
        <v>0</v>
      </c>
      <c r="BS97" s="50">
        <f>IF(BS$4="X",'2M - SGS'!BS73+'Biz DRENE'!BS77,0)</f>
        <v>0</v>
      </c>
      <c r="BT97" s="50">
        <f>IF(BT$4="X",'2M - SGS'!BT73+'Biz DRENE'!BT77,0)</f>
        <v>0</v>
      </c>
      <c r="BU97" s="50">
        <f>IF(BU$4="X",'2M - SGS'!BU73+'Biz DRENE'!BU77,0)</f>
        <v>0</v>
      </c>
      <c r="BV97" s="50">
        <f>IF(BV$4="X",'2M - SGS'!BV73+'Biz DRENE'!BV77,0)</f>
        <v>0</v>
      </c>
      <c r="BW97" s="50">
        <f>IF(BW$4="X",'2M - SGS'!BW73+'Biz DRENE'!BW77,0)</f>
        <v>0</v>
      </c>
      <c r="BX97" s="50">
        <f>IF(BX$4="X",'2M - SGS'!BX73+'Biz DRENE'!BX77,0)</f>
        <v>0</v>
      </c>
      <c r="BY97" s="50">
        <f>IF(BY$4="X",'2M - SGS'!BY73+'Biz DRENE'!BY77,0)</f>
        <v>0</v>
      </c>
      <c r="BZ97" s="50">
        <f>IF(BZ$4="X",'2M - SGS'!BZ73+'Biz DRENE'!BZ77,0)</f>
        <v>0</v>
      </c>
      <c r="CA97" s="50">
        <f>IF(CA$4="X",'2M - SGS'!CA73+'Biz DRENE'!CA77,0)</f>
        <v>0</v>
      </c>
      <c r="CB97" s="50">
        <f>IF(CB$4="X",'2M - SGS'!CB73+'Biz DRENE'!CB77,0)</f>
        <v>0</v>
      </c>
      <c r="CC97" s="50">
        <f>IF(CC$4="X",'2M - SGS'!CC73+'Biz DRENE'!CC77,0)</f>
        <v>0</v>
      </c>
      <c r="CD97" s="50">
        <f>IF(CD$4="X",'2M - SGS'!CD73+'Biz DRENE'!CD77,0)</f>
        <v>0</v>
      </c>
      <c r="CE97" s="50">
        <f>IF(CE$4="X",'2M - SGS'!CE73+'Biz DRENE'!CE77,0)</f>
        <v>0</v>
      </c>
      <c r="CF97" s="50">
        <f>IF(CF$4="X",'2M - SGS'!CF73+'Biz DRENE'!CF77,0)</f>
        <v>0</v>
      </c>
      <c r="CG97" s="50">
        <f>IF(CG$4="X",'2M - SGS'!CG73+'Biz DRENE'!CG77,0)</f>
        <v>0</v>
      </c>
      <c r="CH97" s="50">
        <f>IF(CH$4="X",'2M - SGS'!CH73+'Biz DRENE'!CH77,0)</f>
        <v>0</v>
      </c>
    </row>
    <row r="98" spans="2:86" x14ac:dyDescent="0.25">
      <c r="B98" s="55" t="s">
        <v>31</v>
      </c>
      <c r="C98" s="50">
        <f>IF(C$4="X",'3M - LGS'!C73+'Biz DRENE'!C78,0)</f>
        <v>0</v>
      </c>
      <c r="D98" s="50">
        <f>IF(D$4="X",'3M - LGS'!D73+'Biz DRENE'!D78,0)</f>
        <v>298.59516948670307</v>
      </c>
      <c r="E98" s="50">
        <f>IF(E$4="X",'3M - LGS'!E73+'Biz DRENE'!E78,0)</f>
        <v>2028.7447576392883</v>
      </c>
      <c r="F98" s="50">
        <f>IF(F$4="X",'3M - LGS'!F73+'Biz DRENE'!F78,0)</f>
        <v>5364.0446751730369</v>
      </c>
      <c r="G98" s="50">
        <f>IF(G$4="X",'3M - LGS'!G73+'Biz DRENE'!G78,0)</f>
        <v>12585.504885562526</v>
      </c>
      <c r="H98" s="50">
        <f>IF(H$4="X",'3M - LGS'!H73+'Biz DRENE'!H78,0)</f>
        <v>51267.060533837386</v>
      </c>
      <c r="I98" s="50">
        <f>IF(I$4="X",'3M - LGS'!I73+'Biz DRENE'!I78,0)</f>
        <v>79888.699633304772</v>
      </c>
      <c r="J98" s="50">
        <f>IF(J$4="X",'3M - LGS'!J73+'Biz DRENE'!J78,0)</f>
        <v>100463.80563928791</v>
      </c>
      <c r="K98" s="50">
        <f>IF(K$4="X",'3M - LGS'!K73+'Biz DRENE'!K78,0)</f>
        <v>106423.85341811746</v>
      </c>
      <c r="L98" s="50">
        <f>IF(L$4="X",'3M - LGS'!L73+'Biz DRENE'!L78,0)</f>
        <v>59914.044582892915</v>
      </c>
      <c r="M98" s="50">
        <f>IF(M$4="X",'3M - LGS'!M73+'Biz DRENE'!M78,0)</f>
        <v>59717.928636463774</v>
      </c>
      <c r="N98" s="50">
        <f>IF(N$4="X",'3M - LGS'!N73+'Biz DRENE'!N78,0)</f>
        <v>91277.490254769407</v>
      </c>
      <c r="O98" s="50">
        <f>IF(O$4="X",'3M - LGS'!O73+'Biz DRENE'!O78,0)</f>
        <v>119784.76232338088</v>
      </c>
      <c r="P98" s="50">
        <f>IF(P$4="X",'3M - LGS'!P73+'Biz DRENE'!P78,0)</f>
        <v>97424.943065270825</v>
      </c>
      <c r="Q98" s="50">
        <f>IF(Q$4="X",'3M - LGS'!Q73+'Biz DRENE'!Q78,0)</f>
        <v>101757.72425329412</v>
      </c>
      <c r="R98" s="50">
        <f>IF(R$4="X",'3M - LGS'!R73+'Biz DRENE'!R78,0)</f>
        <v>92830.579910679939</v>
      </c>
      <c r="S98" s="50">
        <f>IF(S$4="X",'3M - LGS'!S73+'Biz DRENE'!S78,0)</f>
        <v>123097.90463288104</v>
      </c>
      <c r="T98" s="50">
        <f>IF(T$4="X",'3M - LGS'!T73+'Biz DRENE'!T78,0)</f>
        <v>77764.468054173994</v>
      </c>
      <c r="U98" s="50">
        <f>IF(U$4="X",'3M - LGS'!U73+'Biz DRENE'!U78,0)</f>
        <v>0</v>
      </c>
      <c r="V98" s="50">
        <f>IF(V$4="X",'3M - LGS'!V73+'Biz DRENE'!V78,0)</f>
        <v>0</v>
      </c>
      <c r="W98" s="50">
        <f>IF(W$4="X",'3M - LGS'!W73+'Biz DRENE'!W78,0)</f>
        <v>0</v>
      </c>
      <c r="X98" s="50">
        <f>IF(X$4="X",'3M - LGS'!X73+'Biz DRENE'!X78,0)</f>
        <v>0</v>
      </c>
      <c r="Y98" s="50">
        <f>IF(Y$4="X",'3M - LGS'!Y73+'Biz DRENE'!Y78,0)</f>
        <v>0</v>
      </c>
      <c r="Z98" s="50">
        <f>IF(Z$4="X",'3M - LGS'!Z73+'Biz DRENE'!Z78,0)</f>
        <v>0</v>
      </c>
      <c r="AA98" s="50">
        <f>IF(AA$4="X",'3M - LGS'!AA73+'Biz DRENE'!AA78,0)</f>
        <v>0</v>
      </c>
      <c r="AB98" s="50">
        <f>IF(AB$4="X",'3M - LGS'!AB73+'Biz DRENE'!AB78,0)</f>
        <v>0</v>
      </c>
      <c r="AC98" s="50">
        <f>IF(AC$4="X",'3M - LGS'!AC73+'Biz DRENE'!AC78,0)</f>
        <v>0</v>
      </c>
      <c r="AD98" s="50">
        <f>IF(AD$4="X",'3M - LGS'!AD73+'Biz DRENE'!AD78,0)</f>
        <v>0</v>
      </c>
      <c r="AE98" s="50">
        <f>IF(AE$4="X",'3M - LGS'!AE73+'Biz DRENE'!AE78,0)</f>
        <v>0</v>
      </c>
      <c r="AF98" s="50">
        <f>IF(AF$4="X",'3M - LGS'!AF73+'Biz DRENE'!AF78,0)</f>
        <v>0</v>
      </c>
      <c r="AG98" s="50">
        <f>IF(AG$4="X",'3M - LGS'!AG73+'Biz DRENE'!AG78,0)</f>
        <v>0</v>
      </c>
      <c r="AH98" s="50">
        <f>IF(AH$4="X",'3M - LGS'!AH73+'Biz DRENE'!AH78,0)</f>
        <v>0</v>
      </c>
      <c r="AI98" s="50">
        <f>IF(AI$4="X",'3M - LGS'!AI73+'Biz DRENE'!AI78,0)</f>
        <v>0</v>
      </c>
      <c r="AJ98" s="50">
        <f>IF(AJ$4="X",'3M - LGS'!AJ73+'Biz DRENE'!AJ78,0)</f>
        <v>0</v>
      </c>
      <c r="AK98" s="50">
        <f>IF(AK$4="X",'3M - LGS'!AK73+'Biz DRENE'!AK78,0)</f>
        <v>0</v>
      </c>
      <c r="AL98" s="50">
        <f>IF(AL$4="X",'3M - LGS'!AL73+'Biz DRENE'!AL78,0)</f>
        <v>0</v>
      </c>
      <c r="AM98" s="50">
        <f>IF(AM$4="X",'3M - LGS'!AM73+'Biz DRENE'!AM78,0)</f>
        <v>0</v>
      </c>
      <c r="AN98" s="50">
        <f>IF(AN$4="X",'3M - LGS'!AN73+'Biz DRENE'!AN78,0)</f>
        <v>0</v>
      </c>
      <c r="AO98" s="50">
        <f>IF(AO$4="X",'3M - LGS'!AO73+'Biz DRENE'!AO78,0)</f>
        <v>0</v>
      </c>
      <c r="AP98" s="50">
        <f>IF(AP$4="X",'3M - LGS'!AP73+'Biz DRENE'!AP78,0)</f>
        <v>0</v>
      </c>
      <c r="AQ98" s="50">
        <f>IF(AQ$4="X",'3M - LGS'!AQ73+'Biz DRENE'!AQ78,0)</f>
        <v>0</v>
      </c>
      <c r="AR98" s="50">
        <f>IF(AR$4="X",'3M - LGS'!AR73+'Biz DRENE'!AR78,0)</f>
        <v>0</v>
      </c>
      <c r="AS98" s="50">
        <f>IF(AS$4="X",'3M - LGS'!AS73+'Biz DRENE'!AS78,0)</f>
        <v>0</v>
      </c>
      <c r="AT98" s="50">
        <f>IF(AT$4="X",'3M - LGS'!AT73+'Biz DRENE'!AT78,0)</f>
        <v>0</v>
      </c>
      <c r="AU98" s="50">
        <f>IF(AU$4="X",'3M - LGS'!AU73+'Biz DRENE'!AU78,0)</f>
        <v>0</v>
      </c>
      <c r="AV98" s="50">
        <f>IF(AV$4="X",'3M - LGS'!AV73+'Biz DRENE'!AV78,0)</f>
        <v>0</v>
      </c>
      <c r="AW98" s="50">
        <f>IF(AW$4="X",'3M - LGS'!AW73+'Biz DRENE'!AW78,0)</f>
        <v>0</v>
      </c>
      <c r="AX98" s="50">
        <f>IF(AX$4="X",'3M - LGS'!AX73+'Biz DRENE'!AX78,0)</f>
        <v>0</v>
      </c>
      <c r="AY98" s="50">
        <f>IF(AY$4="X",'3M - LGS'!AY73+'Biz DRENE'!AY78,0)</f>
        <v>0</v>
      </c>
      <c r="AZ98" s="50">
        <f>IF(AZ$4="X",'3M - LGS'!AZ73+'Biz DRENE'!AZ78,0)</f>
        <v>0</v>
      </c>
      <c r="BA98" s="50">
        <f>IF(BA$4="X",'3M - LGS'!BA73+'Biz DRENE'!BA78,0)</f>
        <v>0</v>
      </c>
      <c r="BB98" s="50">
        <f>IF(BB$4="X",'3M - LGS'!BB73+'Biz DRENE'!BB78,0)</f>
        <v>0</v>
      </c>
      <c r="BC98" s="50">
        <f>IF(BC$4="X",'3M - LGS'!BC73+'Biz DRENE'!BC78,0)</f>
        <v>0</v>
      </c>
      <c r="BD98" s="50">
        <f>IF(BD$4="X",'3M - LGS'!BD73+'Biz DRENE'!BD78,0)</f>
        <v>0</v>
      </c>
      <c r="BE98" s="50">
        <f>IF(BE$4="X",'3M - LGS'!BE73+'Biz DRENE'!BE78,0)</f>
        <v>0</v>
      </c>
      <c r="BF98" s="50">
        <f>IF(BF$4="X",'3M - LGS'!BF73+'Biz DRENE'!BF78,0)</f>
        <v>0</v>
      </c>
      <c r="BG98" s="50">
        <f>IF(BG$4="X",'3M - LGS'!BG73+'Biz DRENE'!BG78,0)</f>
        <v>0</v>
      </c>
      <c r="BH98" s="50">
        <f>IF(BH$4="X",'3M - LGS'!BH73+'Biz DRENE'!BH78,0)</f>
        <v>0</v>
      </c>
      <c r="BI98" s="50">
        <f>IF(BI$4="X",'3M - LGS'!BI73+'Biz DRENE'!BI78,0)</f>
        <v>0</v>
      </c>
      <c r="BJ98" s="50">
        <f>IF(BJ$4="X",'3M - LGS'!BJ73+'Biz DRENE'!BJ78,0)</f>
        <v>0</v>
      </c>
      <c r="BK98" s="50">
        <f>IF(BK$4="X",'3M - LGS'!BK73+'Biz DRENE'!BK78,0)</f>
        <v>0</v>
      </c>
      <c r="BL98" s="50">
        <f>IF(BL$4="X",'3M - LGS'!BL73+'Biz DRENE'!BL78,0)</f>
        <v>0</v>
      </c>
      <c r="BM98" s="50">
        <f>IF(BM$4="X",'3M - LGS'!BM73+'Biz DRENE'!BM78,0)</f>
        <v>0</v>
      </c>
      <c r="BN98" s="50">
        <f>IF(BN$4="X",'3M - LGS'!BN73+'Biz DRENE'!BN78,0)</f>
        <v>0</v>
      </c>
      <c r="BO98" s="50">
        <f>IF(BO$4="X",'3M - LGS'!BO73+'Biz DRENE'!BO78,0)</f>
        <v>0</v>
      </c>
      <c r="BP98" s="50">
        <f>IF(BP$4="X",'3M - LGS'!BP73+'Biz DRENE'!BP78,0)</f>
        <v>0</v>
      </c>
      <c r="BQ98" s="50">
        <f>IF(BQ$4="X",'3M - LGS'!BQ73+'Biz DRENE'!BQ78,0)</f>
        <v>0</v>
      </c>
      <c r="BR98" s="50">
        <f>IF(BR$4="X",'3M - LGS'!BR73+'Biz DRENE'!BR78,0)</f>
        <v>0</v>
      </c>
      <c r="BS98" s="50">
        <f>IF(BS$4="X",'3M - LGS'!BS73+'Biz DRENE'!BS78,0)</f>
        <v>0</v>
      </c>
      <c r="BT98" s="50">
        <f>IF(BT$4="X",'3M - LGS'!BT73+'Biz DRENE'!BT78,0)</f>
        <v>0</v>
      </c>
      <c r="BU98" s="50">
        <f>IF(BU$4="X",'3M - LGS'!BU73+'Biz DRENE'!BU78,0)</f>
        <v>0</v>
      </c>
      <c r="BV98" s="50">
        <f>IF(BV$4="X",'3M - LGS'!BV73+'Biz DRENE'!BV78,0)</f>
        <v>0</v>
      </c>
      <c r="BW98" s="50">
        <f>IF(BW$4="X",'3M - LGS'!BW73+'Biz DRENE'!BW78,0)</f>
        <v>0</v>
      </c>
      <c r="BX98" s="50">
        <f>IF(BX$4="X",'3M - LGS'!BX73+'Biz DRENE'!BX78,0)</f>
        <v>0</v>
      </c>
      <c r="BY98" s="50">
        <f>IF(BY$4="X",'3M - LGS'!BY73+'Biz DRENE'!BY78,0)</f>
        <v>0</v>
      </c>
      <c r="BZ98" s="50">
        <f>IF(BZ$4="X",'3M - LGS'!BZ73+'Biz DRENE'!BZ78,0)</f>
        <v>0</v>
      </c>
      <c r="CA98" s="50">
        <f>IF(CA$4="X",'3M - LGS'!CA73+'Biz DRENE'!CA78,0)</f>
        <v>0</v>
      </c>
      <c r="CB98" s="50">
        <f>IF(CB$4="X",'3M - LGS'!CB73+'Biz DRENE'!CB78,0)</f>
        <v>0</v>
      </c>
      <c r="CC98" s="50">
        <f>IF(CC$4="X",'3M - LGS'!CC73+'Biz DRENE'!CC78,0)</f>
        <v>0</v>
      </c>
      <c r="CD98" s="50">
        <f>IF(CD$4="X",'3M - LGS'!CD73+'Biz DRENE'!CD78,0)</f>
        <v>0</v>
      </c>
      <c r="CE98" s="50">
        <f>IF(CE$4="X",'3M - LGS'!CE73+'Biz DRENE'!CE78,0)</f>
        <v>0</v>
      </c>
      <c r="CF98" s="50">
        <f>IF(CF$4="X",'3M - LGS'!CF73+'Biz DRENE'!CF78,0)</f>
        <v>0</v>
      </c>
      <c r="CG98" s="50">
        <f>IF(CG$4="X",'3M - LGS'!CG73+'Biz DRENE'!CG78,0)</f>
        <v>0</v>
      </c>
      <c r="CH98" s="50">
        <f>IF(CH$4="X",'3M - LGS'!CH73+'Biz DRENE'!CH78,0)</f>
        <v>0</v>
      </c>
    </row>
    <row r="99" spans="2:86" x14ac:dyDescent="0.25">
      <c r="B99" s="55" t="s">
        <v>32</v>
      </c>
      <c r="C99" s="50">
        <f>IF(C$4="X",'4M - SPS'!C73+'Biz DRENE'!C79,0)</f>
        <v>0</v>
      </c>
      <c r="D99" s="50">
        <f>IF(D$4="X",'4M - SPS'!D73+'Biz DRENE'!D79,0)</f>
        <v>78.306189450390207</v>
      </c>
      <c r="E99" s="50">
        <f>IF(E$4="X",'4M - SPS'!E73+'Biz DRENE'!E79,0)</f>
        <v>339.21992881365492</v>
      </c>
      <c r="F99" s="50">
        <f>IF(F$4="X",'4M - SPS'!F73+'Biz DRENE'!F79,0)</f>
        <v>569.53974528608387</v>
      </c>
      <c r="G99" s="50">
        <f>IF(G$4="X",'4M - SPS'!G73+'Biz DRENE'!G79,0)</f>
        <v>2019.3990211421089</v>
      </c>
      <c r="H99" s="50">
        <f>IF(H$4="X",'4M - SPS'!H73+'Biz DRENE'!H79,0)</f>
        <v>9712.6828969194958</v>
      </c>
      <c r="I99" s="50">
        <f>IF(I$4="X",'4M - SPS'!I73+'Biz DRENE'!I79,0)</f>
        <v>14991.617254576713</v>
      </c>
      <c r="J99" s="50">
        <f>IF(J$4="X",'4M - SPS'!J73+'Biz DRENE'!J79,0)</f>
        <v>20080.285602767017</v>
      </c>
      <c r="K99" s="50">
        <f>IF(K$4="X",'4M - SPS'!K73+'Biz DRENE'!K79,0)</f>
        <v>28818.535865547958</v>
      </c>
      <c r="L99" s="50">
        <f>IF(L$4="X",'4M - SPS'!L73+'Biz DRENE'!L79,0)</f>
        <v>18890.565858729733</v>
      </c>
      <c r="M99" s="50">
        <f>IF(M$4="X",'4M - SPS'!M73+'Biz DRENE'!M79,0)</f>
        <v>21153.473468814569</v>
      </c>
      <c r="N99" s="50">
        <f>IF(N$4="X",'4M - SPS'!N73+'Biz DRENE'!N79,0)</f>
        <v>42860.729589034105</v>
      </c>
      <c r="O99" s="50">
        <f>IF(O$4="X",'4M - SPS'!O73+'Biz DRENE'!O79,0)</f>
        <v>60500.084210558649</v>
      </c>
      <c r="P99" s="50">
        <f>IF(P$4="X",'4M - SPS'!P73+'Biz DRENE'!P79,0)</f>
        <v>51371.273379015372</v>
      </c>
      <c r="Q99" s="50">
        <f>IF(Q$4="X",'4M - SPS'!Q73+'Biz DRENE'!Q79,0)</f>
        <v>54781.534031649397</v>
      </c>
      <c r="R99" s="50">
        <f>IF(R$4="X",'4M - SPS'!R73+'Biz DRENE'!R79,0)</f>
        <v>52096.358150770051</v>
      </c>
      <c r="S99" s="50">
        <f>IF(S$4="X",'4M - SPS'!S73+'Biz DRENE'!S79,0)</f>
        <v>66894.90915184714</v>
      </c>
      <c r="T99" s="50">
        <f>IF(T$4="X",'4M - SPS'!T73+'Biz DRENE'!T79,0)</f>
        <v>62284.788031519536</v>
      </c>
      <c r="U99" s="50">
        <f>IF(U$4="X",'4M - SPS'!U73+'Biz DRENE'!U79,0)</f>
        <v>0</v>
      </c>
      <c r="V99" s="50">
        <f>IF(V$4="X",'4M - SPS'!V73+'Biz DRENE'!V79,0)</f>
        <v>0</v>
      </c>
      <c r="W99" s="50">
        <f>IF(W$4="X",'4M - SPS'!W73+'Biz DRENE'!W79,0)</f>
        <v>0</v>
      </c>
      <c r="X99" s="50">
        <f>IF(X$4="X",'4M - SPS'!X73+'Biz DRENE'!X79,0)</f>
        <v>0</v>
      </c>
      <c r="Y99" s="50">
        <f>IF(Y$4="X",'4M - SPS'!Y73+'Biz DRENE'!Y79,0)</f>
        <v>0</v>
      </c>
      <c r="Z99" s="50">
        <f>IF(Z$4="X",'4M - SPS'!Z73+'Biz DRENE'!Z79,0)</f>
        <v>0</v>
      </c>
      <c r="AA99" s="50">
        <f>IF(AA$4="X",'4M - SPS'!AA73+'Biz DRENE'!AA79,0)</f>
        <v>0</v>
      </c>
      <c r="AB99" s="50">
        <f>IF(AB$4="X",'4M - SPS'!AB73+'Biz DRENE'!AB79,0)</f>
        <v>0</v>
      </c>
      <c r="AC99" s="50">
        <f>IF(AC$4="X",'4M - SPS'!AC73+'Biz DRENE'!AC79,0)</f>
        <v>0</v>
      </c>
      <c r="AD99" s="50">
        <f>IF(AD$4="X",'4M - SPS'!AD73+'Biz DRENE'!AD79,0)</f>
        <v>0</v>
      </c>
      <c r="AE99" s="50">
        <f>IF(AE$4="X",'4M - SPS'!AE73+'Biz DRENE'!AE79,0)</f>
        <v>0</v>
      </c>
      <c r="AF99" s="50">
        <f>IF(AF$4="X",'4M - SPS'!AF73+'Biz DRENE'!AF79,0)</f>
        <v>0</v>
      </c>
      <c r="AG99" s="50">
        <f>IF(AG$4="X",'4M - SPS'!AG73+'Biz DRENE'!AG79,0)</f>
        <v>0</v>
      </c>
      <c r="AH99" s="50">
        <f>IF(AH$4="X",'4M - SPS'!AH73+'Biz DRENE'!AH79,0)</f>
        <v>0</v>
      </c>
      <c r="AI99" s="50">
        <f>IF(AI$4="X",'4M - SPS'!AI73+'Biz DRENE'!AI79,0)</f>
        <v>0</v>
      </c>
      <c r="AJ99" s="50">
        <f>IF(AJ$4="X",'4M - SPS'!AJ73+'Biz DRENE'!AJ79,0)</f>
        <v>0</v>
      </c>
      <c r="AK99" s="50">
        <f>IF(AK$4="X",'4M - SPS'!AK73+'Biz DRENE'!AK79,0)</f>
        <v>0</v>
      </c>
      <c r="AL99" s="50">
        <f>IF(AL$4="X",'4M - SPS'!AL73+'Biz DRENE'!AL79,0)</f>
        <v>0</v>
      </c>
      <c r="AM99" s="50">
        <f>IF(AM$4="X",'4M - SPS'!AM73+'Biz DRENE'!AM79,0)</f>
        <v>0</v>
      </c>
      <c r="AN99" s="50">
        <f>IF(AN$4="X",'4M - SPS'!AN73+'Biz DRENE'!AN79,0)</f>
        <v>0</v>
      </c>
      <c r="AO99" s="50">
        <f>IF(AO$4="X",'4M - SPS'!AO73+'Biz DRENE'!AO79,0)</f>
        <v>0</v>
      </c>
      <c r="AP99" s="50">
        <f>IF(AP$4="X",'4M - SPS'!AP73+'Biz DRENE'!AP79,0)</f>
        <v>0</v>
      </c>
      <c r="AQ99" s="50">
        <f>IF(AQ$4="X",'4M - SPS'!AQ73+'Biz DRENE'!AQ79,0)</f>
        <v>0</v>
      </c>
      <c r="AR99" s="50">
        <f>IF(AR$4="X",'4M - SPS'!AR73+'Biz DRENE'!AR79,0)</f>
        <v>0</v>
      </c>
      <c r="AS99" s="50">
        <f>IF(AS$4="X",'4M - SPS'!AS73+'Biz DRENE'!AS79,0)</f>
        <v>0</v>
      </c>
      <c r="AT99" s="50">
        <f>IF(AT$4="X",'4M - SPS'!AT73+'Biz DRENE'!AT79,0)</f>
        <v>0</v>
      </c>
      <c r="AU99" s="50">
        <f>IF(AU$4="X",'4M - SPS'!AU73+'Biz DRENE'!AU79,0)</f>
        <v>0</v>
      </c>
      <c r="AV99" s="50">
        <f>IF(AV$4="X",'4M - SPS'!AV73+'Biz DRENE'!AV79,0)</f>
        <v>0</v>
      </c>
      <c r="AW99" s="50">
        <f>IF(AW$4="X",'4M - SPS'!AW73+'Biz DRENE'!AW79,0)</f>
        <v>0</v>
      </c>
      <c r="AX99" s="50">
        <f>IF(AX$4="X",'4M - SPS'!AX73+'Biz DRENE'!AX79,0)</f>
        <v>0</v>
      </c>
      <c r="AY99" s="50">
        <f>IF(AY$4="X",'4M - SPS'!AY73+'Biz DRENE'!AY79,0)</f>
        <v>0</v>
      </c>
      <c r="AZ99" s="50">
        <f>IF(AZ$4="X",'4M - SPS'!AZ73+'Biz DRENE'!AZ79,0)</f>
        <v>0</v>
      </c>
      <c r="BA99" s="50">
        <f>IF(BA$4="X",'4M - SPS'!BA73+'Biz DRENE'!BA79,0)</f>
        <v>0</v>
      </c>
      <c r="BB99" s="50">
        <f>IF(BB$4="X",'4M - SPS'!BB73+'Biz DRENE'!BB79,0)</f>
        <v>0</v>
      </c>
      <c r="BC99" s="50">
        <f>IF(BC$4="X",'4M - SPS'!BC73+'Biz DRENE'!BC79,0)</f>
        <v>0</v>
      </c>
      <c r="BD99" s="50">
        <f>IF(BD$4="X",'4M - SPS'!BD73+'Biz DRENE'!BD79,0)</f>
        <v>0</v>
      </c>
      <c r="BE99" s="50">
        <f>IF(BE$4="X",'4M - SPS'!BE73+'Biz DRENE'!BE79,0)</f>
        <v>0</v>
      </c>
      <c r="BF99" s="50">
        <f>IF(BF$4="X",'4M - SPS'!BF73+'Biz DRENE'!BF79,0)</f>
        <v>0</v>
      </c>
      <c r="BG99" s="50">
        <f>IF(BG$4="X",'4M - SPS'!BG73+'Biz DRENE'!BG79,0)</f>
        <v>0</v>
      </c>
      <c r="BH99" s="50">
        <f>IF(BH$4="X",'4M - SPS'!BH73+'Biz DRENE'!BH79,0)</f>
        <v>0</v>
      </c>
      <c r="BI99" s="50">
        <f>IF(BI$4="X",'4M - SPS'!BI73+'Biz DRENE'!BI79,0)</f>
        <v>0</v>
      </c>
      <c r="BJ99" s="50">
        <f>IF(BJ$4="X",'4M - SPS'!BJ73+'Biz DRENE'!BJ79,0)</f>
        <v>0</v>
      </c>
      <c r="BK99" s="50">
        <f>IF(BK$4="X",'4M - SPS'!BK73+'Biz DRENE'!BK79,0)</f>
        <v>0</v>
      </c>
      <c r="BL99" s="50">
        <f>IF(BL$4="X",'4M - SPS'!BL73+'Biz DRENE'!BL79,0)</f>
        <v>0</v>
      </c>
      <c r="BM99" s="50">
        <f>IF(BM$4="X",'4M - SPS'!BM73+'Biz DRENE'!BM79,0)</f>
        <v>0</v>
      </c>
      <c r="BN99" s="50">
        <f>IF(BN$4="X",'4M - SPS'!BN73+'Biz DRENE'!BN79,0)</f>
        <v>0</v>
      </c>
      <c r="BO99" s="50">
        <f>IF(BO$4="X",'4M - SPS'!BO73+'Biz DRENE'!BO79,0)</f>
        <v>0</v>
      </c>
      <c r="BP99" s="50">
        <f>IF(BP$4="X",'4M - SPS'!BP73+'Biz DRENE'!BP79,0)</f>
        <v>0</v>
      </c>
      <c r="BQ99" s="50">
        <f>IF(BQ$4="X",'4M - SPS'!BQ73+'Biz DRENE'!BQ79,0)</f>
        <v>0</v>
      </c>
      <c r="BR99" s="50">
        <f>IF(BR$4="X",'4M - SPS'!BR73+'Biz DRENE'!BR79,0)</f>
        <v>0</v>
      </c>
      <c r="BS99" s="50">
        <f>IF(BS$4="X",'4M - SPS'!BS73+'Biz DRENE'!BS79,0)</f>
        <v>0</v>
      </c>
      <c r="BT99" s="50">
        <f>IF(BT$4="X",'4M - SPS'!BT73+'Biz DRENE'!BT79,0)</f>
        <v>0</v>
      </c>
      <c r="BU99" s="50">
        <f>IF(BU$4="X",'4M - SPS'!BU73+'Biz DRENE'!BU79,0)</f>
        <v>0</v>
      </c>
      <c r="BV99" s="50">
        <f>IF(BV$4="X",'4M - SPS'!BV73+'Biz DRENE'!BV79,0)</f>
        <v>0</v>
      </c>
      <c r="BW99" s="50">
        <f>IF(BW$4="X",'4M - SPS'!BW73+'Biz DRENE'!BW79,0)</f>
        <v>0</v>
      </c>
      <c r="BX99" s="50">
        <f>IF(BX$4="X",'4M - SPS'!BX73+'Biz DRENE'!BX79,0)</f>
        <v>0</v>
      </c>
      <c r="BY99" s="50">
        <f>IF(BY$4="X",'4M - SPS'!BY73+'Biz DRENE'!BY79,0)</f>
        <v>0</v>
      </c>
      <c r="BZ99" s="50">
        <f>IF(BZ$4="X",'4M - SPS'!BZ73+'Biz DRENE'!BZ79,0)</f>
        <v>0</v>
      </c>
      <c r="CA99" s="50">
        <f>IF(CA$4="X",'4M - SPS'!CA73+'Biz DRENE'!CA79,0)</f>
        <v>0</v>
      </c>
      <c r="CB99" s="50">
        <f>IF(CB$4="X",'4M - SPS'!CB73+'Biz DRENE'!CB79,0)</f>
        <v>0</v>
      </c>
      <c r="CC99" s="50">
        <f>IF(CC$4="X",'4M - SPS'!CC73+'Biz DRENE'!CC79,0)</f>
        <v>0</v>
      </c>
      <c r="CD99" s="50">
        <f>IF(CD$4="X",'4M - SPS'!CD73+'Biz DRENE'!CD79,0)</f>
        <v>0</v>
      </c>
      <c r="CE99" s="50">
        <f>IF(CE$4="X",'4M - SPS'!CE73+'Biz DRENE'!CE79,0)</f>
        <v>0</v>
      </c>
      <c r="CF99" s="50">
        <f>IF(CF$4="X",'4M - SPS'!CF73+'Biz DRENE'!CF79,0)</f>
        <v>0</v>
      </c>
      <c r="CG99" s="50">
        <f>IF(CG$4="X",'4M - SPS'!CG73+'Biz DRENE'!CG79,0)</f>
        <v>0</v>
      </c>
      <c r="CH99" s="50">
        <f>IF(CH$4="X",'4M - SPS'!CH73+'Biz DRENE'!CH79,0)</f>
        <v>0</v>
      </c>
    </row>
    <row r="100" spans="2:86" ht="15.75" thickBot="1" x14ac:dyDescent="0.3">
      <c r="B100" s="31" t="s">
        <v>33</v>
      </c>
      <c r="C100" s="51">
        <f>IF(C$4="X",'11M - LPS'!C73+'Biz DRENE'!C80,0)</f>
        <v>0</v>
      </c>
      <c r="D100" s="51">
        <f>IF(D$4="X",'11M - LPS'!D73+'Biz DRENE'!D80,0)</f>
        <v>29.738317641838655</v>
      </c>
      <c r="E100" s="51">
        <f>IF(E$4="X",'11M - LPS'!E73+'Biz DRENE'!E80,0)</f>
        <v>79.957856249080876</v>
      </c>
      <c r="F100" s="51">
        <f>IF(F$4="X",'11M - LPS'!F73+'Biz DRENE'!F80,0)</f>
        <v>109.07959738664562</v>
      </c>
      <c r="G100" s="51">
        <f>IF(G$4="X",'11M - LPS'!G73+'Biz DRENE'!G80,0)</f>
        <v>154.3148765326896</v>
      </c>
      <c r="H100" s="51">
        <f>IF(H$4="X",'11M - LPS'!H73+'Biz DRENE'!H80,0)</f>
        <v>211.46282173844878</v>
      </c>
      <c r="I100" s="51">
        <f>IF(I$4="X",'11M - LPS'!I73+'Biz DRENE'!I80,0)</f>
        <v>378.40152308919994</v>
      </c>
      <c r="J100" s="51">
        <f>IF(J$4="X",'11M - LPS'!J73+'Biz DRENE'!J80,0)</f>
        <v>584.83174308138121</v>
      </c>
      <c r="K100" s="51">
        <f>IF(K$4="X",'11M - LPS'!K73+'Biz DRENE'!K80,0)</f>
        <v>4580.2970194277268</v>
      </c>
      <c r="L100" s="51">
        <f>IF(L$4="X",'11M - LPS'!L73+'Biz DRENE'!L80,0)</f>
        <v>3715.5527565301973</v>
      </c>
      <c r="M100" s="51">
        <f>IF(M$4="X",'11M - LPS'!M73+'Biz DRENE'!M80,0)</f>
        <v>437.92190701991541</v>
      </c>
      <c r="N100" s="51">
        <f>IF(N$4="X",'11M - LPS'!N73+'Biz DRENE'!N80,0)</f>
        <v>1146.6040086656149</v>
      </c>
      <c r="O100" s="51">
        <f>IF(O$4="X",'11M - LPS'!O73+'Biz DRENE'!O80,0)</f>
        <v>1745.0011449352171</v>
      </c>
      <c r="P100" s="51">
        <f>IF(P$4="X",'11M - LPS'!P73+'Biz DRENE'!P80,0)</f>
        <v>1274.7956264488378</v>
      </c>
      <c r="Q100" s="51">
        <f>IF(Q$4="X",'11M - LPS'!Q73+'Biz DRENE'!Q80,0)</f>
        <v>1556.9498690233831</v>
      </c>
      <c r="R100" s="51">
        <f>IF(R$4="X",'11M - LPS'!R73+'Biz DRENE'!R80,0)</f>
        <v>2248.5635905793843</v>
      </c>
      <c r="S100" s="51">
        <f>IF(S$4="X",'11M - LPS'!S73+'Biz DRENE'!S80,0)</f>
        <v>4955.5301801048936</v>
      </c>
      <c r="T100" s="51">
        <f>IF(T$4="X",'11M - LPS'!T73+'Biz DRENE'!T80,0)</f>
        <v>2475.9511458768516</v>
      </c>
      <c r="U100" s="51">
        <f>IF(U$4="X",'11M - LPS'!U73+'Biz DRENE'!U80,0)</f>
        <v>0</v>
      </c>
      <c r="V100" s="51">
        <f>IF(V$4="X",'11M - LPS'!V73+'Biz DRENE'!V80,0)</f>
        <v>0</v>
      </c>
      <c r="W100" s="51">
        <f>IF(W$4="X",'11M - LPS'!W73+'Biz DRENE'!W80,0)</f>
        <v>0</v>
      </c>
      <c r="X100" s="51">
        <f>IF(X$4="X",'11M - LPS'!X73+'Biz DRENE'!X80,0)</f>
        <v>0</v>
      </c>
      <c r="Y100" s="51">
        <f>IF(Y$4="X",'11M - LPS'!Y73+'Biz DRENE'!Y80,0)</f>
        <v>0</v>
      </c>
      <c r="Z100" s="51">
        <f>IF(Z$4="X",'11M - LPS'!Z73+'Biz DRENE'!Z80,0)</f>
        <v>0</v>
      </c>
      <c r="AA100" s="51">
        <f>IF(AA$4="X",'11M - LPS'!AA73+'Biz DRENE'!AA80,0)</f>
        <v>0</v>
      </c>
      <c r="AB100" s="51">
        <f>IF(AB$4="X",'11M - LPS'!AB73+'Biz DRENE'!AB80,0)</f>
        <v>0</v>
      </c>
      <c r="AC100" s="51">
        <f>IF(AC$4="X",'11M - LPS'!AC73+'Biz DRENE'!AC80,0)</f>
        <v>0</v>
      </c>
      <c r="AD100" s="51">
        <f>IF(AD$4="X",'11M - LPS'!AD73+'Biz DRENE'!AD80,0)</f>
        <v>0</v>
      </c>
      <c r="AE100" s="51">
        <f>IF(AE$4="X",'11M - LPS'!AE73+'Biz DRENE'!AE80,0)</f>
        <v>0</v>
      </c>
      <c r="AF100" s="51">
        <f>IF(AF$4="X",'11M - LPS'!AF73+'Biz DRENE'!AF80,0)</f>
        <v>0</v>
      </c>
      <c r="AG100" s="51">
        <f>IF(AG$4="X",'11M - LPS'!AG73+'Biz DRENE'!AG80,0)</f>
        <v>0</v>
      </c>
      <c r="AH100" s="51">
        <f>IF(AH$4="X",'11M - LPS'!AH73+'Biz DRENE'!AH80,0)</f>
        <v>0</v>
      </c>
      <c r="AI100" s="51">
        <f>IF(AI$4="X",'11M - LPS'!AI73+'Biz DRENE'!AI80,0)</f>
        <v>0</v>
      </c>
      <c r="AJ100" s="51">
        <f>IF(AJ$4="X",'11M - LPS'!AJ73+'Biz DRENE'!AJ80,0)</f>
        <v>0</v>
      </c>
      <c r="AK100" s="51">
        <f>IF(AK$4="X",'11M - LPS'!AK73+'Biz DRENE'!AK80,0)</f>
        <v>0</v>
      </c>
      <c r="AL100" s="51">
        <f>IF(AL$4="X",'11M - LPS'!AL73+'Biz DRENE'!AL80,0)</f>
        <v>0</v>
      </c>
      <c r="AM100" s="51">
        <f>IF(AM$4="X",'11M - LPS'!AM73+'Biz DRENE'!AM80,0)</f>
        <v>0</v>
      </c>
      <c r="AN100" s="51">
        <f>IF(AN$4="X",'11M - LPS'!AN73+'Biz DRENE'!AN80,0)</f>
        <v>0</v>
      </c>
      <c r="AO100" s="51">
        <f>IF(AO$4="X",'11M - LPS'!AO73+'Biz DRENE'!AO80,0)</f>
        <v>0</v>
      </c>
      <c r="AP100" s="51">
        <f>IF(AP$4="X",'11M - LPS'!AP73+'Biz DRENE'!AP80,0)</f>
        <v>0</v>
      </c>
      <c r="AQ100" s="51">
        <f>IF(AQ$4="X",'11M - LPS'!AQ73+'Biz DRENE'!AQ80,0)</f>
        <v>0</v>
      </c>
      <c r="AR100" s="51">
        <f>IF(AR$4="X",'11M - LPS'!AR73+'Biz DRENE'!AR80,0)</f>
        <v>0</v>
      </c>
      <c r="AS100" s="51">
        <f>IF(AS$4="X",'11M - LPS'!AS73+'Biz DRENE'!AS80,0)</f>
        <v>0</v>
      </c>
      <c r="AT100" s="51">
        <f>IF(AT$4="X",'11M - LPS'!AT73+'Biz DRENE'!AT80,0)</f>
        <v>0</v>
      </c>
      <c r="AU100" s="51">
        <f>IF(AU$4="X",'11M - LPS'!AU73+'Biz DRENE'!AU80,0)</f>
        <v>0</v>
      </c>
      <c r="AV100" s="51">
        <f>IF(AV$4="X",'11M - LPS'!AV73+'Biz DRENE'!AV80,0)</f>
        <v>0</v>
      </c>
      <c r="AW100" s="51">
        <f>IF(AW$4="X",'11M - LPS'!AW73+'Biz DRENE'!AW80,0)</f>
        <v>0</v>
      </c>
      <c r="AX100" s="51">
        <f>IF(AX$4="X",'11M - LPS'!AX73+'Biz DRENE'!AX80,0)</f>
        <v>0</v>
      </c>
      <c r="AY100" s="51">
        <f>IF(AY$4="X",'11M - LPS'!AY73+'Biz DRENE'!AY80,0)</f>
        <v>0</v>
      </c>
      <c r="AZ100" s="51">
        <f>IF(AZ$4="X",'11M - LPS'!AZ73+'Biz DRENE'!AZ80,0)</f>
        <v>0</v>
      </c>
      <c r="BA100" s="51">
        <f>IF(BA$4="X",'11M - LPS'!BA73+'Biz DRENE'!BA80,0)</f>
        <v>0</v>
      </c>
      <c r="BB100" s="51">
        <f>IF(BB$4="X",'11M - LPS'!BB73+'Biz DRENE'!BB80,0)</f>
        <v>0</v>
      </c>
      <c r="BC100" s="51">
        <f>IF(BC$4="X",'11M - LPS'!BC73+'Biz DRENE'!BC80,0)</f>
        <v>0</v>
      </c>
      <c r="BD100" s="51">
        <f>IF(BD$4="X",'11M - LPS'!BD73+'Biz DRENE'!BD80,0)</f>
        <v>0</v>
      </c>
      <c r="BE100" s="51">
        <f>IF(BE$4="X",'11M - LPS'!BE73+'Biz DRENE'!BE80,0)</f>
        <v>0</v>
      </c>
      <c r="BF100" s="51">
        <f>IF(BF$4="X",'11M - LPS'!BF73+'Biz DRENE'!BF80,0)</f>
        <v>0</v>
      </c>
      <c r="BG100" s="51">
        <f>IF(BG$4="X",'11M - LPS'!BG73+'Biz DRENE'!BG80,0)</f>
        <v>0</v>
      </c>
      <c r="BH100" s="51">
        <f>IF(BH$4="X",'11M - LPS'!BH73+'Biz DRENE'!BH80,0)</f>
        <v>0</v>
      </c>
      <c r="BI100" s="51">
        <f>IF(BI$4="X",'11M - LPS'!BI73+'Biz DRENE'!BI80,0)</f>
        <v>0</v>
      </c>
      <c r="BJ100" s="51">
        <f>IF(BJ$4="X",'11M - LPS'!BJ73+'Biz DRENE'!BJ80,0)</f>
        <v>0</v>
      </c>
      <c r="BK100" s="51">
        <f>IF(BK$4="X",'11M - LPS'!BK73+'Biz DRENE'!BK80,0)</f>
        <v>0</v>
      </c>
      <c r="BL100" s="51">
        <f>IF(BL$4="X",'11M - LPS'!BL73+'Biz DRENE'!BL80,0)</f>
        <v>0</v>
      </c>
      <c r="BM100" s="51">
        <f>IF(BM$4="X",'11M - LPS'!BM73+'Biz DRENE'!BM80,0)</f>
        <v>0</v>
      </c>
      <c r="BN100" s="51">
        <f>IF(BN$4="X",'11M - LPS'!BN73+'Biz DRENE'!BN80,0)</f>
        <v>0</v>
      </c>
      <c r="BO100" s="51">
        <f>IF(BO$4="X",'11M - LPS'!BO73+'Biz DRENE'!BO80,0)</f>
        <v>0</v>
      </c>
      <c r="BP100" s="51">
        <f>IF(BP$4="X",'11M - LPS'!BP73+'Biz DRENE'!BP80,0)</f>
        <v>0</v>
      </c>
      <c r="BQ100" s="51">
        <f>IF(BQ$4="X",'11M - LPS'!BQ73+'Biz DRENE'!BQ80,0)</f>
        <v>0</v>
      </c>
      <c r="BR100" s="51">
        <f>IF(BR$4="X",'11M - LPS'!BR73+'Biz DRENE'!BR80,0)</f>
        <v>0</v>
      </c>
      <c r="BS100" s="51">
        <f>IF(BS$4="X",'11M - LPS'!BS73+'Biz DRENE'!BS80,0)</f>
        <v>0</v>
      </c>
      <c r="BT100" s="51">
        <f>IF(BT$4="X",'11M - LPS'!BT73+'Biz DRENE'!BT80,0)</f>
        <v>0</v>
      </c>
      <c r="BU100" s="51">
        <f>IF(BU$4="X",'11M - LPS'!BU73+'Biz DRENE'!BU80,0)</f>
        <v>0</v>
      </c>
      <c r="BV100" s="51">
        <f>IF(BV$4="X",'11M - LPS'!BV73+'Biz DRENE'!BV80,0)</f>
        <v>0</v>
      </c>
      <c r="BW100" s="51">
        <f>IF(BW$4="X",'11M - LPS'!BW73+'Biz DRENE'!BW80,0)</f>
        <v>0</v>
      </c>
      <c r="BX100" s="51">
        <f>IF(BX$4="X",'11M - LPS'!BX73+'Biz DRENE'!BX80,0)</f>
        <v>0</v>
      </c>
      <c r="BY100" s="51">
        <f>IF(BY$4="X",'11M - LPS'!BY73+'Biz DRENE'!BY80,0)</f>
        <v>0</v>
      </c>
      <c r="BZ100" s="51">
        <f>IF(BZ$4="X",'11M - LPS'!BZ73+'Biz DRENE'!BZ80,0)</f>
        <v>0</v>
      </c>
      <c r="CA100" s="51">
        <f>IF(CA$4="X",'11M - LPS'!CA73+'Biz DRENE'!CA80,0)</f>
        <v>0</v>
      </c>
      <c r="CB100" s="51">
        <f>IF(CB$4="X",'11M - LPS'!CB73+'Biz DRENE'!CB80,0)</f>
        <v>0</v>
      </c>
      <c r="CC100" s="51">
        <f>IF(CC$4="X",'11M - LPS'!CC73+'Biz DRENE'!CC80,0)</f>
        <v>0</v>
      </c>
      <c r="CD100" s="51">
        <f>IF(CD$4="X",'11M - LPS'!CD73+'Biz DRENE'!CD80,0)</f>
        <v>0</v>
      </c>
      <c r="CE100" s="51">
        <f>IF(CE$4="X",'11M - LPS'!CE73+'Biz DRENE'!CE80,0)</f>
        <v>0</v>
      </c>
      <c r="CF100" s="51">
        <f>IF(CF$4="X",'11M - LPS'!CF73+'Biz DRENE'!CF80,0)</f>
        <v>0</v>
      </c>
      <c r="CG100" s="51">
        <f>IF(CG$4="X",'11M - LPS'!CG73+'Biz DRENE'!CG80,0)</f>
        <v>0</v>
      </c>
      <c r="CH100" s="51">
        <f>IF(CH$4="X",'11M - LPS'!CH73+'Biz DRENE'!CH80,0)</f>
        <v>0</v>
      </c>
    </row>
    <row r="101" spans="2:86" s="1" customFormat="1" ht="15.75" thickBot="1" x14ac:dyDescent="0.3">
      <c r="B101" s="56" t="s">
        <v>34</v>
      </c>
      <c r="C101" s="57">
        <f>SUM(C96:C100)</f>
        <v>155.1884780356479</v>
      </c>
      <c r="D101" s="45">
        <f t="shared" ref="D101:K101" si="104">SUM(D96:D100)</f>
        <v>3539.3304691111534</v>
      </c>
      <c r="E101" s="45">
        <f t="shared" si="104"/>
        <v>14204.122888974245</v>
      </c>
      <c r="F101" s="45">
        <f t="shared" si="104"/>
        <v>24333.328374464851</v>
      </c>
      <c r="G101" s="45">
        <f t="shared" si="104"/>
        <v>50802.739165948151</v>
      </c>
      <c r="H101" s="45">
        <f t="shared" si="104"/>
        <v>232787.34539135639</v>
      </c>
      <c r="I101" s="45">
        <f t="shared" si="104"/>
        <v>387112.48761325126</v>
      </c>
      <c r="J101" s="45">
        <f t="shared" si="104"/>
        <v>456247.68689925346</v>
      </c>
      <c r="K101" s="45">
        <f t="shared" si="104"/>
        <v>357498.64485687308</v>
      </c>
      <c r="L101" s="45">
        <f t="shared" ref="L101:BW101" si="105">SUM(L96:L100)</f>
        <v>157043.31540368148</v>
      </c>
      <c r="M101" s="45">
        <f t="shared" si="105"/>
        <v>180674.48477918541</v>
      </c>
      <c r="N101" s="45">
        <f t="shared" si="105"/>
        <v>319929.71671591076</v>
      </c>
      <c r="O101" s="45">
        <f t="shared" si="105"/>
        <v>400883.24314409675</v>
      </c>
      <c r="P101" s="45">
        <f t="shared" si="105"/>
        <v>327218.14964509074</v>
      </c>
      <c r="Q101" s="45">
        <f t="shared" si="105"/>
        <v>316066.01635605225</v>
      </c>
      <c r="R101" s="45">
        <f t="shared" si="105"/>
        <v>275607.4927718541</v>
      </c>
      <c r="S101" s="45">
        <f t="shared" si="105"/>
        <v>367749.07695686741</v>
      </c>
      <c r="T101" s="45">
        <f t="shared" si="105"/>
        <v>261452.77109303171</v>
      </c>
      <c r="U101" s="45">
        <f t="shared" si="105"/>
        <v>0</v>
      </c>
      <c r="V101" s="45">
        <f t="shared" si="105"/>
        <v>0</v>
      </c>
      <c r="W101" s="45">
        <f t="shared" si="105"/>
        <v>0</v>
      </c>
      <c r="X101" s="45">
        <f t="shared" si="105"/>
        <v>0</v>
      </c>
      <c r="Y101" s="45">
        <f t="shared" si="105"/>
        <v>0</v>
      </c>
      <c r="Z101" s="45">
        <f t="shared" si="105"/>
        <v>0</v>
      </c>
      <c r="AA101" s="45">
        <f t="shared" si="105"/>
        <v>0</v>
      </c>
      <c r="AB101" s="45">
        <f t="shared" si="105"/>
        <v>0</v>
      </c>
      <c r="AC101" s="45">
        <f t="shared" si="105"/>
        <v>0</v>
      </c>
      <c r="AD101" s="45">
        <f t="shared" si="105"/>
        <v>0</v>
      </c>
      <c r="AE101" s="45">
        <f t="shared" si="105"/>
        <v>0</v>
      </c>
      <c r="AF101" s="45">
        <f t="shared" si="105"/>
        <v>0</v>
      </c>
      <c r="AG101" s="45">
        <f t="shared" si="105"/>
        <v>0</v>
      </c>
      <c r="AH101" s="45">
        <f t="shared" si="105"/>
        <v>0</v>
      </c>
      <c r="AI101" s="45">
        <f t="shared" si="105"/>
        <v>0</v>
      </c>
      <c r="AJ101" s="45">
        <f t="shared" si="105"/>
        <v>0</v>
      </c>
      <c r="AK101" s="45">
        <f t="shared" si="105"/>
        <v>0</v>
      </c>
      <c r="AL101" s="45">
        <f t="shared" si="105"/>
        <v>0</v>
      </c>
      <c r="AM101" s="45">
        <f t="shared" si="105"/>
        <v>0</v>
      </c>
      <c r="AN101" s="45">
        <f t="shared" si="105"/>
        <v>0</v>
      </c>
      <c r="AO101" s="45">
        <f t="shared" si="105"/>
        <v>0</v>
      </c>
      <c r="AP101" s="45">
        <f t="shared" si="105"/>
        <v>0</v>
      </c>
      <c r="AQ101" s="45">
        <f t="shared" si="105"/>
        <v>0</v>
      </c>
      <c r="AR101" s="45">
        <f t="shared" si="105"/>
        <v>0</v>
      </c>
      <c r="AS101" s="45">
        <f t="shared" si="105"/>
        <v>0</v>
      </c>
      <c r="AT101" s="45">
        <f t="shared" si="105"/>
        <v>0</v>
      </c>
      <c r="AU101" s="45">
        <f t="shared" si="105"/>
        <v>0</v>
      </c>
      <c r="AV101" s="45">
        <f t="shared" si="105"/>
        <v>0</v>
      </c>
      <c r="AW101" s="45">
        <f t="shared" si="105"/>
        <v>0</v>
      </c>
      <c r="AX101" s="45">
        <f t="shared" si="105"/>
        <v>0</v>
      </c>
      <c r="AY101" s="45">
        <f t="shared" si="105"/>
        <v>0</v>
      </c>
      <c r="AZ101" s="45">
        <f t="shared" si="105"/>
        <v>0</v>
      </c>
      <c r="BA101" s="45">
        <f t="shared" si="105"/>
        <v>0</v>
      </c>
      <c r="BB101" s="45">
        <f t="shared" si="105"/>
        <v>0</v>
      </c>
      <c r="BC101" s="45">
        <f t="shared" si="105"/>
        <v>0</v>
      </c>
      <c r="BD101" s="45">
        <f t="shared" si="105"/>
        <v>0</v>
      </c>
      <c r="BE101" s="45">
        <f t="shared" si="105"/>
        <v>0</v>
      </c>
      <c r="BF101" s="45">
        <f t="shared" si="105"/>
        <v>0</v>
      </c>
      <c r="BG101" s="45">
        <f t="shared" si="105"/>
        <v>0</v>
      </c>
      <c r="BH101" s="45">
        <f t="shared" si="105"/>
        <v>0</v>
      </c>
      <c r="BI101" s="45">
        <f t="shared" si="105"/>
        <v>0</v>
      </c>
      <c r="BJ101" s="45">
        <f t="shared" si="105"/>
        <v>0</v>
      </c>
      <c r="BK101" s="45">
        <f t="shared" si="105"/>
        <v>0</v>
      </c>
      <c r="BL101" s="45">
        <f t="shared" si="105"/>
        <v>0</v>
      </c>
      <c r="BM101" s="45">
        <f t="shared" si="105"/>
        <v>0</v>
      </c>
      <c r="BN101" s="45">
        <f t="shared" si="105"/>
        <v>0</v>
      </c>
      <c r="BO101" s="45">
        <f t="shared" si="105"/>
        <v>0</v>
      </c>
      <c r="BP101" s="45">
        <f t="shared" si="105"/>
        <v>0</v>
      </c>
      <c r="BQ101" s="45">
        <f t="shared" si="105"/>
        <v>0</v>
      </c>
      <c r="BR101" s="45">
        <f t="shared" si="105"/>
        <v>0</v>
      </c>
      <c r="BS101" s="45">
        <f t="shared" si="105"/>
        <v>0</v>
      </c>
      <c r="BT101" s="45">
        <f t="shared" si="105"/>
        <v>0</v>
      </c>
      <c r="BU101" s="45">
        <f t="shared" si="105"/>
        <v>0</v>
      </c>
      <c r="BV101" s="45">
        <f t="shared" si="105"/>
        <v>0</v>
      </c>
      <c r="BW101" s="45">
        <f t="shared" si="105"/>
        <v>0</v>
      </c>
      <c r="BX101" s="45">
        <f t="shared" ref="BX101:CH101" si="106">SUM(BX96:BX100)</f>
        <v>0</v>
      </c>
      <c r="BY101" s="45">
        <f t="shared" si="106"/>
        <v>0</v>
      </c>
      <c r="BZ101" s="45">
        <f t="shared" si="106"/>
        <v>0</v>
      </c>
      <c r="CA101" s="45">
        <f t="shared" si="106"/>
        <v>0</v>
      </c>
      <c r="CB101" s="45">
        <f t="shared" si="106"/>
        <v>0</v>
      </c>
      <c r="CC101" s="45">
        <f t="shared" si="106"/>
        <v>0</v>
      </c>
      <c r="CD101" s="45">
        <f t="shared" si="106"/>
        <v>0</v>
      </c>
      <c r="CE101" s="45">
        <f t="shared" si="106"/>
        <v>0</v>
      </c>
      <c r="CF101" s="45">
        <f t="shared" si="106"/>
        <v>0</v>
      </c>
      <c r="CG101" s="45">
        <f t="shared" si="106"/>
        <v>0</v>
      </c>
      <c r="CH101" s="45">
        <f t="shared" si="106"/>
        <v>0</v>
      </c>
    </row>
    <row r="102" spans="2:86" ht="15.75" thickBot="1" x14ac:dyDescent="0.3">
      <c r="CH102" s="151"/>
    </row>
    <row r="103" spans="2:86" ht="15.75" thickBot="1" x14ac:dyDescent="0.3">
      <c r="B103" s="61" t="s">
        <v>158</v>
      </c>
      <c r="C103" s="58">
        <f>C95</f>
        <v>45292</v>
      </c>
      <c r="D103" s="58">
        <f t="shared" ref="D103:BO103" si="107">D95</f>
        <v>45323</v>
      </c>
      <c r="E103" s="58">
        <f t="shared" si="107"/>
        <v>45352</v>
      </c>
      <c r="F103" s="58">
        <f t="shared" si="107"/>
        <v>45383</v>
      </c>
      <c r="G103" s="58">
        <f t="shared" si="107"/>
        <v>45413</v>
      </c>
      <c r="H103" s="58">
        <f t="shared" si="107"/>
        <v>45444</v>
      </c>
      <c r="I103" s="58">
        <f t="shared" si="107"/>
        <v>45474</v>
      </c>
      <c r="J103" s="58">
        <f t="shared" si="107"/>
        <v>45505</v>
      </c>
      <c r="K103" s="58">
        <f t="shared" si="107"/>
        <v>45536</v>
      </c>
      <c r="L103" s="58">
        <f t="shared" si="107"/>
        <v>45566</v>
      </c>
      <c r="M103" s="58">
        <f t="shared" si="107"/>
        <v>45597</v>
      </c>
      <c r="N103" s="58">
        <f t="shared" si="107"/>
        <v>45627</v>
      </c>
      <c r="O103" s="58">
        <f t="shared" si="107"/>
        <v>45658</v>
      </c>
      <c r="P103" s="58">
        <f t="shared" si="107"/>
        <v>45689</v>
      </c>
      <c r="Q103" s="58">
        <f t="shared" si="107"/>
        <v>45717</v>
      </c>
      <c r="R103" s="58">
        <f t="shared" si="107"/>
        <v>45748</v>
      </c>
      <c r="S103" s="58">
        <f t="shared" si="107"/>
        <v>45778</v>
      </c>
      <c r="T103" s="58">
        <f t="shared" si="107"/>
        <v>45809</v>
      </c>
      <c r="U103" s="58">
        <f t="shared" si="107"/>
        <v>45839</v>
      </c>
      <c r="V103" s="58">
        <f t="shared" si="107"/>
        <v>45870</v>
      </c>
      <c r="W103" s="58">
        <f t="shared" si="107"/>
        <v>45901</v>
      </c>
      <c r="X103" s="58">
        <f t="shared" si="107"/>
        <v>45931</v>
      </c>
      <c r="Y103" s="58">
        <f t="shared" si="107"/>
        <v>45962</v>
      </c>
      <c r="Z103" s="58">
        <f t="shared" si="107"/>
        <v>45992</v>
      </c>
      <c r="AA103" s="58">
        <f t="shared" si="107"/>
        <v>46023</v>
      </c>
      <c r="AB103" s="58">
        <f t="shared" si="107"/>
        <v>46054</v>
      </c>
      <c r="AC103" s="58">
        <f t="shared" si="107"/>
        <v>46082</v>
      </c>
      <c r="AD103" s="58">
        <f t="shared" si="107"/>
        <v>46113</v>
      </c>
      <c r="AE103" s="58">
        <f t="shared" si="107"/>
        <v>46143</v>
      </c>
      <c r="AF103" s="58">
        <f t="shared" si="107"/>
        <v>46174</v>
      </c>
      <c r="AG103" s="58">
        <f t="shared" si="107"/>
        <v>46204</v>
      </c>
      <c r="AH103" s="58">
        <f t="shared" si="107"/>
        <v>46235</v>
      </c>
      <c r="AI103" s="58">
        <f t="shared" si="107"/>
        <v>46266</v>
      </c>
      <c r="AJ103" s="58">
        <f t="shared" si="107"/>
        <v>46296</v>
      </c>
      <c r="AK103" s="58">
        <f t="shared" si="107"/>
        <v>46327</v>
      </c>
      <c r="AL103" s="58">
        <f t="shared" si="107"/>
        <v>46357</v>
      </c>
      <c r="AM103" s="58">
        <f t="shared" si="107"/>
        <v>46388</v>
      </c>
      <c r="AN103" s="58">
        <f t="shared" si="107"/>
        <v>46419</v>
      </c>
      <c r="AO103" s="58">
        <f t="shared" si="107"/>
        <v>46447</v>
      </c>
      <c r="AP103" s="58">
        <f t="shared" si="107"/>
        <v>46478</v>
      </c>
      <c r="AQ103" s="58">
        <f t="shared" si="107"/>
        <v>46508</v>
      </c>
      <c r="AR103" s="58">
        <f t="shared" si="107"/>
        <v>46539</v>
      </c>
      <c r="AS103" s="58">
        <f t="shared" si="107"/>
        <v>46569</v>
      </c>
      <c r="AT103" s="58">
        <f t="shared" si="107"/>
        <v>46600</v>
      </c>
      <c r="AU103" s="58">
        <f t="shared" si="107"/>
        <v>46631</v>
      </c>
      <c r="AV103" s="58">
        <f t="shared" si="107"/>
        <v>46661</v>
      </c>
      <c r="AW103" s="58">
        <f t="shared" si="107"/>
        <v>46692</v>
      </c>
      <c r="AX103" s="58">
        <f t="shared" si="107"/>
        <v>46722</v>
      </c>
      <c r="AY103" s="58">
        <f t="shared" si="107"/>
        <v>46753</v>
      </c>
      <c r="AZ103" s="58">
        <f t="shared" si="107"/>
        <v>46784</v>
      </c>
      <c r="BA103" s="58">
        <f t="shared" si="107"/>
        <v>46813</v>
      </c>
      <c r="BB103" s="58">
        <f t="shared" si="107"/>
        <v>46844</v>
      </c>
      <c r="BC103" s="58">
        <f t="shared" si="107"/>
        <v>46874</v>
      </c>
      <c r="BD103" s="58">
        <f t="shared" si="107"/>
        <v>46905</v>
      </c>
      <c r="BE103" s="58">
        <f t="shared" si="107"/>
        <v>46935</v>
      </c>
      <c r="BF103" s="58">
        <f t="shared" si="107"/>
        <v>46966</v>
      </c>
      <c r="BG103" s="58">
        <f t="shared" si="107"/>
        <v>46997</v>
      </c>
      <c r="BH103" s="58">
        <f t="shared" si="107"/>
        <v>47027</v>
      </c>
      <c r="BI103" s="58">
        <f t="shared" si="107"/>
        <v>47058</v>
      </c>
      <c r="BJ103" s="58">
        <f t="shared" si="107"/>
        <v>47088</v>
      </c>
      <c r="BK103" s="58">
        <f t="shared" si="107"/>
        <v>47119</v>
      </c>
      <c r="BL103" s="58">
        <f t="shared" si="107"/>
        <v>47150</v>
      </c>
      <c r="BM103" s="58">
        <f t="shared" si="107"/>
        <v>47178</v>
      </c>
      <c r="BN103" s="58">
        <f t="shared" si="107"/>
        <v>47209</v>
      </c>
      <c r="BO103" s="58">
        <f t="shared" si="107"/>
        <v>47239</v>
      </c>
      <c r="BP103" s="58">
        <f t="shared" ref="BP103:CH103" si="108">BP95</f>
        <v>47270</v>
      </c>
      <c r="BQ103" s="58">
        <f t="shared" si="108"/>
        <v>47300</v>
      </c>
      <c r="BR103" s="58">
        <f t="shared" si="108"/>
        <v>47331</v>
      </c>
      <c r="BS103" s="58">
        <f t="shared" si="108"/>
        <v>47362</v>
      </c>
      <c r="BT103" s="58">
        <f t="shared" si="108"/>
        <v>47392</v>
      </c>
      <c r="BU103" s="58">
        <f t="shared" si="108"/>
        <v>47423</v>
      </c>
      <c r="BV103" s="58">
        <f t="shared" si="108"/>
        <v>47453</v>
      </c>
      <c r="BW103" s="58">
        <f t="shared" si="108"/>
        <v>47484</v>
      </c>
      <c r="BX103" s="58">
        <f t="shared" si="108"/>
        <v>47515</v>
      </c>
      <c r="BY103" s="58">
        <f t="shared" si="108"/>
        <v>47543</v>
      </c>
      <c r="BZ103" s="58">
        <f t="shared" si="108"/>
        <v>47574</v>
      </c>
      <c r="CA103" s="58">
        <f t="shared" si="108"/>
        <v>47604</v>
      </c>
      <c r="CB103" s="58">
        <f t="shared" si="108"/>
        <v>47635</v>
      </c>
      <c r="CC103" s="58">
        <f t="shared" si="108"/>
        <v>47665</v>
      </c>
      <c r="CD103" s="58">
        <f t="shared" si="108"/>
        <v>47696</v>
      </c>
      <c r="CE103" s="58">
        <f t="shared" si="108"/>
        <v>47727</v>
      </c>
      <c r="CF103" s="58">
        <f t="shared" si="108"/>
        <v>47757</v>
      </c>
      <c r="CG103" s="58">
        <f t="shared" si="108"/>
        <v>47788</v>
      </c>
      <c r="CH103" s="44">
        <f t="shared" si="108"/>
        <v>47818</v>
      </c>
    </row>
    <row r="104" spans="2:86" x14ac:dyDescent="0.25">
      <c r="B104" s="62" t="s">
        <v>29</v>
      </c>
      <c r="C104" s="59">
        <f>IF(C$4="X",' LI 1M - RES'!C61,0)</f>
        <v>0</v>
      </c>
      <c r="D104" s="59">
        <f>IF(D$4="X",' LI 1M - RES'!D61,0)</f>
        <v>0</v>
      </c>
      <c r="E104" s="59">
        <f>IF(E$4="X",' LI 1M - RES'!E61,0)</f>
        <v>1070.9277831428774</v>
      </c>
      <c r="F104" s="59">
        <f>IF(F$4="X",' LI 1M - RES'!F61,0)</f>
        <v>3168.3486809039982</v>
      </c>
      <c r="G104" s="59">
        <f>IF(G$4="X",' LI 1M - RES'!G61,0)</f>
        <v>6994.8825427318543</v>
      </c>
      <c r="H104" s="59">
        <f>IF(H$4="X",' LI 1M - RES'!H61,0)</f>
        <v>40883.727343359984</v>
      </c>
      <c r="I104" s="59">
        <f>IF(I$4="X",' LI 1M - RES'!I61,0)</f>
        <v>65007.535626341567</v>
      </c>
      <c r="J104" s="59">
        <f>IF(J$4="X",' LI 1M - RES'!J61,0)</f>
        <v>67885.238566595362</v>
      </c>
      <c r="K104" s="59">
        <f>IF(K$4="X",' LI 1M - RES'!K61,0)</f>
        <v>40155.672302629915</v>
      </c>
      <c r="L104" s="59">
        <f>IF(L$4="X",' LI 1M - RES'!L61,0)</f>
        <v>12752.582234955415</v>
      </c>
      <c r="M104" s="59">
        <f>IF(M$4="X",' LI 1M - RES'!M61,0)</f>
        <v>23679.674863015229</v>
      </c>
      <c r="N104" s="59">
        <f>IF(N$4="X",' LI 1M - RES'!N61,0)</f>
        <v>42141.930821155074</v>
      </c>
      <c r="O104" s="59">
        <f>IF(O$4="X",' LI 1M - RES'!O61,0)</f>
        <v>43984.113346878665</v>
      </c>
      <c r="P104" s="59">
        <f>IF(P$4="X",' LI 1M - RES'!P61,0)</f>
        <v>36947.484475176949</v>
      </c>
      <c r="Q104" s="59">
        <f>IF(Q$4="X",' LI 1M - RES'!Q61,0)</f>
        <v>30173.531548979932</v>
      </c>
      <c r="R104" s="59">
        <f>IF(R$4="X",' LI 1M - RES'!R61,0)</f>
        <v>19752.502684579111</v>
      </c>
      <c r="S104" s="59">
        <f>IF(S$4="X",' LI 1M - RES'!S61,0)</f>
        <v>22826.760474962539</v>
      </c>
      <c r="T104" s="59">
        <f>IF(T$4="X",' LI 1M - RES'!T61,0)</f>
        <v>9048.5945593144825</v>
      </c>
      <c r="U104" s="59">
        <f>IF(U$4="X",' LI 1M - RES'!U61,0)</f>
        <v>0</v>
      </c>
      <c r="V104" s="59">
        <f>IF(V$4="X",' LI 1M - RES'!V61,0)</f>
        <v>0</v>
      </c>
      <c r="W104" s="59">
        <f>IF(W$4="X",' LI 1M - RES'!W61,0)</f>
        <v>0</v>
      </c>
      <c r="X104" s="59">
        <f>IF(X$4="X",' LI 1M - RES'!X61,0)</f>
        <v>0</v>
      </c>
      <c r="Y104" s="59">
        <f>IF(Y$4="X",' LI 1M - RES'!Y61,0)</f>
        <v>0</v>
      </c>
      <c r="Z104" s="59">
        <f>IF(Z$4="X",' LI 1M - RES'!Z61,0)</f>
        <v>0</v>
      </c>
      <c r="AA104" s="59">
        <f>IF(AA$4="X",' LI 1M - RES'!AA61,0)</f>
        <v>0</v>
      </c>
      <c r="AB104" s="59">
        <f>IF(AB$4="X",' LI 1M - RES'!AB61,0)</f>
        <v>0</v>
      </c>
      <c r="AC104" s="59">
        <f>IF(AC$4="X",' LI 1M - RES'!AC61,0)</f>
        <v>0</v>
      </c>
      <c r="AD104" s="59">
        <f>IF(AD$4="X",' LI 1M - RES'!AD61,0)</f>
        <v>0</v>
      </c>
      <c r="AE104" s="59">
        <f>IF(AE$4="X",' LI 1M - RES'!AE61,0)</f>
        <v>0</v>
      </c>
      <c r="AF104" s="59">
        <f>IF(AF$4="X",' LI 1M - RES'!AF61,0)</f>
        <v>0</v>
      </c>
      <c r="AG104" s="59">
        <f>IF(AG$4="X",' LI 1M - RES'!AG61,0)</f>
        <v>0</v>
      </c>
      <c r="AH104" s="59">
        <f>IF(AH$4="X",' LI 1M - RES'!AH61,0)</f>
        <v>0</v>
      </c>
      <c r="AI104" s="59">
        <f>IF(AI$4="X",' LI 1M - RES'!AI61,0)</f>
        <v>0</v>
      </c>
      <c r="AJ104" s="59">
        <f>IF(AJ$4="X",' LI 1M - RES'!AJ61,0)</f>
        <v>0</v>
      </c>
      <c r="AK104" s="59">
        <f>IF(AK$4="X",' LI 1M - RES'!AK61,0)</f>
        <v>0</v>
      </c>
      <c r="AL104" s="59">
        <f>IF(AL$4="X",' LI 1M - RES'!AL61,0)</f>
        <v>0</v>
      </c>
      <c r="AM104" s="59">
        <f>IF(AM$4="X",' LI 1M - RES'!AM61,0)</f>
        <v>0</v>
      </c>
      <c r="AN104" s="59">
        <f>IF(AN$4="X",' LI 1M - RES'!AN61,0)</f>
        <v>0</v>
      </c>
      <c r="AO104" s="59">
        <f>IF(AO$4="X",' LI 1M - RES'!AO61,0)</f>
        <v>0</v>
      </c>
      <c r="AP104" s="59">
        <f>IF(AP$4="X",' LI 1M - RES'!AP61,0)</f>
        <v>0</v>
      </c>
      <c r="AQ104" s="59">
        <f>IF(AQ$4="X",' LI 1M - RES'!AQ61,0)</f>
        <v>0</v>
      </c>
      <c r="AR104" s="59">
        <f>IF(AR$4="X",' LI 1M - RES'!AR61,0)</f>
        <v>0</v>
      </c>
      <c r="AS104" s="59">
        <f>IF(AS$4="X",' LI 1M - RES'!AS61,0)</f>
        <v>0</v>
      </c>
      <c r="AT104" s="59">
        <f>IF(AT$4="X",' LI 1M - RES'!AT61,0)</f>
        <v>0</v>
      </c>
      <c r="AU104" s="59">
        <f>IF(AU$4="X",' LI 1M - RES'!AU61,0)</f>
        <v>0</v>
      </c>
      <c r="AV104" s="59">
        <f>IF(AV$4="X",' LI 1M - RES'!AV61,0)</f>
        <v>0</v>
      </c>
      <c r="AW104" s="59">
        <f>IF(AW$4="X",' LI 1M - RES'!AW61,0)</f>
        <v>0</v>
      </c>
      <c r="AX104" s="59">
        <f>IF(AX$4="X",' LI 1M - RES'!AX61,0)</f>
        <v>0</v>
      </c>
      <c r="AY104" s="59">
        <f>IF(AY$4="X",' LI 1M - RES'!AY61,0)</f>
        <v>0</v>
      </c>
      <c r="AZ104" s="59">
        <f>IF(AZ$4="X",' LI 1M - RES'!AZ61,0)</f>
        <v>0</v>
      </c>
      <c r="BA104" s="59">
        <f>IF(BA$4="X",' LI 1M - RES'!BA61,0)</f>
        <v>0</v>
      </c>
      <c r="BB104" s="59">
        <f>IF(BB$4="X",' LI 1M - RES'!BB61,0)</f>
        <v>0</v>
      </c>
      <c r="BC104" s="59">
        <f>IF(BC$4="X",' LI 1M - RES'!BC61,0)</f>
        <v>0</v>
      </c>
      <c r="BD104" s="59">
        <f>IF(BD$4="X",' LI 1M - RES'!BD61,0)</f>
        <v>0</v>
      </c>
      <c r="BE104" s="59">
        <f>IF(BE$4="X",' LI 1M - RES'!BE61,0)</f>
        <v>0</v>
      </c>
      <c r="BF104" s="59">
        <f>IF(BF$4="X",' LI 1M - RES'!BF61,0)</f>
        <v>0</v>
      </c>
      <c r="BG104" s="59">
        <f>IF(BG$4="X",' LI 1M - RES'!BG61,0)</f>
        <v>0</v>
      </c>
      <c r="BH104" s="59">
        <f>IF(BH$4="X",' LI 1M - RES'!BH61,0)</f>
        <v>0</v>
      </c>
      <c r="BI104" s="59">
        <f>IF(BI$4="X",' LI 1M - RES'!BI61,0)</f>
        <v>0</v>
      </c>
      <c r="BJ104" s="59">
        <f>IF(BJ$4="X",' LI 1M - RES'!BJ61,0)</f>
        <v>0</v>
      </c>
      <c r="BK104" s="59">
        <f>IF(BK$4="X",' LI 1M - RES'!BK61,0)</f>
        <v>0</v>
      </c>
      <c r="BL104" s="59">
        <f>IF(BL$4="X",' LI 1M - RES'!BL61,0)</f>
        <v>0</v>
      </c>
      <c r="BM104" s="59">
        <f>IF(BM$4="X",' LI 1M - RES'!BM61,0)</f>
        <v>0</v>
      </c>
      <c r="BN104" s="59">
        <f>IF(BN$4="X",' LI 1M - RES'!BN61,0)</f>
        <v>0</v>
      </c>
      <c r="BO104" s="59">
        <f>IF(BO$4="X",' LI 1M - RES'!BO61,0)</f>
        <v>0</v>
      </c>
      <c r="BP104" s="59">
        <f>IF(BP$4="X",' LI 1M - RES'!BP61,0)</f>
        <v>0</v>
      </c>
      <c r="BQ104" s="59">
        <f>IF(BQ$4="X",' LI 1M - RES'!BQ61,0)</f>
        <v>0</v>
      </c>
      <c r="BR104" s="59">
        <f>IF(BR$4="X",' LI 1M - RES'!BR61,0)</f>
        <v>0</v>
      </c>
      <c r="BS104" s="59">
        <f>IF(BS$4="X",' LI 1M - RES'!BS61,0)</f>
        <v>0</v>
      </c>
      <c r="BT104" s="59">
        <f>IF(BT$4="X",' LI 1M - RES'!BT61,0)</f>
        <v>0</v>
      </c>
      <c r="BU104" s="59">
        <f>IF(BU$4="X",' LI 1M - RES'!BU61,0)</f>
        <v>0</v>
      </c>
      <c r="BV104" s="59">
        <f>IF(BV$4="X",' LI 1M - RES'!BV61,0)</f>
        <v>0</v>
      </c>
      <c r="BW104" s="59">
        <f>IF(BW$4="X",' LI 1M - RES'!BW61,0)</f>
        <v>0</v>
      </c>
      <c r="BX104" s="59">
        <f>IF(BX$4="X",' LI 1M - RES'!BX61,0)</f>
        <v>0</v>
      </c>
      <c r="BY104" s="59">
        <f>IF(BY$4="X",' LI 1M - RES'!BY61,0)</f>
        <v>0</v>
      </c>
      <c r="BZ104" s="59">
        <f>IF(BZ$4="X",' LI 1M - RES'!BZ61,0)</f>
        <v>0</v>
      </c>
      <c r="CA104" s="59">
        <f>IF(CA$4="X",' LI 1M - RES'!CA61,0)</f>
        <v>0</v>
      </c>
      <c r="CB104" s="59">
        <f>IF(CB$4="X",' LI 1M - RES'!CB61,0)</f>
        <v>0</v>
      </c>
      <c r="CC104" s="59">
        <f>IF(CC$4="X",' LI 1M - RES'!CC61,0)</f>
        <v>0</v>
      </c>
      <c r="CD104" s="59">
        <f>IF(CD$4="X",' LI 1M - RES'!CD61,0)</f>
        <v>0</v>
      </c>
      <c r="CE104" s="59">
        <f>IF(CE$4="X",' LI 1M - RES'!CE61,0)</f>
        <v>0</v>
      </c>
      <c r="CF104" s="59">
        <f>IF(CF$4="X",' LI 1M - RES'!CF61,0)</f>
        <v>0</v>
      </c>
      <c r="CG104" s="59">
        <f>IF(CG$4="X",' LI 1M - RES'!CG61,0)</f>
        <v>0</v>
      </c>
      <c r="CH104" s="59">
        <f>IF(CH$4="X",' LI 1M - RES'!CH61,0)</f>
        <v>0</v>
      </c>
    </row>
    <row r="105" spans="2:86" x14ac:dyDescent="0.25">
      <c r="B105" s="55" t="s">
        <v>30</v>
      </c>
      <c r="C105" s="50">
        <f>IF(C$4="X",'LI 2M - SGS'!C73,0)</f>
        <v>0</v>
      </c>
      <c r="D105" s="50">
        <f>IF(D$4="X",'LI 2M - SGS'!D73,0)</f>
        <v>322.67111049529206</v>
      </c>
      <c r="E105" s="50">
        <f>IF(E$4="X",'LI 2M - SGS'!E73,0)</f>
        <v>1391.0030306190799</v>
      </c>
      <c r="F105" s="50">
        <f>IF(F$4="X",'LI 2M - SGS'!F73,0)</f>
        <v>2868.2167490409847</v>
      </c>
      <c r="G105" s="50">
        <f>IF(G$4="X",'LI 2M - SGS'!G73,0)</f>
        <v>5164.5659779014914</v>
      </c>
      <c r="H105" s="50">
        <f>IF(H$4="X",'LI 2M - SGS'!H73,0)</f>
        <v>15978.501864275482</v>
      </c>
      <c r="I105" s="50">
        <f>IF(I$4="X",'LI 2M - SGS'!I73,0)</f>
        <v>25063.724830573086</v>
      </c>
      <c r="J105" s="50">
        <f>IF(J$4="X",'LI 2M - SGS'!J73,0)</f>
        <v>23771.588990779939</v>
      </c>
      <c r="K105" s="50">
        <f>IF(K$4="X",'LI 2M - SGS'!K73,0)</f>
        <v>17105.272034782287</v>
      </c>
      <c r="L105" s="50">
        <f>IF(L$4="X",'LI 2M - SGS'!L73,0)</f>
        <v>11241.777326479438</v>
      </c>
      <c r="M105" s="50">
        <f>IF(M$4="X",'LI 2M - SGS'!M73,0)</f>
        <v>12058.241076414866</v>
      </c>
      <c r="N105" s="50">
        <f>IF(N$4="X",'LI 2M - SGS'!N73,0)</f>
        <v>16244.936294301733</v>
      </c>
      <c r="O105" s="50">
        <f>IF(O$4="X",'LI 2M - SGS'!O73,0)</f>
        <v>17364.823652950847</v>
      </c>
      <c r="P105" s="50">
        <f>IF(P$4="X",'LI 2M - SGS'!P73,0)</f>
        <v>13603.697642001858</v>
      </c>
      <c r="Q105" s="50">
        <f>IF(Q$4="X",'LI 2M - SGS'!Q73,0)</f>
        <v>13408.652802963907</v>
      </c>
      <c r="R105" s="50">
        <f>IF(R$4="X",'LI 2M - SGS'!R73,0)</f>
        <v>12546.620444453389</v>
      </c>
      <c r="S105" s="50">
        <f>IF(S$4="X",'LI 2M - SGS'!S73,0)</f>
        <v>15957.304346646179</v>
      </c>
      <c r="T105" s="50">
        <f>IF(T$4="X",'LI 2M - SGS'!T73,0)</f>
        <v>5718.0255269243808</v>
      </c>
      <c r="U105" s="50">
        <f>IF(U$4="X",'LI 2M - SGS'!U73,0)</f>
        <v>0</v>
      </c>
      <c r="V105" s="50">
        <f>IF(V$4="X",'LI 2M - SGS'!V73,0)</f>
        <v>0</v>
      </c>
      <c r="W105" s="50">
        <f>IF(W$4="X",'LI 2M - SGS'!W73,0)</f>
        <v>0</v>
      </c>
      <c r="X105" s="50">
        <f>IF(X$4="X",'LI 2M - SGS'!X73,0)</f>
        <v>0</v>
      </c>
      <c r="Y105" s="50">
        <f>IF(Y$4="X",'LI 2M - SGS'!Y73,0)</f>
        <v>0</v>
      </c>
      <c r="Z105" s="50">
        <f>IF(Z$4="X",'LI 2M - SGS'!Z73,0)</f>
        <v>0</v>
      </c>
      <c r="AA105" s="50">
        <f>IF(AA$4="X",'LI 2M - SGS'!AA73,0)</f>
        <v>0</v>
      </c>
      <c r="AB105" s="50">
        <f>IF(AB$4="X",'LI 2M - SGS'!AB73,0)</f>
        <v>0</v>
      </c>
      <c r="AC105" s="50">
        <f>IF(AC$4="X",'LI 2M - SGS'!AC73,0)</f>
        <v>0</v>
      </c>
      <c r="AD105" s="50">
        <f>IF(AD$4="X",'LI 2M - SGS'!AD73,0)</f>
        <v>0</v>
      </c>
      <c r="AE105" s="50">
        <f>IF(AE$4="X",'LI 2M - SGS'!AE73,0)</f>
        <v>0</v>
      </c>
      <c r="AF105" s="50">
        <f>IF(AF$4="X",'LI 2M - SGS'!AF73,0)</f>
        <v>0</v>
      </c>
      <c r="AG105" s="50">
        <f>IF(AG$4="X",'LI 2M - SGS'!AG73,0)</f>
        <v>0</v>
      </c>
      <c r="AH105" s="50">
        <f>IF(AH$4="X",'LI 2M - SGS'!AH73,0)</f>
        <v>0</v>
      </c>
      <c r="AI105" s="50">
        <f>IF(AI$4="X",'LI 2M - SGS'!AI73,0)</f>
        <v>0</v>
      </c>
      <c r="AJ105" s="50">
        <f>IF(AJ$4="X",'LI 2M - SGS'!AJ73,0)</f>
        <v>0</v>
      </c>
      <c r="AK105" s="50">
        <f>IF(AK$4="X",'LI 2M - SGS'!AK73,0)</f>
        <v>0</v>
      </c>
      <c r="AL105" s="50">
        <f>IF(AL$4="X",'LI 2M - SGS'!AL73,0)</f>
        <v>0</v>
      </c>
      <c r="AM105" s="50">
        <f>IF(AM$4="X",'LI 2M - SGS'!AM73,0)</f>
        <v>0</v>
      </c>
      <c r="AN105" s="50">
        <f>IF(AN$4="X",'LI 2M - SGS'!AN73,0)</f>
        <v>0</v>
      </c>
      <c r="AO105" s="50">
        <f>IF(AO$4="X",'LI 2M - SGS'!AO73,0)</f>
        <v>0</v>
      </c>
      <c r="AP105" s="50">
        <f>IF(AP$4="X",'LI 2M - SGS'!AP73,0)</f>
        <v>0</v>
      </c>
      <c r="AQ105" s="50">
        <f>IF(AQ$4="X",'LI 2M - SGS'!AQ73,0)</f>
        <v>0</v>
      </c>
      <c r="AR105" s="50">
        <f>IF(AR$4="X",'LI 2M - SGS'!AR73,0)</f>
        <v>0</v>
      </c>
      <c r="AS105" s="50">
        <f>IF(AS$4="X",'LI 2M - SGS'!AS73,0)</f>
        <v>0</v>
      </c>
      <c r="AT105" s="50">
        <f>IF(AT$4="X",'LI 2M - SGS'!AT73,0)</f>
        <v>0</v>
      </c>
      <c r="AU105" s="50">
        <f>IF(AU$4="X",'LI 2M - SGS'!AU73,0)</f>
        <v>0</v>
      </c>
      <c r="AV105" s="50">
        <f>IF(AV$4="X",'LI 2M - SGS'!AV73,0)</f>
        <v>0</v>
      </c>
      <c r="AW105" s="50">
        <f>IF(AW$4="X",'LI 2M - SGS'!AW73,0)</f>
        <v>0</v>
      </c>
      <c r="AX105" s="50">
        <f>IF(AX$4="X",'LI 2M - SGS'!AX73,0)</f>
        <v>0</v>
      </c>
      <c r="AY105" s="50">
        <f>IF(AY$4="X",'LI 2M - SGS'!AY73,0)</f>
        <v>0</v>
      </c>
      <c r="AZ105" s="50">
        <f>IF(AZ$4="X",'LI 2M - SGS'!AZ73,0)</f>
        <v>0</v>
      </c>
      <c r="BA105" s="50">
        <f>IF(BA$4="X",'LI 2M - SGS'!BA73,0)</f>
        <v>0</v>
      </c>
      <c r="BB105" s="50">
        <f>IF(BB$4="X",'LI 2M - SGS'!BB73,0)</f>
        <v>0</v>
      </c>
      <c r="BC105" s="50">
        <f>IF(BC$4="X",'LI 2M - SGS'!BC73,0)</f>
        <v>0</v>
      </c>
      <c r="BD105" s="50">
        <f>IF(BD$4="X",'LI 2M - SGS'!BD73,0)</f>
        <v>0</v>
      </c>
      <c r="BE105" s="50">
        <f>IF(BE$4="X",'LI 2M - SGS'!BE73,0)</f>
        <v>0</v>
      </c>
      <c r="BF105" s="50">
        <f>IF(BF$4="X",'LI 2M - SGS'!BF73,0)</f>
        <v>0</v>
      </c>
      <c r="BG105" s="50">
        <f>IF(BG$4="X",'LI 2M - SGS'!BG73,0)</f>
        <v>0</v>
      </c>
      <c r="BH105" s="50">
        <f>IF(BH$4="X",'LI 2M - SGS'!BH73,0)</f>
        <v>0</v>
      </c>
      <c r="BI105" s="50">
        <f>IF(BI$4="X",'LI 2M - SGS'!BI73,0)</f>
        <v>0</v>
      </c>
      <c r="BJ105" s="50">
        <f>IF(BJ$4="X",'LI 2M - SGS'!BJ73,0)</f>
        <v>0</v>
      </c>
      <c r="BK105" s="50">
        <f>IF(BK$4="X",'LI 2M - SGS'!BK73,0)</f>
        <v>0</v>
      </c>
      <c r="BL105" s="50">
        <f>IF(BL$4="X",'LI 2M - SGS'!BL73,0)</f>
        <v>0</v>
      </c>
      <c r="BM105" s="50">
        <f>IF(BM$4="X",'LI 2M - SGS'!BM73,0)</f>
        <v>0</v>
      </c>
      <c r="BN105" s="50">
        <f>IF(BN$4="X",'LI 2M - SGS'!BN73,0)</f>
        <v>0</v>
      </c>
      <c r="BO105" s="50">
        <f>IF(BO$4="X",'LI 2M - SGS'!BO73,0)</f>
        <v>0</v>
      </c>
      <c r="BP105" s="50">
        <f>IF(BP$4="X",'LI 2M - SGS'!BP73,0)</f>
        <v>0</v>
      </c>
      <c r="BQ105" s="50">
        <f>IF(BQ$4="X",'LI 2M - SGS'!BQ73,0)</f>
        <v>0</v>
      </c>
      <c r="BR105" s="50">
        <f>IF(BR$4="X",'LI 2M - SGS'!BR73,0)</f>
        <v>0</v>
      </c>
      <c r="BS105" s="50">
        <f>IF(BS$4="X",'LI 2M - SGS'!BS73,0)</f>
        <v>0</v>
      </c>
      <c r="BT105" s="50">
        <f>IF(BT$4="X",'LI 2M - SGS'!BT73,0)</f>
        <v>0</v>
      </c>
      <c r="BU105" s="50">
        <f>IF(BU$4="X",'LI 2M - SGS'!BU73,0)</f>
        <v>0</v>
      </c>
      <c r="BV105" s="50">
        <f>IF(BV$4="X",'LI 2M - SGS'!BV73,0)</f>
        <v>0</v>
      </c>
      <c r="BW105" s="50">
        <f>IF(BW$4="X",'LI 2M - SGS'!BW73,0)</f>
        <v>0</v>
      </c>
      <c r="BX105" s="50">
        <f>IF(BX$4="X",'LI 2M - SGS'!BX73,0)</f>
        <v>0</v>
      </c>
      <c r="BY105" s="50">
        <f>IF(BY$4="X",'LI 2M - SGS'!BY73,0)</f>
        <v>0</v>
      </c>
      <c r="BZ105" s="50">
        <f>IF(BZ$4="X",'LI 2M - SGS'!BZ73,0)</f>
        <v>0</v>
      </c>
      <c r="CA105" s="50">
        <f>IF(CA$4="X",'LI 2M - SGS'!CA73,0)</f>
        <v>0</v>
      </c>
      <c r="CB105" s="50">
        <f>IF(CB$4="X",'LI 2M - SGS'!CB73,0)</f>
        <v>0</v>
      </c>
      <c r="CC105" s="50">
        <f>IF(CC$4="X",'LI 2M - SGS'!CC73,0)</f>
        <v>0</v>
      </c>
      <c r="CD105" s="50">
        <f>IF(CD$4="X",'LI 2M - SGS'!CD73,0)</f>
        <v>0</v>
      </c>
      <c r="CE105" s="50">
        <f>IF(CE$4="X",'LI 2M - SGS'!CE73,0)</f>
        <v>0</v>
      </c>
      <c r="CF105" s="50">
        <f>IF(CF$4="X",'LI 2M - SGS'!CF73,0)</f>
        <v>0</v>
      </c>
      <c r="CG105" s="50">
        <f>IF(CG$4="X",'LI 2M - SGS'!CG73,0)</f>
        <v>0</v>
      </c>
      <c r="CH105" s="50">
        <f>IF(CH$4="X",'LI 2M - SGS'!CH73,0)</f>
        <v>0</v>
      </c>
    </row>
    <row r="106" spans="2:86" x14ac:dyDescent="0.25">
      <c r="B106" s="55" t="s">
        <v>31</v>
      </c>
      <c r="C106" s="50">
        <f>IF(C$4="X",'LI 3M - LGS'!C73,0)</f>
        <v>0</v>
      </c>
      <c r="D106" s="50">
        <f>IF(D$4="X",'LI 3M - LGS'!D73,0)</f>
        <v>83.824617283434009</v>
      </c>
      <c r="E106" s="50">
        <f>IF(E$4="X",'LI 3M - LGS'!E73,0)</f>
        <v>2887.6632245421133</v>
      </c>
      <c r="F106" s="50">
        <f>IF(F$4="X",'LI 3M - LGS'!F73,0)</f>
        <v>6707.2609201321757</v>
      </c>
      <c r="G106" s="50">
        <f>IF(G$4="X",'LI 3M - LGS'!G73,0)</f>
        <v>11052.264479622027</v>
      </c>
      <c r="H106" s="50">
        <f>IF(H$4="X",'LI 3M - LGS'!H73,0)</f>
        <v>22574.365110391478</v>
      </c>
      <c r="I106" s="50">
        <f>IF(I$4="X",'LI 3M - LGS'!I73,0)</f>
        <v>35741.722182965503</v>
      </c>
      <c r="J106" s="50">
        <f>IF(J$4="X",'LI 3M - LGS'!J73,0)</f>
        <v>33207.285518660734</v>
      </c>
      <c r="K106" s="50">
        <f>IF(K$4="X",'LI 3M - LGS'!K73,0)</f>
        <v>34291.108321421212</v>
      </c>
      <c r="L106" s="50">
        <f>IF(L$4="X",'LI 3M - LGS'!L73,0)</f>
        <v>21660.115948174443</v>
      </c>
      <c r="M106" s="50">
        <f>IF(M$4="X",'LI 3M - LGS'!M73,0)</f>
        <v>17899.346852773782</v>
      </c>
      <c r="N106" s="50">
        <f>IF(N$4="X",'LI 3M - LGS'!N73,0)</f>
        <v>18590.477218782646</v>
      </c>
      <c r="O106" s="50">
        <f>IF(O$4="X",'LI 3M - LGS'!O73,0)</f>
        <v>20436.888843912529</v>
      </c>
      <c r="P106" s="50">
        <f>IF(P$4="X",'LI 3M - LGS'!P73,0)</f>
        <v>15644.839398980688</v>
      </c>
      <c r="Q106" s="50">
        <f>IF(Q$4="X",'LI 3M - LGS'!Q73,0)</f>
        <v>17566.401288187597</v>
      </c>
      <c r="R106" s="50">
        <f>IF(R$4="X",'LI 3M - LGS'!R73,0)</f>
        <v>17415.694500107802</v>
      </c>
      <c r="S106" s="50">
        <f>IF(S$4="X",'LI 3M - LGS'!S73,0)</f>
        <v>21925.463577657327</v>
      </c>
      <c r="T106" s="50">
        <f>IF(T$4="X",'LI 3M - LGS'!T73,0)</f>
        <v>-597.97413200543201</v>
      </c>
      <c r="U106" s="50">
        <f>IF(U$4="X",'LI 3M - LGS'!U73,0)</f>
        <v>0</v>
      </c>
      <c r="V106" s="50">
        <f>IF(V$4="X",'LI 3M - LGS'!V73,0)</f>
        <v>0</v>
      </c>
      <c r="W106" s="50">
        <f>IF(W$4="X",'LI 3M - LGS'!W73,0)</f>
        <v>0</v>
      </c>
      <c r="X106" s="50">
        <f>IF(X$4="X",'LI 3M - LGS'!X73,0)</f>
        <v>0</v>
      </c>
      <c r="Y106" s="50">
        <f>IF(Y$4="X",'LI 3M - LGS'!Y73,0)</f>
        <v>0</v>
      </c>
      <c r="Z106" s="50">
        <f>IF(Z$4="X",'LI 3M - LGS'!Z73,0)</f>
        <v>0</v>
      </c>
      <c r="AA106" s="50">
        <f>IF(AA$4="X",'LI 3M - LGS'!AA73,0)</f>
        <v>0</v>
      </c>
      <c r="AB106" s="50">
        <f>IF(AB$4="X",'LI 3M - LGS'!AB73,0)</f>
        <v>0</v>
      </c>
      <c r="AC106" s="50">
        <f>IF(AC$4="X",'LI 3M - LGS'!AC73,0)</f>
        <v>0</v>
      </c>
      <c r="AD106" s="50">
        <f>IF(AD$4="X",'LI 3M - LGS'!AD73,0)</f>
        <v>0</v>
      </c>
      <c r="AE106" s="50">
        <f>IF(AE$4="X",'LI 3M - LGS'!AE73,0)</f>
        <v>0</v>
      </c>
      <c r="AF106" s="50">
        <f>IF(AF$4="X",'LI 3M - LGS'!AF73,0)</f>
        <v>0</v>
      </c>
      <c r="AG106" s="50">
        <f>IF(AG$4="X",'LI 3M - LGS'!AG73,0)</f>
        <v>0</v>
      </c>
      <c r="AH106" s="50">
        <f>IF(AH$4="X",'LI 3M - LGS'!AH73,0)</f>
        <v>0</v>
      </c>
      <c r="AI106" s="50">
        <f>IF(AI$4="X",'LI 3M - LGS'!AI73,0)</f>
        <v>0</v>
      </c>
      <c r="AJ106" s="50">
        <f>IF(AJ$4="X",'LI 3M - LGS'!AJ73,0)</f>
        <v>0</v>
      </c>
      <c r="AK106" s="50">
        <f>IF(AK$4="X",'LI 3M - LGS'!AK73,0)</f>
        <v>0</v>
      </c>
      <c r="AL106" s="50">
        <f>IF(AL$4="X",'LI 3M - LGS'!AL73,0)</f>
        <v>0</v>
      </c>
      <c r="AM106" s="50">
        <f>IF(AM$4="X",'LI 3M - LGS'!AM73,0)</f>
        <v>0</v>
      </c>
      <c r="AN106" s="50">
        <f>IF(AN$4="X",'LI 3M - LGS'!AN73,0)</f>
        <v>0</v>
      </c>
      <c r="AO106" s="50">
        <f>IF(AO$4="X",'LI 3M - LGS'!AO73,0)</f>
        <v>0</v>
      </c>
      <c r="AP106" s="50">
        <f>IF(AP$4="X",'LI 3M - LGS'!AP73,0)</f>
        <v>0</v>
      </c>
      <c r="AQ106" s="50">
        <f>IF(AQ$4="X",'LI 3M - LGS'!AQ73,0)</f>
        <v>0</v>
      </c>
      <c r="AR106" s="50">
        <f>IF(AR$4="X",'LI 3M - LGS'!AR73,0)</f>
        <v>0</v>
      </c>
      <c r="AS106" s="50">
        <f>IF(AS$4="X",'LI 3M - LGS'!AS73,0)</f>
        <v>0</v>
      </c>
      <c r="AT106" s="50">
        <f>IF(AT$4="X",'LI 3M - LGS'!AT73,0)</f>
        <v>0</v>
      </c>
      <c r="AU106" s="50">
        <f>IF(AU$4="X",'LI 3M - LGS'!AU73,0)</f>
        <v>0</v>
      </c>
      <c r="AV106" s="50">
        <f>IF(AV$4="X",'LI 3M - LGS'!AV73,0)</f>
        <v>0</v>
      </c>
      <c r="AW106" s="50">
        <f>IF(AW$4="X",'LI 3M - LGS'!AW73,0)</f>
        <v>0</v>
      </c>
      <c r="AX106" s="50">
        <f>IF(AX$4="X",'LI 3M - LGS'!AX73,0)</f>
        <v>0</v>
      </c>
      <c r="AY106" s="50">
        <f>IF(AY$4="X",'LI 3M - LGS'!AY73,0)</f>
        <v>0</v>
      </c>
      <c r="AZ106" s="50">
        <f>IF(AZ$4="X",'LI 3M - LGS'!AZ73,0)</f>
        <v>0</v>
      </c>
      <c r="BA106" s="50">
        <f>IF(BA$4="X",'LI 3M - LGS'!BA73,0)</f>
        <v>0</v>
      </c>
      <c r="BB106" s="50">
        <f>IF(BB$4="X",'LI 3M - LGS'!BB73,0)</f>
        <v>0</v>
      </c>
      <c r="BC106" s="50">
        <f>IF(BC$4="X",'LI 3M - LGS'!BC73,0)</f>
        <v>0</v>
      </c>
      <c r="BD106" s="50">
        <f>IF(BD$4="X",'LI 3M - LGS'!BD73,0)</f>
        <v>0</v>
      </c>
      <c r="BE106" s="50">
        <f>IF(BE$4="X",'LI 3M - LGS'!BE73,0)</f>
        <v>0</v>
      </c>
      <c r="BF106" s="50">
        <f>IF(BF$4="X",'LI 3M - LGS'!BF73,0)</f>
        <v>0</v>
      </c>
      <c r="BG106" s="50">
        <f>IF(BG$4="X",'LI 3M - LGS'!BG73,0)</f>
        <v>0</v>
      </c>
      <c r="BH106" s="50">
        <f>IF(BH$4="X",'LI 3M - LGS'!BH73,0)</f>
        <v>0</v>
      </c>
      <c r="BI106" s="50">
        <f>IF(BI$4="X",'LI 3M - LGS'!BI73,0)</f>
        <v>0</v>
      </c>
      <c r="BJ106" s="50">
        <f>IF(BJ$4="X",'LI 3M - LGS'!BJ73,0)</f>
        <v>0</v>
      </c>
      <c r="BK106" s="50">
        <f>IF(BK$4="X",'LI 3M - LGS'!BK73,0)</f>
        <v>0</v>
      </c>
      <c r="BL106" s="50">
        <f>IF(BL$4="X",'LI 3M - LGS'!BL73,0)</f>
        <v>0</v>
      </c>
      <c r="BM106" s="50">
        <f>IF(BM$4="X",'LI 3M - LGS'!BM73,0)</f>
        <v>0</v>
      </c>
      <c r="BN106" s="50">
        <f>IF(BN$4="X",'LI 3M - LGS'!BN73,0)</f>
        <v>0</v>
      </c>
      <c r="BO106" s="50">
        <f>IF(BO$4="X",'LI 3M - LGS'!BO73,0)</f>
        <v>0</v>
      </c>
      <c r="BP106" s="50">
        <f>IF(BP$4="X",'LI 3M - LGS'!BP73,0)</f>
        <v>0</v>
      </c>
      <c r="BQ106" s="50">
        <f>IF(BQ$4="X",'LI 3M - LGS'!BQ73,0)</f>
        <v>0</v>
      </c>
      <c r="BR106" s="50">
        <f>IF(BR$4="X",'LI 3M - LGS'!BR73,0)</f>
        <v>0</v>
      </c>
      <c r="BS106" s="50">
        <f>IF(BS$4="X",'LI 3M - LGS'!BS73,0)</f>
        <v>0</v>
      </c>
      <c r="BT106" s="50">
        <f>IF(BT$4="X",'LI 3M - LGS'!BT73,0)</f>
        <v>0</v>
      </c>
      <c r="BU106" s="50">
        <f>IF(BU$4="X",'LI 3M - LGS'!BU73,0)</f>
        <v>0</v>
      </c>
      <c r="BV106" s="50">
        <f>IF(BV$4="X",'LI 3M - LGS'!BV73,0)</f>
        <v>0</v>
      </c>
      <c r="BW106" s="50">
        <f>IF(BW$4="X",'LI 3M - LGS'!BW73,0)</f>
        <v>0</v>
      </c>
      <c r="BX106" s="50">
        <f>IF(BX$4="X",'LI 3M - LGS'!BX73,0)</f>
        <v>0</v>
      </c>
      <c r="BY106" s="50">
        <f>IF(BY$4="X",'LI 3M - LGS'!BY73,0)</f>
        <v>0</v>
      </c>
      <c r="BZ106" s="50">
        <f>IF(BZ$4="X",'LI 3M - LGS'!BZ73,0)</f>
        <v>0</v>
      </c>
      <c r="CA106" s="50">
        <f>IF(CA$4="X",'LI 3M - LGS'!CA73,0)</f>
        <v>0</v>
      </c>
      <c r="CB106" s="50">
        <f>IF(CB$4="X",'LI 3M - LGS'!CB73,0)</f>
        <v>0</v>
      </c>
      <c r="CC106" s="50">
        <f>IF(CC$4="X",'LI 3M - LGS'!CC73,0)</f>
        <v>0</v>
      </c>
      <c r="CD106" s="50">
        <f>IF(CD$4="X",'LI 3M - LGS'!CD73,0)</f>
        <v>0</v>
      </c>
      <c r="CE106" s="50">
        <f>IF(CE$4="X",'LI 3M - LGS'!CE73,0)</f>
        <v>0</v>
      </c>
      <c r="CF106" s="50">
        <f>IF(CF$4="X",'LI 3M - LGS'!CF73,0)</f>
        <v>0</v>
      </c>
      <c r="CG106" s="50">
        <f>IF(CG$4="X",'LI 3M - LGS'!CG73,0)</f>
        <v>0</v>
      </c>
      <c r="CH106" s="50">
        <f>IF(CH$4="X",'LI 3M - LGS'!CH73,0)</f>
        <v>0</v>
      </c>
    </row>
    <row r="107" spans="2:86" x14ac:dyDescent="0.25">
      <c r="B107" s="55" t="s">
        <v>32</v>
      </c>
      <c r="C107" s="50">
        <f>IF(C$4="X",'LI 4M - SPS'!C73,0)</f>
        <v>0</v>
      </c>
      <c r="D107" s="50">
        <f>IF(D$4="X",'LI 4M - SPS'!D73,0)</f>
        <v>0</v>
      </c>
      <c r="E107" s="50">
        <f>IF(E$4="X",'LI 4M - SPS'!E73,0)</f>
        <v>0</v>
      </c>
      <c r="F107" s="50">
        <f>IF(F$4="X",'LI 4M - SPS'!F73,0)</f>
        <v>0</v>
      </c>
      <c r="G107" s="50">
        <f>IF(G$4="X",'LI 4M - SPS'!G73,0)</f>
        <v>0</v>
      </c>
      <c r="H107" s="50">
        <f>IF(H$4="X",'LI 4M - SPS'!H73,0)</f>
        <v>0</v>
      </c>
      <c r="I107" s="50">
        <f>IF(I$4="X",'LI 4M - SPS'!I73,0)</f>
        <v>0</v>
      </c>
      <c r="J107" s="50">
        <f>IF(J$4="X",'LI 4M - SPS'!J73,0)</f>
        <v>0</v>
      </c>
      <c r="K107" s="50">
        <f>IF(K$4="X",'LI 4M - SPS'!K73,0)</f>
        <v>0</v>
      </c>
      <c r="L107" s="50">
        <f>IF(L$4="X",'LI 4M - SPS'!L73,0)</f>
        <v>0</v>
      </c>
      <c r="M107" s="50">
        <f>IF(M$4="X",'LI 4M - SPS'!M73,0)</f>
        <v>0</v>
      </c>
      <c r="N107" s="50">
        <f>IF(N$4="X",'LI 4M - SPS'!N73,0)</f>
        <v>0</v>
      </c>
      <c r="O107" s="50">
        <f>IF(O$4="X",'LI 4M - SPS'!O73,0)</f>
        <v>0</v>
      </c>
      <c r="P107" s="50">
        <f>IF(P$4="X",'LI 4M - SPS'!P73,0)</f>
        <v>0</v>
      </c>
      <c r="Q107" s="50">
        <f>IF(Q$4="X",'LI 4M - SPS'!Q73,0)</f>
        <v>0</v>
      </c>
      <c r="R107" s="50">
        <f>IF(R$4="X",'LI 4M - SPS'!R73,0)</f>
        <v>0</v>
      </c>
      <c r="S107" s="50">
        <f>IF(S$4="X",'LI 4M - SPS'!S73,0)</f>
        <v>0</v>
      </c>
      <c r="T107" s="50">
        <f>IF(T$4="X",'LI 4M - SPS'!T73,0)</f>
        <v>0</v>
      </c>
      <c r="U107" s="50">
        <f>IF(U$4="X",'LI 4M - SPS'!U73,0)</f>
        <v>0</v>
      </c>
      <c r="V107" s="50">
        <f>IF(V$4="X",'LI 4M - SPS'!V73,0)</f>
        <v>0</v>
      </c>
      <c r="W107" s="50">
        <f>IF(W$4="X",'LI 4M - SPS'!W73,0)</f>
        <v>0</v>
      </c>
      <c r="X107" s="50">
        <f>IF(X$4="X",'LI 4M - SPS'!X73,0)</f>
        <v>0</v>
      </c>
      <c r="Y107" s="50">
        <f>IF(Y$4="X",'LI 4M - SPS'!Y73,0)</f>
        <v>0</v>
      </c>
      <c r="Z107" s="50">
        <f>IF(Z$4="X",'LI 4M - SPS'!Z73,0)</f>
        <v>0</v>
      </c>
      <c r="AA107" s="50">
        <f>IF(AA$4="X",'LI 4M - SPS'!AA73,0)</f>
        <v>0</v>
      </c>
      <c r="AB107" s="50">
        <f>IF(AB$4="X",'LI 4M - SPS'!AB73,0)</f>
        <v>0</v>
      </c>
      <c r="AC107" s="50">
        <f>IF(AC$4="X",'LI 4M - SPS'!AC73,0)</f>
        <v>0</v>
      </c>
      <c r="AD107" s="50">
        <f>IF(AD$4="X",'LI 4M - SPS'!AD73,0)</f>
        <v>0</v>
      </c>
      <c r="AE107" s="50">
        <f>IF(AE$4="X",'LI 4M - SPS'!AE73,0)</f>
        <v>0</v>
      </c>
      <c r="AF107" s="50">
        <f>IF(AF$4="X",'LI 4M - SPS'!AF73,0)</f>
        <v>0</v>
      </c>
      <c r="AG107" s="50">
        <f>IF(AG$4="X",'LI 4M - SPS'!AG73,0)</f>
        <v>0</v>
      </c>
      <c r="AH107" s="50">
        <f>IF(AH$4="X",'LI 4M - SPS'!AH73,0)</f>
        <v>0</v>
      </c>
      <c r="AI107" s="50">
        <f>IF(AI$4="X",'LI 4M - SPS'!AI73,0)</f>
        <v>0</v>
      </c>
      <c r="AJ107" s="50">
        <f>IF(AJ$4="X",'LI 4M - SPS'!AJ73,0)</f>
        <v>0</v>
      </c>
      <c r="AK107" s="50">
        <f>IF(AK$4="X",'LI 4M - SPS'!AK73,0)</f>
        <v>0</v>
      </c>
      <c r="AL107" s="50">
        <f>IF(AL$4="X",'LI 4M - SPS'!AL73,0)</f>
        <v>0</v>
      </c>
      <c r="AM107" s="50">
        <f>IF(AM$4="X",'LI 4M - SPS'!AM73,0)</f>
        <v>0</v>
      </c>
      <c r="AN107" s="50">
        <f>IF(AN$4="X",'LI 4M - SPS'!AN73,0)</f>
        <v>0</v>
      </c>
      <c r="AO107" s="50">
        <f>IF(AO$4="X",'LI 4M - SPS'!AO73,0)</f>
        <v>0</v>
      </c>
      <c r="AP107" s="50">
        <f>IF(AP$4="X",'LI 4M - SPS'!AP73,0)</f>
        <v>0</v>
      </c>
      <c r="AQ107" s="50">
        <f>IF(AQ$4="X",'LI 4M - SPS'!AQ73,0)</f>
        <v>0</v>
      </c>
      <c r="AR107" s="50">
        <f>IF(AR$4="X",'LI 4M - SPS'!AR73,0)</f>
        <v>0</v>
      </c>
      <c r="AS107" s="50">
        <f>IF(AS$4="X",'LI 4M - SPS'!AS73,0)</f>
        <v>0</v>
      </c>
      <c r="AT107" s="50">
        <f>IF(AT$4="X",'LI 4M - SPS'!AT73,0)</f>
        <v>0</v>
      </c>
      <c r="AU107" s="50">
        <f>IF(AU$4="X",'LI 4M - SPS'!AU73,0)</f>
        <v>0</v>
      </c>
      <c r="AV107" s="50">
        <f>IF(AV$4="X",'LI 4M - SPS'!AV73,0)</f>
        <v>0</v>
      </c>
      <c r="AW107" s="50">
        <f>IF(AW$4="X",'LI 4M - SPS'!AW73,0)</f>
        <v>0</v>
      </c>
      <c r="AX107" s="50">
        <f>IF(AX$4="X",'LI 4M - SPS'!AX73,0)</f>
        <v>0</v>
      </c>
      <c r="AY107" s="50">
        <f>IF(AY$4="X",'LI 4M - SPS'!AY73,0)</f>
        <v>0</v>
      </c>
      <c r="AZ107" s="50">
        <f>IF(AZ$4="X",'LI 4M - SPS'!AZ73,0)</f>
        <v>0</v>
      </c>
      <c r="BA107" s="50">
        <f>IF(BA$4="X",'LI 4M - SPS'!BA73,0)</f>
        <v>0</v>
      </c>
      <c r="BB107" s="50">
        <f>IF(BB$4="X",'LI 4M - SPS'!BB73,0)</f>
        <v>0</v>
      </c>
      <c r="BC107" s="50">
        <f>IF(BC$4="X",'LI 4M - SPS'!BC73,0)</f>
        <v>0</v>
      </c>
      <c r="BD107" s="50">
        <f>IF(BD$4="X",'LI 4M - SPS'!BD73,0)</f>
        <v>0</v>
      </c>
      <c r="BE107" s="50">
        <f>IF(BE$4="X",'LI 4M - SPS'!BE73,0)</f>
        <v>0</v>
      </c>
      <c r="BF107" s="50">
        <f>IF(BF$4="X",'LI 4M - SPS'!BF73,0)</f>
        <v>0</v>
      </c>
      <c r="BG107" s="50">
        <f>IF(BG$4="X",'LI 4M - SPS'!BG73,0)</f>
        <v>0</v>
      </c>
      <c r="BH107" s="50">
        <f>IF(BH$4="X",'LI 4M - SPS'!BH73,0)</f>
        <v>0</v>
      </c>
      <c r="BI107" s="50">
        <f>IF(BI$4="X",'LI 4M - SPS'!BI73,0)</f>
        <v>0</v>
      </c>
      <c r="BJ107" s="50">
        <f>IF(BJ$4="X",'LI 4M - SPS'!BJ73,0)</f>
        <v>0</v>
      </c>
      <c r="BK107" s="50">
        <f>IF(BK$4="X",'LI 4M - SPS'!BK73,0)</f>
        <v>0</v>
      </c>
      <c r="BL107" s="50">
        <f>IF(BL$4="X",'LI 4M - SPS'!BL73,0)</f>
        <v>0</v>
      </c>
      <c r="BM107" s="50">
        <f>IF(BM$4="X",'LI 4M - SPS'!BM73,0)</f>
        <v>0</v>
      </c>
      <c r="BN107" s="50">
        <f>IF(BN$4="X",'LI 4M - SPS'!BN73,0)</f>
        <v>0</v>
      </c>
      <c r="BO107" s="50">
        <f>IF(BO$4="X",'LI 4M - SPS'!BO73,0)</f>
        <v>0</v>
      </c>
      <c r="BP107" s="50">
        <f>IF(BP$4="X",'LI 4M - SPS'!BP73,0)</f>
        <v>0</v>
      </c>
      <c r="BQ107" s="50">
        <f>IF(BQ$4="X",'LI 4M - SPS'!BQ73,0)</f>
        <v>0</v>
      </c>
      <c r="BR107" s="50">
        <f>IF(BR$4="X",'LI 4M - SPS'!BR73,0)</f>
        <v>0</v>
      </c>
      <c r="BS107" s="50">
        <f>IF(BS$4="X",'LI 4M - SPS'!BS73,0)</f>
        <v>0</v>
      </c>
      <c r="BT107" s="50">
        <f>IF(BT$4="X",'LI 4M - SPS'!BT73,0)</f>
        <v>0</v>
      </c>
      <c r="BU107" s="50">
        <f>IF(BU$4="X",'LI 4M - SPS'!BU73,0)</f>
        <v>0</v>
      </c>
      <c r="BV107" s="50">
        <f>IF(BV$4="X",'LI 4M - SPS'!BV73,0)</f>
        <v>0</v>
      </c>
      <c r="BW107" s="50">
        <f>IF(BW$4="X",'LI 4M - SPS'!BW73,0)</f>
        <v>0</v>
      </c>
      <c r="BX107" s="50">
        <f>IF(BX$4="X",'LI 4M - SPS'!BX73,0)</f>
        <v>0</v>
      </c>
      <c r="BY107" s="50">
        <f>IF(BY$4="X",'LI 4M - SPS'!BY73,0)</f>
        <v>0</v>
      </c>
      <c r="BZ107" s="50">
        <f>IF(BZ$4="X",'LI 4M - SPS'!BZ73,0)</f>
        <v>0</v>
      </c>
      <c r="CA107" s="50">
        <f>IF(CA$4="X",'LI 4M - SPS'!CA73,0)</f>
        <v>0</v>
      </c>
      <c r="CB107" s="50">
        <f>IF(CB$4="X",'LI 4M - SPS'!CB73,0)</f>
        <v>0</v>
      </c>
      <c r="CC107" s="50">
        <f>IF(CC$4="X",'LI 4M - SPS'!CC73,0)</f>
        <v>0</v>
      </c>
      <c r="CD107" s="50">
        <f>IF(CD$4="X",'LI 4M - SPS'!CD73,0)</f>
        <v>0</v>
      </c>
      <c r="CE107" s="50">
        <f>IF(CE$4="X",'LI 4M - SPS'!CE73,0)</f>
        <v>0</v>
      </c>
      <c r="CF107" s="50">
        <f>IF(CF$4="X",'LI 4M - SPS'!CF73,0)</f>
        <v>0</v>
      </c>
      <c r="CG107" s="50">
        <f>IF(CG$4="X",'LI 4M - SPS'!CG73,0)</f>
        <v>0</v>
      </c>
      <c r="CH107" s="50">
        <f>IF(CH$4="X",'LI 4M - SPS'!CH73,0)</f>
        <v>0</v>
      </c>
    </row>
    <row r="108" spans="2:86" ht="15.75" thickBot="1" x14ac:dyDescent="0.3">
      <c r="B108" s="31" t="s">
        <v>33</v>
      </c>
      <c r="C108" s="152">
        <f>IF(C$4="X",'LI 11M - LPS'!C73,0)</f>
        <v>0</v>
      </c>
      <c r="D108" s="152">
        <f>IF(D$4="X",'LI 11M - LPS'!D73,0)</f>
        <v>0</v>
      </c>
      <c r="E108" s="152">
        <f>IF(E$4="X",'LI 11M - LPS'!E73,0)</f>
        <v>0</v>
      </c>
      <c r="F108" s="152">
        <f>IF(F$4="X",'LI 11M - LPS'!F73,0)</f>
        <v>0</v>
      </c>
      <c r="G108" s="152">
        <f>IF(G$4="X",'LI 11M - LPS'!G73,0)</f>
        <v>0</v>
      </c>
      <c r="H108" s="152">
        <f>IF(H$4="X",'LI 11M - LPS'!H73,0)</f>
        <v>0</v>
      </c>
      <c r="I108" s="152">
        <f>IF(I$4="X",'LI 11M - LPS'!I73,0)</f>
        <v>0</v>
      </c>
      <c r="J108" s="152">
        <f>IF(J$4="X",'LI 11M - LPS'!J73,0)</f>
        <v>0</v>
      </c>
      <c r="K108" s="152">
        <f>IF(K$4="X",'LI 11M - LPS'!K73,0)</f>
        <v>0</v>
      </c>
      <c r="L108" s="152">
        <f>IF(L$4="X",'LI 11M - LPS'!L73,0)</f>
        <v>0</v>
      </c>
      <c r="M108" s="152">
        <f>IF(M$4="X",'LI 11M - LPS'!M73,0)</f>
        <v>0</v>
      </c>
      <c r="N108" s="152">
        <f>IF(N$4="X",'LI 11M - LPS'!N73,0)</f>
        <v>0</v>
      </c>
      <c r="O108" s="152">
        <f>IF(O$4="X",'LI 11M - LPS'!O73,0)</f>
        <v>0</v>
      </c>
      <c r="P108" s="152">
        <f>IF(P$4="X",'LI 11M - LPS'!P73,0)</f>
        <v>0</v>
      </c>
      <c r="Q108" s="152">
        <f>IF(Q$4="X",'LI 11M - LPS'!Q73,0)</f>
        <v>0</v>
      </c>
      <c r="R108" s="152">
        <f>IF(R$4="X",'LI 11M - LPS'!R73,0)</f>
        <v>0</v>
      </c>
      <c r="S108" s="152">
        <f>IF(S$4="X",'LI 11M - LPS'!S73,0)</f>
        <v>0</v>
      </c>
      <c r="T108" s="152">
        <f>IF(T$4="X",'LI 11M - LPS'!T73,0)</f>
        <v>0</v>
      </c>
      <c r="U108" s="152">
        <f>IF(U$4="X",'LI 11M - LPS'!U73,0)</f>
        <v>0</v>
      </c>
      <c r="V108" s="152">
        <f>IF(V$4="X",'LI 11M - LPS'!V73,0)</f>
        <v>0</v>
      </c>
      <c r="W108" s="152">
        <f>IF(W$4="X",'LI 11M - LPS'!W73,0)</f>
        <v>0</v>
      </c>
      <c r="X108" s="152">
        <f>IF(X$4="X",'LI 11M - LPS'!X73,0)</f>
        <v>0</v>
      </c>
      <c r="Y108" s="152">
        <f>IF(Y$4="X",'LI 11M - LPS'!Y73,0)</f>
        <v>0</v>
      </c>
      <c r="Z108" s="152">
        <f>IF(Z$4="X",'LI 11M - LPS'!Z73,0)</f>
        <v>0</v>
      </c>
      <c r="AA108" s="152">
        <f>IF(AA$4="X",'LI 11M - LPS'!AA73,0)</f>
        <v>0</v>
      </c>
      <c r="AB108" s="152">
        <f>IF(AB$4="X",'LI 11M - LPS'!AB73,0)</f>
        <v>0</v>
      </c>
      <c r="AC108" s="152">
        <f>IF(AC$4="X",'LI 11M - LPS'!AC73,0)</f>
        <v>0</v>
      </c>
      <c r="AD108" s="152">
        <f>IF(AD$4="X",'LI 11M - LPS'!AD73,0)</f>
        <v>0</v>
      </c>
      <c r="AE108" s="152">
        <f>IF(AE$4="X",'LI 11M - LPS'!AE73,0)</f>
        <v>0</v>
      </c>
      <c r="AF108" s="152">
        <f>IF(AF$4="X",'LI 11M - LPS'!AF73,0)</f>
        <v>0</v>
      </c>
      <c r="AG108" s="152">
        <f>IF(AG$4="X",'LI 11M - LPS'!AG73,0)</f>
        <v>0</v>
      </c>
      <c r="AH108" s="152">
        <f>IF(AH$4="X",'LI 11M - LPS'!AH73,0)</f>
        <v>0</v>
      </c>
      <c r="AI108" s="152">
        <f>IF(AI$4="X",'LI 11M - LPS'!AI73,0)</f>
        <v>0</v>
      </c>
      <c r="AJ108" s="152">
        <f>IF(AJ$4="X",'LI 11M - LPS'!AJ73,0)</f>
        <v>0</v>
      </c>
      <c r="AK108" s="152">
        <f>IF(AK$4="X",'LI 11M - LPS'!AK73,0)</f>
        <v>0</v>
      </c>
      <c r="AL108" s="152">
        <f>IF(AL$4="X",'LI 11M - LPS'!AL73,0)</f>
        <v>0</v>
      </c>
      <c r="AM108" s="152">
        <f>IF(AM$4="X",'LI 11M - LPS'!AM73,0)</f>
        <v>0</v>
      </c>
      <c r="AN108" s="152">
        <f>IF(AN$4="X",'LI 11M - LPS'!AN73,0)</f>
        <v>0</v>
      </c>
      <c r="AO108" s="152">
        <f>IF(AO$4="X",'LI 11M - LPS'!AO73,0)</f>
        <v>0</v>
      </c>
      <c r="AP108" s="152">
        <f>IF(AP$4="X",'LI 11M - LPS'!AP73,0)</f>
        <v>0</v>
      </c>
      <c r="AQ108" s="152">
        <f>IF(AQ$4="X",'LI 11M - LPS'!AQ73,0)</f>
        <v>0</v>
      </c>
      <c r="AR108" s="152">
        <f>IF(AR$4="X",'LI 11M - LPS'!AR73,0)</f>
        <v>0</v>
      </c>
      <c r="AS108" s="152">
        <f>IF(AS$4="X",'LI 11M - LPS'!AS73,0)</f>
        <v>0</v>
      </c>
      <c r="AT108" s="152">
        <f>IF(AT$4="X",'LI 11M - LPS'!AT73,0)</f>
        <v>0</v>
      </c>
      <c r="AU108" s="152">
        <f>IF(AU$4="X",'LI 11M - LPS'!AU73,0)</f>
        <v>0</v>
      </c>
      <c r="AV108" s="152">
        <f>IF(AV$4="X",'LI 11M - LPS'!AV73,0)</f>
        <v>0</v>
      </c>
      <c r="AW108" s="152">
        <f>IF(AW$4="X",'LI 11M - LPS'!AW73,0)</f>
        <v>0</v>
      </c>
      <c r="AX108" s="152">
        <f>IF(AX$4="X",'LI 11M - LPS'!AX73,0)</f>
        <v>0</v>
      </c>
      <c r="AY108" s="152">
        <f>IF(AY$4="X",'LI 11M - LPS'!AY73,0)</f>
        <v>0</v>
      </c>
      <c r="AZ108" s="152">
        <f>IF(AZ$4="X",'LI 11M - LPS'!AZ73,0)</f>
        <v>0</v>
      </c>
      <c r="BA108" s="152">
        <f>IF(BA$4="X",'LI 11M - LPS'!BA73,0)</f>
        <v>0</v>
      </c>
      <c r="BB108" s="152">
        <f>IF(BB$4="X",'LI 11M - LPS'!BB73,0)</f>
        <v>0</v>
      </c>
      <c r="BC108" s="152">
        <f>IF(BC$4="X",'LI 11M - LPS'!BC73,0)</f>
        <v>0</v>
      </c>
      <c r="BD108" s="152">
        <f>IF(BD$4="X",'LI 11M - LPS'!BD73,0)</f>
        <v>0</v>
      </c>
      <c r="BE108" s="152">
        <f>IF(BE$4="X",'LI 11M - LPS'!BE73,0)</f>
        <v>0</v>
      </c>
      <c r="BF108" s="152">
        <f>IF(BF$4="X",'LI 11M - LPS'!BF73,0)</f>
        <v>0</v>
      </c>
      <c r="BG108" s="152">
        <f>IF(BG$4="X",'LI 11M - LPS'!BG73,0)</f>
        <v>0</v>
      </c>
      <c r="BH108" s="152">
        <f>IF(BH$4="X",'LI 11M - LPS'!BH73,0)</f>
        <v>0</v>
      </c>
      <c r="BI108" s="152">
        <f>IF(BI$4="X",'LI 11M - LPS'!BI73,0)</f>
        <v>0</v>
      </c>
      <c r="BJ108" s="152">
        <f>IF(BJ$4="X",'LI 11M - LPS'!BJ73,0)</f>
        <v>0</v>
      </c>
      <c r="BK108" s="152">
        <f>IF(BK$4="X",'LI 11M - LPS'!BK73,0)</f>
        <v>0</v>
      </c>
      <c r="BL108" s="152">
        <f>IF(BL$4="X",'LI 11M - LPS'!BL73,0)</f>
        <v>0</v>
      </c>
      <c r="BM108" s="152">
        <f>IF(BM$4="X",'LI 11M - LPS'!BM73,0)</f>
        <v>0</v>
      </c>
      <c r="BN108" s="152">
        <f>IF(BN$4="X",'LI 11M - LPS'!BN73,0)</f>
        <v>0</v>
      </c>
      <c r="BO108" s="152">
        <f>IF(BO$4="X",'LI 11M - LPS'!BO73,0)</f>
        <v>0</v>
      </c>
      <c r="BP108" s="152">
        <f>IF(BP$4="X",'LI 11M - LPS'!BP73,0)</f>
        <v>0</v>
      </c>
      <c r="BQ108" s="152">
        <f>IF(BQ$4="X",'LI 11M - LPS'!BQ73,0)</f>
        <v>0</v>
      </c>
      <c r="BR108" s="152">
        <f>IF(BR$4="X",'LI 11M - LPS'!BR73,0)</f>
        <v>0</v>
      </c>
      <c r="BS108" s="152">
        <f>IF(BS$4="X",'LI 11M - LPS'!BS73,0)</f>
        <v>0</v>
      </c>
      <c r="BT108" s="152">
        <f>IF(BT$4="X",'LI 11M - LPS'!BT73,0)</f>
        <v>0</v>
      </c>
      <c r="BU108" s="152">
        <f>IF(BU$4="X",'LI 11M - LPS'!BU73,0)</f>
        <v>0</v>
      </c>
      <c r="BV108" s="152">
        <f>IF(BV$4="X",'LI 11M - LPS'!BV73,0)</f>
        <v>0</v>
      </c>
      <c r="BW108" s="152">
        <f>IF(BW$4="X",'LI 11M - LPS'!BW73,0)</f>
        <v>0</v>
      </c>
      <c r="BX108" s="152">
        <f>IF(BX$4="X",'LI 11M - LPS'!BX73,0)</f>
        <v>0</v>
      </c>
      <c r="BY108" s="152">
        <f>IF(BY$4="X",'LI 11M - LPS'!BY73,0)</f>
        <v>0</v>
      </c>
      <c r="BZ108" s="152">
        <f>IF(BZ$4="X",'LI 11M - LPS'!BZ73,0)</f>
        <v>0</v>
      </c>
      <c r="CA108" s="152">
        <f>IF(CA$4="X",'LI 11M - LPS'!CA73,0)</f>
        <v>0</v>
      </c>
      <c r="CB108" s="152">
        <f>IF(CB$4="X",'LI 11M - LPS'!CB73,0)</f>
        <v>0</v>
      </c>
      <c r="CC108" s="152">
        <f>IF(CC$4="X",'LI 11M - LPS'!CC73,0)</f>
        <v>0</v>
      </c>
      <c r="CD108" s="152">
        <f>IF(CD$4="X",'LI 11M - LPS'!CD73,0)</f>
        <v>0</v>
      </c>
      <c r="CE108" s="152">
        <f>IF(CE$4="X",'LI 11M - LPS'!CE73,0)</f>
        <v>0</v>
      </c>
      <c r="CF108" s="152">
        <f>IF(CF$4="X",'LI 11M - LPS'!CF73,0)</f>
        <v>0</v>
      </c>
      <c r="CG108" s="152">
        <f>IF(CG$4="X",'LI 11M - LPS'!CG73,0)</f>
        <v>0</v>
      </c>
      <c r="CH108" s="152">
        <f>IF(CH$4="X",'LI 11M - LPS'!CH73,0)</f>
        <v>0</v>
      </c>
    </row>
    <row r="109" spans="2:86" s="1" customFormat="1" ht="15.75" thickBot="1" x14ac:dyDescent="0.3">
      <c r="B109" s="56" t="s">
        <v>34</v>
      </c>
      <c r="C109" s="154">
        <f>SUM(C104:C108)</f>
        <v>0</v>
      </c>
      <c r="D109" s="155">
        <f t="shared" ref="D109:K109" si="109">SUM(D104:D108)</f>
        <v>406.49572777872606</v>
      </c>
      <c r="E109" s="155">
        <f t="shared" si="109"/>
        <v>5349.5940383040706</v>
      </c>
      <c r="F109" s="155">
        <f t="shared" si="109"/>
        <v>12743.826350077159</v>
      </c>
      <c r="G109" s="155">
        <f t="shared" si="109"/>
        <v>23211.713000255371</v>
      </c>
      <c r="H109" s="155">
        <f t="shared" si="109"/>
        <v>79436.594318026939</v>
      </c>
      <c r="I109" s="155">
        <f t="shared" si="109"/>
        <v>125812.98263988015</v>
      </c>
      <c r="J109" s="155">
        <f t="shared" si="109"/>
        <v>124864.11307603604</v>
      </c>
      <c r="K109" s="155">
        <f t="shared" si="109"/>
        <v>91552.052658833418</v>
      </c>
      <c r="L109" s="155">
        <f t="shared" ref="L109:BW109" si="110">SUM(L104:L108)</f>
        <v>45654.475509609299</v>
      </c>
      <c r="M109" s="155">
        <f t="shared" si="110"/>
        <v>53637.262792203881</v>
      </c>
      <c r="N109" s="155">
        <f t="shared" si="110"/>
        <v>76977.34433423946</v>
      </c>
      <c r="O109" s="155">
        <f t="shared" si="110"/>
        <v>81785.825843742045</v>
      </c>
      <c r="P109" s="155">
        <f t="shared" si="110"/>
        <v>66196.021516159497</v>
      </c>
      <c r="Q109" s="155">
        <f t="shared" si="110"/>
        <v>61148.585640131438</v>
      </c>
      <c r="R109" s="155">
        <f t="shared" si="110"/>
        <v>49714.817629140307</v>
      </c>
      <c r="S109" s="155">
        <f t="shared" si="110"/>
        <v>60709.528399266041</v>
      </c>
      <c r="T109" s="155">
        <f t="shared" si="110"/>
        <v>14168.645954233431</v>
      </c>
      <c r="U109" s="155">
        <f t="shared" si="110"/>
        <v>0</v>
      </c>
      <c r="V109" s="155">
        <f t="shared" si="110"/>
        <v>0</v>
      </c>
      <c r="W109" s="155">
        <f t="shared" si="110"/>
        <v>0</v>
      </c>
      <c r="X109" s="155">
        <f t="shared" si="110"/>
        <v>0</v>
      </c>
      <c r="Y109" s="155">
        <f t="shared" si="110"/>
        <v>0</v>
      </c>
      <c r="Z109" s="155">
        <f t="shared" si="110"/>
        <v>0</v>
      </c>
      <c r="AA109" s="155">
        <f t="shared" si="110"/>
        <v>0</v>
      </c>
      <c r="AB109" s="155">
        <f t="shared" si="110"/>
        <v>0</v>
      </c>
      <c r="AC109" s="155">
        <f t="shared" si="110"/>
        <v>0</v>
      </c>
      <c r="AD109" s="155">
        <f t="shared" si="110"/>
        <v>0</v>
      </c>
      <c r="AE109" s="155">
        <f t="shared" si="110"/>
        <v>0</v>
      </c>
      <c r="AF109" s="155">
        <f t="shared" si="110"/>
        <v>0</v>
      </c>
      <c r="AG109" s="155">
        <f t="shared" si="110"/>
        <v>0</v>
      </c>
      <c r="AH109" s="155">
        <f t="shared" si="110"/>
        <v>0</v>
      </c>
      <c r="AI109" s="155">
        <f t="shared" si="110"/>
        <v>0</v>
      </c>
      <c r="AJ109" s="155">
        <f t="shared" si="110"/>
        <v>0</v>
      </c>
      <c r="AK109" s="155">
        <f t="shared" si="110"/>
        <v>0</v>
      </c>
      <c r="AL109" s="155">
        <f t="shared" si="110"/>
        <v>0</v>
      </c>
      <c r="AM109" s="155">
        <f t="shared" si="110"/>
        <v>0</v>
      </c>
      <c r="AN109" s="155">
        <f t="shared" si="110"/>
        <v>0</v>
      </c>
      <c r="AO109" s="155">
        <f t="shared" si="110"/>
        <v>0</v>
      </c>
      <c r="AP109" s="155">
        <f t="shared" si="110"/>
        <v>0</v>
      </c>
      <c r="AQ109" s="155">
        <f t="shared" si="110"/>
        <v>0</v>
      </c>
      <c r="AR109" s="155">
        <f t="shared" si="110"/>
        <v>0</v>
      </c>
      <c r="AS109" s="155">
        <f t="shared" si="110"/>
        <v>0</v>
      </c>
      <c r="AT109" s="155">
        <f t="shared" si="110"/>
        <v>0</v>
      </c>
      <c r="AU109" s="155">
        <f t="shared" si="110"/>
        <v>0</v>
      </c>
      <c r="AV109" s="155">
        <f t="shared" si="110"/>
        <v>0</v>
      </c>
      <c r="AW109" s="155">
        <f t="shared" si="110"/>
        <v>0</v>
      </c>
      <c r="AX109" s="155">
        <f t="shared" si="110"/>
        <v>0</v>
      </c>
      <c r="AY109" s="155">
        <f t="shared" si="110"/>
        <v>0</v>
      </c>
      <c r="AZ109" s="155">
        <f t="shared" si="110"/>
        <v>0</v>
      </c>
      <c r="BA109" s="155">
        <f t="shared" si="110"/>
        <v>0</v>
      </c>
      <c r="BB109" s="155">
        <f t="shared" si="110"/>
        <v>0</v>
      </c>
      <c r="BC109" s="155">
        <f t="shared" si="110"/>
        <v>0</v>
      </c>
      <c r="BD109" s="155">
        <f t="shared" si="110"/>
        <v>0</v>
      </c>
      <c r="BE109" s="155">
        <f t="shared" si="110"/>
        <v>0</v>
      </c>
      <c r="BF109" s="155">
        <f t="shared" si="110"/>
        <v>0</v>
      </c>
      <c r="BG109" s="155">
        <f t="shared" si="110"/>
        <v>0</v>
      </c>
      <c r="BH109" s="155">
        <f t="shared" si="110"/>
        <v>0</v>
      </c>
      <c r="BI109" s="155">
        <f t="shared" si="110"/>
        <v>0</v>
      </c>
      <c r="BJ109" s="155">
        <f t="shared" si="110"/>
        <v>0</v>
      </c>
      <c r="BK109" s="155">
        <f t="shared" si="110"/>
        <v>0</v>
      </c>
      <c r="BL109" s="155">
        <f t="shared" si="110"/>
        <v>0</v>
      </c>
      <c r="BM109" s="155">
        <f t="shared" si="110"/>
        <v>0</v>
      </c>
      <c r="BN109" s="155">
        <f t="shared" si="110"/>
        <v>0</v>
      </c>
      <c r="BO109" s="155">
        <f t="shared" si="110"/>
        <v>0</v>
      </c>
      <c r="BP109" s="155">
        <f t="shared" si="110"/>
        <v>0</v>
      </c>
      <c r="BQ109" s="155">
        <f t="shared" si="110"/>
        <v>0</v>
      </c>
      <c r="BR109" s="155">
        <f t="shared" si="110"/>
        <v>0</v>
      </c>
      <c r="BS109" s="155">
        <f t="shared" si="110"/>
        <v>0</v>
      </c>
      <c r="BT109" s="155">
        <f t="shared" si="110"/>
        <v>0</v>
      </c>
      <c r="BU109" s="155">
        <f t="shared" si="110"/>
        <v>0</v>
      </c>
      <c r="BV109" s="155">
        <f t="shared" si="110"/>
        <v>0</v>
      </c>
      <c r="BW109" s="155">
        <f t="shared" si="110"/>
        <v>0</v>
      </c>
      <c r="BX109" s="155">
        <f t="shared" ref="BX109:CH109" si="111">SUM(BX104:BX108)</f>
        <v>0</v>
      </c>
      <c r="BY109" s="155">
        <f t="shared" si="111"/>
        <v>0</v>
      </c>
      <c r="BZ109" s="155">
        <f t="shared" si="111"/>
        <v>0</v>
      </c>
      <c r="CA109" s="155">
        <f t="shared" si="111"/>
        <v>0</v>
      </c>
      <c r="CB109" s="155">
        <f t="shared" si="111"/>
        <v>0</v>
      </c>
      <c r="CC109" s="155">
        <f t="shared" si="111"/>
        <v>0</v>
      </c>
      <c r="CD109" s="155">
        <f t="shared" si="111"/>
        <v>0</v>
      </c>
      <c r="CE109" s="155">
        <f t="shared" si="111"/>
        <v>0</v>
      </c>
      <c r="CF109" s="155">
        <f t="shared" si="111"/>
        <v>0</v>
      </c>
      <c r="CG109" s="155">
        <f t="shared" si="111"/>
        <v>0</v>
      </c>
      <c r="CH109" s="155">
        <f t="shared" si="111"/>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horizontalDpi="1200" verticalDpi="1200" r:id="rId1"/>
  <headerFooter>
    <oddFooter>&amp;RSchedule JNG-D5.B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CP190"/>
  <sheetViews>
    <sheetView tabSelected="1" zoomScale="80" zoomScaleNormal="80" workbookViewId="0">
      <pane xSplit="2" ySplit="2" topLeftCell="C61" activePane="bottomRight" state="frozen"/>
      <selection activeCell="F24" sqref="F24"/>
      <selection pane="topRight" activeCell="F24" sqref="F24"/>
      <selection pane="bottomLeft" activeCell="F24" sqref="F24"/>
      <selection pane="bottomRight" activeCell="F24" sqref="F24"/>
    </sheetView>
  </sheetViews>
  <sheetFormatPr defaultRowHeight="15" x14ac:dyDescent="0.25"/>
  <cols>
    <col min="1" max="1" width="12.28515625" style="81" customWidth="1"/>
    <col min="2" max="2" width="28" bestFit="1" customWidth="1"/>
    <col min="3" max="4" width="11.5703125" bestFit="1" customWidth="1"/>
    <col min="5" max="5" width="12.5703125" customWidth="1"/>
    <col min="6" max="6" width="11.5703125" bestFit="1" customWidth="1"/>
    <col min="7" max="7" width="13.5703125" bestFit="1" customWidth="1"/>
    <col min="8" max="8" width="11.5703125" bestFit="1" customWidth="1"/>
    <col min="9" max="11" width="12.42578125" customWidth="1"/>
    <col min="12" max="14" width="11.5703125" bestFit="1" customWidth="1"/>
    <col min="15" max="15" width="15.28515625" style="1" bestFit="1" customWidth="1"/>
    <col min="16" max="16" width="14.5703125" customWidth="1"/>
    <col min="17" max="18" width="13.7109375" bestFit="1" customWidth="1"/>
    <col min="19" max="23" width="11.28515625" bestFit="1" customWidth="1"/>
  </cols>
  <sheetData>
    <row r="1" spans="1:94" ht="31.5" x14ac:dyDescent="0.4">
      <c r="A1" s="212" t="s">
        <v>179</v>
      </c>
      <c r="C1" s="574" t="s">
        <v>151</v>
      </c>
      <c r="D1" s="575"/>
      <c r="E1" s="575"/>
      <c r="F1" s="575"/>
      <c r="G1" s="575"/>
      <c r="H1" s="575"/>
      <c r="I1" s="575"/>
      <c r="J1" s="575"/>
      <c r="K1" s="575"/>
      <c r="L1" s="575"/>
      <c r="M1" s="575"/>
      <c r="N1" s="576"/>
      <c r="O1" s="99"/>
      <c r="P1" s="215"/>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row>
    <row r="2" spans="1:94" ht="4.5" customHeight="1" thickBot="1" x14ac:dyDescent="0.95">
      <c r="C2" s="96"/>
      <c r="D2" s="97"/>
      <c r="E2" s="97"/>
      <c r="F2" s="97"/>
      <c r="G2" s="97"/>
      <c r="H2" s="97"/>
      <c r="I2" s="97"/>
      <c r="J2" s="97"/>
      <c r="K2" s="97"/>
      <c r="L2" s="97"/>
      <c r="M2" s="97"/>
      <c r="N2" s="98"/>
    </row>
    <row r="3" spans="1:94" ht="21.75" customHeight="1" thickBot="1" x14ac:dyDescent="0.3">
      <c r="B3" s="205" t="s">
        <v>36</v>
      </c>
      <c r="C3" s="399">
        <v>45292</v>
      </c>
      <c r="D3" s="399">
        <v>45323</v>
      </c>
      <c r="E3" s="399">
        <v>45352</v>
      </c>
      <c r="F3" s="399">
        <v>45383</v>
      </c>
      <c r="G3" s="399">
        <v>45413</v>
      </c>
      <c r="H3" s="399">
        <v>45444</v>
      </c>
      <c r="I3" s="399">
        <v>45474</v>
      </c>
      <c r="J3" s="399">
        <v>45505</v>
      </c>
      <c r="K3" s="399">
        <v>45536</v>
      </c>
      <c r="L3" s="399">
        <v>45566</v>
      </c>
      <c r="M3" s="399">
        <v>45597</v>
      </c>
      <c r="N3" s="400" t="s">
        <v>233</v>
      </c>
      <c r="O3" s="207" t="s">
        <v>34</v>
      </c>
      <c r="Q3" s="42">
        <v>45627</v>
      </c>
      <c r="R3" s="42">
        <v>45658</v>
      </c>
      <c r="S3" s="42">
        <v>45689</v>
      </c>
      <c r="T3" s="42">
        <v>45717</v>
      </c>
      <c r="U3" s="42">
        <v>45748</v>
      </c>
      <c r="V3" s="42">
        <v>45778</v>
      </c>
      <c r="W3" s="42">
        <v>45809</v>
      </c>
    </row>
    <row r="4" spans="1:94" ht="15" customHeight="1" x14ac:dyDescent="0.25">
      <c r="A4" s="566" t="s">
        <v>49</v>
      </c>
      <c r="B4" s="11" t="s">
        <v>0</v>
      </c>
      <c r="C4" s="3">
        <v>0</v>
      </c>
      <c r="D4" s="3">
        <v>0</v>
      </c>
      <c r="E4" s="3">
        <v>0</v>
      </c>
      <c r="F4" s="3">
        <v>0</v>
      </c>
      <c r="G4" s="3">
        <v>0</v>
      </c>
      <c r="H4" s="3">
        <v>0</v>
      </c>
      <c r="I4" s="3">
        <v>0</v>
      </c>
      <c r="J4" s="3">
        <v>0</v>
      </c>
      <c r="K4" s="3">
        <v>0</v>
      </c>
      <c r="L4" s="3">
        <v>0</v>
      </c>
      <c r="M4" s="3">
        <v>0</v>
      </c>
      <c r="N4" s="172">
        <f>SUM(Q4:W4)</f>
        <v>0</v>
      </c>
      <c r="O4" s="82">
        <f t="shared" ref="O4:O15" si="0">SUM(C4:N4)</f>
        <v>0</v>
      </c>
      <c r="P4" s="215"/>
      <c r="Q4" s="198">
        <v>0</v>
      </c>
      <c r="R4" s="198">
        <v>0</v>
      </c>
      <c r="S4" s="198">
        <v>0</v>
      </c>
      <c r="T4" s="198">
        <v>0</v>
      </c>
      <c r="U4" s="198">
        <v>0</v>
      </c>
      <c r="V4" s="198">
        <v>0</v>
      </c>
      <c r="W4" s="198">
        <v>0</v>
      </c>
    </row>
    <row r="5" spans="1:94" x14ac:dyDescent="0.25">
      <c r="A5" s="567"/>
      <c r="B5" s="13" t="s">
        <v>1</v>
      </c>
      <c r="C5" s="3">
        <v>27009.819999999916</v>
      </c>
      <c r="D5" s="3">
        <v>40134.31</v>
      </c>
      <c r="E5" s="3">
        <v>634350.3500000037</v>
      </c>
      <c r="F5" s="3">
        <v>35379.06</v>
      </c>
      <c r="G5" s="3">
        <v>333818.55</v>
      </c>
      <c r="H5" s="3">
        <v>99670.04</v>
      </c>
      <c r="I5" s="3">
        <v>142847.71</v>
      </c>
      <c r="J5" s="3">
        <v>683804.95</v>
      </c>
      <c r="K5" s="3">
        <v>64671.4</v>
      </c>
      <c r="L5" s="3">
        <v>57443.42</v>
      </c>
      <c r="M5" s="3">
        <v>66573.5</v>
      </c>
      <c r="N5" s="172">
        <f t="shared" ref="N5:N14" si="1">SUM(Q5:W5)</f>
        <v>79317.569999999992</v>
      </c>
      <c r="O5" s="82">
        <f t="shared" si="0"/>
        <v>2265020.6800000034</v>
      </c>
      <c r="Q5" s="198">
        <v>46601.45</v>
      </c>
      <c r="R5" s="198">
        <v>32716.12</v>
      </c>
      <c r="S5" s="198">
        <v>0</v>
      </c>
      <c r="T5" s="198">
        <v>0</v>
      </c>
      <c r="U5" s="198">
        <v>0</v>
      </c>
      <c r="V5" s="198">
        <v>0</v>
      </c>
      <c r="W5" s="198">
        <v>0</v>
      </c>
    </row>
    <row r="6" spans="1:94" x14ac:dyDescent="0.25">
      <c r="A6" s="567"/>
      <c r="B6" s="11" t="s">
        <v>2</v>
      </c>
      <c r="C6" s="3">
        <v>0</v>
      </c>
      <c r="D6" s="3">
        <v>0</v>
      </c>
      <c r="E6" s="3">
        <v>0</v>
      </c>
      <c r="F6" s="3">
        <v>0</v>
      </c>
      <c r="G6" s="3">
        <v>0</v>
      </c>
      <c r="H6" s="3">
        <v>0</v>
      </c>
      <c r="I6" s="3">
        <v>0</v>
      </c>
      <c r="J6" s="3">
        <v>0</v>
      </c>
      <c r="K6" s="3">
        <v>0</v>
      </c>
      <c r="L6" s="3">
        <v>0</v>
      </c>
      <c r="M6" s="3">
        <v>0</v>
      </c>
      <c r="N6" s="172">
        <f t="shared" si="1"/>
        <v>0</v>
      </c>
      <c r="O6" s="82">
        <f t="shared" si="0"/>
        <v>0</v>
      </c>
      <c r="Q6" s="198">
        <v>0</v>
      </c>
      <c r="R6" s="198">
        <v>0</v>
      </c>
      <c r="S6" s="198">
        <v>0</v>
      </c>
      <c r="T6" s="198">
        <v>0</v>
      </c>
      <c r="U6" s="198">
        <v>0</v>
      </c>
      <c r="V6" s="198">
        <v>0</v>
      </c>
      <c r="W6" s="198">
        <v>0</v>
      </c>
    </row>
    <row r="7" spans="1:94" x14ac:dyDescent="0.25">
      <c r="A7" s="567"/>
      <c r="B7" s="11" t="s">
        <v>9</v>
      </c>
      <c r="C7" s="3">
        <v>39304.180000000095</v>
      </c>
      <c r="D7" s="3">
        <v>58402.69</v>
      </c>
      <c r="E7" s="3">
        <v>923094.65000003634</v>
      </c>
      <c r="F7" s="3">
        <v>51482.94</v>
      </c>
      <c r="G7" s="3">
        <v>485766.45</v>
      </c>
      <c r="H7" s="3">
        <v>145037.96</v>
      </c>
      <c r="I7" s="3">
        <v>207869.29</v>
      </c>
      <c r="J7" s="3">
        <v>995060.05</v>
      </c>
      <c r="K7" s="3">
        <v>94108.600000000093</v>
      </c>
      <c r="L7" s="3">
        <v>83590.58</v>
      </c>
      <c r="M7" s="3">
        <v>96876.5</v>
      </c>
      <c r="N7" s="172">
        <f t="shared" si="1"/>
        <v>115421.43</v>
      </c>
      <c r="O7" s="82">
        <f t="shared" si="0"/>
        <v>3296015.3200000366</v>
      </c>
      <c r="Q7" s="198">
        <v>67813.55</v>
      </c>
      <c r="R7" s="198">
        <v>47607.88</v>
      </c>
      <c r="S7" s="198">
        <v>0</v>
      </c>
      <c r="T7" s="198">
        <v>0</v>
      </c>
      <c r="U7" s="198">
        <v>0</v>
      </c>
      <c r="V7" s="198">
        <v>0</v>
      </c>
      <c r="W7" s="198">
        <v>0</v>
      </c>
    </row>
    <row r="8" spans="1:94" x14ac:dyDescent="0.25">
      <c r="A8" s="567"/>
      <c r="B8" s="13" t="s">
        <v>3</v>
      </c>
      <c r="C8" s="3">
        <v>0</v>
      </c>
      <c r="D8" s="3">
        <v>0</v>
      </c>
      <c r="E8" s="3">
        <v>0</v>
      </c>
      <c r="F8" s="3">
        <v>0</v>
      </c>
      <c r="G8" s="3">
        <v>0</v>
      </c>
      <c r="H8" s="3">
        <v>0</v>
      </c>
      <c r="I8" s="3">
        <v>0</v>
      </c>
      <c r="J8" s="3">
        <v>0</v>
      </c>
      <c r="K8" s="3">
        <v>0</v>
      </c>
      <c r="L8" s="3">
        <v>0</v>
      </c>
      <c r="M8" s="3">
        <v>0</v>
      </c>
      <c r="N8" s="172">
        <f t="shared" si="1"/>
        <v>0</v>
      </c>
      <c r="O8" s="82">
        <f t="shared" si="0"/>
        <v>0</v>
      </c>
      <c r="Q8" s="198">
        <v>0</v>
      </c>
      <c r="R8" s="198">
        <v>0</v>
      </c>
      <c r="S8" s="198">
        <v>0</v>
      </c>
      <c r="T8" s="198">
        <v>0</v>
      </c>
      <c r="U8" s="198">
        <v>0</v>
      </c>
      <c r="V8" s="198">
        <v>0</v>
      </c>
      <c r="W8" s="198">
        <v>0</v>
      </c>
    </row>
    <row r="9" spans="1:94" x14ac:dyDescent="0.25">
      <c r="A9" s="567"/>
      <c r="B9" s="11" t="s">
        <v>4</v>
      </c>
      <c r="C9" s="3">
        <v>0</v>
      </c>
      <c r="D9" s="3">
        <v>0</v>
      </c>
      <c r="E9" s="3">
        <v>0</v>
      </c>
      <c r="F9" s="3">
        <v>0</v>
      </c>
      <c r="G9" s="3">
        <v>0</v>
      </c>
      <c r="H9" s="3">
        <v>0</v>
      </c>
      <c r="I9" s="3">
        <v>0</v>
      </c>
      <c r="J9" s="3">
        <v>0</v>
      </c>
      <c r="K9" s="3">
        <v>0</v>
      </c>
      <c r="L9" s="3">
        <v>0</v>
      </c>
      <c r="M9" s="3">
        <v>0</v>
      </c>
      <c r="N9" s="172">
        <f t="shared" si="1"/>
        <v>0</v>
      </c>
      <c r="O9" s="82">
        <f t="shared" si="0"/>
        <v>0</v>
      </c>
      <c r="Q9" s="198">
        <v>0</v>
      </c>
      <c r="R9" s="198">
        <v>0</v>
      </c>
      <c r="S9" s="198">
        <v>0</v>
      </c>
      <c r="T9" s="198">
        <v>0</v>
      </c>
      <c r="U9" s="198">
        <v>0</v>
      </c>
      <c r="V9" s="198">
        <v>0</v>
      </c>
      <c r="W9" s="198">
        <v>0</v>
      </c>
    </row>
    <row r="10" spans="1:94" x14ac:dyDescent="0.25">
      <c r="A10" s="567"/>
      <c r="B10" s="11" t="s">
        <v>5</v>
      </c>
      <c r="C10" s="3">
        <v>0</v>
      </c>
      <c r="D10" s="3">
        <v>0</v>
      </c>
      <c r="E10" s="3">
        <v>1367.64</v>
      </c>
      <c r="F10" s="3">
        <v>607.84</v>
      </c>
      <c r="G10" s="3">
        <v>0</v>
      </c>
      <c r="H10" s="3">
        <v>1671.56</v>
      </c>
      <c r="I10" s="3">
        <v>1063.72</v>
      </c>
      <c r="J10" s="3">
        <v>1671.56</v>
      </c>
      <c r="K10" s="3">
        <v>1975.48</v>
      </c>
      <c r="L10" s="3">
        <v>607.84</v>
      </c>
      <c r="M10" s="3">
        <v>455.88</v>
      </c>
      <c r="N10" s="172">
        <f t="shared" si="1"/>
        <v>759.8</v>
      </c>
      <c r="O10" s="82">
        <f t="shared" si="0"/>
        <v>10181.319999999998</v>
      </c>
      <c r="Q10" s="198">
        <v>759.8</v>
      </c>
      <c r="R10" s="198">
        <v>0</v>
      </c>
      <c r="S10" s="198">
        <v>0</v>
      </c>
      <c r="T10" s="198">
        <v>0</v>
      </c>
      <c r="U10" s="198">
        <v>0</v>
      </c>
      <c r="V10" s="198">
        <v>0</v>
      </c>
      <c r="W10" s="198">
        <v>0</v>
      </c>
    </row>
    <row r="11" spans="1:94" x14ac:dyDescent="0.25">
      <c r="A11" s="567"/>
      <c r="B11" s="11" t="s">
        <v>6</v>
      </c>
      <c r="C11" s="3">
        <v>0</v>
      </c>
      <c r="D11" s="3">
        <v>0</v>
      </c>
      <c r="E11" s="3">
        <v>0</v>
      </c>
      <c r="F11" s="3">
        <v>0</v>
      </c>
      <c r="G11" s="3">
        <v>0</v>
      </c>
      <c r="H11" s="3">
        <v>0</v>
      </c>
      <c r="I11" s="3">
        <v>0</v>
      </c>
      <c r="J11" s="3">
        <v>0</v>
      </c>
      <c r="K11" s="3">
        <v>0</v>
      </c>
      <c r="L11" s="3">
        <v>0</v>
      </c>
      <c r="M11" s="3">
        <v>0</v>
      </c>
      <c r="N11" s="172">
        <f t="shared" si="1"/>
        <v>0</v>
      </c>
      <c r="O11" s="82">
        <f t="shared" si="0"/>
        <v>0</v>
      </c>
      <c r="Q11" s="198">
        <v>0</v>
      </c>
      <c r="R11" s="198">
        <v>0</v>
      </c>
      <c r="S11" s="198">
        <v>0</v>
      </c>
      <c r="T11" s="198">
        <v>0</v>
      </c>
      <c r="U11" s="198">
        <v>0</v>
      </c>
      <c r="V11" s="198">
        <v>0</v>
      </c>
      <c r="W11" s="198">
        <v>0</v>
      </c>
    </row>
    <row r="12" spans="1:94" x14ac:dyDescent="0.25">
      <c r="A12" s="567"/>
      <c r="B12" s="11" t="s">
        <v>7</v>
      </c>
      <c r="C12" s="3">
        <v>0</v>
      </c>
      <c r="D12" s="3">
        <v>0</v>
      </c>
      <c r="E12" s="3">
        <v>0</v>
      </c>
      <c r="F12" s="3">
        <v>0</v>
      </c>
      <c r="G12" s="3">
        <v>0</v>
      </c>
      <c r="H12" s="3">
        <v>0</v>
      </c>
      <c r="I12" s="3">
        <v>0</v>
      </c>
      <c r="J12" s="3">
        <v>0</v>
      </c>
      <c r="K12" s="3">
        <v>0</v>
      </c>
      <c r="L12" s="3">
        <v>0</v>
      </c>
      <c r="M12" s="3">
        <v>0</v>
      </c>
      <c r="N12" s="172">
        <f t="shared" si="1"/>
        <v>0</v>
      </c>
      <c r="O12" s="82">
        <f t="shared" si="0"/>
        <v>0</v>
      </c>
      <c r="Q12" s="198">
        <v>0</v>
      </c>
      <c r="R12" s="198">
        <v>0</v>
      </c>
      <c r="S12" s="198">
        <v>0</v>
      </c>
      <c r="T12" s="198">
        <v>0</v>
      </c>
      <c r="U12" s="198">
        <v>0</v>
      </c>
      <c r="V12" s="198">
        <v>0</v>
      </c>
      <c r="W12" s="198">
        <v>0</v>
      </c>
    </row>
    <row r="13" spans="1:94" x14ac:dyDescent="0.25">
      <c r="A13" s="567"/>
      <c r="B13" s="11" t="s">
        <v>8</v>
      </c>
      <c r="C13" s="3">
        <v>0</v>
      </c>
      <c r="D13" s="3">
        <v>2276.14</v>
      </c>
      <c r="E13" s="3">
        <v>9104.56</v>
      </c>
      <c r="F13" s="3">
        <v>4552.28</v>
      </c>
      <c r="G13" s="3">
        <v>0</v>
      </c>
      <c r="H13" s="3">
        <v>2276.14</v>
      </c>
      <c r="I13" s="3">
        <v>9104.56</v>
      </c>
      <c r="J13" s="3">
        <v>9104.56</v>
      </c>
      <c r="K13" s="3">
        <v>4552.28</v>
      </c>
      <c r="L13" s="3">
        <v>6828.42</v>
      </c>
      <c r="M13" s="3">
        <v>11380.7</v>
      </c>
      <c r="N13" s="172">
        <f t="shared" si="1"/>
        <v>6828.42</v>
      </c>
      <c r="O13" s="82">
        <f t="shared" si="0"/>
        <v>66008.06</v>
      </c>
      <c r="Q13" s="198">
        <v>2276.14</v>
      </c>
      <c r="R13" s="198">
        <v>4552.28</v>
      </c>
      <c r="S13" s="198">
        <v>0</v>
      </c>
      <c r="T13" s="198">
        <v>0</v>
      </c>
      <c r="U13" s="198">
        <v>0</v>
      </c>
      <c r="V13" s="198">
        <v>0</v>
      </c>
      <c r="W13" s="198">
        <v>0</v>
      </c>
    </row>
    <row r="14" spans="1:94" ht="15.75" thickBot="1" x14ac:dyDescent="0.3">
      <c r="A14" s="568"/>
      <c r="B14" s="208" t="s">
        <v>42</v>
      </c>
      <c r="C14" s="3">
        <v>0</v>
      </c>
      <c r="D14" s="3">
        <v>0</v>
      </c>
      <c r="E14" s="3">
        <v>0</v>
      </c>
      <c r="F14" s="3">
        <v>0</v>
      </c>
      <c r="G14" s="3">
        <v>0</v>
      </c>
      <c r="H14" s="3">
        <v>0</v>
      </c>
      <c r="I14" s="3">
        <v>0</v>
      </c>
      <c r="J14" s="3">
        <v>0</v>
      </c>
      <c r="K14" s="3">
        <v>0</v>
      </c>
      <c r="L14" s="3">
        <v>0</v>
      </c>
      <c r="M14" s="3">
        <v>0</v>
      </c>
      <c r="N14" s="172">
        <f t="shared" si="1"/>
        <v>0</v>
      </c>
      <c r="O14" s="82">
        <f t="shared" si="0"/>
        <v>0</v>
      </c>
      <c r="Q14" s="198">
        <v>0</v>
      </c>
      <c r="R14" s="198">
        <v>0</v>
      </c>
      <c r="S14" s="198">
        <v>0</v>
      </c>
      <c r="T14" s="198">
        <v>0</v>
      </c>
      <c r="U14" s="198">
        <v>0</v>
      </c>
      <c r="V14" s="198">
        <v>0</v>
      </c>
      <c r="W14" s="198">
        <v>0</v>
      </c>
    </row>
    <row r="15" spans="1:94" ht="21.75" thickBot="1" x14ac:dyDescent="0.4">
      <c r="A15" s="84"/>
      <c r="B15" s="209" t="s">
        <v>43</v>
      </c>
      <c r="C15" s="210">
        <f t="shared" ref="C15:N15" si="2">SUM(C4:C14)</f>
        <v>66314.000000000015</v>
      </c>
      <c r="D15" s="210">
        <f t="shared" si="2"/>
        <v>100813.14</v>
      </c>
      <c r="E15" s="210">
        <f t="shared" si="2"/>
        <v>1567917.20000004</v>
      </c>
      <c r="F15" s="210">
        <f t="shared" si="2"/>
        <v>92022.12</v>
      </c>
      <c r="G15" s="210">
        <f t="shared" si="2"/>
        <v>819585</v>
      </c>
      <c r="H15" s="210">
        <f t="shared" si="2"/>
        <v>248655.7</v>
      </c>
      <c r="I15" s="210">
        <f t="shared" si="2"/>
        <v>360885.27999999997</v>
      </c>
      <c r="J15" s="210">
        <f t="shared" si="2"/>
        <v>1689641.12</v>
      </c>
      <c r="K15" s="210">
        <f t="shared" si="2"/>
        <v>165307.7600000001</v>
      </c>
      <c r="L15" s="211">
        <f t="shared" si="2"/>
        <v>148470.26</v>
      </c>
      <c r="M15" s="211">
        <f t="shared" si="2"/>
        <v>175286.58000000002</v>
      </c>
      <c r="N15" s="214">
        <f t="shared" si="2"/>
        <v>202327.22</v>
      </c>
      <c r="O15" s="85">
        <f t="shared" si="0"/>
        <v>5637225.380000039</v>
      </c>
      <c r="Q15">
        <f t="shared" ref="Q15:W15" si="3">SUM(Q4:Q14)</f>
        <v>117450.94</v>
      </c>
      <c r="R15">
        <f t="shared" si="3"/>
        <v>84876.28</v>
      </c>
      <c r="S15">
        <f t="shared" si="3"/>
        <v>0</v>
      </c>
      <c r="T15">
        <f t="shared" si="3"/>
        <v>0</v>
      </c>
      <c r="U15">
        <f t="shared" si="3"/>
        <v>0</v>
      </c>
      <c r="V15">
        <f t="shared" si="3"/>
        <v>0</v>
      </c>
      <c r="W15">
        <f t="shared" si="3"/>
        <v>0</v>
      </c>
    </row>
    <row r="16" spans="1:94" ht="21.75" thickBot="1" x14ac:dyDescent="0.4">
      <c r="A16" s="84"/>
      <c r="F16" s="83">
        <v>0</v>
      </c>
    </row>
    <row r="17" spans="1:23" ht="21.75" thickBot="1" x14ac:dyDescent="0.4">
      <c r="A17" s="84"/>
      <c r="B17" s="205" t="s">
        <v>36</v>
      </c>
      <c r="C17" s="206">
        <f>C$3</f>
        <v>45292</v>
      </c>
      <c r="D17" s="206">
        <f t="shared" ref="D17:N17" si="4">D$3</f>
        <v>45323</v>
      </c>
      <c r="E17" s="206">
        <f t="shared" si="4"/>
        <v>45352</v>
      </c>
      <c r="F17" s="206">
        <f t="shared" si="4"/>
        <v>45383</v>
      </c>
      <c r="G17" s="206">
        <f t="shared" si="4"/>
        <v>45413</v>
      </c>
      <c r="H17" s="206">
        <f t="shared" si="4"/>
        <v>45444</v>
      </c>
      <c r="I17" s="206">
        <f t="shared" si="4"/>
        <v>45474</v>
      </c>
      <c r="J17" s="206">
        <f t="shared" si="4"/>
        <v>45505</v>
      </c>
      <c r="K17" s="206">
        <f t="shared" si="4"/>
        <v>45536</v>
      </c>
      <c r="L17" s="206">
        <f t="shared" si="4"/>
        <v>45566</v>
      </c>
      <c r="M17" s="206">
        <f t="shared" si="4"/>
        <v>45597</v>
      </c>
      <c r="N17" s="213" t="str">
        <f t="shared" si="4"/>
        <v>Dec-24 +</v>
      </c>
      <c r="O17" s="207" t="s">
        <v>34</v>
      </c>
      <c r="Q17" s="42">
        <f t="shared" ref="Q17:W17" si="5">Q$3</f>
        <v>45627</v>
      </c>
      <c r="R17" s="42">
        <f t="shared" si="5"/>
        <v>45658</v>
      </c>
      <c r="S17" s="42">
        <f t="shared" si="5"/>
        <v>45689</v>
      </c>
      <c r="T17" s="42">
        <f t="shared" si="5"/>
        <v>45717</v>
      </c>
      <c r="U17" s="42">
        <f t="shared" si="5"/>
        <v>45748</v>
      </c>
      <c r="V17" s="42">
        <f t="shared" si="5"/>
        <v>45778</v>
      </c>
      <c r="W17" s="42">
        <f t="shared" si="5"/>
        <v>45809</v>
      </c>
    </row>
    <row r="18" spans="1:23" x14ac:dyDescent="0.25">
      <c r="A18" s="566" t="s">
        <v>48</v>
      </c>
      <c r="B18" s="11" t="s">
        <v>0</v>
      </c>
      <c r="C18" s="3">
        <v>0</v>
      </c>
      <c r="D18" s="3">
        <v>0</v>
      </c>
      <c r="E18" s="3">
        <v>0</v>
      </c>
      <c r="F18" s="3">
        <v>0</v>
      </c>
      <c r="G18" s="3">
        <v>0</v>
      </c>
      <c r="H18" s="3">
        <v>0</v>
      </c>
      <c r="I18" s="3">
        <v>0</v>
      </c>
      <c r="J18" s="3">
        <v>0</v>
      </c>
      <c r="K18" s="3">
        <v>0</v>
      </c>
      <c r="L18" s="3">
        <v>0</v>
      </c>
      <c r="M18" s="3">
        <v>0</v>
      </c>
      <c r="N18" s="172">
        <f>SUM(Q18:W18)</f>
        <v>0</v>
      </c>
      <c r="O18" s="82">
        <f t="shared" ref="O18:O29" si="6">SUM(C18:N18)</f>
        <v>0</v>
      </c>
      <c r="P18" s="215"/>
      <c r="Q18" s="198">
        <v>0</v>
      </c>
      <c r="R18" s="198">
        <v>0</v>
      </c>
      <c r="S18" s="198">
        <v>0</v>
      </c>
      <c r="T18" s="198">
        <v>0</v>
      </c>
      <c r="U18" s="198">
        <v>0</v>
      </c>
      <c r="V18" s="198">
        <v>0</v>
      </c>
      <c r="W18" s="198">
        <v>0</v>
      </c>
    </row>
    <row r="19" spans="1:23" x14ac:dyDescent="0.25">
      <c r="A19" s="567"/>
      <c r="B19" s="13" t="s">
        <v>1</v>
      </c>
      <c r="C19" s="3">
        <v>31345.059999999998</v>
      </c>
      <c r="D19" s="3">
        <v>1189676.56</v>
      </c>
      <c r="E19" s="3">
        <v>916110.6899999975</v>
      </c>
      <c r="F19" s="3">
        <v>1363562.53</v>
      </c>
      <c r="G19" s="3">
        <v>1734889.09</v>
      </c>
      <c r="H19" s="3">
        <v>2055541.51</v>
      </c>
      <c r="I19" s="3">
        <v>2509306.7999999998</v>
      </c>
      <c r="J19" s="3">
        <v>1999711.05</v>
      </c>
      <c r="K19" s="3">
        <v>2012385.99</v>
      </c>
      <c r="L19" s="3">
        <v>2171109.0499999998</v>
      </c>
      <c r="M19" s="3">
        <v>1333042.9099999999</v>
      </c>
      <c r="N19" s="172">
        <f t="shared" ref="N19:N28" si="7">SUM(Q19:W19)</f>
        <v>4775784.2699999996</v>
      </c>
      <c r="O19" s="82">
        <f t="shared" si="6"/>
        <v>22092465.509999998</v>
      </c>
      <c r="Q19" s="198">
        <v>1806396.93</v>
      </c>
      <c r="R19" s="198">
        <v>2969387.34</v>
      </c>
      <c r="S19" s="198">
        <v>0</v>
      </c>
      <c r="T19" s="198">
        <v>0</v>
      </c>
      <c r="U19" s="198">
        <v>0</v>
      </c>
      <c r="V19" s="198">
        <v>0</v>
      </c>
      <c r="W19" s="198">
        <v>0</v>
      </c>
    </row>
    <row r="20" spans="1:23" ht="14.65" customHeight="1" x14ac:dyDescent="0.25">
      <c r="A20" s="567"/>
      <c r="B20" s="11" t="s">
        <v>2</v>
      </c>
      <c r="C20" s="3">
        <v>0</v>
      </c>
      <c r="D20" s="3">
        <v>0</v>
      </c>
      <c r="E20" s="3">
        <v>0</v>
      </c>
      <c r="F20" s="3">
        <v>0</v>
      </c>
      <c r="G20" s="3">
        <v>0</v>
      </c>
      <c r="H20" s="3">
        <v>0</v>
      </c>
      <c r="I20" s="3">
        <v>0</v>
      </c>
      <c r="J20" s="3">
        <v>0</v>
      </c>
      <c r="K20" s="3">
        <v>0</v>
      </c>
      <c r="L20" s="3">
        <v>0</v>
      </c>
      <c r="M20" s="3">
        <v>0</v>
      </c>
      <c r="N20" s="172">
        <f t="shared" si="7"/>
        <v>0</v>
      </c>
      <c r="O20" s="82">
        <f t="shared" si="6"/>
        <v>0</v>
      </c>
      <c r="Q20" s="198">
        <v>0</v>
      </c>
      <c r="R20" s="198">
        <v>0</v>
      </c>
      <c r="S20" s="198">
        <v>0</v>
      </c>
      <c r="T20" s="198">
        <v>0</v>
      </c>
      <c r="U20" s="198">
        <v>0</v>
      </c>
      <c r="V20" s="198">
        <v>0</v>
      </c>
      <c r="W20" s="198">
        <v>0</v>
      </c>
    </row>
    <row r="21" spans="1:23" x14ac:dyDescent="0.25">
      <c r="A21" s="567"/>
      <c r="B21" s="11" t="s">
        <v>9</v>
      </c>
      <c r="C21" s="3">
        <v>1371.7099999999998</v>
      </c>
      <c r="D21" s="3">
        <v>631367.29</v>
      </c>
      <c r="E21" s="3">
        <v>576265.82999999728</v>
      </c>
      <c r="F21" s="3">
        <v>776612.17</v>
      </c>
      <c r="G21" s="3">
        <v>1236096.57</v>
      </c>
      <c r="H21" s="3">
        <v>1257268.53</v>
      </c>
      <c r="I21" s="3">
        <v>1547661.61</v>
      </c>
      <c r="J21" s="3">
        <v>1123415.5</v>
      </c>
      <c r="K21" s="3">
        <v>1238247.3</v>
      </c>
      <c r="L21" s="3">
        <v>1332523.75</v>
      </c>
      <c r="M21" s="3">
        <v>813157.56</v>
      </c>
      <c r="N21" s="172">
        <f t="shared" si="7"/>
        <v>3573778.4400000004</v>
      </c>
      <c r="O21" s="82">
        <f t="shared" si="6"/>
        <v>14107766.259999998</v>
      </c>
      <c r="Q21" s="198">
        <v>1049104.95</v>
      </c>
      <c r="R21" s="198">
        <v>2524673.4900000002</v>
      </c>
      <c r="S21" s="198">
        <v>0</v>
      </c>
      <c r="T21" s="198">
        <v>0</v>
      </c>
      <c r="U21" s="198">
        <v>0</v>
      </c>
      <c r="V21" s="198">
        <v>0</v>
      </c>
      <c r="W21" s="198">
        <v>0</v>
      </c>
    </row>
    <row r="22" spans="1:23" x14ac:dyDescent="0.25">
      <c r="A22" s="567"/>
      <c r="B22" s="13" t="s">
        <v>3</v>
      </c>
      <c r="C22" s="3">
        <v>0</v>
      </c>
      <c r="D22" s="3">
        <v>0</v>
      </c>
      <c r="E22" s="3">
        <v>0</v>
      </c>
      <c r="F22" s="3">
        <v>0</v>
      </c>
      <c r="G22" s="3">
        <v>0</v>
      </c>
      <c r="H22" s="3">
        <v>0</v>
      </c>
      <c r="I22" s="3">
        <v>0</v>
      </c>
      <c r="J22" s="3">
        <v>0</v>
      </c>
      <c r="K22" s="3">
        <v>0</v>
      </c>
      <c r="L22" s="3">
        <v>0</v>
      </c>
      <c r="M22" s="3">
        <v>0</v>
      </c>
      <c r="N22" s="172">
        <f t="shared" si="7"/>
        <v>0</v>
      </c>
      <c r="O22" s="82">
        <f t="shared" si="6"/>
        <v>0</v>
      </c>
      <c r="Q22" s="198">
        <v>0</v>
      </c>
      <c r="R22" s="198">
        <v>0</v>
      </c>
      <c r="S22" s="198">
        <v>0</v>
      </c>
      <c r="T22" s="198">
        <v>0</v>
      </c>
      <c r="U22" s="198">
        <v>0</v>
      </c>
      <c r="V22" s="198">
        <v>0</v>
      </c>
      <c r="W22" s="198">
        <v>0</v>
      </c>
    </row>
    <row r="23" spans="1:23" x14ac:dyDescent="0.25">
      <c r="A23" s="567"/>
      <c r="B23" s="11" t="s">
        <v>4</v>
      </c>
      <c r="C23" s="3">
        <v>0</v>
      </c>
      <c r="D23" s="3">
        <v>0</v>
      </c>
      <c r="E23" s="3">
        <v>0</v>
      </c>
      <c r="F23" s="3">
        <v>0</v>
      </c>
      <c r="G23" s="3">
        <v>0</v>
      </c>
      <c r="H23" s="3">
        <v>0</v>
      </c>
      <c r="I23" s="3">
        <v>0</v>
      </c>
      <c r="J23" s="3">
        <v>0</v>
      </c>
      <c r="K23" s="3">
        <v>0</v>
      </c>
      <c r="L23" s="3">
        <v>0</v>
      </c>
      <c r="M23" s="3">
        <v>0</v>
      </c>
      <c r="N23" s="172">
        <f t="shared" si="7"/>
        <v>0</v>
      </c>
      <c r="O23" s="82">
        <f t="shared" si="6"/>
        <v>0</v>
      </c>
      <c r="Q23" s="198">
        <v>0</v>
      </c>
      <c r="R23" s="198">
        <v>0</v>
      </c>
      <c r="S23" s="198">
        <v>0</v>
      </c>
      <c r="T23" s="198">
        <v>0</v>
      </c>
      <c r="U23" s="198">
        <v>0</v>
      </c>
      <c r="V23" s="198">
        <v>0</v>
      </c>
      <c r="W23" s="198">
        <v>0</v>
      </c>
    </row>
    <row r="24" spans="1:23" x14ac:dyDescent="0.25">
      <c r="A24" s="567"/>
      <c r="B24" s="11" t="s">
        <v>5</v>
      </c>
      <c r="C24" s="3">
        <v>0</v>
      </c>
      <c r="D24" s="3">
        <v>0</v>
      </c>
      <c r="E24" s="3">
        <v>0</v>
      </c>
      <c r="F24" s="3">
        <v>0</v>
      </c>
      <c r="G24" s="3">
        <v>0</v>
      </c>
      <c r="H24" s="3">
        <v>0</v>
      </c>
      <c r="I24" s="3">
        <v>0</v>
      </c>
      <c r="J24" s="3">
        <v>0</v>
      </c>
      <c r="K24" s="3">
        <v>0</v>
      </c>
      <c r="L24" s="3">
        <v>0</v>
      </c>
      <c r="M24" s="3">
        <v>0</v>
      </c>
      <c r="N24" s="172">
        <f t="shared" si="7"/>
        <v>0</v>
      </c>
      <c r="O24" s="82">
        <f t="shared" si="6"/>
        <v>0</v>
      </c>
      <c r="Q24" s="198">
        <v>0</v>
      </c>
      <c r="R24" s="198">
        <v>0</v>
      </c>
      <c r="S24" s="198">
        <v>0</v>
      </c>
      <c r="T24" s="198">
        <v>0</v>
      </c>
      <c r="U24" s="198">
        <v>0</v>
      </c>
      <c r="V24" s="198">
        <v>0</v>
      </c>
      <c r="W24" s="198">
        <v>0</v>
      </c>
    </row>
    <row r="25" spans="1:23" x14ac:dyDescent="0.25">
      <c r="A25" s="567"/>
      <c r="B25" s="11" t="s">
        <v>6</v>
      </c>
      <c r="C25" s="3">
        <v>0</v>
      </c>
      <c r="D25" s="3">
        <v>0</v>
      </c>
      <c r="E25" s="3">
        <v>0</v>
      </c>
      <c r="F25" s="3">
        <v>0</v>
      </c>
      <c r="G25" s="3">
        <v>0</v>
      </c>
      <c r="H25" s="3">
        <v>0</v>
      </c>
      <c r="I25" s="3">
        <v>0</v>
      </c>
      <c r="J25" s="3">
        <v>0</v>
      </c>
      <c r="K25" s="3">
        <v>0</v>
      </c>
      <c r="L25" s="3">
        <v>0</v>
      </c>
      <c r="M25" s="3">
        <v>0</v>
      </c>
      <c r="N25" s="172">
        <f t="shared" si="7"/>
        <v>0</v>
      </c>
      <c r="O25" s="82">
        <f t="shared" si="6"/>
        <v>0</v>
      </c>
      <c r="Q25" s="198">
        <v>0</v>
      </c>
      <c r="R25" s="198">
        <v>0</v>
      </c>
      <c r="S25" s="198">
        <v>0</v>
      </c>
      <c r="T25" s="198">
        <v>0</v>
      </c>
      <c r="U25" s="198">
        <v>0</v>
      </c>
      <c r="V25" s="198">
        <v>0</v>
      </c>
      <c r="W25" s="198">
        <v>0</v>
      </c>
    </row>
    <row r="26" spans="1:23" x14ac:dyDescent="0.25">
      <c r="A26" s="567"/>
      <c r="B26" s="11" t="s">
        <v>7</v>
      </c>
      <c r="C26" s="3">
        <v>0</v>
      </c>
      <c r="D26" s="3">
        <v>0</v>
      </c>
      <c r="E26" s="3">
        <v>0</v>
      </c>
      <c r="F26" s="3">
        <v>0</v>
      </c>
      <c r="G26" s="3">
        <v>0</v>
      </c>
      <c r="H26" s="3">
        <v>0</v>
      </c>
      <c r="I26" s="3">
        <v>0</v>
      </c>
      <c r="J26" s="3">
        <v>0</v>
      </c>
      <c r="K26" s="3">
        <v>0</v>
      </c>
      <c r="L26" s="3">
        <v>0</v>
      </c>
      <c r="M26" s="3">
        <v>0</v>
      </c>
      <c r="N26" s="172">
        <f t="shared" si="7"/>
        <v>0</v>
      </c>
      <c r="O26" s="82">
        <f t="shared" si="6"/>
        <v>0</v>
      </c>
      <c r="Q26" s="198">
        <v>0</v>
      </c>
      <c r="R26" s="198">
        <v>0</v>
      </c>
      <c r="S26" s="198">
        <v>0</v>
      </c>
      <c r="T26" s="198">
        <v>0</v>
      </c>
      <c r="U26" s="198">
        <v>0</v>
      </c>
      <c r="V26" s="198">
        <v>0</v>
      </c>
      <c r="W26" s="198">
        <v>0</v>
      </c>
    </row>
    <row r="27" spans="1:23" x14ac:dyDescent="0.25">
      <c r="A27" s="567"/>
      <c r="B27" s="11" t="s">
        <v>8</v>
      </c>
      <c r="C27" s="3">
        <v>0</v>
      </c>
      <c r="D27" s="3">
        <v>0</v>
      </c>
      <c r="E27" s="3">
        <v>0</v>
      </c>
      <c r="F27" s="3">
        <v>0</v>
      </c>
      <c r="G27" s="3">
        <v>0</v>
      </c>
      <c r="H27" s="3">
        <v>0</v>
      </c>
      <c r="I27" s="3">
        <v>0</v>
      </c>
      <c r="J27" s="3">
        <v>0</v>
      </c>
      <c r="K27" s="3">
        <v>0</v>
      </c>
      <c r="L27" s="3">
        <v>0</v>
      </c>
      <c r="M27" s="3">
        <v>0</v>
      </c>
      <c r="N27" s="172">
        <f t="shared" si="7"/>
        <v>0</v>
      </c>
      <c r="O27" s="82">
        <f t="shared" si="6"/>
        <v>0</v>
      </c>
      <c r="Q27" s="198">
        <v>0</v>
      </c>
      <c r="R27" s="198">
        <v>0</v>
      </c>
      <c r="S27" s="198">
        <v>0</v>
      </c>
      <c r="T27" s="198">
        <v>0</v>
      </c>
      <c r="U27" s="198">
        <v>0</v>
      </c>
      <c r="V27" s="198">
        <v>0</v>
      </c>
      <c r="W27" s="198">
        <v>0</v>
      </c>
    </row>
    <row r="28" spans="1:23" ht="15.75" thickBot="1" x14ac:dyDescent="0.3">
      <c r="A28" s="568"/>
      <c r="B28" s="208" t="s">
        <v>42</v>
      </c>
      <c r="C28" s="3">
        <v>0</v>
      </c>
      <c r="D28" s="3">
        <v>0</v>
      </c>
      <c r="E28" s="3">
        <v>0</v>
      </c>
      <c r="F28" s="3">
        <v>0</v>
      </c>
      <c r="G28" s="3">
        <v>0</v>
      </c>
      <c r="H28" s="3">
        <v>0</v>
      </c>
      <c r="I28" s="3">
        <v>0</v>
      </c>
      <c r="J28" s="3">
        <v>0</v>
      </c>
      <c r="K28" s="3">
        <v>0</v>
      </c>
      <c r="L28" s="3">
        <v>0</v>
      </c>
      <c r="M28" s="3">
        <v>0</v>
      </c>
      <c r="N28" s="172">
        <f t="shared" si="7"/>
        <v>0</v>
      </c>
      <c r="O28" s="82">
        <f t="shared" si="6"/>
        <v>0</v>
      </c>
      <c r="Q28" s="198">
        <v>0</v>
      </c>
      <c r="R28" s="198">
        <v>0</v>
      </c>
      <c r="S28" s="198">
        <v>0</v>
      </c>
      <c r="T28" s="198">
        <v>0</v>
      </c>
      <c r="U28" s="198">
        <v>0</v>
      </c>
      <c r="V28" s="198">
        <v>0</v>
      </c>
      <c r="W28" s="198">
        <v>0</v>
      </c>
    </row>
    <row r="29" spans="1:23" ht="21.75" thickBot="1" x14ac:dyDescent="0.4">
      <c r="A29" s="84"/>
      <c r="B29" s="209" t="s">
        <v>43</v>
      </c>
      <c r="C29" s="210">
        <f t="shared" ref="C29:N29" si="8">SUM(C18:C28)</f>
        <v>32716.769999999997</v>
      </c>
      <c r="D29" s="210">
        <f t="shared" si="8"/>
        <v>1821043.85</v>
      </c>
      <c r="E29" s="210">
        <f t="shared" si="8"/>
        <v>1492376.5199999949</v>
      </c>
      <c r="F29" s="210">
        <f t="shared" si="8"/>
        <v>2140174.7000000002</v>
      </c>
      <c r="G29" s="210">
        <f t="shared" si="8"/>
        <v>2970985.66</v>
      </c>
      <c r="H29" s="210">
        <f t="shared" si="8"/>
        <v>3312810.04</v>
      </c>
      <c r="I29" s="210">
        <f t="shared" si="8"/>
        <v>4056968.41</v>
      </c>
      <c r="J29" s="210">
        <f t="shared" si="8"/>
        <v>3123126.55</v>
      </c>
      <c r="K29" s="210">
        <f t="shared" si="8"/>
        <v>3250633.29</v>
      </c>
      <c r="L29" s="211">
        <f t="shared" si="8"/>
        <v>3503632.8</v>
      </c>
      <c r="M29" s="211">
        <f t="shared" si="8"/>
        <v>2146200.4699999997</v>
      </c>
      <c r="N29" s="214">
        <f t="shared" si="8"/>
        <v>8349562.71</v>
      </c>
      <c r="O29" s="85">
        <f t="shared" si="6"/>
        <v>36200231.769999996</v>
      </c>
      <c r="Q29">
        <f t="shared" ref="Q29:W29" si="9">SUM(Q18:Q28)</f>
        <v>2855501.88</v>
      </c>
      <c r="R29">
        <f t="shared" si="9"/>
        <v>5494060.8300000001</v>
      </c>
      <c r="S29">
        <f t="shared" si="9"/>
        <v>0</v>
      </c>
      <c r="T29">
        <f t="shared" si="9"/>
        <v>0</v>
      </c>
      <c r="U29">
        <f t="shared" si="9"/>
        <v>0</v>
      </c>
      <c r="V29">
        <f t="shared" si="9"/>
        <v>0</v>
      </c>
      <c r="W29">
        <f t="shared" si="9"/>
        <v>0</v>
      </c>
    </row>
    <row r="30" spans="1:23" ht="21.75" thickBot="1" x14ac:dyDescent="0.4">
      <c r="A30" s="84"/>
      <c r="F30" s="83">
        <v>0</v>
      </c>
    </row>
    <row r="31" spans="1:23" ht="21.75" thickBot="1" x14ac:dyDescent="0.4">
      <c r="A31" s="84"/>
      <c r="B31" s="205" t="s">
        <v>36</v>
      </c>
      <c r="C31" s="206">
        <f>C$3</f>
        <v>45292</v>
      </c>
      <c r="D31" s="206">
        <f t="shared" ref="D31:N31" si="10">D$3</f>
        <v>45323</v>
      </c>
      <c r="E31" s="206">
        <f t="shared" si="10"/>
        <v>45352</v>
      </c>
      <c r="F31" s="206">
        <f t="shared" si="10"/>
        <v>45383</v>
      </c>
      <c r="G31" s="206">
        <f t="shared" si="10"/>
        <v>45413</v>
      </c>
      <c r="H31" s="206">
        <f t="shared" si="10"/>
        <v>45444</v>
      </c>
      <c r="I31" s="206">
        <f t="shared" si="10"/>
        <v>45474</v>
      </c>
      <c r="J31" s="206">
        <f t="shared" si="10"/>
        <v>45505</v>
      </c>
      <c r="K31" s="206">
        <f t="shared" si="10"/>
        <v>45536</v>
      </c>
      <c r="L31" s="206">
        <f t="shared" si="10"/>
        <v>45566</v>
      </c>
      <c r="M31" s="206">
        <f t="shared" si="10"/>
        <v>45597</v>
      </c>
      <c r="N31" s="213" t="str">
        <f t="shared" si="10"/>
        <v>Dec-24 +</v>
      </c>
      <c r="O31" s="207" t="s">
        <v>34</v>
      </c>
      <c r="Q31" s="42">
        <f t="shared" ref="Q31:W31" si="11">Q$3</f>
        <v>45627</v>
      </c>
      <c r="R31" s="42">
        <f t="shared" si="11"/>
        <v>45658</v>
      </c>
      <c r="S31" s="42">
        <f t="shared" si="11"/>
        <v>45689</v>
      </c>
      <c r="T31" s="42">
        <f t="shared" si="11"/>
        <v>45717</v>
      </c>
      <c r="U31" s="42">
        <f t="shared" si="11"/>
        <v>45748</v>
      </c>
      <c r="V31" s="42">
        <f t="shared" si="11"/>
        <v>45778</v>
      </c>
      <c r="W31" s="42">
        <f t="shared" si="11"/>
        <v>45809</v>
      </c>
    </row>
    <row r="32" spans="1:23" ht="14.65" customHeight="1" x14ac:dyDescent="0.25">
      <c r="A32" s="569" t="s">
        <v>223</v>
      </c>
      <c r="B32" s="11" t="s">
        <v>0</v>
      </c>
      <c r="C32" s="3">
        <v>0</v>
      </c>
      <c r="D32" s="3">
        <v>0</v>
      </c>
      <c r="E32" s="3">
        <v>0</v>
      </c>
      <c r="F32" s="3">
        <v>0</v>
      </c>
      <c r="G32" s="3">
        <v>0</v>
      </c>
      <c r="H32" s="3">
        <v>0</v>
      </c>
      <c r="I32" s="3">
        <v>0</v>
      </c>
      <c r="J32" s="3">
        <v>0</v>
      </c>
      <c r="K32" s="3">
        <v>0</v>
      </c>
      <c r="L32" s="3">
        <v>0</v>
      </c>
      <c r="M32" s="3">
        <v>0</v>
      </c>
      <c r="N32" s="172">
        <f>SUM(Q32:W32)</f>
        <v>0</v>
      </c>
      <c r="O32" s="82">
        <f t="shared" ref="O32:O43" si="12">SUM(C32:N32)</f>
        <v>0</v>
      </c>
      <c r="P32" s="215"/>
      <c r="Q32" s="198">
        <v>0</v>
      </c>
      <c r="R32" s="198">
        <v>0</v>
      </c>
      <c r="S32" s="198">
        <v>0</v>
      </c>
      <c r="T32" s="198">
        <v>0</v>
      </c>
      <c r="U32" s="198">
        <v>0</v>
      </c>
      <c r="V32" s="198">
        <v>0</v>
      </c>
      <c r="W32" s="198">
        <v>0</v>
      </c>
    </row>
    <row r="33" spans="1:23" x14ac:dyDescent="0.25">
      <c r="A33" s="570"/>
      <c r="B33" s="13" t="s">
        <v>1</v>
      </c>
      <c r="C33" s="3">
        <v>0</v>
      </c>
      <c r="D33" s="3">
        <v>0</v>
      </c>
      <c r="E33" s="3">
        <v>0</v>
      </c>
      <c r="F33" s="3">
        <v>0</v>
      </c>
      <c r="G33" s="3">
        <v>0</v>
      </c>
      <c r="H33" s="3">
        <v>0</v>
      </c>
      <c r="I33" s="3">
        <v>0</v>
      </c>
      <c r="J33" s="3">
        <v>0</v>
      </c>
      <c r="K33" s="3">
        <v>0</v>
      </c>
      <c r="L33" s="3">
        <v>0</v>
      </c>
      <c r="M33" s="3">
        <v>0</v>
      </c>
      <c r="N33" s="172">
        <f t="shared" ref="N33:N42" si="13">SUM(Q33:W33)</f>
        <v>0</v>
      </c>
      <c r="O33" s="82">
        <f t="shared" si="12"/>
        <v>0</v>
      </c>
      <c r="Q33" s="198">
        <v>0</v>
      </c>
      <c r="R33" s="198">
        <v>0</v>
      </c>
      <c r="S33" s="198">
        <v>0</v>
      </c>
      <c r="T33" s="198">
        <v>0</v>
      </c>
      <c r="U33" s="198">
        <v>0</v>
      </c>
      <c r="V33" s="198">
        <v>0</v>
      </c>
      <c r="W33" s="198">
        <v>0</v>
      </c>
    </row>
    <row r="34" spans="1:23" x14ac:dyDescent="0.25">
      <c r="A34" s="570"/>
      <c r="B34" s="11" t="s">
        <v>2</v>
      </c>
      <c r="C34" s="3">
        <v>0</v>
      </c>
      <c r="D34" s="3">
        <v>0</v>
      </c>
      <c r="E34" s="3">
        <v>0</v>
      </c>
      <c r="F34" s="3">
        <v>0</v>
      </c>
      <c r="G34" s="3">
        <v>0</v>
      </c>
      <c r="H34" s="3">
        <v>0</v>
      </c>
      <c r="I34" s="3">
        <v>0</v>
      </c>
      <c r="J34" s="3">
        <v>0</v>
      </c>
      <c r="K34" s="3">
        <v>0</v>
      </c>
      <c r="L34" s="3">
        <v>0</v>
      </c>
      <c r="M34" s="3">
        <v>0</v>
      </c>
      <c r="N34" s="172">
        <f t="shared" si="13"/>
        <v>0</v>
      </c>
      <c r="O34" s="82">
        <f t="shared" si="12"/>
        <v>0</v>
      </c>
      <c r="Q34" s="198">
        <v>0</v>
      </c>
      <c r="R34" s="198">
        <v>0</v>
      </c>
      <c r="S34" s="198">
        <v>0</v>
      </c>
      <c r="T34" s="198">
        <v>0</v>
      </c>
      <c r="U34" s="198">
        <v>0</v>
      </c>
      <c r="V34" s="198">
        <v>0</v>
      </c>
      <c r="W34" s="198">
        <v>0</v>
      </c>
    </row>
    <row r="35" spans="1:23" x14ac:dyDescent="0.25">
      <c r="A35" s="570"/>
      <c r="B35" s="11" t="s">
        <v>9</v>
      </c>
      <c r="C35" s="3">
        <v>0</v>
      </c>
      <c r="D35" s="3">
        <v>0</v>
      </c>
      <c r="E35" s="3">
        <v>0</v>
      </c>
      <c r="F35" s="3">
        <v>0</v>
      </c>
      <c r="G35" s="3">
        <v>0</v>
      </c>
      <c r="H35" s="3">
        <v>0</v>
      </c>
      <c r="I35" s="3">
        <v>0</v>
      </c>
      <c r="J35" s="3">
        <v>0</v>
      </c>
      <c r="K35" s="3">
        <v>0</v>
      </c>
      <c r="L35" s="3">
        <v>0</v>
      </c>
      <c r="M35" s="3">
        <v>0</v>
      </c>
      <c r="N35" s="172">
        <f t="shared" si="13"/>
        <v>0</v>
      </c>
      <c r="O35" s="82">
        <f t="shared" si="12"/>
        <v>0</v>
      </c>
      <c r="Q35" s="198">
        <v>0</v>
      </c>
      <c r="R35" s="198">
        <v>0</v>
      </c>
      <c r="S35" s="198">
        <v>0</v>
      </c>
      <c r="T35" s="198">
        <v>0</v>
      </c>
      <c r="U35" s="198">
        <v>0</v>
      </c>
      <c r="V35" s="198">
        <v>0</v>
      </c>
      <c r="W35" s="198">
        <v>0</v>
      </c>
    </row>
    <row r="36" spans="1:23" x14ac:dyDescent="0.25">
      <c r="A36" s="570"/>
      <c r="B36" s="13" t="s">
        <v>3</v>
      </c>
      <c r="C36" s="3">
        <v>0</v>
      </c>
      <c r="D36" s="3">
        <v>0</v>
      </c>
      <c r="E36" s="3">
        <v>0</v>
      </c>
      <c r="F36" s="3">
        <v>0</v>
      </c>
      <c r="G36" s="3">
        <v>0</v>
      </c>
      <c r="H36" s="3">
        <v>0</v>
      </c>
      <c r="I36" s="3">
        <v>0</v>
      </c>
      <c r="J36" s="3">
        <v>0</v>
      </c>
      <c r="K36" s="3">
        <v>0</v>
      </c>
      <c r="L36" s="3">
        <v>0</v>
      </c>
      <c r="M36" s="3">
        <v>0</v>
      </c>
      <c r="N36" s="172">
        <f t="shared" si="13"/>
        <v>0</v>
      </c>
      <c r="O36" s="82">
        <f t="shared" si="12"/>
        <v>0</v>
      </c>
      <c r="Q36" s="198">
        <v>0</v>
      </c>
      <c r="R36" s="198">
        <v>0</v>
      </c>
      <c r="S36" s="198">
        <v>0</v>
      </c>
      <c r="T36" s="198">
        <v>0</v>
      </c>
      <c r="U36" s="198">
        <v>0</v>
      </c>
      <c r="V36" s="198">
        <v>0</v>
      </c>
      <c r="W36" s="198">
        <v>0</v>
      </c>
    </row>
    <row r="37" spans="1:23" x14ac:dyDescent="0.25">
      <c r="A37" s="570"/>
      <c r="B37" s="11" t="s">
        <v>4</v>
      </c>
      <c r="C37" s="3">
        <v>0</v>
      </c>
      <c r="D37" s="3">
        <v>0</v>
      </c>
      <c r="E37" s="3">
        <v>0</v>
      </c>
      <c r="F37" s="3">
        <v>0</v>
      </c>
      <c r="G37" s="3">
        <v>0</v>
      </c>
      <c r="H37" s="3">
        <v>0</v>
      </c>
      <c r="I37" s="3">
        <v>0</v>
      </c>
      <c r="J37" s="3">
        <v>0</v>
      </c>
      <c r="K37" s="3">
        <v>0</v>
      </c>
      <c r="L37" s="3">
        <v>0</v>
      </c>
      <c r="M37" s="3">
        <v>0</v>
      </c>
      <c r="N37" s="172">
        <f t="shared" si="13"/>
        <v>0</v>
      </c>
      <c r="O37" s="82">
        <f t="shared" si="12"/>
        <v>0</v>
      </c>
      <c r="Q37" s="198">
        <v>0</v>
      </c>
      <c r="R37" s="198">
        <v>0</v>
      </c>
      <c r="S37" s="198">
        <v>0</v>
      </c>
      <c r="T37" s="198">
        <v>0</v>
      </c>
      <c r="U37" s="198">
        <v>0</v>
      </c>
      <c r="V37" s="198">
        <v>0</v>
      </c>
      <c r="W37" s="198">
        <v>0</v>
      </c>
    </row>
    <row r="38" spans="1:23" x14ac:dyDescent="0.25">
      <c r="A38" s="570"/>
      <c r="B38" s="11" t="s">
        <v>5</v>
      </c>
      <c r="C38" s="3">
        <v>0</v>
      </c>
      <c r="D38" s="3">
        <v>0</v>
      </c>
      <c r="E38" s="3">
        <v>0</v>
      </c>
      <c r="F38" s="3">
        <v>0</v>
      </c>
      <c r="G38" s="3">
        <v>0</v>
      </c>
      <c r="H38" s="3">
        <v>0</v>
      </c>
      <c r="I38" s="3">
        <v>0</v>
      </c>
      <c r="J38" s="3">
        <v>0</v>
      </c>
      <c r="K38" s="3">
        <v>0</v>
      </c>
      <c r="L38" s="3">
        <v>0</v>
      </c>
      <c r="M38" s="3">
        <v>0</v>
      </c>
      <c r="N38" s="172">
        <f t="shared" si="13"/>
        <v>0</v>
      </c>
      <c r="O38" s="82">
        <f t="shared" si="12"/>
        <v>0</v>
      </c>
      <c r="Q38" s="198">
        <v>0</v>
      </c>
      <c r="R38" s="198">
        <v>0</v>
      </c>
      <c r="S38" s="198">
        <v>0</v>
      </c>
      <c r="T38" s="198">
        <v>0</v>
      </c>
      <c r="U38" s="198">
        <v>0</v>
      </c>
      <c r="V38" s="198">
        <v>0</v>
      </c>
      <c r="W38" s="198">
        <v>0</v>
      </c>
    </row>
    <row r="39" spans="1:23" x14ac:dyDescent="0.25">
      <c r="A39" s="570"/>
      <c r="B39" s="11" t="s">
        <v>6</v>
      </c>
      <c r="C39" s="3">
        <v>0</v>
      </c>
      <c r="D39" s="3">
        <v>0</v>
      </c>
      <c r="E39" s="3">
        <v>0</v>
      </c>
      <c r="F39" s="3">
        <v>0</v>
      </c>
      <c r="G39" s="3">
        <v>0</v>
      </c>
      <c r="H39" s="3">
        <v>0</v>
      </c>
      <c r="I39" s="3">
        <v>0</v>
      </c>
      <c r="J39" s="3">
        <v>0</v>
      </c>
      <c r="K39" s="3">
        <v>0</v>
      </c>
      <c r="L39" s="3">
        <v>0</v>
      </c>
      <c r="M39" s="3">
        <v>0</v>
      </c>
      <c r="N39" s="172">
        <f t="shared" si="13"/>
        <v>0</v>
      </c>
      <c r="O39" s="82">
        <f t="shared" si="12"/>
        <v>0</v>
      </c>
      <c r="Q39" s="198">
        <v>0</v>
      </c>
      <c r="R39" s="198">
        <v>0</v>
      </c>
      <c r="S39" s="198">
        <v>0</v>
      </c>
      <c r="T39" s="198">
        <v>0</v>
      </c>
      <c r="U39" s="198">
        <v>0</v>
      </c>
      <c r="V39" s="198">
        <v>0</v>
      </c>
      <c r="W39" s="198">
        <v>0</v>
      </c>
    </row>
    <row r="40" spans="1:23" x14ac:dyDescent="0.25">
      <c r="A40" s="570"/>
      <c r="B40" s="11" t="s">
        <v>7</v>
      </c>
      <c r="C40" s="3">
        <v>0</v>
      </c>
      <c r="D40" s="3">
        <v>0</v>
      </c>
      <c r="E40" s="3">
        <v>0</v>
      </c>
      <c r="F40" s="3">
        <v>0</v>
      </c>
      <c r="G40" s="3">
        <v>0</v>
      </c>
      <c r="H40" s="3">
        <v>0</v>
      </c>
      <c r="I40" s="3">
        <v>0</v>
      </c>
      <c r="J40" s="3">
        <v>0</v>
      </c>
      <c r="K40" s="3">
        <v>0</v>
      </c>
      <c r="L40" s="3">
        <v>0</v>
      </c>
      <c r="M40" s="3">
        <v>0</v>
      </c>
      <c r="N40" s="172">
        <f t="shared" si="13"/>
        <v>0</v>
      </c>
      <c r="O40" s="82">
        <f t="shared" si="12"/>
        <v>0</v>
      </c>
      <c r="Q40" s="198">
        <v>0</v>
      </c>
      <c r="R40" s="198">
        <v>0</v>
      </c>
      <c r="S40" s="198">
        <v>0</v>
      </c>
      <c r="T40" s="198">
        <v>0</v>
      </c>
      <c r="U40" s="198">
        <v>0</v>
      </c>
      <c r="V40" s="198">
        <v>0</v>
      </c>
      <c r="W40" s="198">
        <v>0</v>
      </c>
    </row>
    <row r="41" spans="1:23" x14ac:dyDescent="0.25">
      <c r="A41" s="570"/>
      <c r="B41" s="11" t="s">
        <v>8</v>
      </c>
      <c r="C41" s="3">
        <v>0</v>
      </c>
      <c r="D41" s="3">
        <v>0</v>
      </c>
      <c r="E41" s="3">
        <v>0</v>
      </c>
      <c r="F41" s="3">
        <v>0</v>
      </c>
      <c r="G41" s="3">
        <v>0</v>
      </c>
      <c r="H41" s="3">
        <v>0</v>
      </c>
      <c r="I41" s="3">
        <v>0</v>
      </c>
      <c r="J41" s="3">
        <v>0</v>
      </c>
      <c r="K41" s="3">
        <v>0</v>
      </c>
      <c r="L41" s="3">
        <v>0</v>
      </c>
      <c r="M41" s="3">
        <v>0</v>
      </c>
      <c r="N41" s="172">
        <f t="shared" si="13"/>
        <v>0</v>
      </c>
      <c r="O41" s="82">
        <f t="shared" si="12"/>
        <v>0</v>
      </c>
      <c r="Q41" s="198">
        <v>0</v>
      </c>
      <c r="R41" s="198">
        <v>0</v>
      </c>
      <c r="S41" s="198">
        <v>0</v>
      </c>
      <c r="T41" s="198">
        <v>0</v>
      </c>
      <c r="U41" s="198">
        <v>0</v>
      </c>
      <c r="V41" s="198">
        <v>0</v>
      </c>
      <c r="W41" s="198">
        <v>0</v>
      </c>
    </row>
    <row r="42" spans="1:23" ht="15.75" thickBot="1" x14ac:dyDescent="0.3">
      <c r="A42" s="571"/>
      <c r="B42" s="208" t="s">
        <v>42</v>
      </c>
      <c r="C42" s="3">
        <v>0</v>
      </c>
      <c r="D42" s="3">
        <v>0</v>
      </c>
      <c r="E42" s="3">
        <v>0</v>
      </c>
      <c r="F42" s="3">
        <v>0</v>
      </c>
      <c r="G42" s="3">
        <v>0</v>
      </c>
      <c r="H42" s="3">
        <v>0</v>
      </c>
      <c r="I42" s="3">
        <v>0</v>
      </c>
      <c r="J42" s="3">
        <v>0</v>
      </c>
      <c r="K42" s="3">
        <v>0</v>
      </c>
      <c r="L42" s="3">
        <v>0</v>
      </c>
      <c r="M42" s="3">
        <v>0</v>
      </c>
      <c r="N42" s="172">
        <f t="shared" si="13"/>
        <v>0</v>
      </c>
      <c r="O42" s="82">
        <f t="shared" si="12"/>
        <v>0</v>
      </c>
      <c r="Q42" s="198">
        <v>0</v>
      </c>
      <c r="R42" s="198">
        <v>0</v>
      </c>
      <c r="S42" s="198">
        <v>0</v>
      </c>
      <c r="T42" s="198">
        <v>0</v>
      </c>
      <c r="U42" s="198">
        <v>0</v>
      </c>
      <c r="V42" s="198">
        <v>0</v>
      </c>
      <c r="W42" s="198">
        <v>0</v>
      </c>
    </row>
    <row r="43" spans="1:23" ht="21.75" thickBot="1" x14ac:dyDescent="0.4">
      <c r="A43" s="84"/>
      <c r="B43" s="209" t="s">
        <v>43</v>
      </c>
      <c r="C43" s="210">
        <f t="shared" ref="C43:N43" si="14">SUM(C32:C42)</f>
        <v>0</v>
      </c>
      <c r="D43" s="210">
        <f t="shared" si="14"/>
        <v>0</v>
      </c>
      <c r="E43" s="210">
        <f t="shared" si="14"/>
        <v>0</v>
      </c>
      <c r="F43" s="210">
        <f t="shared" si="14"/>
        <v>0</v>
      </c>
      <c r="G43" s="210">
        <f t="shared" si="14"/>
        <v>0</v>
      </c>
      <c r="H43" s="210">
        <f t="shared" si="14"/>
        <v>0</v>
      </c>
      <c r="I43" s="210">
        <f t="shared" si="14"/>
        <v>0</v>
      </c>
      <c r="J43" s="210">
        <f t="shared" si="14"/>
        <v>0</v>
      </c>
      <c r="K43" s="210">
        <f t="shared" si="14"/>
        <v>0</v>
      </c>
      <c r="L43" s="211">
        <f t="shared" si="14"/>
        <v>0</v>
      </c>
      <c r="M43" s="211">
        <f t="shared" si="14"/>
        <v>0</v>
      </c>
      <c r="N43" s="214">
        <f t="shared" si="14"/>
        <v>0</v>
      </c>
      <c r="O43" s="85">
        <f t="shared" si="12"/>
        <v>0</v>
      </c>
      <c r="Q43">
        <f t="shared" ref="Q43:W43" si="15">SUM(Q32:Q42)</f>
        <v>0</v>
      </c>
      <c r="R43">
        <f t="shared" si="15"/>
        <v>0</v>
      </c>
      <c r="S43">
        <f t="shared" si="15"/>
        <v>0</v>
      </c>
      <c r="T43">
        <f t="shared" si="15"/>
        <v>0</v>
      </c>
      <c r="U43">
        <f t="shared" si="15"/>
        <v>0</v>
      </c>
      <c r="V43">
        <f t="shared" si="15"/>
        <v>0</v>
      </c>
      <c r="W43">
        <f t="shared" si="15"/>
        <v>0</v>
      </c>
    </row>
    <row r="44" spans="1:23" ht="21.75" thickBot="1" x14ac:dyDescent="0.4">
      <c r="A44" s="84"/>
      <c r="F44" s="83">
        <v>0</v>
      </c>
    </row>
    <row r="45" spans="1:23" ht="21.75" thickBot="1" x14ac:dyDescent="0.4">
      <c r="A45" s="84"/>
      <c r="B45" s="205" t="s">
        <v>36</v>
      </c>
      <c r="C45" s="206">
        <f>C$3</f>
        <v>45292</v>
      </c>
      <c r="D45" s="206">
        <f t="shared" ref="D45:N45" si="16">D$3</f>
        <v>45323</v>
      </c>
      <c r="E45" s="206">
        <f t="shared" si="16"/>
        <v>45352</v>
      </c>
      <c r="F45" s="206">
        <f t="shared" si="16"/>
        <v>45383</v>
      </c>
      <c r="G45" s="206">
        <f t="shared" si="16"/>
        <v>45413</v>
      </c>
      <c r="H45" s="206">
        <f t="shared" si="16"/>
        <v>45444</v>
      </c>
      <c r="I45" s="206">
        <f t="shared" si="16"/>
        <v>45474</v>
      </c>
      <c r="J45" s="206">
        <f t="shared" si="16"/>
        <v>45505</v>
      </c>
      <c r="K45" s="206">
        <f t="shared" si="16"/>
        <v>45536</v>
      </c>
      <c r="L45" s="206">
        <f t="shared" si="16"/>
        <v>45566</v>
      </c>
      <c r="M45" s="206">
        <f t="shared" si="16"/>
        <v>45597</v>
      </c>
      <c r="N45" s="213" t="str">
        <f t="shared" si="16"/>
        <v>Dec-24 +</v>
      </c>
      <c r="O45" s="207" t="s">
        <v>34</v>
      </c>
      <c r="Q45" s="42">
        <f t="shared" ref="Q45:W45" si="17">Q$3</f>
        <v>45627</v>
      </c>
      <c r="R45" s="42">
        <f t="shared" si="17"/>
        <v>45658</v>
      </c>
      <c r="S45" s="42">
        <f t="shared" si="17"/>
        <v>45689</v>
      </c>
      <c r="T45" s="42">
        <f t="shared" si="17"/>
        <v>45717</v>
      </c>
      <c r="U45" s="42">
        <f t="shared" si="17"/>
        <v>45748</v>
      </c>
      <c r="V45" s="42">
        <f t="shared" si="17"/>
        <v>45778</v>
      </c>
      <c r="W45" s="42">
        <f t="shared" si="17"/>
        <v>45809</v>
      </c>
    </row>
    <row r="46" spans="1:23" x14ac:dyDescent="0.25">
      <c r="A46" s="569" t="s">
        <v>47</v>
      </c>
      <c r="B46" s="11" t="s">
        <v>0</v>
      </c>
      <c r="C46" s="3">
        <v>0</v>
      </c>
      <c r="D46" s="3">
        <v>0</v>
      </c>
      <c r="E46" s="3">
        <v>0</v>
      </c>
      <c r="F46" s="3">
        <v>0</v>
      </c>
      <c r="G46" s="3">
        <v>0</v>
      </c>
      <c r="H46" s="3">
        <v>0</v>
      </c>
      <c r="I46" s="3">
        <v>9869.6</v>
      </c>
      <c r="J46" s="3">
        <v>0</v>
      </c>
      <c r="K46" s="3">
        <v>0</v>
      </c>
      <c r="L46" s="3">
        <v>0</v>
      </c>
      <c r="M46" s="3">
        <v>0</v>
      </c>
      <c r="N46" s="172">
        <f>SUM(Q46:W46)</f>
        <v>16692</v>
      </c>
      <c r="O46" s="82">
        <f t="shared" ref="O46:O57" si="18">SUM(C46:N46)</f>
        <v>26561.599999999999</v>
      </c>
      <c r="P46" s="215"/>
      <c r="Q46" s="198">
        <v>0</v>
      </c>
      <c r="R46" s="198">
        <v>16692</v>
      </c>
      <c r="S46" s="198">
        <v>0</v>
      </c>
      <c r="T46" s="198">
        <v>0</v>
      </c>
      <c r="U46" s="198">
        <v>0</v>
      </c>
      <c r="V46" s="198">
        <v>0</v>
      </c>
      <c r="W46" s="198">
        <v>0</v>
      </c>
    </row>
    <row r="47" spans="1:23" x14ac:dyDescent="0.25">
      <c r="A47" s="570"/>
      <c r="B47" s="13" t="s">
        <v>1</v>
      </c>
      <c r="C47" s="3">
        <v>0</v>
      </c>
      <c r="D47" s="3">
        <v>0</v>
      </c>
      <c r="E47" s="3">
        <v>0</v>
      </c>
      <c r="F47" s="3">
        <v>0</v>
      </c>
      <c r="G47" s="3">
        <v>0</v>
      </c>
      <c r="H47" s="3">
        <v>0</v>
      </c>
      <c r="I47" s="3">
        <v>12699.86</v>
      </c>
      <c r="J47" s="3">
        <v>0</v>
      </c>
      <c r="K47" s="3">
        <v>23294.92</v>
      </c>
      <c r="L47" s="3">
        <v>81832.240000000005</v>
      </c>
      <c r="M47" s="3">
        <v>400990.52</v>
      </c>
      <c r="N47" s="172">
        <f t="shared" ref="N47:N56" si="19">SUM(Q47:W47)</f>
        <v>87356.28</v>
      </c>
      <c r="O47" s="82">
        <f t="shared" si="18"/>
        <v>606173.82000000007</v>
      </c>
      <c r="Q47" s="198">
        <v>72152.5</v>
      </c>
      <c r="R47" s="198">
        <v>15203.779999999999</v>
      </c>
      <c r="S47" s="198">
        <v>0</v>
      </c>
      <c r="T47" s="198">
        <v>0</v>
      </c>
      <c r="U47" s="198">
        <v>0</v>
      </c>
      <c r="V47" s="198">
        <v>0</v>
      </c>
      <c r="W47" s="198">
        <v>0</v>
      </c>
    </row>
    <row r="48" spans="1:23" x14ac:dyDescent="0.25">
      <c r="A48" s="570"/>
      <c r="B48" s="11" t="s">
        <v>2</v>
      </c>
      <c r="C48" s="3">
        <v>0</v>
      </c>
      <c r="D48" s="3">
        <v>0</v>
      </c>
      <c r="E48" s="3">
        <v>0</v>
      </c>
      <c r="F48" s="3">
        <v>0</v>
      </c>
      <c r="G48" s="3">
        <v>0</v>
      </c>
      <c r="H48" s="3">
        <v>0</v>
      </c>
      <c r="I48" s="3">
        <v>0</v>
      </c>
      <c r="J48" s="3">
        <v>0</v>
      </c>
      <c r="K48" s="3">
        <v>0</v>
      </c>
      <c r="L48" s="3">
        <v>0</v>
      </c>
      <c r="M48" s="3">
        <v>0</v>
      </c>
      <c r="N48" s="172">
        <f t="shared" si="19"/>
        <v>0</v>
      </c>
      <c r="O48" s="82">
        <f t="shared" si="18"/>
        <v>0</v>
      </c>
      <c r="Q48" s="198">
        <v>0</v>
      </c>
      <c r="R48" s="198">
        <v>0</v>
      </c>
      <c r="S48" s="198">
        <v>0</v>
      </c>
      <c r="T48" s="198">
        <v>0</v>
      </c>
      <c r="U48" s="198">
        <v>0</v>
      </c>
      <c r="V48" s="198">
        <v>0</v>
      </c>
      <c r="W48" s="198">
        <v>0</v>
      </c>
    </row>
    <row r="49" spans="1:23" x14ac:dyDescent="0.25">
      <c r="A49" s="570"/>
      <c r="B49" s="11" t="s">
        <v>9</v>
      </c>
      <c r="C49" s="3">
        <v>0</v>
      </c>
      <c r="D49" s="3">
        <v>0</v>
      </c>
      <c r="E49" s="3">
        <v>0</v>
      </c>
      <c r="F49" s="3">
        <v>0</v>
      </c>
      <c r="G49" s="3">
        <v>0</v>
      </c>
      <c r="H49" s="3">
        <v>0</v>
      </c>
      <c r="I49" s="3">
        <v>0</v>
      </c>
      <c r="J49" s="3">
        <v>0</v>
      </c>
      <c r="K49" s="3">
        <v>11980</v>
      </c>
      <c r="L49" s="3">
        <v>119212.16</v>
      </c>
      <c r="M49" s="3">
        <v>565670.62</v>
      </c>
      <c r="N49" s="172">
        <f t="shared" si="19"/>
        <v>3249.81</v>
      </c>
      <c r="O49" s="82">
        <f t="shared" si="18"/>
        <v>700112.59000000008</v>
      </c>
      <c r="Q49" s="198">
        <v>0</v>
      </c>
      <c r="R49" s="198">
        <v>3249.81</v>
      </c>
      <c r="S49" s="198">
        <v>0</v>
      </c>
      <c r="T49" s="198">
        <v>0</v>
      </c>
      <c r="U49" s="198">
        <v>0</v>
      </c>
      <c r="V49" s="198">
        <v>0</v>
      </c>
      <c r="W49" s="198">
        <v>0</v>
      </c>
    </row>
    <row r="50" spans="1:23" x14ac:dyDescent="0.25">
      <c r="A50" s="570"/>
      <c r="B50" s="13" t="s">
        <v>3</v>
      </c>
      <c r="C50" s="3">
        <v>0</v>
      </c>
      <c r="D50" s="3">
        <v>0</v>
      </c>
      <c r="E50" s="3">
        <v>552058.6</v>
      </c>
      <c r="F50" s="3">
        <v>812723.69</v>
      </c>
      <c r="G50" s="3">
        <v>1004221.75</v>
      </c>
      <c r="H50" s="3">
        <v>597775.54</v>
      </c>
      <c r="I50" s="3">
        <v>363670.29</v>
      </c>
      <c r="J50" s="3">
        <v>141673.48000000001</v>
      </c>
      <c r="K50" s="3">
        <v>493411.64</v>
      </c>
      <c r="L50" s="3">
        <v>638374.01</v>
      </c>
      <c r="M50" s="3">
        <v>-414895.35</v>
      </c>
      <c r="N50" s="172">
        <f t="shared" si="19"/>
        <v>650208.31999999995</v>
      </c>
      <c r="O50" s="82">
        <f t="shared" si="18"/>
        <v>4839221.97</v>
      </c>
      <c r="Q50" s="198">
        <v>216335.92</v>
      </c>
      <c r="R50" s="198">
        <v>433872.39999999991</v>
      </c>
      <c r="S50" s="198">
        <v>0</v>
      </c>
      <c r="T50" s="198">
        <v>0</v>
      </c>
      <c r="U50" s="198">
        <v>0</v>
      </c>
      <c r="V50" s="198">
        <v>0</v>
      </c>
      <c r="W50" s="198">
        <v>0</v>
      </c>
    </row>
    <row r="51" spans="1:23" x14ac:dyDescent="0.25">
      <c r="A51" s="570"/>
      <c r="B51" s="11" t="s">
        <v>4</v>
      </c>
      <c r="C51" s="3">
        <v>0</v>
      </c>
      <c r="D51" s="3">
        <v>0</v>
      </c>
      <c r="E51" s="3">
        <v>0</v>
      </c>
      <c r="F51" s="3">
        <v>123898.59</v>
      </c>
      <c r="G51" s="3">
        <v>1479.07</v>
      </c>
      <c r="H51" s="3">
        <v>0</v>
      </c>
      <c r="I51" s="3">
        <v>1274.44</v>
      </c>
      <c r="J51" s="3">
        <v>0</v>
      </c>
      <c r="K51" s="3">
        <v>2370.7199999999998</v>
      </c>
      <c r="L51" s="3">
        <v>117874.43</v>
      </c>
      <c r="M51" s="3">
        <v>314729.67</v>
      </c>
      <c r="N51" s="172">
        <f t="shared" si="19"/>
        <v>69819.5</v>
      </c>
      <c r="O51" s="82">
        <f t="shared" si="18"/>
        <v>631446.41999999993</v>
      </c>
      <c r="Q51" s="198">
        <v>2713.8</v>
      </c>
      <c r="R51" s="198">
        <v>67105.7</v>
      </c>
      <c r="S51" s="198">
        <v>0</v>
      </c>
      <c r="T51" s="198">
        <v>0</v>
      </c>
      <c r="U51" s="198">
        <v>0</v>
      </c>
      <c r="V51" s="198">
        <v>0</v>
      </c>
      <c r="W51" s="198">
        <v>0</v>
      </c>
    </row>
    <row r="52" spans="1:23" x14ac:dyDescent="0.25">
      <c r="A52" s="570"/>
      <c r="B52" s="11" t="s">
        <v>5</v>
      </c>
      <c r="C52" s="3">
        <v>0</v>
      </c>
      <c r="D52" s="3">
        <v>0</v>
      </c>
      <c r="E52" s="3">
        <v>0</v>
      </c>
      <c r="F52" s="3">
        <v>0</v>
      </c>
      <c r="G52" s="3">
        <v>0</v>
      </c>
      <c r="H52" s="3">
        <v>0</v>
      </c>
      <c r="I52" s="3">
        <v>0</v>
      </c>
      <c r="J52" s="3">
        <v>0</v>
      </c>
      <c r="K52" s="3">
        <v>0</v>
      </c>
      <c r="L52" s="3">
        <v>0</v>
      </c>
      <c r="M52" s="3">
        <v>0</v>
      </c>
      <c r="N52" s="172">
        <f t="shared" si="19"/>
        <v>0</v>
      </c>
      <c r="O52" s="82">
        <f t="shared" si="18"/>
        <v>0</v>
      </c>
      <c r="Q52" s="198">
        <v>0</v>
      </c>
      <c r="R52" s="198">
        <v>0</v>
      </c>
      <c r="S52" s="198">
        <v>0</v>
      </c>
      <c r="T52" s="198">
        <v>0</v>
      </c>
      <c r="U52" s="198">
        <v>0</v>
      </c>
      <c r="V52" s="198">
        <v>0</v>
      </c>
      <c r="W52" s="198">
        <v>0</v>
      </c>
    </row>
    <row r="53" spans="1:23" x14ac:dyDescent="0.25">
      <c r="A53" s="570"/>
      <c r="B53" s="11" t="s">
        <v>6</v>
      </c>
      <c r="C53" s="3">
        <v>0</v>
      </c>
      <c r="D53" s="3">
        <v>0</v>
      </c>
      <c r="E53" s="3">
        <v>0</v>
      </c>
      <c r="F53" s="3">
        <v>0</v>
      </c>
      <c r="G53" s="3">
        <v>0</v>
      </c>
      <c r="H53" s="3">
        <v>0</v>
      </c>
      <c r="I53" s="3">
        <v>0</v>
      </c>
      <c r="J53" s="3">
        <v>0</v>
      </c>
      <c r="K53" s="3">
        <v>0</v>
      </c>
      <c r="L53" s="3">
        <v>0</v>
      </c>
      <c r="M53" s="3">
        <v>0</v>
      </c>
      <c r="N53" s="172">
        <f t="shared" si="19"/>
        <v>0</v>
      </c>
      <c r="O53" s="82">
        <f t="shared" si="18"/>
        <v>0</v>
      </c>
      <c r="Q53" s="198">
        <v>0</v>
      </c>
      <c r="R53" s="198">
        <v>0</v>
      </c>
      <c r="S53" s="198">
        <v>0</v>
      </c>
      <c r="T53" s="198">
        <v>0</v>
      </c>
      <c r="U53" s="198">
        <v>0</v>
      </c>
      <c r="V53" s="198">
        <v>0</v>
      </c>
      <c r="W53" s="198">
        <v>0</v>
      </c>
    </row>
    <row r="54" spans="1:23" x14ac:dyDescent="0.25">
      <c r="A54" s="570"/>
      <c r="B54" s="11" t="s">
        <v>7</v>
      </c>
      <c r="C54" s="3">
        <v>0</v>
      </c>
      <c r="D54" s="3">
        <v>0</v>
      </c>
      <c r="E54" s="3">
        <v>0</v>
      </c>
      <c r="F54" s="3">
        <v>302107.83</v>
      </c>
      <c r="G54" s="3">
        <v>0</v>
      </c>
      <c r="H54" s="3">
        <v>0</v>
      </c>
      <c r="I54" s="3">
        <v>0</v>
      </c>
      <c r="J54" s="3">
        <v>0</v>
      </c>
      <c r="K54" s="3">
        <v>0</v>
      </c>
      <c r="L54" s="3">
        <v>0</v>
      </c>
      <c r="M54" s="3">
        <v>0</v>
      </c>
      <c r="N54" s="172">
        <f t="shared" si="19"/>
        <v>0</v>
      </c>
      <c r="O54" s="82">
        <f t="shared" si="18"/>
        <v>302107.83</v>
      </c>
      <c r="Q54" s="198">
        <v>0</v>
      </c>
      <c r="R54" s="198">
        <v>0</v>
      </c>
      <c r="S54" s="198">
        <v>0</v>
      </c>
      <c r="T54" s="198">
        <v>0</v>
      </c>
      <c r="U54" s="198">
        <v>0</v>
      </c>
      <c r="V54" s="198">
        <v>0</v>
      </c>
      <c r="W54" s="198">
        <v>0</v>
      </c>
    </row>
    <row r="55" spans="1:23" x14ac:dyDescent="0.25">
      <c r="A55" s="570"/>
      <c r="B55" s="11" t="s">
        <v>8</v>
      </c>
      <c r="C55" s="3">
        <v>0</v>
      </c>
      <c r="D55" s="3">
        <v>0</v>
      </c>
      <c r="E55" s="3">
        <v>0</v>
      </c>
      <c r="F55" s="3">
        <v>0</v>
      </c>
      <c r="G55" s="3">
        <v>15746.66</v>
      </c>
      <c r="H55" s="3">
        <v>0</v>
      </c>
      <c r="I55" s="3">
        <v>29539.32</v>
      </c>
      <c r="J55" s="3">
        <v>0</v>
      </c>
      <c r="K55" s="3">
        <v>-697.74</v>
      </c>
      <c r="L55" s="3">
        <v>23839.01</v>
      </c>
      <c r="M55" s="3">
        <v>1076.52</v>
      </c>
      <c r="N55" s="172">
        <f t="shared" si="19"/>
        <v>22938.34</v>
      </c>
      <c r="O55" s="82">
        <f t="shared" si="18"/>
        <v>92442.11</v>
      </c>
      <c r="Q55" s="198">
        <v>0</v>
      </c>
      <c r="R55" s="198">
        <v>22938.34</v>
      </c>
      <c r="S55" s="198">
        <v>0</v>
      </c>
      <c r="T55" s="198">
        <v>0</v>
      </c>
      <c r="U55" s="198">
        <v>0</v>
      </c>
      <c r="V55" s="198">
        <v>0</v>
      </c>
      <c r="W55" s="198">
        <v>0</v>
      </c>
    </row>
    <row r="56" spans="1:23" ht="15.75" thickBot="1" x14ac:dyDescent="0.3">
      <c r="A56" s="571"/>
      <c r="B56" s="208" t="s">
        <v>42</v>
      </c>
      <c r="C56" s="3">
        <v>0</v>
      </c>
      <c r="D56" s="3">
        <v>0</v>
      </c>
      <c r="E56" s="3">
        <v>0</v>
      </c>
      <c r="F56" s="3">
        <v>0</v>
      </c>
      <c r="G56" s="3">
        <v>0</v>
      </c>
      <c r="H56" s="3">
        <v>0</v>
      </c>
      <c r="I56" s="3">
        <v>0</v>
      </c>
      <c r="J56" s="3">
        <v>0</v>
      </c>
      <c r="K56" s="3">
        <v>0</v>
      </c>
      <c r="L56" s="3">
        <v>0</v>
      </c>
      <c r="M56" s="3">
        <v>0</v>
      </c>
      <c r="N56" s="172">
        <f t="shared" si="19"/>
        <v>0</v>
      </c>
      <c r="O56" s="82">
        <f t="shared" si="18"/>
        <v>0</v>
      </c>
      <c r="Q56" s="198">
        <v>0</v>
      </c>
      <c r="R56" s="198">
        <v>0</v>
      </c>
      <c r="S56" s="198">
        <v>0</v>
      </c>
      <c r="T56" s="198">
        <v>0</v>
      </c>
      <c r="U56" s="198">
        <v>0</v>
      </c>
      <c r="V56" s="198">
        <v>0</v>
      </c>
      <c r="W56" s="198">
        <v>0</v>
      </c>
    </row>
    <row r="57" spans="1:23" ht="21.75" thickBot="1" x14ac:dyDescent="0.4">
      <c r="A57" s="84"/>
      <c r="B57" s="209" t="s">
        <v>43</v>
      </c>
      <c r="C57" s="210">
        <f t="shared" ref="C57:N57" si="20">SUM(C46:C56)</f>
        <v>0</v>
      </c>
      <c r="D57" s="210">
        <f t="shared" si="20"/>
        <v>0</v>
      </c>
      <c r="E57" s="210">
        <f t="shared" si="20"/>
        <v>552058.6</v>
      </c>
      <c r="F57" s="210">
        <f t="shared" si="20"/>
        <v>1238730.1099999999</v>
      </c>
      <c r="G57" s="210">
        <f t="shared" si="20"/>
        <v>1021447.48</v>
      </c>
      <c r="H57" s="210">
        <f t="shared" si="20"/>
        <v>597775.54</v>
      </c>
      <c r="I57" s="210">
        <f t="shared" si="20"/>
        <v>417053.51</v>
      </c>
      <c r="J57" s="210">
        <f t="shared" si="20"/>
        <v>141673.48000000001</v>
      </c>
      <c r="K57" s="210">
        <f t="shared" si="20"/>
        <v>530359.54</v>
      </c>
      <c r="L57" s="211">
        <f t="shared" si="20"/>
        <v>981131.85000000009</v>
      </c>
      <c r="M57" s="211">
        <f t="shared" si="20"/>
        <v>867571.98</v>
      </c>
      <c r="N57" s="214">
        <f t="shared" si="20"/>
        <v>850264.24999999988</v>
      </c>
      <c r="O57" s="85">
        <f t="shared" si="18"/>
        <v>7198066.3399999999</v>
      </c>
      <c r="Q57">
        <f t="shared" ref="Q57:W57" si="21">SUM(Q46:Q56)</f>
        <v>291202.22000000003</v>
      </c>
      <c r="R57">
        <f t="shared" si="21"/>
        <v>559062.0299999998</v>
      </c>
      <c r="S57">
        <f t="shared" si="21"/>
        <v>0</v>
      </c>
      <c r="T57">
        <f t="shared" si="21"/>
        <v>0</v>
      </c>
      <c r="U57">
        <f t="shared" si="21"/>
        <v>0</v>
      </c>
      <c r="V57">
        <f t="shared" si="21"/>
        <v>0</v>
      </c>
      <c r="W57">
        <f t="shared" si="21"/>
        <v>0</v>
      </c>
    </row>
    <row r="58" spans="1:23" ht="21.75" thickBot="1" x14ac:dyDescent="0.4">
      <c r="A58" s="84"/>
      <c r="F58" s="83">
        <v>0</v>
      </c>
    </row>
    <row r="59" spans="1:23" ht="21.75" thickBot="1" x14ac:dyDescent="0.4">
      <c r="A59" s="84"/>
      <c r="B59" s="205" t="s">
        <v>36</v>
      </c>
      <c r="C59" s="206">
        <f>C$3</f>
        <v>45292</v>
      </c>
      <c r="D59" s="206">
        <f t="shared" ref="D59:N59" si="22">D$3</f>
        <v>45323</v>
      </c>
      <c r="E59" s="206">
        <f t="shared" si="22"/>
        <v>45352</v>
      </c>
      <c r="F59" s="206">
        <f t="shared" si="22"/>
        <v>45383</v>
      </c>
      <c r="G59" s="206">
        <f t="shared" si="22"/>
        <v>45413</v>
      </c>
      <c r="H59" s="206">
        <f t="shared" si="22"/>
        <v>45444</v>
      </c>
      <c r="I59" s="206">
        <f t="shared" si="22"/>
        <v>45474</v>
      </c>
      <c r="J59" s="206">
        <f t="shared" si="22"/>
        <v>45505</v>
      </c>
      <c r="K59" s="206">
        <f t="shared" si="22"/>
        <v>45536</v>
      </c>
      <c r="L59" s="206">
        <f t="shared" si="22"/>
        <v>45566</v>
      </c>
      <c r="M59" s="206">
        <f t="shared" si="22"/>
        <v>45597</v>
      </c>
      <c r="N59" s="213" t="str">
        <f t="shared" si="22"/>
        <v>Dec-24 +</v>
      </c>
      <c r="O59" s="207" t="s">
        <v>34</v>
      </c>
      <c r="Q59" s="42">
        <f t="shared" ref="Q59:W59" si="23">Q$3</f>
        <v>45627</v>
      </c>
      <c r="R59" s="42">
        <f t="shared" si="23"/>
        <v>45658</v>
      </c>
      <c r="S59" s="42">
        <f t="shared" si="23"/>
        <v>45689</v>
      </c>
      <c r="T59" s="42">
        <f t="shared" si="23"/>
        <v>45717</v>
      </c>
      <c r="U59" s="42">
        <f t="shared" si="23"/>
        <v>45748</v>
      </c>
      <c r="V59" s="42">
        <f t="shared" si="23"/>
        <v>45778</v>
      </c>
      <c r="W59" s="42">
        <f t="shared" si="23"/>
        <v>45809</v>
      </c>
    </row>
    <row r="60" spans="1:23" x14ac:dyDescent="0.25">
      <c r="A60" s="566" t="s">
        <v>46</v>
      </c>
      <c r="B60" s="11" t="s">
        <v>0</v>
      </c>
      <c r="C60" s="3">
        <v>0</v>
      </c>
      <c r="D60" s="3">
        <v>0</v>
      </c>
      <c r="E60" s="3">
        <v>0</v>
      </c>
      <c r="F60" s="3">
        <v>0</v>
      </c>
      <c r="G60" s="3">
        <v>0</v>
      </c>
      <c r="H60" s="3">
        <v>0</v>
      </c>
      <c r="I60" s="3">
        <v>0</v>
      </c>
      <c r="J60" s="3">
        <v>0</v>
      </c>
      <c r="K60" s="3">
        <v>0</v>
      </c>
      <c r="L60" s="3">
        <v>0</v>
      </c>
      <c r="M60" s="3">
        <v>0</v>
      </c>
      <c r="N60" s="172">
        <f>SUM(Q60:W60)</f>
        <v>0</v>
      </c>
      <c r="O60" s="82">
        <f t="shared" ref="O60:O71" si="24">SUM(C60:N60)</f>
        <v>0</v>
      </c>
      <c r="P60" s="215"/>
      <c r="Q60" s="198">
        <v>0</v>
      </c>
      <c r="R60" s="198">
        <v>0</v>
      </c>
      <c r="S60" s="198">
        <v>0</v>
      </c>
      <c r="T60" s="198">
        <v>0</v>
      </c>
      <c r="U60" s="198">
        <v>0</v>
      </c>
      <c r="V60" s="198">
        <v>0</v>
      </c>
      <c r="W60" s="198">
        <v>0</v>
      </c>
    </row>
    <row r="61" spans="1:23" x14ac:dyDescent="0.25">
      <c r="A61" s="567"/>
      <c r="B61" s="13" t="s">
        <v>1</v>
      </c>
      <c r="C61" s="3">
        <v>0</v>
      </c>
      <c r="D61" s="3">
        <v>0</v>
      </c>
      <c r="E61" s="3">
        <v>76027.5</v>
      </c>
      <c r="F61" s="3">
        <v>0</v>
      </c>
      <c r="G61" s="3">
        <v>0</v>
      </c>
      <c r="H61" s="3">
        <v>0</v>
      </c>
      <c r="I61" s="3">
        <v>0</v>
      </c>
      <c r="J61" s="3">
        <v>0</v>
      </c>
      <c r="K61" s="3">
        <v>146720.38</v>
      </c>
      <c r="L61" s="3">
        <v>-6048.81</v>
      </c>
      <c r="M61" s="3">
        <v>295630.8</v>
      </c>
      <c r="N61" s="172">
        <f t="shared" ref="N61:N70" si="25">SUM(Q61:W61)</f>
        <v>61579.88</v>
      </c>
      <c r="O61" s="82">
        <f t="shared" si="24"/>
        <v>573909.75</v>
      </c>
      <c r="Q61" s="198">
        <v>47159.68</v>
      </c>
      <c r="R61" s="198">
        <v>14420.199999999997</v>
      </c>
      <c r="S61" s="198">
        <v>0</v>
      </c>
      <c r="T61" s="198">
        <v>0</v>
      </c>
      <c r="U61" s="198">
        <v>0</v>
      </c>
      <c r="V61" s="198">
        <v>0</v>
      </c>
      <c r="W61" s="198">
        <v>0</v>
      </c>
    </row>
    <row r="62" spans="1:23" x14ac:dyDescent="0.25">
      <c r="A62" s="567"/>
      <c r="B62" s="11" t="s">
        <v>2</v>
      </c>
      <c r="C62" s="3">
        <v>0</v>
      </c>
      <c r="D62" s="3">
        <v>0</v>
      </c>
      <c r="E62" s="3">
        <v>0</v>
      </c>
      <c r="F62" s="3">
        <v>0</v>
      </c>
      <c r="G62" s="3">
        <v>0</v>
      </c>
      <c r="H62" s="3">
        <v>0</v>
      </c>
      <c r="I62" s="3">
        <v>0</v>
      </c>
      <c r="J62" s="3">
        <v>0</v>
      </c>
      <c r="K62" s="3">
        <v>0</v>
      </c>
      <c r="L62" s="3">
        <v>0</v>
      </c>
      <c r="M62" s="3">
        <v>0</v>
      </c>
      <c r="N62" s="172">
        <f t="shared" si="25"/>
        <v>0</v>
      </c>
      <c r="O62" s="82">
        <f t="shared" si="24"/>
        <v>0</v>
      </c>
      <c r="Q62" s="198">
        <v>0</v>
      </c>
      <c r="R62" s="198">
        <v>0</v>
      </c>
      <c r="S62" s="198">
        <v>0</v>
      </c>
      <c r="T62" s="198">
        <v>0</v>
      </c>
      <c r="U62" s="198">
        <v>0</v>
      </c>
      <c r="V62" s="198">
        <v>0</v>
      </c>
      <c r="W62" s="198">
        <v>0</v>
      </c>
    </row>
    <row r="63" spans="1:23" x14ac:dyDescent="0.25">
      <c r="A63" s="567"/>
      <c r="B63" s="11" t="s">
        <v>9</v>
      </c>
      <c r="C63" s="3">
        <v>0</v>
      </c>
      <c r="D63" s="3">
        <v>0</v>
      </c>
      <c r="E63" s="3">
        <v>23776.25</v>
      </c>
      <c r="F63" s="3">
        <v>0</v>
      </c>
      <c r="G63" s="3">
        <v>0</v>
      </c>
      <c r="H63" s="3">
        <v>0</v>
      </c>
      <c r="I63" s="3">
        <v>0</v>
      </c>
      <c r="J63" s="3">
        <v>0</v>
      </c>
      <c r="K63" s="3">
        <v>28318.06</v>
      </c>
      <c r="L63" s="3">
        <v>16038.33</v>
      </c>
      <c r="M63" s="3">
        <v>137420.10999999999</v>
      </c>
      <c r="N63" s="172">
        <f t="shared" si="25"/>
        <v>116606.96</v>
      </c>
      <c r="O63" s="82">
        <f t="shared" si="24"/>
        <v>322159.71000000002</v>
      </c>
      <c r="Q63" s="198">
        <v>130652.72</v>
      </c>
      <c r="R63" s="198">
        <v>-14045.759999999995</v>
      </c>
      <c r="S63" s="198">
        <v>0</v>
      </c>
      <c r="T63" s="198">
        <v>0</v>
      </c>
      <c r="U63" s="198">
        <v>0</v>
      </c>
      <c r="V63" s="198">
        <v>0</v>
      </c>
      <c r="W63" s="198">
        <v>0</v>
      </c>
    </row>
    <row r="64" spans="1:23" x14ac:dyDescent="0.25">
      <c r="A64" s="567"/>
      <c r="B64" s="13" t="s">
        <v>3</v>
      </c>
      <c r="C64" s="3">
        <v>0</v>
      </c>
      <c r="D64" s="3">
        <v>0</v>
      </c>
      <c r="E64" s="3">
        <v>0</v>
      </c>
      <c r="F64" s="3">
        <v>0</v>
      </c>
      <c r="G64" s="3">
        <v>33839.120000000003</v>
      </c>
      <c r="H64" s="3">
        <v>141955.25999999998</v>
      </c>
      <c r="I64" s="3">
        <v>116019.84</v>
      </c>
      <c r="J64" s="3">
        <v>0</v>
      </c>
      <c r="K64" s="3">
        <v>29682</v>
      </c>
      <c r="L64" s="3">
        <v>147504.28</v>
      </c>
      <c r="M64" s="3">
        <v>16846.599999999999</v>
      </c>
      <c r="N64" s="172">
        <f t="shared" si="25"/>
        <v>321773.33</v>
      </c>
      <c r="O64" s="82">
        <f t="shared" si="24"/>
        <v>807620.42999999993</v>
      </c>
      <c r="Q64" s="198">
        <v>86466.67</v>
      </c>
      <c r="R64" s="198">
        <v>235306.66000000003</v>
      </c>
      <c r="S64" s="198">
        <v>0</v>
      </c>
      <c r="T64" s="198">
        <v>0</v>
      </c>
      <c r="U64" s="198">
        <v>0</v>
      </c>
      <c r="V64" s="198">
        <v>0</v>
      </c>
      <c r="W64" s="198">
        <v>0</v>
      </c>
    </row>
    <row r="65" spans="1:23" x14ac:dyDescent="0.25">
      <c r="A65" s="567"/>
      <c r="B65" s="11" t="s">
        <v>4</v>
      </c>
      <c r="C65" s="3">
        <v>0</v>
      </c>
      <c r="D65" s="3">
        <v>0</v>
      </c>
      <c r="E65" s="3">
        <v>0</v>
      </c>
      <c r="F65" s="3">
        <v>44376.98</v>
      </c>
      <c r="G65" s="3">
        <v>0</v>
      </c>
      <c r="H65" s="3">
        <v>2766.1400000000003</v>
      </c>
      <c r="I65" s="3">
        <v>0</v>
      </c>
      <c r="J65" s="3">
        <v>0</v>
      </c>
      <c r="K65" s="3">
        <v>1941.51</v>
      </c>
      <c r="L65" s="3">
        <v>0</v>
      </c>
      <c r="M65" s="3">
        <v>181792.65</v>
      </c>
      <c r="N65" s="172">
        <f t="shared" si="25"/>
        <v>13875.7</v>
      </c>
      <c r="O65" s="82">
        <f t="shared" si="24"/>
        <v>244752.98</v>
      </c>
      <c r="Q65" s="198">
        <v>0</v>
      </c>
      <c r="R65" s="198">
        <v>13875.7</v>
      </c>
      <c r="S65" s="198">
        <v>0</v>
      </c>
      <c r="T65" s="198">
        <v>0</v>
      </c>
      <c r="U65" s="198">
        <v>0</v>
      </c>
      <c r="V65" s="198">
        <v>0</v>
      </c>
      <c r="W65" s="198">
        <v>0</v>
      </c>
    </row>
    <row r="66" spans="1:23" x14ac:dyDescent="0.25">
      <c r="A66" s="567"/>
      <c r="B66" s="11" t="s">
        <v>5</v>
      </c>
      <c r="C66" s="3">
        <v>0</v>
      </c>
      <c r="D66" s="3">
        <v>0</v>
      </c>
      <c r="E66" s="3">
        <v>0</v>
      </c>
      <c r="F66" s="3">
        <v>0</v>
      </c>
      <c r="G66" s="3">
        <v>0</v>
      </c>
      <c r="H66" s="3">
        <v>0</v>
      </c>
      <c r="I66" s="3">
        <v>0</v>
      </c>
      <c r="J66" s="3">
        <v>0</v>
      </c>
      <c r="K66" s="3">
        <v>0</v>
      </c>
      <c r="L66" s="3">
        <v>62233.61</v>
      </c>
      <c r="M66" s="3">
        <v>0</v>
      </c>
      <c r="N66" s="172">
        <f t="shared" si="25"/>
        <v>-62233.61</v>
      </c>
      <c r="O66" s="82">
        <f t="shared" si="24"/>
        <v>0</v>
      </c>
      <c r="Q66" s="198">
        <v>0</v>
      </c>
      <c r="R66" s="198">
        <v>-62233.61</v>
      </c>
      <c r="S66" s="198">
        <v>0</v>
      </c>
      <c r="T66" s="198">
        <v>0</v>
      </c>
      <c r="U66" s="198">
        <v>0</v>
      </c>
      <c r="V66" s="198">
        <v>0</v>
      </c>
      <c r="W66" s="198">
        <v>0</v>
      </c>
    </row>
    <row r="67" spans="1:23" x14ac:dyDescent="0.25">
      <c r="A67" s="567"/>
      <c r="B67" s="11" t="s">
        <v>6</v>
      </c>
      <c r="C67" s="3">
        <v>0</v>
      </c>
      <c r="D67" s="3">
        <v>0</v>
      </c>
      <c r="E67" s="3">
        <v>0</v>
      </c>
      <c r="F67" s="3">
        <v>0</v>
      </c>
      <c r="G67" s="3">
        <v>0</v>
      </c>
      <c r="H67" s="3">
        <v>0</v>
      </c>
      <c r="I67" s="3">
        <v>0</v>
      </c>
      <c r="J67" s="3">
        <v>0</v>
      </c>
      <c r="K67" s="3">
        <v>0</v>
      </c>
      <c r="L67" s="3">
        <v>0</v>
      </c>
      <c r="M67" s="3">
        <v>0</v>
      </c>
      <c r="N67" s="172">
        <f t="shared" si="25"/>
        <v>0</v>
      </c>
      <c r="O67" s="82">
        <f t="shared" si="24"/>
        <v>0</v>
      </c>
      <c r="Q67" s="198">
        <v>0</v>
      </c>
      <c r="R67" s="198">
        <v>0</v>
      </c>
      <c r="S67" s="198">
        <v>0</v>
      </c>
      <c r="T67" s="198">
        <v>0</v>
      </c>
      <c r="U67" s="198">
        <v>0</v>
      </c>
      <c r="V67" s="198">
        <v>0</v>
      </c>
      <c r="W67" s="198">
        <v>0</v>
      </c>
    </row>
    <row r="68" spans="1:23" x14ac:dyDescent="0.25">
      <c r="A68" s="567"/>
      <c r="B68" s="11" t="s">
        <v>7</v>
      </c>
      <c r="C68" s="3">
        <v>0</v>
      </c>
      <c r="D68" s="3">
        <v>0</v>
      </c>
      <c r="E68" s="3">
        <v>0</v>
      </c>
      <c r="F68" s="3">
        <v>244026.26</v>
      </c>
      <c r="G68" s="3">
        <v>0</v>
      </c>
      <c r="H68" s="3">
        <v>0</v>
      </c>
      <c r="I68" s="3">
        <v>0</v>
      </c>
      <c r="J68" s="3">
        <v>0</v>
      </c>
      <c r="K68" s="3">
        <v>0</v>
      </c>
      <c r="L68" s="3">
        <v>-62233.61</v>
      </c>
      <c r="M68" s="3">
        <v>-181792.65</v>
      </c>
      <c r="N68" s="172">
        <f t="shared" si="25"/>
        <v>0</v>
      </c>
      <c r="O68" s="82">
        <f t="shared" si="24"/>
        <v>2.9103830456733704E-11</v>
      </c>
      <c r="Q68" s="198">
        <v>0</v>
      </c>
      <c r="R68" s="198">
        <v>0</v>
      </c>
      <c r="S68" s="198">
        <v>0</v>
      </c>
      <c r="T68" s="198">
        <v>0</v>
      </c>
      <c r="U68" s="198">
        <v>0</v>
      </c>
      <c r="V68" s="198">
        <v>0</v>
      </c>
      <c r="W68" s="198">
        <v>0</v>
      </c>
    </row>
    <row r="69" spans="1:23" x14ac:dyDescent="0.25">
      <c r="A69" s="567"/>
      <c r="B69" s="11" t="s">
        <v>8</v>
      </c>
      <c r="C69" s="3">
        <v>0</v>
      </c>
      <c r="D69" s="3">
        <v>0</v>
      </c>
      <c r="E69" s="3">
        <v>0</v>
      </c>
      <c r="F69" s="3">
        <v>0</v>
      </c>
      <c r="G69" s="3">
        <v>0</v>
      </c>
      <c r="H69" s="3">
        <v>17007.63</v>
      </c>
      <c r="I69" s="3">
        <v>0</v>
      </c>
      <c r="J69" s="3">
        <v>0</v>
      </c>
      <c r="K69" s="3">
        <v>0</v>
      </c>
      <c r="L69" s="3">
        <v>0</v>
      </c>
      <c r="M69" s="3">
        <v>0</v>
      </c>
      <c r="N69" s="172">
        <f t="shared" si="25"/>
        <v>26391.15</v>
      </c>
      <c r="O69" s="82">
        <f t="shared" si="24"/>
        <v>43398.78</v>
      </c>
      <c r="Q69" s="198">
        <v>0</v>
      </c>
      <c r="R69" s="198">
        <v>26391.15</v>
      </c>
      <c r="S69" s="198">
        <v>0</v>
      </c>
      <c r="T69" s="198">
        <v>0</v>
      </c>
      <c r="U69" s="198">
        <v>0</v>
      </c>
      <c r="V69" s="198">
        <v>0</v>
      </c>
      <c r="W69" s="198">
        <v>0</v>
      </c>
    </row>
    <row r="70" spans="1:23" ht="15.75" thickBot="1" x14ac:dyDescent="0.3">
      <c r="A70" s="568"/>
      <c r="B70" s="208" t="s">
        <v>42</v>
      </c>
      <c r="C70" s="3">
        <v>0</v>
      </c>
      <c r="D70" s="3">
        <v>0</v>
      </c>
      <c r="E70" s="3">
        <v>0</v>
      </c>
      <c r="F70" s="3">
        <v>0</v>
      </c>
      <c r="G70" s="3">
        <v>0</v>
      </c>
      <c r="H70" s="3">
        <v>0</v>
      </c>
      <c r="I70" s="3">
        <v>0</v>
      </c>
      <c r="J70" s="3">
        <v>0</v>
      </c>
      <c r="K70" s="3">
        <v>0</v>
      </c>
      <c r="L70" s="3">
        <v>0</v>
      </c>
      <c r="M70" s="3">
        <v>0</v>
      </c>
      <c r="N70" s="172">
        <f t="shared" si="25"/>
        <v>0</v>
      </c>
      <c r="O70" s="82">
        <f t="shared" si="24"/>
        <v>0</v>
      </c>
      <c r="Q70" s="198">
        <v>0</v>
      </c>
      <c r="R70" s="198">
        <v>0</v>
      </c>
      <c r="S70" s="198">
        <v>0</v>
      </c>
      <c r="T70" s="198">
        <v>0</v>
      </c>
      <c r="U70" s="198">
        <v>0</v>
      </c>
      <c r="V70" s="198">
        <v>0</v>
      </c>
      <c r="W70" s="198">
        <v>0</v>
      </c>
    </row>
    <row r="71" spans="1:23" ht="21.75" thickBot="1" x14ac:dyDescent="0.4">
      <c r="A71" s="84"/>
      <c r="B71" s="209" t="s">
        <v>43</v>
      </c>
      <c r="C71" s="210">
        <f t="shared" ref="C71:N71" si="26">SUM(C60:C70)</f>
        <v>0</v>
      </c>
      <c r="D71" s="210">
        <f t="shared" si="26"/>
        <v>0</v>
      </c>
      <c r="E71" s="210">
        <f t="shared" si="26"/>
        <v>99803.75</v>
      </c>
      <c r="F71" s="210">
        <f t="shared" si="26"/>
        <v>288403.24</v>
      </c>
      <c r="G71" s="210">
        <f t="shared" si="26"/>
        <v>33839.120000000003</v>
      </c>
      <c r="H71" s="210">
        <f t="shared" si="26"/>
        <v>161729.03</v>
      </c>
      <c r="I71" s="210">
        <f t="shared" si="26"/>
        <v>116019.84</v>
      </c>
      <c r="J71" s="210">
        <f t="shared" si="26"/>
        <v>0</v>
      </c>
      <c r="K71" s="210">
        <f t="shared" si="26"/>
        <v>206661.95</v>
      </c>
      <c r="L71" s="211">
        <f t="shared" si="26"/>
        <v>157493.79999999999</v>
      </c>
      <c r="M71" s="211">
        <f t="shared" si="26"/>
        <v>449897.50999999989</v>
      </c>
      <c r="N71" s="214">
        <f t="shared" si="26"/>
        <v>477993.41000000009</v>
      </c>
      <c r="O71" s="85">
        <f t="shared" si="24"/>
        <v>1991841.65</v>
      </c>
      <c r="Q71">
        <f t="shared" ref="Q71:W71" si="27">SUM(Q60:Q70)</f>
        <v>264279.07</v>
      </c>
      <c r="R71">
        <f t="shared" si="27"/>
        <v>213714.34000000005</v>
      </c>
      <c r="S71">
        <f t="shared" si="27"/>
        <v>0</v>
      </c>
      <c r="T71">
        <f t="shared" si="27"/>
        <v>0</v>
      </c>
      <c r="U71">
        <f t="shared" si="27"/>
        <v>0</v>
      </c>
      <c r="V71">
        <f t="shared" si="27"/>
        <v>0</v>
      </c>
      <c r="W71">
        <f t="shared" si="27"/>
        <v>0</v>
      </c>
    </row>
    <row r="72" spans="1:23" ht="21.75" thickBot="1" x14ac:dyDescent="0.4">
      <c r="A72" s="84"/>
      <c r="B72" s="412" t="s">
        <v>240</v>
      </c>
      <c r="C72" s="415">
        <v>-779.92</v>
      </c>
    </row>
    <row r="73" spans="1:23" ht="21.75" thickBot="1" x14ac:dyDescent="0.4">
      <c r="A73" s="84"/>
      <c r="B73" s="205" t="s">
        <v>36</v>
      </c>
      <c r="C73" s="206">
        <f>C$3</f>
        <v>45292</v>
      </c>
      <c r="D73" s="206">
        <f t="shared" ref="D73:N73" si="28">D$3</f>
        <v>45323</v>
      </c>
      <c r="E73" s="206">
        <f t="shared" si="28"/>
        <v>45352</v>
      </c>
      <c r="F73" s="206">
        <f t="shared" si="28"/>
        <v>45383</v>
      </c>
      <c r="G73" s="206">
        <f t="shared" si="28"/>
        <v>45413</v>
      </c>
      <c r="H73" s="206">
        <f t="shared" si="28"/>
        <v>45444</v>
      </c>
      <c r="I73" s="206">
        <f t="shared" si="28"/>
        <v>45474</v>
      </c>
      <c r="J73" s="206">
        <f t="shared" si="28"/>
        <v>45505</v>
      </c>
      <c r="K73" s="206">
        <f t="shared" si="28"/>
        <v>45536</v>
      </c>
      <c r="L73" s="206">
        <f t="shared" si="28"/>
        <v>45566</v>
      </c>
      <c r="M73" s="206">
        <f t="shared" si="28"/>
        <v>45597</v>
      </c>
      <c r="N73" s="213" t="str">
        <f t="shared" si="28"/>
        <v>Dec-24 +</v>
      </c>
      <c r="O73" s="207" t="s">
        <v>34</v>
      </c>
      <c r="Q73" s="42">
        <f t="shared" ref="Q73:W73" si="29">Q$3</f>
        <v>45627</v>
      </c>
      <c r="R73" s="42">
        <f t="shared" si="29"/>
        <v>45658</v>
      </c>
      <c r="S73" s="42">
        <f t="shared" si="29"/>
        <v>45689</v>
      </c>
      <c r="T73" s="42">
        <f t="shared" si="29"/>
        <v>45717</v>
      </c>
      <c r="U73" s="42">
        <f t="shared" si="29"/>
        <v>45748</v>
      </c>
      <c r="V73" s="42">
        <f t="shared" si="29"/>
        <v>45778</v>
      </c>
      <c r="W73" s="42">
        <f t="shared" si="29"/>
        <v>45809</v>
      </c>
    </row>
    <row r="74" spans="1:23" ht="15" customHeight="1" x14ac:dyDescent="0.25">
      <c r="A74" s="566" t="s">
        <v>171</v>
      </c>
      <c r="B74" s="11" t="s">
        <v>0</v>
      </c>
      <c r="C74" s="3">
        <v>0</v>
      </c>
      <c r="D74" s="3">
        <v>0</v>
      </c>
      <c r="E74" s="3">
        <v>0</v>
      </c>
      <c r="F74" s="3">
        <v>0</v>
      </c>
      <c r="G74" s="3">
        <v>0</v>
      </c>
      <c r="H74" s="3">
        <v>0</v>
      </c>
      <c r="I74" s="3">
        <v>0</v>
      </c>
      <c r="J74" s="3">
        <v>0</v>
      </c>
      <c r="K74" s="3">
        <v>0</v>
      </c>
      <c r="L74" s="3">
        <v>0</v>
      </c>
      <c r="M74" s="3">
        <v>0</v>
      </c>
      <c r="N74" s="172">
        <f>SUM(Q74:W74)</f>
        <v>0</v>
      </c>
      <c r="O74" s="82">
        <f t="shared" ref="O74:O85" si="30">SUM(C74:N74)</f>
        <v>0</v>
      </c>
      <c r="P74" s="215"/>
      <c r="Q74" s="198">
        <v>0</v>
      </c>
      <c r="R74" s="198">
        <v>0</v>
      </c>
      <c r="S74" s="198">
        <v>0</v>
      </c>
      <c r="T74" s="198">
        <v>0</v>
      </c>
      <c r="U74" s="198">
        <v>0</v>
      </c>
      <c r="V74" s="198">
        <v>0</v>
      </c>
      <c r="W74" s="198">
        <v>0</v>
      </c>
    </row>
    <row r="75" spans="1:23" x14ac:dyDescent="0.25">
      <c r="A75" s="567"/>
      <c r="B75" s="13" t="s">
        <v>1</v>
      </c>
      <c r="C75" s="3">
        <v>0</v>
      </c>
      <c r="D75" s="3">
        <v>851770.12899999996</v>
      </c>
      <c r="E75" s="3">
        <v>-3119.68</v>
      </c>
      <c r="F75" s="3">
        <v>292.47000000000003</v>
      </c>
      <c r="G75" s="3">
        <v>-4679.5200000000004</v>
      </c>
      <c r="H75" s="3">
        <v>-19303.02</v>
      </c>
      <c r="I75" s="3">
        <v>-4971.99</v>
      </c>
      <c r="J75" s="3">
        <v>-4192.07</v>
      </c>
      <c r="K75" s="3">
        <v>-9261.5499999999993</v>
      </c>
      <c r="L75" s="3">
        <v>-1267.3699999999999</v>
      </c>
      <c r="M75" s="3">
        <v>-2827.21</v>
      </c>
      <c r="N75" s="172">
        <f t="shared" ref="N75:N84" si="31">SUM(Q75:W75)</f>
        <v>6336.85</v>
      </c>
      <c r="O75" s="82">
        <f t="shared" si="30"/>
        <v>808777.03899999987</v>
      </c>
      <c r="Q75" s="198">
        <v>2924.7</v>
      </c>
      <c r="R75" s="198">
        <v>2827.21</v>
      </c>
      <c r="S75" s="198">
        <v>0</v>
      </c>
      <c r="T75" s="198">
        <v>0</v>
      </c>
      <c r="U75" s="198">
        <v>0</v>
      </c>
      <c r="V75" s="198">
        <v>584.94000000000051</v>
      </c>
      <c r="W75" s="198">
        <v>0</v>
      </c>
    </row>
    <row r="76" spans="1:23" x14ac:dyDescent="0.25">
      <c r="A76" s="567"/>
      <c r="B76" s="11" t="s">
        <v>2</v>
      </c>
      <c r="C76" s="3">
        <v>0</v>
      </c>
      <c r="D76" s="3">
        <v>0</v>
      </c>
      <c r="E76" s="3">
        <v>0</v>
      </c>
      <c r="F76" s="3">
        <v>0</v>
      </c>
      <c r="G76" s="3">
        <v>0</v>
      </c>
      <c r="H76" s="3">
        <v>0</v>
      </c>
      <c r="I76" s="3">
        <v>0</v>
      </c>
      <c r="J76" s="3">
        <v>0</v>
      </c>
      <c r="K76" s="3">
        <v>0</v>
      </c>
      <c r="L76" s="3">
        <v>0</v>
      </c>
      <c r="M76" s="3">
        <v>0</v>
      </c>
      <c r="N76" s="172">
        <f t="shared" si="31"/>
        <v>0</v>
      </c>
      <c r="O76" s="82">
        <f t="shared" si="30"/>
        <v>0</v>
      </c>
      <c r="Q76" s="198">
        <v>0</v>
      </c>
      <c r="R76" s="198">
        <v>0</v>
      </c>
      <c r="S76" s="198">
        <v>0</v>
      </c>
      <c r="T76" s="198">
        <v>0</v>
      </c>
      <c r="U76" s="198">
        <v>0</v>
      </c>
      <c r="V76" s="198">
        <v>0</v>
      </c>
      <c r="W76" s="198">
        <v>0</v>
      </c>
    </row>
    <row r="77" spans="1:23" x14ac:dyDescent="0.25">
      <c r="A77" s="567"/>
      <c r="B77" s="11" t="s">
        <v>9</v>
      </c>
      <c r="C77" s="3">
        <v>0</v>
      </c>
      <c r="D77" s="3">
        <v>0</v>
      </c>
      <c r="E77" s="3">
        <v>0</v>
      </c>
      <c r="F77" s="3">
        <v>0</v>
      </c>
      <c r="G77" s="3">
        <v>0</v>
      </c>
      <c r="H77" s="3">
        <v>0</v>
      </c>
      <c r="I77" s="3">
        <v>0</v>
      </c>
      <c r="J77" s="3">
        <v>0</v>
      </c>
      <c r="K77" s="3">
        <v>0</v>
      </c>
      <c r="L77" s="3">
        <v>0</v>
      </c>
      <c r="M77" s="3">
        <v>0</v>
      </c>
      <c r="N77" s="172">
        <f t="shared" si="31"/>
        <v>0</v>
      </c>
      <c r="O77" s="82">
        <f t="shared" si="30"/>
        <v>0</v>
      </c>
      <c r="Q77" s="198">
        <v>0</v>
      </c>
      <c r="R77" s="198">
        <v>0</v>
      </c>
      <c r="S77" s="198">
        <v>0</v>
      </c>
      <c r="T77" s="198">
        <v>0</v>
      </c>
      <c r="U77" s="198">
        <v>0</v>
      </c>
      <c r="V77" s="198">
        <v>0</v>
      </c>
      <c r="W77" s="198">
        <v>0</v>
      </c>
    </row>
    <row r="78" spans="1:23" x14ac:dyDescent="0.25">
      <c r="A78" s="567"/>
      <c r="B78" s="13" t="s">
        <v>3</v>
      </c>
      <c r="C78" s="3">
        <v>0</v>
      </c>
      <c r="D78" s="3">
        <v>0</v>
      </c>
      <c r="E78" s="3">
        <v>0</v>
      </c>
      <c r="F78" s="3">
        <v>0</v>
      </c>
      <c r="G78" s="3">
        <v>0</v>
      </c>
      <c r="H78" s="3">
        <v>0</v>
      </c>
      <c r="I78" s="3">
        <v>0</v>
      </c>
      <c r="J78" s="3">
        <v>0</v>
      </c>
      <c r="K78" s="3">
        <v>0</v>
      </c>
      <c r="L78" s="3">
        <v>0</v>
      </c>
      <c r="M78" s="3">
        <v>0</v>
      </c>
      <c r="N78" s="172">
        <f t="shared" si="31"/>
        <v>0</v>
      </c>
      <c r="O78" s="82">
        <f t="shared" si="30"/>
        <v>0</v>
      </c>
      <c r="Q78" s="198">
        <v>0</v>
      </c>
      <c r="R78" s="198">
        <v>0</v>
      </c>
      <c r="S78" s="198">
        <v>0</v>
      </c>
      <c r="T78" s="198">
        <v>0</v>
      </c>
      <c r="U78" s="198">
        <v>0</v>
      </c>
      <c r="V78" s="198">
        <v>0</v>
      </c>
      <c r="W78" s="198">
        <v>0</v>
      </c>
    </row>
    <row r="79" spans="1:23" x14ac:dyDescent="0.25">
      <c r="A79" s="567"/>
      <c r="B79" s="11" t="s">
        <v>4</v>
      </c>
      <c r="C79" s="3">
        <v>0</v>
      </c>
      <c r="D79" s="3">
        <v>0</v>
      </c>
      <c r="E79" s="3">
        <v>0</v>
      </c>
      <c r="F79" s="3">
        <v>0</v>
      </c>
      <c r="G79" s="3">
        <v>0</v>
      </c>
      <c r="H79" s="3">
        <v>0</v>
      </c>
      <c r="I79" s="3">
        <v>0</v>
      </c>
      <c r="J79" s="3">
        <v>0</v>
      </c>
      <c r="K79" s="3">
        <v>0</v>
      </c>
      <c r="L79" s="3">
        <v>0</v>
      </c>
      <c r="M79" s="3">
        <v>0</v>
      </c>
      <c r="N79" s="172">
        <f t="shared" si="31"/>
        <v>0</v>
      </c>
      <c r="O79" s="82">
        <f t="shared" si="30"/>
        <v>0</v>
      </c>
      <c r="Q79" s="198">
        <v>0</v>
      </c>
      <c r="R79" s="198">
        <v>0</v>
      </c>
      <c r="S79" s="198">
        <v>0</v>
      </c>
      <c r="T79" s="198">
        <v>0</v>
      </c>
      <c r="U79" s="198">
        <v>0</v>
      </c>
      <c r="V79" s="198">
        <v>0</v>
      </c>
      <c r="W79" s="198">
        <v>0</v>
      </c>
    </row>
    <row r="80" spans="1:23" x14ac:dyDescent="0.25">
      <c r="A80" s="567"/>
      <c r="B80" s="11" t="s">
        <v>5</v>
      </c>
      <c r="C80" s="3">
        <v>0</v>
      </c>
      <c r="D80" s="3">
        <v>0</v>
      </c>
      <c r="E80" s="3">
        <v>0</v>
      </c>
      <c r="F80" s="3">
        <v>0</v>
      </c>
      <c r="G80" s="3">
        <v>0</v>
      </c>
      <c r="H80" s="3">
        <v>0</v>
      </c>
      <c r="I80" s="3">
        <v>0</v>
      </c>
      <c r="J80" s="3">
        <v>0</v>
      </c>
      <c r="K80" s="3">
        <v>0</v>
      </c>
      <c r="L80" s="3">
        <v>0</v>
      </c>
      <c r="M80" s="3">
        <v>0</v>
      </c>
      <c r="N80" s="172">
        <f t="shared" si="31"/>
        <v>0</v>
      </c>
      <c r="O80" s="82">
        <f t="shared" si="30"/>
        <v>0</v>
      </c>
      <c r="Q80" s="198">
        <v>0</v>
      </c>
      <c r="R80" s="198">
        <v>0</v>
      </c>
      <c r="S80" s="198">
        <v>0</v>
      </c>
      <c r="T80" s="198">
        <v>0</v>
      </c>
      <c r="U80" s="198">
        <v>0</v>
      </c>
      <c r="V80" s="198">
        <v>0</v>
      </c>
      <c r="W80" s="198">
        <v>0</v>
      </c>
    </row>
    <row r="81" spans="1:23" x14ac:dyDescent="0.25">
      <c r="A81" s="567"/>
      <c r="B81" s="11" t="s">
        <v>6</v>
      </c>
      <c r="C81" s="3">
        <v>0</v>
      </c>
      <c r="D81" s="3">
        <v>0</v>
      </c>
      <c r="E81" s="3">
        <v>0</v>
      </c>
      <c r="F81" s="3">
        <v>0</v>
      </c>
      <c r="G81" s="3">
        <v>0</v>
      </c>
      <c r="H81" s="3">
        <v>0</v>
      </c>
      <c r="I81" s="3">
        <v>0</v>
      </c>
      <c r="J81" s="3">
        <v>0</v>
      </c>
      <c r="K81" s="3">
        <v>0</v>
      </c>
      <c r="L81" s="3">
        <v>0</v>
      </c>
      <c r="M81" s="3">
        <v>0</v>
      </c>
      <c r="N81" s="172">
        <f t="shared" si="31"/>
        <v>0</v>
      </c>
      <c r="O81" s="82">
        <f t="shared" si="30"/>
        <v>0</v>
      </c>
      <c r="Q81" s="198">
        <v>0</v>
      </c>
      <c r="R81" s="198">
        <v>0</v>
      </c>
      <c r="S81" s="198">
        <v>0</v>
      </c>
      <c r="T81" s="198">
        <v>0</v>
      </c>
      <c r="U81" s="198">
        <v>0</v>
      </c>
      <c r="V81" s="198">
        <v>0</v>
      </c>
      <c r="W81" s="198">
        <v>0</v>
      </c>
    </row>
    <row r="82" spans="1:23" x14ac:dyDescent="0.25">
      <c r="A82" s="567"/>
      <c r="B82" s="11" t="s">
        <v>7</v>
      </c>
      <c r="C82" s="3">
        <v>0</v>
      </c>
      <c r="D82" s="3">
        <v>0</v>
      </c>
      <c r="E82" s="3">
        <v>0</v>
      </c>
      <c r="F82" s="3">
        <v>0</v>
      </c>
      <c r="G82" s="3">
        <v>0</v>
      </c>
      <c r="H82" s="3">
        <v>0</v>
      </c>
      <c r="I82" s="3">
        <v>0</v>
      </c>
      <c r="J82" s="3">
        <v>0</v>
      </c>
      <c r="K82" s="3">
        <v>0</v>
      </c>
      <c r="L82" s="3">
        <v>0</v>
      </c>
      <c r="M82" s="3">
        <v>0</v>
      </c>
      <c r="N82" s="172">
        <f t="shared" si="31"/>
        <v>0</v>
      </c>
      <c r="O82" s="82">
        <f t="shared" si="30"/>
        <v>0</v>
      </c>
      <c r="Q82" s="198">
        <v>0</v>
      </c>
      <c r="R82" s="198">
        <v>0</v>
      </c>
      <c r="S82" s="198">
        <v>0</v>
      </c>
      <c r="T82" s="198">
        <v>0</v>
      </c>
      <c r="U82" s="198">
        <v>0</v>
      </c>
      <c r="V82" s="198">
        <v>0</v>
      </c>
      <c r="W82" s="198">
        <v>0</v>
      </c>
    </row>
    <row r="83" spans="1:23" x14ac:dyDescent="0.25">
      <c r="A83" s="567"/>
      <c r="B83" s="11" t="s">
        <v>8</v>
      </c>
      <c r="C83" s="3">
        <v>0</v>
      </c>
      <c r="D83" s="3">
        <v>0</v>
      </c>
      <c r="E83" s="3">
        <v>0</v>
      </c>
      <c r="F83" s="3">
        <v>0</v>
      </c>
      <c r="G83" s="3">
        <v>0</v>
      </c>
      <c r="H83" s="3">
        <v>0</v>
      </c>
      <c r="I83" s="3">
        <v>0</v>
      </c>
      <c r="J83" s="3">
        <v>0</v>
      </c>
      <c r="K83" s="3">
        <v>0</v>
      </c>
      <c r="L83" s="3">
        <v>0</v>
      </c>
      <c r="M83" s="3">
        <v>0</v>
      </c>
      <c r="N83" s="172">
        <f t="shared" si="31"/>
        <v>0</v>
      </c>
      <c r="O83" s="82">
        <f t="shared" si="30"/>
        <v>0</v>
      </c>
      <c r="Q83" s="198">
        <v>0</v>
      </c>
      <c r="R83" s="198">
        <v>0</v>
      </c>
      <c r="S83" s="198">
        <v>0</v>
      </c>
      <c r="T83" s="198">
        <v>0</v>
      </c>
      <c r="U83" s="198">
        <v>0</v>
      </c>
      <c r="V83" s="198">
        <v>0</v>
      </c>
      <c r="W83" s="198">
        <v>0</v>
      </c>
    </row>
    <row r="84" spans="1:23" ht="15.75" thickBot="1" x14ac:dyDescent="0.3">
      <c r="A84" s="568"/>
      <c r="B84" s="208" t="s">
        <v>42</v>
      </c>
      <c r="C84" s="3">
        <v>0</v>
      </c>
      <c r="D84" s="3">
        <v>0</v>
      </c>
      <c r="E84" s="3">
        <v>0</v>
      </c>
      <c r="F84" s="3">
        <v>0</v>
      </c>
      <c r="G84" s="3">
        <v>0</v>
      </c>
      <c r="H84" s="3">
        <v>0</v>
      </c>
      <c r="I84" s="3">
        <v>0</v>
      </c>
      <c r="J84" s="3">
        <v>0</v>
      </c>
      <c r="K84" s="3">
        <v>0</v>
      </c>
      <c r="L84" s="3">
        <v>0</v>
      </c>
      <c r="M84" s="3">
        <v>0</v>
      </c>
      <c r="N84" s="172">
        <f t="shared" si="31"/>
        <v>0</v>
      </c>
      <c r="O84" s="82">
        <f t="shared" si="30"/>
        <v>0</v>
      </c>
      <c r="P84" s="412" t="s">
        <v>241</v>
      </c>
      <c r="Q84" s="198">
        <v>0</v>
      </c>
      <c r="R84" s="198">
        <v>0</v>
      </c>
      <c r="S84" s="198">
        <v>0</v>
      </c>
      <c r="T84" s="198">
        <v>0</v>
      </c>
      <c r="U84" s="198">
        <v>0</v>
      </c>
      <c r="V84" s="198">
        <v>0</v>
      </c>
      <c r="W84" s="198">
        <v>0</v>
      </c>
    </row>
    <row r="85" spans="1:23" ht="21.75" thickBot="1" x14ac:dyDescent="0.4">
      <c r="A85" s="84"/>
      <c r="B85" s="209" t="s">
        <v>43</v>
      </c>
      <c r="C85" s="210">
        <f t="shared" ref="C85:N85" si="32">SUM(C74:C84)</f>
        <v>0</v>
      </c>
      <c r="D85" s="210">
        <f t="shared" si="32"/>
        <v>851770.12899999996</v>
      </c>
      <c r="E85" s="210">
        <f t="shared" si="32"/>
        <v>-3119.68</v>
      </c>
      <c r="F85" s="210">
        <f t="shared" si="32"/>
        <v>292.47000000000003</v>
      </c>
      <c r="G85" s="210">
        <f t="shared" si="32"/>
        <v>-4679.5200000000004</v>
      </c>
      <c r="H85" s="210">
        <f t="shared" si="32"/>
        <v>-19303.02</v>
      </c>
      <c r="I85" s="210">
        <f t="shared" si="32"/>
        <v>-4971.99</v>
      </c>
      <c r="J85" s="210">
        <f t="shared" si="32"/>
        <v>-4192.07</v>
      </c>
      <c r="K85" s="210">
        <f t="shared" si="32"/>
        <v>-9261.5499999999993</v>
      </c>
      <c r="L85" s="211">
        <f t="shared" si="32"/>
        <v>-1267.3699999999999</v>
      </c>
      <c r="M85" s="211">
        <f t="shared" si="32"/>
        <v>-2827.21</v>
      </c>
      <c r="N85" s="214">
        <f t="shared" si="32"/>
        <v>6336.85</v>
      </c>
      <c r="O85" s="85">
        <f t="shared" si="30"/>
        <v>808777.03899999987</v>
      </c>
      <c r="P85" s="414">
        <f>C72+O85</f>
        <v>807997.11899999983</v>
      </c>
      <c r="Q85">
        <f t="shared" ref="Q85:W85" si="33">SUM(Q74:Q84)</f>
        <v>2924.7</v>
      </c>
      <c r="R85">
        <f t="shared" si="33"/>
        <v>2827.21</v>
      </c>
      <c r="S85">
        <f t="shared" si="33"/>
        <v>0</v>
      </c>
      <c r="T85">
        <f t="shared" si="33"/>
        <v>0</v>
      </c>
      <c r="U85">
        <f t="shared" si="33"/>
        <v>0</v>
      </c>
      <c r="V85">
        <f t="shared" si="33"/>
        <v>584.94000000000051</v>
      </c>
      <c r="W85">
        <f t="shared" si="33"/>
        <v>0</v>
      </c>
    </row>
    <row r="86" spans="1:23" ht="21.75" thickBot="1" x14ac:dyDescent="0.4">
      <c r="A86" s="84"/>
      <c r="F86" s="83">
        <v>0</v>
      </c>
    </row>
    <row r="87" spans="1:23" ht="21.75" thickBot="1" x14ac:dyDescent="0.4">
      <c r="A87" s="84"/>
      <c r="B87" s="205" t="s">
        <v>36</v>
      </c>
      <c r="C87" s="206">
        <f>C$3</f>
        <v>45292</v>
      </c>
      <c r="D87" s="206">
        <f t="shared" ref="D87:N87" si="34">D$3</f>
        <v>45323</v>
      </c>
      <c r="E87" s="206">
        <f t="shared" si="34"/>
        <v>45352</v>
      </c>
      <c r="F87" s="206">
        <f t="shared" si="34"/>
        <v>45383</v>
      </c>
      <c r="G87" s="206">
        <f t="shared" si="34"/>
        <v>45413</v>
      </c>
      <c r="H87" s="206">
        <f t="shared" si="34"/>
        <v>45444</v>
      </c>
      <c r="I87" s="206">
        <f t="shared" si="34"/>
        <v>45474</v>
      </c>
      <c r="J87" s="206">
        <f t="shared" si="34"/>
        <v>45505</v>
      </c>
      <c r="K87" s="206">
        <f t="shared" si="34"/>
        <v>45536</v>
      </c>
      <c r="L87" s="206">
        <f t="shared" si="34"/>
        <v>45566</v>
      </c>
      <c r="M87" s="206">
        <f t="shared" si="34"/>
        <v>45597</v>
      </c>
      <c r="N87" s="213" t="str">
        <f t="shared" si="34"/>
        <v>Dec-24 +</v>
      </c>
      <c r="O87" s="207" t="s">
        <v>34</v>
      </c>
      <c r="Q87" s="42">
        <f t="shared" ref="Q87:W87" si="35">Q$3</f>
        <v>45627</v>
      </c>
      <c r="R87" s="42">
        <f t="shared" si="35"/>
        <v>45658</v>
      </c>
      <c r="S87" s="42">
        <f t="shared" si="35"/>
        <v>45689</v>
      </c>
      <c r="T87" s="42">
        <f t="shared" si="35"/>
        <v>45717</v>
      </c>
      <c r="U87" s="42">
        <f t="shared" si="35"/>
        <v>45748</v>
      </c>
      <c r="V87" s="42">
        <f t="shared" si="35"/>
        <v>45778</v>
      </c>
      <c r="W87" s="42">
        <f t="shared" si="35"/>
        <v>45809</v>
      </c>
    </row>
    <row r="88" spans="1:23" x14ac:dyDescent="0.25">
      <c r="A88" s="569" t="s">
        <v>45</v>
      </c>
      <c r="B88" s="11" t="s">
        <v>0</v>
      </c>
      <c r="C88" s="3">
        <v>0</v>
      </c>
      <c r="D88" s="3">
        <v>0</v>
      </c>
      <c r="E88" s="3">
        <v>0</v>
      </c>
      <c r="F88" s="3">
        <v>0</v>
      </c>
      <c r="G88" s="3">
        <v>5696</v>
      </c>
      <c r="H88" s="3">
        <v>880.4</v>
      </c>
      <c r="I88" s="3">
        <v>1814.66</v>
      </c>
      <c r="J88" s="3">
        <v>0</v>
      </c>
      <c r="K88" s="3">
        <v>5123.8100000000004</v>
      </c>
      <c r="L88" s="3">
        <v>7440.17</v>
      </c>
      <c r="M88" s="3">
        <v>1509.49</v>
      </c>
      <c r="N88" s="172">
        <f>SUM(Q88:W88)</f>
        <v>2137.5</v>
      </c>
      <c r="O88" s="82">
        <f t="shared" ref="O88:O99" si="36">SUM(C88:N88)</f>
        <v>24602.030000000002</v>
      </c>
      <c r="P88" s="215"/>
      <c r="Q88" s="198">
        <v>1118.5</v>
      </c>
      <c r="R88" s="198">
        <v>1019</v>
      </c>
      <c r="S88" s="198">
        <v>0</v>
      </c>
      <c r="T88" s="198">
        <v>0</v>
      </c>
      <c r="U88" s="198">
        <v>0</v>
      </c>
      <c r="V88" s="198">
        <v>0</v>
      </c>
      <c r="W88" s="198">
        <v>0</v>
      </c>
    </row>
    <row r="89" spans="1:23" x14ac:dyDescent="0.25">
      <c r="A89" s="570"/>
      <c r="B89" s="13" t="s">
        <v>1</v>
      </c>
      <c r="C89" s="3">
        <v>0</v>
      </c>
      <c r="D89" s="3">
        <v>0</v>
      </c>
      <c r="E89" s="3">
        <v>7977.1</v>
      </c>
      <c r="F89" s="3">
        <v>13121.04</v>
      </c>
      <c r="G89" s="3">
        <v>0</v>
      </c>
      <c r="H89" s="3">
        <v>0</v>
      </c>
      <c r="I89" s="3">
        <v>19252</v>
      </c>
      <c r="J89" s="3">
        <v>20587.5</v>
      </c>
      <c r="K89" s="3">
        <v>114316.1</v>
      </c>
      <c r="L89" s="3">
        <v>50336.42</v>
      </c>
      <c r="M89" s="3">
        <v>195680.63</v>
      </c>
      <c r="N89" s="172">
        <f t="shared" ref="N89:N98" si="37">SUM(Q89:W89)</f>
        <v>48851.68</v>
      </c>
      <c r="O89" s="82">
        <f t="shared" si="36"/>
        <v>470122.47</v>
      </c>
      <c r="Q89" s="198">
        <v>18360.03</v>
      </c>
      <c r="R89" s="198">
        <v>30491.65</v>
      </c>
      <c r="S89" s="198">
        <v>0</v>
      </c>
      <c r="T89" s="198">
        <v>0</v>
      </c>
      <c r="U89" s="198">
        <v>0</v>
      </c>
      <c r="V89" s="198">
        <v>0</v>
      </c>
      <c r="W89" s="198">
        <v>0</v>
      </c>
    </row>
    <row r="90" spans="1:23" x14ac:dyDescent="0.25">
      <c r="A90" s="570"/>
      <c r="B90" s="11" t="s">
        <v>2</v>
      </c>
      <c r="C90" s="3">
        <v>0</v>
      </c>
      <c r="D90" s="3">
        <v>0</v>
      </c>
      <c r="E90" s="3">
        <v>0</v>
      </c>
      <c r="F90" s="3">
        <v>0</v>
      </c>
      <c r="G90" s="3">
        <v>0</v>
      </c>
      <c r="H90" s="3">
        <v>0</v>
      </c>
      <c r="I90" s="3">
        <v>0</v>
      </c>
      <c r="J90" s="3">
        <v>0</v>
      </c>
      <c r="K90" s="3">
        <v>0</v>
      </c>
      <c r="L90" s="3">
        <v>0</v>
      </c>
      <c r="M90" s="3">
        <v>0</v>
      </c>
      <c r="N90" s="172">
        <f t="shared" si="37"/>
        <v>0</v>
      </c>
      <c r="O90" s="82">
        <f t="shared" si="36"/>
        <v>0</v>
      </c>
      <c r="Q90" s="198">
        <v>0</v>
      </c>
      <c r="R90" s="198">
        <v>0</v>
      </c>
      <c r="S90" s="198">
        <v>0</v>
      </c>
      <c r="T90" s="198">
        <v>0</v>
      </c>
      <c r="U90" s="198">
        <v>0</v>
      </c>
      <c r="V90" s="198">
        <v>0</v>
      </c>
      <c r="W90" s="198">
        <v>0</v>
      </c>
    </row>
    <row r="91" spans="1:23" x14ac:dyDescent="0.25">
      <c r="A91" s="570"/>
      <c r="B91" s="11" t="s">
        <v>9</v>
      </c>
      <c r="C91" s="3">
        <v>0</v>
      </c>
      <c r="D91" s="3">
        <v>0</v>
      </c>
      <c r="E91" s="3">
        <v>292.95</v>
      </c>
      <c r="F91" s="3">
        <v>16909.400000000001</v>
      </c>
      <c r="G91" s="3">
        <v>0</v>
      </c>
      <c r="H91" s="3">
        <v>0</v>
      </c>
      <c r="I91" s="3">
        <v>0</v>
      </c>
      <c r="J91" s="3">
        <v>376.65</v>
      </c>
      <c r="K91" s="3">
        <v>5603.37</v>
      </c>
      <c r="L91" s="3">
        <v>20627.169999999998</v>
      </c>
      <c r="M91" s="3">
        <v>26679.17</v>
      </c>
      <c r="N91" s="172">
        <f t="shared" si="37"/>
        <v>-16929.669999999998</v>
      </c>
      <c r="O91" s="82">
        <f t="shared" si="36"/>
        <v>53559.039999999994</v>
      </c>
      <c r="Q91" s="198">
        <v>-26767.08</v>
      </c>
      <c r="R91" s="198">
        <v>9837.4100000000035</v>
      </c>
      <c r="S91" s="198">
        <v>0</v>
      </c>
      <c r="T91" s="198">
        <v>0</v>
      </c>
      <c r="U91" s="198">
        <v>0</v>
      </c>
      <c r="V91" s="198">
        <v>0</v>
      </c>
      <c r="W91" s="198">
        <v>0</v>
      </c>
    </row>
    <row r="92" spans="1:23" x14ac:dyDescent="0.25">
      <c r="A92" s="570"/>
      <c r="B92" s="13" t="s">
        <v>3</v>
      </c>
      <c r="C92" s="3">
        <v>0</v>
      </c>
      <c r="D92" s="3">
        <v>0</v>
      </c>
      <c r="E92" s="3">
        <v>4656</v>
      </c>
      <c r="F92" s="3">
        <v>0</v>
      </c>
      <c r="G92" s="3">
        <v>43208.27</v>
      </c>
      <c r="H92" s="3">
        <v>78802.84</v>
      </c>
      <c r="I92" s="3">
        <v>69572.33</v>
      </c>
      <c r="J92" s="3">
        <v>5820</v>
      </c>
      <c r="K92" s="3">
        <v>34338</v>
      </c>
      <c r="L92" s="3">
        <v>13399</v>
      </c>
      <c r="M92" s="3">
        <v>-138945.26999999999</v>
      </c>
      <c r="N92" s="172">
        <f t="shared" si="37"/>
        <v>16722.07</v>
      </c>
      <c r="O92" s="82">
        <f t="shared" si="36"/>
        <v>127573.24000000002</v>
      </c>
      <c r="Q92" s="198">
        <v>7239.23</v>
      </c>
      <c r="R92" s="198">
        <v>9482.84</v>
      </c>
      <c r="S92" s="198">
        <v>0</v>
      </c>
      <c r="T92" s="198">
        <v>0</v>
      </c>
      <c r="U92" s="198">
        <v>0</v>
      </c>
      <c r="V92" s="198">
        <v>0</v>
      </c>
      <c r="W92" s="198">
        <v>0</v>
      </c>
    </row>
    <row r="93" spans="1:23" x14ac:dyDescent="0.25">
      <c r="A93" s="570"/>
      <c r="B93" s="11" t="s">
        <v>4</v>
      </c>
      <c r="C93" s="3">
        <v>0</v>
      </c>
      <c r="D93" s="3">
        <v>0</v>
      </c>
      <c r="E93" s="3">
        <v>0</v>
      </c>
      <c r="F93" s="3">
        <v>0</v>
      </c>
      <c r="G93" s="3">
        <v>1537.3</v>
      </c>
      <c r="H93" s="3">
        <v>566.62</v>
      </c>
      <c r="I93" s="3">
        <v>288.69</v>
      </c>
      <c r="J93" s="3">
        <v>1518.56</v>
      </c>
      <c r="K93" s="3">
        <v>1557.4</v>
      </c>
      <c r="L93" s="3">
        <v>2598.94</v>
      </c>
      <c r="M93" s="3">
        <v>905.03</v>
      </c>
      <c r="N93" s="172">
        <f t="shared" si="37"/>
        <v>93.26</v>
      </c>
      <c r="O93" s="82">
        <f t="shared" si="36"/>
        <v>9065.8000000000011</v>
      </c>
      <c r="Q93" s="198">
        <v>93.26</v>
      </c>
      <c r="R93" s="198">
        <v>0</v>
      </c>
      <c r="S93" s="198">
        <v>0</v>
      </c>
      <c r="T93" s="198">
        <v>0</v>
      </c>
      <c r="U93" s="198">
        <v>0</v>
      </c>
      <c r="V93" s="198">
        <v>0</v>
      </c>
      <c r="W93" s="198">
        <v>0</v>
      </c>
    </row>
    <row r="94" spans="1:23" x14ac:dyDescent="0.25">
      <c r="A94" s="570"/>
      <c r="B94" s="11" t="s">
        <v>5</v>
      </c>
      <c r="C94" s="3">
        <v>0</v>
      </c>
      <c r="D94" s="3">
        <v>0</v>
      </c>
      <c r="E94" s="3">
        <v>0</v>
      </c>
      <c r="F94" s="3">
        <v>0</v>
      </c>
      <c r="G94" s="3">
        <v>0</v>
      </c>
      <c r="H94" s="3">
        <v>0</v>
      </c>
      <c r="I94" s="3">
        <v>0</v>
      </c>
      <c r="J94" s="3">
        <v>153.9</v>
      </c>
      <c r="K94" s="3">
        <v>0</v>
      </c>
      <c r="L94" s="3">
        <v>0</v>
      </c>
      <c r="M94" s="3">
        <v>71.349999999999994</v>
      </c>
      <c r="N94" s="172">
        <f t="shared" si="37"/>
        <v>-71.349999999999994</v>
      </c>
      <c r="O94" s="82">
        <f t="shared" si="36"/>
        <v>153.9</v>
      </c>
      <c r="Q94" s="198">
        <v>-71.349999999999994</v>
      </c>
      <c r="R94" s="198">
        <v>0</v>
      </c>
      <c r="S94" s="198">
        <v>0</v>
      </c>
      <c r="T94" s="198">
        <v>0</v>
      </c>
      <c r="U94" s="198">
        <v>0</v>
      </c>
      <c r="V94" s="198">
        <v>0</v>
      </c>
      <c r="W94" s="198">
        <v>0</v>
      </c>
    </row>
    <row r="95" spans="1:23" x14ac:dyDescent="0.25">
      <c r="A95" s="570"/>
      <c r="B95" s="11" t="s">
        <v>6</v>
      </c>
      <c r="C95" s="3">
        <v>0</v>
      </c>
      <c r="D95" s="3">
        <v>0</v>
      </c>
      <c r="E95" s="3">
        <v>0</v>
      </c>
      <c r="F95" s="3">
        <v>0</v>
      </c>
      <c r="G95" s="3">
        <v>0</v>
      </c>
      <c r="H95" s="3">
        <v>0</v>
      </c>
      <c r="I95" s="3">
        <v>0</v>
      </c>
      <c r="J95" s="3">
        <v>0</v>
      </c>
      <c r="K95" s="3">
        <v>0</v>
      </c>
      <c r="L95" s="3">
        <v>0</v>
      </c>
      <c r="M95" s="3">
        <v>0</v>
      </c>
      <c r="N95" s="172">
        <f t="shared" si="37"/>
        <v>0</v>
      </c>
      <c r="O95" s="82">
        <f t="shared" si="36"/>
        <v>0</v>
      </c>
      <c r="Q95" s="198">
        <v>0</v>
      </c>
      <c r="R95" s="198">
        <v>0</v>
      </c>
      <c r="S95" s="198">
        <v>0</v>
      </c>
      <c r="T95" s="198">
        <v>0</v>
      </c>
      <c r="U95" s="198">
        <v>0</v>
      </c>
      <c r="V95" s="198">
        <v>0</v>
      </c>
      <c r="W95" s="198">
        <v>0</v>
      </c>
    </row>
    <row r="96" spans="1:23" x14ac:dyDescent="0.25">
      <c r="A96" s="570"/>
      <c r="B96" s="11" t="s">
        <v>7</v>
      </c>
      <c r="C96" s="3">
        <v>0</v>
      </c>
      <c r="D96" s="3">
        <v>0</v>
      </c>
      <c r="E96" s="3">
        <v>0</v>
      </c>
      <c r="F96" s="3">
        <v>0</v>
      </c>
      <c r="G96" s="3">
        <v>2823.3</v>
      </c>
      <c r="H96" s="3">
        <v>564.66</v>
      </c>
      <c r="I96" s="3">
        <v>0</v>
      </c>
      <c r="J96" s="3">
        <v>0</v>
      </c>
      <c r="K96" s="3">
        <v>0</v>
      </c>
      <c r="L96" s="3">
        <v>5081.9399999999996</v>
      </c>
      <c r="M96" s="3">
        <v>1693.98</v>
      </c>
      <c r="N96" s="172">
        <f t="shared" si="37"/>
        <v>1129.3200000000002</v>
      </c>
      <c r="O96" s="82">
        <f t="shared" si="36"/>
        <v>11293.199999999999</v>
      </c>
      <c r="Q96" s="198">
        <v>-1693.98</v>
      </c>
      <c r="R96" s="198">
        <v>2823.3</v>
      </c>
      <c r="S96" s="198">
        <v>0</v>
      </c>
      <c r="T96" s="198">
        <v>0</v>
      </c>
      <c r="U96" s="198">
        <v>0</v>
      </c>
      <c r="V96" s="198">
        <v>0</v>
      </c>
      <c r="W96" s="198">
        <v>0</v>
      </c>
    </row>
    <row r="97" spans="1:23" x14ac:dyDescent="0.25">
      <c r="A97" s="570"/>
      <c r="B97" s="11" t="s">
        <v>8</v>
      </c>
      <c r="C97" s="3">
        <v>0</v>
      </c>
      <c r="D97" s="3">
        <v>0</v>
      </c>
      <c r="E97" s="3">
        <v>0</v>
      </c>
      <c r="F97" s="3">
        <v>0</v>
      </c>
      <c r="G97" s="3">
        <v>111.03</v>
      </c>
      <c r="H97" s="3">
        <v>0</v>
      </c>
      <c r="I97" s="3">
        <v>584.30999999999995</v>
      </c>
      <c r="J97" s="3">
        <v>0</v>
      </c>
      <c r="K97" s="3">
        <v>111.03</v>
      </c>
      <c r="L97" s="3">
        <v>0</v>
      </c>
      <c r="M97" s="3">
        <v>737.63</v>
      </c>
      <c r="N97" s="172">
        <f t="shared" si="37"/>
        <v>-568.14</v>
      </c>
      <c r="O97" s="82">
        <f t="shared" si="36"/>
        <v>975.86</v>
      </c>
      <c r="Q97" s="198">
        <v>-568.14</v>
      </c>
      <c r="R97" s="198">
        <v>0</v>
      </c>
      <c r="S97" s="198">
        <v>0</v>
      </c>
      <c r="T97" s="198">
        <v>0</v>
      </c>
      <c r="U97" s="198">
        <v>0</v>
      </c>
      <c r="V97" s="198">
        <v>0</v>
      </c>
      <c r="W97" s="198">
        <v>0</v>
      </c>
    </row>
    <row r="98" spans="1:23" ht="15.75" thickBot="1" x14ac:dyDescent="0.3">
      <c r="A98" s="571"/>
      <c r="B98" s="208" t="s">
        <v>42</v>
      </c>
      <c r="C98" s="3">
        <v>0</v>
      </c>
      <c r="D98" s="3">
        <v>0</v>
      </c>
      <c r="E98" s="3">
        <v>0</v>
      </c>
      <c r="F98" s="3">
        <v>0</v>
      </c>
      <c r="G98" s="3">
        <v>0</v>
      </c>
      <c r="H98" s="3">
        <v>0</v>
      </c>
      <c r="I98" s="3">
        <v>0</v>
      </c>
      <c r="J98" s="3">
        <v>0</v>
      </c>
      <c r="K98" s="3">
        <v>0</v>
      </c>
      <c r="L98" s="3">
        <v>0</v>
      </c>
      <c r="M98" s="3">
        <v>0</v>
      </c>
      <c r="N98" s="172">
        <f t="shared" si="37"/>
        <v>0</v>
      </c>
      <c r="O98" s="82">
        <f t="shared" si="36"/>
        <v>0</v>
      </c>
      <c r="Q98" s="198">
        <v>0</v>
      </c>
      <c r="R98" s="198">
        <v>0</v>
      </c>
      <c r="S98" s="198">
        <v>0</v>
      </c>
      <c r="T98" s="198">
        <v>0</v>
      </c>
      <c r="U98" s="198">
        <v>0</v>
      </c>
      <c r="V98" s="198">
        <v>0</v>
      </c>
      <c r="W98" s="198">
        <v>0</v>
      </c>
    </row>
    <row r="99" spans="1:23" ht="21.75" thickBot="1" x14ac:dyDescent="0.4">
      <c r="A99" s="84"/>
      <c r="B99" s="209" t="s">
        <v>43</v>
      </c>
      <c r="C99" s="210">
        <f t="shared" ref="C99:N99" si="38">SUM(C88:C98)</f>
        <v>0</v>
      </c>
      <c r="D99" s="210">
        <f t="shared" si="38"/>
        <v>0</v>
      </c>
      <c r="E99" s="210">
        <f t="shared" si="38"/>
        <v>12926.050000000001</v>
      </c>
      <c r="F99" s="210">
        <f t="shared" si="38"/>
        <v>30030.440000000002</v>
      </c>
      <c r="G99" s="210">
        <f t="shared" si="38"/>
        <v>53375.9</v>
      </c>
      <c r="H99" s="210">
        <f t="shared" si="38"/>
        <v>80814.51999999999</v>
      </c>
      <c r="I99" s="210">
        <f t="shared" si="38"/>
        <v>91511.99</v>
      </c>
      <c r="J99" s="210">
        <f t="shared" si="38"/>
        <v>28456.610000000004</v>
      </c>
      <c r="K99" s="210">
        <f t="shared" si="38"/>
        <v>161049.71</v>
      </c>
      <c r="L99" s="211">
        <f t="shared" si="38"/>
        <v>99483.64</v>
      </c>
      <c r="M99" s="211">
        <f t="shared" si="38"/>
        <v>88332.01</v>
      </c>
      <c r="N99" s="214">
        <f t="shared" si="38"/>
        <v>51364.670000000006</v>
      </c>
      <c r="O99" s="85">
        <f t="shared" si="36"/>
        <v>697345.54</v>
      </c>
      <c r="Q99">
        <f t="shared" ref="Q99:W99" si="39">SUM(Q88:Q98)</f>
        <v>-2289.5300000000034</v>
      </c>
      <c r="R99">
        <f t="shared" si="39"/>
        <v>53654.200000000012</v>
      </c>
      <c r="S99">
        <f t="shared" si="39"/>
        <v>0</v>
      </c>
      <c r="T99">
        <f t="shared" si="39"/>
        <v>0</v>
      </c>
      <c r="U99">
        <f t="shared" si="39"/>
        <v>0</v>
      </c>
      <c r="V99">
        <f t="shared" si="39"/>
        <v>0</v>
      </c>
      <c r="W99">
        <f t="shared" si="39"/>
        <v>0</v>
      </c>
    </row>
    <row r="100" spans="1:23" ht="21.75" thickBot="1" x14ac:dyDescent="0.4">
      <c r="A100" s="84"/>
      <c r="F100" s="83">
        <v>0</v>
      </c>
    </row>
    <row r="101" spans="1:23" ht="21.75" thickBot="1" x14ac:dyDescent="0.4">
      <c r="A101" s="84"/>
      <c r="B101" s="205" t="s">
        <v>36</v>
      </c>
      <c r="C101" s="206">
        <f>C$3</f>
        <v>45292</v>
      </c>
      <c r="D101" s="206">
        <f t="shared" ref="D101:N101" si="40">D$3</f>
        <v>45323</v>
      </c>
      <c r="E101" s="206">
        <f t="shared" si="40"/>
        <v>45352</v>
      </c>
      <c r="F101" s="206">
        <f t="shared" si="40"/>
        <v>45383</v>
      </c>
      <c r="G101" s="206">
        <f t="shared" si="40"/>
        <v>45413</v>
      </c>
      <c r="H101" s="206">
        <f t="shared" si="40"/>
        <v>45444</v>
      </c>
      <c r="I101" s="206">
        <f t="shared" si="40"/>
        <v>45474</v>
      </c>
      <c r="J101" s="206">
        <f t="shared" si="40"/>
        <v>45505</v>
      </c>
      <c r="K101" s="206">
        <f t="shared" si="40"/>
        <v>45536</v>
      </c>
      <c r="L101" s="206">
        <f t="shared" si="40"/>
        <v>45566</v>
      </c>
      <c r="M101" s="206">
        <f t="shared" si="40"/>
        <v>45597</v>
      </c>
      <c r="N101" s="213" t="str">
        <f t="shared" si="40"/>
        <v>Dec-24 +</v>
      </c>
      <c r="O101" s="207" t="s">
        <v>34</v>
      </c>
      <c r="Q101" s="42">
        <f t="shared" ref="Q101:W101" si="41">Q$3</f>
        <v>45627</v>
      </c>
      <c r="R101" s="42">
        <f t="shared" si="41"/>
        <v>45658</v>
      </c>
      <c r="S101" s="42">
        <f t="shared" si="41"/>
        <v>45689</v>
      </c>
      <c r="T101" s="42">
        <f t="shared" si="41"/>
        <v>45717</v>
      </c>
      <c r="U101" s="42">
        <f t="shared" si="41"/>
        <v>45748</v>
      </c>
      <c r="V101" s="42">
        <f t="shared" si="41"/>
        <v>45778</v>
      </c>
      <c r="W101" s="42">
        <f t="shared" si="41"/>
        <v>45809</v>
      </c>
    </row>
    <row r="102" spans="1:23" ht="15" customHeight="1" x14ac:dyDescent="0.25">
      <c r="A102" s="566" t="s">
        <v>220</v>
      </c>
      <c r="B102" s="11" t="s">
        <v>0</v>
      </c>
      <c r="C102" s="3">
        <v>0</v>
      </c>
      <c r="D102" s="3">
        <v>0</v>
      </c>
      <c r="E102" s="3">
        <v>0</v>
      </c>
      <c r="F102" s="3">
        <v>0</v>
      </c>
      <c r="G102" s="3">
        <v>0</v>
      </c>
      <c r="H102" s="3">
        <v>10469</v>
      </c>
      <c r="I102" s="3">
        <v>11245</v>
      </c>
      <c r="J102" s="3">
        <v>17138</v>
      </c>
      <c r="K102" s="3">
        <v>4591</v>
      </c>
      <c r="L102" s="3">
        <v>8542</v>
      </c>
      <c r="M102" s="3">
        <v>1970</v>
      </c>
      <c r="N102" s="172">
        <f>SUM(Q102:W102)</f>
        <v>5011</v>
      </c>
      <c r="O102" s="82">
        <f t="shared" ref="O102:O113" si="42">SUM(C102:N102)</f>
        <v>58966</v>
      </c>
      <c r="P102" s="215"/>
      <c r="Q102" s="198">
        <v>916</v>
      </c>
      <c r="R102" s="198">
        <v>4095</v>
      </c>
      <c r="S102" s="198">
        <v>0</v>
      </c>
      <c r="T102" s="198">
        <v>0</v>
      </c>
      <c r="U102" s="198">
        <v>0</v>
      </c>
      <c r="V102" s="198">
        <v>0</v>
      </c>
      <c r="W102" s="198">
        <v>0</v>
      </c>
    </row>
    <row r="103" spans="1:23" x14ac:dyDescent="0.25">
      <c r="A103" s="567"/>
      <c r="B103" s="13" t="s">
        <v>1</v>
      </c>
      <c r="C103" s="3">
        <v>0</v>
      </c>
      <c r="D103" s="3">
        <v>0</v>
      </c>
      <c r="E103" s="3">
        <v>0</v>
      </c>
      <c r="F103" s="3">
        <v>0</v>
      </c>
      <c r="G103" s="3">
        <v>0</v>
      </c>
      <c r="H103" s="3">
        <v>22780.94</v>
      </c>
      <c r="I103" s="3">
        <v>12814.54</v>
      </c>
      <c r="J103" s="3">
        <v>24088.53</v>
      </c>
      <c r="K103" s="3">
        <v>7001.5</v>
      </c>
      <c r="L103" s="3">
        <v>23514.98</v>
      </c>
      <c r="M103" s="3">
        <v>10543</v>
      </c>
      <c r="N103" s="172">
        <f t="shared" ref="N103:N112" si="43">SUM(Q103:W103)</f>
        <v>31498</v>
      </c>
      <c r="O103" s="82">
        <f t="shared" si="42"/>
        <v>132241.49</v>
      </c>
      <c r="Q103" s="198">
        <v>9273</v>
      </c>
      <c r="R103" s="198">
        <v>22225</v>
      </c>
      <c r="S103" s="198">
        <v>0</v>
      </c>
      <c r="T103" s="198">
        <v>0</v>
      </c>
      <c r="U103" s="198">
        <v>0</v>
      </c>
      <c r="V103" s="198">
        <v>0</v>
      </c>
      <c r="W103" s="198">
        <v>0</v>
      </c>
    </row>
    <row r="104" spans="1:23" x14ac:dyDescent="0.25">
      <c r="A104" s="567"/>
      <c r="B104" s="11" t="s">
        <v>2</v>
      </c>
      <c r="C104" s="3">
        <v>0</v>
      </c>
      <c r="D104" s="3">
        <v>0</v>
      </c>
      <c r="E104" s="3">
        <v>0</v>
      </c>
      <c r="F104" s="3">
        <v>0</v>
      </c>
      <c r="G104" s="3">
        <v>0</v>
      </c>
      <c r="H104" s="3">
        <v>0</v>
      </c>
      <c r="I104" s="3">
        <v>0</v>
      </c>
      <c r="J104" s="3">
        <v>0</v>
      </c>
      <c r="K104" s="3">
        <v>0</v>
      </c>
      <c r="L104" s="3">
        <v>0</v>
      </c>
      <c r="M104" s="3">
        <v>0</v>
      </c>
      <c r="N104" s="172">
        <f t="shared" si="43"/>
        <v>0</v>
      </c>
      <c r="O104" s="82">
        <f t="shared" si="42"/>
        <v>0</v>
      </c>
      <c r="Q104" s="198">
        <v>0</v>
      </c>
      <c r="R104" s="198">
        <v>0</v>
      </c>
      <c r="S104" s="198">
        <v>0</v>
      </c>
      <c r="T104" s="198">
        <v>0</v>
      </c>
      <c r="U104" s="198">
        <v>0</v>
      </c>
      <c r="V104" s="198">
        <v>0</v>
      </c>
      <c r="W104" s="198">
        <v>0</v>
      </c>
    </row>
    <row r="105" spans="1:23" x14ac:dyDescent="0.25">
      <c r="A105" s="567"/>
      <c r="B105" s="11" t="s">
        <v>9</v>
      </c>
      <c r="C105" s="3">
        <v>0</v>
      </c>
      <c r="D105" s="3">
        <v>0</v>
      </c>
      <c r="E105" s="3">
        <v>0</v>
      </c>
      <c r="F105" s="3">
        <v>0</v>
      </c>
      <c r="G105" s="3">
        <v>0</v>
      </c>
      <c r="H105" s="3">
        <v>41272</v>
      </c>
      <c r="I105" s="3">
        <v>23032</v>
      </c>
      <c r="J105" s="3">
        <v>22379</v>
      </c>
      <c r="K105" s="3">
        <v>32170</v>
      </c>
      <c r="L105" s="3">
        <v>11471.5</v>
      </c>
      <c r="M105" s="3">
        <v>4058</v>
      </c>
      <c r="N105" s="172">
        <f t="shared" si="43"/>
        <v>26361</v>
      </c>
      <c r="O105" s="82">
        <f t="shared" si="42"/>
        <v>160743.5</v>
      </c>
      <c r="Q105" s="198">
        <v>13075</v>
      </c>
      <c r="R105" s="198">
        <v>13286</v>
      </c>
      <c r="S105" s="198">
        <v>0</v>
      </c>
      <c r="T105" s="198">
        <v>0</v>
      </c>
      <c r="U105" s="198">
        <v>0</v>
      </c>
      <c r="V105" s="198">
        <v>0</v>
      </c>
      <c r="W105" s="198">
        <v>0</v>
      </c>
    </row>
    <row r="106" spans="1:23" x14ac:dyDescent="0.25">
      <c r="A106" s="567"/>
      <c r="B106" s="13" t="s">
        <v>3</v>
      </c>
      <c r="C106" s="3">
        <v>0</v>
      </c>
      <c r="D106" s="3">
        <v>0</v>
      </c>
      <c r="E106" s="3">
        <v>0</v>
      </c>
      <c r="F106" s="3">
        <v>0</v>
      </c>
      <c r="G106" s="3">
        <v>0</v>
      </c>
      <c r="H106" s="3">
        <v>0</v>
      </c>
      <c r="I106" s="3">
        <v>0</v>
      </c>
      <c r="J106" s="3">
        <v>0</v>
      </c>
      <c r="K106" s="3">
        <v>0</v>
      </c>
      <c r="L106" s="3">
        <v>0</v>
      </c>
      <c r="M106" s="3">
        <v>0</v>
      </c>
      <c r="N106" s="172">
        <f t="shared" si="43"/>
        <v>0</v>
      </c>
      <c r="O106" s="82">
        <f t="shared" si="42"/>
        <v>0</v>
      </c>
      <c r="Q106" s="198">
        <v>0</v>
      </c>
      <c r="R106" s="198">
        <v>0</v>
      </c>
      <c r="S106" s="198">
        <v>0</v>
      </c>
      <c r="T106" s="198">
        <v>0</v>
      </c>
      <c r="U106" s="198">
        <v>0</v>
      </c>
      <c r="V106" s="198">
        <v>0</v>
      </c>
      <c r="W106" s="198">
        <v>0</v>
      </c>
    </row>
    <row r="107" spans="1:23" x14ac:dyDescent="0.25">
      <c r="A107" s="567"/>
      <c r="B107" s="11" t="s">
        <v>4</v>
      </c>
      <c r="C107" s="3">
        <v>0</v>
      </c>
      <c r="D107" s="3">
        <v>70568.100000000006</v>
      </c>
      <c r="E107" s="3">
        <v>4467.8</v>
      </c>
      <c r="F107" s="3">
        <v>7965.5</v>
      </c>
      <c r="G107" s="3">
        <v>2856.9</v>
      </c>
      <c r="H107" s="3">
        <v>5504.4</v>
      </c>
      <c r="I107" s="3">
        <v>5061.8999999999996</v>
      </c>
      <c r="J107" s="3">
        <v>3300.9</v>
      </c>
      <c r="K107" s="3">
        <v>4389.5</v>
      </c>
      <c r="L107" s="3">
        <v>4879</v>
      </c>
      <c r="M107" s="3">
        <v>4083.3</v>
      </c>
      <c r="N107" s="172">
        <f t="shared" si="43"/>
        <v>-54596.58</v>
      </c>
      <c r="O107" s="82">
        <f t="shared" si="42"/>
        <v>58480.719999999987</v>
      </c>
      <c r="Q107" s="198">
        <v>-58312.28</v>
      </c>
      <c r="R107" s="198">
        <v>3715.6999999999971</v>
      </c>
      <c r="S107" s="198">
        <v>0</v>
      </c>
      <c r="T107" s="198">
        <v>0</v>
      </c>
      <c r="U107" s="198">
        <v>0</v>
      </c>
      <c r="V107" s="198">
        <v>0</v>
      </c>
      <c r="W107" s="198">
        <v>0</v>
      </c>
    </row>
    <row r="108" spans="1:23" x14ac:dyDescent="0.25">
      <c r="A108" s="567"/>
      <c r="B108" s="11" t="s">
        <v>5</v>
      </c>
      <c r="C108" s="3">
        <v>0</v>
      </c>
      <c r="D108" s="3">
        <v>3753.89</v>
      </c>
      <c r="E108" s="3">
        <v>2671.48</v>
      </c>
      <c r="F108" s="3">
        <v>4675.09</v>
      </c>
      <c r="G108" s="3">
        <v>2003.61</v>
      </c>
      <c r="H108" s="3">
        <v>5108.01</v>
      </c>
      <c r="I108" s="3">
        <v>4572.1899999999996</v>
      </c>
      <c r="J108" s="3">
        <v>4409.32</v>
      </c>
      <c r="K108" s="3">
        <v>3763.08</v>
      </c>
      <c r="L108" s="3">
        <v>4082.77</v>
      </c>
      <c r="M108" s="3">
        <v>2477.79</v>
      </c>
      <c r="N108" s="172">
        <f t="shared" si="43"/>
        <v>7782.88</v>
      </c>
      <c r="O108" s="82">
        <f t="shared" si="42"/>
        <v>45300.109999999993</v>
      </c>
      <c r="Q108" s="198">
        <v>4358.13</v>
      </c>
      <c r="R108" s="198">
        <v>3424.75</v>
      </c>
      <c r="S108" s="198">
        <v>0</v>
      </c>
      <c r="T108" s="198">
        <v>0</v>
      </c>
      <c r="U108" s="198">
        <v>0</v>
      </c>
      <c r="V108" s="198">
        <v>0</v>
      </c>
      <c r="W108" s="198">
        <v>0</v>
      </c>
    </row>
    <row r="109" spans="1:23" x14ac:dyDescent="0.25">
      <c r="A109" s="567"/>
      <c r="B109" s="11" t="s">
        <v>6</v>
      </c>
      <c r="C109" s="3">
        <v>0</v>
      </c>
      <c r="D109" s="3">
        <v>0</v>
      </c>
      <c r="E109" s="3">
        <v>0</v>
      </c>
      <c r="F109" s="3">
        <v>0</v>
      </c>
      <c r="G109" s="3">
        <v>0</v>
      </c>
      <c r="H109" s="3">
        <v>0</v>
      </c>
      <c r="I109" s="3">
        <v>0</v>
      </c>
      <c r="J109" s="3">
        <v>0</v>
      </c>
      <c r="K109" s="3">
        <v>0</v>
      </c>
      <c r="L109" s="3">
        <v>0</v>
      </c>
      <c r="M109" s="3">
        <v>0</v>
      </c>
      <c r="N109" s="172">
        <f t="shared" si="43"/>
        <v>0</v>
      </c>
      <c r="O109" s="82">
        <f t="shared" si="42"/>
        <v>0</v>
      </c>
      <c r="Q109" s="198">
        <v>0</v>
      </c>
      <c r="R109" s="198">
        <v>0</v>
      </c>
      <c r="S109" s="198">
        <v>0</v>
      </c>
      <c r="T109" s="198">
        <v>0</v>
      </c>
      <c r="U109" s="198">
        <v>0</v>
      </c>
      <c r="V109" s="198">
        <v>0</v>
      </c>
      <c r="W109" s="198">
        <v>0</v>
      </c>
    </row>
    <row r="110" spans="1:23" x14ac:dyDescent="0.25">
      <c r="A110" s="567"/>
      <c r="B110" s="11" t="s">
        <v>7</v>
      </c>
      <c r="C110" s="3">
        <v>0</v>
      </c>
      <c r="D110" s="3">
        <v>0</v>
      </c>
      <c r="E110" s="3">
        <v>0</v>
      </c>
      <c r="F110" s="3">
        <v>0</v>
      </c>
      <c r="G110" s="3">
        <v>0</v>
      </c>
      <c r="H110" s="3">
        <v>0</v>
      </c>
      <c r="I110" s="3">
        <v>0</v>
      </c>
      <c r="J110" s="3">
        <v>0</v>
      </c>
      <c r="K110" s="3">
        <v>0</v>
      </c>
      <c r="L110" s="3">
        <v>0</v>
      </c>
      <c r="M110" s="3">
        <v>0</v>
      </c>
      <c r="N110" s="172">
        <f t="shared" si="43"/>
        <v>0</v>
      </c>
      <c r="O110" s="82">
        <f t="shared" si="42"/>
        <v>0</v>
      </c>
      <c r="Q110" s="198">
        <v>0</v>
      </c>
      <c r="R110" s="198">
        <v>0</v>
      </c>
      <c r="S110" s="198">
        <v>0</v>
      </c>
      <c r="T110" s="198">
        <v>0</v>
      </c>
      <c r="U110" s="198">
        <v>0</v>
      </c>
      <c r="V110" s="198">
        <v>0</v>
      </c>
      <c r="W110" s="198">
        <v>0</v>
      </c>
    </row>
    <row r="111" spans="1:23" x14ac:dyDescent="0.25">
      <c r="A111" s="567"/>
      <c r="B111" s="11" t="s">
        <v>8</v>
      </c>
      <c r="C111" s="3">
        <v>0</v>
      </c>
      <c r="D111" s="3">
        <v>5264.27</v>
      </c>
      <c r="E111" s="3">
        <v>5663.8</v>
      </c>
      <c r="F111" s="3">
        <v>5285.43</v>
      </c>
      <c r="G111" s="3">
        <v>1605.39</v>
      </c>
      <c r="H111" s="3">
        <v>3621.72</v>
      </c>
      <c r="I111" s="3">
        <v>3319.8</v>
      </c>
      <c r="J111" s="3">
        <v>7401.62</v>
      </c>
      <c r="K111" s="3">
        <v>2428.48</v>
      </c>
      <c r="L111" s="3">
        <v>2385.67</v>
      </c>
      <c r="M111" s="3">
        <v>1231.6099999999999</v>
      </c>
      <c r="N111" s="172">
        <f t="shared" si="43"/>
        <v>3390.94</v>
      </c>
      <c r="O111" s="82">
        <f t="shared" si="42"/>
        <v>41598.730000000003</v>
      </c>
      <c r="Q111" s="198">
        <v>2461.94</v>
      </c>
      <c r="R111" s="198">
        <v>929</v>
      </c>
      <c r="S111" s="198">
        <v>0</v>
      </c>
      <c r="T111" s="198">
        <v>0</v>
      </c>
      <c r="U111" s="198">
        <v>0</v>
      </c>
      <c r="V111" s="198">
        <v>0</v>
      </c>
      <c r="W111" s="198">
        <v>0</v>
      </c>
    </row>
    <row r="112" spans="1:23" ht="15.75" thickBot="1" x14ac:dyDescent="0.3">
      <c r="A112" s="568"/>
      <c r="B112" s="208" t="s">
        <v>42</v>
      </c>
      <c r="C112" s="3">
        <v>0</v>
      </c>
      <c r="D112" s="3">
        <v>0</v>
      </c>
      <c r="E112" s="3">
        <v>0</v>
      </c>
      <c r="F112" s="3">
        <v>0</v>
      </c>
      <c r="G112" s="3">
        <v>0</v>
      </c>
      <c r="H112" s="3">
        <v>0</v>
      </c>
      <c r="I112" s="3">
        <v>0</v>
      </c>
      <c r="J112" s="3">
        <v>0</v>
      </c>
      <c r="K112" s="3">
        <v>0</v>
      </c>
      <c r="L112" s="3">
        <v>0</v>
      </c>
      <c r="M112" s="3">
        <v>0</v>
      </c>
      <c r="N112" s="172">
        <f t="shared" si="43"/>
        <v>0</v>
      </c>
      <c r="O112" s="82">
        <f t="shared" si="42"/>
        <v>0</v>
      </c>
      <c r="Q112" s="198">
        <v>0</v>
      </c>
      <c r="R112" s="198">
        <v>0</v>
      </c>
      <c r="S112" s="198">
        <v>0</v>
      </c>
      <c r="T112" s="198">
        <v>0</v>
      </c>
      <c r="U112" s="198">
        <v>0</v>
      </c>
      <c r="V112" s="198">
        <v>0</v>
      </c>
      <c r="W112" s="198">
        <v>0</v>
      </c>
    </row>
    <row r="113" spans="1:23" ht="21.75" thickBot="1" x14ac:dyDescent="0.4">
      <c r="A113" s="84"/>
      <c r="B113" s="209" t="s">
        <v>43</v>
      </c>
      <c r="C113" s="210">
        <f t="shared" ref="C113:N113" si="44">SUM(C102:C112)</f>
        <v>0</v>
      </c>
      <c r="D113" s="210">
        <f t="shared" si="44"/>
        <v>79586.260000000009</v>
      </c>
      <c r="E113" s="210">
        <f t="shared" si="44"/>
        <v>12803.080000000002</v>
      </c>
      <c r="F113" s="210">
        <f t="shared" si="44"/>
        <v>17926.02</v>
      </c>
      <c r="G113" s="210">
        <f t="shared" si="44"/>
        <v>6465.9000000000005</v>
      </c>
      <c r="H113" s="210">
        <f t="shared" si="44"/>
        <v>88756.069999999992</v>
      </c>
      <c r="I113" s="210">
        <f t="shared" si="44"/>
        <v>60045.430000000008</v>
      </c>
      <c r="J113" s="210">
        <f t="shared" si="44"/>
        <v>78717.37</v>
      </c>
      <c r="K113" s="210">
        <f t="shared" si="44"/>
        <v>54343.560000000005</v>
      </c>
      <c r="L113" s="211">
        <f t="shared" si="44"/>
        <v>54875.919999999991</v>
      </c>
      <c r="M113" s="211">
        <f t="shared" si="44"/>
        <v>24363.7</v>
      </c>
      <c r="N113" s="214">
        <f t="shared" si="44"/>
        <v>19447.239999999998</v>
      </c>
      <c r="O113" s="85">
        <f t="shared" si="42"/>
        <v>497330.55</v>
      </c>
      <c r="Q113">
        <f t="shared" ref="Q113:W113" si="45">SUM(Q102:Q112)</f>
        <v>-28228.21</v>
      </c>
      <c r="R113">
        <f t="shared" si="45"/>
        <v>47675.45</v>
      </c>
      <c r="S113">
        <f t="shared" si="45"/>
        <v>0</v>
      </c>
      <c r="T113">
        <f t="shared" si="45"/>
        <v>0</v>
      </c>
      <c r="U113">
        <f t="shared" si="45"/>
        <v>0</v>
      </c>
      <c r="V113">
        <f t="shared" si="45"/>
        <v>0</v>
      </c>
      <c r="W113">
        <f t="shared" si="45"/>
        <v>0</v>
      </c>
    </row>
    <row r="114" spans="1:23" ht="21.75" thickBot="1" x14ac:dyDescent="0.4">
      <c r="A114" s="84"/>
    </row>
    <row r="115" spans="1:23" ht="21.75" thickBot="1" x14ac:dyDescent="0.4">
      <c r="A115" s="84"/>
      <c r="B115" s="205" t="s">
        <v>36</v>
      </c>
      <c r="C115" s="206">
        <f>C$3</f>
        <v>45292</v>
      </c>
      <c r="D115" s="206">
        <f t="shared" ref="D115:N115" si="46">D$3</f>
        <v>45323</v>
      </c>
      <c r="E115" s="206">
        <f t="shared" si="46"/>
        <v>45352</v>
      </c>
      <c r="F115" s="206">
        <f t="shared" si="46"/>
        <v>45383</v>
      </c>
      <c r="G115" s="206">
        <f t="shared" si="46"/>
        <v>45413</v>
      </c>
      <c r="H115" s="206">
        <f t="shared" si="46"/>
        <v>45444</v>
      </c>
      <c r="I115" s="206">
        <f t="shared" si="46"/>
        <v>45474</v>
      </c>
      <c r="J115" s="206">
        <f t="shared" si="46"/>
        <v>45505</v>
      </c>
      <c r="K115" s="206">
        <f t="shared" si="46"/>
        <v>45536</v>
      </c>
      <c r="L115" s="206">
        <f t="shared" si="46"/>
        <v>45566</v>
      </c>
      <c r="M115" s="206">
        <f t="shared" si="46"/>
        <v>45597</v>
      </c>
      <c r="N115" s="213" t="str">
        <f t="shared" si="46"/>
        <v>Dec-24 +</v>
      </c>
      <c r="O115" s="207" t="s">
        <v>34</v>
      </c>
      <c r="Q115" s="42">
        <f t="shared" ref="Q115:W115" si="47">Q$3</f>
        <v>45627</v>
      </c>
      <c r="R115" s="42">
        <f t="shared" si="47"/>
        <v>45658</v>
      </c>
      <c r="S115" s="42">
        <f t="shared" si="47"/>
        <v>45689</v>
      </c>
      <c r="T115" s="42">
        <f t="shared" si="47"/>
        <v>45717</v>
      </c>
      <c r="U115" s="42">
        <f t="shared" si="47"/>
        <v>45748</v>
      </c>
      <c r="V115" s="42">
        <f t="shared" si="47"/>
        <v>45778</v>
      </c>
      <c r="W115" s="42">
        <f t="shared" si="47"/>
        <v>45809</v>
      </c>
    </row>
    <row r="116" spans="1:23" ht="15" customHeight="1" x14ac:dyDescent="0.25">
      <c r="A116" s="569" t="s">
        <v>227</v>
      </c>
      <c r="B116" s="11" t="s">
        <v>0</v>
      </c>
      <c r="C116" s="3">
        <v>0</v>
      </c>
      <c r="D116" s="3">
        <v>0</v>
      </c>
      <c r="E116" s="3">
        <v>0</v>
      </c>
      <c r="F116" s="3">
        <v>0</v>
      </c>
      <c r="G116" s="3">
        <v>0</v>
      </c>
      <c r="H116" s="3">
        <v>0</v>
      </c>
      <c r="I116" s="3">
        <v>0</v>
      </c>
      <c r="J116" s="3">
        <v>0</v>
      </c>
      <c r="K116" s="3">
        <v>0</v>
      </c>
      <c r="L116" s="3">
        <v>0</v>
      </c>
      <c r="M116" s="3">
        <v>0</v>
      </c>
      <c r="N116" s="172">
        <f>SUM(Q116:W116)</f>
        <v>0</v>
      </c>
      <c r="O116" s="82">
        <f t="shared" ref="O116:O127" si="48">SUM(C116:N116)</f>
        <v>0</v>
      </c>
      <c r="P116" s="215"/>
      <c r="Q116" s="198">
        <v>0</v>
      </c>
      <c r="R116" s="198">
        <v>0</v>
      </c>
      <c r="S116" s="198">
        <v>0</v>
      </c>
      <c r="T116" s="198">
        <v>0</v>
      </c>
      <c r="U116" s="198">
        <v>0</v>
      </c>
      <c r="V116" s="198">
        <v>0</v>
      </c>
      <c r="W116" s="198">
        <v>0</v>
      </c>
    </row>
    <row r="117" spans="1:23" x14ac:dyDescent="0.25">
      <c r="A117" s="570"/>
      <c r="B117" s="13" t="s">
        <v>1</v>
      </c>
      <c r="C117" s="3">
        <v>0</v>
      </c>
      <c r="D117" s="3">
        <v>0</v>
      </c>
      <c r="E117" s="3">
        <v>0</v>
      </c>
      <c r="F117" s="3">
        <v>0</v>
      </c>
      <c r="G117" s="3">
        <v>0</v>
      </c>
      <c r="H117" s="3">
        <v>60032.000000000007</v>
      </c>
      <c r="I117" s="3">
        <v>0</v>
      </c>
      <c r="J117" s="3">
        <v>0</v>
      </c>
      <c r="K117" s="3">
        <v>0</v>
      </c>
      <c r="L117" s="3">
        <v>0</v>
      </c>
      <c r="M117" s="3">
        <v>0</v>
      </c>
      <c r="N117" s="172">
        <f t="shared" ref="N117:N126" si="49">SUM(Q117:W117)</f>
        <v>0</v>
      </c>
      <c r="O117" s="82">
        <f t="shared" si="48"/>
        <v>60032.000000000007</v>
      </c>
      <c r="Q117" s="198">
        <v>0</v>
      </c>
      <c r="R117" s="198">
        <v>0</v>
      </c>
      <c r="S117" s="198">
        <v>0</v>
      </c>
      <c r="T117" s="198">
        <v>0</v>
      </c>
      <c r="U117" s="198">
        <v>0</v>
      </c>
      <c r="V117" s="198">
        <v>0</v>
      </c>
      <c r="W117" s="198">
        <v>0</v>
      </c>
    </row>
    <row r="118" spans="1:23" x14ac:dyDescent="0.25">
      <c r="A118" s="570"/>
      <c r="B118" s="11" t="s">
        <v>2</v>
      </c>
      <c r="C118" s="3">
        <v>0</v>
      </c>
      <c r="D118" s="3">
        <v>0</v>
      </c>
      <c r="E118" s="3">
        <v>0</v>
      </c>
      <c r="F118" s="3">
        <v>0</v>
      </c>
      <c r="G118" s="3">
        <v>0</v>
      </c>
      <c r="H118" s="3">
        <v>0</v>
      </c>
      <c r="I118" s="3">
        <v>0</v>
      </c>
      <c r="J118" s="3">
        <v>0</v>
      </c>
      <c r="K118" s="3">
        <v>0</v>
      </c>
      <c r="L118" s="3">
        <v>0</v>
      </c>
      <c r="M118" s="3">
        <v>0</v>
      </c>
      <c r="N118" s="172">
        <f t="shared" si="49"/>
        <v>0</v>
      </c>
      <c r="O118" s="82">
        <f t="shared" si="48"/>
        <v>0</v>
      </c>
      <c r="Q118" s="198">
        <v>0</v>
      </c>
      <c r="R118" s="198">
        <v>0</v>
      </c>
      <c r="S118" s="198">
        <v>0</v>
      </c>
      <c r="T118" s="198">
        <v>0</v>
      </c>
      <c r="U118" s="198">
        <v>0</v>
      </c>
      <c r="V118" s="198">
        <v>0</v>
      </c>
      <c r="W118" s="198">
        <v>0</v>
      </c>
    </row>
    <row r="119" spans="1:23" x14ac:dyDescent="0.25">
      <c r="A119" s="570"/>
      <c r="B119" s="11" t="s">
        <v>9</v>
      </c>
      <c r="C119" s="3">
        <v>0</v>
      </c>
      <c r="D119" s="3">
        <v>0</v>
      </c>
      <c r="E119" s="3">
        <v>0</v>
      </c>
      <c r="F119" s="3">
        <v>0</v>
      </c>
      <c r="G119" s="3">
        <v>0</v>
      </c>
      <c r="H119" s="3">
        <v>0</v>
      </c>
      <c r="I119" s="3">
        <v>0</v>
      </c>
      <c r="J119" s="3">
        <v>0</v>
      </c>
      <c r="K119" s="3">
        <v>0</v>
      </c>
      <c r="L119" s="3">
        <v>0</v>
      </c>
      <c r="M119" s="3">
        <v>0</v>
      </c>
      <c r="N119" s="172">
        <f t="shared" si="49"/>
        <v>0</v>
      </c>
      <c r="O119" s="82">
        <f t="shared" si="48"/>
        <v>0</v>
      </c>
      <c r="Q119" s="198">
        <v>0</v>
      </c>
      <c r="R119" s="198">
        <v>0</v>
      </c>
      <c r="S119" s="198">
        <v>0</v>
      </c>
      <c r="T119" s="198">
        <v>0</v>
      </c>
      <c r="U119" s="198">
        <v>0</v>
      </c>
      <c r="V119" s="198">
        <v>0</v>
      </c>
      <c r="W119" s="198">
        <v>0</v>
      </c>
    </row>
    <row r="120" spans="1:23" x14ac:dyDescent="0.25">
      <c r="A120" s="570"/>
      <c r="B120" s="13" t="s">
        <v>3</v>
      </c>
      <c r="C120" s="3">
        <v>0</v>
      </c>
      <c r="D120" s="3">
        <v>0</v>
      </c>
      <c r="E120" s="3">
        <v>0</v>
      </c>
      <c r="F120" s="3">
        <v>0</v>
      </c>
      <c r="G120" s="3">
        <v>0</v>
      </c>
      <c r="H120" s="3">
        <v>0</v>
      </c>
      <c r="I120" s="3">
        <v>0</v>
      </c>
      <c r="J120" s="3">
        <v>0</v>
      </c>
      <c r="K120" s="3">
        <v>0</v>
      </c>
      <c r="L120" s="3">
        <v>0</v>
      </c>
      <c r="M120" s="3">
        <v>0</v>
      </c>
      <c r="N120" s="172">
        <f t="shared" si="49"/>
        <v>0</v>
      </c>
      <c r="O120" s="82">
        <f t="shared" si="48"/>
        <v>0</v>
      </c>
      <c r="Q120" s="198">
        <v>0</v>
      </c>
      <c r="R120" s="198">
        <v>0</v>
      </c>
      <c r="S120" s="198">
        <v>0</v>
      </c>
      <c r="T120" s="198">
        <v>0</v>
      </c>
      <c r="U120" s="198">
        <v>0</v>
      </c>
      <c r="V120" s="198">
        <v>0</v>
      </c>
      <c r="W120" s="198">
        <v>0</v>
      </c>
    </row>
    <row r="121" spans="1:23" x14ac:dyDescent="0.25">
      <c r="A121" s="570"/>
      <c r="B121" s="11" t="s">
        <v>4</v>
      </c>
      <c r="C121" s="3">
        <v>0</v>
      </c>
      <c r="D121" s="3">
        <v>0</v>
      </c>
      <c r="E121" s="3">
        <v>0</v>
      </c>
      <c r="F121" s="3">
        <v>0</v>
      </c>
      <c r="G121" s="3">
        <v>0</v>
      </c>
      <c r="H121" s="3">
        <v>0</v>
      </c>
      <c r="I121" s="3">
        <v>0</v>
      </c>
      <c r="J121" s="3">
        <v>0</v>
      </c>
      <c r="K121" s="3">
        <v>0</v>
      </c>
      <c r="L121" s="3">
        <v>0</v>
      </c>
      <c r="M121" s="3">
        <v>0</v>
      </c>
      <c r="N121" s="172">
        <f t="shared" si="49"/>
        <v>0</v>
      </c>
      <c r="O121" s="82">
        <f t="shared" si="48"/>
        <v>0</v>
      </c>
      <c r="Q121" s="198">
        <v>0</v>
      </c>
      <c r="R121" s="198">
        <v>0</v>
      </c>
      <c r="S121" s="198">
        <v>0</v>
      </c>
      <c r="T121" s="198">
        <v>0</v>
      </c>
      <c r="U121" s="198">
        <v>0</v>
      </c>
      <c r="V121" s="198">
        <v>0</v>
      </c>
      <c r="W121" s="198">
        <v>0</v>
      </c>
    </row>
    <row r="122" spans="1:23" x14ac:dyDescent="0.25">
      <c r="A122" s="570"/>
      <c r="B122" s="11" t="s">
        <v>5</v>
      </c>
      <c r="C122" s="3">
        <v>0</v>
      </c>
      <c r="D122" s="3">
        <v>0</v>
      </c>
      <c r="E122" s="3">
        <v>0</v>
      </c>
      <c r="F122" s="3">
        <v>0</v>
      </c>
      <c r="G122" s="3">
        <v>0</v>
      </c>
      <c r="H122" s="3">
        <v>0</v>
      </c>
      <c r="I122" s="3">
        <v>0</v>
      </c>
      <c r="J122" s="3">
        <v>0</v>
      </c>
      <c r="K122" s="3">
        <v>0</v>
      </c>
      <c r="L122" s="3">
        <v>0</v>
      </c>
      <c r="M122" s="3">
        <v>0</v>
      </c>
      <c r="N122" s="172">
        <f t="shared" si="49"/>
        <v>0</v>
      </c>
      <c r="O122" s="82">
        <f t="shared" si="48"/>
        <v>0</v>
      </c>
      <c r="Q122" s="198">
        <v>0</v>
      </c>
      <c r="R122" s="198">
        <v>0</v>
      </c>
      <c r="S122" s="198">
        <v>0</v>
      </c>
      <c r="T122" s="198">
        <v>0</v>
      </c>
      <c r="U122" s="198">
        <v>0</v>
      </c>
      <c r="V122" s="198">
        <v>0</v>
      </c>
      <c r="W122" s="198">
        <v>0</v>
      </c>
    </row>
    <row r="123" spans="1:23" x14ac:dyDescent="0.25">
      <c r="A123" s="570"/>
      <c r="B123" s="11" t="s">
        <v>6</v>
      </c>
      <c r="C123" s="3">
        <v>0</v>
      </c>
      <c r="D123" s="3">
        <v>0</v>
      </c>
      <c r="E123" s="3">
        <v>0</v>
      </c>
      <c r="F123" s="3">
        <v>0</v>
      </c>
      <c r="G123" s="3">
        <v>0</v>
      </c>
      <c r="H123" s="3">
        <v>0</v>
      </c>
      <c r="I123" s="3">
        <v>0</v>
      </c>
      <c r="J123" s="3">
        <v>0</v>
      </c>
      <c r="K123" s="3">
        <v>0</v>
      </c>
      <c r="L123" s="3">
        <v>0</v>
      </c>
      <c r="M123" s="3">
        <v>0</v>
      </c>
      <c r="N123" s="172">
        <f t="shared" si="49"/>
        <v>0</v>
      </c>
      <c r="O123" s="82">
        <f t="shared" si="48"/>
        <v>0</v>
      </c>
      <c r="Q123" s="198">
        <v>0</v>
      </c>
      <c r="R123" s="198">
        <v>0</v>
      </c>
      <c r="S123" s="198">
        <v>0</v>
      </c>
      <c r="T123" s="198">
        <v>0</v>
      </c>
      <c r="U123" s="198">
        <v>0</v>
      </c>
      <c r="V123" s="198">
        <v>0</v>
      </c>
      <c r="W123" s="198">
        <v>0</v>
      </c>
    </row>
    <row r="124" spans="1:23" x14ac:dyDescent="0.25">
      <c r="A124" s="570"/>
      <c r="B124" s="11" t="s">
        <v>7</v>
      </c>
      <c r="C124" s="3">
        <v>0</v>
      </c>
      <c r="D124" s="3">
        <v>0</v>
      </c>
      <c r="E124" s="3">
        <v>0</v>
      </c>
      <c r="F124" s="3">
        <v>0</v>
      </c>
      <c r="G124" s="3">
        <v>0</v>
      </c>
      <c r="H124" s="3">
        <v>0</v>
      </c>
      <c r="I124" s="3">
        <v>0</v>
      </c>
      <c r="J124" s="3">
        <v>0</v>
      </c>
      <c r="K124" s="3">
        <v>0</v>
      </c>
      <c r="L124" s="3">
        <v>0</v>
      </c>
      <c r="M124" s="3">
        <v>0</v>
      </c>
      <c r="N124" s="172">
        <f t="shared" si="49"/>
        <v>0</v>
      </c>
      <c r="O124" s="82">
        <f t="shared" si="48"/>
        <v>0</v>
      </c>
      <c r="Q124" s="198">
        <v>0</v>
      </c>
      <c r="R124" s="198">
        <v>0</v>
      </c>
      <c r="S124" s="198">
        <v>0</v>
      </c>
      <c r="T124" s="198">
        <v>0</v>
      </c>
      <c r="U124" s="198">
        <v>0</v>
      </c>
      <c r="V124" s="198">
        <v>0</v>
      </c>
      <c r="W124" s="198">
        <v>0</v>
      </c>
    </row>
    <row r="125" spans="1:23" x14ac:dyDescent="0.25">
      <c r="A125" s="570"/>
      <c r="B125" s="11" t="s">
        <v>8</v>
      </c>
      <c r="C125" s="3">
        <v>0</v>
      </c>
      <c r="D125" s="3">
        <v>0</v>
      </c>
      <c r="E125" s="3">
        <v>0</v>
      </c>
      <c r="F125" s="3">
        <v>0</v>
      </c>
      <c r="G125" s="3">
        <v>0</v>
      </c>
      <c r="H125" s="3">
        <v>0</v>
      </c>
      <c r="I125" s="3">
        <v>0</v>
      </c>
      <c r="J125" s="3">
        <v>0</v>
      </c>
      <c r="K125" s="3">
        <v>0</v>
      </c>
      <c r="L125" s="3">
        <v>0</v>
      </c>
      <c r="M125" s="3">
        <v>0</v>
      </c>
      <c r="N125" s="172">
        <f t="shared" si="49"/>
        <v>0</v>
      </c>
      <c r="O125" s="82">
        <f t="shared" si="48"/>
        <v>0</v>
      </c>
      <c r="Q125" s="198">
        <v>0</v>
      </c>
      <c r="R125" s="198">
        <v>0</v>
      </c>
      <c r="S125" s="198">
        <v>0</v>
      </c>
      <c r="T125" s="198">
        <v>0</v>
      </c>
      <c r="U125" s="198">
        <v>0</v>
      </c>
      <c r="V125" s="198">
        <v>0</v>
      </c>
      <c r="W125" s="198">
        <v>0</v>
      </c>
    </row>
    <row r="126" spans="1:23" ht="15.75" thickBot="1" x14ac:dyDescent="0.3">
      <c r="A126" s="571"/>
      <c r="B126" s="208" t="s">
        <v>42</v>
      </c>
      <c r="C126" s="3">
        <v>0</v>
      </c>
      <c r="D126" s="3">
        <v>0</v>
      </c>
      <c r="E126" s="3">
        <v>0</v>
      </c>
      <c r="F126" s="3">
        <v>0</v>
      </c>
      <c r="G126" s="3">
        <v>0</v>
      </c>
      <c r="H126" s="3">
        <v>0</v>
      </c>
      <c r="I126" s="3">
        <v>0</v>
      </c>
      <c r="J126" s="3">
        <v>0</v>
      </c>
      <c r="K126" s="3">
        <v>0</v>
      </c>
      <c r="L126" s="3">
        <v>0</v>
      </c>
      <c r="M126" s="3">
        <v>0</v>
      </c>
      <c r="N126" s="172">
        <f t="shared" si="49"/>
        <v>0</v>
      </c>
      <c r="O126" s="82">
        <f t="shared" si="48"/>
        <v>0</v>
      </c>
      <c r="Q126" s="198">
        <v>0</v>
      </c>
      <c r="R126" s="198">
        <v>0</v>
      </c>
      <c r="S126" s="198">
        <v>0</v>
      </c>
      <c r="T126" s="198">
        <v>0</v>
      </c>
      <c r="U126" s="198">
        <v>0</v>
      </c>
      <c r="V126" s="198">
        <v>0</v>
      </c>
      <c r="W126" s="198">
        <v>0</v>
      </c>
    </row>
    <row r="127" spans="1:23" ht="21.75" thickBot="1" x14ac:dyDescent="0.4">
      <c r="A127" s="84"/>
      <c r="B127" s="209" t="s">
        <v>43</v>
      </c>
      <c r="C127" s="210">
        <f t="shared" ref="C127:N127" si="50">SUM(C116:C126)</f>
        <v>0</v>
      </c>
      <c r="D127" s="210">
        <f t="shared" si="50"/>
        <v>0</v>
      </c>
      <c r="E127" s="210">
        <f t="shared" si="50"/>
        <v>0</v>
      </c>
      <c r="F127" s="210">
        <f t="shared" si="50"/>
        <v>0</v>
      </c>
      <c r="G127" s="210">
        <f t="shared" si="50"/>
        <v>0</v>
      </c>
      <c r="H127" s="210">
        <f t="shared" si="50"/>
        <v>60032.000000000007</v>
      </c>
      <c r="I127" s="210">
        <f t="shared" si="50"/>
        <v>0</v>
      </c>
      <c r="J127" s="210">
        <f t="shared" si="50"/>
        <v>0</v>
      </c>
      <c r="K127" s="210">
        <f t="shared" si="50"/>
        <v>0</v>
      </c>
      <c r="L127" s="211">
        <f t="shared" si="50"/>
        <v>0</v>
      </c>
      <c r="M127" s="211">
        <f t="shared" si="50"/>
        <v>0</v>
      </c>
      <c r="N127" s="214">
        <f t="shared" si="50"/>
        <v>0</v>
      </c>
      <c r="O127" s="85">
        <f t="shared" si="48"/>
        <v>60032.000000000007</v>
      </c>
      <c r="Q127">
        <f t="shared" ref="Q127:W127" si="51">SUM(Q116:Q126)</f>
        <v>0</v>
      </c>
      <c r="R127">
        <f t="shared" si="51"/>
        <v>0</v>
      </c>
      <c r="S127">
        <f t="shared" si="51"/>
        <v>0</v>
      </c>
      <c r="T127">
        <f t="shared" si="51"/>
        <v>0</v>
      </c>
      <c r="U127">
        <f t="shared" si="51"/>
        <v>0</v>
      </c>
      <c r="V127">
        <f t="shared" si="51"/>
        <v>0</v>
      </c>
      <c r="W127">
        <f t="shared" si="51"/>
        <v>0</v>
      </c>
    </row>
    <row r="128" spans="1:23" ht="21.75" thickBot="1" x14ac:dyDescent="0.4">
      <c r="A128" s="84"/>
    </row>
    <row r="129" spans="1:23" ht="21.75" thickBot="1" x14ac:dyDescent="0.4">
      <c r="A129" s="84"/>
      <c r="B129" s="205" t="s">
        <v>36</v>
      </c>
      <c r="C129" s="206">
        <f>C$3</f>
        <v>45292</v>
      </c>
      <c r="D129" s="206">
        <f t="shared" ref="D129:N129" si="52">D$3</f>
        <v>45323</v>
      </c>
      <c r="E129" s="206">
        <f t="shared" si="52"/>
        <v>45352</v>
      </c>
      <c r="F129" s="206">
        <f t="shared" si="52"/>
        <v>45383</v>
      </c>
      <c r="G129" s="206">
        <f t="shared" si="52"/>
        <v>45413</v>
      </c>
      <c r="H129" s="206">
        <f t="shared" si="52"/>
        <v>45444</v>
      </c>
      <c r="I129" s="206">
        <f t="shared" si="52"/>
        <v>45474</v>
      </c>
      <c r="J129" s="206">
        <f t="shared" si="52"/>
        <v>45505</v>
      </c>
      <c r="K129" s="206">
        <f t="shared" si="52"/>
        <v>45536</v>
      </c>
      <c r="L129" s="206">
        <f t="shared" si="52"/>
        <v>45566</v>
      </c>
      <c r="M129" s="206">
        <f t="shared" si="52"/>
        <v>45597</v>
      </c>
      <c r="N129" s="213" t="str">
        <f t="shared" si="52"/>
        <v>Dec-24 +</v>
      </c>
      <c r="O129" s="207" t="s">
        <v>34</v>
      </c>
      <c r="Q129" s="42">
        <f t="shared" ref="Q129:W129" si="53">Q$3</f>
        <v>45627</v>
      </c>
      <c r="R129" s="42">
        <f t="shared" si="53"/>
        <v>45658</v>
      </c>
      <c r="S129" s="42">
        <f t="shared" si="53"/>
        <v>45689</v>
      </c>
      <c r="T129" s="42">
        <f t="shared" si="53"/>
        <v>45717</v>
      </c>
      <c r="U129" s="42">
        <f t="shared" si="53"/>
        <v>45748</v>
      </c>
      <c r="V129" s="42">
        <f t="shared" si="53"/>
        <v>45778</v>
      </c>
      <c r="W129" s="42">
        <f t="shared" si="53"/>
        <v>45809</v>
      </c>
    </row>
    <row r="130" spans="1:23" ht="15" customHeight="1" x14ac:dyDescent="0.25">
      <c r="A130" s="566" t="s">
        <v>228</v>
      </c>
      <c r="B130" s="11" t="s">
        <v>0</v>
      </c>
      <c r="C130" s="3">
        <v>0</v>
      </c>
      <c r="D130" s="3">
        <v>0</v>
      </c>
      <c r="E130" s="3">
        <v>0</v>
      </c>
      <c r="F130" s="3">
        <v>0</v>
      </c>
      <c r="G130" s="3">
        <v>0</v>
      </c>
      <c r="H130" s="3">
        <v>0</v>
      </c>
      <c r="I130" s="3">
        <v>0</v>
      </c>
      <c r="J130" s="3">
        <v>0</v>
      </c>
      <c r="K130" s="3">
        <v>0</v>
      </c>
      <c r="L130" s="3">
        <v>0</v>
      </c>
      <c r="M130" s="3">
        <v>0</v>
      </c>
      <c r="N130" s="172">
        <f>SUM(Q130:W130)</f>
        <v>0</v>
      </c>
      <c r="O130" s="82">
        <f t="shared" ref="O130:O141" si="54">SUM(C130:N130)</f>
        <v>0</v>
      </c>
      <c r="P130" s="215"/>
      <c r="Q130" s="198">
        <v>0</v>
      </c>
      <c r="R130" s="198">
        <v>0</v>
      </c>
      <c r="S130" s="198">
        <v>0</v>
      </c>
      <c r="T130" s="198">
        <v>0</v>
      </c>
      <c r="U130" s="198">
        <v>0</v>
      </c>
      <c r="V130" s="198">
        <v>0</v>
      </c>
      <c r="W130" s="198">
        <v>0</v>
      </c>
    </row>
    <row r="131" spans="1:23" x14ac:dyDescent="0.25">
      <c r="A131" s="567"/>
      <c r="B131" s="13" t="s">
        <v>1</v>
      </c>
      <c r="C131" s="3">
        <v>0</v>
      </c>
      <c r="D131" s="3">
        <v>0</v>
      </c>
      <c r="E131" s="3">
        <v>0</v>
      </c>
      <c r="F131" s="3">
        <v>0</v>
      </c>
      <c r="G131" s="3">
        <v>0</v>
      </c>
      <c r="H131" s="3">
        <v>0</v>
      </c>
      <c r="I131" s="3">
        <v>0</v>
      </c>
      <c r="J131" s="3">
        <v>0</v>
      </c>
      <c r="K131" s="3">
        <v>0</v>
      </c>
      <c r="L131" s="3">
        <v>0</v>
      </c>
      <c r="M131" s="3">
        <v>0</v>
      </c>
      <c r="N131" s="172">
        <f t="shared" ref="N131:N140" si="55">SUM(Q131:W131)</f>
        <v>0</v>
      </c>
      <c r="O131" s="82">
        <f t="shared" si="54"/>
        <v>0</v>
      </c>
      <c r="Q131" s="198">
        <v>0</v>
      </c>
      <c r="R131" s="198">
        <v>0</v>
      </c>
      <c r="S131" s="198">
        <v>0</v>
      </c>
      <c r="T131" s="198">
        <v>0</v>
      </c>
      <c r="U131" s="198">
        <v>0</v>
      </c>
      <c r="V131" s="198">
        <v>0</v>
      </c>
      <c r="W131" s="198">
        <v>0</v>
      </c>
    </row>
    <row r="132" spans="1:23" x14ac:dyDescent="0.25">
      <c r="A132" s="567"/>
      <c r="B132" s="11" t="s">
        <v>2</v>
      </c>
      <c r="C132" s="3">
        <v>0</v>
      </c>
      <c r="D132" s="3">
        <v>0</v>
      </c>
      <c r="E132" s="3">
        <v>0</v>
      </c>
      <c r="F132" s="3">
        <v>0</v>
      </c>
      <c r="G132" s="3">
        <v>0</v>
      </c>
      <c r="H132" s="3">
        <v>0</v>
      </c>
      <c r="I132" s="3">
        <v>0</v>
      </c>
      <c r="J132" s="3">
        <v>0</v>
      </c>
      <c r="K132" s="3">
        <v>0</v>
      </c>
      <c r="L132" s="3">
        <v>0</v>
      </c>
      <c r="M132" s="3">
        <v>0</v>
      </c>
      <c r="N132" s="172">
        <f t="shared" si="55"/>
        <v>0</v>
      </c>
      <c r="O132" s="82">
        <f t="shared" si="54"/>
        <v>0</v>
      </c>
      <c r="Q132" s="198">
        <v>0</v>
      </c>
      <c r="R132" s="198">
        <v>0</v>
      </c>
      <c r="S132" s="198">
        <v>0</v>
      </c>
      <c r="T132" s="198">
        <v>0</v>
      </c>
      <c r="U132" s="198">
        <v>0</v>
      </c>
      <c r="V132" s="198">
        <v>0</v>
      </c>
      <c r="W132" s="198">
        <v>0</v>
      </c>
    </row>
    <row r="133" spans="1:23" x14ac:dyDescent="0.25">
      <c r="A133" s="567"/>
      <c r="B133" s="11" t="s">
        <v>9</v>
      </c>
      <c r="C133" s="3">
        <v>0</v>
      </c>
      <c r="D133" s="3">
        <v>0</v>
      </c>
      <c r="E133" s="3">
        <v>0</v>
      </c>
      <c r="F133" s="3">
        <v>0</v>
      </c>
      <c r="G133" s="3">
        <v>0</v>
      </c>
      <c r="H133" s="3">
        <v>0</v>
      </c>
      <c r="I133" s="3">
        <v>0</v>
      </c>
      <c r="J133" s="3">
        <v>0</v>
      </c>
      <c r="K133" s="3">
        <v>0</v>
      </c>
      <c r="L133" s="3">
        <v>0</v>
      </c>
      <c r="M133" s="3">
        <v>0</v>
      </c>
      <c r="N133" s="172">
        <f t="shared" si="55"/>
        <v>0</v>
      </c>
      <c r="O133" s="82">
        <f t="shared" si="54"/>
        <v>0</v>
      </c>
      <c r="Q133" s="198">
        <v>0</v>
      </c>
      <c r="R133" s="198">
        <v>0</v>
      </c>
      <c r="S133" s="198">
        <v>0</v>
      </c>
      <c r="T133" s="198">
        <v>0</v>
      </c>
      <c r="U133" s="198">
        <v>0</v>
      </c>
      <c r="V133" s="198">
        <v>0</v>
      </c>
      <c r="W133" s="198">
        <v>0</v>
      </c>
    </row>
    <row r="134" spans="1:23" x14ac:dyDescent="0.25">
      <c r="A134" s="567"/>
      <c r="B134" s="13" t="s">
        <v>3</v>
      </c>
      <c r="C134" s="3">
        <v>0</v>
      </c>
      <c r="D134" s="3">
        <v>0</v>
      </c>
      <c r="E134" s="3">
        <v>0</v>
      </c>
      <c r="F134" s="3">
        <v>0</v>
      </c>
      <c r="G134" s="3">
        <v>0</v>
      </c>
      <c r="H134" s="3">
        <v>0</v>
      </c>
      <c r="I134" s="3">
        <v>0</v>
      </c>
      <c r="J134" s="3">
        <v>0</v>
      </c>
      <c r="K134" s="3">
        <v>0</v>
      </c>
      <c r="L134" s="3">
        <v>0</v>
      </c>
      <c r="M134" s="3">
        <v>0</v>
      </c>
      <c r="N134" s="172">
        <f t="shared" si="55"/>
        <v>0</v>
      </c>
      <c r="O134" s="82">
        <f t="shared" si="54"/>
        <v>0</v>
      </c>
      <c r="Q134" s="198">
        <v>0</v>
      </c>
      <c r="R134" s="198">
        <v>0</v>
      </c>
      <c r="S134" s="198">
        <v>0</v>
      </c>
      <c r="T134" s="198">
        <v>0</v>
      </c>
      <c r="U134" s="198">
        <v>0</v>
      </c>
      <c r="V134" s="198">
        <v>0</v>
      </c>
      <c r="W134" s="198">
        <v>0</v>
      </c>
    </row>
    <row r="135" spans="1:23" x14ac:dyDescent="0.25">
      <c r="A135" s="567"/>
      <c r="B135" s="11" t="s">
        <v>4</v>
      </c>
      <c r="C135" s="3">
        <v>0</v>
      </c>
      <c r="D135" s="3">
        <v>0</v>
      </c>
      <c r="E135" s="3">
        <v>0</v>
      </c>
      <c r="F135" s="3">
        <v>0</v>
      </c>
      <c r="G135" s="3">
        <v>0</v>
      </c>
      <c r="H135" s="3">
        <v>0</v>
      </c>
      <c r="I135" s="3">
        <v>0</v>
      </c>
      <c r="J135" s="3">
        <v>0</v>
      </c>
      <c r="K135" s="3">
        <v>0</v>
      </c>
      <c r="L135" s="3">
        <v>0</v>
      </c>
      <c r="M135" s="3">
        <v>0</v>
      </c>
      <c r="N135" s="172">
        <f t="shared" si="55"/>
        <v>0</v>
      </c>
      <c r="O135" s="82">
        <f t="shared" si="54"/>
        <v>0</v>
      </c>
      <c r="Q135" s="198">
        <v>0</v>
      </c>
      <c r="R135" s="198">
        <v>0</v>
      </c>
      <c r="S135" s="198">
        <v>0</v>
      </c>
      <c r="T135" s="198">
        <v>0</v>
      </c>
      <c r="U135" s="198">
        <v>0</v>
      </c>
      <c r="V135" s="198">
        <v>0</v>
      </c>
      <c r="W135" s="198">
        <v>0</v>
      </c>
    </row>
    <row r="136" spans="1:23" x14ac:dyDescent="0.25">
      <c r="A136" s="567"/>
      <c r="B136" s="11" t="s">
        <v>5</v>
      </c>
      <c r="C136" s="3">
        <v>0</v>
      </c>
      <c r="D136" s="3">
        <v>0</v>
      </c>
      <c r="E136" s="3">
        <v>0</v>
      </c>
      <c r="F136" s="3">
        <v>0</v>
      </c>
      <c r="G136" s="3">
        <v>0</v>
      </c>
      <c r="H136" s="3">
        <v>0</v>
      </c>
      <c r="I136" s="3">
        <v>0</v>
      </c>
      <c r="J136" s="3">
        <v>0</v>
      </c>
      <c r="K136" s="3">
        <v>0</v>
      </c>
      <c r="L136" s="3">
        <v>0</v>
      </c>
      <c r="M136" s="3">
        <v>0</v>
      </c>
      <c r="N136" s="172">
        <f t="shared" si="55"/>
        <v>0</v>
      </c>
      <c r="O136" s="82">
        <f t="shared" si="54"/>
        <v>0</v>
      </c>
      <c r="Q136" s="198">
        <v>0</v>
      </c>
      <c r="R136" s="198">
        <v>0</v>
      </c>
      <c r="S136" s="198">
        <v>0</v>
      </c>
      <c r="T136" s="198">
        <v>0</v>
      </c>
      <c r="U136" s="198">
        <v>0</v>
      </c>
      <c r="V136" s="198">
        <v>0</v>
      </c>
      <c r="W136" s="198">
        <v>0</v>
      </c>
    </row>
    <row r="137" spans="1:23" x14ac:dyDescent="0.25">
      <c r="A137" s="567"/>
      <c r="B137" s="11" t="s">
        <v>6</v>
      </c>
      <c r="C137" s="3">
        <v>0</v>
      </c>
      <c r="D137" s="3">
        <v>0</v>
      </c>
      <c r="E137" s="3">
        <v>0</v>
      </c>
      <c r="F137" s="3">
        <v>0</v>
      </c>
      <c r="G137" s="3">
        <v>0</v>
      </c>
      <c r="H137" s="3">
        <v>0</v>
      </c>
      <c r="I137" s="3">
        <v>0</v>
      </c>
      <c r="J137" s="3">
        <v>0</v>
      </c>
      <c r="K137" s="3">
        <v>0</v>
      </c>
      <c r="L137" s="3">
        <v>0</v>
      </c>
      <c r="M137" s="3">
        <v>0</v>
      </c>
      <c r="N137" s="172">
        <f t="shared" si="55"/>
        <v>0</v>
      </c>
      <c r="O137" s="82">
        <f t="shared" si="54"/>
        <v>0</v>
      </c>
      <c r="Q137" s="198">
        <v>0</v>
      </c>
      <c r="R137" s="198">
        <v>0</v>
      </c>
      <c r="S137" s="198">
        <v>0</v>
      </c>
      <c r="T137" s="198">
        <v>0</v>
      </c>
      <c r="U137" s="198">
        <v>0</v>
      </c>
      <c r="V137" s="198">
        <v>0</v>
      </c>
      <c r="W137" s="198">
        <v>0</v>
      </c>
    </row>
    <row r="138" spans="1:23" x14ac:dyDescent="0.25">
      <c r="A138" s="567"/>
      <c r="B138" s="11" t="s">
        <v>7</v>
      </c>
      <c r="C138" s="3">
        <v>0</v>
      </c>
      <c r="D138" s="3">
        <v>0</v>
      </c>
      <c r="E138" s="3">
        <v>0</v>
      </c>
      <c r="F138" s="3">
        <v>0</v>
      </c>
      <c r="G138" s="3">
        <v>0</v>
      </c>
      <c r="H138" s="3">
        <v>0</v>
      </c>
      <c r="I138" s="3">
        <v>0</v>
      </c>
      <c r="J138" s="3">
        <v>0</v>
      </c>
      <c r="K138" s="3">
        <v>0</v>
      </c>
      <c r="L138" s="3">
        <v>0</v>
      </c>
      <c r="M138" s="3">
        <v>0</v>
      </c>
      <c r="N138" s="172">
        <f t="shared" si="55"/>
        <v>0</v>
      </c>
      <c r="O138" s="82">
        <f t="shared" si="54"/>
        <v>0</v>
      </c>
      <c r="Q138" s="198">
        <v>0</v>
      </c>
      <c r="R138" s="198">
        <v>0</v>
      </c>
      <c r="S138" s="198">
        <v>0</v>
      </c>
      <c r="T138" s="198">
        <v>0</v>
      </c>
      <c r="U138" s="198">
        <v>0</v>
      </c>
      <c r="V138" s="198">
        <v>0</v>
      </c>
      <c r="W138" s="198">
        <v>0</v>
      </c>
    </row>
    <row r="139" spans="1:23" x14ac:dyDescent="0.25">
      <c r="A139" s="567"/>
      <c r="B139" s="11" t="s">
        <v>8</v>
      </c>
      <c r="C139" s="3">
        <v>0</v>
      </c>
      <c r="D139" s="3">
        <v>0</v>
      </c>
      <c r="E139" s="3">
        <v>0</v>
      </c>
      <c r="F139" s="3">
        <v>0</v>
      </c>
      <c r="G139" s="3">
        <v>0</v>
      </c>
      <c r="H139" s="3">
        <v>0</v>
      </c>
      <c r="I139" s="3">
        <v>0</v>
      </c>
      <c r="J139" s="3">
        <v>0</v>
      </c>
      <c r="K139" s="3">
        <v>0</v>
      </c>
      <c r="L139" s="3">
        <v>0</v>
      </c>
      <c r="M139" s="3">
        <v>0</v>
      </c>
      <c r="N139" s="172">
        <f t="shared" si="55"/>
        <v>0</v>
      </c>
      <c r="O139" s="82">
        <f t="shared" si="54"/>
        <v>0</v>
      </c>
      <c r="Q139" s="198">
        <v>0</v>
      </c>
      <c r="R139" s="198">
        <v>0</v>
      </c>
      <c r="S139" s="198">
        <v>0</v>
      </c>
      <c r="T139" s="198">
        <v>0</v>
      </c>
      <c r="U139" s="198">
        <v>0</v>
      </c>
      <c r="V139" s="198">
        <v>0</v>
      </c>
      <c r="W139" s="198">
        <v>0</v>
      </c>
    </row>
    <row r="140" spans="1:23" ht="15.75" thickBot="1" x14ac:dyDescent="0.3">
      <c r="A140" s="568"/>
      <c r="B140" s="208" t="s">
        <v>42</v>
      </c>
      <c r="C140" s="3">
        <v>0</v>
      </c>
      <c r="D140" s="3">
        <v>0</v>
      </c>
      <c r="E140" s="3">
        <v>0</v>
      </c>
      <c r="F140" s="3">
        <v>0</v>
      </c>
      <c r="G140" s="3">
        <v>0</v>
      </c>
      <c r="H140" s="3">
        <v>0</v>
      </c>
      <c r="I140" s="3">
        <v>0</v>
      </c>
      <c r="J140" s="3">
        <v>0</v>
      </c>
      <c r="K140" s="3">
        <v>0</v>
      </c>
      <c r="L140" s="3">
        <v>0</v>
      </c>
      <c r="M140" s="3">
        <v>0</v>
      </c>
      <c r="N140" s="172">
        <f t="shared" si="55"/>
        <v>0</v>
      </c>
      <c r="O140" s="82">
        <f t="shared" si="54"/>
        <v>0</v>
      </c>
      <c r="Q140" s="198">
        <v>0</v>
      </c>
      <c r="R140" s="198">
        <v>0</v>
      </c>
      <c r="S140" s="198">
        <v>0</v>
      </c>
      <c r="T140" s="198">
        <v>0</v>
      </c>
      <c r="U140" s="198">
        <v>0</v>
      </c>
      <c r="V140" s="198">
        <v>0</v>
      </c>
      <c r="W140" s="198">
        <v>0</v>
      </c>
    </row>
    <row r="141" spans="1:23" ht="21.75" thickBot="1" x14ac:dyDescent="0.4">
      <c r="A141" s="84"/>
      <c r="B141" s="209" t="s">
        <v>43</v>
      </c>
      <c r="C141" s="210">
        <f t="shared" ref="C141:N141" si="56">SUM(C130:C140)</f>
        <v>0</v>
      </c>
      <c r="D141" s="210">
        <f t="shared" si="56"/>
        <v>0</v>
      </c>
      <c r="E141" s="210">
        <f t="shared" si="56"/>
        <v>0</v>
      </c>
      <c r="F141" s="210">
        <f t="shared" si="56"/>
        <v>0</v>
      </c>
      <c r="G141" s="210">
        <f t="shared" si="56"/>
        <v>0</v>
      </c>
      <c r="H141" s="210">
        <f t="shared" si="56"/>
        <v>0</v>
      </c>
      <c r="I141" s="210">
        <f t="shared" si="56"/>
        <v>0</v>
      </c>
      <c r="J141" s="210">
        <f t="shared" si="56"/>
        <v>0</v>
      </c>
      <c r="K141" s="210">
        <f t="shared" si="56"/>
        <v>0</v>
      </c>
      <c r="L141" s="211">
        <f t="shared" si="56"/>
        <v>0</v>
      </c>
      <c r="M141" s="211">
        <f t="shared" si="56"/>
        <v>0</v>
      </c>
      <c r="N141" s="214">
        <f t="shared" si="56"/>
        <v>0</v>
      </c>
      <c r="O141" s="85">
        <f t="shared" si="54"/>
        <v>0</v>
      </c>
      <c r="Q141">
        <f t="shared" ref="Q141:W141" si="57">SUM(Q130:Q140)</f>
        <v>0</v>
      </c>
      <c r="R141">
        <f t="shared" si="57"/>
        <v>0</v>
      </c>
      <c r="S141">
        <f t="shared" si="57"/>
        <v>0</v>
      </c>
      <c r="T141">
        <f t="shared" si="57"/>
        <v>0</v>
      </c>
      <c r="U141">
        <f t="shared" si="57"/>
        <v>0</v>
      </c>
      <c r="V141">
        <f t="shared" si="57"/>
        <v>0</v>
      </c>
      <c r="W141">
        <f t="shared" si="57"/>
        <v>0</v>
      </c>
    </row>
    <row r="142" spans="1:23" ht="21.75" thickBot="1" x14ac:dyDescent="0.4">
      <c r="A142" s="84"/>
    </row>
    <row r="143" spans="1:23" ht="21.75" thickBot="1" x14ac:dyDescent="0.4">
      <c r="A143" s="84"/>
      <c r="B143" s="205" t="s">
        <v>36</v>
      </c>
      <c r="C143" s="206">
        <f>C$3</f>
        <v>45292</v>
      </c>
      <c r="D143" s="206">
        <f t="shared" ref="D143:N143" si="58">D$3</f>
        <v>45323</v>
      </c>
      <c r="E143" s="206">
        <f t="shared" si="58"/>
        <v>45352</v>
      </c>
      <c r="F143" s="206">
        <f t="shared" si="58"/>
        <v>45383</v>
      </c>
      <c r="G143" s="206">
        <f t="shared" si="58"/>
        <v>45413</v>
      </c>
      <c r="H143" s="206">
        <f t="shared" si="58"/>
        <v>45444</v>
      </c>
      <c r="I143" s="206">
        <f t="shared" si="58"/>
        <v>45474</v>
      </c>
      <c r="J143" s="206">
        <f t="shared" si="58"/>
        <v>45505</v>
      </c>
      <c r="K143" s="206">
        <f t="shared" si="58"/>
        <v>45536</v>
      </c>
      <c r="L143" s="206">
        <f t="shared" si="58"/>
        <v>45566</v>
      </c>
      <c r="M143" s="206">
        <f t="shared" si="58"/>
        <v>45597</v>
      </c>
      <c r="N143" s="213" t="str">
        <f t="shared" si="58"/>
        <v>Dec-24 +</v>
      </c>
      <c r="O143" s="207" t="s">
        <v>34</v>
      </c>
      <c r="Q143" s="42">
        <f t="shared" ref="Q143:W143" si="59">Q$3</f>
        <v>45627</v>
      </c>
      <c r="R143" s="42">
        <f t="shared" si="59"/>
        <v>45658</v>
      </c>
      <c r="S143" s="42">
        <f t="shared" si="59"/>
        <v>45689</v>
      </c>
      <c r="T143" s="42">
        <f t="shared" si="59"/>
        <v>45717</v>
      </c>
      <c r="U143" s="42">
        <f t="shared" si="59"/>
        <v>45748</v>
      </c>
      <c r="V143" s="42">
        <f t="shared" si="59"/>
        <v>45778</v>
      </c>
      <c r="W143" s="42">
        <f t="shared" si="59"/>
        <v>45809</v>
      </c>
    </row>
    <row r="144" spans="1:23" ht="15" customHeight="1" x14ac:dyDescent="0.25">
      <c r="A144" s="566" t="s">
        <v>170</v>
      </c>
      <c r="B144" s="11" t="s">
        <v>0</v>
      </c>
      <c r="C144" s="3">
        <f>C4+C18+C60+C74+C102+C130</f>
        <v>0</v>
      </c>
      <c r="D144" s="3">
        <f t="shared" ref="D144:M144" si="60">D4+D18+D60+D74+D102+D130</f>
        <v>0</v>
      </c>
      <c r="E144" s="3">
        <f t="shared" si="60"/>
        <v>0</v>
      </c>
      <c r="F144" s="3">
        <f t="shared" si="60"/>
        <v>0</v>
      </c>
      <c r="G144" s="3">
        <f t="shared" si="60"/>
        <v>0</v>
      </c>
      <c r="H144" s="3">
        <f t="shared" si="60"/>
        <v>10469</v>
      </c>
      <c r="I144" s="3">
        <f t="shared" si="60"/>
        <v>11245</v>
      </c>
      <c r="J144" s="3">
        <f t="shared" si="60"/>
        <v>17138</v>
      </c>
      <c r="K144" s="3">
        <f t="shared" si="60"/>
        <v>4591</v>
      </c>
      <c r="L144" s="108">
        <f t="shared" si="60"/>
        <v>8542</v>
      </c>
      <c r="M144" s="108">
        <f t="shared" si="60"/>
        <v>1970</v>
      </c>
      <c r="N144" s="172">
        <f>SUM(Q144:W144)</f>
        <v>5011</v>
      </c>
      <c r="O144" s="82">
        <f t="shared" ref="O144:O155" si="61">SUM(C144:N144)</f>
        <v>58966</v>
      </c>
      <c r="P144" s="215"/>
      <c r="Q144" s="358">
        <f t="shared" ref="Q144:W144" si="62">Q4+Q18+Q60+Q74+Q102+Q130</f>
        <v>916</v>
      </c>
      <c r="R144" s="358">
        <f t="shared" si="62"/>
        <v>4095</v>
      </c>
      <c r="S144" s="358">
        <f t="shared" si="62"/>
        <v>0</v>
      </c>
      <c r="T144" s="358">
        <f t="shared" si="62"/>
        <v>0</v>
      </c>
      <c r="U144" s="358">
        <f t="shared" si="62"/>
        <v>0</v>
      </c>
      <c r="V144" s="358">
        <f t="shared" si="62"/>
        <v>0</v>
      </c>
      <c r="W144" s="358">
        <f t="shared" si="62"/>
        <v>0</v>
      </c>
    </row>
    <row r="145" spans="1:23" x14ac:dyDescent="0.25">
      <c r="A145" s="567"/>
      <c r="B145" s="13" t="s">
        <v>1</v>
      </c>
      <c r="C145" s="3">
        <f t="shared" ref="C145:M145" si="63">C5+C19+C61+C75+C103+C131</f>
        <v>58354.879999999917</v>
      </c>
      <c r="D145" s="3">
        <f t="shared" si="63"/>
        <v>2081580.9990000001</v>
      </c>
      <c r="E145" s="3">
        <f t="shared" si="63"/>
        <v>1623368.8600000013</v>
      </c>
      <c r="F145" s="3">
        <f t="shared" si="63"/>
        <v>1399234.06</v>
      </c>
      <c r="G145" s="3">
        <f t="shared" si="63"/>
        <v>2064028.12</v>
      </c>
      <c r="H145" s="3">
        <f t="shared" si="63"/>
        <v>2158689.4699999997</v>
      </c>
      <c r="I145" s="3">
        <f t="shared" si="63"/>
        <v>2659997.0599999996</v>
      </c>
      <c r="J145" s="3">
        <f t="shared" si="63"/>
        <v>2703412.46</v>
      </c>
      <c r="K145" s="3">
        <f t="shared" si="63"/>
        <v>2221517.7200000002</v>
      </c>
      <c r="L145" s="108">
        <f t="shared" si="63"/>
        <v>2244751.2699999996</v>
      </c>
      <c r="M145" s="108">
        <f t="shared" si="63"/>
        <v>1702963</v>
      </c>
      <c r="N145" s="172">
        <f t="shared" ref="N145:N154" si="64">SUM(Q145:W145)</f>
        <v>4954516.57</v>
      </c>
      <c r="O145" s="82">
        <f t="shared" si="61"/>
        <v>25872414.469000001</v>
      </c>
      <c r="Q145" s="358">
        <f t="shared" ref="Q145:W145" si="65">Q5+Q19+Q61+Q75+Q103+Q131</f>
        <v>1912355.7599999998</v>
      </c>
      <c r="R145" s="358">
        <f t="shared" si="65"/>
        <v>3041575.87</v>
      </c>
      <c r="S145" s="358">
        <f t="shared" si="65"/>
        <v>0</v>
      </c>
      <c r="T145" s="358">
        <f t="shared" si="65"/>
        <v>0</v>
      </c>
      <c r="U145" s="358">
        <f t="shared" si="65"/>
        <v>0</v>
      </c>
      <c r="V145" s="358">
        <f t="shared" si="65"/>
        <v>584.94000000000051</v>
      </c>
      <c r="W145" s="358">
        <f t="shared" si="65"/>
        <v>0</v>
      </c>
    </row>
    <row r="146" spans="1:23" x14ac:dyDescent="0.25">
      <c r="A146" s="567"/>
      <c r="B146" s="11" t="s">
        <v>2</v>
      </c>
      <c r="C146" s="3">
        <f t="shared" ref="C146:M146" si="66">C6+C20+C62+C76+C104+C132</f>
        <v>0</v>
      </c>
      <c r="D146" s="3">
        <f t="shared" si="66"/>
        <v>0</v>
      </c>
      <c r="E146" s="3">
        <f t="shared" si="66"/>
        <v>0</v>
      </c>
      <c r="F146" s="3">
        <f t="shared" si="66"/>
        <v>0</v>
      </c>
      <c r="G146" s="3">
        <f t="shared" si="66"/>
        <v>0</v>
      </c>
      <c r="H146" s="3">
        <f t="shared" si="66"/>
        <v>0</v>
      </c>
      <c r="I146" s="3">
        <f t="shared" si="66"/>
        <v>0</v>
      </c>
      <c r="J146" s="3">
        <f t="shared" si="66"/>
        <v>0</v>
      </c>
      <c r="K146" s="3">
        <f t="shared" si="66"/>
        <v>0</v>
      </c>
      <c r="L146" s="108">
        <f t="shared" si="66"/>
        <v>0</v>
      </c>
      <c r="M146" s="108">
        <f t="shared" si="66"/>
        <v>0</v>
      </c>
      <c r="N146" s="172">
        <f t="shared" si="64"/>
        <v>0</v>
      </c>
      <c r="O146" s="82">
        <f t="shared" si="61"/>
        <v>0</v>
      </c>
      <c r="Q146" s="358">
        <f t="shared" ref="Q146:W146" si="67">Q6+Q20+Q62+Q76+Q104+Q132</f>
        <v>0</v>
      </c>
      <c r="R146" s="358">
        <f t="shared" si="67"/>
        <v>0</v>
      </c>
      <c r="S146" s="358">
        <f t="shared" si="67"/>
        <v>0</v>
      </c>
      <c r="T146" s="358">
        <f t="shared" si="67"/>
        <v>0</v>
      </c>
      <c r="U146" s="358">
        <f t="shared" si="67"/>
        <v>0</v>
      </c>
      <c r="V146" s="358">
        <f t="shared" si="67"/>
        <v>0</v>
      </c>
      <c r="W146" s="358">
        <f t="shared" si="67"/>
        <v>0</v>
      </c>
    </row>
    <row r="147" spans="1:23" x14ac:dyDescent="0.25">
      <c r="A147" s="567"/>
      <c r="B147" s="11" t="s">
        <v>9</v>
      </c>
      <c r="C147" s="3">
        <f t="shared" ref="C147:M147" si="68">C7+C21+C63+C77+C105+C133</f>
        <v>40675.890000000094</v>
      </c>
      <c r="D147" s="3">
        <f t="shared" si="68"/>
        <v>689769.98</v>
      </c>
      <c r="E147" s="3">
        <f t="shared" si="68"/>
        <v>1523136.7300000335</v>
      </c>
      <c r="F147" s="3">
        <f t="shared" si="68"/>
        <v>828095.1100000001</v>
      </c>
      <c r="G147" s="3">
        <f t="shared" si="68"/>
        <v>1721863.02</v>
      </c>
      <c r="H147" s="3">
        <f t="shared" si="68"/>
        <v>1443578.49</v>
      </c>
      <c r="I147" s="3">
        <f t="shared" si="68"/>
        <v>1778562.9000000001</v>
      </c>
      <c r="J147" s="3">
        <f t="shared" si="68"/>
        <v>2140854.5499999998</v>
      </c>
      <c r="K147" s="3">
        <f t="shared" si="68"/>
        <v>1392843.9600000002</v>
      </c>
      <c r="L147" s="108">
        <f t="shared" si="68"/>
        <v>1443624.1600000001</v>
      </c>
      <c r="M147" s="108">
        <f t="shared" si="68"/>
        <v>1051512.17</v>
      </c>
      <c r="N147" s="172">
        <f t="shared" si="64"/>
        <v>3832167.83</v>
      </c>
      <c r="O147" s="82">
        <f t="shared" si="61"/>
        <v>17886684.790000036</v>
      </c>
      <c r="Q147" s="358">
        <f t="shared" ref="Q147:W147" si="69">Q7+Q21+Q63+Q77+Q105+Q133</f>
        <v>1260646.22</v>
      </c>
      <c r="R147" s="358">
        <f t="shared" si="69"/>
        <v>2571521.6100000003</v>
      </c>
      <c r="S147" s="358">
        <f t="shared" si="69"/>
        <v>0</v>
      </c>
      <c r="T147" s="358">
        <f t="shared" si="69"/>
        <v>0</v>
      </c>
      <c r="U147" s="358">
        <f t="shared" si="69"/>
        <v>0</v>
      </c>
      <c r="V147" s="358">
        <f t="shared" si="69"/>
        <v>0</v>
      </c>
      <c r="W147" s="358">
        <f t="shared" si="69"/>
        <v>0</v>
      </c>
    </row>
    <row r="148" spans="1:23" x14ac:dyDescent="0.25">
      <c r="A148" s="567"/>
      <c r="B148" s="13" t="s">
        <v>3</v>
      </c>
      <c r="C148" s="3">
        <f t="shared" ref="C148:M148" si="70">C8+C22+C64+C78+C106+C134</f>
        <v>0</v>
      </c>
      <c r="D148" s="3">
        <f t="shared" si="70"/>
        <v>0</v>
      </c>
      <c r="E148" s="3">
        <f t="shared" si="70"/>
        <v>0</v>
      </c>
      <c r="F148" s="3">
        <f t="shared" si="70"/>
        <v>0</v>
      </c>
      <c r="G148" s="3">
        <f t="shared" si="70"/>
        <v>33839.120000000003</v>
      </c>
      <c r="H148" s="3">
        <f t="shared" si="70"/>
        <v>141955.25999999998</v>
      </c>
      <c r="I148" s="3">
        <f t="shared" si="70"/>
        <v>116019.84</v>
      </c>
      <c r="J148" s="3">
        <f t="shared" si="70"/>
        <v>0</v>
      </c>
      <c r="K148" s="3">
        <f t="shared" si="70"/>
        <v>29682</v>
      </c>
      <c r="L148" s="108">
        <f t="shared" si="70"/>
        <v>147504.28</v>
      </c>
      <c r="M148" s="108">
        <f t="shared" si="70"/>
        <v>16846.599999999999</v>
      </c>
      <c r="N148" s="172">
        <f t="shared" si="64"/>
        <v>321773.33</v>
      </c>
      <c r="O148" s="82">
        <f t="shared" si="61"/>
        <v>807620.42999999993</v>
      </c>
      <c r="Q148" s="358">
        <f t="shared" ref="Q148:W148" si="71">Q8+Q22+Q64+Q78+Q106+Q134</f>
        <v>86466.67</v>
      </c>
      <c r="R148" s="358">
        <f t="shared" si="71"/>
        <v>235306.66000000003</v>
      </c>
      <c r="S148" s="358">
        <f t="shared" si="71"/>
        <v>0</v>
      </c>
      <c r="T148" s="358">
        <f t="shared" si="71"/>
        <v>0</v>
      </c>
      <c r="U148" s="358">
        <f t="shared" si="71"/>
        <v>0</v>
      </c>
      <c r="V148" s="358">
        <f t="shared" si="71"/>
        <v>0</v>
      </c>
      <c r="W148" s="358">
        <f t="shared" si="71"/>
        <v>0</v>
      </c>
    </row>
    <row r="149" spans="1:23" x14ac:dyDescent="0.25">
      <c r="A149" s="567"/>
      <c r="B149" s="11" t="s">
        <v>4</v>
      </c>
      <c r="C149" s="3">
        <f t="shared" ref="C149:M149" si="72">C9+C23+C65+C79+C107+C135</f>
        <v>0</v>
      </c>
      <c r="D149" s="3">
        <f t="shared" si="72"/>
        <v>70568.100000000006</v>
      </c>
      <c r="E149" s="3">
        <f t="shared" si="72"/>
        <v>4467.8</v>
      </c>
      <c r="F149" s="3">
        <f t="shared" si="72"/>
        <v>52342.48</v>
      </c>
      <c r="G149" s="3">
        <f t="shared" si="72"/>
        <v>2856.9</v>
      </c>
      <c r="H149" s="3">
        <f t="shared" si="72"/>
        <v>8270.5400000000009</v>
      </c>
      <c r="I149" s="3">
        <f t="shared" si="72"/>
        <v>5061.8999999999996</v>
      </c>
      <c r="J149" s="3">
        <f t="shared" si="72"/>
        <v>3300.9</v>
      </c>
      <c r="K149" s="3">
        <f t="shared" si="72"/>
        <v>6331.01</v>
      </c>
      <c r="L149" s="108">
        <f t="shared" si="72"/>
        <v>4879</v>
      </c>
      <c r="M149" s="108">
        <f t="shared" si="72"/>
        <v>185875.94999999998</v>
      </c>
      <c r="N149" s="172">
        <f t="shared" si="64"/>
        <v>-40720.880000000005</v>
      </c>
      <c r="O149" s="82">
        <f t="shared" si="61"/>
        <v>303233.69999999995</v>
      </c>
      <c r="Q149" s="358">
        <f t="shared" ref="Q149:W149" si="73">Q9+Q23+Q65+Q79+Q107+Q135</f>
        <v>-58312.28</v>
      </c>
      <c r="R149" s="358">
        <f t="shared" si="73"/>
        <v>17591.399999999998</v>
      </c>
      <c r="S149" s="358">
        <f t="shared" si="73"/>
        <v>0</v>
      </c>
      <c r="T149" s="358">
        <f t="shared" si="73"/>
        <v>0</v>
      </c>
      <c r="U149" s="358">
        <f t="shared" si="73"/>
        <v>0</v>
      </c>
      <c r="V149" s="358">
        <f t="shared" si="73"/>
        <v>0</v>
      </c>
      <c r="W149" s="358">
        <f t="shared" si="73"/>
        <v>0</v>
      </c>
    </row>
    <row r="150" spans="1:23" x14ac:dyDescent="0.25">
      <c r="A150" s="567"/>
      <c r="B150" s="11" t="s">
        <v>5</v>
      </c>
      <c r="C150" s="3">
        <f t="shared" ref="C150:M150" si="74">C10+C24+C66+C80+C108+C136</f>
        <v>0</v>
      </c>
      <c r="D150" s="3">
        <f t="shared" si="74"/>
        <v>3753.89</v>
      </c>
      <c r="E150" s="3">
        <f t="shared" si="74"/>
        <v>4039.12</v>
      </c>
      <c r="F150" s="3">
        <f t="shared" si="74"/>
        <v>5282.93</v>
      </c>
      <c r="G150" s="3">
        <f t="shared" si="74"/>
        <v>2003.61</v>
      </c>
      <c r="H150" s="3">
        <f t="shared" si="74"/>
        <v>6779.57</v>
      </c>
      <c r="I150" s="3">
        <f t="shared" si="74"/>
        <v>5635.91</v>
      </c>
      <c r="J150" s="3">
        <f t="shared" si="74"/>
        <v>6080.8799999999992</v>
      </c>
      <c r="K150" s="3">
        <f t="shared" si="74"/>
        <v>5738.5599999999995</v>
      </c>
      <c r="L150" s="108">
        <f t="shared" si="74"/>
        <v>66924.22</v>
      </c>
      <c r="M150" s="108">
        <f t="shared" si="74"/>
        <v>2933.67</v>
      </c>
      <c r="N150" s="172">
        <f t="shared" si="64"/>
        <v>-53690.93</v>
      </c>
      <c r="O150" s="82">
        <f t="shared" si="61"/>
        <v>55481.43</v>
      </c>
      <c r="Q150" s="358">
        <f t="shared" ref="Q150:W150" si="75">Q10+Q24+Q66+Q80+Q108+Q136</f>
        <v>5117.93</v>
      </c>
      <c r="R150" s="358">
        <f t="shared" si="75"/>
        <v>-58808.86</v>
      </c>
      <c r="S150" s="358">
        <f t="shared" si="75"/>
        <v>0</v>
      </c>
      <c r="T150" s="358">
        <f t="shared" si="75"/>
        <v>0</v>
      </c>
      <c r="U150" s="358">
        <f t="shared" si="75"/>
        <v>0</v>
      </c>
      <c r="V150" s="358">
        <f t="shared" si="75"/>
        <v>0</v>
      </c>
      <c r="W150" s="358">
        <f t="shared" si="75"/>
        <v>0</v>
      </c>
    </row>
    <row r="151" spans="1:23" x14ac:dyDescent="0.25">
      <c r="A151" s="567"/>
      <c r="B151" s="11" t="s">
        <v>6</v>
      </c>
      <c r="C151" s="3">
        <f t="shared" ref="C151:M151" si="76">C11+C25+C67+C81+C109+C137</f>
        <v>0</v>
      </c>
      <c r="D151" s="3">
        <f t="shared" si="76"/>
        <v>0</v>
      </c>
      <c r="E151" s="3">
        <f t="shared" si="76"/>
        <v>0</v>
      </c>
      <c r="F151" s="3">
        <f t="shared" si="76"/>
        <v>0</v>
      </c>
      <c r="G151" s="3">
        <f t="shared" si="76"/>
        <v>0</v>
      </c>
      <c r="H151" s="3">
        <f t="shared" si="76"/>
        <v>0</v>
      </c>
      <c r="I151" s="3">
        <f t="shared" si="76"/>
        <v>0</v>
      </c>
      <c r="J151" s="3">
        <f t="shared" si="76"/>
        <v>0</v>
      </c>
      <c r="K151" s="3">
        <f t="shared" si="76"/>
        <v>0</v>
      </c>
      <c r="L151" s="108">
        <f t="shared" si="76"/>
        <v>0</v>
      </c>
      <c r="M151" s="108">
        <f t="shared" si="76"/>
        <v>0</v>
      </c>
      <c r="N151" s="172">
        <f t="shared" si="64"/>
        <v>0</v>
      </c>
      <c r="O151" s="82">
        <f t="shared" si="61"/>
        <v>0</v>
      </c>
      <c r="Q151" s="358">
        <f t="shared" ref="Q151:W151" si="77">Q11+Q25+Q67+Q81+Q109+Q137</f>
        <v>0</v>
      </c>
      <c r="R151" s="358">
        <f t="shared" si="77"/>
        <v>0</v>
      </c>
      <c r="S151" s="358">
        <f t="shared" si="77"/>
        <v>0</v>
      </c>
      <c r="T151" s="358">
        <f t="shared" si="77"/>
        <v>0</v>
      </c>
      <c r="U151" s="358">
        <f t="shared" si="77"/>
        <v>0</v>
      </c>
      <c r="V151" s="358">
        <f t="shared" si="77"/>
        <v>0</v>
      </c>
      <c r="W151" s="358">
        <f t="shared" si="77"/>
        <v>0</v>
      </c>
    </row>
    <row r="152" spans="1:23" x14ac:dyDescent="0.25">
      <c r="A152" s="567"/>
      <c r="B152" s="11" t="s">
        <v>7</v>
      </c>
      <c r="C152" s="3">
        <f t="shared" ref="C152:M152" si="78">C12+C26+C68+C82+C110+C138</f>
        <v>0</v>
      </c>
      <c r="D152" s="3">
        <f t="shared" si="78"/>
        <v>0</v>
      </c>
      <c r="E152" s="3">
        <f t="shared" si="78"/>
        <v>0</v>
      </c>
      <c r="F152" s="3">
        <f t="shared" si="78"/>
        <v>244026.26</v>
      </c>
      <c r="G152" s="3">
        <f t="shared" si="78"/>
        <v>0</v>
      </c>
      <c r="H152" s="3">
        <f t="shared" si="78"/>
        <v>0</v>
      </c>
      <c r="I152" s="3">
        <f t="shared" si="78"/>
        <v>0</v>
      </c>
      <c r="J152" s="3">
        <f t="shared" si="78"/>
        <v>0</v>
      </c>
      <c r="K152" s="3">
        <f t="shared" si="78"/>
        <v>0</v>
      </c>
      <c r="L152" s="108">
        <f t="shared" si="78"/>
        <v>-62233.61</v>
      </c>
      <c r="M152" s="108">
        <f t="shared" si="78"/>
        <v>-181792.65</v>
      </c>
      <c r="N152" s="172">
        <f t="shared" si="64"/>
        <v>0</v>
      </c>
      <c r="O152" s="82">
        <f t="shared" si="61"/>
        <v>2.9103830456733704E-11</v>
      </c>
      <c r="Q152" s="358">
        <f t="shared" ref="Q152:W152" si="79">Q12+Q26+Q68+Q82+Q110+Q138</f>
        <v>0</v>
      </c>
      <c r="R152" s="358">
        <f t="shared" si="79"/>
        <v>0</v>
      </c>
      <c r="S152" s="358">
        <f t="shared" si="79"/>
        <v>0</v>
      </c>
      <c r="T152" s="358">
        <f t="shared" si="79"/>
        <v>0</v>
      </c>
      <c r="U152" s="358">
        <f t="shared" si="79"/>
        <v>0</v>
      </c>
      <c r="V152" s="358">
        <f t="shared" si="79"/>
        <v>0</v>
      </c>
      <c r="W152" s="358">
        <f t="shared" si="79"/>
        <v>0</v>
      </c>
    </row>
    <row r="153" spans="1:23" x14ac:dyDescent="0.25">
      <c r="A153" s="567"/>
      <c r="B153" s="11" t="s">
        <v>8</v>
      </c>
      <c r="C153" s="3">
        <f t="shared" ref="C153:M153" si="80">C13+C27+C69+C83+C111+C139</f>
        <v>0</v>
      </c>
      <c r="D153" s="3">
        <f t="shared" si="80"/>
        <v>7540.41</v>
      </c>
      <c r="E153" s="3">
        <f t="shared" si="80"/>
        <v>14768.36</v>
      </c>
      <c r="F153" s="3">
        <f t="shared" si="80"/>
        <v>9837.7099999999991</v>
      </c>
      <c r="G153" s="3">
        <f t="shared" si="80"/>
        <v>1605.39</v>
      </c>
      <c r="H153" s="3">
        <f t="shared" si="80"/>
        <v>22905.49</v>
      </c>
      <c r="I153" s="3">
        <f t="shared" si="80"/>
        <v>12424.36</v>
      </c>
      <c r="J153" s="3">
        <f t="shared" si="80"/>
        <v>16506.18</v>
      </c>
      <c r="K153" s="3">
        <f t="shared" si="80"/>
        <v>6980.76</v>
      </c>
      <c r="L153" s="108">
        <f t="shared" si="80"/>
        <v>9214.09</v>
      </c>
      <c r="M153" s="108">
        <f t="shared" si="80"/>
        <v>12612.310000000001</v>
      </c>
      <c r="N153" s="172">
        <f t="shared" si="64"/>
        <v>36610.51</v>
      </c>
      <c r="O153" s="82">
        <f t="shared" si="61"/>
        <v>151005.56999999998</v>
      </c>
      <c r="Q153" s="358">
        <f t="shared" ref="Q153:W153" si="81">Q13+Q27+Q69+Q83+Q111+Q139</f>
        <v>4738.08</v>
      </c>
      <c r="R153" s="358">
        <f t="shared" si="81"/>
        <v>31872.43</v>
      </c>
      <c r="S153" s="358">
        <f t="shared" si="81"/>
        <v>0</v>
      </c>
      <c r="T153" s="358">
        <f t="shared" si="81"/>
        <v>0</v>
      </c>
      <c r="U153" s="358">
        <f t="shared" si="81"/>
        <v>0</v>
      </c>
      <c r="V153" s="358">
        <f t="shared" si="81"/>
        <v>0</v>
      </c>
      <c r="W153" s="358">
        <f t="shared" si="81"/>
        <v>0</v>
      </c>
    </row>
    <row r="154" spans="1:23" ht="15.75" thickBot="1" x14ac:dyDescent="0.3">
      <c r="A154" s="568"/>
      <c r="B154" s="208" t="s">
        <v>42</v>
      </c>
      <c r="C154" s="3">
        <f t="shared" ref="C154:M154" si="82">C14+C28+C70+C84+C112+C140</f>
        <v>0</v>
      </c>
      <c r="D154" s="3">
        <f t="shared" si="82"/>
        <v>0</v>
      </c>
      <c r="E154" s="3">
        <f t="shared" si="82"/>
        <v>0</v>
      </c>
      <c r="F154" s="3">
        <f t="shared" si="82"/>
        <v>0</v>
      </c>
      <c r="G154" s="3">
        <f t="shared" si="82"/>
        <v>0</v>
      </c>
      <c r="H154" s="3">
        <f t="shared" si="82"/>
        <v>0</v>
      </c>
      <c r="I154" s="3">
        <f t="shared" si="82"/>
        <v>0</v>
      </c>
      <c r="J154" s="3">
        <f t="shared" si="82"/>
        <v>0</v>
      </c>
      <c r="K154" s="3">
        <f t="shared" si="82"/>
        <v>0</v>
      </c>
      <c r="L154" s="108">
        <f t="shared" si="82"/>
        <v>0</v>
      </c>
      <c r="M154" s="108">
        <f t="shared" si="82"/>
        <v>0</v>
      </c>
      <c r="N154" s="172">
        <f t="shared" si="64"/>
        <v>0</v>
      </c>
      <c r="O154" s="82">
        <f t="shared" si="61"/>
        <v>0</v>
      </c>
      <c r="P154" s="412" t="s">
        <v>241</v>
      </c>
      <c r="Q154" s="358">
        <f t="shared" ref="Q154:W154" si="83">Q14+Q28+Q70+Q84+Q112+Q140</f>
        <v>0</v>
      </c>
      <c r="R154" s="358">
        <f t="shared" si="83"/>
        <v>0</v>
      </c>
      <c r="S154" s="358">
        <f t="shared" si="83"/>
        <v>0</v>
      </c>
      <c r="T154" s="358">
        <f t="shared" si="83"/>
        <v>0</v>
      </c>
      <c r="U154" s="358">
        <f t="shared" si="83"/>
        <v>0</v>
      </c>
      <c r="V154" s="358">
        <f t="shared" si="83"/>
        <v>0</v>
      </c>
      <c r="W154" s="358">
        <f t="shared" si="83"/>
        <v>0</v>
      </c>
    </row>
    <row r="155" spans="1:23" ht="15.75" thickBot="1" x14ac:dyDescent="0.3">
      <c r="B155" s="209" t="s">
        <v>43</v>
      </c>
      <c r="C155" s="210">
        <f t="shared" ref="C155" si="84">SUM(C144:C154)</f>
        <v>99030.770000000019</v>
      </c>
      <c r="D155" s="210">
        <f t="shared" ref="D155:M155" si="85">SUM(D144:D154)</f>
        <v>2853213.3790000007</v>
      </c>
      <c r="E155" s="210">
        <f t="shared" si="85"/>
        <v>3169780.8700000346</v>
      </c>
      <c r="F155" s="210">
        <f t="shared" si="85"/>
        <v>2538818.5499999998</v>
      </c>
      <c r="G155" s="210">
        <f t="shared" si="85"/>
        <v>3826196.16</v>
      </c>
      <c r="H155" s="210">
        <f t="shared" si="85"/>
        <v>3792647.82</v>
      </c>
      <c r="I155" s="210">
        <f t="shared" si="85"/>
        <v>4588946.9700000007</v>
      </c>
      <c r="J155" s="210">
        <f t="shared" si="85"/>
        <v>4887292.97</v>
      </c>
      <c r="K155" s="210">
        <f t="shared" si="85"/>
        <v>3667685.0100000002</v>
      </c>
      <c r="L155" s="211">
        <f t="shared" si="85"/>
        <v>3863205.4099999997</v>
      </c>
      <c r="M155" s="211">
        <f t="shared" si="85"/>
        <v>2792921.0500000003</v>
      </c>
      <c r="N155" s="214">
        <f t="shared" ref="N155" si="86">SUM(N144:N154)</f>
        <v>9055667.4299999997</v>
      </c>
      <c r="O155" s="85">
        <f t="shared" si="61"/>
        <v>45135406.389000036</v>
      </c>
      <c r="P155" s="414">
        <f>C72+O155</f>
        <v>45134626.469000034</v>
      </c>
      <c r="Q155" s="358">
        <f t="shared" ref="Q155:W155" si="87">SUM(Q144:Q154)</f>
        <v>3211928.38</v>
      </c>
      <c r="R155" s="358">
        <f t="shared" si="87"/>
        <v>5843154.1100000003</v>
      </c>
      <c r="S155" s="358">
        <f t="shared" si="87"/>
        <v>0</v>
      </c>
      <c r="T155" s="358">
        <f t="shared" si="87"/>
        <v>0</v>
      </c>
      <c r="U155" s="358">
        <f t="shared" si="87"/>
        <v>0</v>
      </c>
      <c r="V155" s="358">
        <f t="shared" si="87"/>
        <v>584.94000000000051</v>
      </c>
      <c r="W155" s="358">
        <f t="shared" si="87"/>
        <v>0</v>
      </c>
    </row>
    <row r="156" spans="1:23" ht="15.75" thickBot="1" x14ac:dyDescent="0.3">
      <c r="O156" s="324" t="s">
        <v>181</v>
      </c>
      <c r="P156" s="329">
        <f>SUM(C4:N14,C18:N28,C60:N70,C74:N84,C102:N112,C130:N140)</f>
        <v>45135406.388999999</v>
      </c>
    </row>
    <row r="157" spans="1:23" ht="21.75" thickBot="1" x14ac:dyDescent="0.4">
      <c r="A157" s="84"/>
      <c r="B157" s="205" t="s">
        <v>36</v>
      </c>
      <c r="C157" s="206">
        <f>C$3</f>
        <v>45292</v>
      </c>
      <c r="D157" s="206">
        <f t="shared" ref="D157:N157" si="88">D$3</f>
        <v>45323</v>
      </c>
      <c r="E157" s="206">
        <f t="shared" si="88"/>
        <v>45352</v>
      </c>
      <c r="F157" s="206">
        <f t="shared" si="88"/>
        <v>45383</v>
      </c>
      <c r="G157" s="206">
        <f t="shared" si="88"/>
        <v>45413</v>
      </c>
      <c r="H157" s="206">
        <f t="shared" si="88"/>
        <v>45444</v>
      </c>
      <c r="I157" s="206">
        <f t="shared" si="88"/>
        <v>45474</v>
      </c>
      <c r="J157" s="206">
        <f t="shared" si="88"/>
        <v>45505</v>
      </c>
      <c r="K157" s="206">
        <f t="shared" si="88"/>
        <v>45536</v>
      </c>
      <c r="L157" s="206">
        <f t="shared" si="88"/>
        <v>45566</v>
      </c>
      <c r="M157" s="206">
        <f t="shared" si="88"/>
        <v>45597</v>
      </c>
      <c r="N157" s="213" t="str">
        <f t="shared" si="88"/>
        <v>Dec-24 +</v>
      </c>
      <c r="O157" s="207" t="s">
        <v>34</v>
      </c>
      <c r="Q157" s="42">
        <f t="shared" ref="Q157:W157" si="89">Q$3</f>
        <v>45627</v>
      </c>
      <c r="R157" s="42">
        <f t="shared" si="89"/>
        <v>45658</v>
      </c>
      <c r="S157" s="42">
        <f t="shared" si="89"/>
        <v>45689</v>
      </c>
      <c r="T157" s="42">
        <f t="shared" si="89"/>
        <v>45717</v>
      </c>
      <c r="U157" s="42">
        <f t="shared" si="89"/>
        <v>45748</v>
      </c>
      <c r="V157" s="42">
        <f t="shared" si="89"/>
        <v>45778</v>
      </c>
      <c r="W157" s="42">
        <f t="shared" si="89"/>
        <v>45809</v>
      </c>
    </row>
    <row r="158" spans="1:23" ht="15" customHeight="1" x14ac:dyDescent="0.25">
      <c r="A158" s="569" t="s">
        <v>172</v>
      </c>
      <c r="B158" s="11" t="s">
        <v>0</v>
      </c>
      <c r="C158" s="3">
        <f t="shared" ref="C158:E158" si="90">C32+C46+C88+C116</f>
        <v>0</v>
      </c>
      <c r="D158" s="3">
        <f t="shared" si="90"/>
        <v>0</v>
      </c>
      <c r="E158" s="3">
        <f t="shared" si="90"/>
        <v>0</v>
      </c>
      <c r="F158" s="3">
        <f>F32+F46+F88+F116</f>
        <v>0</v>
      </c>
      <c r="G158" s="3">
        <f t="shared" ref="G158:M158" si="91">G32+G46+G88+G116</f>
        <v>5696</v>
      </c>
      <c r="H158" s="3">
        <f t="shared" si="91"/>
        <v>880.4</v>
      </c>
      <c r="I158" s="3">
        <f t="shared" si="91"/>
        <v>11684.26</v>
      </c>
      <c r="J158" s="3">
        <f t="shared" si="91"/>
        <v>0</v>
      </c>
      <c r="K158" s="3">
        <f t="shared" si="91"/>
        <v>5123.8100000000004</v>
      </c>
      <c r="L158" s="108">
        <f t="shared" si="91"/>
        <v>7440.17</v>
      </c>
      <c r="M158" s="108">
        <f t="shared" si="91"/>
        <v>1509.49</v>
      </c>
      <c r="N158" s="172">
        <f>SUM(Q158:W158)</f>
        <v>18829.5</v>
      </c>
      <c r="O158" s="82">
        <f t="shared" ref="O158:O169" si="92">SUM(C158:N158)</f>
        <v>51163.630000000005</v>
      </c>
      <c r="P158" s="215"/>
      <c r="Q158">
        <f t="shared" ref="Q158:W158" si="93">Q32+Q46+Q88+Q116</f>
        <v>1118.5</v>
      </c>
      <c r="R158">
        <f t="shared" si="93"/>
        <v>17711</v>
      </c>
      <c r="S158">
        <f t="shared" si="93"/>
        <v>0</v>
      </c>
      <c r="T158">
        <f t="shared" si="93"/>
        <v>0</v>
      </c>
      <c r="U158">
        <f t="shared" si="93"/>
        <v>0</v>
      </c>
      <c r="V158">
        <f t="shared" si="93"/>
        <v>0</v>
      </c>
      <c r="W158">
        <f t="shared" si="93"/>
        <v>0</v>
      </c>
    </row>
    <row r="159" spans="1:23" x14ac:dyDescent="0.25">
      <c r="A159" s="570"/>
      <c r="B159" s="13" t="s">
        <v>1</v>
      </c>
      <c r="C159" s="3">
        <f t="shared" ref="C159:M159" si="94">C33+C47+C89+C117</f>
        <v>0</v>
      </c>
      <c r="D159" s="3">
        <f t="shared" si="94"/>
        <v>0</v>
      </c>
      <c r="E159" s="3">
        <f t="shared" si="94"/>
        <v>7977.1</v>
      </c>
      <c r="F159" s="3">
        <f t="shared" si="94"/>
        <v>13121.04</v>
      </c>
      <c r="G159" s="3">
        <f t="shared" si="94"/>
        <v>0</v>
      </c>
      <c r="H159" s="3">
        <f t="shared" si="94"/>
        <v>60032.000000000007</v>
      </c>
      <c r="I159" s="3">
        <f t="shared" si="94"/>
        <v>31951.86</v>
      </c>
      <c r="J159" s="3">
        <f t="shared" si="94"/>
        <v>20587.5</v>
      </c>
      <c r="K159" s="3">
        <f t="shared" si="94"/>
        <v>137611.02000000002</v>
      </c>
      <c r="L159" s="108">
        <f t="shared" si="94"/>
        <v>132168.66</v>
      </c>
      <c r="M159" s="108">
        <f t="shared" si="94"/>
        <v>596671.15</v>
      </c>
      <c r="N159" s="172">
        <f t="shared" ref="N159:N168" si="95">SUM(Q159:W159)</f>
        <v>136207.96</v>
      </c>
      <c r="O159" s="82">
        <f t="shared" si="92"/>
        <v>1136328.29</v>
      </c>
      <c r="Q159">
        <f t="shared" ref="Q159:W159" si="96">Q33+Q47+Q89+Q117</f>
        <v>90512.53</v>
      </c>
      <c r="R159">
        <f t="shared" si="96"/>
        <v>45695.43</v>
      </c>
      <c r="S159">
        <f t="shared" si="96"/>
        <v>0</v>
      </c>
      <c r="T159">
        <f t="shared" si="96"/>
        <v>0</v>
      </c>
      <c r="U159">
        <f t="shared" si="96"/>
        <v>0</v>
      </c>
      <c r="V159">
        <f t="shared" si="96"/>
        <v>0</v>
      </c>
      <c r="W159">
        <f t="shared" si="96"/>
        <v>0</v>
      </c>
    </row>
    <row r="160" spans="1:23" x14ac:dyDescent="0.25">
      <c r="A160" s="570"/>
      <c r="B160" s="11" t="s">
        <v>2</v>
      </c>
      <c r="C160" s="3">
        <f t="shared" ref="C160:M160" si="97">C34+C48+C90+C118</f>
        <v>0</v>
      </c>
      <c r="D160" s="3">
        <f t="shared" si="97"/>
        <v>0</v>
      </c>
      <c r="E160" s="3">
        <f t="shared" si="97"/>
        <v>0</v>
      </c>
      <c r="F160" s="3">
        <f t="shared" si="97"/>
        <v>0</v>
      </c>
      <c r="G160" s="3">
        <f t="shared" si="97"/>
        <v>0</v>
      </c>
      <c r="H160" s="3">
        <f t="shared" si="97"/>
        <v>0</v>
      </c>
      <c r="I160" s="3">
        <f t="shared" si="97"/>
        <v>0</v>
      </c>
      <c r="J160" s="3">
        <f t="shared" si="97"/>
        <v>0</v>
      </c>
      <c r="K160" s="3">
        <f t="shared" si="97"/>
        <v>0</v>
      </c>
      <c r="L160" s="108">
        <f t="shared" si="97"/>
        <v>0</v>
      </c>
      <c r="M160" s="108">
        <f t="shared" si="97"/>
        <v>0</v>
      </c>
      <c r="N160" s="172">
        <f t="shared" si="95"/>
        <v>0</v>
      </c>
      <c r="O160" s="82">
        <f t="shared" si="92"/>
        <v>0</v>
      </c>
      <c r="Q160">
        <f t="shared" ref="Q160:W160" si="98">Q34+Q48+Q90+Q118</f>
        <v>0</v>
      </c>
      <c r="R160">
        <f t="shared" si="98"/>
        <v>0</v>
      </c>
      <c r="S160">
        <f t="shared" si="98"/>
        <v>0</v>
      </c>
      <c r="T160">
        <f t="shared" si="98"/>
        <v>0</v>
      </c>
      <c r="U160">
        <f t="shared" si="98"/>
        <v>0</v>
      </c>
      <c r="V160">
        <f t="shared" si="98"/>
        <v>0</v>
      </c>
      <c r="W160">
        <f t="shared" si="98"/>
        <v>0</v>
      </c>
    </row>
    <row r="161" spans="1:23" x14ac:dyDescent="0.25">
      <c r="A161" s="570"/>
      <c r="B161" s="11" t="s">
        <v>9</v>
      </c>
      <c r="C161" s="3">
        <f t="shared" ref="C161:M161" si="99">C35+C49+C91+C119</f>
        <v>0</v>
      </c>
      <c r="D161" s="3">
        <f t="shared" si="99"/>
        <v>0</v>
      </c>
      <c r="E161" s="3">
        <f t="shared" si="99"/>
        <v>292.95</v>
      </c>
      <c r="F161" s="3">
        <f t="shared" si="99"/>
        <v>16909.400000000001</v>
      </c>
      <c r="G161" s="3">
        <f t="shared" si="99"/>
        <v>0</v>
      </c>
      <c r="H161" s="3">
        <f t="shared" si="99"/>
        <v>0</v>
      </c>
      <c r="I161" s="3">
        <f t="shared" si="99"/>
        <v>0</v>
      </c>
      <c r="J161" s="3">
        <f t="shared" si="99"/>
        <v>376.65</v>
      </c>
      <c r="K161" s="3">
        <f t="shared" si="99"/>
        <v>17583.37</v>
      </c>
      <c r="L161" s="108">
        <f t="shared" si="99"/>
        <v>139839.33000000002</v>
      </c>
      <c r="M161" s="108">
        <f t="shared" si="99"/>
        <v>592349.79</v>
      </c>
      <c r="N161" s="172">
        <f t="shared" si="95"/>
        <v>-13679.859999999999</v>
      </c>
      <c r="O161" s="82">
        <f t="shared" si="92"/>
        <v>753671.63</v>
      </c>
      <c r="Q161">
        <f t="shared" ref="Q161:W161" si="100">Q35+Q49+Q91+Q119</f>
        <v>-26767.08</v>
      </c>
      <c r="R161">
        <f t="shared" si="100"/>
        <v>13087.220000000003</v>
      </c>
      <c r="S161">
        <f t="shared" si="100"/>
        <v>0</v>
      </c>
      <c r="T161">
        <f t="shared" si="100"/>
        <v>0</v>
      </c>
      <c r="U161">
        <f t="shared" si="100"/>
        <v>0</v>
      </c>
      <c r="V161">
        <f t="shared" si="100"/>
        <v>0</v>
      </c>
      <c r="W161">
        <f t="shared" si="100"/>
        <v>0</v>
      </c>
    </row>
    <row r="162" spans="1:23" x14ac:dyDescent="0.25">
      <c r="A162" s="570"/>
      <c r="B162" s="13" t="s">
        <v>3</v>
      </c>
      <c r="C162" s="3">
        <f t="shared" ref="C162:M162" si="101">C36+C50+C92+C120</f>
        <v>0</v>
      </c>
      <c r="D162" s="3">
        <f t="shared" si="101"/>
        <v>0</v>
      </c>
      <c r="E162" s="3">
        <f t="shared" si="101"/>
        <v>556714.6</v>
      </c>
      <c r="F162" s="3">
        <f t="shared" si="101"/>
        <v>812723.69</v>
      </c>
      <c r="G162" s="3">
        <f t="shared" si="101"/>
        <v>1047430.02</v>
      </c>
      <c r="H162" s="3">
        <f t="shared" si="101"/>
        <v>676578.38</v>
      </c>
      <c r="I162" s="3">
        <f t="shared" si="101"/>
        <v>433242.62</v>
      </c>
      <c r="J162" s="3">
        <f t="shared" si="101"/>
        <v>147493.48000000001</v>
      </c>
      <c r="K162" s="3">
        <f t="shared" si="101"/>
        <v>527749.64</v>
      </c>
      <c r="L162" s="108">
        <f t="shared" si="101"/>
        <v>651773.01</v>
      </c>
      <c r="M162" s="108">
        <f t="shared" si="101"/>
        <v>-553840.62</v>
      </c>
      <c r="N162" s="172">
        <f t="shared" si="95"/>
        <v>666930.3899999999</v>
      </c>
      <c r="O162" s="82">
        <f t="shared" si="92"/>
        <v>4966795.209999999</v>
      </c>
      <c r="Q162">
        <f t="shared" ref="Q162:W162" si="102">Q36+Q50+Q92+Q120</f>
        <v>223575.15000000002</v>
      </c>
      <c r="R162">
        <f t="shared" si="102"/>
        <v>443355.23999999993</v>
      </c>
      <c r="S162">
        <f t="shared" si="102"/>
        <v>0</v>
      </c>
      <c r="T162">
        <f t="shared" si="102"/>
        <v>0</v>
      </c>
      <c r="U162">
        <f t="shared" si="102"/>
        <v>0</v>
      </c>
      <c r="V162">
        <f t="shared" si="102"/>
        <v>0</v>
      </c>
      <c r="W162">
        <f t="shared" si="102"/>
        <v>0</v>
      </c>
    </row>
    <row r="163" spans="1:23" x14ac:dyDescent="0.25">
      <c r="A163" s="570"/>
      <c r="B163" s="11" t="s">
        <v>4</v>
      </c>
      <c r="C163" s="3">
        <f t="shared" ref="C163:M163" si="103">C37+C51+C93+C121</f>
        <v>0</v>
      </c>
      <c r="D163" s="3">
        <f t="shared" si="103"/>
        <v>0</v>
      </c>
      <c r="E163" s="3">
        <f t="shared" si="103"/>
        <v>0</v>
      </c>
      <c r="F163" s="3">
        <f t="shared" si="103"/>
        <v>123898.59</v>
      </c>
      <c r="G163" s="3">
        <f t="shared" si="103"/>
        <v>3016.37</v>
      </c>
      <c r="H163" s="3">
        <f t="shared" si="103"/>
        <v>566.62</v>
      </c>
      <c r="I163" s="3">
        <f t="shared" si="103"/>
        <v>1563.13</v>
      </c>
      <c r="J163" s="3">
        <f t="shared" si="103"/>
        <v>1518.56</v>
      </c>
      <c r="K163" s="3">
        <f t="shared" si="103"/>
        <v>3928.12</v>
      </c>
      <c r="L163" s="108">
        <f t="shared" si="103"/>
        <v>120473.37</v>
      </c>
      <c r="M163" s="108">
        <f t="shared" si="103"/>
        <v>315634.7</v>
      </c>
      <c r="N163" s="172">
        <f t="shared" si="95"/>
        <v>69912.759999999995</v>
      </c>
      <c r="O163" s="82">
        <f t="shared" si="92"/>
        <v>640512.22</v>
      </c>
      <c r="Q163">
        <f t="shared" ref="Q163:W163" si="104">Q37+Q51+Q93+Q121</f>
        <v>2807.0600000000004</v>
      </c>
      <c r="R163">
        <f t="shared" si="104"/>
        <v>67105.7</v>
      </c>
      <c r="S163">
        <f t="shared" si="104"/>
        <v>0</v>
      </c>
      <c r="T163">
        <f t="shared" si="104"/>
        <v>0</v>
      </c>
      <c r="U163">
        <f t="shared" si="104"/>
        <v>0</v>
      </c>
      <c r="V163">
        <f t="shared" si="104"/>
        <v>0</v>
      </c>
      <c r="W163">
        <f t="shared" si="104"/>
        <v>0</v>
      </c>
    </row>
    <row r="164" spans="1:23" x14ac:dyDescent="0.25">
      <c r="A164" s="570"/>
      <c r="B164" s="11" t="s">
        <v>5</v>
      </c>
      <c r="C164" s="3">
        <f t="shared" ref="C164:M164" si="105">C38+C52+C94+C122</f>
        <v>0</v>
      </c>
      <c r="D164" s="3">
        <f t="shared" si="105"/>
        <v>0</v>
      </c>
      <c r="E164" s="3">
        <f t="shared" si="105"/>
        <v>0</v>
      </c>
      <c r="F164" s="3">
        <f t="shared" si="105"/>
        <v>0</v>
      </c>
      <c r="G164" s="3">
        <f t="shared" si="105"/>
        <v>0</v>
      </c>
      <c r="H164" s="3">
        <f t="shared" si="105"/>
        <v>0</v>
      </c>
      <c r="I164" s="3">
        <f t="shared" si="105"/>
        <v>0</v>
      </c>
      <c r="J164" s="3">
        <f t="shared" si="105"/>
        <v>153.9</v>
      </c>
      <c r="K164" s="3">
        <f t="shared" si="105"/>
        <v>0</v>
      </c>
      <c r="L164" s="108">
        <f t="shared" si="105"/>
        <v>0</v>
      </c>
      <c r="M164" s="108">
        <f t="shared" si="105"/>
        <v>71.349999999999994</v>
      </c>
      <c r="N164" s="172">
        <f t="shared" si="95"/>
        <v>-71.349999999999994</v>
      </c>
      <c r="O164" s="82">
        <f t="shared" si="92"/>
        <v>153.9</v>
      </c>
      <c r="Q164">
        <f t="shared" ref="Q164:W164" si="106">Q38+Q52+Q94+Q122</f>
        <v>-71.349999999999994</v>
      </c>
      <c r="R164">
        <f t="shared" si="106"/>
        <v>0</v>
      </c>
      <c r="S164">
        <f t="shared" si="106"/>
        <v>0</v>
      </c>
      <c r="T164">
        <f t="shared" si="106"/>
        <v>0</v>
      </c>
      <c r="U164">
        <f t="shared" si="106"/>
        <v>0</v>
      </c>
      <c r="V164">
        <f t="shared" si="106"/>
        <v>0</v>
      </c>
      <c r="W164">
        <f t="shared" si="106"/>
        <v>0</v>
      </c>
    </row>
    <row r="165" spans="1:23" x14ac:dyDescent="0.25">
      <c r="A165" s="570"/>
      <c r="B165" s="11" t="s">
        <v>6</v>
      </c>
      <c r="C165" s="3">
        <f t="shared" ref="C165:M165" si="107">C39+C53+C95+C123</f>
        <v>0</v>
      </c>
      <c r="D165" s="3">
        <f t="shared" si="107"/>
        <v>0</v>
      </c>
      <c r="E165" s="3">
        <f t="shared" si="107"/>
        <v>0</v>
      </c>
      <c r="F165" s="3">
        <f t="shared" si="107"/>
        <v>0</v>
      </c>
      <c r="G165" s="3">
        <f t="shared" si="107"/>
        <v>0</v>
      </c>
      <c r="H165" s="3">
        <f t="shared" si="107"/>
        <v>0</v>
      </c>
      <c r="I165" s="3">
        <f t="shared" si="107"/>
        <v>0</v>
      </c>
      <c r="J165" s="3">
        <f t="shared" si="107"/>
        <v>0</v>
      </c>
      <c r="K165" s="3">
        <f t="shared" si="107"/>
        <v>0</v>
      </c>
      <c r="L165" s="108">
        <f t="shared" si="107"/>
        <v>0</v>
      </c>
      <c r="M165" s="108">
        <f t="shared" si="107"/>
        <v>0</v>
      </c>
      <c r="N165" s="172">
        <f t="shared" si="95"/>
        <v>0</v>
      </c>
      <c r="O165" s="82">
        <f t="shared" si="92"/>
        <v>0</v>
      </c>
      <c r="Q165">
        <f t="shared" ref="Q165:W165" si="108">Q39+Q53+Q95+Q123</f>
        <v>0</v>
      </c>
      <c r="R165">
        <f t="shared" si="108"/>
        <v>0</v>
      </c>
      <c r="S165">
        <f t="shared" si="108"/>
        <v>0</v>
      </c>
      <c r="T165">
        <f t="shared" si="108"/>
        <v>0</v>
      </c>
      <c r="U165">
        <f t="shared" si="108"/>
        <v>0</v>
      </c>
      <c r="V165">
        <f t="shared" si="108"/>
        <v>0</v>
      </c>
      <c r="W165">
        <f t="shared" si="108"/>
        <v>0</v>
      </c>
    </row>
    <row r="166" spans="1:23" x14ac:dyDescent="0.25">
      <c r="A166" s="570"/>
      <c r="B166" s="11" t="s">
        <v>7</v>
      </c>
      <c r="C166" s="3">
        <f t="shared" ref="C166:M166" si="109">C40+C54+C96+C124</f>
        <v>0</v>
      </c>
      <c r="D166" s="3">
        <f t="shared" si="109"/>
        <v>0</v>
      </c>
      <c r="E166" s="3">
        <f t="shared" si="109"/>
        <v>0</v>
      </c>
      <c r="F166" s="3">
        <f t="shared" si="109"/>
        <v>302107.83</v>
      </c>
      <c r="G166" s="3">
        <f t="shared" si="109"/>
        <v>2823.3</v>
      </c>
      <c r="H166" s="3">
        <f t="shared" si="109"/>
        <v>564.66</v>
      </c>
      <c r="I166" s="3">
        <f t="shared" si="109"/>
        <v>0</v>
      </c>
      <c r="J166" s="3">
        <f t="shared" si="109"/>
        <v>0</v>
      </c>
      <c r="K166" s="3">
        <f t="shared" si="109"/>
        <v>0</v>
      </c>
      <c r="L166" s="108">
        <f t="shared" si="109"/>
        <v>5081.9399999999996</v>
      </c>
      <c r="M166" s="108">
        <f t="shared" si="109"/>
        <v>1693.98</v>
      </c>
      <c r="N166" s="172">
        <f t="shared" si="95"/>
        <v>1129.3200000000002</v>
      </c>
      <c r="O166" s="82">
        <f t="shared" si="92"/>
        <v>313401.02999999997</v>
      </c>
      <c r="Q166">
        <f t="shared" ref="Q166:W166" si="110">Q40+Q54+Q96+Q124</f>
        <v>-1693.98</v>
      </c>
      <c r="R166">
        <f t="shared" si="110"/>
        <v>2823.3</v>
      </c>
      <c r="S166">
        <f t="shared" si="110"/>
        <v>0</v>
      </c>
      <c r="T166">
        <f t="shared" si="110"/>
        <v>0</v>
      </c>
      <c r="U166">
        <f t="shared" si="110"/>
        <v>0</v>
      </c>
      <c r="V166">
        <f t="shared" si="110"/>
        <v>0</v>
      </c>
      <c r="W166">
        <f t="shared" si="110"/>
        <v>0</v>
      </c>
    </row>
    <row r="167" spans="1:23" x14ac:dyDescent="0.25">
      <c r="A167" s="570"/>
      <c r="B167" s="11" t="s">
        <v>8</v>
      </c>
      <c r="C167" s="3">
        <f t="shared" ref="C167:M167" si="111">C41+C55+C97+C125</f>
        <v>0</v>
      </c>
      <c r="D167" s="3">
        <f t="shared" si="111"/>
        <v>0</v>
      </c>
      <c r="E167" s="3">
        <f t="shared" si="111"/>
        <v>0</v>
      </c>
      <c r="F167" s="3">
        <f t="shared" si="111"/>
        <v>0</v>
      </c>
      <c r="G167" s="3">
        <f t="shared" si="111"/>
        <v>15857.69</v>
      </c>
      <c r="H167" s="3">
        <f t="shared" si="111"/>
        <v>0</v>
      </c>
      <c r="I167" s="3">
        <f t="shared" si="111"/>
        <v>30123.63</v>
      </c>
      <c r="J167" s="3">
        <f t="shared" si="111"/>
        <v>0</v>
      </c>
      <c r="K167" s="3">
        <f t="shared" si="111"/>
        <v>-586.71</v>
      </c>
      <c r="L167" s="108">
        <f t="shared" si="111"/>
        <v>23839.01</v>
      </c>
      <c r="M167" s="108">
        <f t="shared" si="111"/>
        <v>1814.15</v>
      </c>
      <c r="N167" s="172">
        <f t="shared" si="95"/>
        <v>22370.2</v>
      </c>
      <c r="O167" s="82">
        <f t="shared" si="92"/>
        <v>93417.969999999987</v>
      </c>
      <c r="Q167">
        <f t="shared" ref="Q167:W167" si="112">Q41+Q55+Q97+Q125</f>
        <v>-568.14</v>
      </c>
      <c r="R167">
        <f t="shared" si="112"/>
        <v>22938.34</v>
      </c>
      <c r="S167">
        <f t="shared" si="112"/>
        <v>0</v>
      </c>
      <c r="T167">
        <f t="shared" si="112"/>
        <v>0</v>
      </c>
      <c r="U167">
        <f t="shared" si="112"/>
        <v>0</v>
      </c>
      <c r="V167">
        <f t="shared" si="112"/>
        <v>0</v>
      </c>
      <c r="W167">
        <f t="shared" si="112"/>
        <v>0</v>
      </c>
    </row>
    <row r="168" spans="1:23" ht="15.75" thickBot="1" x14ac:dyDescent="0.3">
      <c r="A168" s="571"/>
      <c r="B168" s="208" t="s">
        <v>42</v>
      </c>
      <c r="C168" s="3">
        <f t="shared" ref="C168:M168" si="113">C42+C56+C98+C126</f>
        <v>0</v>
      </c>
      <c r="D168" s="3">
        <f t="shared" si="113"/>
        <v>0</v>
      </c>
      <c r="E168" s="3">
        <f t="shared" si="113"/>
        <v>0</v>
      </c>
      <c r="F168" s="3">
        <f t="shared" si="113"/>
        <v>0</v>
      </c>
      <c r="G168" s="3">
        <f t="shared" si="113"/>
        <v>0</v>
      </c>
      <c r="H168" s="3">
        <f t="shared" si="113"/>
        <v>0</v>
      </c>
      <c r="I168" s="3">
        <f t="shared" si="113"/>
        <v>0</v>
      </c>
      <c r="J168" s="3">
        <f t="shared" si="113"/>
        <v>0</v>
      </c>
      <c r="K168" s="3">
        <f t="shared" si="113"/>
        <v>0</v>
      </c>
      <c r="L168" s="108">
        <f t="shared" si="113"/>
        <v>0</v>
      </c>
      <c r="M168" s="108">
        <f t="shared" si="113"/>
        <v>0</v>
      </c>
      <c r="N168" s="172">
        <f t="shared" si="95"/>
        <v>0</v>
      </c>
      <c r="O168" s="82">
        <f t="shared" si="92"/>
        <v>0</v>
      </c>
      <c r="Q168">
        <f t="shared" ref="Q168:W168" si="114">Q42+Q56+Q98+Q126</f>
        <v>0</v>
      </c>
      <c r="R168">
        <f t="shared" si="114"/>
        <v>0</v>
      </c>
      <c r="S168">
        <f t="shared" si="114"/>
        <v>0</v>
      </c>
      <c r="T168">
        <f t="shared" si="114"/>
        <v>0</v>
      </c>
      <c r="U168">
        <f t="shared" si="114"/>
        <v>0</v>
      </c>
      <c r="V168">
        <f t="shared" si="114"/>
        <v>0</v>
      </c>
      <c r="W168">
        <f t="shared" si="114"/>
        <v>0</v>
      </c>
    </row>
    <row r="169" spans="1:23" ht="15.75" thickBot="1" x14ac:dyDescent="0.3">
      <c r="B169" s="209" t="s">
        <v>43</v>
      </c>
      <c r="C169" s="210">
        <f t="shared" ref="C169" si="115">SUM(C158:C168)</f>
        <v>0</v>
      </c>
      <c r="D169" s="210">
        <f t="shared" ref="D169:M169" si="116">SUM(D158:D168)</f>
        <v>0</v>
      </c>
      <c r="E169" s="210">
        <f t="shared" si="116"/>
        <v>564984.65</v>
      </c>
      <c r="F169" s="210">
        <f t="shared" si="116"/>
        <v>1268760.5499999998</v>
      </c>
      <c r="G169" s="210">
        <f t="shared" si="116"/>
        <v>1074823.3800000001</v>
      </c>
      <c r="H169" s="210">
        <f t="shared" si="116"/>
        <v>738622.06</v>
      </c>
      <c r="I169" s="210">
        <f t="shared" si="116"/>
        <v>508565.5</v>
      </c>
      <c r="J169" s="210">
        <f t="shared" si="116"/>
        <v>170130.09</v>
      </c>
      <c r="K169" s="210">
        <f t="shared" si="116"/>
        <v>691409.25000000012</v>
      </c>
      <c r="L169" s="211">
        <f t="shared" si="116"/>
        <v>1080615.49</v>
      </c>
      <c r="M169" s="211">
        <f t="shared" si="116"/>
        <v>955903.99000000022</v>
      </c>
      <c r="N169" s="214">
        <f t="shared" ref="N169" si="117">SUM(N158:N168)</f>
        <v>901628.91999999981</v>
      </c>
      <c r="O169" s="85">
        <f t="shared" si="92"/>
        <v>7955443.8800000008</v>
      </c>
      <c r="P169" s="329">
        <f>SUM(C32:N42,C46:N56,C88:N98,C116:N126)</f>
        <v>7955443.8800000027</v>
      </c>
      <c r="Q169">
        <f t="shared" ref="Q169:W169" si="118">Q43+Q57+Q99+Q127</f>
        <v>288912.69</v>
      </c>
      <c r="R169">
        <f t="shared" si="118"/>
        <v>612716.22999999975</v>
      </c>
      <c r="S169">
        <f t="shared" si="118"/>
        <v>0</v>
      </c>
      <c r="T169">
        <f t="shared" si="118"/>
        <v>0</v>
      </c>
      <c r="U169">
        <f t="shared" si="118"/>
        <v>0</v>
      </c>
      <c r="V169">
        <f t="shared" si="118"/>
        <v>0</v>
      </c>
      <c r="W169">
        <f t="shared" si="118"/>
        <v>0</v>
      </c>
    </row>
    <row r="170" spans="1:23" ht="15.75" thickBot="1" x14ac:dyDescent="0.3">
      <c r="M170" s="572" t="s">
        <v>157</v>
      </c>
      <c r="N170" s="573"/>
      <c r="O170" s="429">
        <f>O155+O169</f>
        <v>53090850.269000039</v>
      </c>
      <c r="P170" s="430">
        <f>P156+P169</f>
        <v>53090850.269000001</v>
      </c>
    </row>
    <row r="171" spans="1:23" x14ac:dyDescent="0.25">
      <c r="O171"/>
      <c r="P171" s="412" t="s">
        <v>241</v>
      </c>
    </row>
    <row r="172" spans="1:23" s="217" customFormat="1" x14ac:dyDescent="0.25">
      <c r="A172" s="216"/>
      <c r="B172" s="313" t="s">
        <v>180</v>
      </c>
      <c r="C172" s="314"/>
      <c r="D172" s="314"/>
      <c r="E172" s="314"/>
      <c r="F172" s="314"/>
      <c r="G172" s="314"/>
      <c r="H172" s="314"/>
      <c r="I172" s="314"/>
      <c r="J172" s="314"/>
      <c r="K172" s="314"/>
      <c r="L172" s="314"/>
      <c r="M172" s="314"/>
      <c r="N172" s="314"/>
      <c r="O172" s="315"/>
      <c r="P172" s="413">
        <f>O170+C72</f>
        <v>53090070.349000037</v>
      </c>
    </row>
    <row r="173" spans="1:23" s="217" customFormat="1" x14ac:dyDescent="0.25">
      <c r="A173" s="216"/>
      <c r="B173" s="314" t="s">
        <v>0</v>
      </c>
      <c r="C173" s="316">
        <f t="shared" ref="C173:N173" si="119">C144+C158</f>
        <v>0</v>
      </c>
      <c r="D173" s="316">
        <f t="shared" si="119"/>
        <v>0</v>
      </c>
      <c r="E173" s="316">
        <f t="shared" si="119"/>
        <v>0</v>
      </c>
      <c r="F173" s="316">
        <f t="shared" si="119"/>
        <v>0</v>
      </c>
      <c r="G173" s="316">
        <f t="shared" si="119"/>
        <v>5696</v>
      </c>
      <c r="H173" s="316">
        <f t="shared" si="119"/>
        <v>11349.4</v>
      </c>
      <c r="I173" s="316">
        <f t="shared" si="119"/>
        <v>22929.260000000002</v>
      </c>
      <c r="J173" s="316">
        <f t="shared" si="119"/>
        <v>17138</v>
      </c>
      <c r="K173" s="316">
        <f t="shared" si="119"/>
        <v>9714.8100000000013</v>
      </c>
      <c r="L173" s="316">
        <f t="shared" si="119"/>
        <v>15982.17</v>
      </c>
      <c r="M173" s="316">
        <f t="shared" si="119"/>
        <v>3479.49</v>
      </c>
      <c r="N173" s="316">
        <f t="shared" si="119"/>
        <v>23840.5</v>
      </c>
      <c r="O173" s="316">
        <f>SUM(C173:N173)</f>
        <v>110129.63</v>
      </c>
    </row>
    <row r="174" spans="1:23" s="217" customFormat="1" x14ac:dyDescent="0.25">
      <c r="A174" s="216"/>
      <c r="B174" s="314" t="s">
        <v>1</v>
      </c>
      <c r="C174" s="417">
        <f>C145+C159+C72</f>
        <v>57574.959999999919</v>
      </c>
      <c r="D174" s="316">
        <f t="shared" ref="D174:N174" si="120">D145+D159</f>
        <v>2081580.9990000001</v>
      </c>
      <c r="E174" s="316">
        <f t="shared" si="120"/>
        <v>1631345.9600000014</v>
      </c>
      <c r="F174" s="316">
        <f t="shared" si="120"/>
        <v>1412355.1</v>
      </c>
      <c r="G174" s="316">
        <f t="shared" si="120"/>
        <v>2064028.12</v>
      </c>
      <c r="H174" s="316">
        <f t="shared" si="120"/>
        <v>2218721.4699999997</v>
      </c>
      <c r="I174" s="316">
        <f t="shared" si="120"/>
        <v>2691948.9199999995</v>
      </c>
      <c r="J174" s="316">
        <f t="shared" si="120"/>
        <v>2723999.96</v>
      </c>
      <c r="K174" s="316">
        <f t="shared" si="120"/>
        <v>2359128.7400000002</v>
      </c>
      <c r="L174" s="316">
        <f t="shared" si="120"/>
        <v>2376919.9299999997</v>
      </c>
      <c r="M174" s="316">
        <f t="shared" si="120"/>
        <v>2299634.15</v>
      </c>
      <c r="N174" s="316">
        <f t="shared" si="120"/>
        <v>5090724.53</v>
      </c>
      <c r="O174" s="316">
        <f t="shared" ref="O174:O184" si="121">SUM(C174:N174)</f>
        <v>27007962.839000002</v>
      </c>
    </row>
    <row r="175" spans="1:23" s="217" customFormat="1" x14ac:dyDescent="0.25">
      <c r="A175" s="216"/>
      <c r="B175" s="314" t="s">
        <v>2</v>
      </c>
      <c r="C175" s="316">
        <f t="shared" ref="C175:N175" si="122">C146+C160</f>
        <v>0</v>
      </c>
      <c r="D175" s="316">
        <f t="shared" si="122"/>
        <v>0</v>
      </c>
      <c r="E175" s="316">
        <f t="shared" si="122"/>
        <v>0</v>
      </c>
      <c r="F175" s="316">
        <f t="shared" si="122"/>
        <v>0</v>
      </c>
      <c r="G175" s="316">
        <f t="shared" si="122"/>
        <v>0</v>
      </c>
      <c r="H175" s="316">
        <f t="shared" si="122"/>
        <v>0</v>
      </c>
      <c r="I175" s="316">
        <f t="shared" si="122"/>
        <v>0</v>
      </c>
      <c r="J175" s="316">
        <f t="shared" si="122"/>
        <v>0</v>
      </c>
      <c r="K175" s="316">
        <f t="shared" si="122"/>
        <v>0</v>
      </c>
      <c r="L175" s="316">
        <f t="shared" si="122"/>
        <v>0</v>
      </c>
      <c r="M175" s="316">
        <f t="shared" si="122"/>
        <v>0</v>
      </c>
      <c r="N175" s="316">
        <f t="shared" si="122"/>
        <v>0</v>
      </c>
      <c r="O175" s="316">
        <f t="shared" si="121"/>
        <v>0</v>
      </c>
    </row>
    <row r="176" spans="1:23" s="217" customFormat="1" x14ac:dyDescent="0.25">
      <c r="A176" s="216"/>
      <c r="B176" s="314" t="s">
        <v>9</v>
      </c>
      <c r="C176" s="316">
        <f t="shared" ref="C176:N176" si="123">C147+C161</f>
        <v>40675.890000000094</v>
      </c>
      <c r="D176" s="316">
        <f t="shared" si="123"/>
        <v>689769.98</v>
      </c>
      <c r="E176" s="316">
        <f t="shared" si="123"/>
        <v>1523429.6800000335</v>
      </c>
      <c r="F176" s="316">
        <f t="shared" si="123"/>
        <v>845004.51000000013</v>
      </c>
      <c r="G176" s="316">
        <f t="shared" si="123"/>
        <v>1721863.02</v>
      </c>
      <c r="H176" s="316">
        <f t="shared" si="123"/>
        <v>1443578.49</v>
      </c>
      <c r="I176" s="316">
        <f t="shared" si="123"/>
        <v>1778562.9000000001</v>
      </c>
      <c r="J176" s="316">
        <f t="shared" si="123"/>
        <v>2141231.1999999997</v>
      </c>
      <c r="K176" s="316">
        <f t="shared" si="123"/>
        <v>1410427.3300000003</v>
      </c>
      <c r="L176" s="316">
        <f t="shared" si="123"/>
        <v>1583463.4900000002</v>
      </c>
      <c r="M176" s="316">
        <f t="shared" si="123"/>
        <v>1643861.96</v>
      </c>
      <c r="N176" s="316">
        <f t="shared" si="123"/>
        <v>3818487.97</v>
      </c>
      <c r="O176" s="316">
        <f t="shared" si="121"/>
        <v>18640356.420000032</v>
      </c>
    </row>
    <row r="177" spans="1:19" s="217" customFormat="1" x14ac:dyDescent="0.25">
      <c r="A177" s="216"/>
      <c r="B177" s="314" t="s">
        <v>3</v>
      </c>
      <c r="C177" s="316">
        <f t="shared" ref="C177:N177" si="124">C148+C162</f>
        <v>0</v>
      </c>
      <c r="D177" s="316">
        <f t="shared" si="124"/>
        <v>0</v>
      </c>
      <c r="E177" s="316">
        <f t="shared" si="124"/>
        <v>556714.6</v>
      </c>
      <c r="F177" s="316">
        <f t="shared" si="124"/>
        <v>812723.69</v>
      </c>
      <c r="G177" s="316">
        <f t="shared" si="124"/>
        <v>1081269.1400000001</v>
      </c>
      <c r="H177" s="316">
        <f t="shared" si="124"/>
        <v>818533.64</v>
      </c>
      <c r="I177" s="316">
        <f t="shared" si="124"/>
        <v>549262.46</v>
      </c>
      <c r="J177" s="316">
        <f t="shared" si="124"/>
        <v>147493.48000000001</v>
      </c>
      <c r="K177" s="316">
        <f t="shared" si="124"/>
        <v>557431.64</v>
      </c>
      <c r="L177" s="316">
        <f t="shared" si="124"/>
        <v>799277.29</v>
      </c>
      <c r="M177" s="316">
        <f t="shared" si="124"/>
        <v>-536994.02</v>
      </c>
      <c r="N177" s="316">
        <f t="shared" si="124"/>
        <v>988703.72</v>
      </c>
      <c r="O177" s="316">
        <f t="shared" si="121"/>
        <v>5774415.6399999997</v>
      </c>
    </row>
    <row r="178" spans="1:19" s="217" customFormat="1" x14ac:dyDescent="0.25">
      <c r="A178" s="216"/>
      <c r="B178" s="314" t="s">
        <v>4</v>
      </c>
      <c r="C178" s="316">
        <f t="shared" ref="C178:N178" si="125">C149+C163</f>
        <v>0</v>
      </c>
      <c r="D178" s="316">
        <f t="shared" si="125"/>
        <v>70568.100000000006</v>
      </c>
      <c r="E178" s="316">
        <f t="shared" si="125"/>
        <v>4467.8</v>
      </c>
      <c r="F178" s="316">
        <f t="shared" si="125"/>
        <v>176241.07</v>
      </c>
      <c r="G178" s="316">
        <f t="shared" si="125"/>
        <v>5873.27</v>
      </c>
      <c r="H178" s="316">
        <f t="shared" si="125"/>
        <v>8837.1600000000017</v>
      </c>
      <c r="I178" s="316">
        <f t="shared" si="125"/>
        <v>6625.03</v>
      </c>
      <c r="J178" s="316">
        <f t="shared" si="125"/>
        <v>4819.46</v>
      </c>
      <c r="K178" s="316">
        <f t="shared" si="125"/>
        <v>10259.130000000001</v>
      </c>
      <c r="L178" s="316">
        <f t="shared" si="125"/>
        <v>125352.37</v>
      </c>
      <c r="M178" s="316">
        <f t="shared" si="125"/>
        <v>501510.65</v>
      </c>
      <c r="N178" s="316">
        <f t="shared" si="125"/>
        <v>29191.87999999999</v>
      </c>
      <c r="O178" s="316">
        <f t="shared" si="121"/>
        <v>943745.92</v>
      </c>
    </row>
    <row r="179" spans="1:19" s="217" customFormat="1" x14ac:dyDescent="0.25">
      <c r="A179" s="216"/>
      <c r="B179" s="314" t="s">
        <v>5</v>
      </c>
      <c r="C179" s="316">
        <f t="shared" ref="C179:N179" si="126">C150+C164</f>
        <v>0</v>
      </c>
      <c r="D179" s="316">
        <f t="shared" si="126"/>
        <v>3753.89</v>
      </c>
      <c r="E179" s="316">
        <f t="shared" si="126"/>
        <v>4039.12</v>
      </c>
      <c r="F179" s="316">
        <f t="shared" si="126"/>
        <v>5282.93</v>
      </c>
      <c r="G179" s="316">
        <f t="shared" si="126"/>
        <v>2003.61</v>
      </c>
      <c r="H179" s="316">
        <f t="shared" si="126"/>
        <v>6779.57</v>
      </c>
      <c r="I179" s="316">
        <f t="shared" si="126"/>
        <v>5635.91</v>
      </c>
      <c r="J179" s="316">
        <f t="shared" si="126"/>
        <v>6234.7799999999988</v>
      </c>
      <c r="K179" s="316">
        <f t="shared" si="126"/>
        <v>5738.5599999999995</v>
      </c>
      <c r="L179" s="316">
        <f t="shared" si="126"/>
        <v>66924.22</v>
      </c>
      <c r="M179" s="316">
        <f t="shared" si="126"/>
        <v>3005.02</v>
      </c>
      <c r="N179" s="316">
        <f t="shared" si="126"/>
        <v>-53762.28</v>
      </c>
      <c r="O179" s="316">
        <f t="shared" si="121"/>
        <v>55635.33</v>
      </c>
    </row>
    <row r="180" spans="1:19" s="217" customFormat="1" x14ac:dyDescent="0.25">
      <c r="A180" s="216"/>
      <c r="B180" s="314" t="s">
        <v>6</v>
      </c>
      <c r="C180" s="316">
        <f t="shared" ref="C180:N180" si="127">C151+C165</f>
        <v>0</v>
      </c>
      <c r="D180" s="316">
        <f t="shared" si="127"/>
        <v>0</v>
      </c>
      <c r="E180" s="316">
        <f t="shared" si="127"/>
        <v>0</v>
      </c>
      <c r="F180" s="316">
        <f t="shared" si="127"/>
        <v>0</v>
      </c>
      <c r="G180" s="316">
        <f t="shared" si="127"/>
        <v>0</v>
      </c>
      <c r="H180" s="316">
        <f t="shared" si="127"/>
        <v>0</v>
      </c>
      <c r="I180" s="316">
        <f t="shared" si="127"/>
        <v>0</v>
      </c>
      <c r="J180" s="316">
        <f t="shared" si="127"/>
        <v>0</v>
      </c>
      <c r="K180" s="316">
        <f t="shared" si="127"/>
        <v>0</v>
      </c>
      <c r="L180" s="316">
        <f t="shared" si="127"/>
        <v>0</v>
      </c>
      <c r="M180" s="316">
        <f t="shared" si="127"/>
        <v>0</v>
      </c>
      <c r="N180" s="316">
        <f t="shared" si="127"/>
        <v>0</v>
      </c>
      <c r="O180" s="316">
        <f t="shared" si="121"/>
        <v>0</v>
      </c>
    </row>
    <row r="181" spans="1:19" s="217" customFormat="1" x14ac:dyDescent="0.25">
      <c r="A181" s="216"/>
      <c r="B181" s="314" t="s">
        <v>7</v>
      </c>
      <c r="C181" s="316">
        <f t="shared" ref="C181:N181" si="128">C152+C166</f>
        <v>0</v>
      </c>
      <c r="D181" s="316">
        <f t="shared" si="128"/>
        <v>0</v>
      </c>
      <c r="E181" s="316">
        <f t="shared" si="128"/>
        <v>0</v>
      </c>
      <c r="F181" s="316">
        <f t="shared" si="128"/>
        <v>546134.09000000008</v>
      </c>
      <c r="G181" s="316">
        <f t="shared" si="128"/>
        <v>2823.3</v>
      </c>
      <c r="H181" s="316">
        <f t="shared" si="128"/>
        <v>564.66</v>
      </c>
      <c r="I181" s="316">
        <f t="shared" si="128"/>
        <v>0</v>
      </c>
      <c r="J181" s="316">
        <f t="shared" si="128"/>
        <v>0</v>
      </c>
      <c r="K181" s="316">
        <f t="shared" si="128"/>
        <v>0</v>
      </c>
      <c r="L181" s="316">
        <f t="shared" si="128"/>
        <v>-57151.67</v>
      </c>
      <c r="M181" s="316">
        <f t="shared" si="128"/>
        <v>-180098.66999999998</v>
      </c>
      <c r="N181" s="316">
        <f t="shared" si="128"/>
        <v>1129.3200000000002</v>
      </c>
      <c r="O181" s="316">
        <f t="shared" si="121"/>
        <v>313401.0300000002</v>
      </c>
    </row>
    <row r="182" spans="1:19" s="217" customFormat="1" x14ac:dyDescent="0.25">
      <c r="A182" s="216"/>
      <c r="B182" s="314" t="s">
        <v>8</v>
      </c>
      <c r="C182" s="316">
        <f t="shared" ref="C182:N182" si="129">C153+C167</f>
        <v>0</v>
      </c>
      <c r="D182" s="316">
        <f t="shared" si="129"/>
        <v>7540.41</v>
      </c>
      <c r="E182" s="316">
        <f t="shared" si="129"/>
        <v>14768.36</v>
      </c>
      <c r="F182" s="316">
        <f t="shared" si="129"/>
        <v>9837.7099999999991</v>
      </c>
      <c r="G182" s="316">
        <f t="shared" si="129"/>
        <v>17463.080000000002</v>
      </c>
      <c r="H182" s="316">
        <f t="shared" si="129"/>
        <v>22905.49</v>
      </c>
      <c r="I182" s="316">
        <f t="shared" si="129"/>
        <v>42547.990000000005</v>
      </c>
      <c r="J182" s="316">
        <f t="shared" si="129"/>
        <v>16506.18</v>
      </c>
      <c r="K182" s="316">
        <f t="shared" si="129"/>
        <v>6394.05</v>
      </c>
      <c r="L182" s="316">
        <f t="shared" si="129"/>
        <v>33053.1</v>
      </c>
      <c r="M182" s="316">
        <f t="shared" si="129"/>
        <v>14426.460000000001</v>
      </c>
      <c r="N182" s="316">
        <f t="shared" si="129"/>
        <v>58980.710000000006</v>
      </c>
      <c r="O182" s="316">
        <f t="shared" si="121"/>
        <v>244423.53999999998</v>
      </c>
    </row>
    <row r="183" spans="1:19" s="217" customFormat="1" x14ac:dyDescent="0.25">
      <c r="A183" s="216"/>
      <c r="B183" s="314" t="s">
        <v>42</v>
      </c>
      <c r="C183" s="316">
        <f t="shared" ref="C183:N183" si="130">C154+C168</f>
        <v>0</v>
      </c>
      <c r="D183" s="316">
        <f t="shared" si="130"/>
        <v>0</v>
      </c>
      <c r="E183" s="316">
        <f t="shared" si="130"/>
        <v>0</v>
      </c>
      <c r="F183" s="316">
        <f t="shared" si="130"/>
        <v>0</v>
      </c>
      <c r="G183" s="316">
        <f t="shared" si="130"/>
        <v>0</v>
      </c>
      <c r="H183" s="316">
        <f t="shared" si="130"/>
        <v>0</v>
      </c>
      <c r="I183" s="316">
        <f t="shared" si="130"/>
        <v>0</v>
      </c>
      <c r="J183" s="316">
        <f t="shared" si="130"/>
        <v>0</v>
      </c>
      <c r="K183" s="316">
        <f t="shared" si="130"/>
        <v>0</v>
      </c>
      <c r="L183" s="316">
        <f t="shared" si="130"/>
        <v>0</v>
      </c>
      <c r="M183" s="316">
        <f t="shared" si="130"/>
        <v>0</v>
      </c>
      <c r="N183" s="316">
        <f t="shared" si="130"/>
        <v>0</v>
      </c>
      <c r="O183" s="316">
        <f t="shared" si="121"/>
        <v>0</v>
      </c>
    </row>
    <row r="184" spans="1:19" s="217" customFormat="1" x14ac:dyDescent="0.25">
      <c r="A184" s="216"/>
      <c r="B184" s="314" t="s">
        <v>43</v>
      </c>
      <c r="C184" s="417">
        <f>C155+C169+C72</f>
        <v>98250.85000000002</v>
      </c>
      <c r="D184" s="316">
        <f t="shared" ref="D184:N184" si="131">D155+D169</f>
        <v>2853213.3790000007</v>
      </c>
      <c r="E184" s="316">
        <f t="shared" si="131"/>
        <v>3734765.5200000345</v>
      </c>
      <c r="F184" s="316">
        <f t="shared" si="131"/>
        <v>3807579.0999999996</v>
      </c>
      <c r="G184" s="316">
        <f t="shared" si="131"/>
        <v>4901019.54</v>
      </c>
      <c r="H184" s="316">
        <f t="shared" si="131"/>
        <v>4531269.88</v>
      </c>
      <c r="I184" s="316">
        <f t="shared" si="131"/>
        <v>5097512.4700000007</v>
      </c>
      <c r="J184" s="316">
        <f t="shared" si="131"/>
        <v>5057423.0599999996</v>
      </c>
      <c r="K184" s="316">
        <f t="shared" si="131"/>
        <v>4359094.2600000007</v>
      </c>
      <c r="L184" s="316">
        <f t="shared" si="131"/>
        <v>4943820.8999999994</v>
      </c>
      <c r="M184" s="316">
        <f t="shared" si="131"/>
        <v>3748825.0400000005</v>
      </c>
      <c r="N184" s="316">
        <f t="shared" si="131"/>
        <v>9957296.3499999996</v>
      </c>
      <c r="O184" s="425">
        <f t="shared" si="121"/>
        <v>53090070.349000037</v>
      </c>
    </row>
    <row r="185" spans="1:19" s="217" customFormat="1" x14ac:dyDescent="0.25">
      <c r="A185" s="216"/>
      <c r="B185" s="314"/>
      <c r="C185" s="314"/>
      <c r="D185" s="314"/>
      <c r="E185" s="314"/>
      <c r="F185" s="314"/>
      <c r="G185" s="314"/>
      <c r="H185" s="314"/>
      <c r="I185" s="314"/>
      <c r="J185" s="314"/>
      <c r="K185" s="314"/>
      <c r="L185" s="314"/>
      <c r="M185" s="314"/>
      <c r="N185" s="314"/>
      <c r="O185" s="315"/>
    </row>
    <row r="186" spans="1:19" s="217" customFormat="1" x14ac:dyDescent="0.25">
      <c r="A186" s="216"/>
      <c r="B186" s="314"/>
      <c r="C186" s="314"/>
      <c r="D186" s="314"/>
      <c r="E186" s="314"/>
      <c r="F186" s="314"/>
      <c r="G186" s="314"/>
      <c r="H186" s="314"/>
      <c r="I186" s="314"/>
      <c r="J186" s="314"/>
      <c r="K186" s="314"/>
      <c r="L186" s="314"/>
      <c r="M186" s="314"/>
      <c r="N186" s="420" t="s">
        <v>181</v>
      </c>
      <c r="O186" s="421">
        <f>SUM(C4:N14,C18:N28,C32:N42,C46:N56,C60:N70,C74:N84,C88:N98,C102:N112,C116:N126,C130:N140)</f>
        <v>53090850.268999986</v>
      </c>
      <c r="P186" s="420" t="s">
        <v>259</v>
      </c>
      <c r="Q186" s="422"/>
      <c r="R186" s="422"/>
      <c r="S186" s="422"/>
    </row>
    <row r="187" spans="1:19" x14ac:dyDescent="0.25">
      <c r="N187" s="423" t="s">
        <v>181</v>
      </c>
      <c r="O187" s="424" t="str">
        <f>IF(ROUND(O170,5)=ROUND(O186,5),"ok","SUM ERROR")</f>
        <v>ok</v>
      </c>
      <c r="P187" s="375"/>
      <c r="Q187" s="375"/>
      <c r="R187" s="375"/>
      <c r="S187" s="375"/>
    </row>
    <row r="189" spans="1:19" x14ac:dyDescent="0.25">
      <c r="N189" s="419" t="s">
        <v>181</v>
      </c>
      <c r="O189" s="426">
        <f>O186+C72</f>
        <v>53090070.348999985</v>
      </c>
      <c r="P189" s="427" t="s">
        <v>258</v>
      </c>
      <c r="Q189" s="412"/>
      <c r="R189" s="412"/>
      <c r="S189" s="412"/>
    </row>
    <row r="190" spans="1:19" x14ac:dyDescent="0.25">
      <c r="N190" s="419" t="s">
        <v>181</v>
      </c>
      <c r="O190" s="428" t="str">
        <f>IF(ROUND(P172,5)=ROUND(O189,5),"ok","SUM ERROR")</f>
        <v>ok</v>
      </c>
    </row>
  </sheetData>
  <mergeCells count="14">
    <mergeCell ref="C1:N1"/>
    <mergeCell ref="A4:A14"/>
    <mergeCell ref="A18:A28"/>
    <mergeCell ref="A46:A56"/>
    <mergeCell ref="A60:A70"/>
    <mergeCell ref="A74:A84"/>
    <mergeCell ref="A88:A98"/>
    <mergeCell ref="A32:A42"/>
    <mergeCell ref="A116:A126"/>
    <mergeCell ref="M170:N170"/>
    <mergeCell ref="A158:A168"/>
    <mergeCell ref="A144:A154"/>
    <mergeCell ref="A102:A112"/>
    <mergeCell ref="A130:A140"/>
  </mergeCells>
  <conditionalFormatting sqref="O187">
    <cfRule type="cellIs" dxfId="3" priority="1" operator="equal">
      <formula>"SUM ERROR"</formula>
    </cfRule>
  </conditionalFormatting>
  <pageMargins left="0.7" right="0.7" top="0.75" bottom="0.75" header="0.3" footer="0.3"/>
  <pageSetup orientation="portrait" horizontalDpi="1200" verticalDpi="1200" r:id="rId1"/>
  <headerFooter>
    <oddFooter>&amp;RSchedule JNG-D5.B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CQ215"/>
  <sheetViews>
    <sheetView tabSelected="1" zoomScale="80" zoomScaleNormal="80" workbookViewId="0">
      <pane ySplit="1" topLeftCell="A56" activePane="bottomLeft" state="frozen"/>
      <selection activeCell="F24" sqref="F24"/>
      <selection pane="bottomLeft" activeCell="F24" sqref="F24"/>
    </sheetView>
  </sheetViews>
  <sheetFormatPr defaultRowHeight="15" x14ac:dyDescent="0.25"/>
  <cols>
    <col min="1" max="1" width="8.28515625" style="86" customWidth="1"/>
    <col min="2" max="2" width="19.28515625" bestFit="1" customWidth="1"/>
    <col min="3" max="3" width="12.5703125" bestFit="1" customWidth="1"/>
    <col min="4" max="5" width="12.5703125" customWidth="1"/>
    <col min="6" max="14" width="11.7109375" bestFit="1" customWidth="1"/>
    <col min="15" max="15" width="14" bestFit="1" customWidth="1"/>
    <col min="16" max="16" width="13.42578125" customWidth="1"/>
    <col min="17" max="17" width="8.28515625" customWidth="1"/>
    <col min="18" max="18" width="19.28515625" customWidth="1"/>
    <col min="19" max="28" width="11.5703125" customWidth="1"/>
    <col min="29" max="29" width="12.7109375" customWidth="1"/>
    <col min="30" max="30" width="12" customWidth="1"/>
    <col min="31" max="31" width="13.42578125" customWidth="1"/>
    <col min="32" max="32" width="12.42578125" customWidth="1"/>
    <col min="33" max="33" width="8.28515625" customWidth="1"/>
    <col min="34" max="34" width="19.28515625" customWidth="1"/>
    <col min="35" max="35" width="11"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1.28515625" customWidth="1"/>
    <col min="44" max="44" width="11.5703125" customWidth="1"/>
    <col min="45" max="45" width="11.28515625" customWidth="1"/>
    <col min="46" max="46" width="11.5703125" customWidth="1"/>
    <col min="47" max="47" width="12.5703125" customWidth="1"/>
    <col min="48" max="48" width="13.5703125" customWidth="1"/>
    <col min="49" max="49" width="9.7109375" customWidth="1"/>
    <col min="50" max="50" width="19.28515625" customWidth="1"/>
    <col min="51" max="51" width="10" customWidth="1"/>
    <col min="52" max="52" width="9.42578125" customWidth="1"/>
    <col min="53" max="62" width="10.28515625" customWidth="1"/>
    <col min="63" max="63" width="12.5703125" customWidth="1"/>
    <col min="64" max="64" width="11.42578125" customWidth="1"/>
    <col min="65" max="88" width="9.28515625" customWidth="1"/>
  </cols>
  <sheetData>
    <row r="1" spans="1:95" ht="33" customHeight="1" x14ac:dyDescent="0.25">
      <c r="C1" s="594" t="s">
        <v>152</v>
      </c>
      <c r="D1" s="595"/>
      <c r="E1" s="595"/>
      <c r="F1" s="595"/>
      <c r="G1" s="595"/>
      <c r="H1" s="595"/>
      <c r="I1" s="595"/>
      <c r="J1" s="595"/>
      <c r="K1" s="595"/>
      <c r="L1" s="595"/>
      <c r="M1" s="595"/>
      <c r="N1" s="596"/>
      <c r="S1" s="574" t="s">
        <v>153</v>
      </c>
      <c r="T1" s="575"/>
      <c r="U1" s="575"/>
      <c r="V1" s="575"/>
      <c r="W1" s="575"/>
      <c r="X1" s="575"/>
      <c r="Y1" s="575"/>
      <c r="Z1" s="575"/>
      <c r="AA1" s="575"/>
      <c r="AB1" s="575"/>
      <c r="AC1" s="575"/>
      <c r="AD1" s="576"/>
      <c r="AI1" s="574" t="s">
        <v>154</v>
      </c>
      <c r="AJ1" s="575"/>
      <c r="AK1" s="575"/>
      <c r="AL1" s="575"/>
      <c r="AM1" s="575"/>
      <c r="AN1" s="575"/>
      <c r="AO1" s="575"/>
      <c r="AP1" s="575"/>
      <c r="AQ1" s="575"/>
      <c r="AR1" s="575"/>
      <c r="AS1" s="575"/>
      <c r="AT1" s="576"/>
      <c r="AY1" s="574" t="s">
        <v>155</v>
      </c>
      <c r="AZ1" s="575"/>
      <c r="BA1" s="575"/>
      <c r="BB1" s="575"/>
      <c r="BC1" s="575"/>
      <c r="BD1" s="575"/>
      <c r="BE1" s="575"/>
      <c r="BF1" s="575"/>
      <c r="BG1" s="575"/>
      <c r="BH1" s="575"/>
      <c r="BI1" s="575"/>
      <c r="BJ1" s="576"/>
      <c r="BL1" s="215"/>
      <c r="BM1" s="597" t="s">
        <v>30</v>
      </c>
      <c r="BN1" s="597"/>
      <c r="BO1" s="597"/>
      <c r="BP1" s="597"/>
      <c r="BQ1" s="597"/>
      <c r="BR1" s="597"/>
      <c r="BS1" s="597"/>
      <c r="BU1" s="597" t="s">
        <v>31</v>
      </c>
      <c r="BV1" s="597"/>
      <c r="BW1" s="597"/>
      <c r="BX1" s="597"/>
      <c r="BY1" s="597"/>
      <c r="BZ1" s="597"/>
      <c r="CA1" s="597"/>
      <c r="CC1" s="597" t="s">
        <v>32</v>
      </c>
      <c r="CD1" s="597"/>
      <c r="CE1" s="597"/>
      <c r="CF1" s="597"/>
      <c r="CG1" s="597"/>
      <c r="CH1" s="597"/>
      <c r="CI1" s="597"/>
      <c r="CK1" s="597" t="s">
        <v>33</v>
      </c>
      <c r="CL1" s="597"/>
      <c r="CM1" s="597"/>
      <c r="CN1" s="597"/>
      <c r="CO1" s="597"/>
      <c r="CP1" s="597"/>
      <c r="CQ1" s="597"/>
    </row>
    <row r="2" spans="1:95" ht="6" customHeight="1" thickBot="1" x14ac:dyDescent="0.3">
      <c r="C2" s="93"/>
      <c r="D2" s="94"/>
      <c r="E2" s="94"/>
      <c r="F2" s="94"/>
      <c r="G2" s="94"/>
      <c r="H2" s="94"/>
      <c r="I2" s="94"/>
      <c r="J2" s="94"/>
      <c r="K2" s="94"/>
      <c r="L2" s="94"/>
      <c r="M2" s="94"/>
      <c r="N2" s="95"/>
      <c r="S2" s="93"/>
      <c r="T2" s="94"/>
      <c r="U2" s="94"/>
      <c r="V2" s="94"/>
      <c r="W2" s="94"/>
      <c r="X2" s="94"/>
      <c r="Y2" s="94"/>
      <c r="Z2" s="94"/>
      <c r="AA2" s="94"/>
      <c r="AB2" s="94"/>
      <c r="AC2" s="94"/>
      <c r="AD2" s="95"/>
      <c r="AI2" s="93"/>
      <c r="AJ2" s="94"/>
      <c r="AK2" s="94"/>
      <c r="AL2" s="94"/>
      <c r="AM2" s="94"/>
      <c r="AN2" s="94"/>
      <c r="AO2" s="94"/>
      <c r="AP2" s="94"/>
      <c r="AQ2" s="94"/>
      <c r="AR2" s="94"/>
      <c r="AS2" s="94"/>
      <c r="AT2" s="95"/>
      <c r="AY2" s="93"/>
      <c r="AZ2" s="94"/>
      <c r="BA2" s="94"/>
      <c r="BB2" s="94"/>
      <c r="BC2" s="94"/>
      <c r="BD2" s="94"/>
      <c r="BE2" s="94"/>
      <c r="BF2" s="94"/>
      <c r="BG2" s="94"/>
      <c r="BH2" s="94"/>
      <c r="BI2" s="94"/>
      <c r="BJ2" s="95"/>
    </row>
    <row r="3" spans="1:95" ht="20.65" customHeight="1" thickBot="1" x14ac:dyDescent="0.3">
      <c r="B3" s="205" t="s">
        <v>36</v>
      </c>
      <c r="C3" s="206">
        <f>'RES kWh ENTRY'!C3</f>
        <v>45292</v>
      </c>
      <c r="D3" s="206">
        <f>'RES kWh ENTRY'!D3</f>
        <v>45323</v>
      </c>
      <c r="E3" s="206">
        <f>'RES kWh ENTRY'!E3</f>
        <v>45352</v>
      </c>
      <c r="F3" s="206">
        <f>'RES kWh ENTRY'!F3</f>
        <v>45383</v>
      </c>
      <c r="G3" s="206">
        <f>'RES kWh ENTRY'!G3</f>
        <v>45413</v>
      </c>
      <c r="H3" s="206">
        <f>'RES kWh ENTRY'!H3</f>
        <v>45444</v>
      </c>
      <c r="I3" s="206">
        <f>'RES kWh ENTRY'!I3</f>
        <v>45474</v>
      </c>
      <c r="J3" s="206">
        <f>'RES kWh ENTRY'!J3</f>
        <v>45505</v>
      </c>
      <c r="K3" s="206">
        <f>'RES kWh ENTRY'!K3</f>
        <v>45536</v>
      </c>
      <c r="L3" s="206">
        <f>'RES kWh ENTRY'!L3</f>
        <v>45566</v>
      </c>
      <c r="M3" s="206">
        <f>'RES kWh ENTRY'!M3</f>
        <v>45597</v>
      </c>
      <c r="N3" s="213" t="str">
        <f>'RES kWh ENTRY'!N3</f>
        <v>Dec-24 +</v>
      </c>
      <c r="O3" s="207" t="s">
        <v>34</v>
      </c>
      <c r="R3" s="205" t="s">
        <v>36</v>
      </c>
      <c r="S3" s="206">
        <f>C3</f>
        <v>45292</v>
      </c>
      <c r="T3" s="206">
        <f t="shared" ref="T3:AD3" si="0">D3</f>
        <v>45323</v>
      </c>
      <c r="U3" s="206">
        <f t="shared" si="0"/>
        <v>45352</v>
      </c>
      <c r="V3" s="206">
        <f t="shared" si="0"/>
        <v>45383</v>
      </c>
      <c r="W3" s="206">
        <f t="shared" si="0"/>
        <v>45413</v>
      </c>
      <c r="X3" s="206">
        <f t="shared" si="0"/>
        <v>45444</v>
      </c>
      <c r="Y3" s="206">
        <f t="shared" si="0"/>
        <v>45474</v>
      </c>
      <c r="Z3" s="206">
        <f t="shared" si="0"/>
        <v>45505</v>
      </c>
      <c r="AA3" s="206">
        <f t="shared" si="0"/>
        <v>45536</v>
      </c>
      <c r="AB3" s="206">
        <f t="shared" si="0"/>
        <v>45566</v>
      </c>
      <c r="AC3" s="206">
        <f t="shared" si="0"/>
        <v>45597</v>
      </c>
      <c r="AD3" s="213" t="str">
        <f t="shared" si="0"/>
        <v>Dec-24 +</v>
      </c>
      <c r="AE3" s="207" t="s">
        <v>34</v>
      </c>
      <c r="AH3" s="205" t="s">
        <v>36</v>
      </c>
      <c r="AI3" s="206">
        <f>C3</f>
        <v>45292</v>
      </c>
      <c r="AJ3" s="206">
        <f t="shared" ref="AJ3:AT3" si="1">D3</f>
        <v>45323</v>
      </c>
      <c r="AK3" s="206">
        <f t="shared" si="1"/>
        <v>45352</v>
      </c>
      <c r="AL3" s="206">
        <f t="shared" si="1"/>
        <v>45383</v>
      </c>
      <c r="AM3" s="206">
        <f t="shared" si="1"/>
        <v>45413</v>
      </c>
      <c r="AN3" s="206">
        <f t="shared" si="1"/>
        <v>45444</v>
      </c>
      <c r="AO3" s="206">
        <f t="shared" si="1"/>
        <v>45474</v>
      </c>
      <c r="AP3" s="206">
        <f t="shared" si="1"/>
        <v>45505</v>
      </c>
      <c r="AQ3" s="206">
        <f t="shared" si="1"/>
        <v>45536</v>
      </c>
      <c r="AR3" s="206">
        <f t="shared" si="1"/>
        <v>45566</v>
      </c>
      <c r="AS3" s="206">
        <f t="shared" si="1"/>
        <v>45597</v>
      </c>
      <c r="AT3" s="213" t="str">
        <f t="shared" si="1"/>
        <v>Dec-24 +</v>
      </c>
      <c r="AU3" s="207" t="s">
        <v>34</v>
      </c>
      <c r="AX3" s="205" t="s">
        <v>36</v>
      </c>
      <c r="AY3" s="206">
        <f>C3</f>
        <v>45292</v>
      </c>
      <c r="AZ3" s="206">
        <f t="shared" ref="AZ3:BJ3" si="2">D3</f>
        <v>45323</v>
      </c>
      <c r="BA3" s="206">
        <f t="shared" si="2"/>
        <v>45352</v>
      </c>
      <c r="BB3" s="206">
        <f t="shared" si="2"/>
        <v>45383</v>
      </c>
      <c r="BC3" s="206">
        <f t="shared" si="2"/>
        <v>45413</v>
      </c>
      <c r="BD3" s="206">
        <f t="shared" si="2"/>
        <v>45444</v>
      </c>
      <c r="BE3" s="206">
        <f t="shared" si="2"/>
        <v>45474</v>
      </c>
      <c r="BF3" s="206">
        <f t="shared" si="2"/>
        <v>45505</v>
      </c>
      <c r="BG3" s="206">
        <f t="shared" si="2"/>
        <v>45536</v>
      </c>
      <c r="BH3" s="206">
        <f t="shared" si="2"/>
        <v>45566</v>
      </c>
      <c r="BI3" s="206">
        <f t="shared" si="2"/>
        <v>45597</v>
      </c>
      <c r="BJ3" s="213" t="str">
        <f t="shared" si="2"/>
        <v>Dec-24 +</v>
      </c>
      <c r="BK3" s="207" t="s">
        <v>34</v>
      </c>
      <c r="BM3" s="42">
        <f>'RES kWh ENTRY'!Q3</f>
        <v>45627</v>
      </c>
      <c r="BN3" s="42">
        <f>'RES kWh ENTRY'!R3</f>
        <v>45658</v>
      </c>
      <c r="BO3" s="42">
        <f>'RES kWh ENTRY'!S3</f>
        <v>45689</v>
      </c>
      <c r="BP3" s="42">
        <f>'RES kWh ENTRY'!T3</f>
        <v>45717</v>
      </c>
      <c r="BQ3" s="42">
        <f>'RES kWh ENTRY'!U3</f>
        <v>45748</v>
      </c>
      <c r="BR3" s="42">
        <f>'RES kWh ENTRY'!V3</f>
        <v>45778</v>
      </c>
      <c r="BS3" s="42">
        <f>'RES kWh ENTRY'!W3</f>
        <v>45809</v>
      </c>
      <c r="BU3" s="42">
        <f>BM3</f>
        <v>45627</v>
      </c>
      <c r="BV3" s="42">
        <f t="shared" ref="BV3:CA3" si="3">BN3</f>
        <v>45658</v>
      </c>
      <c r="BW3" s="42">
        <f t="shared" si="3"/>
        <v>45689</v>
      </c>
      <c r="BX3" s="42">
        <f t="shared" si="3"/>
        <v>45717</v>
      </c>
      <c r="BY3" s="42">
        <f t="shared" si="3"/>
        <v>45748</v>
      </c>
      <c r="BZ3" s="42">
        <f t="shared" si="3"/>
        <v>45778</v>
      </c>
      <c r="CA3" s="42">
        <f t="shared" si="3"/>
        <v>45809</v>
      </c>
      <c r="CC3" s="42">
        <f>BM3</f>
        <v>45627</v>
      </c>
      <c r="CD3" s="42">
        <f t="shared" ref="CD3:CI3" si="4">BN3</f>
        <v>45658</v>
      </c>
      <c r="CE3" s="42">
        <f t="shared" si="4"/>
        <v>45689</v>
      </c>
      <c r="CF3" s="42">
        <f t="shared" si="4"/>
        <v>45717</v>
      </c>
      <c r="CG3" s="42">
        <f t="shared" si="4"/>
        <v>45748</v>
      </c>
      <c r="CH3" s="42">
        <f t="shared" si="4"/>
        <v>45778</v>
      </c>
      <c r="CI3" s="42">
        <f t="shared" si="4"/>
        <v>45809</v>
      </c>
      <c r="CK3" s="42">
        <f>BM3</f>
        <v>45627</v>
      </c>
      <c r="CL3" s="42">
        <f t="shared" ref="CL3:CQ3" si="5">BN3</f>
        <v>45658</v>
      </c>
      <c r="CM3" s="42">
        <f t="shared" si="5"/>
        <v>45689</v>
      </c>
      <c r="CN3" s="42">
        <f t="shared" si="5"/>
        <v>45717</v>
      </c>
      <c r="CO3" s="42">
        <f t="shared" si="5"/>
        <v>45748</v>
      </c>
      <c r="CP3" s="42">
        <f t="shared" si="5"/>
        <v>45778</v>
      </c>
      <c r="CQ3" s="42">
        <f t="shared" si="5"/>
        <v>45809</v>
      </c>
    </row>
    <row r="4" spans="1:95" ht="15" customHeight="1" x14ac:dyDescent="0.25">
      <c r="A4" s="585" t="s">
        <v>70</v>
      </c>
      <c r="B4" s="218" t="s">
        <v>62</v>
      </c>
      <c r="C4" s="3">
        <v>0</v>
      </c>
      <c r="D4" s="3">
        <v>0</v>
      </c>
      <c r="E4" s="3">
        <v>0</v>
      </c>
      <c r="F4" s="3">
        <v>0</v>
      </c>
      <c r="G4" s="3">
        <v>0</v>
      </c>
      <c r="H4" s="3">
        <v>0</v>
      </c>
      <c r="I4" s="3">
        <v>0</v>
      </c>
      <c r="J4" s="3">
        <v>0</v>
      </c>
      <c r="K4" s="3">
        <v>0</v>
      </c>
      <c r="L4" s="3">
        <v>0</v>
      </c>
      <c r="M4" s="3">
        <v>0</v>
      </c>
      <c r="N4" s="172">
        <f>SUM(BM4:BS4)</f>
        <v>0</v>
      </c>
      <c r="O4" s="82">
        <f t="shared" ref="O4:O17" si="6">SUM(C4:N4)</f>
        <v>0</v>
      </c>
      <c r="Q4" s="585" t="s">
        <v>70</v>
      </c>
      <c r="R4" s="218" t="s">
        <v>62</v>
      </c>
      <c r="S4" s="3">
        <v>0</v>
      </c>
      <c r="T4" s="3">
        <v>0</v>
      </c>
      <c r="U4" s="3">
        <v>0</v>
      </c>
      <c r="V4" s="3">
        <v>0</v>
      </c>
      <c r="W4" s="3">
        <v>0</v>
      </c>
      <c r="X4" s="3">
        <v>0</v>
      </c>
      <c r="Y4" s="3">
        <v>0</v>
      </c>
      <c r="Z4" s="3">
        <v>0</v>
      </c>
      <c r="AA4" s="3">
        <v>0</v>
      </c>
      <c r="AB4" s="3">
        <v>0</v>
      </c>
      <c r="AC4" s="3">
        <v>0</v>
      </c>
      <c r="AD4" s="172">
        <f>SUM(BU4:CA4)</f>
        <v>0</v>
      </c>
      <c r="AE4" s="82">
        <f t="shared" ref="AE4:AE17" si="7">SUM(S4:AD4)</f>
        <v>0</v>
      </c>
      <c r="AG4" s="585" t="s">
        <v>70</v>
      </c>
      <c r="AH4" s="218" t="s">
        <v>62</v>
      </c>
      <c r="AI4" s="3">
        <v>0</v>
      </c>
      <c r="AJ4" s="3">
        <v>0</v>
      </c>
      <c r="AK4" s="3">
        <v>0</v>
      </c>
      <c r="AL4" s="3">
        <v>0</v>
      </c>
      <c r="AM4" s="3">
        <v>0</v>
      </c>
      <c r="AN4" s="3">
        <v>0</v>
      </c>
      <c r="AO4" s="3">
        <v>0</v>
      </c>
      <c r="AP4" s="3">
        <v>0</v>
      </c>
      <c r="AQ4" s="3">
        <v>0</v>
      </c>
      <c r="AR4" s="3">
        <v>0</v>
      </c>
      <c r="AS4" s="3">
        <v>0</v>
      </c>
      <c r="AT4" s="172">
        <f>SUM(CC4:CI4)</f>
        <v>0</v>
      </c>
      <c r="AU4" s="82">
        <f t="shared" ref="AU4:AU17" si="8">SUM(AI4:AT4)</f>
        <v>0</v>
      </c>
      <c r="AW4" s="585" t="s">
        <v>70</v>
      </c>
      <c r="AX4" s="218" t="s">
        <v>62</v>
      </c>
      <c r="AY4" s="3">
        <v>0</v>
      </c>
      <c r="AZ4" s="3">
        <v>0</v>
      </c>
      <c r="BA4" s="3">
        <v>0</v>
      </c>
      <c r="BB4" s="3">
        <v>0</v>
      </c>
      <c r="BC4" s="3">
        <v>0</v>
      </c>
      <c r="BD4" s="3">
        <v>0</v>
      </c>
      <c r="BE4" s="3">
        <v>0</v>
      </c>
      <c r="BF4" s="3">
        <v>0</v>
      </c>
      <c r="BG4" s="3">
        <v>0</v>
      </c>
      <c r="BH4" s="3">
        <v>0</v>
      </c>
      <c r="BI4" s="3">
        <v>0</v>
      </c>
      <c r="BJ4" s="172">
        <f>SUM(CK4:CQ4)</f>
        <v>0</v>
      </c>
      <c r="BK4" s="82">
        <f t="shared" ref="BK4:BK17" si="9">SUM(AY4:BJ4)</f>
        <v>0</v>
      </c>
      <c r="BL4" s="215"/>
      <c r="BM4" s="198">
        <v>0</v>
      </c>
      <c r="BN4" s="198">
        <v>0</v>
      </c>
      <c r="BO4" s="198">
        <v>0</v>
      </c>
      <c r="BP4" s="198">
        <v>0</v>
      </c>
      <c r="BQ4" s="198">
        <v>0</v>
      </c>
      <c r="BR4" s="198">
        <v>0</v>
      </c>
      <c r="BS4" s="198">
        <v>0</v>
      </c>
      <c r="BU4" s="198">
        <v>0</v>
      </c>
      <c r="BV4" s="198">
        <v>0</v>
      </c>
      <c r="BW4" s="198">
        <v>0</v>
      </c>
      <c r="BX4" s="198">
        <v>0</v>
      </c>
      <c r="BY4" s="198">
        <v>0</v>
      </c>
      <c r="BZ4" s="198">
        <v>0</v>
      </c>
      <c r="CA4" s="198">
        <v>0</v>
      </c>
      <c r="CC4" s="198">
        <v>0</v>
      </c>
      <c r="CD4" s="198">
        <v>0</v>
      </c>
      <c r="CE4" s="198">
        <v>0</v>
      </c>
      <c r="CF4" s="198">
        <v>0</v>
      </c>
      <c r="CG4" s="198">
        <v>0</v>
      </c>
      <c r="CH4" s="198">
        <v>0</v>
      </c>
      <c r="CI4" s="198">
        <v>0</v>
      </c>
      <c r="CK4" s="198">
        <v>0</v>
      </c>
      <c r="CL4" s="198">
        <v>0</v>
      </c>
      <c r="CM4" s="198">
        <v>0</v>
      </c>
      <c r="CN4" s="198">
        <v>0</v>
      </c>
      <c r="CO4" s="198">
        <v>0</v>
      </c>
      <c r="CP4" s="198">
        <v>0</v>
      </c>
      <c r="CQ4" s="198">
        <v>0</v>
      </c>
    </row>
    <row r="5" spans="1:95" x14ac:dyDescent="0.25">
      <c r="A5" s="586"/>
      <c r="B5" s="218" t="s">
        <v>61</v>
      </c>
      <c r="C5" s="3">
        <v>0</v>
      </c>
      <c r="D5" s="3">
        <v>0</v>
      </c>
      <c r="E5" s="3">
        <v>0</v>
      </c>
      <c r="F5" s="3">
        <v>0</v>
      </c>
      <c r="G5" s="3">
        <v>0</v>
      </c>
      <c r="H5" s="3">
        <v>0</v>
      </c>
      <c r="I5" s="3">
        <v>0</v>
      </c>
      <c r="J5" s="3">
        <v>0</v>
      </c>
      <c r="K5" s="3">
        <v>0</v>
      </c>
      <c r="L5" s="3">
        <v>0</v>
      </c>
      <c r="M5" s="3">
        <v>0</v>
      </c>
      <c r="N5" s="172">
        <f t="shared" ref="N5:N16" si="10">SUM(BM5:BS5)</f>
        <v>0</v>
      </c>
      <c r="O5" s="82">
        <f t="shared" si="6"/>
        <v>0</v>
      </c>
      <c r="Q5" s="586"/>
      <c r="R5" s="218" t="s">
        <v>61</v>
      </c>
      <c r="S5" s="3">
        <v>0</v>
      </c>
      <c r="T5" s="3">
        <v>0</v>
      </c>
      <c r="U5" s="3">
        <v>0</v>
      </c>
      <c r="V5" s="3">
        <v>0</v>
      </c>
      <c r="W5" s="3">
        <v>0</v>
      </c>
      <c r="X5" s="3">
        <v>0</v>
      </c>
      <c r="Y5" s="3">
        <v>0</v>
      </c>
      <c r="Z5" s="3">
        <v>0</v>
      </c>
      <c r="AA5" s="3">
        <v>0</v>
      </c>
      <c r="AB5" s="3">
        <v>0</v>
      </c>
      <c r="AC5" s="3">
        <v>0</v>
      </c>
      <c r="AD5" s="172">
        <f t="shared" ref="AD5:AD16" si="11">SUM(BU5:CA5)</f>
        <v>0</v>
      </c>
      <c r="AE5" s="82">
        <f t="shared" si="7"/>
        <v>0</v>
      </c>
      <c r="AG5" s="586"/>
      <c r="AH5" s="218" t="s">
        <v>61</v>
      </c>
      <c r="AI5" s="3">
        <v>0</v>
      </c>
      <c r="AJ5" s="3">
        <v>0</v>
      </c>
      <c r="AK5" s="3">
        <v>0</v>
      </c>
      <c r="AL5" s="3">
        <v>0</v>
      </c>
      <c r="AM5" s="3">
        <v>0</v>
      </c>
      <c r="AN5" s="3">
        <v>0</v>
      </c>
      <c r="AO5" s="3">
        <v>0</v>
      </c>
      <c r="AP5" s="3">
        <v>0</v>
      </c>
      <c r="AQ5" s="3">
        <v>0</v>
      </c>
      <c r="AR5" s="3">
        <v>0</v>
      </c>
      <c r="AS5" s="3">
        <v>0</v>
      </c>
      <c r="AT5" s="172">
        <f t="shared" ref="AT5:AT16" si="12">SUM(CC5:CI5)</f>
        <v>0</v>
      </c>
      <c r="AU5" s="82">
        <f t="shared" si="8"/>
        <v>0</v>
      </c>
      <c r="AW5" s="586"/>
      <c r="AX5" s="218" t="s">
        <v>61</v>
      </c>
      <c r="AY5" s="3">
        <v>0</v>
      </c>
      <c r="AZ5" s="3">
        <v>0</v>
      </c>
      <c r="BA5" s="3">
        <v>0</v>
      </c>
      <c r="BB5" s="3">
        <v>0</v>
      </c>
      <c r="BC5" s="3">
        <v>0</v>
      </c>
      <c r="BD5" s="3">
        <v>0</v>
      </c>
      <c r="BE5" s="3">
        <v>0</v>
      </c>
      <c r="BF5" s="3">
        <v>0</v>
      </c>
      <c r="BG5" s="3">
        <v>0</v>
      </c>
      <c r="BH5" s="3">
        <v>0</v>
      </c>
      <c r="BI5" s="3">
        <v>0</v>
      </c>
      <c r="BJ5" s="172">
        <f t="shared" ref="BJ5:BJ16" si="13">SUM(CK5:CQ5)</f>
        <v>0</v>
      </c>
      <c r="BK5" s="82">
        <f t="shared" si="9"/>
        <v>0</v>
      </c>
      <c r="BM5" s="198">
        <v>0</v>
      </c>
      <c r="BN5" s="198">
        <v>0</v>
      </c>
      <c r="BO5" s="198">
        <v>0</v>
      </c>
      <c r="BP5" s="198">
        <v>0</v>
      </c>
      <c r="BQ5" s="198">
        <v>0</v>
      </c>
      <c r="BR5" s="198">
        <v>0</v>
      </c>
      <c r="BS5" s="198">
        <v>0</v>
      </c>
      <c r="BU5" s="198">
        <v>0</v>
      </c>
      <c r="BV5" s="198">
        <v>0</v>
      </c>
      <c r="BW5" s="198">
        <v>0</v>
      </c>
      <c r="BX5" s="198">
        <v>0</v>
      </c>
      <c r="BY5" s="198">
        <v>0</v>
      </c>
      <c r="BZ5" s="198">
        <v>0</v>
      </c>
      <c r="CA5" s="198">
        <v>0</v>
      </c>
      <c r="CC5" s="198">
        <v>0</v>
      </c>
      <c r="CD5" s="198">
        <v>0</v>
      </c>
      <c r="CE5" s="198">
        <v>0</v>
      </c>
      <c r="CF5" s="198">
        <v>0</v>
      </c>
      <c r="CG5" s="198">
        <v>0</v>
      </c>
      <c r="CH5" s="198">
        <v>0</v>
      </c>
      <c r="CI5" s="198">
        <v>0</v>
      </c>
      <c r="CK5" s="198">
        <v>0</v>
      </c>
      <c r="CL5" s="198">
        <v>0</v>
      </c>
      <c r="CM5" s="198">
        <v>0</v>
      </c>
      <c r="CN5" s="198">
        <v>0</v>
      </c>
      <c r="CO5" s="198">
        <v>0</v>
      </c>
      <c r="CP5" s="198">
        <v>0</v>
      </c>
      <c r="CQ5" s="198">
        <v>0</v>
      </c>
    </row>
    <row r="6" spans="1:95" x14ac:dyDescent="0.25">
      <c r="A6" s="586"/>
      <c r="B6" s="218" t="s">
        <v>60</v>
      </c>
      <c r="C6" s="3">
        <v>0</v>
      </c>
      <c r="D6" s="3">
        <v>0</v>
      </c>
      <c r="E6" s="3">
        <v>0</v>
      </c>
      <c r="F6" s="3">
        <v>0</v>
      </c>
      <c r="G6" s="3">
        <v>0</v>
      </c>
      <c r="H6" s="3">
        <v>0</v>
      </c>
      <c r="I6" s="3">
        <v>0</v>
      </c>
      <c r="J6" s="3">
        <v>0</v>
      </c>
      <c r="K6" s="3">
        <v>0</v>
      </c>
      <c r="L6" s="3">
        <v>0</v>
      </c>
      <c r="M6" s="3">
        <v>0</v>
      </c>
      <c r="N6" s="172">
        <f t="shared" si="10"/>
        <v>0</v>
      </c>
      <c r="O6" s="82">
        <f t="shared" si="6"/>
        <v>0</v>
      </c>
      <c r="Q6" s="586"/>
      <c r="R6" s="218" t="s">
        <v>60</v>
      </c>
      <c r="S6" s="3">
        <v>0</v>
      </c>
      <c r="T6" s="3">
        <v>0</v>
      </c>
      <c r="U6" s="3">
        <v>0</v>
      </c>
      <c r="V6" s="3">
        <v>0</v>
      </c>
      <c r="W6" s="3">
        <v>0</v>
      </c>
      <c r="X6" s="3">
        <v>0</v>
      </c>
      <c r="Y6" s="3">
        <v>0</v>
      </c>
      <c r="Z6" s="3">
        <v>0</v>
      </c>
      <c r="AA6" s="3">
        <v>0</v>
      </c>
      <c r="AB6" s="3">
        <v>0</v>
      </c>
      <c r="AC6" s="3">
        <v>0</v>
      </c>
      <c r="AD6" s="172">
        <f t="shared" si="11"/>
        <v>0</v>
      </c>
      <c r="AE6" s="82">
        <f t="shared" si="7"/>
        <v>0</v>
      </c>
      <c r="AG6" s="586"/>
      <c r="AH6" s="218" t="s">
        <v>60</v>
      </c>
      <c r="AI6" s="3">
        <v>0</v>
      </c>
      <c r="AJ6" s="3">
        <v>0</v>
      </c>
      <c r="AK6" s="3">
        <v>0</v>
      </c>
      <c r="AL6" s="3">
        <v>0</v>
      </c>
      <c r="AM6" s="3">
        <v>0</v>
      </c>
      <c r="AN6" s="3">
        <v>0</v>
      </c>
      <c r="AO6" s="3">
        <v>0</v>
      </c>
      <c r="AP6" s="3">
        <v>0</v>
      </c>
      <c r="AQ6" s="3">
        <v>0</v>
      </c>
      <c r="AR6" s="3">
        <v>0</v>
      </c>
      <c r="AS6" s="3">
        <v>0</v>
      </c>
      <c r="AT6" s="172">
        <f t="shared" si="12"/>
        <v>0</v>
      </c>
      <c r="AU6" s="82">
        <f t="shared" si="8"/>
        <v>0</v>
      </c>
      <c r="AW6" s="586"/>
      <c r="AX6" s="218" t="s">
        <v>60</v>
      </c>
      <c r="AY6" s="3">
        <v>0</v>
      </c>
      <c r="AZ6" s="3">
        <v>0</v>
      </c>
      <c r="BA6" s="3">
        <v>0</v>
      </c>
      <c r="BB6" s="3">
        <v>0</v>
      </c>
      <c r="BC6" s="3">
        <v>0</v>
      </c>
      <c r="BD6" s="3">
        <v>0</v>
      </c>
      <c r="BE6" s="3">
        <v>0</v>
      </c>
      <c r="BF6" s="3">
        <v>0</v>
      </c>
      <c r="BG6" s="3">
        <v>0</v>
      </c>
      <c r="BH6" s="3">
        <v>0</v>
      </c>
      <c r="BI6" s="3">
        <v>0</v>
      </c>
      <c r="BJ6" s="172">
        <f t="shared" si="13"/>
        <v>0</v>
      </c>
      <c r="BK6" s="82">
        <f t="shared" si="9"/>
        <v>0</v>
      </c>
      <c r="BM6" s="198">
        <v>0</v>
      </c>
      <c r="BN6" s="198">
        <v>0</v>
      </c>
      <c r="BO6" s="198">
        <v>0</v>
      </c>
      <c r="BP6" s="198">
        <v>0</v>
      </c>
      <c r="BQ6" s="198">
        <v>0</v>
      </c>
      <c r="BR6" s="198">
        <v>0</v>
      </c>
      <c r="BS6" s="198">
        <v>0</v>
      </c>
      <c r="BU6" s="198">
        <v>0</v>
      </c>
      <c r="BV6" s="198">
        <v>0</v>
      </c>
      <c r="BW6" s="198">
        <v>0</v>
      </c>
      <c r="BX6" s="198">
        <v>0</v>
      </c>
      <c r="BY6" s="198">
        <v>0</v>
      </c>
      <c r="BZ6" s="198">
        <v>0</v>
      </c>
      <c r="CA6" s="198">
        <v>0</v>
      </c>
      <c r="CC6" s="198">
        <v>0</v>
      </c>
      <c r="CD6" s="198">
        <v>0</v>
      </c>
      <c r="CE6" s="198">
        <v>0</v>
      </c>
      <c r="CF6" s="198">
        <v>0</v>
      </c>
      <c r="CG6" s="198">
        <v>0</v>
      </c>
      <c r="CH6" s="198">
        <v>0</v>
      </c>
      <c r="CI6" s="198">
        <v>0</v>
      </c>
      <c r="CK6" s="198">
        <v>0</v>
      </c>
      <c r="CL6" s="198">
        <v>0</v>
      </c>
      <c r="CM6" s="198">
        <v>0</v>
      </c>
      <c r="CN6" s="198">
        <v>0</v>
      </c>
      <c r="CO6" s="198">
        <v>0</v>
      </c>
      <c r="CP6" s="198">
        <v>0</v>
      </c>
      <c r="CQ6" s="198">
        <v>0</v>
      </c>
    </row>
    <row r="7" spans="1:95" x14ac:dyDescent="0.25">
      <c r="A7" s="586"/>
      <c r="B7" s="218" t="s">
        <v>59</v>
      </c>
      <c r="C7" s="3">
        <v>0</v>
      </c>
      <c r="D7" s="3">
        <v>0</v>
      </c>
      <c r="E7" s="3">
        <v>0</v>
      </c>
      <c r="F7" s="3">
        <v>0</v>
      </c>
      <c r="G7" s="3">
        <v>0</v>
      </c>
      <c r="H7" s="3">
        <v>0</v>
      </c>
      <c r="I7" s="3">
        <v>0</v>
      </c>
      <c r="J7" s="3">
        <v>0</v>
      </c>
      <c r="K7" s="3">
        <v>0</v>
      </c>
      <c r="L7" s="3">
        <v>0</v>
      </c>
      <c r="M7" s="3">
        <v>0</v>
      </c>
      <c r="N7" s="172">
        <f t="shared" si="10"/>
        <v>0</v>
      </c>
      <c r="O7" s="82">
        <f t="shared" si="6"/>
        <v>0</v>
      </c>
      <c r="Q7" s="586"/>
      <c r="R7" s="218" t="s">
        <v>59</v>
      </c>
      <c r="S7" s="3">
        <v>0</v>
      </c>
      <c r="T7" s="3">
        <v>0</v>
      </c>
      <c r="U7" s="3">
        <v>0</v>
      </c>
      <c r="V7" s="3">
        <v>0</v>
      </c>
      <c r="W7" s="3">
        <v>0</v>
      </c>
      <c r="X7" s="3">
        <v>0</v>
      </c>
      <c r="Y7" s="3">
        <v>0</v>
      </c>
      <c r="Z7" s="3">
        <v>0</v>
      </c>
      <c r="AA7" s="3">
        <v>0</v>
      </c>
      <c r="AB7" s="3">
        <v>0</v>
      </c>
      <c r="AC7" s="3">
        <v>0</v>
      </c>
      <c r="AD7" s="172">
        <f t="shared" si="11"/>
        <v>0</v>
      </c>
      <c r="AE7" s="82">
        <f t="shared" si="7"/>
        <v>0</v>
      </c>
      <c r="AG7" s="586"/>
      <c r="AH7" s="218" t="s">
        <v>59</v>
      </c>
      <c r="AI7" s="3">
        <v>0</v>
      </c>
      <c r="AJ7" s="3">
        <v>0</v>
      </c>
      <c r="AK7" s="3">
        <v>0</v>
      </c>
      <c r="AL7" s="3">
        <v>0</v>
      </c>
      <c r="AM7" s="3">
        <v>0</v>
      </c>
      <c r="AN7" s="3">
        <v>0</v>
      </c>
      <c r="AO7" s="3">
        <v>0</v>
      </c>
      <c r="AP7" s="3">
        <v>0</v>
      </c>
      <c r="AQ7" s="3">
        <v>0</v>
      </c>
      <c r="AR7" s="3">
        <v>0</v>
      </c>
      <c r="AS7" s="3">
        <v>0</v>
      </c>
      <c r="AT7" s="172">
        <f t="shared" si="12"/>
        <v>0</v>
      </c>
      <c r="AU7" s="82">
        <f t="shared" si="8"/>
        <v>0</v>
      </c>
      <c r="AW7" s="586"/>
      <c r="AX7" s="218" t="s">
        <v>59</v>
      </c>
      <c r="AY7" s="3">
        <v>0</v>
      </c>
      <c r="AZ7" s="3">
        <v>0</v>
      </c>
      <c r="BA7" s="3">
        <v>0</v>
      </c>
      <c r="BB7" s="3">
        <v>0</v>
      </c>
      <c r="BC7" s="3">
        <v>0</v>
      </c>
      <c r="BD7" s="3">
        <v>0</v>
      </c>
      <c r="BE7" s="3">
        <v>0</v>
      </c>
      <c r="BF7" s="3">
        <v>0</v>
      </c>
      <c r="BG7" s="3">
        <v>0</v>
      </c>
      <c r="BH7" s="3">
        <v>0</v>
      </c>
      <c r="BI7" s="3">
        <v>0</v>
      </c>
      <c r="BJ7" s="172">
        <f t="shared" si="13"/>
        <v>0</v>
      </c>
      <c r="BK7" s="82">
        <f t="shared" si="9"/>
        <v>0</v>
      </c>
      <c r="BM7" s="198">
        <v>0</v>
      </c>
      <c r="BN7" s="198">
        <v>0</v>
      </c>
      <c r="BO7" s="198">
        <v>0</v>
      </c>
      <c r="BP7" s="198">
        <v>0</v>
      </c>
      <c r="BQ7" s="198">
        <v>0</v>
      </c>
      <c r="BR7" s="198">
        <v>0</v>
      </c>
      <c r="BS7" s="198">
        <v>0</v>
      </c>
      <c r="BU7" s="198">
        <v>0</v>
      </c>
      <c r="BV7" s="198">
        <v>0</v>
      </c>
      <c r="BW7" s="198">
        <v>0</v>
      </c>
      <c r="BX7" s="198">
        <v>0</v>
      </c>
      <c r="BY7" s="198">
        <v>0</v>
      </c>
      <c r="BZ7" s="198">
        <v>0</v>
      </c>
      <c r="CA7" s="198">
        <v>0</v>
      </c>
      <c r="CC7" s="198">
        <v>0</v>
      </c>
      <c r="CD7" s="198">
        <v>0</v>
      </c>
      <c r="CE7" s="198">
        <v>0</v>
      </c>
      <c r="CF7" s="198">
        <v>0</v>
      </c>
      <c r="CG7" s="198">
        <v>0</v>
      </c>
      <c r="CH7" s="198">
        <v>0</v>
      </c>
      <c r="CI7" s="198">
        <v>0</v>
      </c>
      <c r="CK7" s="198">
        <v>0</v>
      </c>
      <c r="CL7" s="198">
        <v>0</v>
      </c>
      <c r="CM7" s="198">
        <v>0</v>
      </c>
      <c r="CN7" s="198">
        <v>0</v>
      </c>
      <c r="CO7" s="198">
        <v>0</v>
      </c>
      <c r="CP7" s="198">
        <v>0</v>
      </c>
      <c r="CQ7" s="198">
        <v>0</v>
      </c>
    </row>
    <row r="8" spans="1:95" x14ac:dyDescent="0.25">
      <c r="A8" s="586"/>
      <c r="B8" s="218" t="s">
        <v>58</v>
      </c>
      <c r="C8" s="3">
        <v>0</v>
      </c>
      <c r="D8" s="3">
        <v>0</v>
      </c>
      <c r="E8" s="3">
        <v>0</v>
      </c>
      <c r="F8" s="3">
        <v>0</v>
      </c>
      <c r="G8" s="3">
        <v>0</v>
      </c>
      <c r="H8" s="3">
        <v>0</v>
      </c>
      <c r="I8" s="3">
        <v>0</v>
      </c>
      <c r="J8" s="3">
        <v>0</v>
      </c>
      <c r="K8" s="3">
        <v>0</v>
      </c>
      <c r="L8" s="3">
        <v>0</v>
      </c>
      <c r="M8" s="3">
        <v>0</v>
      </c>
      <c r="N8" s="172">
        <f t="shared" si="10"/>
        <v>0</v>
      </c>
      <c r="O8" s="82">
        <f t="shared" si="6"/>
        <v>0</v>
      </c>
      <c r="Q8" s="586"/>
      <c r="R8" s="218" t="s">
        <v>58</v>
      </c>
      <c r="S8" s="3">
        <v>0</v>
      </c>
      <c r="T8" s="3">
        <v>0</v>
      </c>
      <c r="U8" s="3">
        <v>0</v>
      </c>
      <c r="V8" s="3">
        <v>0</v>
      </c>
      <c r="W8" s="3">
        <v>0</v>
      </c>
      <c r="X8" s="3">
        <v>0</v>
      </c>
      <c r="Y8" s="3">
        <v>0</v>
      </c>
      <c r="Z8" s="3">
        <v>0</v>
      </c>
      <c r="AA8" s="3">
        <v>0</v>
      </c>
      <c r="AB8" s="3">
        <v>0</v>
      </c>
      <c r="AC8" s="3">
        <v>0</v>
      </c>
      <c r="AD8" s="172">
        <f t="shared" si="11"/>
        <v>0</v>
      </c>
      <c r="AE8" s="82">
        <f t="shared" si="7"/>
        <v>0</v>
      </c>
      <c r="AG8" s="586"/>
      <c r="AH8" s="218" t="s">
        <v>58</v>
      </c>
      <c r="AI8" s="3">
        <v>0</v>
      </c>
      <c r="AJ8" s="3">
        <v>0</v>
      </c>
      <c r="AK8" s="3">
        <v>0</v>
      </c>
      <c r="AL8" s="3">
        <v>0</v>
      </c>
      <c r="AM8" s="3">
        <v>0</v>
      </c>
      <c r="AN8" s="3">
        <v>0</v>
      </c>
      <c r="AO8" s="3">
        <v>0</v>
      </c>
      <c r="AP8" s="3">
        <v>0</v>
      </c>
      <c r="AQ8" s="3">
        <v>0</v>
      </c>
      <c r="AR8" s="3">
        <v>0</v>
      </c>
      <c r="AS8" s="3">
        <v>0</v>
      </c>
      <c r="AT8" s="172">
        <f t="shared" si="12"/>
        <v>0</v>
      </c>
      <c r="AU8" s="82">
        <f t="shared" si="8"/>
        <v>0</v>
      </c>
      <c r="AW8" s="586"/>
      <c r="AX8" s="218" t="s">
        <v>58</v>
      </c>
      <c r="AY8" s="3">
        <v>0</v>
      </c>
      <c r="AZ8" s="3">
        <v>0</v>
      </c>
      <c r="BA8" s="3">
        <v>0</v>
      </c>
      <c r="BB8" s="3">
        <v>0</v>
      </c>
      <c r="BC8" s="3">
        <v>0</v>
      </c>
      <c r="BD8" s="3">
        <v>0</v>
      </c>
      <c r="BE8" s="3">
        <v>0</v>
      </c>
      <c r="BF8" s="3">
        <v>0</v>
      </c>
      <c r="BG8" s="3">
        <v>0</v>
      </c>
      <c r="BH8" s="3">
        <v>0</v>
      </c>
      <c r="BI8" s="3">
        <v>0</v>
      </c>
      <c r="BJ8" s="172">
        <f t="shared" si="13"/>
        <v>0</v>
      </c>
      <c r="BK8" s="82">
        <f t="shared" si="9"/>
        <v>0</v>
      </c>
      <c r="BM8" s="198">
        <v>0</v>
      </c>
      <c r="BN8" s="198">
        <v>0</v>
      </c>
      <c r="BO8" s="198">
        <v>0</v>
      </c>
      <c r="BP8" s="198">
        <v>0</v>
      </c>
      <c r="BQ8" s="198">
        <v>0</v>
      </c>
      <c r="BR8" s="198">
        <v>0</v>
      </c>
      <c r="BS8" s="198">
        <v>0</v>
      </c>
      <c r="BU8" s="198">
        <v>0</v>
      </c>
      <c r="BV8" s="198">
        <v>0</v>
      </c>
      <c r="BW8" s="198">
        <v>0</v>
      </c>
      <c r="BX8" s="198">
        <v>0</v>
      </c>
      <c r="BY8" s="198">
        <v>0</v>
      </c>
      <c r="BZ8" s="198">
        <v>0</v>
      </c>
      <c r="CA8" s="198">
        <v>0</v>
      </c>
      <c r="CC8" s="198">
        <v>0</v>
      </c>
      <c r="CD8" s="198">
        <v>0</v>
      </c>
      <c r="CE8" s="198">
        <v>0</v>
      </c>
      <c r="CF8" s="198">
        <v>0</v>
      </c>
      <c r="CG8" s="198">
        <v>0</v>
      </c>
      <c r="CH8" s="198">
        <v>0</v>
      </c>
      <c r="CI8" s="198">
        <v>0</v>
      </c>
      <c r="CK8" s="198">
        <v>0</v>
      </c>
      <c r="CL8" s="198">
        <v>0</v>
      </c>
      <c r="CM8" s="198">
        <v>0</v>
      </c>
      <c r="CN8" s="198">
        <v>0</v>
      </c>
      <c r="CO8" s="198">
        <v>0</v>
      </c>
      <c r="CP8" s="198">
        <v>0</v>
      </c>
      <c r="CQ8" s="198">
        <v>0</v>
      </c>
    </row>
    <row r="9" spans="1:95" x14ac:dyDescent="0.25">
      <c r="A9" s="586"/>
      <c r="B9" s="218" t="s">
        <v>57</v>
      </c>
      <c r="C9" s="3">
        <v>0</v>
      </c>
      <c r="D9" s="3">
        <v>0</v>
      </c>
      <c r="E9" s="3">
        <v>0</v>
      </c>
      <c r="F9" s="3">
        <v>0</v>
      </c>
      <c r="G9" s="3">
        <v>0</v>
      </c>
      <c r="H9" s="3">
        <v>0</v>
      </c>
      <c r="I9" s="3">
        <v>0</v>
      </c>
      <c r="J9" s="3">
        <v>0</v>
      </c>
      <c r="K9" s="3">
        <v>0</v>
      </c>
      <c r="L9" s="3">
        <v>0</v>
      </c>
      <c r="M9" s="3">
        <v>0</v>
      </c>
      <c r="N9" s="172">
        <f t="shared" si="10"/>
        <v>0</v>
      </c>
      <c r="O9" s="82">
        <f t="shared" si="6"/>
        <v>0</v>
      </c>
      <c r="Q9" s="586"/>
      <c r="R9" s="218" t="s">
        <v>57</v>
      </c>
      <c r="S9" s="3">
        <v>0</v>
      </c>
      <c r="T9" s="3">
        <v>0</v>
      </c>
      <c r="U9" s="3">
        <v>0</v>
      </c>
      <c r="V9" s="3">
        <v>0</v>
      </c>
      <c r="W9" s="3">
        <v>0</v>
      </c>
      <c r="X9" s="3">
        <v>0</v>
      </c>
      <c r="Y9" s="3">
        <v>0</v>
      </c>
      <c r="Z9" s="3">
        <v>0</v>
      </c>
      <c r="AA9" s="3">
        <v>0</v>
      </c>
      <c r="AB9" s="3">
        <v>0</v>
      </c>
      <c r="AC9" s="3">
        <v>0</v>
      </c>
      <c r="AD9" s="172">
        <f t="shared" si="11"/>
        <v>0</v>
      </c>
      <c r="AE9" s="82">
        <f t="shared" si="7"/>
        <v>0</v>
      </c>
      <c r="AG9" s="586"/>
      <c r="AH9" s="218" t="s">
        <v>57</v>
      </c>
      <c r="AI9" s="3">
        <v>0</v>
      </c>
      <c r="AJ9" s="3">
        <v>0</v>
      </c>
      <c r="AK9" s="3">
        <v>0</v>
      </c>
      <c r="AL9" s="3">
        <v>0</v>
      </c>
      <c r="AM9" s="3">
        <v>0</v>
      </c>
      <c r="AN9" s="3">
        <v>0</v>
      </c>
      <c r="AO9" s="3">
        <v>0</v>
      </c>
      <c r="AP9" s="3">
        <v>0</v>
      </c>
      <c r="AQ9" s="3">
        <v>0</v>
      </c>
      <c r="AR9" s="3">
        <v>0</v>
      </c>
      <c r="AS9" s="3">
        <v>0</v>
      </c>
      <c r="AT9" s="172">
        <f t="shared" si="12"/>
        <v>0</v>
      </c>
      <c r="AU9" s="82">
        <f t="shared" si="8"/>
        <v>0</v>
      </c>
      <c r="AW9" s="586"/>
      <c r="AX9" s="218" t="s">
        <v>57</v>
      </c>
      <c r="AY9" s="3">
        <v>0</v>
      </c>
      <c r="AZ9" s="3">
        <v>0</v>
      </c>
      <c r="BA9" s="3">
        <v>0</v>
      </c>
      <c r="BB9" s="3">
        <v>0</v>
      </c>
      <c r="BC9" s="3">
        <v>0</v>
      </c>
      <c r="BD9" s="3">
        <v>0</v>
      </c>
      <c r="BE9" s="3">
        <v>0</v>
      </c>
      <c r="BF9" s="3">
        <v>0</v>
      </c>
      <c r="BG9" s="3">
        <v>0</v>
      </c>
      <c r="BH9" s="3">
        <v>0</v>
      </c>
      <c r="BI9" s="3">
        <v>0</v>
      </c>
      <c r="BJ9" s="172">
        <f t="shared" si="13"/>
        <v>0</v>
      </c>
      <c r="BK9" s="82">
        <f t="shared" si="9"/>
        <v>0</v>
      </c>
      <c r="BM9" s="198">
        <v>0</v>
      </c>
      <c r="BN9" s="198">
        <v>0</v>
      </c>
      <c r="BO9" s="198">
        <v>0</v>
      </c>
      <c r="BP9" s="198">
        <v>0</v>
      </c>
      <c r="BQ9" s="198">
        <v>0</v>
      </c>
      <c r="BR9" s="198">
        <v>0</v>
      </c>
      <c r="BS9" s="198">
        <v>0</v>
      </c>
      <c r="BU9" s="198">
        <v>0</v>
      </c>
      <c r="BV9" s="198">
        <v>0</v>
      </c>
      <c r="BW9" s="198">
        <v>0</v>
      </c>
      <c r="BX9" s="198">
        <v>0</v>
      </c>
      <c r="BY9" s="198">
        <v>0</v>
      </c>
      <c r="BZ9" s="198">
        <v>0</v>
      </c>
      <c r="CA9" s="198">
        <v>0</v>
      </c>
      <c r="CC9" s="198">
        <v>0</v>
      </c>
      <c r="CD9" s="198">
        <v>0</v>
      </c>
      <c r="CE9" s="198">
        <v>0</v>
      </c>
      <c r="CF9" s="198">
        <v>0</v>
      </c>
      <c r="CG9" s="198">
        <v>0</v>
      </c>
      <c r="CH9" s="198">
        <v>0</v>
      </c>
      <c r="CI9" s="198">
        <v>0</v>
      </c>
      <c r="CK9" s="198">
        <v>0</v>
      </c>
      <c r="CL9" s="198">
        <v>0</v>
      </c>
      <c r="CM9" s="198">
        <v>0</v>
      </c>
      <c r="CN9" s="198">
        <v>0</v>
      </c>
      <c r="CO9" s="198">
        <v>0</v>
      </c>
      <c r="CP9" s="198">
        <v>0</v>
      </c>
      <c r="CQ9" s="198">
        <v>0</v>
      </c>
    </row>
    <row r="10" spans="1:95" x14ac:dyDescent="0.25">
      <c r="A10" s="586"/>
      <c r="B10" s="218" t="s">
        <v>56</v>
      </c>
      <c r="C10" s="3">
        <v>0</v>
      </c>
      <c r="D10" s="3">
        <v>0</v>
      </c>
      <c r="E10" s="3">
        <v>0</v>
      </c>
      <c r="F10" s="3">
        <v>0</v>
      </c>
      <c r="G10" s="3">
        <v>0</v>
      </c>
      <c r="H10" s="3">
        <v>0</v>
      </c>
      <c r="I10" s="3">
        <v>0</v>
      </c>
      <c r="J10" s="3">
        <v>0</v>
      </c>
      <c r="K10" s="3">
        <v>0</v>
      </c>
      <c r="L10" s="3">
        <v>0</v>
      </c>
      <c r="M10" s="3">
        <v>0</v>
      </c>
      <c r="N10" s="172">
        <f t="shared" si="10"/>
        <v>0</v>
      </c>
      <c r="O10" s="82">
        <f t="shared" si="6"/>
        <v>0</v>
      </c>
      <c r="Q10" s="586"/>
      <c r="R10" s="218" t="s">
        <v>56</v>
      </c>
      <c r="S10" s="3">
        <v>0</v>
      </c>
      <c r="T10" s="3">
        <v>0</v>
      </c>
      <c r="U10" s="3">
        <v>0</v>
      </c>
      <c r="V10" s="3">
        <v>0</v>
      </c>
      <c r="W10" s="3">
        <v>0</v>
      </c>
      <c r="X10" s="3">
        <v>0</v>
      </c>
      <c r="Y10" s="3">
        <v>0</v>
      </c>
      <c r="Z10" s="3">
        <v>0</v>
      </c>
      <c r="AA10" s="3">
        <v>0</v>
      </c>
      <c r="AB10" s="3">
        <v>0</v>
      </c>
      <c r="AC10" s="3">
        <v>0</v>
      </c>
      <c r="AD10" s="172">
        <f t="shared" si="11"/>
        <v>0</v>
      </c>
      <c r="AE10" s="82">
        <f t="shared" si="7"/>
        <v>0</v>
      </c>
      <c r="AG10" s="586"/>
      <c r="AH10" s="218" t="s">
        <v>56</v>
      </c>
      <c r="AI10" s="3">
        <v>0</v>
      </c>
      <c r="AJ10" s="3">
        <v>0</v>
      </c>
      <c r="AK10" s="3">
        <v>0</v>
      </c>
      <c r="AL10" s="3">
        <v>0</v>
      </c>
      <c r="AM10" s="3">
        <v>0</v>
      </c>
      <c r="AN10" s="3">
        <v>0</v>
      </c>
      <c r="AO10" s="3">
        <v>0</v>
      </c>
      <c r="AP10" s="3">
        <v>0</v>
      </c>
      <c r="AQ10" s="3">
        <v>0</v>
      </c>
      <c r="AR10" s="3">
        <v>0</v>
      </c>
      <c r="AS10" s="3">
        <v>0</v>
      </c>
      <c r="AT10" s="172">
        <f t="shared" si="12"/>
        <v>0</v>
      </c>
      <c r="AU10" s="82">
        <f t="shared" si="8"/>
        <v>0</v>
      </c>
      <c r="AW10" s="586"/>
      <c r="AX10" s="218" t="s">
        <v>56</v>
      </c>
      <c r="AY10" s="3">
        <v>0</v>
      </c>
      <c r="AZ10" s="3">
        <v>0</v>
      </c>
      <c r="BA10" s="3">
        <v>0</v>
      </c>
      <c r="BB10" s="3">
        <v>0</v>
      </c>
      <c r="BC10" s="3">
        <v>0</v>
      </c>
      <c r="BD10" s="3">
        <v>0</v>
      </c>
      <c r="BE10" s="3">
        <v>0</v>
      </c>
      <c r="BF10" s="3">
        <v>0</v>
      </c>
      <c r="BG10" s="3">
        <v>0</v>
      </c>
      <c r="BH10" s="3">
        <v>0</v>
      </c>
      <c r="BI10" s="3">
        <v>0</v>
      </c>
      <c r="BJ10" s="172">
        <f t="shared" si="13"/>
        <v>0</v>
      </c>
      <c r="BK10" s="82">
        <f t="shared" si="9"/>
        <v>0</v>
      </c>
      <c r="BM10" s="198">
        <v>0</v>
      </c>
      <c r="BN10" s="198">
        <v>0</v>
      </c>
      <c r="BO10" s="198">
        <v>0</v>
      </c>
      <c r="BP10" s="198">
        <v>0</v>
      </c>
      <c r="BQ10" s="198">
        <v>0</v>
      </c>
      <c r="BR10" s="198">
        <v>0</v>
      </c>
      <c r="BS10" s="198">
        <v>0</v>
      </c>
      <c r="BU10" s="198">
        <v>0</v>
      </c>
      <c r="BV10" s="198">
        <v>0</v>
      </c>
      <c r="BW10" s="198">
        <v>0</v>
      </c>
      <c r="BX10" s="198">
        <v>0</v>
      </c>
      <c r="BY10" s="198">
        <v>0</v>
      </c>
      <c r="BZ10" s="198">
        <v>0</v>
      </c>
      <c r="CA10" s="198">
        <v>0</v>
      </c>
      <c r="CC10" s="198">
        <v>0</v>
      </c>
      <c r="CD10" s="198">
        <v>0</v>
      </c>
      <c r="CE10" s="198">
        <v>0</v>
      </c>
      <c r="CF10" s="198">
        <v>0</v>
      </c>
      <c r="CG10" s="198">
        <v>0</v>
      </c>
      <c r="CH10" s="198">
        <v>0</v>
      </c>
      <c r="CI10" s="198">
        <v>0</v>
      </c>
      <c r="CK10" s="198">
        <v>0</v>
      </c>
      <c r="CL10" s="198">
        <v>0</v>
      </c>
      <c r="CM10" s="198">
        <v>0</v>
      </c>
      <c r="CN10" s="198">
        <v>0</v>
      </c>
      <c r="CO10" s="198">
        <v>0</v>
      </c>
      <c r="CP10" s="198">
        <v>0</v>
      </c>
      <c r="CQ10" s="198">
        <v>0</v>
      </c>
    </row>
    <row r="11" spans="1:95" x14ac:dyDescent="0.25">
      <c r="A11" s="586"/>
      <c r="B11" s="218" t="s">
        <v>55</v>
      </c>
      <c r="C11" s="3">
        <v>0</v>
      </c>
      <c r="D11" s="3">
        <v>153036</v>
      </c>
      <c r="E11" s="3">
        <v>274808</v>
      </c>
      <c r="F11" s="3">
        <v>0</v>
      </c>
      <c r="G11" s="3">
        <v>0</v>
      </c>
      <c r="H11" s="3">
        <v>6262</v>
      </c>
      <c r="I11" s="3">
        <v>0</v>
      </c>
      <c r="J11" s="3">
        <v>0</v>
      </c>
      <c r="K11" s="3">
        <v>0</v>
      </c>
      <c r="L11" s="3">
        <v>0</v>
      </c>
      <c r="M11" s="3">
        <v>0</v>
      </c>
      <c r="N11" s="172">
        <f t="shared" si="10"/>
        <v>79534</v>
      </c>
      <c r="O11" s="82">
        <f t="shared" si="6"/>
        <v>513640</v>
      </c>
      <c r="Q11" s="586"/>
      <c r="R11" s="218" t="s">
        <v>55</v>
      </c>
      <c r="S11" s="3">
        <v>0</v>
      </c>
      <c r="T11" s="3">
        <v>55641</v>
      </c>
      <c r="U11" s="3">
        <v>1595815</v>
      </c>
      <c r="V11" s="3">
        <v>696525</v>
      </c>
      <c r="W11" s="3">
        <v>538800</v>
      </c>
      <c r="X11" s="3">
        <v>1002481</v>
      </c>
      <c r="Y11" s="3">
        <v>1003681</v>
      </c>
      <c r="Z11" s="3">
        <v>337762</v>
      </c>
      <c r="AA11" s="3">
        <v>0</v>
      </c>
      <c r="AB11" s="3">
        <v>0</v>
      </c>
      <c r="AC11" s="3">
        <v>0</v>
      </c>
      <c r="AD11" s="172">
        <f t="shared" si="11"/>
        <v>-38349</v>
      </c>
      <c r="AE11" s="82">
        <f t="shared" si="7"/>
        <v>5192356</v>
      </c>
      <c r="AG11" s="586"/>
      <c r="AH11" s="218" t="s">
        <v>55</v>
      </c>
      <c r="AI11" s="3">
        <v>0</v>
      </c>
      <c r="AJ11" s="3">
        <v>0</v>
      </c>
      <c r="AK11" s="3">
        <v>0</v>
      </c>
      <c r="AL11" s="3">
        <v>0</v>
      </c>
      <c r="AM11" s="3">
        <v>0</v>
      </c>
      <c r="AN11" s="3">
        <v>0</v>
      </c>
      <c r="AO11" s="3">
        <v>0</v>
      </c>
      <c r="AP11" s="3">
        <v>0</v>
      </c>
      <c r="AQ11" s="3">
        <v>0</v>
      </c>
      <c r="AR11" s="3">
        <v>0</v>
      </c>
      <c r="AS11" s="3">
        <v>0</v>
      </c>
      <c r="AT11" s="172">
        <f t="shared" si="12"/>
        <v>0</v>
      </c>
      <c r="AU11" s="82">
        <f t="shared" si="8"/>
        <v>0</v>
      </c>
      <c r="AW11" s="586"/>
      <c r="AX11" s="218" t="s">
        <v>55</v>
      </c>
      <c r="AY11" s="3">
        <v>0</v>
      </c>
      <c r="AZ11" s="3">
        <v>0</v>
      </c>
      <c r="BA11" s="3">
        <v>0</v>
      </c>
      <c r="BB11" s="3">
        <v>0</v>
      </c>
      <c r="BC11" s="3">
        <v>0</v>
      </c>
      <c r="BD11" s="3">
        <v>0</v>
      </c>
      <c r="BE11" s="3">
        <v>0</v>
      </c>
      <c r="BF11" s="3">
        <v>0</v>
      </c>
      <c r="BG11" s="3">
        <v>0</v>
      </c>
      <c r="BH11" s="3">
        <v>0</v>
      </c>
      <c r="BI11" s="3">
        <v>0</v>
      </c>
      <c r="BJ11" s="172">
        <f t="shared" si="13"/>
        <v>0</v>
      </c>
      <c r="BK11" s="82">
        <f t="shared" si="9"/>
        <v>0</v>
      </c>
      <c r="BM11" s="198">
        <v>0</v>
      </c>
      <c r="BN11" s="198">
        <v>79534</v>
      </c>
      <c r="BO11" s="198">
        <v>0</v>
      </c>
      <c r="BP11" s="198">
        <v>0</v>
      </c>
      <c r="BQ11" s="198">
        <v>0</v>
      </c>
      <c r="BR11" s="198">
        <v>0</v>
      </c>
      <c r="BS11" s="198">
        <v>0</v>
      </c>
      <c r="BU11" s="198">
        <v>41185</v>
      </c>
      <c r="BV11" s="198">
        <v>-79534</v>
      </c>
      <c r="BW11" s="198">
        <v>0</v>
      </c>
      <c r="BX11" s="198">
        <v>0</v>
      </c>
      <c r="BY11" s="198">
        <v>0</v>
      </c>
      <c r="BZ11" s="198">
        <v>0</v>
      </c>
      <c r="CA11" s="198">
        <v>0</v>
      </c>
      <c r="CC11" s="198">
        <v>0</v>
      </c>
      <c r="CD11" s="198">
        <v>0</v>
      </c>
      <c r="CE11" s="198">
        <v>0</v>
      </c>
      <c r="CF11" s="198">
        <v>0</v>
      </c>
      <c r="CG11" s="198">
        <v>0</v>
      </c>
      <c r="CH11" s="198">
        <v>0</v>
      </c>
      <c r="CI11" s="198">
        <v>0</v>
      </c>
      <c r="CK11" s="198">
        <v>0</v>
      </c>
      <c r="CL11" s="198">
        <v>0</v>
      </c>
      <c r="CM11" s="198">
        <v>0</v>
      </c>
      <c r="CN11" s="198">
        <v>0</v>
      </c>
      <c r="CO11" s="198">
        <v>0</v>
      </c>
      <c r="CP11" s="198">
        <v>0</v>
      </c>
      <c r="CQ11" s="198">
        <v>0</v>
      </c>
    </row>
    <row r="12" spans="1:95" x14ac:dyDescent="0.25">
      <c r="A12" s="586"/>
      <c r="B12" s="218" t="s">
        <v>54</v>
      </c>
      <c r="C12" s="3">
        <v>0</v>
      </c>
      <c r="D12" s="3">
        <v>0</v>
      </c>
      <c r="E12" s="3">
        <v>0</v>
      </c>
      <c r="F12" s="3">
        <v>0</v>
      </c>
      <c r="G12" s="3">
        <v>0</v>
      </c>
      <c r="H12" s="3">
        <v>0</v>
      </c>
      <c r="I12" s="3">
        <v>0</v>
      </c>
      <c r="J12" s="3">
        <v>0</v>
      </c>
      <c r="K12" s="3">
        <v>0</v>
      </c>
      <c r="L12" s="3">
        <v>0</v>
      </c>
      <c r="M12" s="3">
        <v>0</v>
      </c>
      <c r="N12" s="172">
        <f t="shared" si="10"/>
        <v>0</v>
      </c>
      <c r="O12" s="82">
        <f t="shared" si="6"/>
        <v>0</v>
      </c>
      <c r="Q12" s="586"/>
      <c r="R12" s="218" t="s">
        <v>54</v>
      </c>
      <c r="S12" s="3">
        <v>0</v>
      </c>
      <c r="T12" s="3">
        <v>0</v>
      </c>
      <c r="U12" s="3">
        <v>0</v>
      </c>
      <c r="V12" s="3">
        <v>0</v>
      </c>
      <c r="W12" s="3">
        <v>0</v>
      </c>
      <c r="X12" s="3">
        <v>0</v>
      </c>
      <c r="Y12" s="3">
        <v>0</v>
      </c>
      <c r="Z12" s="3">
        <v>0</v>
      </c>
      <c r="AA12" s="3">
        <v>0</v>
      </c>
      <c r="AB12" s="3">
        <v>0</v>
      </c>
      <c r="AC12" s="3">
        <v>0</v>
      </c>
      <c r="AD12" s="172">
        <f t="shared" si="11"/>
        <v>0</v>
      </c>
      <c r="AE12" s="82">
        <f t="shared" si="7"/>
        <v>0</v>
      </c>
      <c r="AG12" s="586"/>
      <c r="AH12" s="218" t="s">
        <v>54</v>
      </c>
      <c r="AI12" s="3">
        <v>0</v>
      </c>
      <c r="AJ12" s="3">
        <v>0</v>
      </c>
      <c r="AK12" s="3">
        <v>0</v>
      </c>
      <c r="AL12" s="3">
        <v>0</v>
      </c>
      <c r="AM12" s="3">
        <v>0</v>
      </c>
      <c r="AN12" s="3">
        <v>0</v>
      </c>
      <c r="AO12" s="3">
        <v>0</v>
      </c>
      <c r="AP12" s="3">
        <v>0</v>
      </c>
      <c r="AQ12" s="3">
        <v>0</v>
      </c>
      <c r="AR12" s="3">
        <v>0</v>
      </c>
      <c r="AS12" s="3">
        <v>0</v>
      </c>
      <c r="AT12" s="172">
        <f t="shared" si="12"/>
        <v>0</v>
      </c>
      <c r="AU12" s="82">
        <f t="shared" si="8"/>
        <v>0</v>
      </c>
      <c r="AW12" s="586"/>
      <c r="AX12" s="218" t="s">
        <v>54</v>
      </c>
      <c r="AY12" s="3">
        <v>0</v>
      </c>
      <c r="AZ12" s="3">
        <v>0</v>
      </c>
      <c r="BA12" s="3">
        <v>0</v>
      </c>
      <c r="BB12" s="3">
        <v>0</v>
      </c>
      <c r="BC12" s="3">
        <v>0</v>
      </c>
      <c r="BD12" s="3">
        <v>0</v>
      </c>
      <c r="BE12" s="3">
        <v>0</v>
      </c>
      <c r="BF12" s="3">
        <v>0</v>
      </c>
      <c r="BG12" s="3">
        <v>0</v>
      </c>
      <c r="BH12" s="3">
        <v>0</v>
      </c>
      <c r="BI12" s="3">
        <v>0</v>
      </c>
      <c r="BJ12" s="172">
        <f t="shared" si="13"/>
        <v>0</v>
      </c>
      <c r="BK12" s="82">
        <f t="shared" si="9"/>
        <v>0</v>
      </c>
      <c r="BM12" s="198">
        <v>0</v>
      </c>
      <c r="BN12" s="198">
        <v>0</v>
      </c>
      <c r="BO12" s="198">
        <v>0</v>
      </c>
      <c r="BP12" s="198">
        <v>0</v>
      </c>
      <c r="BQ12" s="198">
        <v>0</v>
      </c>
      <c r="BR12" s="198">
        <v>0</v>
      </c>
      <c r="BS12" s="198">
        <v>0</v>
      </c>
      <c r="BU12" s="198">
        <v>0</v>
      </c>
      <c r="BV12" s="198">
        <v>0</v>
      </c>
      <c r="BW12" s="198">
        <v>0</v>
      </c>
      <c r="BX12" s="198">
        <v>0</v>
      </c>
      <c r="BY12" s="198">
        <v>0</v>
      </c>
      <c r="BZ12" s="198">
        <v>0</v>
      </c>
      <c r="CA12" s="198">
        <v>0</v>
      </c>
      <c r="CC12" s="198">
        <v>0</v>
      </c>
      <c r="CD12" s="198">
        <v>0</v>
      </c>
      <c r="CE12" s="198">
        <v>0</v>
      </c>
      <c r="CF12" s="198">
        <v>0</v>
      </c>
      <c r="CG12" s="198">
        <v>0</v>
      </c>
      <c r="CH12" s="198">
        <v>0</v>
      </c>
      <c r="CI12" s="198">
        <v>0</v>
      </c>
      <c r="CK12" s="198">
        <v>0</v>
      </c>
      <c r="CL12" s="198">
        <v>0</v>
      </c>
      <c r="CM12" s="198">
        <v>0</v>
      </c>
      <c r="CN12" s="198">
        <v>0</v>
      </c>
      <c r="CO12" s="198">
        <v>0</v>
      </c>
      <c r="CP12" s="198">
        <v>0</v>
      </c>
      <c r="CQ12" s="198">
        <v>0</v>
      </c>
    </row>
    <row r="13" spans="1:95" x14ac:dyDescent="0.25">
      <c r="A13" s="586"/>
      <c r="B13" s="218" t="s">
        <v>53</v>
      </c>
      <c r="C13" s="3">
        <v>0</v>
      </c>
      <c r="D13" s="3">
        <v>0</v>
      </c>
      <c r="E13" s="3">
        <v>0</v>
      </c>
      <c r="F13" s="3">
        <v>0</v>
      </c>
      <c r="G13" s="3">
        <v>0</v>
      </c>
      <c r="H13" s="3">
        <v>0</v>
      </c>
      <c r="I13" s="3">
        <v>0</v>
      </c>
      <c r="J13" s="3">
        <v>0</v>
      </c>
      <c r="K13" s="3">
        <v>0</v>
      </c>
      <c r="L13" s="3">
        <v>0</v>
      </c>
      <c r="M13" s="3">
        <v>0</v>
      </c>
      <c r="N13" s="172">
        <f t="shared" si="10"/>
        <v>0</v>
      </c>
      <c r="O13" s="82">
        <f t="shared" si="6"/>
        <v>0</v>
      </c>
      <c r="Q13" s="586"/>
      <c r="R13" s="218" t="s">
        <v>53</v>
      </c>
      <c r="S13" s="3">
        <v>0</v>
      </c>
      <c r="T13" s="3">
        <v>0</v>
      </c>
      <c r="U13" s="3">
        <v>0</v>
      </c>
      <c r="V13" s="3">
        <v>0</v>
      </c>
      <c r="W13" s="3">
        <v>0</v>
      </c>
      <c r="X13" s="3">
        <v>0</v>
      </c>
      <c r="Y13" s="3">
        <v>0</v>
      </c>
      <c r="Z13" s="3">
        <v>0</v>
      </c>
      <c r="AA13" s="3">
        <v>0</v>
      </c>
      <c r="AB13" s="3">
        <v>0</v>
      </c>
      <c r="AC13" s="3">
        <v>0</v>
      </c>
      <c r="AD13" s="172">
        <f t="shared" si="11"/>
        <v>0</v>
      </c>
      <c r="AE13" s="82">
        <f t="shared" si="7"/>
        <v>0</v>
      </c>
      <c r="AG13" s="586"/>
      <c r="AH13" s="218" t="s">
        <v>53</v>
      </c>
      <c r="AI13" s="3">
        <v>0</v>
      </c>
      <c r="AJ13" s="3">
        <v>0</v>
      </c>
      <c r="AK13" s="3">
        <v>0</v>
      </c>
      <c r="AL13" s="3">
        <v>0</v>
      </c>
      <c r="AM13" s="3">
        <v>0</v>
      </c>
      <c r="AN13" s="3">
        <v>0</v>
      </c>
      <c r="AO13" s="3">
        <v>0</v>
      </c>
      <c r="AP13" s="3">
        <v>0</v>
      </c>
      <c r="AQ13" s="3">
        <v>0</v>
      </c>
      <c r="AR13" s="3">
        <v>0</v>
      </c>
      <c r="AS13" s="3">
        <v>0</v>
      </c>
      <c r="AT13" s="172">
        <f t="shared" si="12"/>
        <v>0</v>
      </c>
      <c r="AU13" s="82">
        <f t="shared" si="8"/>
        <v>0</v>
      </c>
      <c r="AW13" s="586"/>
      <c r="AX13" s="218" t="s">
        <v>53</v>
      </c>
      <c r="AY13" s="3">
        <v>0</v>
      </c>
      <c r="AZ13" s="3">
        <v>0</v>
      </c>
      <c r="BA13" s="3">
        <v>0</v>
      </c>
      <c r="BB13" s="3">
        <v>0</v>
      </c>
      <c r="BC13" s="3">
        <v>0</v>
      </c>
      <c r="BD13" s="3">
        <v>0</v>
      </c>
      <c r="BE13" s="3">
        <v>0</v>
      </c>
      <c r="BF13" s="3">
        <v>0</v>
      </c>
      <c r="BG13" s="3">
        <v>0</v>
      </c>
      <c r="BH13" s="3">
        <v>0</v>
      </c>
      <c r="BI13" s="3">
        <v>0</v>
      </c>
      <c r="BJ13" s="172">
        <f t="shared" si="13"/>
        <v>0</v>
      </c>
      <c r="BK13" s="82">
        <f t="shared" si="9"/>
        <v>0</v>
      </c>
      <c r="BM13" s="198">
        <v>0</v>
      </c>
      <c r="BN13" s="198">
        <v>0</v>
      </c>
      <c r="BO13" s="198">
        <v>0</v>
      </c>
      <c r="BP13" s="198">
        <v>0</v>
      </c>
      <c r="BQ13" s="198">
        <v>0</v>
      </c>
      <c r="BR13" s="198">
        <v>0</v>
      </c>
      <c r="BS13" s="198">
        <v>0</v>
      </c>
      <c r="BU13" s="198">
        <v>0</v>
      </c>
      <c r="BV13" s="198">
        <v>0</v>
      </c>
      <c r="BW13" s="198">
        <v>0</v>
      </c>
      <c r="BX13" s="198">
        <v>0</v>
      </c>
      <c r="BY13" s="198">
        <v>0</v>
      </c>
      <c r="BZ13" s="198">
        <v>0</v>
      </c>
      <c r="CA13" s="198">
        <v>0</v>
      </c>
      <c r="CC13" s="198">
        <v>0</v>
      </c>
      <c r="CD13" s="198">
        <v>0</v>
      </c>
      <c r="CE13" s="198">
        <v>0</v>
      </c>
      <c r="CF13" s="198">
        <v>0</v>
      </c>
      <c r="CG13" s="198">
        <v>0</v>
      </c>
      <c r="CH13" s="198">
        <v>0</v>
      </c>
      <c r="CI13" s="198">
        <v>0</v>
      </c>
      <c r="CK13" s="198">
        <v>0</v>
      </c>
      <c r="CL13" s="198">
        <v>0</v>
      </c>
      <c r="CM13" s="198">
        <v>0</v>
      </c>
      <c r="CN13" s="198">
        <v>0</v>
      </c>
      <c r="CO13" s="198">
        <v>0</v>
      </c>
      <c r="CP13" s="198">
        <v>0</v>
      </c>
      <c r="CQ13" s="198">
        <v>0</v>
      </c>
    </row>
    <row r="14" spans="1:95" x14ac:dyDescent="0.25">
      <c r="A14" s="586"/>
      <c r="B14" s="218" t="s">
        <v>52</v>
      </c>
      <c r="C14" s="3">
        <v>0</v>
      </c>
      <c r="D14" s="3">
        <v>0</v>
      </c>
      <c r="E14" s="3">
        <v>0</v>
      </c>
      <c r="F14" s="3">
        <v>0</v>
      </c>
      <c r="G14" s="3">
        <v>0</v>
      </c>
      <c r="H14" s="3">
        <v>0</v>
      </c>
      <c r="I14" s="3">
        <v>0</v>
      </c>
      <c r="J14" s="3">
        <v>0</v>
      </c>
      <c r="K14" s="3">
        <v>0</v>
      </c>
      <c r="L14" s="3">
        <v>0</v>
      </c>
      <c r="M14" s="3">
        <v>0</v>
      </c>
      <c r="N14" s="172">
        <f t="shared" si="10"/>
        <v>0</v>
      </c>
      <c r="O14" s="82">
        <f t="shared" si="6"/>
        <v>0</v>
      </c>
      <c r="Q14" s="586"/>
      <c r="R14" s="218" t="s">
        <v>52</v>
      </c>
      <c r="S14" s="3">
        <v>0</v>
      </c>
      <c r="T14" s="3">
        <v>0</v>
      </c>
      <c r="U14" s="3">
        <v>0</v>
      </c>
      <c r="V14" s="3">
        <v>0</v>
      </c>
      <c r="W14" s="3">
        <v>0</v>
      </c>
      <c r="X14" s="3">
        <v>0</v>
      </c>
      <c r="Y14" s="3">
        <v>0</v>
      </c>
      <c r="Z14" s="3">
        <v>0</v>
      </c>
      <c r="AA14" s="3">
        <v>0</v>
      </c>
      <c r="AB14" s="3">
        <v>0</v>
      </c>
      <c r="AC14" s="3">
        <v>0</v>
      </c>
      <c r="AD14" s="172">
        <f t="shared" si="11"/>
        <v>0</v>
      </c>
      <c r="AE14" s="82">
        <f t="shared" si="7"/>
        <v>0</v>
      </c>
      <c r="AG14" s="586"/>
      <c r="AH14" s="218" t="s">
        <v>52</v>
      </c>
      <c r="AI14" s="3">
        <v>0</v>
      </c>
      <c r="AJ14" s="3">
        <v>0</v>
      </c>
      <c r="AK14" s="3">
        <v>0</v>
      </c>
      <c r="AL14" s="3">
        <v>0</v>
      </c>
      <c r="AM14" s="3">
        <v>0</v>
      </c>
      <c r="AN14" s="3">
        <v>0</v>
      </c>
      <c r="AO14" s="3">
        <v>0</v>
      </c>
      <c r="AP14" s="3">
        <v>0</v>
      </c>
      <c r="AQ14" s="3">
        <v>0</v>
      </c>
      <c r="AR14" s="3">
        <v>0</v>
      </c>
      <c r="AS14" s="3">
        <v>0</v>
      </c>
      <c r="AT14" s="172">
        <f t="shared" si="12"/>
        <v>0</v>
      </c>
      <c r="AU14" s="82">
        <f t="shared" si="8"/>
        <v>0</v>
      </c>
      <c r="AW14" s="586"/>
      <c r="AX14" s="218" t="s">
        <v>52</v>
      </c>
      <c r="AY14" s="3">
        <v>0</v>
      </c>
      <c r="AZ14" s="3">
        <v>0</v>
      </c>
      <c r="BA14" s="3">
        <v>0</v>
      </c>
      <c r="BB14" s="3">
        <v>0</v>
      </c>
      <c r="BC14" s="3">
        <v>0</v>
      </c>
      <c r="BD14" s="3">
        <v>0</v>
      </c>
      <c r="BE14" s="3">
        <v>0</v>
      </c>
      <c r="BF14" s="3">
        <v>0</v>
      </c>
      <c r="BG14" s="3">
        <v>0</v>
      </c>
      <c r="BH14" s="3">
        <v>0</v>
      </c>
      <c r="BI14" s="3">
        <v>0</v>
      </c>
      <c r="BJ14" s="172">
        <f t="shared" si="13"/>
        <v>0</v>
      </c>
      <c r="BK14" s="82">
        <f t="shared" si="9"/>
        <v>0</v>
      </c>
      <c r="BM14" s="198">
        <v>0</v>
      </c>
      <c r="BN14" s="198">
        <v>0</v>
      </c>
      <c r="BO14" s="198">
        <v>0</v>
      </c>
      <c r="BP14" s="198">
        <v>0</v>
      </c>
      <c r="BQ14" s="198">
        <v>0</v>
      </c>
      <c r="BR14" s="198">
        <v>0</v>
      </c>
      <c r="BS14" s="198">
        <v>0</v>
      </c>
      <c r="BU14" s="198">
        <v>0</v>
      </c>
      <c r="BV14" s="198">
        <v>0</v>
      </c>
      <c r="BW14" s="198">
        <v>0</v>
      </c>
      <c r="BX14" s="198">
        <v>0</v>
      </c>
      <c r="BY14" s="198">
        <v>0</v>
      </c>
      <c r="BZ14" s="198">
        <v>0</v>
      </c>
      <c r="CA14" s="198">
        <v>0</v>
      </c>
      <c r="CC14" s="198">
        <v>0</v>
      </c>
      <c r="CD14" s="198">
        <v>0</v>
      </c>
      <c r="CE14" s="198">
        <v>0</v>
      </c>
      <c r="CF14" s="198">
        <v>0</v>
      </c>
      <c r="CG14" s="198">
        <v>0</v>
      </c>
      <c r="CH14" s="198">
        <v>0</v>
      </c>
      <c r="CI14" s="198">
        <v>0</v>
      </c>
      <c r="CK14" s="198">
        <v>0</v>
      </c>
      <c r="CL14" s="198">
        <v>0</v>
      </c>
      <c r="CM14" s="198">
        <v>0</v>
      </c>
      <c r="CN14" s="198">
        <v>0</v>
      </c>
      <c r="CO14" s="198">
        <v>0</v>
      </c>
      <c r="CP14" s="198">
        <v>0</v>
      </c>
      <c r="CQ14" s="198">
        <v>0</v>
      </c>
    </row>
    <row r="15" spans="1:95" x14ac:dyDescent="0.25">
      <c r="A15" s="586"/>
      <c r="B15" s="218" t="s">
        <v>51</v>
      </c>
      <c r="C15" s="3">
        <v>0</v>
      </c>
      <c r="D15" s="3">
        <v>0</v>
      </c>
      <c r="E15" s="3">
        <v>0</v>
      </c>
      <c r="F15" s="3">
        <v>0</v>
      </c>
      <c r="G15" s="3">
        <v>0</v>
      </c>
      <c r="H15" s="3">
        <v>0</v>
      </c>
      <c r="I15" s="3">
        <v>0</v>
      </c>
      <c r="J15" s="3">
        <v>0</v>
      </c>
      <c r="K15" s="3">
        <v>0</v>
      </c>
      <c r="L15" s="3">
        <v>0</v>
      </c>
      <c r="M15" s="3">
        <v>0</v>
      </c>
      <c r="N15" s="172">
        <f t="shared" si="10"/>
        <v>0</v>
      </c>
      <c r="O15" s="82">
        <f t="shared" si="6"/>
        <v>0</v>
      </c>
      <c r="Q15" s="586"/>
      <c r="R15" s="218" t="s">
        <v>51</v>
      </c>
      <c r="S15" s="3">
        <v>0</v>
      </c>
      <c r="T15" s="3">
        <v>0</v>
      </c>
      <c r="U15" s="3">
        <v>0</v>
      </c>
      <c r="V15" s="3">
        <v>0</v>
      </c>
      <c r="W15" s="3">
        <v>0</v>
      </c>
      <c r="X15" s="3">
        <v>0</v>
      </c>
      <c r="Y15" s="3">
        <v>0</v>
      </c>
      <c r="Z15" s="3">
        <v>0</v>
      </c>
      <c r="AA15" s="3">
        <v>0</v>
      </c>
      <c r="AB15" s="3">
        <v>0</v>
      </c>
      <c r="AC15" s="3">
        <v>0</v>
      </c>
      <c r="AD15" s="172">
        <f t="shared" si="11"/>
        <v>0</v>
      </c>
      <c r="AE15" s="82">
        <f t="shared" si="7"/>
        <v>0</v>
      </c>
      <c r="AG15" s="586"/>
      <c r="AH15" s="218" t="s">
        <v>51</v>
      </c>
      <c r="AI15" s="3">
        <v>0</v>
      </c>
      <c r="AJ15" s="3">
        <v>0</v>
      </c>
      <c r="AK15" s="3">
        <v>0</v>
      </c>
      <c r="AL15" s="3">
        <v>0</v>
      </c>
      <c r="AM15" s="3">
        <v>0</v>
      </c>
      <c r="AN15" s="3">
        <v>0</v>
      </c>
      <c r="AO15" s="3">
        <v>0</v>
      </c>
      <c r="AP15" s="3">
        <v>0</v>
      </c>
      <c r="AQ15" s="3">
        <v>0</v>
      </c>
      <c r="AR15" s="3">
        <v>0</v>
      </c>
      <c r="AS15" s="3">
        <v>0</v>
      </c>
      <c r="AT15" s="172">
        <f t="shared" si="12"/>
        <v>0</v>
      </c>
      <c r="AU15" s="82">
        <f t="shared" si="8"/>
        <v>0</v>
      </c>
      <c r="AW15" s="586"/>
      <c r="AX15" s="218" t="s">
        <v>51</v>
      </c>
      <c r="AY15" s="3">
        <v>0</v>
      </c>
      <c r="AZ15" s="3">
        <v>0</v>
      </c>
      <c r="BA15" s="3">
        <v>0</v>
      </c>
      <c r="BB15" s="3">
        <v>0</v>
      </c>
      <c r="BC15" s="3">
        <v>0</v>
      </c>
      <c r="BD15" s="3">
        <v>0</v>
      </c>
      <c r="BE15" s="3">
        <v>0</v>
      </c>
      <c r="BF15" s="3">
        <v>0</v>
      </c>
      <c r="BG15" s="3">
        <v>0</v>
      </c>
      <c r="BH15" s="3">
        <v>0</v>
      </c>
      <c r="BI15" s="3">
        <v>0</v>
      </c>
      <c r="BJ15" s="172">
        <f t="shared" si="13"/>
        <v>0</v>
      </c>
      <c r="BK15" s="82">
        <f t="shared" si="9"/>
        <v>0</v>
      </c>
      <c r="BM15" s="198">
        <v>0</v>
      </c>
      <c r="BN15" s="198">
        <v>0</v>
      </c>
      <c r="BO15" s="198">
        <v>0</v>
      </c>
      <c r="BP15" s="198">
        <v>0</v>
      </c>
      <c r="BQ15" s="198">
        <v>0</v>
      </c>
      <c r="BR15" s="198">
        <v>0</v>
      </c>
      <c r="BS15" s="198">
        <v>0</v>
      </c>
      <c r="BU15" s="198">
        <v>0</v>
      </c>
      <c r="BV15" s="198">
        <v>0</v>
      </c>
      <c r="BW15" s="198">
        <v>0</v>
      </c>
      <c r="BX15" s="198">
        <v>0</v>
      </c>
      <c r="BY15" s="198">
        <v>0</v>
      </c>
      <c r="BZ15" s="198">
        <v>0</v>
      </c>
      <c r="CA15" s="198">
        <v>0</v>
      </c>
      <c r="CC15" s="198">
        <v>0</v>
      </c>
      <c r="CD15" s="198">
        <v>0</v>
      </c>
      <c r="CE15" s="198">
        <v>0</v>
      </c>
      <c r="CF15" s="198">
        <v>0</v>
      </c>
      <c r="CG15" s="198">
        <v>0</v>
      </c>
      <c r="CH15" s="198">
        <v>0</v>
      </c>
      <c r="CI15" s="198">
        <v>0</v>
      </c>
      <c r="CK15" s="198">
        <v>0</v>
      </c>
      <c r="CL15" s="198">
        <v>0</v>
      </c>
      <c r="CM15" s="198">
        <v>0</v>
      </c>
      <c r="CN15" s="198">
        <v>0</v>
      </c>
      <c r="CO15" s="198">
        <v>0</v>
      </c>
      <c r="CP15" s="198">
        <v>0</v>
      </c>
      <c r="CQ15" s="198">
        <v>0</v>
      </c>
    </row>
    <row r="16" spans="1:95" ht="16.5" customHeight="1" thickBot="1" x14ac:dyDescent="0.3">
      <c r="A16" s="587"/>
      <c r="B16" s="218" t="s">
        <v>50</v>
      </c>
      <c r="C16" s="3">
        <v>0</v>
      </c>
      <c r="D16" s="3">
        <v>0</v>
      </c>
      <c r="E16" s="3">
        <v>0</v>
      </c>
      <c r="F16" s="3">
        <v>0</v>
      </c>
      <c r="G16" s="3">
        <v>0</v>
      </c>
      <c r="H16" s="3">
        <v>0</v>
      </c>
      <c r="I16" s="3">
        <v>0</v>
      </c>
      <c r="J16" s="3">
        <v>0</v>
      </c>
      <c r="K16" s="3">
        <v>0</v>
      </c>
      <c r="L16" s="3">
        <v>0</v>
      </c>
      <c r="M16" s="3">
        <v>0</v>
      </c>
      <c r="N16" s="172">
        <f t="shared" si="10"/>
        <v>0</v>
      </c>
      <c r="O16" s="82">
        <f t="shared" si="6"/>
        <v>0</v>
      </c>
      <c r="Q16" s="587"/>
      <c r="R16" s="218" t="s">
        <v>50</v>
      </c>
      <c r="S16" s="3">
        <v>0</v>
      </c>
      <c r="T16" s="3">
        <v>0</v>
      </c>
      <c r="U16" s="3">
        <v>0</v>
      </c>
      <c r="V16" s="3">
        <v>0</v>
      </c>
      <c r="W16" s="3">
        <v>0</v>
      </c>
      <c r="X16" s="3">
        <v>0</v>
      </c>
      <c r="Y16" s="3">
        <v>0</v>
      </c>
      <c r="Z16" s="3">
        <v>0</v>
      </c>
      <c r="AA16" s="3">
        <v>0</v>
      </c>
      <c r="AB16" s="3">
        <v>0</v>
      </c>
      <c r="AC16" s="3">
        <v>0</v>
      </c>
      <c r="AD16" s="172">
        <f t="shared" si="11"/>
        <v>0</v>
      </c>
      <c r="AE16" s="82">
        <f t="shared" si="7"/>
        <v>0</v>
      </c>
      <c r="AG16" s="587"/>
      <c r="AH16" s="218" t="s">
        <v>50</v>
      </c>
      <c r="AI16" s="3">
        <v>0</v>
      </c>
      <c r="AJ16" s="3">
        <v>0</v>
      </c>
      <c r="AK16" s="3">
        <v>0</v>
      </c>
      <c r="AL16" s="3">
        <v>0</v>
      </c>
      <c r="AM16" s="3">
        <v>0</v>
      </c>
      <c r="AN16" s="3">
        <v>0</v>
      </c>
      <c r="AO16" s="3">
        <v>0</v>
      </c>
      <c r="AP16" s="3">
        <v>0</v>
      </c>
      <c r="AQ16" s="3">
        <v>0</v>
      </c>
      <c r="AR16" s="3">
        <v>0</v>
      </c>
      <c r="AS16" s="3">
        <v>0</v>
      </c>
      <c r="AT16" s="172">
        <f t="shared" si="12"/>
        <v>0</v>
      </c>
      <c r="AU16" s="82">
        <f t="shared" si="8"/>
        <v>0</v>
      </c>
      <c r="AW16" s="587"/>
      <c r="AX16" s="218" t="s">
        <v>50</v>
      </c>
      <c r="AY16" s="3">
        <v>0</v>
      </c>
      <c r="AZ16" s="3">
        <v>0</v>
      </c>
      <c r="BA16" s="3">
        <v>0</v>
      </c>
      <c r="BB16" s="3">
        <v>0</v>
      </c>
      <c r="BC16" s="3">
        <v>0</v>
      </c>
      <c r="BD16" s="3">
        <v>0</v>
      </c>
      <c r="BE16" s="3">
        <v>0</v>
      </c>
      <c r="BF16" s="3">
        <v>0</v>
      </c>
      <c r="BG16" s="3">
        <v>0</v>
      </c>
      <c r="BH16" s="3">
        <v>0</v>
      </c>
      <c r="BI16" s="3">
        <v>0</v>
      </c>
      <c r="BJ16" s="172">
        <f t="shared" si="13"/>
        <v>0</v>
      </c>
      <c r="BK16" s="82">
        <f t="shared" si="9"/>
        <v>0</v>
      </c>
      <c r="BM16" s="198">
        <v>0</v>
      </c>
      <c r="BN16" s="198">
        <v>0</v>
      </c>
      <c r="BO16" s="198">
        <v>0</v>
      </c>
      <c r="BP16" s="198">
        <v>0</v>
      </c>
      <c r="BQ16" s="198">
        <v>0</v>
      </c>
      <c r="BR16" s="198">
        <v>0</v>
      </c>
      <c r="BS16" s="198">
        <v>0</v>
      </c>
      <c r="BU16" s="198">
        <v>0</v>
      </c>
      <c r="BV16" s="198">
        <v>0</v>
      </c>
      <c r="BW16" s="198">
        <v>0</v>
      </c>
      <c r="BX16" s="198">
        <v>0</v>
      </c>
      <c r="BY16" s="198">
        <v>0</v>
      </c>
      <c r="BZ16" s="198">
        <v>0</v>
      </c>
      <c r="CA16" s="198">
        <v>0</v>
      </c>
      <c r="CC16" s="198">
        <v>0</v>
      </c>
      <c r="CD16" s="198">
        <v>0</v>
      </c>
      <c r="CE16" s="198">
        <v>0</v>
      </c>
      <c r="CF16" s="198">
        <v>0</v>
      </c>
      <c r="CG16" s="198">
        <v>0</v>
      </c>
      <c r="CH16" s="198">
        <v>0</v>
      </c>
      <c r="CI16" s="198">
        <v>0</v>
      </c>
      <c r="CK16" s="198">
        <v>0</v>
      </c>
      <c r="CL16" s="198">
        <v>0</v>
      </c>
      <c r="CM16" s="198">
        <v>0</v>
      </c>
      <c r="CN16" s="198">
        <v>0</v>
      </c>
      <c r="CO16" s="198">
        <v>0</v>
      </c>
      <c r="CP16" s="198">
        <v>0</v>
      </c>
      <c r="CQ16" s="198">
        <v>0</v>
      </c>
    </row>
    <row r="17" spans="1:95" ht="15.75" thickBot="1" x14ac:dyDescent="0.3">
      <c r="B17" s="219" t="s">
        <v>43</v>
      </c>
      <c r="C17" s="210">
        <f>SUM(C4:C16)</f>
        <v>0</v>
      </c>
      <c r="D17" s="210">
        <f t="shared" ref="D17:N17" si="14">SUM(D4:D16)</f>
        <v>153036</v>
      </c>
      <c r="E17" s="210">
        <f t="shared" si="14"/>
        <v>274808</v>
      </c>
      <c r="F17" s="210">
        <f t="shared" si="14"/>
        <v>0</v>
      </c>
      <c r="G17" s="210">
        <f t="shared" si="14"/>
        <v>0</v>
      </c>
      <c r="H17" s="210">
        <f t="shared" si="14"/>
        <v>6262</v>
      </c>
      <c r="I17" s="210">
        <f t="shared" si="14"/>
        <v>0</v>
      </c>
      <c r="J17" s="210">
        <f t="shared" si="14"/>
        <v>0</v>
      </c>
      <c r="K17" s="210">
        <f t="shared" si="14"/>
        <v>0</v>
      </c>
      <c r="L17" s="210">
        <f t="shared" si="14"/>
        <v>0</v>
      </c>
      <c r="M17" s="210">
        <f t="shared" si="14"/>
        <v>0</v>
      </c>
      <c r="N17" s="221">
        <f t="shared" si="14"/>
        <v>79534</v>
      </c>
      <c r="O17" s="85">
        <f t="shared" si="6"/>
        <v>513640</v>
      </c>
      <c r="Q17" s="86"/>
      <c r="R17" s="219" t="s">
        <v>43</v>
      </c>
      <c r="S17" s="210">
        <f>SUM(S4:S16)</f>
        <v>0</v>
      </c>
      <c r="T17" s="210">
        <f t="shared" ref="T17" si="15">SUM(T4:T16)</f>
        <v>55641</v>
      </c>
      <c r="U17" s="210">
        <f t="shared" ref="U17" si="16">SUM(U4:U16)</f>
        <v>1595815</v>
      </c>
      <c r="V17" s="210">
        <f t="shared" ref="V17" si="17">SUM(V4:V16)</f>
        <v>696525</v>
      </c>
      <c r="W17" s="210">
        <f t="shared" ref="W17" si="18">SUM(W4:W16)</f>
        <v>538800</v>
      </c>
      <c r="X17" s="210">
        <f t="shared" ref="X17" si="19">SUM(X4:X16)</f>
        <v>1002481</v>
      </c>
      <c r="Y17" s="210">
        <f t="shared" ref="Y17" si="20">SUM(Y4:Y16)</f>
        <v>1003681</v>
      </c>
      <c r="Z17" s="210">
        <f t="shared" ref="Z17" si="21">SUM(Z4:Z16)</f>
        <v>337762</v>
      </c>
      <c r="AA17" s="210">
        <f t="shared" ref="AA17" si="22">SUM(AA4:AA16)</f>
        <v>0</v>
      </c>
      <c r="AB17" s="210">
        <f t="shared" ref="AB17" si="23">SUM(AB4:AB16)</f>
        <v>0</v>
      </c>
      <c r="AC17" s="210">
        <f t="shared" ref="AC17" si="24">SUM(AC4:AC16)</f>
        <v>0</v>
      </c>
      <c r="AD17" s="221">
        <f t="shared" ref="AD17" si="25">SUM(AD4:AD16)</f>
        <v>-38349</v>
      </c>
      <c r="AE17" s="85">
        <f t="shared" si="7"/>
        <v>5192356</v>
      </c>
      <c r="AG17" s="86"/>
      <c r="AH17" s="219" t="s">
        <v>43</v>
      </c>
      <c r="AI17" s="210">
        <f>SUM(AI4:AI16)</f>
        <v>0</v>
      </c>
      <c r="AJ17" s="210">
        <f t="shared" ref="AJ17" si="26">SUM(AJ4:AJ16)</f>
        <v>0</v>
      </c>
      <c r="AK17" s="210">
        <f t="shared" ref="AK17" si="27">SUM(AK4:AK16)</f>
        <v>0</v>
      </c>
      <c r="AL17" s="210">
        <f t="shared" ref="AL17" si="28">SUM(AL4:AL16)</f>
        <v>0</v>
      </c>
      <c r="AM17" s="210">
        <f t="shared" ref="AM17" si="29">SUM(AM4:AM16)</f>
        <v>0</v>
      </c>
      <c r="AN17" s="210">
        <f t="shared" ref="AN17" si="30">SUM(AN4:AN16)</f>
        <v>0</v>
      </c>
      <c r="AO17" s="210">
        <f t="shared" ref="AO17" si="31">SUM(AO4:AO16)</f>
        <v>0</v>
      </c>
      <c r="AP17" s="210">
        <f t="shared" ref="AP17" si="32">SUM(AP4:AP16)</f>
        <v>0</v>
      </c>
      <c r="AQ17" s="210">
        <f t="shared" ref="AQ17" si="33">SUM(AQ4:AQ16)</f>
        <v>0</v>
      </c>
      <c r="AR17" s="210">
        <f t="shared" ref="AR17" si="34">SUM(AR4:AR16)</f>
        <v>0</v>
      </c>
      <c r="AS17" s="210">
        <f t="shared" ref="AS17" si="35">SUM(AS4:AS16)</f>
        <v>0</v>
      </c>
      <c r="AT17" s="221">
        <f t="shared" ref="AT17" si="36">SUM(AT4:AT16)</f>
        <v>0</v>
      </c>
      <c r="AU17" s="85">
        <f t="shared" si="8"/>
        <v>0</v>
      </c>
      <c r="AW17" s="86"/>
      <c r="AX17" s="219" t="s">
        <v>43</v>
      </c>
      <c r="AY17" s="210">
        <f>SUM(AY4:AY16)</f>
        <v>0</v>
      </c>
      <c r="AZ17" s="210">
        <f t="shared" ref="AZ17" si="37">SUM(AZ4:AZ16)</f>
        <v>0</v>
      </c>
      <c r="BA17" s="210">
        <f t="shared" ref="BA17" si="38">SUM(BA4:BA16)</f>
        <v>0</v>
      </c>
      <c r="BB17" s="210">
        <f t="shared" ref="BB17" si="39">SUM(BB4:BB16)</f>
        <v>0</v>
      </c>
      <c r="BC17" s="210">
        <f t="shared" ref="BC17" si="40">SUM(BC4:BC16)</f>
        <v>0</v>
      </c>
      <c r="BD17" s="210">
        <f t="shared" ref="BD17" si="41">SUM(BD4:BD16)</f>
        <v>0</v>
      </c>
      <c r="BE17" s="210">
        <f t="shared" ref="BE17" si="42">SUM(BE4:BE16)</f>
        <v>0</v>
      </c>
      <c r="BF17" s="210">
        <f t="shared" ref="BF17" si="43">SUM(BF4:BF16)</f>
        <v>0</v>
      </c>
      <c r="BG17" s="210">
        <f t="shared" ref="BG17" si="44">SUM(BG4:BG16)</f>
        <v>0</v>
      </c>
      <c r="BH17" s="210">
        <f t="shared" ref="BH17" si="45">SUM(BH4:BH16)</f>
        <v>0</v>
      </c>
      <c r="BI17" s="210">
        <f t="shared" ref="BI17" si="46">SUM(BI4:BI16)</f>
        <v>0</v>
      </c>
      <c r="BJ17" s="221">
        <f t="shared" ref="BJ17" si="47">SUM(BJ4:BJ16)</f>
        <v>0</v>
      </c>
      <c r="BK17" s="85">
        <f t="shared" si="9"/>
        <v>0</v>
      </c>
      <c r="BM17">
        <f t="shared" ref="BM17" si="48">SUM(BM4:BM16)</f>
        <v>0</v>
      </c>
      <c r="BN17">
        <f t="shared" ref="BN17" si="49">SUM(BN4:BN16)</f>
        <v>79534</v>
      </c>
      <c r="BO17">
        <f t="shared" ref="BO17" si="50">SUM(BO4:BO16)</f>
        <v>0</v>
      </c>
      <c r="BP17">
        <f t="shared" ref="BP17" si="51">SUM(BP4:BP16)</f>
        <v>0</v>
      </c>
      <c r="BQ17">
        <f t="shared" ref="BQ17" si="52">SUM(BQ4:BQ16)</f>
        <v>0</v>
      </c>
      <c r="BR17">
        <f t="shared" ref="BR17" si="53">SUM(BR4:BR16)</f>
        <v>0</v>
      </c>
      <c r="BS17">
        <f t="shared" ref="BS17" si="54">SUM(BS4:BS16)</f>
        <v>0</v>
      </c>
      <c r="BU17">
        <f t="shared" ref="BU17" si="55">SUM(BU4:BU16)</f>
        <v>41185</v>
      </c>
      <c r="BV17">
        <f t="shared" ref="BV17" si="56">SUM(BV4:BV16)</f>
        <v>-79534</v>
      </c>
      <c r="BW17">
        <f t="shared" ref="BW17" si="57">SUM(BW4:BW16)</f>
        <v>0</v>
      </c>
      <c r="BX17">
        <f t="shared" ref="BX17" si="58">SUM(BX4:BX16)</f>
        <v>0</v>
      </c>
      <c r="BY17">
        <f t="shared" ref="BY17" si="59">SUM(BY4:BY16)</f>
        <v>0</v>
      </c>
      <c r="BZ17">
        <f t="shared" ref="BZ17" si="60">SUM(BZ4:BZ16)</f>
        <v>0</v>
      </c>
      <c r="CA17">
        <f t="shared" ref="CA17" si="61">SUM(CA4:CA16)</f>
        <v>0</v>
      </c>
      <c r="CC17">
        <f t="shared" ref="CC17" si="62">SUM(CC4:CC16)</f>
        <v>0</v>
      </c>
      <c r="CD17">
        <f t="shared" ref="CD17" si="63">SUM(CD4:CD16)</f>
        <v>0</v>
      </c>
      <c r="CE17">
        <f t="shared" ref="CE17" si="64">SUM(CE4:CE16)</f>
        <v>0</v>
      </c>
      <c r="CF17">
        <f t="shared" ref="CF17" si="65">SUM(CF4:CF16)</f>
        <v>0</v>
      </c>
      <c r="CG17">
        <f t="shared" ref="CG17" si="66">SUM(CG4:CG16)</f>
        <v>0</v>
      </c>
      <c r="CH17">
        <f t="shared" ref="CH17" si="67">SUM(CH4:CH16)</f>
        <v>0</v>
      </c>
      <c r="CI17">
        <f t="shared" ref="CI17" si="68">SUM(CI4:CI16)</f>
        <v>0</v>
      </c>
      <c r="CK17">
        <f t="shared" ref="CK17" si="69">SUM(CK4:CK16)</f>
        <v>0</v>
      </c>
      <c r="CL17">
        <f t="shared" ref="CL17" si="70">SUM(CL4:CL16)</f>
        <v>0</v>
      </c>
      <c r="CM17">
        <f t="shared" ref="CM17" si="71">SUM(CM4:CM16)</f>
        <v>0</v>
      </c>
      <c r="CN17">
        <f t="shared" ref="CN17" si="72">SUM(CN4:CN16)</f>
        <v>0</v>
      </c>
      <c r="CO17">
        <f t="shared" ref="CO17" si="73">SUM(CO4:CO16)</f>
        <v>0</v>
      </c>
      <c r="CP17">
        <f t="shared" ref="CP17" si="74">SUM(CP4:CP16)</f>
        <v>0</v>
      </c>
      <c r="CQ17">
        <f t="shared" ref="CQ17" si="75">SUM(CQ4:CQ16)</f>
        <v>0</v>
      </c>
    </row>
    <row r="18" spans="1:95" ht="21.75" thickBot="1" x14ac:dyDescent="0.4">
      <c r="A18" s="88"/>
      <c r="Q18" s="88"/>
      <c r="AG18" s="88"/>
      <c r="AW18" s="88"/>
    </row>
    <row r="19" spans="1:95" ht="21.75" thickBot="1" x14ac:dyDescent="0.4">
      <c r="A19" s="88"/>
      <c r="B19" s="205" t="s">
        <v>36</v>
      </c>
      <c r="C19" s="206">
        <f>C$3</f>
        <v>45292</v>
      </c>
      <c r="D19" s="206">
        <f t="shared" ref="D19:N19" si="76">D$3</f>
        <v>45323</v>
      </c>
      <c r="E19" s="206">
        <f t="shared" si="76"/>
        <v>45352</v>
      </c>
      <c r="F19" s="206">
        <f t="shared" si="76"/>
        <v>45383</v>
      </c>
      <c r="G19" s="206">
        <f t="shared" si="76"/>
        <v>45413</v>
      </c>
      <c r="H19" s="206">
        <f t="shared" si="76"/>
        <v>45444</v>
      </c>
      <c r="I19" s="206">
        <f t="shared" si="76"/>
        <v>45474</v>
      </c>
      <c r="J19" s="206">
        <f t="shared" si="76"/>
        <v>45505</v>
      </c>
      <c r="K19" s="206">
        <f t="shared" si="76"/>
        <v>45536</v>
      </c>
      <c r="L19" s="206">
        <f t="shared" si="76"/>
        <v>45566</v>
      </c>
      <c r="M19" s="206">
        <f t="shared" si="76"/>
        <v>45597</v>
      </c>
      <c r="N19" s="213" t="str">
        <f t="shared" si="76"/>
        <v>Dec-24 +</v>
      </c>
      <c r="O19" s="207" t="s">
        <v>34</v>
      </c>
      <c r="Q19" s="88"/>
      <c r="R19" s="205" t="s">
        <v>36</v>
      </c>
      <c r="S19" s="206">
        <f t="shared" ref="S19:AD19" si="77">S$3</f>
        <v>45292</v>
      </c>
      <c r="T19" s="206">
        <f t="shared" si="77"/>
        <v>45323</v>
      </c>
      <c r="U19" s="206">
        <f t="shared" si="77"/>
        <v>45352</v>
      </c>
      <c r="V19" s="206">
        <f t="shared" si="77"/>
        <v>45383</v>
      </c>
      <c r="W19" s="206">
        <f t="shared" si="77"/>
        <v>45413</v>
      </c>
      <c r="X19" s="206">
        <f t="shared" si="77"/>
        <v>45444</v>
      </c>
      <c r="Y19" s="206">
        <f t="shared" si="77"/>
        <v>45474</v>
      </c>
      <c r="Z19" s="206">
        <f t="shared" si="77"/>
        <v>45505</v>
      </c>
      <c r="AA19" s="206">
        <f t="shared" si="77"/>
        <v>45536</v>
      </c>
      <c r="AB19" s="206">
        <f t="shared" si="77"/>
        <v>45566</v>
      </c>
      <c r="AC19" s="206">
        <f t="shared" si="77"/>
        <v>45597</v>
      </c>
      <c r="AD19" s="213" t="str">
        <f t="shared" si="77"/>
        <v>Dec-24 +</v>
      </c>
      <c r="AE19" s="207" t="s">
        <v>34</v>
      </c>
      <c r="AG19" s="88"/>
      <c r="AH19" s="220" t="s">
        <v>36</v>
      </c>
      <c r="AI19" s="206">
        <f t="shared" ref="AI19:AT19" si="78">AI$3</f>
        <v>45292</v>
      </c>
      <c r="AJ19" s="206">
        <f t="shared" si="78"/>
        <v>45323</v>
      </c>
      <c r="AK19" s="206">
        <f t="shared" si="78"/>
        <v>45352</v>
      </c>
      <c r="AL19" s="206">
        <f t="shared" si="78"/>
        <v>45383</v>
      </c>
      <c r="AM19" s="206">
        <f t="shared" si="78"/>
        <v>45413</v>
      </c>
      <c r="AN19" s="206">
        <f t="shared" si="78"/>
        <v>45444</v>
      </c>
      <c r="AO19" s="206">
        <f t="shared" si="78"/>
        <v>45474</v>
      </c>
      <c r="AP19" s="206">
        <f t="shared" si="78"/>
        <v>45505</v>
      </c>
      <c r="AQ19" s="206">
        <f t="shared" si="78"/>
        <v>45536</v>
      </c>
      <c r="AR19" s="206">
        <f t="shared" si="78"/>
        <v>45566</v>
      </c>
      <c r="AS19" s="206">
        <f t="shared" si="78"/>
        <v>45597</v>
      </c>
      <c r="AT19" s="213" t="str">
        <f t="shared" si="78"/>
        <v>Dec-24 +</v>
      </c>
      <c r="AU19" s="207" t="s">
        <v>34</v>
      </c>
      <c r="AW19" s="88"/>
      <c r="AX19" s="205" t="s">
        <v>36</v>
      </c>
      <c r="AY19" s="206">
        <f t="shared" ref="AY19:BJ19" si="79">AY$3</f>
        <v>45292</v>
      </c>
      <c r="AZ19" s="206">
        <f t="shared" si="79"/>
        <v>45323</v>
      </c>
      <c r="BA19" s="206">
        <f t="shared" si="79"/>
        <v>45352</v>
      </c>
      <c r="BB19" s="206">
        <f t="shared" si="79"/>
        <v>45383</v>
      </c>
      <c r="BC19" s="206">
        <f t="shared" si="79"/>
        <v>45413</v>
      </c>
      <c r="BD19" s="206">
        <f t="shared" si="79"/>
        <v>45444</v>
      </c>
      <c r="BE19" s="206">
        <f t="shared" si="79"/>
        <v>45474</v>
      </c>
      <c r="BF19" s="206">
        <f t="shared" si="79"/>
        <v>45505</v>
      </c>
      <c r="BG19" s="206">
        <f t="shared" si="79"/>
        <v>45536</v>
      </c>
      <c r="BH19" s="206">
        <f t="shared" si="79"/>
        <v>45566</v>
      </c>
      <c r="BI19" s="206">
        <f t="shared" si="79"/>
        <v>45597</v>
      </c>
      <c r="BJ19" s="213" t="str">
        <f t="shared" si="79"/>
        <v>Dec-24 +</v>
      </c>
      <c r="BK19" s="207" t="s">
        <v>34</v>
      </c>
      <c r="BM19" s="42">
        <f>BM$3</f>
        <v>45627</v>
      </c>
      <c r="BN19" s="42">
        <f t="shared" ref="BN19:BS19" si="80">BN$3</f>
        <v>45658</v>
      </c>
      <c r="BO19" s="42">
        <f t="shared" si="80"/>
        <v>45689</v>
      </c>
      <c r="BP19" s="42">
        <f t="shared" si="80"/>
        <v>45717</v>
      </c>
      <c r="BQ19" s="42">
        <f t="shared" si="80"/>
        <v>45748</v>
      </c>
      <c r="BR19" s="42">
        <f t="shared" si="80"/>
        <v>45778</v>
      </c>
      <c r="BS19" s="42">
        <f t="shared" si="80"/>
        <v>45809</v>
      </c>
      <c r="BU19" s="42">
        <f t="shared" ref="BU19:CA19" si="81">BU$3</f>
        <v>45627</v>
      </c>
      <c r="BV19" s="42">
        <f t="shared" si="81"/>
        <v>45658</v>
      </c>
      <c r="BW19" s="42">
        <f t="shared" si="81"/>
        <v>45689</v>
      </c>
      <c r="BX19" s="42">
        <f t="shared" si="81"/>
        <v>45717</v>
      </c>
      <c r="BY19" s="42">
        <f t="shared" si="81"/>
        <v>45748</v>
      </c>
      <c r="BZ19" s="42">
        <f t="shared" si="81"/>
        <v>45778</v>
      </c>
      <c r="CA19" s="42">
        <f t="shared" si="81"/>
        <v>45809</v>
      </c>
      <c r="CC19" s="42">
        <f t="shared" ref="CC19:CI19" si="82">CC$3</f>
        <v>45627</v>
      </c>
      <c r="CD19" s="42">
        <f t="shared" si="82"/>
        <v>45658</v>
      </c>
      <c r="CE19" s="42">
        <f t="shared" si="82"/>
        <v>45689</v>
      </c>
      <c r="CF19" s="42">
        <f t="shared" si="82"/>
        <v>45717</v>
      </c>
      <c r="CG19" s="42">
        <f t="shared" si="82"/>
        <v>45748</v>
      </c>
      <c r="CH19" s="42">
        <f t="shared" si="82"/>
        <v>45778</v>
      </c>
      <c r="CI19" s="42">
        <f t="shared" si="82"/>
        <v>45809</v>
      </c>
      <c r="CK19" s="42">
        <f t="shared" ref="CK19:CQ19" si="83">CK$3</f>
        <v>45627</v>
      </c>
      <c r="CL19" s="42">
        <f t="shared" si="83"/>
        <v>45658</v>
      </c>
      <c r="CM19" s="42">
        <f t="shared" si="83"/>
        <v>45689</v>
      </c>
      <c r="CN19" s="42">
        <f t="shared" si="83"/>
        <v>45717</v>
      </c>
      <c r="CO19" s="42">
        <f t="shared" si="83"/>
        <v>45748</v>
      </c>
      <c r="CP19" s="42">
        <f t="shared" si="83"/>
        <v>45778</v>
      </c>
      <c r="CQ19" s="42">
        <f t="shared" si="83"/>
        <v>45809</v>
      </c>
    </row>
    <row r="20" spans="1:95" ht="15" customHeight="1" x14ac:dyDescent="0.25">
      <c r="A20" s="579" t="s">
        <v>69</v>
      </c>
      <c r="B20" s="218" t="s">
        <v>62</v>
      </c>
      <c r="C20" s="3">
        <v>0</v>
      </c>
      <c r="D20" s="3">
        <v>0</v>
      </c>
      <c r="E20" s="3">
        <v>0</v>
      </c>
      <c r="F20" s="3">
        <v>0</v>
      </c>
      <c r="G20" s="3">
        <v>0</v>
      </c>
      <c r="H20" s="3">
        <v>0</v>
      </c>
      <c r="I20" s="3">
        <v>0</v>
      </c>
      <c r="J20" s="3">
        <v>0</v>
      </c>
      <c r="K20" s="3">
        <v>0</v>
      </c>
      <c r="L20" s="3">
        <v>0</v>
      </c>
      <c r="M20" s="3">
        <v>0</v>
      </c>
      <c r="N20" s="172">
        <f>SUM(BM20:BS20)</f>
        <v>0</v>
      </c>
      <c r="O20" s="82">
        <f t="shared" ref="O20:O33" si="84">SUM(C20:N20)</f>
        <v>0</v>
      </c>
      <c r="Q20" s="579" t="s">
        <v>69</v>
      </c>
      <c r="R20" s="218" t="s">
        <v>62</v>
      </c>
      <c r="S20" s="3">
        <v>0</v>
      </c>
      <c r="T20" s="3">
        <v>0</v>
      </c>
      <c r="U20" s="3">
        <v>0</v>
      </c>
      <c r="V20" s="3">
        <v>0</v>
      </c>
      <c r="W20" s="3">
        <v>0</v>
      </c>
      <c r="X20" s="3">
        <v>0</v>
      </c>
      <c r="Y20" s="3">
        <v>0</v>
      </c>
      <c r="Z20" s="3">
        <v>0</v>
      </c>
      <c r="AA20" s="3">
        <v>344700</v>
      </c>
      <c r="AB20" s="3">
        <v>0</v>
      </c>
      <c r="AC20" s="3">
        <v>0</v>
      </c>
      <c r="AD20" s="172">
        <f>SUM(BU20:CA20)</f>
        <v>241303</v>
      </c>
      <c r="AE20" s="82">
        <f t="shared" ref="AE20:AE33" si="85">SUM(S20:AD20)</f>
        <v>586003</v>
      </c>
      <c r="AG20" s="579" t="s">
        <v>69</v>
      </c>
      <c r="AH20" s="218" t="s">
        <v>62</v>
      </c>
      <c r="AI20" s="3">
        <v>0</v>
      </c>
      <c r="AJ20" s="3">
        <v>0</v>
      </c>
      <c r="AK20" s="3">
        <v>0</v>
      </c>
      <c r="AL20" s="3">
        <v>0</v>
      </c>
      <c r="AM20" s="3">
        <v>0</v>
      </c>
      <c r="AN20" s="3">
        <v>0</v>
      </c>
      <c r="AO20" s="3">
        <v>0</v>
      </c>
      <c r="AP20" s="3">
        <v>168378</v>
      </c>
      <c r="AQ20" s="3">
        <v>434344</v>
      </c>
      <c r="AR20" s="3">
        <v>0</v>
      </c>
      <c r="AS20" s="3">
        <v>0</v>
      </c>
      <c r="AT20" s="172">
        <f t="shared" ref="AT20:AT32" si="86">SUM(CC20:CI20)</f>
        <v>71524</v>
      </c>
      <c r="AU20" s="82">
        <f t="shared" ref="AU20:AU33" si="87">SUM(AI20:AT20)</f>
        <v>674246</v>
      </c>
      <c r="AW20" s="579" t="s">
        <v>69</v>
      </c>
      <c r="AX20" s="218" t="s">
        <v>62</v>
      </c>
      <c r="AY20" s="3">
        <v>0</v>
      </c>
      <c r="AZ20" s="3">
        <v>0</v>
      </c>
      <c r="BA20" s="3">
        <v>0</v>
      </c>
      <c r="BB20" s="3">
        <v>0</v>
      </c>
      <c r="BC20" s="3">
        <v>0</v>
      </c>
      <c r="BD20" s="3">
        <v>0</v>
      </c>
      <c r="BE20" s="3">
        <v>0</v>
      </c>
      <c r="BF20" s="3">
        <v>0</v>
      </c>
      <c r="BG20" s="3">
        <v>0</v>
      </c>
      <c r="BH20" s="3">
        <v>0</v>
      </c>
      <c r="BI20" s="3">
        <v>0</v>
      </c>
      <c r="BJ20" s="172">
        <f t="shared" ref="BJ20:BJ32" si="88">SUM(CK20:CQ20)</f>
        <v>0</v>
      </c>
      <c r="BK20" s="82">
        <f t="shared" ref="BK20:BK33" si="89">SUM(AY20:BJ20)</f>
        <v>0</v>
      </c>
      <c r="BL20" s="215"/>
      <c r="BM20" s="198">
        <v>0</v>
      </c>
      <c r="BN20" s="198">
        <v>0</v>
      </c>
      <c r="BO20" s="198">
        <v>0</v>
      </c>
      <c r="BP20" s="198">
        <v>0</v>
      </c>
      <c r="BQ20" s="198">
        <v>0</v>
      </c>
      <c r="BR20" s="198">
        <v>0</v>
      </c>
      <c r="BS20" s="198">
        <v>0</v>
      </c>
      <c r="BU20" s="198">
        <v>0</v>
      </c>
      <c r="BV20" s="198">
        <v>241303</v>
      </c>
      <c r="BW20" s="198">
        <v>0</v>
      </c>
      <c r="BX20" s="198">
        <v>0</v>
      </c>
      <c r="BY20" s="198">
        <v>0</v>
      </c>
      <c r="BZ20" s="198">
        <v>0</v>
      </c>
      <c r="CA20" s="198">
        <v>0</v>
      </c>
      <c r="CC20" s="198">
        <v>0</v>
      </c>
      <c r="CD20" s="198">
        <v>71524</v>
      </c>
      <c r="CE20" s="198">
        <v>0</v>
      </c>
      <c r="CF20" s="198">
        <v>0</v>
      </c>
      <c r="CG20" s="198">
        <v>0</v>
      </c>
      <c r="CH20" s="198">
        <v>0</v>
      </c>
      <c r="CI20" s="198">
        <v>0</v>
      </c>
      <c r="CK20" s="198">
        <v>0</v>
      </c>
      <c r="CL20" s="198">
        <v>0</v>
      </c>
      <c r="CM20" s="198">
        <v>0</v>
      </c>
      <c r="CN20" s="198">
        <v>0</v>
      </c>
      <c r="CO20" s="198">
        <v>0</v>
      </c>
      <c r="CP20" s="198">
        <v>0</v>
      </c>
      <c r="CQ20" s="198">
        <v>0</v>
      </c>
    </row>
    <row r="21" spans="1:95" x14ac:dyDescent="0.25">
      <c r="A21" s="580"/>
      <c r="B21" s="218" t="s">
        <v>61</v>
      </c>
      <c r="C21" s="3">
        <v>0</v>
      </c>
      <c r="D21" s="3">
        <v>0</v>
      </c>
      <c r="E21" s="3">
        <v>0</v>
      </c>
      <c r="F21" s="3">
        <v>9979</v>
      </c>
      <c r="G21" s="3">
        <v>0</v>
      </c>
      <c r="H21" s="3">
        <v>0</v>
      </c>
      <c r="I21" s="3">
        <v>0</v>
      </c>
      <c r="J21" s="3">
        <v>0</v>
      </c>
      <c r="K21" s="3">
        <v>41586</v>
      </c>
      <c r="L21" s="3">
        <v>0</v>
      </c>
      <c r="M21" s="3">
        <v>0</v>
      </c>
      <c r="N21" s="172">
        <f t="shared" ref="N21:N32" si="90">SUM(BM21:BS21)</f>
        <v>0</v>
      </c>
      <c r="O21" s="82">
        <f t="shared" si="84"/>
        <v>51565</v>
      </c>
      <c r="Q21" s="580"/>
      <c r="R21" s="218" t="s">
        <v>61</v>
      </c>
      <c r="S21" s="3">
        <v>0</v>
      </c>
      <c r="T21" s="3">
        <v>0</v>
      </c>
      <c r="U21" s="3">
        <v>0</v>
      </c>
      <c r="V21" s="3">
        <v>0</v>
      </c>
      <c r="W21" s="3">
        <v>0</v>
      </c>
      <c r="X21" s="3">
        <v>0</v>
      </c>
      <c r="Y21" s="3">
        <v>0</v>
      </c>
      <c r="Z21" s="3">
        <v>0</v>
      </c>
      <c r="AA21" s="3">
        <v>0</v>
      </c>
      <c r="AB21" s="3">
        <v>0</v>
      </c>
      <c r="AC21" s="3">
        <v>0</v>
      </c>
      <c r="AD21" s="172">
        <f t="shared" ref="AD21:AD32" si="91">SUM(BU21:CA21)</f>
        <v>0</v>
      </c>
      <c r="AE21" s="82">
        <f t="shared" si="85"/>
        <v>0</v>
      </c>
      <c r="AG21" s="580"/>
      <c r="AH21" s="218" t="s">
        <v>61</v>
      </c>
      <c r="AI21" s="3">
        <v>0</v>
      </c>
      <c r="AJ21" s="3">
        <v>0</v>
      </c>
      <c r="AK21" s="3">
        <v>0</v>
      </c>
      <c r="AL21" s="3">
        <v>0</v>
      </c>
      <c r="AM21" s="3">
        <v>0</v>
      </c>
      <c r="AN21" s="3">
        <v>0</v>
      </c>
      <c r="AO21" s="3">
        <v>0</v>
      </c>
      <c r="AP21" s="3">
        <v>0</v>
      </c>
      <c r="AQ21" s="3">
        <v>0</v>
      </c>
      <c r="AR21" s="3">
        <v>0</v>
      </c>
      <c r="AS21" s="3">
        <v>0</v>
      </c>
      <c r="AT21" s="172">
        <f t="shared" si="86"/>
        <v>0</v>
      </c>
      <c r="AU21" s="82">
        <f t="shared" si="87"/>
        <v>0</v>
      </c>
      <c r="AW21" s="580"/>
      <c r="AX21" s="218" t="s">
        <v>61</v>
      </c>
      <c r="AY21" s="3">
        <v>0</v>
      </c>
      <c r="AZ21" s="3">
        <v>0</v>
      </c>
      <c r="BA21" s="3">
        <v>0</v>
      </c>
      <c r="BB21" s="3">
        <v>0</v>
      </c>
      <c r="BC21" s="3">
        <v>0</v>
      </c>
      <c r="BD21" s="3">
        <v>0</v>
      </c>
      <c r="BE21" s="3">
        <v>0</v>
      </c>
      <c r="BF21" s="3">
        <v>0</v>
      </c>
      <c r="BG21" s="3">
        <v>0</v>
      </c>
      <c r="BH21" s="3">
        <v>0</v>
      </c>
      <c r="BI21" s="3">
        <v>0</v>
      </c>
      <c r="BJ21" s="172">
        <f t="shared" si="88"/>
        <v>0</v>
      </c>
      <c r="BK21" s="82">
        <f t="shared" si="89"/>
        <v>0</v>
      </c>
      <c r="BM21" s="198">
        <v>0</v>
      </c>
      <c r="BN21" s="198">
        <v>0</v>
      </c>
      <c r="BO21" s="198">
        <v>0</v>
      </c>
      <c r="BP21" s="198">
        <v>0</v>
      </c>
      <c r="BQ21" s="198">
        <v>0</v>
      </c>
      <c r="BR21" s="198">
        <v>0</v>
      </c>
      <c r="BS21" s="198">
        <v>0</v>
      </c>
      <c r="BU21" s="198">
        <v>0</v>
      </c>
      <c r="BV21" s="198">
        <v>0</v>
      </c>
      <c r="BW21" s="198">
        <v>0</v>
      </c>
      <c r="BX21" s="198">
        <v>0</v>
      </c>
      <c r="BY21" s="198">
        <v>0</v>
      </c>
      <c r="BZ21" s="198">
        <v>0</v>
      </c>
      <c r="CA21" s="198">
        <v>0</v>
      </c>
      <c r="CC21" s="198">
        <v>0</v>
      </c>
      <c r="CD21" s="198">
        <v>0</v>
      </c>
      <c r="CE21" s="198">
        <v>0</v>
      </c>
      <c r="CF21" s="198">
        <v>0</v>
      </c>
      <c r="CG21" s="198">
        <v>0</v>
      </c>
      <c r="CH21" s="198">
        <v>0</v>
      </c>
      <c r="CI21" s="198">
        <v>0</v>
      </c>
      <c r="CK21" s="198">
        <v>0</v>
      </c>
      <c r="CL21" s="198">
        <v>0</v>
      </c>
      <c r="CM21" s="198">
        <v>0</v>
      </c>
      <c r="CN21" s="198">
        <v>0</v>
      </c>
      <c r="CO21" s="198">
        <v>0</v>
      </c>
      <c r="CP21" s="198">
        <v>0</v>
      </c>
      <c r="CQ21" s="198">
        <v>0</v>
      </c>
    </row>
    <row r="22" spans="1:95" x14ac:dyDescent="0.25">
      <c r="A22" s="580"/>
      <c r="B22" s="218" t="s">
        <v>60</v>
      </c>
      <c r="C22" s="3">
        <v>0</v>
      </c>
      <c r="D22" s="3">
        <v>0</v>
      </c>
      <c r="E22" s="3">
        <v>0</v>
      </c>
      <c r="F22" s="3">
        <v>0</v>
      </c>
      <c r="G22" s="3">
        <v>0</v>
      </c>
      <c r="H22" s="3">
        <v>0</v>
      </c>
      <c r="I22" s="3">
        <v>0</v>
      </c>
      <c r="J22" s="3">
        <v>0</v>
      </c>
      <c r="K22" s="3">
        <v>0</v>
      </c>
      <c r="L22" s="3">
        <v>0</v>
      </c>
      <c r="M22" s="3">
        <v>0</v>
      </c>
      <c r="N22" s="172">
        <f t="shared" si="90"/>
        <v>0</v>
      </c>
      <c r="O22" s="82">
        <f t="shared" si="84"/>
        <v>0</v>
      </c>
      <c r="Q22" s="580"/>
      <c r="R22" s="218" t="s">
        <v>60</v>
      </c>
      <c r="S22" s="3">
        <v>0</v>
      </c>
      <c r="T22" s="3">
        <v>0</v>
      </c>
      <c r="U22" s="3">
        <v>0</v>
      </c>
      <c r="V22" s="3">
        <v>0</v>
      </c>
      <c r="W22" s="3">
        <v>0</v>
      </c>
      <c r="X22" s="3">
        <v>0</v>
      </c>
      <c r="Y22" s="3">
        <v>0</v>
      </c>
      <c r="Z22" s="3">
        <v>0</v>
      </c>
      <c r="AA22" s="3">
        <v>0</v>
      </c>
      <c r="AB22" s="3">
        <v>0</v>
      </c>
      <c r="AC22" s="3">
        <v>0</v>
      </c>
      <c r="AD22" s="172">
        <f t="shared" si="91"/>
        <v>0</v>
      </c>
      <c r="AE22" s="82">
        <f t="shared" si="85"/>
        <v>0</v>
      </c>
      <c r="AG22" s="580"/>
      <c r="AH22" s="218" t="s">
        <v>60</v>
      </c>
      <c r="AI22" s="3">
        <v>0</v>
      </c>
      <c r="AJ22" s="3">
        <v>0</v>
      </c>
      <c r="AK22" s="3">
        <v>0</v>
      </c>
      <c r="AL22" s="3">
        <v>0</v>
      </c>
      <c r="AM22" s="3">
        <v>0</v>
      </c>
      <c r="AN22" s="3">
        <v>0</v>
      </c>
      <c r="AO22" s="3">
        <v>0</v>
      </c>
      <c r="AP22" s="3">
        <v>0</v>
      </c>
      <c r="AQ22" s="3">
        <v>0</v>
      </c>
      <c r="AR22" s="3">
        <v>0</v>
      </c>
      <c r="AS22" s="3">
        <v>0</v>
      </c>
      <c r="AT22" s="172">
        <f t="shared" si="86"/>
        <v>0</v>
      </c>
      <c r="AU22" s="82">
        <f t="shared" si="87"/>
        <v>0</v>
      </c>
      <c r="AW22" s="580"/>
      <c r="AX22" s="218" t="s">
        <v>60</v>
      </c>
      <c r="AY22" s="3">
        <v>0</v>
      </c>
      <c r="AZ22" s="3">
        <v>0</v>
      </c>
      <c r="BA22" s="3">
        <v>0</v>
      </c>
      <c r="BB22" s="3">
        <v>0</v>
      </c>
      <c r="BC22" s="3">
        <v>0</v>
      </c>
      <c r="BD22" s="3">
        <v>0</v>
      </c>
      <c r="BE22" s="3">
        <v>0</v>
      </c>
      <c r="BF22" s="3">
        <v>0</v>
      </c>
      <c r="BG22" s="3">
        <v>0</v>
      </c>
      <c r="BH22" s="3">
        <v>0</v>
      </c>
      <c r="BI22" s="3">
        <v>0</v>
      </c>
      <c r="BJ22" s="172">
        <f t="shared" si="88"/>
        <v>0</v>
      </c>
      <c r="BK22" s="82">
        <f t="shared" si="89"/>
        <v>0</v>
      </c>
      <c r="BM22" s="198">
        <v>0</v>
      </c>
      <c r="BN22" s="198">
        <v>0</v>
      </c>
      <c r="BO22" s="198">
        <v>0</v>
      </c>
      <c r="BP22" s="198">
        <v>0</v>
      </c>
      <c r="BQ22" s="198">
        <v>0</v>
      </c>
      <c r="BR22" s="198">
        <v>0</v>
      </c>
      <c r="BS22" s="198">
        <v>0</v>
      </c>
      <c r="BU22" s="198">
        <v>0</v>
      </c>
      <c r="BV22" s="198">
        <v>0</v>
      </c>
      <c r="BW22" s="198">
        <v>0</v>
      </c>
      <c r="BX22" s="198">
        <v>0</v>
      </c>
      <c r="BY22" s="198">
        <v>0</v>
      </c>
      <c r="BZ22" s="198">
        <v>0</v>
      </c>
      <c r="CA22" s="198">
        <v>0</v>
      </c>
      <c r="CC22" s="198">
        <v>0</v>
      </c>
      <c r="CD22" s="198">
        <v>0</v>
      </c>
      <c r="CE22" s="198">
        <v>0</v>
      </c>
      <c r="CF22" s="198">
        <v>0</v>
      </c>
      <c r="CG22" s="198">
        <v>0</v>
      </c>
      <c r="CH22" s="198">
        <v>0</v>
      </c>
      <c r="CI22" s="198">
        <v>0</v>
      </c>
      <c r="CK22" s="198">
        <v>0</v>
      </c>
      <c r="CL22" s="198">
        <v>0</v>
      </c>
      <c r="CM22" s="198">
        <v>0</v>
      </c>
      <c r="CN22" s="198">
        <v>0</v>
      </c>
      <c r="CO22" s="198">
        <v>0</v>
      </c>
      <c r="CP22" s="198">
        <v>0</v>
      </c>
      <c r="CQ22" s="198">
        <v>0</v>
      </c>
    </row>
    <row r="23" spans="1:95" x14ac:dyDescent="0.25">
      <c r="A23" s="580"/>
      <c r="B23" s="218" t="s">
        <v>59</v>
      </c>
      <c r="C23" s="3">
        <v>0</v>
      </c>
      <c r="D23" s="3">
        <v>0</v>
      </c>
      <c r="E23" s="3">
        <v>0</v>
      </c>
      <c r="F23" s="3">
        <v>111828</v>
      </c>
      <c r="G23" s="3">
        <v>65135</v>
      </c>
      <c r="H23" s="3">
        <v>0</v>
      </c>
      <c r="I23" s="3">
        <v>0</v>
      </c>
      <c r="J23" s="3">
        <v>0</v>
      </c>
      <c r="K23" s="3">
        <v>30205</v>
      </c>
      <c r="L23" s="3">
        <v>0</v>
      </c>
      <c r="M23" s="3">
        <v>0</v>
      </c>
      <c r="N23" s="172">
        <f t="shared" si="90"/>
        <v>1224010</v>
      </c>
      <c r="O23" s="82">
        <f t="shared" si="84"/>
        <v>1431178</v>
      </c>
      <c r="Q23" s="580"/>
      <c r="R23" s="218" t="s">
        <v>59</v>
      </c>
      <c r="S23" s="3">
        <v>0</v>
      </c>
      <c r="T23" s="3">
        <v>0</v>
      </c>
      <c r="U23" s="3">
        <v>438127</v>
      </c>
      <c r="V23" s="3">
        <v>0</v>
      </c>
      <c r="W23" s="3">
        <v>197555</v>
      </c>
      <c r="X23" s="3">
        <v>21199</v>
      </c>
      <c r="Y23" s="3">
        <v>0</v>
      </c>
      <c r="Z23" s="3">
        <v>123971</v>
      </c>
      <c r="AA23" s="3">
        <v>200550</v>
      </c>
      <c r="AB23" s="3">
        <v>294149</v>
      </c>
      <c r="AC23" s="3">
        <v>0</v>
      </c>
      <c r="AD23" s="172">
        <f t="shared" si="91"/>
        <v>514087</v>
      </c>
      <c r="AE23" s="82">
        <f t="shared" si="85"/>
        <v>1789638</v>
      </c>
      <c r="AG23" s="580"/>
      <c r="AH23" s="218" t="s">
        <v>59</v>
      </c>
      <c r="AI23" s="3">
        <v>0</v>
      </c>
      <c r="AJ23" s="3">
        <v>0</v>
      </c>
      <c r="AK23" s="3">
        <v>0</v>
      </c>
      <c r="AL23" s="3">
        <v>0</v>
      </c>
      <c r="AM23" s="3">
        <v>52850</v>
      </c>
      <c r="AN23" s="3">
        <v>148113</v>
      </c>
      <c r="AO23" s="3">
        <v>0</v>
      </c>
      <c r="AP23" s="3">
        <v>0</v>
      </c>
      <c r="AQ23" s="3">
        <v>0</v>
      </c>
      <c r="AR23" s="3">
        <v>0</v>
      </c>
      <c r="AS23" s="3">
        <v>307335</v>
      </c>
      <c r="AT23" s="172">
        <f t="shared" si="86"/>
        <v>1182517</v>
      </c>
      <c r="AU23" s="82">
        <f t="shared" si="87"/>
        <v>1690815</v>
      </c>
      <c r="AW23" s="580"/>
      <c r="AX23" s="218" t="s">
        <v>59</v>
      </c>
      <c r="AY23" s="3">
        <v>0</v>
      </c>
      <c r="AZ23" s="3">
        <v>0</v>
      </c>
      <c r="BA23" s="3">
        <v>0</v>
      </c>
      <c r="BB23" s="3">
        <v>0</v>
      </c>
      <c r="BC23" s="3">
        <v>0</v>
      </c>
      <c r="BD23" s="3">
        <v>0</v>
      </c>
      <c r="BE23" s="3">
        <v>0</v>
      </c>
      <c r="BF23" s="3">
        <v>0</v>
      </c>
      <c r="BG23" s="3">
        <v>0</v>
      </c>
      <c r="BH23" s="3">
        <v>101472</v>
      </c>
      <c r="BI23" s="3">
        <v>0</v>
      </c>
      <c r="BJ23" s="172">
        <f t="shared" si="88"/>
        <v>1044006</v>
      </c>
      <c r="BK23" s="82">
        <f t="shared" si="89"/>
        <v>1145478</v>
      </c>
      <c r="BM23" s="198">
        <v>809487</v>
      </c>
      <c r="BN23" s="198">
        <v>414523</v>
      </c>
      <c r="BO23" s="198">
        <v>0</v>
      </c>
      <c r="BP23" s="198">
        <v>0</v>
      </c>
      <c r="BQ23" s="198">
        <v>0</v>
      </c>
      <c r="BR23" s="198">
        <v>0</v>
      </c>
      <c r="BS23" s="198">
        <v>0</v>
      </c>
      <c r="BU23" s="198">
        <v>220471</v>
      </c>
      <c r="BV23" s="198">
        <v>293616</v>
      </c>
      <c r="BW23" s="198">
        <v>0</v>
      </c>
      <c r="BX23" s="198">
        <v>0</v>
      </c>
      <c r="BY23" s="198">
        <v>0</v>
      </c>
      <c r="BZ23" s="198">
        <v>0</v>
      </c>
      <c r="CA23" s="198">
        <v>0</v>
      </c>
      <c r="CC23" s="198">
        <v>510505</v>
      </c>
      <c r="CD23" s="198">
        <v>672012</v>
      </c>
      <c r="CE23" s="198">
        <v>0</v>
      </c>
      <c r="CF23" s="198">
        <v>0</v>
      </c>
      <c r="CG23" s="198">
        <v>0</v>
      </c>
      <c r="CH23" s="198">
        <v>0</v>
      </c>
      <c r="CI23" s="198">
        <v>0</v>
      </c>
      <c r="CK23" s="198">
        <v>1044006</v>
      </c>
      <c r="CL23" s="198">
        <v>0</v>
      </c>
      <c r="CM23" s="198">
        <v>0</v>
      </c>
      <c r="CN23" s="198">
        <v>0</v>
      </c>
      <c r="CO23" s="198">
        <v>0</v>
      </c>
      <c r="CP23" s="198">
        <v>0</v>
      </c>
      <c r="CQ23" s="198">
        <v>0</v>
      </c>
    </row>
    <row r="24" spans="1:95" x14ac:dyDescent="0.25">
      <c r="A24" s="580"/>
      <c r="B24" s="218" t="s">
        <v>58</v>
      </c>
      <c r="C24" s="3">
        <v>0</v>
      </c>
      <c r="D24" s="3">
        <v>0</v>
      </c>
      <c r="E24" s="3">
        <v>0</v>
      </c>
      <c r="F24" s="3">
        <v>0</v>
      </c>
      <c r="G24" s="3">
        <v>0</v>
      </c>
      <c r="H24" s="3">
        <v>0</v>
      </c>
      <c r="I24" s="3">
        <v>0</v>
      </c>
      <c r="J24" s="3">
        <v>0</v>
      </c>
      <c r="K24" s="3">
        <v>0</v>
      </c>
      <c r="L24" s="3">
        <v>0</v>
      </c>
      <c r="M24" s="3">
        <v>0</v>
      </c>
      <c r="N24" s="172">
        <f t="shared" si="90"/>
        <v>0</v>
      </c>
      <c r="O24" s="82">
        <f t="shared" si="84"/>
        <v>0</v>
      </c>
      <c r="Q24" s="580"/>
      <c r="R24" s="218" t="s">
        <v>58</v>
      </c>
      <c r="S24" s="3">
        <v>0</v>
      </c>
      <c r="T24" s="3">
        <v>0</v>
      </c>
      <c r="U24" s="3">
        <v>0</v>
      </c>
      <c r="V24" s="3">
        <v>0</v>
      </c>
      <c r="W24" s="3">
        <v>0</v>
      </c>
      <c r="X24" s="3">
        <v>0</v>
      </c>
      <c r="Y24" s="3">
        <v>0</v>
      </c>
      <c r="Z24" s="3">
        <v>0</v>
      </c>
      <c r="AA24" s="3">
        <v>0</v>
      </c>
      <c r="AB24" s="3">
        <v>0</v>
      </c>
      <c r="AC24" s="3">
        <v>0</v>
      </c>
      <c r="AD24" s="172">
        <f t="shared" si="91"/>
        <v>0</v>
      </c>
      <c r="AE24" s="82">
        <f t="shared" si="85"/>
        <v>0</v>
      </c>
      <c r="AG24" s="580"/>
      <c r="AH24" s="218" t="s">
        <v>58</v>
      </c>
      <c r="AI24" s="3">
        <v>0</v>
      </c>
      <c r="AJ24" s="3">
        <v>0</v>
      </c>
      <c r="AK24" s="3">
        <v>0</v>
      </c>
      <c r="AL24" s="3">
        <v>0</v>
      </c>
      <c r="AM24" s="3">
        <v>0</v>
      </c>
      <c r="AN24" s="3">
        <v>0</v>
      </c>
      <c r="AO24" s="3">
        <v>0</v>
      </c>
      <c r="AP24" s="3">
        <v>0</v>
      </c>
      <c r="AQ24" s="3">
        <v>0</v>
      </c>
      <c r="AR24" s="3">
        <v>0</v>
      </c>
      <c r="AS24" s="3">
        <v>0</v>
      </c>
      <c r="AT24" s="172">
        <f t="shared" si="86"/>
        <v>0</v>
      </c>
      <c r="AU24" s="82">
        <f t="shared" si="87"/>
        <v>0</v>
      </c>
      <c r="AW24" s="580"/>
      <c r="AX24" s="218" t="s">
        <v>58</v>
      </c>
      <c r="AY24" s="3">
        <v>0</v>
      </c>
      <c r="AZ24" s="3">
        <v>0</v>
      </c>
      <c r="BA24" s="3">
        <v>0</v>
      </c>
      <c r="BB24" s="3">
        <v>0</v>
      </c>
      <c r="BC24" s="3">
        <v>0</v>
      </c>
      <c r="BD24" s="3">
        <v>0</v>
      </c>
      <c r="BE24" s="3">
        <v>0</v>
      </c>
      <c r="BF24" s="3">
        <v>0</v>
      </c>
      <c r="BG24" s="3">
        <v>0</v>
      </c>
      <c r="BH24" s="3">
        <v>0</v>
      </c>
      <c r="BI24" s="3">
        <v>0</v>
      </c>
      <c r="BJ24" s="172">
        <f t="shared" si="88"/>
        <v>0</v>
      </c>
      <c r="BK24" s="82">
        <f t="shared" si="89"/>
        <v>0</v>
      </c>
      <c r="BM24" s="198">
        <v>0</v>
      </c>
      <c r="BN24" s="198">
        <v>0</v>
      </c>
      <c r="BO24" s="198">
        <v>0</v>
      </c>
      <c r="BP24" s="198">
        <v>0</v>
      </c>
      <c r="BQ24" s="198">
        <v>0</v>
      </c>
      <c r="BR24" s="198">
        <v>0</v>
      </c>
      <c r="BS24" s="198">
        <v>0</v>
      </c>
      <c r="BU24" s="198">
        <v>0</v>
      </c>
      <c r="BV24" s="198">
        <v>0</v>
      </c>
      <c r="BW24" s="198">
        <v>0</v>
      </c>
      <c r="BX24" s="198">
        <v>0</v>
      </c>
      <c r="BY24" s="198">
        <v>0</v>
      </c>
      <c r="BZ24" s="198">
        <v>0</v>
      </c>
      <c r="CA24" s="198">
        <v>0</v>
      </c>
      <c r="CC24" s="198">
        <v>0</v>
      </c>
      <c r="CD24" s="198">
        <v>0</v>
      </c>
      <c r="CE24" s="198">
        <v>0</v>
      </c>
      <c r="CF24" s="198">
        <v>0</v>
      </c>
      <c r="CG24" s="198">
        <v>0</v>
      </c>
      <c r="CH24" s="198">
        <v>0</v>
      </c>
      <c r="CI24" s="198">
        <v>0</v>
      </c>
      <c r="CK24" s="198">
        <v>0</v>
      </c>
      <c r="CL24" s="198">
        <v>0</v>
      </c>
      <c r="CM24" s="198">
        <v>0</v>
      </c>
      <c r="CN24" s="198">
        <v>0</v>
      </c>
      <c r="CO24" s="198">
        <v>0</v>
      </c>
      <c r="CP24" s="198">
        <v>0</v>
      </c>
      <c r="CQ24" s="198">
        <v>0</v>
      </c>
    </row>
    <row r="25" spans="1:95" x14ac:dyDescent="0.25">
      <c r="A25" s="580"/>
      <c r="B25" s="218" t="s">
        <v>57</v>
      </c>
      <c r="C25" s="3">
        <v>0</v>
      </c>
      <c r="D25" s="3">
        <v>0</v>
      </c>
      <c r="E25" s="3">
        <v>0</v>
      </c>
      <c r="F25" s="3">
        <v>0</v>
      </c>
      <c r="G25" s="3">
        <v>0</v>
      </c>
      <c r="H25" s="3">
        <v>0</v>
      </c>
      <c r="I25" s="3">
        <v>0</v>
      </c>
      <c r="J25" s="3">
        <v>0</v>
      </c>
      <c r="K25" s="3">
        <v>0</v>
      </c>
      <c r="L25" s="3">
        <v>0</v>
      </c>
      <c r="M25" s="3">
        <v>0</v>
      </c>
      <c r="N25" s="172">
        <f t="shared" si="90"/>
        <v>0</v>
      </c>
      <c r="O25" s="82">
        <f t="shared" si="84"/>
        <v>0</v>
      </c>
      <c r="Q25" s="580"/>
      <c r="R25" s="218" t="s">
        <v>57</v>
      </c>
      <c r="S25" s="3">
        <v>0</v>
      </c>
      <c r="T25" s="3">
        <v>0</v>
      </c>
      <c r="U25" s="3">
        <v>0</v>
      </c>
      <c r="V25" s="3">
        <v>0</v>
      </c>
      <c r="W25" s="3">
        <v>0</v>
      </c>
      <c r="X25" s="3">
        <v>0</v>
      </c>
      <c r="Y25" s="3">
        <v>0</v>
      </c>
      <c r="Z25" s="3">
        <v>0</v>
      </c>
      <c r="AA25" s="3">
        <v>0</v>
      </c>
      <c r="AB25" s="3">
        <v>0</v>
      </c>
      <c r="AC25" s="3">
        <v>0</v>
      </c>
      <c r="AD25" s="172">
        <f t="shared" si="91"/>
        <v>0</v>
      </c>
      <c r="AE25" s="82">
        <f t="shared" si="85"/>
        <v>0</v>
      </c>
      <c r="AG25" s="580"/>
      <c r="AH25" s="218" t="s">
        <v>57</v>
      </c>
      <c r="AI25" s="3">
        <v>0</v>
      </c>
      <c r="AJ25" s="3">
        <v>0</v>
      </c>
      <c r="AK25" s="3">
        <v>0</v>
      </c>
      <c r="AL25" s="3">
        <v>0</v>
      </c>
      <c r="AM25" s="3">
        <v>0</v>
      </c>
      <c r="AN25" s="3">
        <v>0</v>
      </c>
      <c r="AO25" s="3">
        <v>0</v>
      </c>
      <c r="AP25" s="3">
        <v>0</v>
      </c>
      <c r="AQ25" s="3">
        <v>0</v>
      </c>
      <c r="AR25" s="3">
        <v>0</v>
      </c>
      <c r="AS25" s="3">
        <v>0</v>
      </c>
      <c r="AT25" s="172">
        <f t="shared" si="86"/>
        <v>0</v>
      </c>
      <c r="AU25" s="82">
        <f t="shared" si="87"/>
        <v>0</v>
      </c>
      <c r="AW25" s="580"/>
      <c r="AX25" s="218" t="s">
        <v>57</v>
      </c>
      <c r="AY25" s="3">
        <v>0</v>
      </c>
      <c r="AZ25" s="3">
        <v>0</v>
      </c>
      <c r="BA25" s="3">
        <v>0</v>
      </c>
      <c r="BB25" s="3">
        <v>0</v>
      </c>
      <c r="BC25" s="3">
        <v>0</v>
      </c>
      <c r="BD25" s="3">
        <v>0</v>
      </c>
      <c r="BE25" s="3">
        <v>0</v>
      </c>
      <c r="BF25" s="3">
        <v>0</v>
      </c>
      <c r="BG25" s="3">
        <v>0</v>
      </c>
      <c r="BH25" s="3">
        <v>0</v>
      </c>
      <c r="BI25" s="3">
        <v>0</v>
      </c>
      <c r="BJ25" s="172">
        <f t="shared" si="88"/>
        <v>0</v>
      </c>
      <c r="BK25" s="82">
        <f t="shared" si="89"/>
        <v>0</v>
      </c>
      <c r="BM25" s="198">
        <v>0</v>
      </c>
      <c r="BN25" s="198">
        <v>0</v>
      </c>
      <c r="BO25" s="198">
        <v>0</v>
      </c>
      <c r="BP25" s="198">
        <v>0</v>
      </c>
      <c r="BQ25" s="198">
        <v>0</v>
      </c>
      <c r="BR25" s="198">
        <v>0</v>
      </c>
      <c r="BS25" s="198">
        <v>0</v>
      </c>
      <c r="BU25" s="198">
        <v>0</v>
      </c>
      <c r="BV25" s="198">
        <v>0</v>
      </c>
      <c r="BW25" s="198">
        <v>0</v>
      </c>
      <c r="BX25" s="198">
        <v>0</v>
      </c>
      <c r="BY25" s="198">
        <v>0</v>
      </c>
      <c r="BZ25" s="198">
        <v>0</v>
      </c>
      <c r="CA25" s="198">
        <v>0</v>
      </c>
      <c r="CC25" s="198">
        <v>0</v>
      </c>
      <c r="CD25" s="198">
        <v>0</v>
      </c>
      <c r="CE25" s="198">
        <v>0</v>
      </c>
      <c r="CF25" s="198">
        <v>0</v>
      </c>
      <c r="CG25" s="198">
        <v>0</v>
      </c>
      <c r="CH25" s="198">
        <v>0</v>
      </c>
      <c r="CI25" s="198">
        <v>0</v>
      </c>
      <c r="CK25" s="198">
        <v>0</v>
      </c>
      <c r="CL25" s="198">
        <v>0</v>
      </c>
      <c r="CM25" s="198">
        <v>0</v>
      </c>
      <c r="CN25" s="198">
        <v>0</v>
      </c>
      <c r="CO25" s="198">
        <v>0</v>
      </c>
      <c r="CP25" s="198">
        <v>0</v>
      </c>
      <c r="CQ25" s="198">
        <v>0</v>
      </c>
    </row>
    <row r="26" spans="1:95" x14ac:dyDescent="0.25">
      <c r="A26" s="580"/>
      <c r="B26" s="218" t="s">
        <v>56</v>
      </c>
      <c r="C26" s="3">
        <v>0</v>
      </c>
      <c r="D26" s="3">
        <v>0</v>
      </c>
      <c r="E26" s="3">
        <v>0</v>
      </c>
      <c r="F26" s="3">
        <v>3809</v>
      </c>
      <c r="G26" s="3">
        <v>4689</v>
      </c>
      <c r="H26" s="3">
        <v>29829</v>
      </c>
      <c r="I26" s="3">
        <v>0</v>
      </c>
      <c r="J26" s="3">
        <v>0</v>
      </c>
      <c r="K26" s="3">
        <v>39281</v>
      </c>
      <c r="L26" s="3">
        <v>0</v>
      </c>
      <c r="M26" s="3">
        <v>378800</v>
      </c>
      <c r="N26" s="172">
        <f t="shared" si="90"/>
        <v>1286772</v>
      </c>
      <c r="O26" s="82">
        <f t="shared" si="84"/>
        <v>1743180</v>
      </c>
      <c r="Q26" s="580"/>
      <c r="R26" s="218" t="s">
        <v>56</v>
      </c>
      <c r="S26" s="3">
        <v>0</v>
      </c>
      <c r="T26" s="3">
        <v>0</v>
      </c>
      <c r="U26" s="3">
        <v>53093</v>
      </c>
      <c r="V26" s="3">
        <v>127946</v>
      </c>
      <c r="W26" s="3">
        <v>9861</v>
      </c>
      <c r="X26" s="3">
        <v>990021</v>
      </c>
      <c r="Y26" s="3">
        <v>0</v>
      </c>
      <c r="Z26" s="3">
        <v>172779</v>
      </c>
      <c r="AA26" s="3">
        <v>692759</v>
      </c>
      <c r="AB26" s="3">
        <v>927609</v>
      </c>
      <c r="AC26" s="3">
        <v>570253</v>
      </c>
      <c r="AD26" s="172">
        <f t="shared" si="91"/>
        <v>1978534</v>
      </c>
      <c r="AE26" s="82">
        <f t="shared" si="85"/>
        <v>5522855</v>
      </c>
      <c r="AG26" s="580"/>
      <c r="AH26" s="218" t="s">
        <v>56</v>
      </c>
      <c r="AI26" s="3">
        <v>0</v>
      </c>
      <c r="AJ26" s="3">
        <v>0</v>
      </c>
      <c r="AK26" s="3">
        <v>0</v>
      </c>
      <c r="AL26" s="3">
        <v>0</v>
      </c>
      <c r="AM26" s="3">
        <v>5292</v>
      </c>
      <c r="AN26" s="3">
        <v>133075</v>
      </c>
      <c r="AO26" s="3">
        <v>0</v>
      </c>
      <c r="AP26" s="3">
        <v>0</v>
      </c>
      <c r="AQ26" s="3">
        <v>0</v>
      </c>
      <c r="AR26" s="3">
        <v>0</v>
      </c>
      <c r="AS26" s="3">
        <v>158870</v>
      </c>
      <c r="AT26" s="172">
        <f t="shared" si="86"/>
        <v>2392023</v>
      </c>
      <c r="AU26" s="82">
        <f t="shared" si="87"/>
        <v>2689260</v>
      </c>
      <c r="AW26" s="580"/>
      <c r="AX26" s="218" t="s">
        <v>56</v>
      </c>
      <c r="AY26" s="3">
        <v>0</v>
      </c>
      <c r="AZ26" s="3">
        <v>0</v>
      </c>
      <c r="BA26" s="3">
        <v>0</v>
      </c>
      <c r="BB26" s="3">
        <v>0</v>
      </c>
      <c r="BC26" s="3">
        <v>0</v>
      </c>
      <c r="BD26" s="3">
        <v>0</v>
      </c>
      <c r="BE26" s="3">
        <v>0</v>
      </c>
      <c r="BF26" s="3">
        <v>0</v>
      </c>
      <c r="BG26" s="3">
        <v>0</v>
      </c>
      <c r="BH26" s="3">
        <v>0</v>
      </c>
      <c r="BI26" s="3">
        <v>0</v>
      </c>
      <c r="BJ26" s="172">
        <f t="shared" si="88"/>
        <v>0</v>
      </c>
      <c r="BK26" s="82">
        <f t="shared" si="89"/>
        <v>0</v>
      </c>
      <c r="BM26" s="198">
        <v>246550</v>
      </c>
      <c r="BN26" s="198">
        <v>1040222</v>
      </c>
      <c r="BO26" s="198">
        <v>0</v>
      </c>
      <c r="BP26" s="198">
        <v>0</v>
      </c>
      <c r="BQ26" s="198">
        <v>0</v>
      </c>
      <c r="BR26" s="198">
        <v>0</v>
      </c>
      <c r="BS26" s="198">
        <v>0</v>
      </c>
      <c r="BU26" s="198">
        <v>601482</v>
      </c>
      <c r="BV26" s="198">
        <v>1377052</v>
      </c>
      <c r="BW26" s="198">
        <v>0</v>
      </c>
      <c r="BX26" s="198">
        <v>0</v>
      </c>
      <c r="BY26" s="198">
        <v>0</v>
      </c>
      <c r="BZ26" s="198">
        <v>0</v>
      </c>
      <c r="CA26" s="198">
        <v>0</v>
      </c>
      <c r="CC26" s="198">
        <v>1681108</v>
      </c>
      <c r="CD26" s="198">
        <v>710915</v>
      </c>
      <c r="CE26" s="198">
        <v>0</v>
      </c>
      <c r="CF26" s="198">
        <v>0</v>
      </c>
      <c r="CG26" s="198">
        <v>0</v>
      </c>
      <c r="CH26" s="198">
        <v>0</v>
      </c>
      <c r="CI26" s="198">
        <v>0</v>
      </c>
      <c r="CK26" s="198">
        <v>0</v>
      </c>
      <c r="CL26" s="198">
        <v>0</v>
      </c>
      <c r="CM26" s="198">
        <v>0</v>
      </c>
      <c r="CN26" s="198">
        <v>0</v>
      </c>
      <c r="CO26" s="198">
        <v>0</v>
      </c>
      <c r="CP26" s="198">
        <v>0</v>
      </c>
      <c r="CQ26" s="198">
        <v>0</v>
      </c>
    </row>
    <row r="27" spans="1:95" x14ac:dyDescent="0.25">
      <c r="A27" s="580"/>
      <c r="B27" s="218" t="s">
        <v>55</v>
      </c>
      <c r="C27" s="3">
        <v>0</v>
      </c>
      <c r="D27" s="3">
        <v>0</v>
      </c>
      <c r="E27" s="3">
        <v>121726</v>
      </c>
      <c r="F27" s="3">
        <v>191448</v>
      </c>
      <c r="G27" s="3">
        <v>209800</v>
      </c>
      <c r="H27" s="3">
        <v>820290</v>
      </c>
      <c r="I27" s="3">
        <v>16337</v>
      </c>
      <c r="J27" s="3">
        <v>196241</v>
      </c>
      <c r="K27" s="3">
        <v>507033</v>
      </c>
      <c r="L27" s="3">
        <v>0</v>
      </c>
      <c r="M27" s="3">
        <v>279003</v>
      </c>
      <c r="N27" s="172">
        <f t="shared" si="90"/>
        <v>4002840</v>
      </c>
      <c r="O27" s="82">
        <f t="shared" si="84"/>
        <v>6344718</v>
      </c>
      <c r="Q27" s="580"/>
      <c r="R27" s="218" t="s">
        <v>55</v>
      </c>
      <c r="S27" s="3">
        <v>0</v>
      </c>
      <c r="T27" s="3">
        <v>3030</v>
      </c>
      <c r="U27" s="3">
        <v>78905</v>
      </c>
      <c r="V27" s="3">
        <v>20467</v>
      </c>
      <c r="W27" s="3">
        <v>42757</v>
      </c>
      <c r="X27" s="3">
        <v>128665</v>
      </c>
      <c r="Y27" s="3">
        <v>66413</v>
      </c>
      <c r="Z27" s="3">
        <v>3350587</v>
      </c>
      <c r="AA27" s="3">
        <v>2008058</v>
      </c>
      <c r="AB27" s="3">
        <v>132455</v>
      </c>
      <c r="AC27" s="3">
        <v>139826</v>
      </c>
      <c r="AD27" s="172">
        <f t="shared" si="91"/>
        <v>2770992</v>
      </c>
      <c r="AE27" s="82">
        <f t="shared" si="85"/>
        <v>8742155</v>
      </c>
      <c r="AG27" s="580"/>
      <c r="AH27" s="218" t="s">
        <v>55</v>
      </c>
      <c r="AI27" s="3">
        <v>0</v>
      </c>
      <c r="AJ27" s="3">
        <v>0</v>
      </c>
      <c r="AK27" s="3">
        <v>0</v>
      </c>
      <c r="AL27" s="3">
        <v>0</v>
      </c>
      <c r="AM27" s="3">
        <v>234583</v>
      </c>
      <c r="AN27" s="3">
        <v>0</v>
      </c>
      <c r="AO27" s="3">
        <v>0</v>
      </c>
      <c r="AP27" s="3">
        <v>0</v>
      </c>
      <c r="AQ27" s="3">
        <v>534361</v>
      </c>
      <c r="AR27" s="3">
        <v>0</v>
      </c>
      <c r="AS27" s="3">
        <v>2603034</v>
      </c>
      <c r="AT27" s="172">
        <f t="shared" si="86"/>
        <v>688784</v>
      </c>
      <c r="AU27" s="82">
        <f t="shared" si="87"/>
        <v>4060762</v>
      </c>
      <c r="AW27" s="580"/>
      <c r="AX27" s="218" t="s">
        <v>55</v>
      </c>
      <c r="AY27" s="3">
        <v>0</v>
      </c>
      <c r="AZ27" s="3">
        <v>0</v>
      </c>
      <c r="BA27" s="3">
        <v>0</v>
      </c>
      <c r="BB27" s="3">
        <v>0</v>
      </c>
      <c r="BC27" s="3">
        <v>0</v>
      </c>
      <c r="BD27" s="3">
        <v>0</v>
      </c>
      <c r="BE27" s="3">
        <v>0</v>
      </c>
      <c r="BF27" s="3">
        <v>0</v>
      </c>
      <c r="BG27" s="3">
        <v>0</v>
      </c>
      <c r="BH27" s="3">
        <v>0</v>
      </c>
      <c r="BI27" s="3">
        <v>0</v>
      </c>
      <c r="BJ27" s="172">
        <f t="shared" si="88"/>
        <v>7957</v>
      </c>
      <c r="BK27" s="82">
        <f t="shared" si="89"/>
        <v>7957</v>
      </c>
      <c r="BM27" s="198">
        <v>1020666</v>
      </c>
      <c r="BN27" s="198">
        <v>2982174</v>
      </c>
      <c r="BO27" s="198">
        <v>0</v>
      </c>
      <c r="BP27" s="198">
        <v>0</v>
      </c>
      <c r="BQ27" s="198">
        <v>0</v>
      </c>
      <c r="BR27" s="198">
        <v>0</v>
      </c>
      <c r="BS27" s="198">
        <v>0</v>
      </c>
      <c r="BU27" s="198">
        <v>149022</v>
      </c>
      <c r="BV27" s="198">
        <v>2621970</v>
      </c>
      <c r="BW27" s="198">
        <v>0</v>
      </c>
      <c r="BX27" s="198">
        <v>0</v>
      </c>
      <c r="BY27" s="198">
        <v>0</v>
      </c>
      <c r="BZ27" s="198">
        <v>0</v>
      </c>
      <c r="CA27" s="198">
        <v>0</v>
      </c>
      <c r="CC27" s="198">
        <v>647898</v>
      </c>
      <c r="CD27" s="198">
        <v>40886</v>
      </c>
      <c r="CE27" s="198">
        <v>0</v>
      </c>
      <c r="CF27" s="198">
        <v>0</v>
      </c>
      <c r="CG27" s="198">
        <v>0</v>
      </c>
      <c r="CH27" s="198">
        <v>0</v>
      </c>
      <c r="CI27" s="198">
        <v>0</v>
      </c>
      <c r="CK27" s="198">
        <v>0</v>
      </c>
      <c r="CL27" s="198">
        <v>7957</v>
      </c>
      <c r="CM27" s="198">
        <v>0</v>
      </c>
      <c r="CN27" s="198">
        <v>0</v>
      </c>
      <c r="CO27" s="198">
        <v>0</v>
      </c>
      <c r="CP27" s="198">
        <v>0</v>
      </c>
      <c r="CQ27" s="198">
        <v>0</v>
      </c>
    </row>
    <row r="28" spans="1:95" x14ac:dyDescent="0.25">
      <c r="A28" s="580"/>
      <c r="B28" s="218" t="s">
        <v>54</v>
      </c>
      <c r="C28" s="3">
        <v>0</v>
      </c>
      <c r="D28" s="3">
        <v>0</v>
      </c>
      <c r="E28" s="3">
        <v>0</v>
      </c>
      <c r="F28" s="3">
        <v>0</v>
      </c>
      <c r="G28" s="3">
        <v>0</v>
      </c>
      <c r="H28" s="3">
        <v>0</v>
      </c>
      <c r="I28" s="3">
        <v>0</v>
      </c>
      <c r="J28" s="3">
        <v>0</v>
      </c>
      <c r="K28" s="3">
        <v>0</v>
      </c>
      <c r="L28" s="3">
        <v>0</v>
      </c>
      <c r="M28" s="3">
        <v>0</v>
      </c>
      <c r="N28" s="172">
        <f t="shared" si="90"/>
        <v>0</v>
      </c>
      <c r="O28" s="82">
        <f t="shared" si="84"/>
        <v>0</v>
      </c>
      <c r="Q28" s="580"/>
      <c r="R28" s="218" t="s">
        <v>54</v>
      </c>
      <c r="S28" s="3">
        <v>0</v>
      </c>
      <c r="T28" s="3">
        <v>0</v>
      </c>
      <c r="U28" s="3">
        <v>0</v>
      </c>
      <c r="V28" s="3">
        <v>0</v>
      </c>
      <c r="W28" s="3">
        <v>0</v>
      </c>
      <c r="X28" s="3">
        <v>0</v>
      </c>
      <c r="Y28" s="3">
        <v>0</v>
      </c>
      <c r="Z28" s="3">
        <v>0</v>
      </c>
      <c r="AA28" s="3">
        <v>0</v>
      </c>
      <c r="AB28" s="3">
        <v>0</v>
      </c>
      <c r="AC28" s="3">
        <v>0</v>
      </c>
      <c r="AD28" s="172">
        <f t="shared" si="91"/>
        <v>0</v>
      </c>
      <c r="AE28" s="82">
        <f t="shared" si="85"/>
        <v>0</v>
      </c>
      <c r="AG28" s="580"/>
      <c r="AH28" s="218" t="s">
        <v>54</v>
      </c>
      <c r="AI28" s="3">
        <v>0</v>
      </c>
      <c r="AJ28" s="3">
        <v>0</v>
      </c>
      <c r="AK28" s="3">
        <v>0</v>
      </c>
      <c r="AL28" s="3">
        <v>0</v>
      </c>
      <c r="AM28" s="3">
        <v>0</v>
      </c>
      <c r="AN28" s="3">
        <v>0</v>
      </c>
      <c r="AO28" s="3">
        <v>0</v>
      </c>
      <c r="AP28" s="3">
        <v>0</v>
      </c>
      <c r="AQ28" s="3">
        <v>0</v>
      </c>
      <c r="AR28" s="3">
        <v>0</v>
      </c>
      <c r="AS28" s="3">
        <v>0</v>
      </c>
      <c r="AT28" s="172">
        <f t="shared" si="86"/>
        <v>0</v>
      </c>
      <c r="AU28" s="82">
        <f t="shared" si="87"/>
        <v>0</v>
      </c>
      <c r="AW28" s="580"/>
      <c r="AX28" s="218" t="s">
        <v>54</v>
      </c>
      <c r="AY28" s="3">
        <v>0</v>
      </c>
      <c r="AZ28" s="3">
        <v>0</v>
      </c>
      <c r="BA28" s="3">
        <v>0</v>
      </c>
      <c r="BB28" s="3">
        <v>0</v>
      </c>
      <c r="BC28" s="3">
        <v>0</v>
      </c>
      <c r="BD28" s="3">
        <v>0</v>
      </c>
      <c r="BE28" s="3">
        <v>0</v>
      </c>
      <c r="BF28" s="3">
        <v>0</v>
      </c>
      <c r="BG28" s="3">
        <v>0</v>
      </c>
      <c r="BH28" s="3">
        <v>0</v>
      </c>
      <c r="BI28" s="3">
        <v>0</v>
      </c>
      <c r="BJ28" s="172">
        <f t="shared" si="88"/>
        <v>0</v>
      </c>
      <c r="BK28" s="82">
        <f t="shared" si="89"/>
        <v>0</v>
      </c>
      <c r="BM28" s="198">
        <v>0</v>
      </c>
      <c r="BN28" s="198">
        <v>0</v>
      </c>
      <c r="BO28" s="198">
        <v>0</v>
      </c>
      <c r="BP28" s="198">
        <v>0</v>
      </c>
      <c r="BQ28" s="198">
        <v>0</v>
      </c>
      <c r="BR28" s="198">
        <v>0</v>
      </c>
      <c r="BS28" s="198">
        <v>0</v>
      </c>
      <c r="BU28" s="198">
        <v>0</v>
      </c>
      <c r="BV28" s="198">
        <v>0</v>
      </c>
      <c r="BW28" s="198">
        <v>0</v>
      </c>
      <c r="BX28" s="198">
        <v>0</v>
      </c>
      <c r="BY28" s="198">
        <v>0</v>
      </c>
      <c r="BZ28" s="198">
        <v>0</v>
      </c>
      <c r="CA28" s="198">
        <v>0</v>
      </c>
      <c r="CC28" s="198">
        <v>0</v>
      </c>
      <c r="CD28" s="198">
        <v>0</v>
      </c>
      <c r="CE28" s="198">
        <v>0</v>
      </c>
      <c r="CF28" s="198">
        <v>0</v>
      </c>
      <c r="CG28" s="198">
        <v>0</v>
      </c>
      <c r="CH28" s="198">
        <v>0</v>
      </c>
      <c r="CI28" s="198">
        <v>0</v>
      </c>
      <c r="CK28" s="198">
        <v>0</v>
      </c>
      <c r="CL28" s="198">
        <v>0</v>
      </c>
      <c r="CM28" s="198">
        <v>0</v>
      </c>
      <c r="CN28" s="198">
        <v>0</v>
      </c>
      <c r="CO28" s="198">
        <v>0</v>
      </c>
      <c r="CP28" s="198">
        <v>0</v>
      </c>
      <c r="CQ28" s="198">
        <v>0</v>
      </c>
    </row>
    <row r="29" spans="1:95" x14ac:dyDescent="0.25">
      <c r="A29" s="580"/>
      <c r="B29" s="218" t="s">
        <v>53</v>
      </c>
      <c r="C29" s="3">
        <v>0</v>
      </c>
      <c r="D29" s="3">
        <v>0</v>
      </c>
      <c r="E29" s="3">
        <v>0</v>
      </c>
      <c r="F29" s="3">
        <v>0</v>
      </c>
      <c r="G29" s="3">
        <v>0</v>
      </c>
      <c r="H29" s="3">
        <v>0</v>
      </c>
      <c r="I29" s="3">
        <v>0</v>
      </c>
      <c r="J29" s="3">
        <v>0</v>
      </c>
      <c r="K29" s="3">
        <v>0</v>
      </c>
      <c r="L29" s="3">
        <v>0</v>
      </c>
      <c r="M29" s="3">
        <v>0</v>
      </c>
      <c r="N29" s="172">
        <f t="shared" si="90"/>
        <v>25934</v>
      </c>
      <c r="O29" s="82">
        <f t="shared" si="84"/>
        <v>25934</v>
      </c>
      <c r="Q29" s="580"/>
      <c r="R29" s="218" t="s">
        <v>53</v>
      </c>
      <c r="S29" s="3">
        <v>0</v>
      </c>
      <c r="T29" s="3">
        <v>0</v>
      </c>
      <c r="U29" s="3">
        <v>0</v>
      </c>
      <c r="V29" s="3">
        <v>0</v>
      </c>
      <c r="W29" s="3">
        <v>0</v>
      </c>
      <c r="X29" s="3">
        <v>0</v>
      </c>
      <c r="Y29" s="3">
        <v>289988</v>
      </c>
      <c r="Z29" s="3">
        <v>58020</v>
      </c>
      <c r="AA29" s="3">
        <v>0</v>
      </c>
      <c r="AB29" s="3">
        <v>35240</v>
      </c>
      <c r="AC29" s="3">
        <v>0</v>
      </c>
      <c r="AD29" s="172">
        <f t="shared" si="91"/>
        <v>22910</v>
      </c>
      <c r="AE29" s="82">
        <f t="shared" si="85"/>
        <v>406158</v>
      </c>
      <c r="AG29" s="580"/>
      <c r="AH29" s="218" t="s">
        <v>53</v>
      </c>
      <c r="AI29" s="3">
        <v>0</v>
      </c>
      <c r="AJ29" s="3">
        <v>0</v>
      </c>
      <c r="AK29" s="3">
        <v>0</v>
      </c>
      <c r="AL29" s="3">
        <v>0</v>
      </c>
      <c r="AM29" s="3">
        <v>0</v>
      </c>
      <c r="AN29" s="3">
        <v>0</v>
      </c>
      <c r="AO29" s="3">
        <v>0</v>
      </c>
      <c r="AP29" s="3">
        <v>812174</v>
      </c>
      <c r="AQ29" s="3">
        <v>0</v>
      </c>
      <c r="AR29" s="3">
        <v>0</v>
      </c>
      <c r="AS29" s="3">
        <v>0</v>
      </c>
      <c r="AT29" s="172">
        <f t="shared" si="86"/>
        <v>0</v>
      </c>
      <c r="AU29" s="82">
        <f t="shared" si="87"/>
        <v>812174</v>
      </c>
      <c r="AW29" s="580"/>
      <c r="AX29" s="218" t="s">
        <v>53</v>
      </c>
      <c r="AY29" s="3">
        <v>0</v>
      </c>
      <c r="AZ29" s="3">
        <v>0</v>
      </c>
      <c r="BA29" s="3">
        <v>0</v>
      </c>
      <c r="BB29" s="3">
        <v>0</v>
      </c>
      <c r="BC29" s="3">
        <v>0</v>
      </c>
      <c r="BD29" s="3">
        <v>0</v>
      </c>
      <c r="BE29" s="3">
        <v>0</v>
      </c>
      <c r="BF29" s="3">
        <v>0</v>
      </c>
      <c r="BG29" s="3">
        <v>0</v>
      </c>
      <c r="BH29" s="3">
        <v>0</v>
      </c>
      <c r="BI29" s="3">
        <v>0</v>
      </c>
      <c r="BJ29" s="172">
        <f t="shared" si="88"/>
        <v>0</v>
      </c>
      <c r="BK29" s="82">
        <f t="shared" si="89"/>
        <v>0</v>
      </c>
      <c r="BM29" s="198">
        <v>0</v>
      </c>
      <c r="BN29" s="198">
        <v>25934</v>
      </c>
      <c r="BO29" s="198">
        <v>0</v>
      </c>
      <c r="BP29" s="198">
        <v>0</v>
      </c>
      <c r="BQ29" s="198">
        <v>0</v>
      </c>
      <c r="BR29" s="198">
        <v>0</v>
      </c>
      <c r="BS29" s="198">
        <v>0</v>
      </c>
      <c r="BU29" s="198">
        <v>48844</v>
      </c>
      <c r="BV29" s="198">
        <v>-25934</v>
      </c>
      <c r="BW29" s="198">
        <v>0</v>
      </c>
      <c r="BX29" s="198">
        <v>0</v>
      </c>
      <c r="BY29" s="198">
        <v>0</v>
      </c>
      <c r="BZ29" s="198">
        <v>0</v>
      </c>
      <c r="CA29" s="198">
        <v>0</v>
      </c>
      <c r="CC29" s="198">
        <v>0</v>
      </c>
      <c r="CD29" s="198">
        <v>0</v>
      </c>
      <c r="CE29" s="198">
        <v>0</v>
      </c>
      <c r="CF29" s="198">
        <v>0</v>
      </c>
      <c r="CG29" s="198">
        <v>0</v>
      </c>
      <c r="CH29" s="198">
        <v>0</v>
      </c>
      <c r="CI29" s="198">
        <v>0</v>
      </c>
      <c r="CK29" s="198">
        <v>0</v>
      </c>
      <c r="CL29" s="198">
        <v>0</v>
      </c>
      <c r="CM29" s="198">
        <v>0</v>
      </c>
      <c r="CN29" s="198">
        <v>0</v>
      </c>
      <c r="CO29" s="198">
        <v>0</v>
      </c>
      <c r="CP29" s="198">
        <v>0</v>
      </c>
      <c r="CQ29" s="198">
        <v>0</v>
      </c>
    </row>
    <row r="30" spans="1:95" x14ac:dyDescent="0.25">
      <c r="A30" s="580"/>
      <c r="B30" s="218" t="s">
        <v>52</v>
      </c>
      <c r="C30" s="3">
        <v>0</v>
      </c>
      <c r="D30" s="3">
        <v>0</v>
      </c>
      <c r="E30" s="3">
        <v>0</v>
      </c>
      <c r="F30" s="3">
        <v>0</v>
      </c>
      <c r="G30" s="3">
        <v>0</v>
      </c>
      <c r="H30" s="3">
        <v>0</v>
      </c>
      <c r="I30" s="3">
        <v>0</v>
      </c>
      <c r="J30" s="3">
        <v>0</v>
      </c>
      <c r="K30" s="3">
        <v>0</v>
      </c>
      <c r="L30" s="3">
        <v>0</v>
      </c>
      <c r="M30" s="3">
        <v>0</v>
      </c>
      <c r="N30" s="172">
        <f t="shared" si="90"/>
        <v>218550</v>
      </c>
      <c r="O30" s="82">
        <f t="shared" si="84"/>
        <v>218550</v>
      </c>
      <c r="Q30" s="580"/>
      <c r="R30" s="218" t="s">
        <v>52</v>
      </c>
      <c r="S30" s="3">
        <v>0</v>
      </c>
      <c r="T30" s="3">
        <v>0</v>
      </c>
      <c r="U30" s="3">
        <v>0</v>
      </c>
      <c r="V30" s="3">
        <v>0</v>
      </c>
      <c r="W30" s="3">
        <v>0</v>
      </c>
      <c r="X30" s="3">
        <v>0</v>
      </c>
      <c r="Y30" s="3">
        <v>0</v>
      </c>
      <c r="Z30" s="3">
        <v>4518724</v>
      </c>
      <c r="AA30" s="3">
        <v>64045</v>
      </c>
      <c r="AB30" s="3">
        <v>0</v>
      </c>
      <c r="AC30" s="3">
        <v>20038</v>
      </c>
      <c r="AD30" s="172">
        <f t="shared" si="91"/>
        <v>0</v>
      </c>
      <c r="AE30" s="82">
        <f t="shared" si="85"/>
        <v>4602807</v>
      </c>
      <c r="AG30" s="580"/>
      <c r="AH30" s="218" t="s">
        <v>52</v>
      </c>
      <c r="AI30" s="3">
        <v>0</v>
      </c>
      <c r="AJ30" s="3">
        <v>0</v>
      </c>
      <c r="AK30" s="3">
        <v>0</v>
      </c>
      <c r="AL30" s="3">
        <v>0</v>
      </c>
      <c r="AM30" s="3">
        <v>154300</v>
      </c>
      <c r="AN30" s="3">
        <v>0</v>
      </c>
      <c r="AO30" s="3">
        <v>9261</v>
      </c>
      <c r="AP30" s="3">
        <v>1168166</v>
      </c>
      <c r="AQ30" s="3">
        <v>0</v>
      </c>
      <c r="AR30" s="3">
        <v>0</v>
      </c>
      <c r="AS30" s="3">
        <v>2377322</v>
      </c>
      <c r="AT30" s="172">
        <f t="shared" si="86"/>
        <v>6477359</v>
      </c>
      <c r="AU30" s="82">
        <f t="shared" si="87"/>
        <v>10186408</v>
      </c>
      <c r="AW30" s="580"/>
      <c r="AX30" s="218" t="s">
        <v>52</v>
      </c>
      <c r="AY30" s="3">
        <v>0</v>
      </c>
      <c r="AZ30" s="3">
        <v>0</v>
      </c>
      <c r="BA30" s="3">
        <v>0</v>
      </c>
      <c r="BB30" s="3">
        <v>0</v>
      </c>
      <c r="BC30" s="3">
        <v>0</v>
      </c>
      <c r="BD30" s="3">
        <v>0</v>
      </c>
      <c r="BE30" s="3">
        <v>0</v>
      </c>
      <c r="BF30" s="3">
        <v>0</v>
      </c>
      <c r="BG30" s="3">
        <v>0</v>
      </c>
      <c r="BH30" s="3">
        <v>0</v>
      </c>
      <c r="BI30" s="3">
        <v>0</v>
      </c>
      <c r="BJ30" s="172">
        <f t="shared" si="88"/>
        <v>0</v>
      </c>
      <c r="BK30" s="82">
        <f t="shared" si="89"/>
        <v>0</v>
      </c>
      <c r="BM30" s="198">
        <v>0</v>
      </c>
      <c r="BN30" s="198">
        <v>218550</v>
      </c>
      <c r="BO30" s="198">
        <v>0</v>
      </c>
      <c r="BP30" s="198">
        <v>0</v>
      </c>
      <c r="BQ30" s="198">
        <v>0</v>
      </c>
      <c r="BR30" s="198">
        <v>0</v>
      </c>
      <c r="BS30" s="198">
        <v>0</v>
      </c>
      <c r="BU30" s="198">
        <v>0</v>
      </c>
      <c r="BV30" s="198">
        <v>0</v>
      </c>
      <c r="BW30" s="198">
        <v>0</v>
      </c>
      <c r="BX30" s="198">
        <v>0</v>
      </c>
      <c r="BY30" s="198">
        <v>0</v>
      </c>
      <c r="BZ30" s="198">
        <v>0</v>
      </c>
      <c r="CA30" s="198">
        <v>0</v>
      </c>
      <c r="CC30" s="198">
        <v>218550</v>
      </c>
      <c r="CD30" s="198">
        <v>6258809</v>
      </c>
      <c r="CE30" s="198">
        <v>0</v>
      </c>
      <c r="CF30" s="198">
        <v>0</v>
      </c>
      <c r="CG30" s="198">
        <v>0</v>
      </c>
      <c r="CH30" s="198">
        <v>0</v>
      </c>
      <c r="CI30" s="198">
        <v>0</v>
      </c>
      <c r="CK30" s="198">
        <v>0</v>
      </c>
      <c r="CL30" s="198">
        <v>0</v>
      </c>
      <c r="CM30" s="198">
        <v>0</v>
      </c>
      <c r="CN30" s="198">
        <v>0</v>
      </c>
      <c r="CO30" s="198">
        <v>0</v>
      </c>
      <c r="CP30" s="198">
        <v>0</v>
      </c>
      <c r="CQ30" s="198">
        <v>0</v>
      </c>
    </row>
    <row r="31" spans="1:95" ht="16.5" customHeight="1" x14ac:dyDescent="0.25">
      <c r="A31" s="580"/>
      <c r="B31" s="218" t="s">
        <v>51</v>
      </c>
      <c r="C31" s="3">
        <v>0</v>
      </c>
      <c r="D31" s="3">
        <v>0</v>
      </c>
      <c r="E31" s="3">
        <v>0</v>
      </c>
      <c r="F31" s="3">
        <v>73720</v>
      </c>
      <c r="G31" s="3">
        <v>0</v>
      </c>
      <c r="H31" s="3">
        <v>0</v>
      </c>
      <c r="I31" s="3">
        <v>0</v>
      </c>
      <c r="J31" s="3">
        <v>0</v>
      </c>
      <c r="K31" s="3">
        <v>18526</v>
      </c>
      <c r="L31" s="3">
        <v>5297</v>
      </c>
      <c r="M31" s="3">
        <v>0</v>
      </c>
      <c r="N31" s="172">
        <f t="shared" si="90"/>
        <v>0</v>
      </c>
      <c r="O31" s="82">
        <f t="shared" si="84"/>
        <v>97543</v>
      </c>
      <c r="Q31" s="580"/>
      <c r="R31" s="218" t="s">
        <v>51</v>
      </c>
      <c r="S31" s="3">
        <v>0</v>
      </c>
      <c r="T31" s="3">
        <v>0</v>
      </c>
      <c r="U31" s="3">
        <v>0</v>
      </c>
      <c r="V31" s="3">
        <v>0</v>
      </c>
      <c r="W31" s="3">
        <v>0</v>
      </c>
      <c r="X31" s="3">
        <v>0</v>
      </c>
      <c r="Y31" s="3">
        <v>0</v>
      </c>
      <c r="Z31" s="3">
        <v>0</v>
      </c>
      <c r="AA31" s="3">
        <v>15891</v>
      </c>
      <c r="AB31" s="3">
        <v>0</v>
      </c>
      <c r="AC31" s="3">
        <v>2656</v>
      </c>
      <c r="AD31" s="172">
        <f t="shared" si="91"/>
        <v>788925</v>
      </c>
      <c r="AE31" s="82">
        <f t="shared" si="85"/>
        <v>807472</v>
      </c>
      <c r="AG31" s="580"/>
      <c r="AH31" s="218" t="s">
        <v>51</v>
      </c>
      <c r="AI31" s="3">
        <v>0</v>
      </c>
      <c r="AJ31" s="3">
        <v>0</v>
      </c>
      <c r="AK31" s="3">
        <v>0</v>
      </c>
      <c r="AL31" s="3">
        <v>0</v>
      </c>
      <c r="AM31" s="3">
        <v>0</v>
      </c>
      <c r="AN31" s="3">
        <v>0</v>
      </c>
      <c r="AO31" s="3">
        <v>0</v>
      </c>
      <c r="AP31" s="3">
        <v>0</v>
      </c>
      <c r="AQ31" s="3">
        <v>0</v>
      </c>
      <c r="AR31" s="3">
        <v>0</v>
      </c>
      <c r="AS31" s="3">
        <v>0</v>
      </c>
      <c r="AT31" s="172">
        <f t="shared" si="86"/>
        <v>0</v>
      </c>
      <c r="AU31" s="82">
        <f t="shared" si="87"/>
        <v>0</v>
      </c>
      <c r="AW31" s="580"/>
      <c r="AX31" s="218" t="s">
        <v>51</v>
      </c>
      <c r="AY31" s="3">
        <v>0</v>
      </c>
      <c r="AZ31" s="3">
        <v>0</v>
      </c>
      <c r="BA31" s="3">
        <v>0</v>
      </c>
      <c r="BB31" s="3">
        <v>0</v>
      </c>
      <c r="BC31" s="3">
        <v>0</v>
      </c>
      <c r="BD31" s="3">
        <v>0</v>
      </c>
      <c r="BE31" s="3">
        <v>0</v>
      </c>
      <c r="BF31" s="3">
        <v>0</v>
      </c>
      <c r="BG31" s="3">
        <v>0</v>
      </c>
      <c r="BH31" s="3">
        <v>0</v>
      </c>
      <c r="BI31" s="3">
        <v>0</v>
      </c>
      <c r="BJ31" s="172">
        <f t="shared" si="88"/>
        <v>0</v>
      </c>
      <c r="BK31" s="82">
        <f t="shared" si="89"/>
        <v>0</v>
      </c>
      <c r="BM31" s="198">
        <v>0</v>
      </c>
      <c r="BN31" s="198">
        <v>0</v>
      </c>
      <c r="BO31" s="198">
        <v>0</v>
      </c>
      <c r="BP31" s="198">
        <v>0</v>
      </c>
      <c r="BQ31" s="198">
        <v>0</v>
      </c>
      <c r="BR31" s="198">
        <v>0</v>
      </c>
      <c r="BS31" s="198">
        <v>0</v>
      </c>
      <c r="BU31" s="198">
        <v>0</v>
      </c>
      <c r="BV31" s="198">
        <v>788925</v>
      </c>
      <c r="BW31" s="198">
        <v>0</v>
      </c>
      <c r="BX31" s="198">
        <v>0</v>
      </c>
      <c r="BY31" s="198">
        <v>0</v>
      </c>
      <c r="BZ31" s="198">
        <v>0</v>
      </c>
      <c r="CA31" s="198">
        <v>0</v>
      </c>
      <c r="CC31" s="198">
        <v>0</v>
      </c>
      <c r="CD31" s="198">
        <v>0</v>
      </c>
      <c r="CE31" s="198">
        <v>0</v>
      </c>
      <c r="CF31" s="198">
        <v>0</v>
      </c>
      <c r="CG31" s="198">
        <v>0</v>
      </c>
      <c r="CH31" s="198">
        <v>0</v>
      </c>
      <c r="CI31" s="198">
        <v>0</v>
      </c>
      <c r="CK31" s="198">
        <v>0</v>
      </c>
      <c r="CL31" s="198">
        <v>0</v>
      </c>
      <c r="CM31" s="198">
        <v>0</v>
      </c>
      <c r="CN31" s="198">
        <v>0</v>
      </c>
      <c r="CO31" s="198">
        <v>0</v>
      </c>
      <c r="CP31" s="198">
        <v>0</v>
      </c>
      <c r="CQ31" s="198">
        <v>0</v>
      </c>
    </row>
    <row r="32" spans="1:95" ht="15.75" thickBot="1" x14ac:dyDescent="0.3">
      <c r="A32" s="581"/>
      <c r="B32" s="218" t="s">
        <v>50</v>
      </c>
      <c r="C32" s="3">
        <v>0</v>
      </c>
      <c r="D32" s="3">
        <v>0</v>
      </c>
      <c r="E32" s="3">
        <v>0</v>
      </c>
      <c r="F32" s="3">
        <v>0</v>
      </c>
      <c r="G32" s="3">
        <v>0</v>
      </c>
      <c r="H32" s="3">
        <v>0</v>
      </c>
      <c r="I32" s="3">
        <v>0</v>
      </c>
      <c r="J32" s="3">
        <v>0</v>
      </c>
      <c r="K32" s="3">
        <v>0</v>
      </c>
      <c r="L32" s="3">
        <v>0</v>
      </c>
      <c r="M32" s="3">
        <v>0</v>
      </c>
      <c r="N32" s="172">
        <f t="shared" si="90"/>
        <v>0</v>
      </c>
      <c r="O32" s="82">
        <f t="shared" si="84"/>
        <v>0</v>
      </c>
      <c r="Q32" s="581"/>
      <c r="R32" s="218" t="s">
        <v>50</v>
      </c>
      <c r="S32" s="3">
        <v>0</v>
      </c>
      <c r="T32" s="3">
        <v>0</v>
      </c>
      <c r="U32" s="3">
        <v>0</v>
      </c>
      <c r="V32" s="3">
        <v>0</v>
      </c>
      <c r="W32" s="3">
        <v>0</v>
      </c>
      <c r="X32" s="3">
        <v>0</v>
      </c>
      <c r="Y32" s="3">
        <v>0</v>
      </c>
      <c r="Z32" s="3">
        <v>0</v>
      </c>
      <c r="AA32" s="3">
        <v>0</v>
      </c>
      <c r="AB32" s="3">
        <v>0</v>
      </c>
      <c r="AC32" s="3">
        <v>0</v>
      </c>
      <c r="AD32" s="172">
        <f t="shared" si="91"/>
        <v>0</v>
      </c>
      <c r="AE32" s="82">
        <f t="shared" si="85"/>
        <v>0</v>
      </c>
      <c r="AG32" s="581"/>
      <c r="AH32" s="218" t="s">
        <v>50</v>
      </c>
      <c r="AI32" s="3">
        <v>0</v>
      </c>
      <c r="AJ32" s="3">
        <v>0</v>
      </c>
      <c r="AK32" s="3">
        <v>0</v>
      </c>
      <c r="AL32" s="3">
        <v>0</v>
      </c>
      <c r="AM32" s="3">
        <v>0</v>
      </c>
      <c r="AN32" s="3">
        <v>0</v>
      </c>
      <c r="AO32" s="3">
        <v>0</v>
      </c>
      <c r="AP32" s="3">
        <v>0</v>
      </c>
      <c r="AQ32" s="3">
        <v>0</v>
      </c>
      <c r="AR32" s="3">
        <v>0</v>
      </c>
      <c r="AS32" s="3">
        <v>0</v>
      </c>
      <c r="AT32" s="172">
        <f t="shared" si="86"/>
        <v>0</v>
      </c>
      <c r="AU32" s="82">
        <f t="shared" si="87"/>
        <v>0</v>
      </c>
      <c r="AW32" s="581"/>
      <c r="AX32" s="218" t="s">
        <v>50</v>
      </c>
      <c r="AY32" s="3">
        <v>0</v>
      </c>
      <c r="AZ32" s="3">
        <v>0</v>
      </c>
      <c r="BA32" s="3">
        <v>0</v>
      </c>
      <c r="BB32" s="3">
        <v>0</v>
      </c>
      <c r="BC32" s="3">
        <v>0</v>
      </c>
      <c r="BD32" s="3">
        <v>0</v>
      </c>
      <c r="BE32" s="3">
        <v>0</v>
      </c>
      <c r="BF32" s="3">
        <v>0</v>
      </c>
      <c r="BG32" s="3">
        <v>0</v>
      </c>
      <c r="BH32" s="3">
        <v>0</v>
      </c>
      <c r="BI32" s="3">
        <v>0</v>
      </c>
      <c r="BJ32" s="172">
        <f t="shared" si="88"/>
        <v>0</v>
      </c>
      <c r="BK32" s="82">
        <f t="shared" si="89"/>
        <v>0</v>
      </c>
      <c r="BM32" s="198">
        <v>0</v>
      </c>
      <c r="BN32" s="198">
        <v>0</v>
      </c>
      <c r="BO32" s="198">
        <v>0</v>
      </c>
      <c r="BP32" s="198">
        <v>0</v>
      </c>
      <c r="BQ32" s="198">
        <v>0</v>
      </c>
      <c r="BR32" s="198">
        <v>0</v>
      </c>
      <c r="BS32" s="198">
        <v>0</v>
      </c>
      <c r="BU32" s="198">
        <v>0</v>
      </c>
      <c r="BV32" s="198">
        <v>0</v>
      </c>
      <c r="BW32" s="198">
        <v>0</v>
      </c>
      <c r="BX32" s="198">
        <v>0</v>
      </c>
      <c r="BY32" s="198">
        <v>0</v>
      </c>
      <c r="BZ32" s="198">
        <v>0</v>
      </c>
      <c r="CA32" s="198">
        <v>0</v>
      </c>
      <c r="CC32" s="198">
        <v>0</v>
      </c>
      <c r="CD32" s="198">
        <v>0</v>
      </c>
      <c r="CE32" s="198">
        <v>0</v>
      </c>
      <c r="CF32" s="198">
        <v>0</v>
      </c>
      <c r="CG32" s="198">
        <v>0</v>
      </c>
      <c r="CH32" s="198">
        <v>0</v>
      </c>
      <c r="CI32" s="198">
        <v>0</v>
      </c>
      <c r="CK32" s="198">
        <v>0</v>
      </c>
      <c r="CL32" s="198">
        <v>0</v>
      </c>
      <c r="CM32" s="198">
        <v>0</v>
      </c>
      <c r="CN32" s="198">
        <v>0</v>
      </c>
      <c r="CO32" s="198">
        <v>0</v>
      </c>
      <c r="CP32" s="198">
        <v>0</v>
      </c>
      <c r="CQ32" s="198">
        <v>0</v>
      </c>
    </row>
    <row r="33" spans="1:95" ht="15.75" thickBot="1" x14ac:dyDescent="0.3">
      <c r="B33" s="219" t="s">
        <v>43</v>
      </c>
      <c r="C33" s="210">
        <f>SUM(C20:C32)</f>
        <v>0</v>
      </c>
      <c r="D33" s="210">
        <f t="shared" ref="D33" si="92">SUM(D20:D32)</f>
        <v>0</v>
      </c>
      <c r="E33" s="210">
        <f t="shared" ref="E33" si="93">SUM(E20:E32)</f>
        <v>121726</v>
      </c>
      <c r="F33" s="210">
        <f t="shared" ref="F33" si="94">SUM(F20:F32)</f>
        <v>390784</v>
      </c>
      <c r="G33" s="210">
        <f t="shared" ref="G33" si="95">SUM(G20:G32)</f>
        <v>279624</v>
      </c>
      <c r="H33" s="210">
        <f t="shared" ref="H33" si="96">SUM(H20:H32)</f>
        <v>850119</v>
      </c>
      <c r="I33" s="210">
        <f t="shared" ref="I33" si="97">SUM(I20:I32)</f>
        <v>16337</v>
      </c>
      <c r="J33" s="210">
        <f t="shared" ref="J33" si="98">SUM(J20:J32)</f>
        <v>196241</v>
      </c>
      <c r="K33" s="210">
        <f t="shared" ref="K33" si="99">SUM(K20:K32)</f>
        <v>636631</v>
      </c>
      <c r="L33" s="210">
        <f t="shared" ref="L33" si="100">SUM(L20:L32)</f>
        <v>5297</v>
      </c>
      <c r="M33" s="210">
        <f t="shared" ref="M33" si="101">SUM(M20:M32)</f>
        <v>657803</v>
      </c>
      <c r="N33" s="221">
        <f t="shared" ref="N33" si="102">SUM(N20:N32)</f>
        <v>6758106</v>
      </c>
      <c r="O33" s="85">
        <f t="shared" si="84"/>
        <v>9912668</v>
      </c>
      <c r="Q33" s="86"/>
      <c r="R33" s="219" t="s">
        <v>43</v>
      </c>
      <c r="S33" s="210">
        <f>SUM(S20:S32)</f>
        <v>0</v>
      </c>
      <c r="T33" s="210">
        <f t="shared" ref="T33" si="103">SUM(T20:T32)</f>
        <v>3030</v>
      </c>
      <c r="U33" s="210">
        <f t="shared" ref="U33" si="104">SUM(U20:U32)</f>
        <v>570125</v>
      </c>
      <c r="V33" s="210">
        <f t="shared" ref="V33" si="105">SUM(V20:V32)</f>
        <v>148413</v>
      </c>
      <c r="W33" s="210">
        <f t="shared" ref="W33" si="106">SUM(W20:W32)</f>
        <v>250173</v>
      </c>
      <c r="X33" s="210">
        <f t="shared" ref="X33" si="107">SUM(X20:X32)</f>
        <v>1139885</v>
      </c>
      <c r="Y33" s="210">
        <f t="shared" ref="Y33" si="108">SUM(Y20:Y32)</f>
        <v>356401</v>
      </c>
      <c r="Z33" s="210">
        <f t="shared" ref="Z33" si="109">SUM(Z20:Z32)</f>
        <v>8224081</v>
      </c>
      <c r="AA33" s="210">
        <f t="shared" ref="AA33" si="110">SUM(AA20:AA32)</f>
        <v>3326003</v>
      </c>
      <c r="AB33" s="210">
        <f t="shared" ref="AB33" si="111">SUM(AB20:AB32)</f>
        <v>1389453</v>
      </c>
      <c r="AC33" s="210">
        <f t="shared" ref="AC33" si="112">SUM(AC20:AC32)</f>
        <v>732773</v>
      </c>
      <c r="AD33" s="221">
        <f t="shared" ref="AD33" si="113">SUM(AD20:AD32)</f>
        <v>6316751</v>
      </c>
      <c r="AE33" s="85">
        <f t="shared" si="85"/>
        <v>22457088</v>
      </c>
      <c r="AG33" s="86"/>
      <c r="AH33" s="219" t="s">
        <v>43</v>
      </c>
      <c r="AI33" s="210">
        <f>SUM(AI20:AI32)</f>
        <v>0</v>
      </c>
      <c r="AJ33" s="210">
        <f t="shared" ref="AJ33" si="114">SUM(AJ20:AJ32)</f>
        <v>0</v>
      </c>
      <c r="AK33" s="210">
        <f t="shared" ref="AK33" si="115">SUM(AK20:AK32)</f>
        <v>0</v>
      </c>
      <c r="AL33" s="210">
        <f t="shared" ref="AL33" si="116">SUM(AL20:AL32)</f>
        <v>0</v>
      </c>
      <c r="AM33" s="210">
        <f t="shared" ref="AM33" si="117">SUM(AM20:AM32)</f>
        <v>447025</v>
      </c>
      <c r="AN33" s="210">
        <f t="shared" ref="AN33" si="118">SUM(AN20:AN32)</f>
        <v>281188</v>
      </c>
      <c r="AO33" s="210">
        <f t="shared" ref="AO33" si="119">SUM(AO20:AO32)</f>
        <v>9261</v>
      </c>
      <c r="AP33" s="210">
        <f t="shared" ref="AP33" si="120">SUM(AP20:AP32)</f>
        <v>2148718</v>
      </c>
      <c r="AQ33" s="210">
        <f t="shared" ref="AQ33" si="121">SUM(AQ20:AQ32)</f>
        <v>968705</v>
      </c>
      <c r="AR33" s="210">
        <f t="shared" ref="AR33" si="122">SUM(AR20:AR32)</f>
        <v>0</v>
      </c>
      <c r="AS33" s="210">
        <f t="shared" ref="AS33" si="123">SUM(AS20:AS32)</f>
        <v>5446561</v>
      </c>
      <c r="AT33" s="221">
        <f t="shared" ref="AT33" si="124">SUM(AT20:AT32)</f>
        <v>10812207</v>
      </c>
      <c r="AU33" s="85">
        <f t="shared" si="87"/>
        <v>20113665</v>
      </c>
      <c r="AW33" s="86"/>
      <c r="AX33" s="219" t="s">
        <v>43</v>
      </c>
      <c r="AY33" s="210">
        <f>SUM(AY20:AY32)</f>
        <v>0</v>
      </c>
      <c r="AZ33" s="210">
        <f t="shared" ref="AZ33" si="125">SUM(AZ20:AZ32)</f>
        <v>0</v>
      </c>
      <c r="BA33" s="210">
        <f t="shared" ref="BA33" si="126">SUM(BA20:BA32)</f>
        <v>0</v>
      </c>
      <c r="BB33" s="210">
        <f t="shared" ref="BB33" si="127">SUM(BB20:BB32)</f>
        <v>0</v>
      </c>
      <c r="BC33" s="210">
        <f t="shared" ref="BC33" si="128">SUM(BC20:BC32)</f>
        <v>0</v>
      </c>
      <c r="BD33" s="210">
        <f t="shared" ref="BD33" si="129">SUM(BD20:BD32)</f>
        <v>0</v>
      </c>
      <c r="BE33" s="210">
        <f t="shared" ref="BE33" si="130">SUM(BE20:BE32)</f>
        <v>0</v>
      </c>
      <c r="BF33" s="210">
        <f t="shared" ref="BF33" si="131">SUM(BF20:BF32)</f>
        <v>0</v>
      </c>
      <c r="BG33" s="210">
        <f t="shared" ref="BG33" si="132">SUM(BG20:BG32)</f>
        <v>0</v>
      </c>
      <c r="BH33" s="210">
        <f t="shared" ref="BH33" si="133">SUM(BH20:BH32)</f>
        <v>101472</v>
      </c>
      <c r="BI33" s="210">
        <f t="shared" ref="BI33" si="134">SUM(BI20:BI32)</f>
        <v>0</v>
      </c>
      <c r="BJ33" s="221">
        <f t="shared" ref="BJ33" si="135">SUM(BJ20:BJ32)</f>
        <v>1051963</v>
      </c>
      <c r="BK33" s="85">
        <f t="shared" si="89"/>
        <v>1153435</v>
      </c>
      <c r="BM33">
        <f t="shared" ref="BM33" si="136">SUM(BM20:BM32)</f>
        <v>2076703</v>
      </c>
      <c r="BN33">
        <f t="shared" ref="BN33" si="137">SUM(BN20:BN32)</f>
        <v>4681403</v>
      </c>
      <c r="BO33">
        <f t="shared" ref="BO33" si="138">SUM(BO20:BO32)</f>
        <v>0</v>
      </c>
      <c r="BP33">
        <f t="shared" ref="BP33" si="139">SUM(BP20:BP32)</f>
        <v>0</v>
      </c>
      <c r="BQ33">
        <f t="shared" ref="BQ33" si="140">SUM(BQ20:BQ32)</f>
        <v>0</v>
      </c>
      <c r="BR33">
        <f t="shared" ref="BR33" si="141">SUM(BR20:BR32)</f>
        <v>0</v>
      </c>
      <c r="BS33">
        <f t="shared" ref="BS33" si="142">SUM(BS20:BS32)</f>
        <v>0</v>
      </c>
      <c r="BU33">
        <f t="shared" ref="BU33" si="143">SUM(BU20:BU32)</f>
        <v>1019819</v>
      </c>
      <c r="BV33">
        <f t="shared" ref="BV33" si="144">SUM(BV20:BV32)</f>
        <v>5296932</v>
      </c>
      <c r="BW33">
        <f t="shared" ref="BW33" si="145">SUM(BW20:BW32)</f>
        <v>0</v>
      </c>
      <c r="BX33">
        <f t="shared" ref="BX33" si="146">SUM(BX20:BX32)</f>
        <v>0</v>
      </c>
      <c r="BY33">
        <f t="shared" ref="BY33" si="147">SUM(BY20:BY32)</f>
        <v>0</v>
      </c>
      <c r="BZ33">
        <f t="shared" ref="BZ33" si="148">SUM(BZ20:BZ32)</f>
        <v>0</v>
      </c>
      <c r="CA33">
        <f t="shared" ref="CA33" si="149">SUM(CA20:CA32)</f>
        <v>0</v>
      </c>
      <c r="CC33">
        <f t="shared" ref="CC33" si="150">SUM(CC20:CC32)</f>
        <v>3058061</v>
      </c>
      <c r="CD33">
        <f t="shared" ref="CD33" si="151">SUM(CD20:CD32)</f>
        <v>7754146</v>
      </c>
      <c r="CE33">
        <f t="shared" ref="CE33" si="152">SUM(CE20:CE32)</f>
        <v>0</v>
      </c>
      <c r="CF33">
        <f t="shared" ref="CF33" si="153">SUM(CF20:CF32)</f>
        <v>0</v>
      </c>
      <c r="CG33">
        <f t="shared" ref="CG33" si="154">SUM(CG20:CG32)</f>
        <v>0</v>
      </c>
      <c r="CH33">
        <f t="shared" ref="CH33" si="155">SUM(CH20:CH32)</f>
        <v>0</v>
      </c>
      <c r="CI33">
        <f t="shared" ref="CI33" si="156">SUM(CI20:CI32)</f>
        <v>0</v>
      </c>
      <c r="CK33">
        <f t="shared" ref="CK33" si="157">SUM(CK20:CK32)</f>
        <v>1044006</v>
      </c>
      <c r="CL33">
        <f t="shared" ref="CL33" si="158">SUM(CL20:CL32)</f>
        <v>7957</v>
      </c>
      <c r="CM33">
        <f t="shared" ref="CM33" si="159">SUM(CM20:CM32)</f>
        <v>0</v>
      </c>
      <c r="CN33">
        <f t="shared" ref="CN33" si="160">SUM(CN20:CN32)</f>
        <v>0</v>
      </c>
      <c r="CO33">
        <f t="shared" ref="CO33" si="161">SUM(CO20:CO32)</f>
        <v>0</v>
      </c>
      <c r="CP33">
        <f t="shared" ref="CP33" si="162">SUM(CP20:CP32)</f>
        <v>0</v>
      </c>
      <c r="CQ33">
        <f t="shared" ref="CQ33" si="163">SUM(CQ20:CQ32)</f>
        <v>0</v>
      </c>
    </row>
    <row r="34" spans="1:95" ht="21.75" thickBot="1" x14ac:dyDescent="0.4">
      <c r="A34" s="88"/>
      <c r="Q34" s="88"/>
      <c r="AG34" s="88"/>
      <c r="AW34" s="88"/>
    </row>
    <row r="35" spans="1:95" ht="21.75" thickBot="1" x14ac:dyDescent="0.4">
      <c r="A35" s="88"/>
      <c r="B35" s="205" t="s">
        <v>36</v>
      </c>
      <c r="C35" s="206">
        <f t="shared" ref="C35:N35" si="164">C$3</f>
        <v>45292</v>
      </c>
      <c r="D35" s="206">
        <f t="shared" si="164"/>
        <v>45323</v>
      </c>
      <c r="E35" s="206">
        <f t="shared" si="164"/>
        <v>45352</v>
      </c>
      <c r="F35" s="206">
        <f t="shared" si="164"/>
        <v>45383</v>
      </c>
      <c r="G35" s="206">
        <f t="shared" si="164"/>
        <v>45413</v>
      </c>
      <c r="H35" s="206">
        <f t="shared" si="164"/>
        <v>45444</v>
      </c>
      <c r="I35" s="206">
        <f t="shared" si="164"/>
        <v>45474</v>
      </c>
      <c r="J35" s="206">
        <f t="shared" si="164"/>
        <v>45505</v>
      </c>
      <c r="K35" s="206">
        <f t="shared" si="164"/>
        <v>45536</v>
      </c>
      <c r="L35" s="206">
        <f t="shared" si="164"/>
        <v>45566</v>
      </c>
      <c r="M35" s="206">
        <f t="shared" si="164"/>
        <v>45597</v>
      </c>
      <c r="N35" s="213" t="str">
        <f t="shared" si="164"/>
        <v>Dec-24 +</v>
      </c>
      <c r="O35" s="207" t="s">
        <v>34</v>
      </c>
      <c r="Q35" s="88"/>
      <c r="R35" s="205" t="s">
        <v>36</v>
      </c>
      <c r="S35" s="206">
        <f t="shared" ref="S35:AD35" si="165">S$3</f>
        <v>45292</v>
      </c>
      <c r="T35" s="206">
        <f t="shared" si="165"/>
        <v>45323</v>
      </c>
      <c r="U35" s="206">
        <f t="shared" si="165"/>
        <v>45352</v>
      </c>
      <c r="V35" s="206">
        <f t="shared" si="165"/>
        <v>45383</v>
      </c>
      <c r="W35" s="206">
        <f t="shared" si="165"/>
        <v>45413</v>
      </c>
      <c r="X35" s="206">
        <f t="shared" si="165"/>
        <v>45444</v>
      </c>
      <c r="Y35" s="206">
        <f t="shared" si="165"/>
        <v>45474</v>
      </c>
      <c r="Z35" s="206">
        <f t="shared" si="165"/>
        <v>45505</v>
      </c>
      <c r="AA35" s="206">
        <f t="shared" si="165"/>
        <v>45536</v>
      </c>
      <c r="AB35" s="206">
        <f t="shared" si="165"/>
        <v>45566</v>
      </c>
      <c r="AC35" s="206">
        <f t="shared" si="165"/>
        <v>45597</v>
      </c>
      <c r="AD35" s="213" t="str">
        <f t="shared" si="165"/>
        <v>Dec-24 +</v>
      </c>
      <c r="AE35" s="207" t="s">
        <v>34</v>
      </c>
      <c r="AG35" s="88"/>
      <c r="AH35" s="205" t="s">
        <v>36</v>
      </c>
      <c r="AI35" s="206">
        <f t="shared" ref="AI35:AT35" si="166">AI$3</f>
        <v>45292</v>
      </c>
      <c r="AJ35" s="206">
        <f t="shared" si="166"/>
        <v>45323</v>
      </c>
      <c r="AK35" s="206">
        <f t="shared" si="166"/>
        <v>45352</v>
      </c>
      <c r="AL35" s="206">
        <f t="shared" si="166"/>
        <v>45383</v>
      </c>
      <c r="AM35" s="206">
        <f t="shared" si="166"/>
        <v>45413</v>
      </c>
      <c r="AN35" s="206">
        <f t="shared" si="166"/>
        <v>45444</v>
      </c>
      <c r="AO35" s="206">
        <f t="shared" si="166"/>
        <v>45474</v>
      </c>
      <c r="AP35" s="206">
        <f t="shared" si="166"/>
        <v>45505</v>
      </c>
      <c r="AQ35" s="206">
        <f t="shared" si="166"/>
        <v>45536</v>
      </c>
      <c r="AR35" s="206">
        <f t="shared" si="166"/>
        <v>45566</v>
      </c>
      <c r="AS35" s="206">
        <f t="shared" si="166"/>
        <v>45597</v>
      </c>
      <c r="AT35" s="213" t="str">
        <f t="shared" si="166"/>
        <v>Dec-24 +</v>
      </c>
      <c r="AU35" s="207" t="s">
        <v>34</v>
      </c>
      <c r="AW35" s="88"/>
      <c r="AX35" s="205" t="s">
        <v>36</v>
      </c>
      <c r="AY35" s="206">
        <f t="shared" ref="AY35:BJ35" si="167">AY$3</f>
        <v>45292</v>
      </c>
      <c r="AZ35" s="206">
        <f t="shared" si="167"/>
        <v>45323</v>
      </c>
      <c r="BA35" s="206">
        <f t="shared" si="167"/>
        <v>45352</v>
      </c>
      <c r="BB35" s="206">
        <f t="shared" si="167"/>
        <v>45383</v>
      </c>
      <c r="BC35" s="206">
        <f t="shared" si="167"/>
        <v>45413</v>
      </c>
      <c r="BD35" s="206">
        <f t="shared" si="167"/>
        <v>45444</v>
      </c>
      <c r="BE35" s="206">
        <f t="shared" si="167"/>
        <v>45474</v>
      </c>
      <c r="BF35" s="206">
        <f t="shared" si="167"/>
        <v>45505</v>
      </c>
      <c r="BG35" s="206">
        <f t="shared" si="167"/>
        <v>45536</v>
      </c>
      <c r="BH35" s="206">
        <f t="shared" si="167"/>
        <v>45566</v>
      </c>
      <c r="BI35" s="206">
        <f t="shared" si="167"/>
        <v>45597</v>
      </c>
      <c r="BJ35" s="213" t="str">
        <f t="shared" si="167"/>
        <v>Dec-24 +</v>
      </c>
      <c r="BK35" s="207" t="s">
        <v>34</v>
      </c>
      <c r="BM35" s="42">
        <f>BM$3</f>
        <v>45627</v>
      </c>
      <c r="BN35" s="42">
        <f t="shared" ref="BN35:BS35" si="168">BN$3</f>
        <v>45658</v>
      </c>
      <c r="BO35" s="42">
        <f t="shared" si="168"/>
        <v>45689</v>
      </c>
      <c r="BP35" s="42">
        <f t="shared" si="168"/>
        <v>45717</v>
      </c>
      <c r="BQ35" s="42">
        <f t="shared" si="168"/>
        <v>45748</v>
      </c>
      <c r="BR35" s="42">
        <f t="shared" si="168"/>
        <v>45778</v>
      </c>
      <c r="BS35" s="42">
        <f t="shared" si="168"/>
        <v>45809</v>
      </c>
      <c r="BU35" s="42">
        <f t="shared" ref="BU35:CA35" si="169">BU$3</f>
        <v>45627</v>
      </c>
      <c r="BV35" s="42">
        <f t="shared" si="169"/>
        <v>45658</v>
      </c>
      <c r="BW35" s="42">
        <f t="shared" si="169"/>
        <v>45689</v>
      </c>
      <c r="BX35" s="42">
        <f t="shared" si="169"/>
        <v>45717</v>
      </c>
      <c r="BY35" s="42">
        <f t="shared" si="169"/>
        <v>45748</v>
      </c>
      <c r="BZ35" s="42">
        <f t="shared" si="169"/>
        <v>45778</v>
      </c>
      <c r="CA35" s="42">
        <f t="shared" si="169"/>
        <v>45809</v>
      </c>
      <c r="CC35" s="42">
        <f t="shared" ref="CC35:CI35" si="170">CC$3</f>
        <v>45627</v>
      </c>
      <c r="CD35" s="42">
        <f t="shared" si="170"/>
        <v>45658</v>
      </c>
      <c r="CE35" s="42">
        <f t="shared" si="170"/>
        <v>45689</v>
      </c>
      <c r="CF35" s="42">
        <f t="shared" si="170"/>
        <v>45717</v>
      </c>
      <c r="CG35" s="42">
        <f t="shared" si="170"/>
        <v>45748</v>
      </c>
      <c r="CH35" s="42">
        <f t="shared" si="170"/>
        <v>45778</v>
      </c>
      <c r="CI35" s="42">
        <f t="shared" si="170"/>
        <v>45809</v>
      </c>
      <c r="CK35" s="42">
        <f t="shared" ref="CK35:CQ35" si="171">CK$3</f>
        <v>45627</v>
      </c>
      <c r="CL35" s="42">
        <f t="shared" si="171"/>
        <v>45658</v>
      </c>
      <c r="CM35" s="42">
        <f t="shared" si="171"/>
        <v>45689</v>
      </c>
      <c r="CN35" s="42">
        <f t="shared" si="171"/>
        <v>45717</v>
      </c>
      <c r="CO35" s="42">
        <f t="shared" si="171"/>
        <v>45748</v>
      </c>
      <c r="CP35" s="42">
        <f t="shared" si="171"/>
        <v>45778</v>
      </c>
      <c r="CQ35" s="42">
        <f t="shared" si="171"/>
        <v>45809</v>
      </c>
    </row>
    <row r="36" spans="1:95" ht="15" customHeight="1" x14ac:dyDescent="0.25">
      <c r="A36" s="579" t="s">
        <v>68</v>
      </c>
      <c r="B36" s="218" t="s">
        <v>62</v>
      </c>
      <c r="C36" s="3">
        <v>0</v>
      </c>
      <c r="D36" s="3">
        <v>0</v>
      </c>
      <c r="E36" s="3">
        <v>0</v>
      </c>
      <c r="F36" s="3">
        <v>0</v>
      </c>
      <c r="G36" s="3">
        <v>0</v>
      </c>
      <c r="H36" s="3">
        <v>0</v>
      </c>
      <c r="I36" s="3">
        <v>0</v>
      </c>
      <c r="J36" s="3">
        <v>0</v>
      </c>
      <c r="K36" s="3">
        <v>0</v>
      </c>
      <c r="L36" s="3">
        <v>0</v>
      </c>
      <c r="M36" s="3">
        <v>0</v>
      </c>
      <c r="N36" s="172">
        <f>SUM(BM36:BS36)</f>
        <v>0</v>
      </c>
      <c r="O36" s="82">
        <f t="shared" ref="O36:O49" si="172">SUM(C36:N36)</f>
        <v>0</v>
      </c>
      <c r="Q36" s="579" t="s">
        <v>68</v>
      </c>
      <c r="R36" s="218" t="s">
        <v>62</v>
      </c>
      <c r="S36" s="3">
        <v>0</v>
      </c>
      <c r="T36" s="3">
        <v>0</v>
      </c>
      <c r="U36" s="3">
        <v>0</v>
      </c>
      <c r="V36" s="3">
        <v>0</v>
      </c>
      <c r="W36" s="3">
        <v>0</v>
      </c>
      <c r="X36" s="3">
        <v>0</v>
      </c>
      <c r="Y36" s="3">
        <v>0</v>
      </c>
      <c r="Z36" s="3">
        <v>0</v>
      </c>
      <c r="AA36" s="3">
        <v>0</v>
      </c>
      <c r="AB36" s="3">
        <v>0</v>
      </c>
      <c r="AC36" s="3">
        <v>0</v>
      </c>
      <c r="AD36" s="172">
        <f>SUM(BU36:CA36)</f>
        <v>0</v>
      </c>
      <c r="AE36" s="82">
        <f t="shared" ref="AE36:AE49" si="173">SUM(S36:AD36)</f>
        <v>0</v>
      </c>
      <c r="AG36" s="579" t="s">
        <v>68</v>
      </c>
      <c r="AH36" s="218" t="s">
        <v>62</v>
      </c>
      <c r="AI36" s="3">
        <v>0</v>
      </c>
      <c r="AJ36" s="3">
        <v>0</v>
      </c>
      <c r="AK36" s="3">
        <v>0</v>
      </c>
      <c r="AL36" s="3">
        <v>0</v>
      </c>
      <c r="AM36" s="3">
        <v>0</v>
      </c>
      <c r="AN36" s="3">
        <v>0</v>
      </c>
      <c r="AO36" s="3">
        <v>0</v>
      </c>
      <c r="AP36" s="3">
        <v>0</v>
      </c>
      <c r="AQ36" s="3">
        <v>0</v>
      </c>
      <c r="AR36" s="3">
        <v>0</v>
      </c>
      <c r="AS36" s="3">
        <v>0</v>
      </c>
      <c r="AT36" s="172">
        <f t="shared" ref="AT36:AT48" si="174">SUM(CC36:CI36)</f>
        <v>0</v>
      </c>
      <c r="AU36" s="82">
        <f t="shared" ref="AU36:AU49" si="175">SUM(AI36:AT36)</f>
        <v>0</v>
      </c>
      <c r="AW36" s="579" t="s">
        <v>68</v>
      </c>
      <c r="AX36" s="218" t="s">
        <v>62</v>
      </c>
      <c r="AY36" s="3">
        <v>0</v>
      </c>
      <c r="AZ36" s="3">
        <v>0</v>
      </c>
      <c r="BA36" s="3">
        <v>0</v>
      </c>
      <c r="BB36" s="3">
        <v>0</v>
      </c>
      <c r="BC36" s="3">
        <v>0</v>
      </c>
      <c r="BD36" s="3">
        <v>0</v>
      </c>
      <c r="BE36" s="3">
        <v>0</v>
      </c>
      <c r="BF36" s="3">
        <v>0</v>
      </c>
      <c r="BG36" s="3">
        <v>0</v>
      </c>
      <c r="BH36" s="3">
        <v>0</v>
      </c>
      <c r="BI36" s="3">
        <v>0</v>
      </c>
      <c r="BJ36" s="172">
        <f t="shared" ref="BJ36:BJ48" si="176">SUM(CK36:CQ36)</f>
        <v>0</v>
      </c>
      <c r="BK36" s="82">
        <f t="shared" ref="BK36:BK49" si="177">SUM(AY36:BJ36)</f>
        <v>0</v>
      </c>
      <c r="BL36" s="215"/>
      <c r="BM36" s="198">
        <v>0</v>
      </c>
      <c r="BN36" s="198">
        <v>0</v>
      </c>
      <c r="BO36" s="198">
        <v>0</v>
      </c>
      <c r="BP36" s="198">
        <v>0</v>
      </c>
      <c r="BQ36" s="198">
        <v>0</v>
      </c>
      <c r="BR36" s="198">
        <v>0</v>
      </c>
      <c r="BS36" s="198">
        <v>0</v>
      </c>
      <c r="BU36" s="198">
        <v>0</v>
      </c>
      <c r="BV36" s="198">
        <v>0</v>
      </c>
      <c r="BW36" s="198">
        <v>0</v>
      </c>
      <c r="BX36" s="198">
        <v>0</v>
      </c>
      <c r="BY36" s="198">
        <v>0</v>
      </c>
      <c r="BZ36" s="198">
        <v>0</v>
      </c>
      <c r="CA36" s="198">
        <v>0</v>
      </c>
      <c r="CC36" s="198">
        <v>0</v>
      </c>
      <c r="CD36" s="198">
        <v>0</v>
      </c>
      <c r="CE36" s="198">
        <v>0</v>
      </c>
      <c r="CF36" s="198">
        <v>0</v>
      </c>
      <c r="CG36" s="198">
        <v>0</v>
      </c>
      <c r="CH36" s="198">
        <v>0</v>
      </c>
      <c r="CI36" s="198">
        <v>0</v>
      </c>
      <c r="CK36" s="198">
        <v>0</v>
      </c>
      <c r="CL36" s="198">
        <v>0</v>
      </c>
      <c r="CM36" s="198">
        <v>0</v>
      </c>
      <c r="CN36" s="198">
        <v>0</v>
      </c>
      <c r="CO36" s="198">
        <v>0</v>
      </c>
      <c r="CP36" s="198">
        <v>0</v>
      </c>
      <c r="CQ36" s="198">
        <v>0</v>
      </c>
    </row>
    <row r="37" spans="1:95" x14ac:dyDescent="0.25">
      <c r="A37" s="580"/>
      <c r="B37" s="218" t="s">
        <v>61</v>
      </c>
      <c r="C37" s="3">
        <v>0</v>
      </c>
      <c r="D37" s="3">
        <v>0</v>
      </c>
      <c r="E37" s="3">
        <v>0</v>
      </c>
      <c r="F37" s="3">
        <v>0</v>
      </c>
      <c r="G37" s="3">
        <v>0</v>
      </c>
      <c r="H37" s="3">
        <v>0</v>
      </c>
      <c r="I37" s="3">
        <v>0</v>
      </c>
      <c r="J37" s="3">
        <v>0</v>
      </c>
      <c r="K37" s="3">
        <v>0</v>
      </c>
      <c r="L37" s="3">
        <v>0</v>
      </c>
      <c r="M37" s="3">
        <v>0</v>
      </c>
      <c r="N37" s="172">
        <f t="shared" ref="N37:N48" si="178">SUM(BM37:BS37)</f>
        <v>0</v>
      </c>
      <c r="O37" s="82">
        <f t="shared" si="172"/>
        <v>0</v>
      </c>
      <c r="Q37" s="580"/>
      <c r="R37" s="218" t="s">
        <v>61</v>
      </c>
      <c r="S37" s="3">
        <v>0</v>
      </c>
      <c r="T37" s="3">
        <v>0</v>
      </c>
      <c r="U37" s="3">
        <v>0</v>
      </c>
      <c r="V37" s="3">
        <v>0</v>
      </c>
      <c r="W37" s="3">
        <v>0</v>
      </c>
      <c r="X37" s="3">
        <v>0</v>
      </c>
      <c r="Y37" s="3">
        <v>0</v>
      </c>
      <c r="Z37" s="3">
        <v>0</v>
      </c>
      <c r="AA37" s="3">
        <v>0</v>
      </c>
      <c r="AB37" s="3">
        <v>0</v>
      </c>
      <c r="AC37" s="3">
        <v>0</v>
      </c>
      <c r="AD37" s="172">
        <f t="shared" ref="AD37:AD48" si="179">SUM(BU37:CA37)</f>
        <v>0</v>
      </c>
      <c r="AE37" s="82">
        <f t="shared" si="173"/>
        <v>0</v>
      </c>
      <c r="AG37" s="580"/>
      <c r="AH37" s="218" t="s">
        <v>61</v>
      </c>
      <c r="AI37" s="3">
        <v>0</v>
      </c>
      <c r="AJ37" s="3">
        <v>0</v>
      </c>
      <c r="AK37" s="3">
        <v>0</v>
      </c>
      <c r="AL37" s="3">
        <v>0</v>
      </c>
      <c r="AM37" s="3">
        <v>0</v>
      </c>
      <c r="AN37" s="3">
        <v>0</v>
      </c>
      <c r="AO37" s="3">
        <v>0</v>
      </c>
      <c r="AP37" s="3">
        <v>0</v>
      </c>
      <c r="AQ37" s="3">
        <v>0</v>
      </c>
      <c r="AR37" s="3">
        <v>0</v>
      </c>
      <c r="AS37" s="3">
        <v>0</v>
      </c>
      <c r="AT37" s="172">
        <f t="shared" si="174"/>
        <v>0</v>
      </c>
      <c r="AU37" s="82">
        <f t="shared" si="175"/>
        <v>0</v>
      </c>
      <c r="AW37" s="580"/>
      <c r="AX37" s="218" t="s">
        <v>61</v>
      </c>
      <c r="AY37" s="3">
        <v>0</v>
      </c>
      <c r="AZ37" s="3">
        <v>0</v>
      </c>
      <c r="BA37" s="3">
        <v>0</v>
      </c>
      <c r="BB37" s="3">
        <v>0</v>
      </c>
      <c r="BC37" s="3">
        <v>0</v>
      </c>
      <c r="BD37" s="3">
        <v>0</v>
      </c>
      <c r="BE37" s="3">
        <v>0</v>
      </c>
      <c r="BF37" s="3">
        <v>0</v>
      </c>
      <c r="BG37" s="3">
        <v>0</v>
      </c>
      <c r="BH37" s="3">
        <v>0</v>
      </c>
      <c r="BI37" s="3">
        <v>0</v>
      </c>
      <c r="BJ37" s="172">
        <f t="shared" si="176"/>
        <v>0</v>
      </c>
      <c r="BK37" s="82">
        <f t="shared" si="177"/>
        <v>0</v>
      </c>
      <c r="BM37" s="198">
        <v>0</v>
      </c>
      <c r="BN37" s="198">
        <v>0</v>
      </c>
      <c r="BO37" s="198">
        <v>0</v>
      </c>
      <c r="BP37" s="198">
        <v>0</v>
      </c>
      <c r="BQ37" s="198">
        <v>0</v>
      </c>
      <c r="BR37" s="198">
        <v>0</v>
      </c>
      <c r="BS37" s="198">
        <v>0</v>
      </c>
      <c r="BU37" s="198">
        <v>0</v>
      </c>
      <c r="BV37" s="198">
        <v>0</v>
      </c>
      <c r="BW37" s="198">
        <v>0</v>
      </c>
      <c r="BX37" s="198">
        <v>0</v>
      </c>
      <c r="BY37" s="198">
        <v>0</v>
      </c>
      <c r="BZ37" s="198">
        <v>0</v>
      </c>
      <c r="CA37" s="198">
        <v>0</v>
      </c>
      <c r="CC37" s="198">
        <v>0</v>
      </c>
      <c r="CD37" s="198">
        <v>0</v>
      </c>
      <c r="CE37" s="198">
        <v>0</v>
      </c>
      <c r="CF37" s="198">
        <v>0</v>
      </c>
      <c r="CG37" s="198">
        <v>0</v>
      </c>
      <c r="CH37" s="198">
        <v>0</v>
      </c>
      <c r="CI37" s="198">
        <v>0</v>
      </c>
      <c r="CK37" s="198">
        <v>0</v>
      </c>
      <c r="CL37" s="198">
        <v>0</v>
      </c>
      <c r="CM37" s="198">
        <v>0</v>
      </c>
      <c r="CN37" s="198">
        <v>0</v>
      </c>
      <c r="CO37" s="198">
        <v>0</v>
      </c>
      <c r="CP37" s="198">
        <v>0</v>
      </c>
      <c r="CQ37" s="198">
        <v>0</v>
      </c>
    </row>
    <row r="38" spans="1:95" x14ac:dyDescent="0.25">
      <c r="A38" s="580"/>
      <c r="B38" s="218" t="s">
        <v>60</v>
      </c>
      <c r="C38" s="3">
        <v>0</v>
      </c>
      <c r="D38" s="3">
        <v>0</v>
      </c>
      <c r="E38" s="3">
        <v>0</v>
      </c>
      <c r="F38" s="3">
        <v>0</v>
      </c>
      <c r="G38" s="3">
        <v>0</v>
      </c>
      <c r="H38" s="3">
        <v>0</v>
      </c>
      <c r="I38" s="3">
        <v>0</v>
      </c>
      <c r="J38" s="3">
        <v>0</v>
      </c>
      <c r="K38" s="3">
        <v>0</v>
      </c>
      <c r="L38" s="3">
        <v>0</v>
      </c>
      <c r="M38" s="3">
        <v>0</v>
      </c>
      <c r="N38" s="172">
        <f t="shared" si="178"/>
        <v>0</v>
      </c>
      <c r="O38" s="82">
        <f t="shared" si="172"/>
        <v>0</v>
      </c>
      <c r="Q38" s="580"/>
      <c r="R38" s="218" t="s">
        <v>60</v>
      </c>
      <c r="S38" s="3">
        <v>0</v>
      </c>
      <c r="T38" s="3">
        <v>0</v>
      </c>
      <c r="U38" s="3">
        <v>0</v>
      </c>
      <c r="V38" s="3">
        <v>0</v>
      </c>
      <c r="W38" s="3">
        <v>0</v>
      </c>
      <c r="X38" s="3">
        <v>0</v>
      </c>
      <c r="Y38" s="3">
        <v>0</v>
      </c>
      <c r="Z38" s="3">
        <v>0</v>
      </c>
      <c r="AA38" s="3">
        <v>0</v>
      </c>
      <c r="AB38" s="3">
        <v>0</v>
      </c>
      <c r="AC38" s="3">
        <v>0</v>
      </c>
      <c r="AD38" s="172">
        <f t="shared" si="179"/>
        <v>0</v>
      </c>
      <c r="AE38" s="82">
        <f t="shared" si="173"/>
        <v>0</v>
      </c>
      <c r="AG38" s="580"/>
      <c r="AH38" s="218" t="s">
        <v>60</v>
      </c>
      <c r="AI38" s="3">
        <v>0</v>
      </c>
      <c r="AJ38" s="3">
        <v>0</v>
      </c>
      <c r="AK38" s="3">
        <v>0</v>
      </c>
      <c r="AL38" s="3">
        <v>0</v>
      </c>
      <c r="AM38" s="3">
        <v>0</v>
      </c>
      <c r="AN38" s="3">
        <v>0</v>
      </c>
      <c r="AO38" s="3">
        <v>0</v>
      </c>
      <c r="AP38" s="3">
        <v>0</v>
      </c>
      <c r="AQ38" s="3">
        <v>0</v>
      </c>
      <c r="AR38" s="3">
        <v>0</v>
      </c>
      <c r="AS38" s="3">
        <v>0</v>
      </c>
      <c r="AT38" s="172">
        <f t="shared" si="174"/>
        <v>0</v>
      </c>
      <c r="AU38" s="82">
        <f t="shared" si="175"/>
        <v>0</v>
      </c>
      <c r="AW38" s="580"/>
      <c r="AX38" s="218" t="s">
        <v>60</v>
      </c>
      <c r="AY38" s="3">
        <v>0</v>
      </c>
      <c r="AZ38" s="3">
        <v>0</v>
      </c>
      <c r="BA38" s="3">
        <v>0</v>
      </c>
      <c r="BB38" s="3">
        <v>0</v>
      </c>
      <c r="BC38" s="3">
        <v>0</v>
      </c>
      <c r="BD38" s="3">
        <v>0</v>
      </c>
      <c r="BE38" s="3">
        <v>0</v>
      </c>
      <c r="BF38" s="3">
        <v>0</v>
      </c>
      <c r="BG38" s="3">
        <v>0</v>
      </c>
      <c r="BH38" s="3">
        <v>0</v>
      </c>
      <c r="BI38" s="3">
        <v>0</v>
      </c>
      <c r="BJ38" s="172">
        <f t="shared" si="176"/>
        <v>0</v>
      </c>
      <c r="BK38" s="82">
        <f t="shared" si="177"/>
        <v>0</v>
      </c>
      <c r="BM38" s="198">
        <v>0</v>
      </c>
      <c r="BN38" s="198">
        <v>0</v>
      </c>
      <c r="BO38" s="198">
        <v>0</v>
      </c>
      <c r="BP38" s="198">
        <v>0</v>
      </c>
      <c r="BQ38" s="198">
        <v>0</v>
      </c>
      <c r="BR38" s="198">
        <v>0</v>
      </c>
      <c r="BS38" s="198">
        <v>0</v>
      </c>
      <c r="BU38" s="198">
        <v>0</v>
      </c>
      <c r="BV38" s="198">
        <v>0</v>
      </c>
      <c r="BW38" s="198">
        <v>0</v>
      </c>
      <c r="BX38" s="198">
        <v>0</v>
      </c>
      <c r="BY38" s="198">
        <v>0</v>
      </c>
      <c r="BZ38" s="198">
        <v>0</v>
      </c>
      <c r="CA38" s="198">
        <v>0</v>
      </c>
      <c r="CC38" s="198">
        <v>0</v>
      </c>
      <c r="CD38" s="198">
        <v>0</v>
      </c>
      <c r="CE38" s="198">
        <v>0</v>
      </c>
      <c r="CF38" s="198">
        <v>0</v>
      </c>
      <c r="CG38" s="198">
        <v>0</v>
      </c>
      <c r="CH38" s="198">
        <v>0</v>
      </c>
      <c r="CI38" s="198">
        <v>0</v>
      </c>
      <c r="CK38" s="198">
        <v>0</v>
      </c>
      <c r="CL38" s="198">
        <v>0</v>
      </c>
      <c r="CM38" s="198">
        <v>0</v>
      </c>
      <c r="CN38" s="198">
        <v>0</v>
      </c>
      <c r="CO38" s="198">
        <v>0</v>
      </c>
      <c r="CP38" s="198">
        <v>0</v>
      </c>
      <c r="CQ38" s="198">
        <v>0</v>
      </c>
    </row>
    <row r="39" spans="1:95" x14ac:dyDescent="0.25">
      <c r="A39" s="580"/>
      <c r="B39" s="218" t="s">
        <v>59</v>
      </c>
      <c r="C39" s="3">
        <v>0</v>
      </c>
      <c r="D39" s="3">
        <v>0</v>
      </c>
      <c r="E39" s="3">
        <v>0</v>
      </c>
      <c r="F39" s="3">
        <v>0</v>
      </c>
      <c r="G39" s="3">
        <v>0</v>
      </c>
      <c r="H39" s="3">
        <v>0</v>
      </c>
      <c r="I39" s="3">
        <v>0</v>
      </c>
      <c r="J39" s="3">
        <v>0</v>
      </c>
      <c r="K39" s="3">
        <v>0</v>
      </c>
      <c r="L39" s="3">
        <v>0</v>
      </c>
      <c r="M39" s="3">
        <v>0</v>
      </c>
      <c r="N39" s="172">
        <f t="shared" si="178"/>
        <v>0</v>
      </c>
      <c r="O39" s="82">
        <f t="shared" si="172"/>
        <v>0</v>
      </c>
      <c r="Q39" s="580"/>
      <c r="R39" s="218" t="s">
        <v>59</v>
      </c>
      <c r="S39" s="3">
        <v>0</v>
      </c>
      <c r="T39" s="3">
        <v>0</v>
      </c>
      <c r="U39" s="3">
        <v>0</v>
      </c>
      <c r="V39" s="3">
        <v>0</v>
      </c>
      <c r="W39" s="3">
        <v>0</v>
      </c>
      <c r="X39" s="3">
        <v>0</v>
      </c>
      <c r="Y39" s="3">
        <v>0</v>
      </c>
      <c r="Z39" s="3">
        <v>0</v>
      </c>
      <c r="AA39" s="3">
        <v>0</v>
      </c>
      <c r="AB39" s="3">
        <v>0</v>
      </c>
      <c r="AC39" s="3">
        <v>0</v>
      </c>
      <c r="AD39" s="172">
        <f t="shared" si="179"/>
        <v>0</v>
      </c>
      <c r="AE39" s="82">
        <f t="shared" si="173"/>
        <v>0</v>
      </c>
      <c r="AG39" s="580"/>
      <c r="AH39" s="218" t="s">
        <v>59</v>
      </c>
      <c r="AI39" s="3">
        <v>0</v>
      </c>
      <c r="AJ39" s="3">
        <v>0</v>
      </c>
      <c r="AK39" s="3">
        <v>0</v>
      </c>
      <c r="AL39" s="3">
        <v>0</v>
      </c>
      <c r="AM39" s="3">
        <v>0</v>
      </c>
      <c r="AN39" s="3">
        <v>0</v>
      </c>
      <c r="AO39" s="3">
        <v>0</v>
      </c>
      <c r="AP39" s="3">
        <v>0</v>
      </c>
      <c r="AQ39" s="3">
        <v>0</v>
      </c>
      <c r="AR39" s="3">
        <v>0</v>
      </c>
      <c r="AS39" s="3">
        <v>0</v>
      </c>
      <c r="AT39" s="172">
        <f t="shared" si="174"/>
        <v>0</v>
      </c>
      <c r="AU39" s="82">
        <f t="shared" si="175"/>
        <v>0</v>
      </c>
      <c r="AW39" s="580"/>
      <c r="AX39" s="218" t="s">
        <v>59</v>
      </c>
      <c r="AY39" s="3">
        <v>0</v>
      </c>
      <c r="AZ39" s="3">
        <v>0</v>
      </c>
      <c r="BA39" s="3">
        <v>0</v>
      </c>
      <c r="BB39" s="3">
        <v>0</v>
      </c>
      <c r="BC39" s="3">
        <v>0</v>
      </c>
      <c r="BD39" s="3">
        <v>0</v>
      </c>
      <c r="BE39" s="3">
        <v>0</v>
      </c>
      <c r="BF39" s="3">
        <v>0</v>
      </c>
      <c r="BG39" s="3">
        <v>0</v>
      </c>
      <c r="BH39" s="3">
        <v>0</v>
      </c>
      <c r="BI39" s="3">
        <v>0</v>
      </c>
      <c r="BJ39" s="172">
        <f t="shared" si="176"/>
        <v>0</v>
      </c>
      <c r="BK39" s="82">
        <f t="shared" si="177"/>
        <v>0</v>
      </c>
      <c r="BM39" s="198">
        <v>0</v>
      </c>
      <c r="BN39" s="198">
        <v>0</v>
      </c>
      <c r="BO39" s="198">
        <v>0</v>
      </c>
      <c r="BP39" s="198">
        <v>0</v>
      </c>
      <c r="BQ39" s="198">
        <v>0</v>
      </c>
      <c r="BR39" s="198">
        <v>0</v>
      </c>
      <c r="BS39" s="198">
        <v>0</v>
      </c>
      <c r="BU39" s="198">
        <v>0</v>
      </c>
      <c r="BV39" s="198">
        <v>0</v>
      </c>
      <c r="BW39" s="198">
        <v>0</v>
      </c>
      <c r="BX39" s="198">
        <v>0</v>
      </c>
      <c r="BY39" s="198">
        <v>0</v>
      </c>
      <c r="BZ39" s="198">
        <v>0</v>
      </c>
      <c r="CA39" s="198">
        <v>0</v>
      </c>
      <c r="CC39" s="198">
        <v>0</v>
      </c>
      <c r="CD39" s="198">
        <v>0</v>
      </c>
      <c r="CE39" s="198">
        <v>0</v>
      </c>
      <c r="CF39" s="198">
        <v>0</v>
      </c>
      <c r="CG39" s="198">
        <v>0</v>
      </c>
      <c r="CH39" s="198">
        <v>0</v>
      </c>
      <c r="CI39" s="198">
        <v>0</v>
      </c>
      <c r="CK39" s="198">
        <v>0</v>
      </c>
      <c r="CL39" s="198">
        <v>0</v>
      </c>
      <c r="CM39" s="198">
        <v>0</v>
      </c>
      <c r="CN39" s="198">
        <v>0</v>
      </c>
      <c r="CO39" s="198">
        <v>0</v>
      </c>
      <c r="CP39" s="198">
        <v>0</v>
      </c>
      <c r="CQ39" s="198">
        <v>0</v>
      </c>
    </row>
    <row r="40" spans="1:95" x14ac:dyDescent="0.25">
      <c r="A40" s="580"/>
      <c r="B40" s="218" t="s">
        <v>58</v>
      </c>
      <c r="C40" s="3">
        <v>0</v>
      </c>
      <c r="D40" s="3">
        <v>0</v>
      </c>
      <c r="E40" s="3">
        <v>0</v>
      </c>
      <c r="F40" s="3">
        <v>0</v>
      </c>
      <c r="G40" s="3">
        <v>0</v>
      </c>
      <c r="H40" s="3">
        <v>0</v>
      </c>
      <c r="I40" s="3">
        <v>0</v>
      </c>
      <c r="J40" s="3">
        <v>0</v>
      </c>
      <c r="K40" s="3">
        <v>0</v>
      </c>
      <c r="L40" s="3">
        <v>0</v>
      </c>
      <c r="M40" s="3">
        <v>0</v>
      </c>
      <c r="N40" s="172">
        <f t="shared" si="178"/>
        <v>0</v>
      </c>
      <c r="O40" s="82">
        <f t="shared" si="172"/>
        <v>0</v>
      </c>
      <c r="Q40" s="580"/>
      <c r="R40" s="218" t="s">
        <v>58</v>
      </c>
      <c r="S40" s="3">
        <v>0</v>
      </c>
      <c r="T40" s="3">
        <v>0</v>
      </c>
      <c r="U40" s="3">
        <v>0</v>
      </c>
      <c r="V40" s="3">
        <v>0</v>
      </c>
      <c r="W40" s="3">
        <v>0</v>
      </c>
      <c r="X40" s="3">
        <v>0</v>
      </c>
      <c r="Y40" s="3">
        <v>0</v>
      </c>
      <c r="Z40" s="3">
        <v>0</v>
      </c>
      <c r="AA40" s="3">
        <v>0</v>
      </c>
      <c r="AB40" s="3">
        <v>0</v>
      </c>
      <c r="AC40" s="3">
        <v>0</v>
      </c>
      <c r="AD40" s="172">
        <f t="shared" si="179"/>
        <v>0</v>
      </c>
      <c r="AE40" s="82">
        <f t="shared" si="173"/>
        <v>0</v>
      </c>
      <c r="AG40" s="580"/>
      <c r="AH40" s="218" t="s">
        <v>58</v>
      </c>
      <c r="AI40" s="3">
        <v>0</v>
      </c>
      <c r="AJ40" s="3">
        <v>0</v>
      </c>
      <c r="AK40" s="3">
        <v>0</v>
      </c>
      <c r="AL40" s="3">
        <v>0</v>
      </c>
      <c r="AM40" s="3">
        <v>0</v>
      </c>
      <c r="AN40" s="3">
        <v>0</v>
      </c>
      <c r="AO40" s="3">
        <v>0</v>
      </c>
      <c r="AP40" s="3">
        <v>0</v>
      </c>
      <c r="AQ40" s="3">
        <v>0</v>
      </c>
      <c r="AR40" s="3">
        <v>0</v>
      </c>
      <c r="AS40" s="3">
        <v>0</v>
      </c>
      <c r="AT40" s="172">
        <f t="shared" si="174"/>
        <v>0</v>
      </c>
      <c r="AU40" s="82">
        <f t="shared" si="175"/>
        <v>0</v>
      </c>
      <c r="AW40" s="580"/>
      <c r="AX40" s="218" t="s">
        <v>58</v>
      </c>
      <c r="AY40" s="3">
        <v>0</v>
      </c>
      <c r="AZ40" s="3">
        <v>0</v>
      </c>
      <c r="BA40" s="3">
        <v>0</v>
      </c>
      <c r="BB40" s="3">
        <v>0</v>
      </c>
      <c r="BC40" s="3">
        <v>0</v>
      </c>
      <c r="BD40" s="3">
        <v>0</v>
      </c>
      <c r="BE40" s="3">
        <v>0</v>
      </c>
      <c r="BF40" s="3">
        <v>0</v>
      </c>
      <c r="BG40" s="3">
        <v>0</v>
      </c>
      <c r="BH40" s="3">
        <v>0</v>
      </c>
      <c r="BI40" s="3">
        <v>0</v>
      </c>
      <c r="BJ40" s="172">
        <f t="shared" si="176"/>
        <v>0</v>
      </c>
      <c r="BK40" s="82">
        <f t="shared" si="177"/>
        <v>0</v>
      </c>
      <c r="BM40" s="198">
        <v>0</v>
      </c>
      <c r="BN40" s="198">
        <v>0</v>
      </c>
      <c r="BO40" s="198">
        <v>0</v>
      </c>
      <c r="BP40" s="198">
        <v>0</v>
      </c>
      <c r="BQ40" s="198">
        <v>0</v>
      </c>
      <c r="BR40" s="198">
        <v>0</v>
      </c>
      <c r="BS40" s="198">
        <v>0</v>
      </c>
      <c r="BU40" s="198">
        <v>0</v>
      </c>
      <c r="BV40" s="198">
        <v>0</v>
      </c>
      <c r="BW40" s="198">
        <v>0</v>
      </c>
      <c r="BX40" s="198">
        <v>0</v>
      </c>
      <c r="BY40" s="198">
        <v>0</v>
      </c>
      <c r="BZ40" s="198">
        <v>0</v>
      </c>
      <c r="CA40" s="198">
        <v>0</v>
      </c>
      <c r="CC40" s="198">
        <v>0</v>
      </c>
      <c r="CD40" s="198">
        <v>0</v>
      </c>
      <c r="CE40" s="198">
        <v>0</v>
      </c>
      <c r="CF40" s="198">
        <v>0</v>
      </c>
      <c r="CG40" s="198">
        <v>0</v>
      </c>
      <c r="CH40" s="198">
        <v>0</v>
      </c>
      <c r="CI40" s="198">
        <v>0</v>
      </c>
      <c r="CK40" s="198">
        <v>0</v>
      </c>
      <c r="CL40" s="198">
        <v>0</v>
      </c>
      <c r="CM40" s="198">
        <v>0</v>
      </c>
      <c r="CN40" s="198">
        <v>0</v>
      </c>
      <c r="CO40" s="198">
        <v>0</v>
      </c>
      <c r="CP40" s="198">
        <v>0</v>
      </c>
      <c r="CQ40" s="198">
        <v>0</v>
      </c>
    </row>
    <row r="41" spans="1:95" x14ac:dyDescent="0.25">
      <c r="A41" s="580"/>
      <c r="B41" s="218" t="s">
        <v>57</v>
      </c>
      <c r="C41" s="3">
        <v>0</v>
      </c>
      <c r="D41" s="3">
        <v>0</v>
      </c>
      <c r="E41" s="3">
        <v>0</v>
      </c>
      <c r="F41" s="3">
        <v>0</v>
      </c>
      <c r="G41" s="3">
        <v>0</v>
      </c>
      <c r="H41" s="3">
        <v>0</v>
      </c>
      <c r="I41" s="3">
        <v>0</v>
      </c>
      <c r="J41" s="3">
        <v>0</v>
      </c>
      <c r="K41" s="3">
        <v>0</v>
      </c>
      <c r="L41" s="3">
        <v>0</v>
      </c>
      <c r="M41" s="3">
        <v>0</v>
      </c>
      <c r="N41" s="172">
        <f t="shared" si="178"/>
        <v>0</v>
      </c>
      <c r="O41" s="82">
        <f t="shared" si="172"/>
        <v>0</v>
      </c>
      <c r="Q41" s="580"/>
      <c r="R41" s="218" t="s">
        <v>57</v>
      </c>
      <c r="S41" s="3">
        <v>0</v>
      </c>
      <c r="T41" s="3">
        <v>0</v>
      </c>
      <c r="U41" s="3">
        <v>0</v>
      </c>
      <c r="V41" s="3">
        <v>0</v>
      </c>
      <c r="W41" s="3">
        <v>0</v>
      </c>
      <c r="X41" s="3">
        <v>0</v>
      </c>
      <c r="Y41" s="3">
        <v>0</v>
      </c>
      <c r="Z41" s="3">
        <v>0</v>
      </c>
      <c r="AA41" s="3">
        <v>0</v>
      </c>
      <c r="AB41" s="3">
        <v>0</v>
      </c>
      <c r="AC41" s="3">
        <v>0</v>
      </c>
      <c r="AD41" s="172">
        <f t="shared" si="179"/>
        <v>0</v>
      </c>
      <c r="AE41" s="82">
        <f t="shared" si="173"/>
        <v>0</v>
      </c>
      <c r="AG41" s="580"/>
      <c r="AH41" s="218" t="s">
        <v>57</v>
      </c>
      <c r="AI41" s="3">
        <v>0</v>
      </c>
      <c r="AJ41" s="3">
        <v>0</v>
      </c>
      <c r="AK41" s="3">
        <v>0</v>
      </c>
      <c r="AL41" s="3">
        <v>0</v>
      </c>
      <c r="AM41" s="3">
        <v>0</v>
      </c>
      <c r="AN41" s="3">
        <v>0</v>
      </c>
      <c r="AO41" s="3">
        <v>0</v>
      </c>
      <c r="AP41" s="3">
        <v>0</v>
      </c>
      <c r="AQ41" s="3">
        <v>0</v>
      </c>
      <c r="AR41" s="3">
        <v>0</v>
      </c>
      <c r="AS41" s="3">
        <v>0</v>
      </c>
      <c r="AT41" s="172">
        <f t="shared" si="174"/>
        <v>0</v>
      </c>
      <c r="AU41" s="82">
        <f t="shared" si="175"/>
        <v>0</v>
      </c>
      <c r="AW41" s="580"/>
      <c r="AX41" s="218" t="s">
        <v>57</v>
      </c>
      <c r="AY41" s="3">
        <v>0</v>
      </c>
      <c r="AZ41" s="3">
        <v>0</v>
      </c>
      <c r="BA41" s="3">
        <v>0</v>
      </c>
      <c r="BB41" s="3">
        <v>0</v>
      </c>
      <c r="BC41" s="3">
        <v>0</v>
      </c>
      <c r="BD41" s="3">
        <v>0</v>
      </c>
      <c r="BE41" s="3">
        <v>0</v>
      </c>
      <c r="BF41" s="3">
        <v>0</v>
      </c>
      <c r="BG41" s="3">
        <v>0</v>
      </c>
      <c r="BH41" s="3">
        <v>0</v>
      </c>
      <c r="BI41" s="3">
        <v>0</v>
      </c>
      <c r="BJ41" s="172">
        <f t="shared" si="176"/>
        <v>0</v>
      </c>
      <c r="BK41" s="82">
        <f t="shared" si="177"/>
        <v>0</v>
      </c>
      <c r="BM41" s="198">
        <v>0</v>
      </c>
      <c r="BN41" s="198">
        <v>0</v>
      </c>
      <c r="BO41" s="198">
        <v>0</v>
      </c>
      <c r="BP41" s="198">
        <v>0</v>
      </c>
      <c r="BQ41" s="198">
        <v>0</v>
      </c>
      <c r="BR41" s="198">
        <v>0</v>
      </c>
      <c r="BS41" s="198">
        <v>0</v>
      </c>
      <c r="BU41" s="198">
        <v>0</v>
      </c>
      <c r="BV41" s="198">
        <v>0</v>
      </c>
      <c r="BW41" s="198">
        <v>0</v>
      </c>
      <c r="BX41" s="198">
        <v>0</v>
      </c>
      <c r="BY41" s="198">
        <v>0</v>
      </c>
      <c r="BZ41" s="198">
        <v>0</v>
      </c>
      <c r="CA41" s="198">
        <v>0</v>
      </c>
      <c r="CC41" s="198">
        <v>0</v>
      </c>
      <c r="CD41" s="198">
        <v>0</v>
      </c>
      <c r="CE41" s="198">
        <v>0</v>
      </c>
      <c r="CF41" s="198">
        <v>0</v>
      </c>
      <c r="CG41" s="198">
        <v>0</v>
      </c>
      <c r="CH41" s="198">
        <v>0</v>
      </c>
      <c r="CI41" s="198">
        <v>0</v>
      </c>
      <c r="CK41" s="198">
        <v>0</v>
      </c>
      <c r="CL41" s="198">
        <v>0</v>
      </c>
      <c r="CM41" s="198">
        <v>0</v>
      </c>
      <c r="CN41" s="198">
        <v>0</v>
      </c>
      <c r="CO41" s="198">
        <v>0</v>
      </c>
      <c r="CP41" s="198">
        <v>0</v>
      </c>
      <c r="CQ41" s="198">
        <v>0</v>
      </c>
    </row>
    <row r="42" spans="1:95" x14ac:dyDescent="0.25">
      <c r="A42" s="580"/>
      <c r="B42" s="218" t="s">
        <v>56</v>
      </c>
      <c r="C42" s="3">
        <v>0</v>
      </c>
      <c r="D42" s="3">
        <v>0</v>
      </c>
      <c r="E42" s="3">
        <v>0</v>
      </c>
      <c r="F42" s="3">
        <v>0</v>
      </c>
      <c r="G42" s="3">
        <v>0</v>
      </c>
      <c r="H42" s="3">
        <v>0</v>
      </c>
      <c r="I42" s="3">
        <v>0</v>
      </c>
      <c r="J42" s="3">
        <v>0</v>
      </c>
      <c r="K42" s="3">
        <v>0</v>
      </c>
      <c r="L42" s="3">
        <v>0</v>
      </c>
      <c r="M42" s="3">
        <v>0</v>
      </c>
      <c r="N42" s="172">
        <f t="shared" si="178"/>
        <v>0</v>
      </c>
      <c r="O42" s="82">
        <f t="shared" si="172"/>
        <v>0</v>
      </c>
      <c r="Q42" s="580"/>
      <c r="R42" s="218" t="s">
        <v>56</v>
      </c>
      <c r="S42" s="3">
        <v>0</v>
      </c>
      <c r="T42" s="3">
        <v>0</v>
      </c>
      <c r="U42" s="3">
        <v>0</v>
      </c>
      <c r="V42" s="3">
        <v>0</v>
      </c>
      <c r="W42" s="3">
        <v>0</v>
      </c>
      <c r="X42" s="3">
        <v>0</v>
      </c>
      <c r="Y42" s="3">
        <v>0</v>
      </c>
      <c r="Z42" s="3">
        <v>0</v>
      </c>
      <c r="AA42" s="3">
        <v>0</v>
      </c>
      <c r="AB42" s="3">
        <v>0</v>
      </c>
      <c r="AC42" s="3">
        <v>0</v>
      </c>
      <c r="AD42" s="172">
        <f t="shared" si="179"/>
        <v>0</v>
      </c>
      <c r="AE42" s="82">
        <f t="shared" si="173"/>
        <v>0</v>
      </c>
      <c r="AG42" s="580"/>
      <c r="AH42" s="218" t="s">
        <v>56</v>
      </c>
      <c r="AI42" s="3">
        <v>0</v>
      </c>
      <c r="AJ42" s="3">
        <v>0</v>
      </c>
      <c r="AK42" s="3">
        <v>0</v>
      </c>
      <c r="AL42" s="3">
        <v>0</v>
      </c>
      <c r="AM42" s="3">
        <v>0</v>
      </c>
      <c r="AN42" s="3">
        <v>0</v>
      </c>
      <c r="AO42" s="3">
        <v>0</v>
      </c>
      <c r="AP42" s="3">
        <v>0</v>
      </c>
      <c r="AQ42" s="3">
        <v>0</v>
      </c>
      <c r="AR42" s="3">
        <v>0</v>
      </c>
      <c r="AS42" s="3">
        <v>0</v>
      </c>
      <c r="AT42" s="172">
        <f t="shared" si="174"/>
        <v>0</v>
      </c>
      <c r="AU42" s="82">
        <f t="shared" si="175"/>
        <v>0</v>
      </c>
      <c r="AW42" s="580"/>
      <c r="AX42" s="218" t="s">
        <v>56</v>
      </c>
      <c r="AY42" s="3">
        <v>0</v>
      </c>
      <c r="AZ42" s="3">
        <v>0</v>
      </c>
      <c r="BA42" s="3">
        <v>0</v>
      </c>
      <c r="BB42" s="3">
        <v>0</v>
      </c>
      <c r="BC42" s="3">
        <v>0</v>
      </c>
      <c r="BD42" s="3">
        <v>0</v>
      </c>
      <c r="BE42" s="3">
        <v>0</v>
      </c>
      <c r="BF42" s="3">
        <v>0</v>
      </c>
      <c r="BG42" s="3">
        <v>0</v>
      </c>
      <c r="BH42" s="3">
        <v>0</v>
      </c>
      <c r="BI42" s="3">
        <v>0</v>
      </c>
      <c r="BJ42" s="172">
        <f t="shared" si="176"/>
        <v>0</v>
      </c>
      <c r="BK42" s="82">
        <f t="shared" si="177"/>
        <v>0</v>
      </c>
      <c r="BM42" s="198">
        <v>0</v>
      </c>
      <c r="BN42" s="198">
        <v>0</v>
      </c>
      <c r="BO42" s="198">
        <v>0</v>
      </c>
      <c r="BP42" s="198">
        <v>0</v>
      </c>
      <c r="BQ42" s="198">
        <v>0</v>
      </c>
      <c r="BR42" s="198">
        <v>0</v>
      </c>
      <c r="BS42" s="198">
        <v>0</v>
      </c>
      <c r="BU42" s="198">
        <v>0</v>
      </c>
      <c r="BV42" s="198">
        <v>0</v>
      </c>
      <c r="BW42" s="198">
        <v>0</v>
      </c>
      <c r="BX42" s="198">
        <v>0</v>
      </c>
      <c r="BY42" s="198">
        <v>0</v>
      </c>
      <c r="BZ42" s="198">
        <v>0</v>
      </c>
      <c r="CA42" s="198">
        <v>0</v>
      </c>
      <c r="CC42" s="198">
        <v>0</v>
      </c>
      <c r="CD42" s="198">
        <v>0</v>
      </c>
      <c r="CE42" s="198">
        <v>0</v>
      </c>
      <c r="CF42" s="198">
        <v>0</v>
      </c>
      <c r="CG42" s="198">
        <v>0</v>
      </c>
      <c r="CH42" s="198">
        <v>0</v>
      </c>
      <c r="CI42" s="198">
        <v>0</v>
      </c>
      <c r="CK42" s="198">
        <v>0</v>
      </c>
      <c r="CL42" s="198">
        <v>0</v>
      </c>
      <c r="CM42" s="198">
        <v>0</v>
      </c>
      <c r="CN42" s="198">
        <v>0</v>
      </c>
      <c r="CO42" s="198">
        <v>0</v>
      </c>
      <c r="CP42" s="198">
        <v>0</v>
      </c>
      <c r="CQ42" s="198">
        <v>0</v>
      </c>
    </row>
    <row r="43" spans="1:95" x14ac:dyDescent="0.25">
      <c r="A43" s="580"/>
      <c r="B43" s="218" t="s">
        <v>55</v>
      </c>
      <c r="C43" s="3">
        <v>0</v>
      </c>
      <c r="D43" s="3">
        <v>0</v>
      </c>
      <c r="E43" s="3">
        <v>0</v>
      </c>
      <c r="F43" s="3">
        <v>0</v>
      </c>
      <c r="G43" s="3">
        <v>0</v>
      </c>
      <c r="H43" s="3">
        <v>0</v>
      </c>
      <c r="I43" s="3">
        <v>0</v>
      </c>
      <c r="J43" s="3">
        <v>0</v>
      </c>
      <c r="K43" s="3">
        <v>0</v>
      </c>
      <c r="L43" s="3">
        <v>0</v>
      </c>
      <c r="M43" s="3">
        <v>0</v>
      </c>
      <c r="N43" s="172">
        <f t="shared" si="178"/>
        <v>0</v>
      </c>
      <c r="O43" s="82">
        <f t="shared" si="172"/>
        <v>0</v>
      </c>
      <c r="Q43" s="580"/>
      <c r="R43" s="218" t="s">
        <v>55</v>
      </c>
      <c r="S43" s="3">
        <v>0</v>
      </c>
      <c r="T43" s="3">
        <v>0</v>
      </c>
      <c r="U43" s="3">
        <v>0</v>
      </c>
      <c r="V43" s="3">
        <v>0</v>
      </c>
      <c r="W43" s="3">
        <v>0</v>
      </c>
      <c r="X43" s="3">
        <v>0</v>
      </c>
      <c r="Y43" s="3">
        <v>0</v>
      </c>
      <c r="Z43" s="3">
        <v>0</v>
      </c>
      <c r="AA43" s="3">
        <v>0</v>
      </c>
      <c r="AB43" s="3">
        <v>0</v>
      </c>
      <c r="AC43" s="3">
        <v>0</v>
      </c>
      <c r="AD43" s="172">
        <f t="shared" si="179"/>
        <v>0</v>
      </c>
      <c r="AE43" s="82">
        <f t="shared" si="173"/>
        <v>0</v>
      </c>
      <c r="AG43" s="580"/>
      <c r="AH43" s="218" t="s">
        <v>55</v>
      </c>
      <c r="AI43" s="3">
        <v>0</v>
      </c>
      <c r="AJ43" s="3">
        <v>0</v>
      </c>
      <c r="AK43" s="3">
        <v>0</v>
      </c>
      <c r="AL43" s="3">
        <v>0</v>
      </c>
      <c r="AM43" s="3">
        <v>0</v>
      </c>
      <c r="AN43" s="3">
        <v>0</v>
      </c>
      <c r="AO43" s="3">
        <v>0</v>
      </c>
      <c r="AP43" s="3">
        <v>0</v>
      </c>
      <c r="AQ43" s="3">
        <v>0</v>
      </c>
      <c r="AR43" s="3">
        <v>0</v>
      </c>
      <c r="AS43" s="3">
        <v>0</v>
      </c>
      <c r="AT43" s="172">
        <f t="shared" si="174"/>
        <v>0</v>
      </c>
      <c r="AU43" s="82">
        <f t="shared" si="175"/>
        <v>0</v>
      </c>
      <c r="AW43" s="580"/>
      <c r="AX43" s="218" t="s">
        <v>55</v>
      </c>
      <c r="AY43" s="3">
        <v>0</v>
      </c>
      <c r="AZ43" s="3">
        <v>0</v>
      </c>
      <c r="BA43" s="3">
        <v>0</v>
      </c>
      <c r="BB43" s="3">
        <v>0</v>
      </c>
      <c r="BC43" s="3">
        <v>0</v>
      </c>
      <c r="BD43" s="3">
        <v>0</v>
      </c>
      <c r="BE43" s="3">
        <v>0</v>
      </c>
      <c r="BF43" s="3">
        <v>0</v>
      </c>
      <c r="BG43" s="3">
        <v>0</v>
      </c>
      <c r="BH43" s="3">
        <v>0</v>
      </c>
      <c r="BI43" s="3">
        <v>0</v>
      </c>
      <c r="BJ43" s="172">
        <f t="shared" si="176"/>
        <v>0</v>
      </c>
      <c r="BK43" s="82">
        <f t="shared" si="177"/>
        <v>0</v>
      </c>
      <c r="BM43" s="198">
        <v>0</v>
      </c>
      <c r="BN43" s="198">
        <v>0</v>
      </c>
      <c r="BO43" s="198">
        <v>0</v>
      </c>
      <c r="BP43" s="198">
        <v>0</v>
      </c>
      <c r="BQ43" s="198">
        <v>0</v>
      </c>
      <c r="BR43" s="198">
        <v>0</v>
      </c>
      <c r="BS43" s="198">
        <v>0</v>
      </c>
      <c r="BU43" s="198">
        <v>0</v>
      </c>
      <c r="BV43" s="198">
        <v>0</v>
      </c>
      <c r="BW43" s="198">
        <v>0</v>
      </c>
      <c r="BX43" s="198">
        <v>0</v>
      </c>
      <c r="BY43" s="198">
        <v>0</v>
      </c>
      <c r="BZ43" s="198">
        <v>0</v>
      </c>
      <c r="CA43" s="198">
        <v>0</v>
      </c>
      <c r="CC43" s="198">
        <v>0</v>
      </c>
      <c r="CD43" s="198">
        <v>0</v>
      </c>
      <c r="CE43" s="198">
        <v>0</v>
      </c>
      <c r="CF43" s="198">
        <v>0</v>
      </c>
      <c r="CG43" s="198">
        <v>0</v>
      </c>
      <c r="CH43" s="198">
        <v>0</v>
      </c>
      <c r="CI43" s="198">
        <v>0</v>
      </c>
      <c r="CK43" s="198">
        <v>0</v>
      </c>
      <c r="CL43" s="198">
        <v>0</v>
      </c>
      <c r="CM43" s="198">
        <v>0</v>
      </c>
      <c r="CN43" s="198">
        <v>0</v>
      </c>
      <c r="CO43" s="198">
        <v>0</v>
      </c>
      <c r="CP43" s="198">
        <v>0</v>
      </c>
      <c r="CQ43" s="198">
        <v>0</v>
      </c>
    </row>
    <row r="44" spans="1:95" x14ac:dyDescent="0.25">
      <c r="A44" s="580"/>
      <c r="B44" s="218" t="s">
        <v>54</v>
      </c>
      <c r="C44" s="3">
        <v>0</v>
      </c>
      <c r="D44" s="3">
        <v>0</v>
      </c>
      <c r="E44" s="3">
        <v>0</v>
      </c>
      <c r="F44" s="3">
        <v>0</v>
      </c>
      <c r="G44" s="3">
        <v>0</v>
      </c>
      <c r="H44" s="3">
        <v>0</v>
      </c>
      <c r="I44" s="3">
        <v>0</v>
      </c>
      <c r="J44" s="3">
        <v>0</v>
      </c>
      <c r="K44" s="3">
        <v>0</v>
      </c>
      <c r="L44" s="3">
        <v>0</v>
      </c>
      <c r="M44" s="3">
        <v>0</v>
      </c>
      <c r="N44" s="172">
        <f t="shared" si="178"/>
        <v>0</v>
      </c>
      <c r="O44" s="82">
        <f t="shared" si="172"/>
        <v>0</v>
      </c>
      <c r="Q44" s="580"/>
      <c r="R44" s="218" t="s">
        <v>54</v>
      </c>
      <c r="S44" s="3">
        <v>0</v>
      </c>
      <c r="T44" s="3">
        <v>0</v>
      </c>
      <c r="U44" s="3">
        <v>0</v>
      </c>
      <c r="V44" s="3">
        <v>0</v>
      </c>
      <c r="W44" s="3">
        <v>0</v>
      </c>
      <c r="X44" s="3">
        <v>0</v>
      </c>
      <c r="Y44" s="3">
        <v>0</v>
      </c>
      <c r="Z44" s="3">
        <v>0</v>
      </c>
      <c r="AA44" s="3">
        <v>0</v>
      </c>
      <c r="AB44" s="3">
        <v>0</v>
      </c>
      <c r="AC44" s="3">
        <v>0</v>
      </c>
      <c r="AD44" s="172">
        <f t="shared" si="179"/>
        <v>0</v>
      </c>
      <c r="AE44" s="82">
        <f t="shared" si="173"/>
        <v>0</v>
      </c>
      <c r="AG44" s="580"/>
      <c r="AH44" s="218" t="s">
        <v>54</v>
      </c>
      <c r="AI44" s="3">
        <v>0</v>
      </c>
      <c r="AJ44" s="3">
        <v>0</v>
      </c>
      <c r="AK44" s="3">
        <v>0</v>
      </c>
      <c r="AL44" s="3">
        <v>0</v>
      </c>
      <c r="AM44" s="3">
        <v>0</v>
      </c>
      <c r="AN44" s="3">
        <v>0</v>
      </c>
      <c r="AO44" s="3">
        <v>0</v>
      </c>
      <c r="AP44" s="3">
        <v>0</v>
      </c>
      <c r="AQ44" s="3">
        <v>0</v>
      </c>
      <c r="AR44" s="3">
        <v>0</v>
      </c>
      <c r="AS44" s="3">
        <v>0</v>
      </c>
      <c r="AT44" s="172">
        <f t="shared" si="174"/>
        <v>0</v>
      </c>
      <c r="AU44" s="82">
        <f t="shared" si="175"/>
        <v>0</v>
      </c>
      <c r="AW44" s="580"/>
      <c r="AX44" s="218" t="s">
        <v>54</v>
      </c>
      <c r="AY44" s="3">
        <v>0</v>
      </c>
      <c r="AZ44" s="3">
        <v>0</v>
      </c>
      <c r="BA44" s="3">
        <v>0</v>
      </c>
      <c r="BB44" s="3">
        <v>0</v>
      </c>
      <c r="BC44" s="3">
        <v>0</v>
      </c>
      <c r="BD44" s="3">
        <v>0</v>
      </c>
      <c r="BE44" s="3">
        <v>0</v>
      </c>
      <c r="BF44" s="3">
        <v>0</v>
      </c>
      <c r="BG44" s="3">
        <v>0</v>
      </c>
      <c r="BH44" s="3">
        <v>0</v>
      </c>
      <c r="BI44" s="3">
        <v>0</v>
      </c>
      <c r="BJ44" s="172">
        <f t="shared" si="176"/>
        <v>0</v>
      </c>
      <c r="BK44" s="82">
        <f t="shared" si="177"/>
        <v>0</v>
      </c>
      <c r="BM44" s="198">
        <v>0</v>
      </c>
      <c r="BN44" s="198">
        <v>0</v>
      </c>
      <c r="BO44" s="198">
        <v>0</v>
      </c>
      <c r="BP44" s="198">
        <v>0</v>
      </c>
      <c r="BQ44" s="198">
        <v>0</v>
      </c>
      <c r="BR44" s="198">
        <v>0</v>
      </c>
      <c r="BS44" s="198">
        <v>0</v>
      </c>
      <c r="BU44" s="198">
        <v>0</v>
      </c>
      <c r="BV44" s="198">
        <v>0</v>
      </c>
      <c r="BW44" s="198">
        <v>0</v>
      </c>
      <c r="BX44" s="198">
        <v>0</v>
      </c>
      <c r="BY44" s="198">
        <v>0</v>
      </c>
      <c r="BZ44" s="198">
        <v>0</v>
      </c>
      <c r="CA44" s="198">
        <v>0</v>
      </c>
      <c r="CC44" s="198">
        <v>0</v>
      </c>
      <c r="CD44" s="198">
        <v>0</v>
      </c>
      <c r="CE44" s="198">
        <v>0</v>
      </c>
      <c r="CF44" s="198">
        <v>0</v>
      </c>
      <c r="CG44" s="198">
        <v>0</v>
      </c>
      <c r="CH44" s="198">
        <v>0</v>
      </c>
      <c r="CI44" s="198">
        <v>0</v>
      </c>
      <c r="CK44" s="198">
        <v>0</v>
      </c>
      <c r="CL44" s="198">
        <v>0</v>
      </c>
      <c r="CM44" s="198">
        <v>0</v>
      </c>
      <c r="CN44" s="198">
        <v>0</v>
      </c>
      <c r="CO44" s="198">
        <v>0</v>
      </c>
      <c r="CP44" s="198">
        <v>0</v>
      </c>
      <c r="CQ44" s="198">
        <v>0</v>
      </c>
    </row>
    <row r="45" spans="1:95" x14ac:dyDescent="0.25">
      <c r="A45" s="580"/>
      <c r="B45" s="218" t="s">
        <v>53</v>
      </c>
      <c r="C45" s="3">
        <v>0</v>
      </c>
      <c r="D45" s="3">
        <v>0</v>
      </c>
      <c r="E45" s="3">
        <v>0</v>
      </c>
      <c r="F45" s="3">
        <v>0</v>
      </c>
      <c r="G45" s="3">
        <v>0</v>
      </c>
      <c r="H45" s="3">
        <v>0</v>
      </c>
      <c r="I45" s="3">
        <v>0</v>
      </c>
      <c r="J45" s="3">
        <v>0</v>
      </c>
      <c r="K45" s="3">
        <v>0</v>
      </c>
      <c r="L45" s="3">
        <v>0</v>
      </c>
      <c r="M45" s="3">
        <v>0</v>
      </c>
      <c r="N45" s="172">
        <f t="shared" si="178"/>
        <v>0</v>
      </c>
      <c r="O45" s="82">
        <f t="shared" si="172"/>
        <v>0</v>
      </c>
      <c r="Q45" s="580"/>
      <c r="R45" s="218" t="s">
        <v>53</v>
      </c>
      <c r="S45" s="3">
        <v>0</v>
      </c>
      <c r="T45" s="3">
        <v>0</v>
      </c>
      <c r="U45" s="3">
        <v>0</v>
      </c>
      <c r="V45" s="3">
        <v>0</v>
      </c>
      <c r="W45" s="3">
        <v>0</v>
      </c>
      <c r="X45" s="3">
        <v>0</v>
      </c>
      <c r="Y45" s="3">
        <v>0</v>
      </c>
      <c r="Z45" s="3">
        <v>0</v>
      </c>
      <c r="AA45" s="3">
        <v>0</v>
      </c>
      <c r="AB45" s="3">
        <v>0</v>
      </c>
      <c r="AC45" s="3">
        <v>0</v>
      </c>
      <c r="AD45" s="172">
        <f t="shared" si="179"/>
        <v>0</v>
      </c>
      <c r="AE45" s="82">
        <f t="shared" si="173"/>
        <v>0</v>
      </c>
      <c r="AG45" s="580"/>
      <c r="AH45" s="218" t="s">
        <v>53</v>
      </c>
      <c r="AI45" s="3">
        <v>0</v>
      </c>
      <c r="AJ45" s="3">
        <v>0</v>
      </c>
      <c r="AK45" s="3">
        <v>0</v>
      </c>
      <c r="AL45" s="3">
        <v>0</v>
      </c>
      <c r="AM45" s="3">
        <v>0</v>
      </c>
      <c r="AN45" s="3">
        <v>0</v>
      </c>
      <c r="AO45" s="3">
        <v>0</v>
      </c>
      <c r="AP45" s="3">
        <v>0</v>
      </c>
      <c r="AQ45" s="3">
        <v>0</v>
      </c>
      <c r="AR45" s="3">
        <v>0</v>
      </c>
      <c r="AS45" s="3">
        <v>0</v>
      </c>
      <c r="AT45" s="172">
        <f t="shared" si="174"/>
        <v>0</v>
      </c>
      <c r="AU45" s="82">
        <f t="shared" si="175"/>
        <v>0</v>
      </c>
      <c r="AW45" s="580"/>
      <c r="AX45" s="218" t="s">
        <v>53</v>
      </c>
      <c r="AY45" s="3">
        <v>0</v>
      </c>
      <c r="AZ45" s="3">
        <v>0</v>
      </c>
      <c r="BA45" s="3">
        <v>0</v>
      </c>
      <c r="BB45" s="3">
        <v>0</v>
      </c>
      <c r="BC45" s="3">
        <v>0</v>
      </c>
      <c r="BD45" s="3">
        <v>0</v>
      </c>
      <c r="BE45" s="3">
        <v>0</v>
      </c>
      <c r="BF45" s="3">
        <v>0</v>
      </c>
      <c r="BG45" s="3">
        <v>0</v>
      </c>
      <c r="BH45" s="3">
        <v>0</v>
      </c>
      <c r="BI45" s="3">
        <v>0</v>
      </c>
      <c r="BJ45" s="172">
        <f t="shared" si="176"/>
        <v>0</v>
      </c>
      <c r="BK45" s="82">
        <f t="shared" si="177"/>
        <v>0</v>
      </c>
      <c r="BM45" s="198">
        <v>0</v>
      </c>
      <c r="BN45" s="198">
        <v>0</v>
      </c>
      <c r="BO45" s="198">
        <v>0</v>
      </c>
      <c r="BP45" s="198">
        <v>0</v>
      </c>
      <c r="BQ45" s="198">
        <v>0</v>
      </c>
      <c r="BR45" s="198">
        <v>0</v>
      </c>
      <c r="BS45" s="198">
        <v>0</v>
      </c>
      <c r="BU45" s="198">
        <v>0</v>
      </c>
      <c r="BV45" s="198">
        <v>0</v>
      </c>
      <c r="BW45" s="198">
        <v>0</v>
      </c>
      <c r="BX45" s="198">
        <v>0</v>
      </c>
      <c r="BY45" s="198">
        <v>0</v>
      </c>
      <c r="BZ45" s="198">
        <v>0</v>
      </c>
      <c r="CA45" s="198">
        <v>0</v>
      </c>
      <c r="CC45" s="198">
        <v>0</v>
      </c>
      <c r="CD45" s="198">
        <v>0</v>
      </c>
      <c r="CE45" s="198">
        <v>0</v>
      </c>
      <c r="CF45" s="198">
        <v>0</v>
      </c>
      <c r="CG45" s="198">
        <v>0</v>
      </c>
      <c r="CH45" s="198">
        <v>0</v>
      </c>
      <c r="CI45" s="198">
        <v>0</v>
      </c>
      <c r="CK45" s="198">
        <v>0</v>
      </c>
      <c r="CL45" s="198">
        <v>0</v>
      </c>
      <c r="CM45" s="198">
        <v>0</v>
      </c>
      <c r="CN45" s="198">
        <v>0</v>
      </c>
      <c r="CO45" s="198">
        <v>0</v>
      </c>
      <c r="CP45" s="198">
        <v>0</v>
      </c>
      <c r="CQ45" s="198">
        <v>0</v>
      </c>
    </row>
    <row r="46" spans="1:95" x14ac:dyDescent="0.25">
      <c r="A46" s="580"/>
      <c r="B46" s="218" t="s">
        <v>52</v>
      </c>
      <c r="C46" s="3">
        <v>0</v>
      </c>
      <c r="D46" s="3">
        <v>0</v>
      </c>
      <c r="E46" s="3">
        <v>0</v>
      </c>
      <c r="F46" s="3">
        <v>0</v>
      </c>
      <c r="G46" s="3">
        <v>0</v>
      </c>
      <c r="H46" s="3">
        <v>0</v>
      </c>
      <c r="I46" s="3">
        <v>0</v>
      </c>
      <c r="J46" s="3">
        <v>0</v>
      </c>
      <c r="K46" s="3">
        <v>0</v>
      </c>
      <c r="L46" s="3">
        <v>0</v>
      </c>
      <c r="M46" s="3">
        <v>0</v>
      </c>
      <c r="N46" s="172">
        <f t="shared" si="178"/>
        <v>0</v>
      </c>
      <c r="O46" s="82">
        <f t="shared" si="172"/>
        <v>0</v>
      </c>
      <c r="Q46" s="580"/>
      <c r="R46" s="218" t="s">
        <v>52</v>
      </c>
      <c r="S46" s="3">
        <v>0</v>
      </c>
      <c r="T46" s="3">
        <v>0</v>
      </c>
      <c r="U46" s="3">
        <v>0</v>
      </c>
      <c r="V46" s="3">
        <v>0</v>
      </c>
      <c r="W46" s="3">
        <v>0</v>
      </c>
      <c r="X46" s="3">
        <v>0</v>
      </c>
      <c r="Y46" s="3">
        <v>0</v>
      </c>
      <c r="Z46" s="3">
        <v>0</v>
      </c>
      <c r="AA46" s="3">
        <v>0</v>
      </c>
      <c r="AB46" s="3">
        <v>0</v>
      </c>
      <c r="AC46" s="3">
        <v>0</v>
      </c>
      <c r="AD46" s="172">
        <f t="shared" si="179"/>
        <v>0</v>
      </c>
      <c r="AE46" s="82">
        <f t="shared" si="173"/>
        <v>0</v>
      </c>
      <c r="AG46" s="580"/>
      <c r="AH46" s="218" t="s">
        <v>52</v>
      </c>
      <c r="AI46" s="3">
        <v>0</v>
      </c>
      <c r="AJ46" s="3">
        <v>0</v>
      </c>
      <c r="AK46" s="3">
        <v>0</v>
      </c>
      <c r="AL46" s="3">
        <v>0</v>
      </c>
      <c r="AM46" s="3">
        <v>0</v>
      </c>
      <c r="AN46" s="3">
        <v>0</v>
      </c>
      <c r="AO46" s="3">
        <v>0</v>
      </c>
      <c r="AP46" s="3">
        <v>0</v>
      </c>
      <c r="AQ46" s="3">
        <v>0</v>
      </c>
      <c r="AR46" s="3">
        <v>0</v>
      </c>
      <c r="AS46" s="3">
        <v>0</v>
      </c>
      <c r="AT46" s="172">
        <f t="shared" si="174"/>
        <v>0</v>
      </c>
      <c r="AU46" s="82">
        <f t="shared" si="175"/>
        <v>0</v>
      </c>
      <c r="AW46" s="580"/>
      <c r="AX46" s="218" t="s">
        <v>52</v>
      </c>
      <c r="AY46" s="3">
        <v>0</v>
      </c>
      <c r="AZ46" s="3">
        <v>0</v>
      </c>
      <c r="BA46" s="3">
        <v>0</v>
      </c>
      <c r="BB46" s="3">
        <v>0</v>
      </c>
      <c r="BC46" s="3">
        <v>0</v>
      </c>
      <c r="BD46" s="3">
        <v>0</v>
      </c>
      <c r="BE46" s="3">
        <v>0</v>
      </c>
      <c r="BF46" s="3">
        <v>0</v>
      </c>
      <c r="BG46" s="3">
        <v>0</v>
      </c>
      <c r="BH46" s="3">
        <v>0</v>
      </c>
      <c r="BI46" s="3">
        <v>0</v>
      </c>
      <c r="BJ46" s="172">
        <f t="shared" si="176"/>
        <v>0</v>
      </c>
      <c r="BK46" s="82">
        <f t="shared" si="177"/>
        <v>0</v>
      </c>
      <c r="BM46" s="198">
        <v>0</v>
      </c>
      <c r="BN46" s="198">
        <v>0</v>
      </c>
      <c r="BO46" s="198">
        <v>0</v>
      </c>
      <c r="BP46" s="198">
        <v>0</v>
      </c>
      <c r="BQ46" s="198">
        <v>0</v>
      </c>
      <c r="BR46" s="198">
        <v>0</v>
      </c>
      <c r="BS46" s="198">
        <v>0</v>
      </c>
      <c r="BU46" s="198">
        <v>0</v>
      </c>
      <c r="BV46" s="198">
        <v>0</v>
      </c>
      <c r="BW46" s="198">
        <v>0</v>
      </c>
      <c r="BX46" s="198">
        <v>0</v>
      </c>
      <c r="BY46" s="198">
        <v>0</v>
      </c>
      <c r="BZ46" s="198">
        <v>0</v>
      </c>
      <c r="CA46" s="198">
        <v>0</v>
      </c>
      <c r="CC46" s="198">
        <v>0</v>
      </c>
      <c r="CD46" s="198">
        <v>0</v>
      </c>
      <c r="CE46" s="198">
        <v>0</v>
      </c>
      <c r="CF46" s="198">
        <v>0</v>
      </c>
      <c r="CG46" s="198">
        <v>0</v>
      </c>
      <c r="CH46" s="198">
        <v>0</v>
      </c>
      <c r="CI46" s="198">
        <v>0</v>
      </c>
      <c r="CK46" s="198">
        <v>0</v>
      </c>
      <c r="CL46" s="198">
        <v>0</v>
      </c>
      <c r="CM46" s="198">
        <v>0</v>
      </c>
      <c r="CN46" s="198">
        <v>0</v>
      </c>
      <c r="CO46" s="198">
        <v>0</v>
      </c>
      <c r="CP46" s="198">
        <v>0</v>
      </c>
      <c r="CQ46" s="198">
        <v>0</v>
      </c>
    </row>
    <row r="47" spans="1:95" ht="16.5" customHeight="1" x14ac:dyDescent="0.25">
      <c r="A47" s="580"/>
      <c r="B47" s="218" t="s">
        <v>51</v>
      </c>
      <c r="C47" s="3">
        <v>0</v>
      </c>
      <c r="D47" s="3">
        <v>0</v>
      </c>
      <c r="E47" s="3">
        <v>0</v>
      </c>
      <c r="F47" s="3">
        <v>0</v>
      </c>
      <c r="G47" s="3">
        <v>0</v>
      </c>
      <c r="H47" s="3">
        <v>0</v>
      </c>
      <c r="I47" s="3">
        <v>0</v>
      </c>
      <c r="J47" s="3">
        <v>0</v>
      </c>
      <c r="K47" s="3">
        <v>0</v>
      </c>
      <c r="L47" s="3">
        <v>0</v>
      </c>
      <c r="M47" s="3">
        <v>0</v>
      </c>
      <c r="N47" s="172">
        <f t="shared" si="178"/>
        <v>0</v>
      </c>
      <c r="O47" s="82">
        <f t="shared" si="172"/>
        <v>0</v>
      </c>
      <c r="Q47" s="580"/>
      <c r="R47" s="218" t="s">
        <v>51</v>
      </c>
      <c r="S47" s="3">
        <v>0</v>
      </c>
      <c r="T47" s="3">
        <v>0</v>
      </c>
      <c r="U47" s="3">
        <v>0</v>
      </c>
      <c r="V47" s="3">
        <v>0</v>
      </c>
      <c r="W47" s="3">
        <v>0</v>
      </c>
      <c r="X47" s="3">
        <v>0</v>
      </c>
      <c r="Y47" s="3">
        <v>0</v>
      </c>
      <c r="Z47" s="3">
        <v>0</v>
      </c>
      <c r="AA47" s="3">
        <v>0</v>
      </c>
      <c r="AB47" s="3">
        <v>0</v>
      </c>
      <c r="AC47" s="3">
        <v>0</v>
      </c>
      <c r="AD47" s="172">
        <f t="shared" si="179"/>
        <v>0</v>
      </c>
      <c r="AE47" s="82">
        <f t="shared" si="173"/>
        <v>0</v>
      </c>
      <c r="AG47" s="580"/>
      <c r="AH47" s="218" t="s">
        <v>51</v>
      </c>
      <c r="AI47" s="3">
        <v>0</v>
      </c>
      <c r="AJ47" s="3">
        <v>0</v>
      </c>
      <c r="AK47" s="3">
        <v>0</v>
      </c>
      <c r="AL47" s="3">
        <v>0</v>
      </c>
      <c r="AM47" s="3">
        <v>0</v>
      </c>
      <c r="AN47" s="3">
        <v>0</v>
      </c>
      <c r="AO47" s="3">
        <v>0</v>
      </c>
      <c r="AP47" s="3">
        <v>0</v>
      </c>
      <c r="AQ47" s="3">
        <v>0</v>
      </c>
      <c r="AR47" s="3">
        <v>0</v>
      </c>
      <c r="AS47" s="3">
        <v>0</v>
      </c>
      <c r="AT47" s="172">
        <f t="shared" si="174"/>
        <v>0</v>
      </c>
      <c r="AU47" s="82">
        <f t="shared" si="175"/>
        <v>0</v>
      </c>
      <c r="AW47" s="580"/>
      <c r="AX47" s="218" t="s">
        <v>51</v>
      </c>
      <c r="AY47" s="3">
        <v>0</v>
      </c>
      <c r="AZ47" s="3">
        <v>0</v>
      </c>
      <c r="BA47" s="3">
        <v>0</v>
      </c>
      <c r="BB47" s="3">
        <v>0</v>
      </c>
      <c r="BC47" s="3">
        <v>0</v>
      </c>
      <c r="BD47" s="3">
        <v>0</v>
      </c>
      <c r="BE47" s="3">
        <v>0</v>
      </c>
      <c r="BF47" s="3">
        <v>0</v>
      </c>
      <c r="BG47" s="3">
        <v>0</v>
      </c>
      <c r="BH47" s="3">
        <v>0</v>
      </c>
      <c r="BI47" s="3">
        <v>0</v>
      </c>
      <c r="BJ47" s="172">
        <f t="shared" si="176"/>
        <v>0</v>
      </c>
      <c r="BK47" s="82">
        <f t="shared" si="177"/>
        <v>0</v>
      </c>
      <c r="BM47" s="198">
        <v>0</v>
      </c>
      <c r="BN47" s="198">
        <v>0</v>
      </c>
      <c r="BO47" s="198">
        <v>0</v>
      </c>
      <c r="BP47" s="198">
        <v>0</v>
      </c>
      <c r="BQ47" s="198">
        <v>0</v>
      </c>
      <c r="BR47" s="198">
        <v>0</v>
      </c>
      <c r="BS47" s="198">
        <v>0</v>
      </c>
      <c r="BU47" s="198">
        <v>0</v>
      </c>
      <c r="BV47" s="198">
        <v>0</v>
      </c>
      <c r="BW47" s="198">
        <v>0</v>
      </c>
      <c r="BX47" s="198">
        <v>0</v>
      </c>
      <c r="BY47" s="198">
        <v>0</v>
      </c>
      <c r="BZ47" s="198">
        <v>0</v>
      </c>
      <c r="CA47" s="198">
        <v>0</v>
      </c>
      <c r="CC47" s="198">
        <v>0</v>
      </c>
      <c r="CD47" s="198">
        <v>0</v>
      </c>
      <c r="CE47" s="198">
        <v>0</v>
      </c>
      <c r="CF47" s="198">
        <v>0</v>
      </c>
      <c r="CG47" s="198">
        <v>0</v>
      </c>
      <c r="CH47" s="198">
        <v>0</v>
      </c>
      <c r="CI47" s="198">
        <v>0</v>
      </c>
      <c r="CK47" s="198">
        <v>0</v>
      </c>
      <c r="CL47" s="198">
        <v>0</v>
      </c>
      <c r="CM47" s="198">
        <v>0</v>
      </c>
      <c r="CN47" s="198">
        <v>0</v>
      </c>
      <c r="CO47" s="198">
        <v>0</v>
      </c>
      <c r="CP47" s="198">
        <v>0</v>
      </c>
      <c r="CQ47" s="198">
        <v>0</v>
      </c>
    </row>
    <row r="48" spans="1:95" ht="15.75" thickBot="1" x14ac:dyDescent="0.3">
      <c r="A48" s="581"/>
      <c r="B48" s="218" t="s">
        <v>50</v>
      </c>
      <c r="C48" s="3">
        <v>0</v>
      </c>
      <c r="D48" s="3">
        <v>0</v>
      </c>
      <c r="E48" s="3">
        <v>0</v>
      </c>
      <c r="F48" s="3">
        <v>0</v>
      </c>
      <c r="G48" s="3">
        <v>0</v>
      </c>
      <c r="H48" s="3">
        <v>0</v>
      </c>
      <c r="I48" s="3">
        <v>0</v>
      </c>
      <c r="J48" s="3">
        <v>0</v>
      </c>
      <c r="K48" s="3">
        <v>0</v>
      </c>
      <c r="L48" s="3">
        <v>0</v>
      </c>
      <c r="M48" s="3">
        <v>0</v>
      </c>
      <c r="N48" s="172">
        <f t="shared" si="178"/>
        <v>0</v>
      </c>
      <c r="O48" s="82">
        <f t="shared" si="172"/>
        <v>0</v>
      </c>
      <c r="Q48" s="581"/>
      <c r="R48" s="218" t="s">
        <v>50</v>
      </c>
      <c r="S48" s="3">
        <v>0</v>
      </c>
      <c r="T48" s="3">
        <v>0</v>
      </c>
      <c r="U48" s="3">
        <v>0</v>
      </c>
      <c r="V48" s="3">
        <v>0</v>
      </c>
      <c r="W48" s="3">
        <v>0</v>
      </c>
      <c r="X48" s="3">
        <v>0</v>
      </c>
      <c r="Y48" s="3">
        <v>0</v>
      </c>
      <c r="Z48" s="3">
        <v>0</v>
      </c>
      <c r="AA48" s="3">
        <v>0</v>
      </c>
      <c r="AB48" s="3">
        <v>0</v>
      </c>
      <c r="AC48" s="3">
        <v>0</v>
      </c>
      <c r="AD48" s="172">
        <f t="shared" si="179"/>
        <v>0</v>
      </c>
      <c r="AE48" s="82">
        <f t="shared" si="173"/>
        <v>0</v>
      </c>
      <c r="AG48" s="581"/>
      <c r="AH48" s="218" t="s">
        <v>50</v>
      </c>
      <c r="AI48" s="3">
        <v>0</v>
      </c>
      <c r="AJ48" s="3">
        <v>0</v>
      </c>
      <c r="AK48" s="3">
        <v>0</v>
      </c>
      <c r="AL48" s="3">
        <v>0</v>
      </c>
      <c r="AM48" s="3">
        <v>0</v>
      </c>
      <c r="AN48" s="3">
        <v>0</v>
      </c>
      <c r="AO48" s="3">
        <v>0</v>
      </c>
      <c r="AP48" s="3">
        <v>0</v>
      </c>
      <c r="AQ48" s="3">
        <v>0</v>
      </c>
      <c r="AR48" s="3">
        <v>0</v>
      </c>
      <c r="AS48" s="3">
        <v>0</v>
      </c>
      <c r="AT48" s="172">
        <f t="shared" si="174"/>
        <v>0</v>
      </c>
      <c r="AU48" s="82">
        <f t="shared" si="175"/>
        <v>0</v>
      </c>
      <c r="AW48" s="581"/>
      <c r="AX48" s="218" t="s">
        <v>50</v>
      </c>
      <c r="AY48" s="3">
        <v>0</v>
      </c>
      <c r="AZ48" s="3">
        <v>0</v>
      </c>
      <c r="BA48" s="3">
        <v>0</v>
      </c>
      <c r="BB48" s="3">
        <v>0</v>
      </c>
      <c r="BC48" s="3">
        <v>0</v>
      </c>
      <c r="BD48" s="3">
        <v>0</v>
      </c>
      <c r="BE48" s="3">
        <v>0</v>
      </c>
      <c r="BF48" s="3">
        <v>0</v>
      </c>
      <c r="BG48" s="3">
        <v>0</v>
      </c>
      <c r="BH48" s="3">
        <v>0</v>
      </c>
      <c r="BI48" s="3">
        <v>0</v>
      </c>
      <c r="BJ48" s="172">
        <f t="shared" si="176"/>
        <v>0</v>
      </c>
      <c r="BK48" s="82">
        <f t="shared" si="177"/>
        <v>0</v>
      </c>
      <c r="BM48" s="198">
        <v>0</v>
      </c>
      <c r="BN48" s="198">
        <v>0</v>
      </c>
      <c r="BO48" s="198">
        <v>0</v>
      </c>
      <c r="BP48" s="198">
        <v>0</v>
      </c>
      <c r="BQ48" s="198">
        <v>0</v>
      </c>
      <c r="BR48" s="198">
        <v>0</v>
      </c>
      <c r="BS48" s="198">
        <v>0</v>
      </c>
      <c r="BU48" s="198">
        <v>0</v>
      </c>
      <c r="BV48" s="198">
        <v>0</v>
      </c>
      <c r="BW48" s="198">
        <v>0</v>
      </c>
      <c r="BX48" s="198">
        <v>0</v>
      </c>
      <c r="BY48" s="198">
        <v>0</v>
      </c>
      <c r="BZ48" s="198">
        <v>0</v>
      </c>
      <c r="CA48" s="198">
        <v>0</v>
      </c>
      <c r="CC48" s="198">
        <v>0</v>
      </c>
      <c r="CD48" s="198">
        <v>0</v>
      </c>
      <c r="CE48" s="198">
        <v>0</v>
      </c>
      <c r="CF48" s="198">
        <v>0</v>
      </c>
      <c r="CG48" s="198">
        <v>0</v>
      </c>
      <c r="CH48" s="198">
        <v>0</v>
      </c>
      <c r="CI48" s="198">
        <v>0</v>
      </c>
      <c r="CK48" s="198">
        <v>0</v>
      </c>
      <c r="CL48" s="198">
        <v>0</v>
      </c>
      <c r="CM48" s="198">
        <v>0</v>
      </c>
      <c r="CN48" s="198">
        <v>0</v>
      </c>
      <c r="CO48" s="198">
        <v>0</v>
      </c>
      <c r="CP48" s="198">
        <v>0</v>
      </c>
      <c r="CQ48" s="198">
        <v>0</v>
      </c>
    </row>
    <row r="49" spans="1:95" ht="15.75" thickBot="1" x14ac:dyDescent="0.3">
      <c r="B49" s="219" t="s">
        <v>43</v>
      </c>
      <c r="C49" s="210">
        <f>SUM(C36:C48)</f>
        <v>0</v>
      </c>
      <c r="D49" s="210">
        <f t="shared" ref="D49" si="180">SUM(D36:D48)</f>
        <v>0</v>
      </c>
      <c r="E49" s="210">
        <f t="shared" ref="E49" si="181">SUM(E36:E48)</f>
        <v>0</v>
      </c>
      <c r="F49" s="210">
        <f t="shared" ref="F49" si="182">SUM(F36:F48)</f>
        <v>0</v>
      </c>
      <c r="G49" s="210">
        <f t="shared" ref="G49" si="183">SUM(G36:G48)</f>
        <v>0</v>
      </c>
      <c r="H49" s="210">
        <f t="shared" ref="H49" si="184">SUM(H36:H48)</f>
        <v>0</v>
      </c>
      <c r="I49" s="210">
        <f t="shared" ref="I49" si="185">SUM(I36:I48)</f>
        <v>0</v>
      </c>
      <c r="J49" s="210">
        <f t="shared" ref="J49" si="186">SUM(J36:J48)</f>
        <v>0</v>
      </c>
      <c r="K49" s="210">
        <f t="shared" ref="K49" si="187">SUM(K36:K48)</f>
        <v>0</v>
      </c>
      <c r="L49" s="210">
        <f t="shared" ref="L49" si="188">SUM(L36:L48)</f>
        <v>0</v>
      </c>
      <c r="M49" s="210">
        <f t="shared" ref="M49" si="189">SUM(M36:M48)</f>
        <v>0</v>
      </c>
      <c r="N49" s="221">
        <f t="shared" ref="N49" si="190">SUM(N36:N48)</f>
        <v>0</v>
      </c>
      <c r="O49" s="85">
        <f t="shared" si="172"/>
        <v>0</v>
      </c>
      <c r="Q49" s="86"/>
      <c r="R49" s="219" t="s">
        <v>43</v>
      </c>
      <c r="S49" s="210">
        <f>SUM(S36:S48)</f>
        <v>0</v>
      </c>
      <c r="T49" s="210">
        <f t="shared" ref="T49" si="191">SUM(T36:T48)</f>
        <v>0</v>
      </c>
      <c r="U49" s="210">
        <f t="shared" ref="U49" si="192">SUM(U36:U48)</f>
        <v>0</v>
      </c>
      <c r="V49" s="210">
        <f t="shared" ref="V49" si="193">SUM(V36:V48)</f>
        <v>0</v>
      </c>
      <c r="W49" s="210">
        <f t="shared" ref="W49" si="194">SUM(W36:W48)</f>
        <v>0</v>
      </c>
      <c r="X49" s="210">
        <f t="shared" ref="X49" si="195">SUM(X36:X48)</f>
        <v>0</v>
      </c>
      <c r="Y49" s="210">
        <f t="shared" ref="Y49" si="196">SUM(Y36:Y48)</f>
        <v>0</v>
      </c>
      <c r="Z49" s="210">
        <f t="shared" ref="Z49" si="197">SUM(Z36:Z48)</f>
        <v>0</v>
      </c>
      <c r="AA49" s="210">
        <f t="shared" ref="AA49" si="198">SUM(AA36:AA48)</f>
        <v>0</v>
      </c>
      <c r="AB49" s="210">
        <f t="shared" ref="AB49" si="199">SUM(AB36:AB48)</f>
        <v>0</v>
      </c>
      <c r="AC49" s="210">
        <f t="shared" ref="AC49" si="200">SUM(AC36:AC48)</f>
        <v>0</v>
      </c>
      <c r="AD49" s="221">
        <f t="shared" ref="AD49" si="201">SUM(AD36:AD48)</f>
        <v>0</v>
      </c>
      <c r="AE49" s="85">
        <f t="shared" si="173"/>
        <v>0</v>
      </c>
      <c r="AG49" s="86"/>
      <c r="AH49" s="219" t="s">
        <v>43</v>
      </c>
      <c r="AI49" s="210">
        <f>SUM(AI36:AI48)</f>
        <v>0</v>
      </c>
      <c r="AJ49" s="210">
        <f t="shared" ref="AJ49" si="202">SUM(AJ36:AJ48)</f>
        <v>0</v>
      </c>
      <c r="AK49" s="210">
        <f t="shared" ref="AK49" si="203">SUM(AK36:AK48)</f>
        <v>0</v>
      </c>
      <c r="AL49" s="210">
        <f t="shared" ref="AL49" si="204">SUM(AL36:AL48)</f>
        <v>0</v>
      </c>
      <c r="AM49" s="210">
        <f t="shared" ref="AM49" si="205">SUM(AM36:AM48)</f>
        <v>0</v>
      </c>
      <c r="AN49" s="210">
        <f t="shared" ref="AN49" si="206">SUM(AN36:AN48)</f>
        <v>0</v>
      </c>
      <c r="AO49" s="210">
        <f t="shared" ref="AO49" si="207">SUM(AO36:AO48)</f>
        <v>0</v>
      </c>
      <c r="AP49" s="210">
        <f t="shared" ref="AP49" si="208">SUM(AP36:AP48)</f>
        <v>0</v>
      </c>
      <c r="AQ49" s="210">
        <f t="shared" ref="AQ49" si="209">SUM(AQ36:AQ48)</f>
        <v>0</v>
      </c>
      <c r="AR49" s="210">
        <f t="shared" ref="AR49" si="210">SUM(AR36:AR48)</f>
        <v>0</v>
      </c>
      <c r="AS49" s="210">
        <f t="shared" ref="AS49" si="211">SUM(AS36:AS48)</f>
        <v>0</v>
      </c>
      <c r="AT49" s="221">
        <f t="shared" ref="AT49" si="212">SUM(AT36:AT48)</f>
        <v>0</v>
      </c>
      <c r="AU49" s="85">
        <f t="shared" si="175"/>
        <v>0</v>
      </c>
      <c r="AW49" s="86"/>
      <c r="AX49" s="219" t="s">
        <v>43</v>
      </c>
      <c r="AY49" s="210">
        <f>SUM(AY36:AY48)</f>
        <v>0</v>
      </c>
      <c r="AZ49" s="210">
        <f t="shared" ref="AZ49" si="213">SUM(AZ36:AZ48)</f>
        <v>0</v>
      </c>
      <c r="BA49" s="210">
        <f t="shared" ref="BA49" si="214">SUM(BA36:BA48)</f>
        <v>0</v>
      </c>
      <c r="BB49" s="210">
        <f t="shared" ref="BB49" si="215">SUM(BB36:BB48)</f>
        <v>0</v>
      </c>
      <c r="BC49" s="210">
        <f t="shared" ref="BC49" si="216">SUM(BC36:BC48)</f>
        <v>0</v>
      </c>
      <c r="BD49" s="210">
        <f t="shared" ref="BD49" si="217">SUM(BD36:BD48)</f>
        <v>0</v>
      </c>
      <c r="BE49" s="210">
        <f t="shared" ref="BE49" si="218">SUM(BE36:BE48)</f>
        <v>0</v>
      </c>
      <c r="BF49" s="210">
        <f t="shared" ref="BF49" si="219">SUM(BF36:BF48)</f>
        <v>0</v>
      </c>
      <c r="BG49" s="210">
        <f t="shared" ref="BG49" si="220">SUM(BG36:BG48)</f>
        <v>0</v>
      </c>
      <c r="BH49" s="210">
        <f t="shared" ref="BH49" si="221">SUM(BH36:BH48)</f>
        <v>0</v>
      </c>
      <c r="BI49" s="210">
        <f t="shared" ref="BI49" si="222">SUM(BI36:BI48)</f>
        <v>0</v>
      </c>
      <c r="BJ49" s="221">
        <f t="shared" ref="BJ49" si="223">SUM(BJ36:BJ48)</f>
        <v>0</v>
      </c>
      <c r="BK49" s="85">
        <f t="shared" si="177"/>
        <v>0</v>
      </c>
      <c r="BM49">
        <f t="shared" ref="BM49" si="224">SUM(BM36:BM48)</f>
        <v>0</v>
      </c>
      <c r="BN49">
        <f t="shared" ref="BN49" si="225">SUM(BN36:BN48)</f>
        <v>0</v>
      </c>
      <c r="BO49">
        <f t="shared" ref="BO49" si="226">SUM(BO36:BO48)</f>
        <v>0</v>
      </c>
      <c r="BP49">
        <f t="shared" ref="BP49" si="227">SUM(BP36:BP48)</f>
        <v>0</v>
      </c>
      <c r="BQ49">
        <f t="shared" ref="BQ49" si="228">SUM(BQ36:BQ48)</f>
        <v>0</v>
      </c>
      <c r="BR49">
        <f t="shared" ref="BR49" si="229">SUM(BR36:BR48)</f>
        <v>0</v>
      </c>
      <c r="BS49">
        <f t="shared" ref="BS49" si="230">SUM(BS36:BS48)</f>
        <v>0</v>
      </c>
      <c r="BU49">
        <f t="shared" ref="BU49" si="231">SUM(BU36:BU48)</f>
        <v>0</v>
      </c>
      <c r="BV49">
        <f t="shared" ref="BV49" si="232">SUM(BV36:BV48)</f>
        <v>0</v>
      </c>
      <c r="BW49">
        <f t="shared" ref="BW49" si="233">SUM(BW36:BW48)</f>
        <v>0</v>
      </c>
      <c r="BX49">
        <f t="shared" ref="BX49" si="234">SUM(BX36:BX48)</f>
        <v>0</v>
      </c>
      <c r="BY49">
        <f t="shared" ref="BY49" si="235">SUM(BY36:BY48)</f>
        <v>0</v>
      </c>
      <c r="BZ49">
        <f t="shared" ref="BZ49" si="236">SUM(BZ36:BZ48)</f>
        <v>0</v>
      </c>
      <c r="CA49">
        <f t="shared" ref="CA49" si="237">SUM(CA36:CA48)</f>
        <v>0</v>
      </c>
      <c r="CC49">
        <f t="shared" ref="CC49" si="238">SUM(CC36:CC48)</f>
        <v>0</v>
      </c>
      <c r="CD49">
        <f t="shared" ref="CD49" si="239">SUM(CD36:CD48)</f>
        <v>0</v>
      </c>
      <c r="CE49">
        <f t="shared" ref="CE49" si="240">SUM(CE36:CE48)</f>
        <v>0</v>
      </c>
      <c r="CF49">
        <f t="shared" ref="CF49" si="241">SUM(CF36:CF48)</f>
        <v>0</v>
      </c>
      <c r="CG49">
        <f t="shared" ref="CG49" si="242">SUM(CG36:CG48)</f>
        <v>0</v>
      </c>
      <c r="CH49">
        <f t="shared" ref="CH49" si="243">SUM(CH36:CH48)</f>
        <v>0</v>
      </c>
      <c r="CI49">
        <f t="shared" ref="CI49" si="244">SUM(CI36:CI48)</f>
        <v>0</v>
      </c>
      <c r="CK49">
        <f t="shared" ref="CK49" si="245">SUM(CK36:CK48)</f>
        <v>0</v>
      </c>
      <c r="CL49">
        <f t="shared" ref="CL49" si="246">SUM(CL36:CL48)</f>
        <v>0</v>
      </c>
      <c r="CM49">
        <f t="shared" ref="CM49" si="247">SUM(CM36:CM48)</f>
        <v>0</v>
      </c>
      <c r="CN49">
        <f t="shared" ref="CN49" si="248">SUM(CN36:CN48)</f>
        <v>0</v>
      </c>
      <c r="CO49">
        <f t="shared" ref="CO49" si="249">SUM(CO36:CO48)</f>
        <v>0</v>
      </c>
      <c r="CP49">
        <f t="shared" ref="CP49" si="250">SUM(CP36:CP48)</f>
        <v>0</v>
      </c>
      <c r="CQ49">
        <f t="shared" ref="CQ49" si="251">SUM(CQ36:CQ48)</f>
        <v>0</v>
      </c>
    </row>
    <row r="50" spans="1:95" ht="21.75" thickBot="1" x14ac:dyDescent="0.4">
      <c r="A50" s="88"/>
      <c r="Q50" s="88"/>
      <c r="AG50" s="88"/>
      <c r="AW50" s="88"/>
    </row>
    <row r="51" spans="1:95" ht="21.75" thickBot="1" x14ac:dyDescent="0.4">
      <c r="A51" s="88"/>
      <c r="B51" s="205" t="s">
        <v>36</v>
      </c>
      <c r="C51" s="206">
        <f t="shared" ref="C51:N51" si="252">C$3</f>
        <v>45292</v>
      </c>
      <c r="D51" s="206">
        <f t="shared" si="252"/>
        <v>45323</v>
      </c>
      <c r="E51" s="206">
        <f t="shared" si="252"/>
        <v>45352</v>
      </c>
      <c r="F51" s="206">
        <f t="shared" si="252"/>
        <v>45383</v>
      </c>
      <c r="G51" s="206">
        <f t="shared" si="252"/>
        <v>45413</v>
      </c>
      <c r="H51" s="206">
        <f t="shared" si="252"/>
        <v>45444</v>
      </c>
      <c r="I51" s="206">
        <f t="shared" si="252"/>
        <v>45474</v>
      </c>
      <c r="J51" s="206">
        <f t="shared" si="252"/>
        <v>45505</v>
      </c>
      <c r="K51" s="206">
        <f t="shared" si="252"/>
        <v>45536</v>
      </c>
      <c r="L51" s="206">
        <f t="shared" si="252"/>
        <v>45566</v>
      </c>
      <c r="M51" s="206">
        <f t="shared" si="252"/>
        <v>45597</v>
      </c>
      <c r="N51" s="213" t="str">
        <f t="shared" si="252"/>
        <v>Dec-24 +</v>
      </c>
      <c r="O51" s="207" t="s">
        <v>34</v>
      </c>
      <c r="Q51" s="88"/>
      <c r="R51" s="205" t="s">
        <v>36</v>
      </c>
      <c r="S51" s="206">
        <f t="shared" ref="S51:AD51" si="253">S$3</f>
        <v>45292</v>
      </c>
      <c r="T51" s="206">
        <f t="shared" si="253"/>
        <v>45323</v>
      </c>
      <c r="U51" s="206">
        <f t="shared" si="253"/>
        <v>45352</v>
      </c>
      <c r="V51" s="206">
        <f t="shared" si="253"/>
        <v>45383</v>
      </c>
      <c r="W51" s="206">
        <f t="shared" si="253"/>
        <v>45413</v>
      </c>
      <c r="X51" s="206">
        <f t="shared" si="253"/>
        <v>45444</v>
      </c>
      <c r="Y51" s="206">
        <f t="shared" si="253"/>
        <v>45474</v>
      </c>
      <c r="Z51" s="206">
        <f t="shared" si="253"/>
        <v>45505</v>
      </c>
      <c r="AA51" s="206">
        <f t="shared" si="253"/>
        <v>45536</v>
      </c>
      <c r="AB51" s="206">
        <f t="shared" si="253"/>
        <v>45566</v>
      </c>
      <c r="AC51" s="206">
        <f t="shared" si="253"/>
        <v>45597</v>
      </c>
      <c r="AD51" s="213" t="str">
        <f t="shared" si="253"/>
        <v>Dec-24 +</v>
      </c>
      <c r="AE51" s="207" t="s">
        <v>34</v>
      </c>
      <c r="AG51" s="88"/>
      <c r="AH51" s="205" t="s">
        <v>36</v>
      </c>
      <c r="AI51" s="206">
        <f t="shared" ref="AI51:AT51" si="254">AI$3</f>
        <v>45292</v>
      </c>
      <c r="AJ51" s="206">
        <f t="shared" si="254"/>
        <v>45323</v>
      </c>
      <c r="AK51" s="206">
        <f t="shared" si="254"/>
        <v>45352</v>
      </c>
      <c r="AL51" s="206">
        <f t="shared" si="254"/>
        <v>45383</v>
      </c>
      <c r="AM51" s="206">
        <f t="shared" si="254"/>
        <v>45413</v>
      </c>
      <c r="AN51" s="206">
        <f t="shared" si="254"/>
        <v>45444</v>
      </c>
      <c r="AO51" s="206">
        <f t="shared" si="254"/>
        <v>45474</v>
      </c>
      <c r="AP51" s="206">
        <f t="shared" si="254"/>
        <v>45505</v>
      </c>
      <c r="AQ51" s="206">
        <f t="shared" si="254"/>
        <v>45536</v>
      </c>
      <c r="AR51" s="206">
        <f t="shared" si="254"/>
        <v>45566</v>
      </c>
      <c r="AS51" s="206">
        <f t="shared" si="254"/>
        <v>45597</v>
      </c>
      <c r="AT51" s="213" t="str">
        <f t="shared" si="254"/>
        <v>Dec-24 +</v>
      </c>
      <c r="AU51" s="207" t="s">
        <v>34</v>
      </c>
      <c r="AW51" s="88"/>
      <c r="AX51" s="205" t="s">
        <v>36</v>
      </c>
      <c r="AY51" s="206">
        <f t="shared" ref="AY51:BJ51" si="255">AY$3</f>
        <v>45292</v>
      </c>
      <c r="AZ51" s="206">
        <f t="shared" si="255"/>
        <v>45323</v>
      </c>
      <c r="BA51" s="206">
        <f t="shared" si="255"/>
        <v>45352</v>
      </c>
      <c r="BB51" s="206">
        <f t="shared" si="255"/>
        <v>45383</v>
      </c>
      <c r="BC51" s="206">
        <f t="shared" si="255"/>
        <v>45413</v>
      </c>
      <c r="BD51" s="206">
        <f t="shared" si="255"/>
        <v>45444</v>
      </c>
      <c r="BE51" s="206">
        <f t="shared" si="255"/>
        <v>45474</v>
      </c>
      <c r="BF51" s="206">
        <f t="shared" si="255"/>
        <v>45505</v>
      </c>
      <c r="BG51" s="206">
        <f t="shared" si="255"/>
        <v>45536</v>
      </c>
      <c r="BH51" s="206">
        <f t="shared" si="255"/>
        <v>45566</v>
      </c>
      <c r="BI51" s="206">
        <f t="shared" si="255"/>
        <v>45597</v>
      </c>
      <c r="BJ51" s="213" t="str">
        <f t="shared" si="255"/>
        <v>Dec-24 +</v>
      </c>
      <c r="BK51" s="207" t="s">
        <v>34</v>
      </c>
      <c r="BM51" s="42">
        <f>BM$3</f>
        <v>45627</v>
      </c>
      <c r="BN51" s="42">
        <f t="shared" ref="BN51:BS51" si="256">BN$3</f>
        <v>45658</v>
      </c>
      <c r="BO51" s="42">
        <f t="shared" si="256"/>
        <v>45689</v>
      </c>
      <c r="BP51" s="42">
        <f t="shared" si="256"/>
        <v>45717</v>
      </c>
      <c r="BQ51" s="42">
        <f t="shared" si="256"/>
        <v>45748</v>
      </c>
      <c r="BR51" s="42">
        <f t="shared" si="256"/>
        <v>45778</v>
      </c>
      <c r="BS51" s="42">
        <f t="shared" si="256"/>
        <v>45809</v>
      </c>
      <c r="BU51" s="42">
        <f t="shared" ref="BU51:CA51" si="257">BU$3</f>
        <v>45627</v>
      </c>
      <c r="BV51" s="42">
        <f t="shared" si="257"/>
        <v>45658</v>
      </c>
      <c r="BW51" s="42">
        <f t="shared" si="257"/>
        <v>45689</v>
      </c>
      <c r="BX51" s="42">
        <f t="shared" si="257"/>
        <v>45717</v>
      </c>
      <c r="BY51" s="42">
        <f t="shared" si="257"/>
        <v>45748</v>
      </c>
      <c r="BZ51" s="42">
        <f t="shared" si="257"/>
        <v>45778</v>
      </c>
      <c r="CA51" s="42">
        <f t="shared" si="257"/>
        <v>45809</v>
      </c>
      <c r="CC51" s="42">
        <f t="shared" ref="CC51:CI51" si="258">CC$3</f>
        <v>45627</v>
      </c>
      <c r="CD51" s="42">
        <f t="shared" si="258"/>
        <v>45658</v>
      </c>
      <c r="CE51" s="42">
        <f t="shared" si="258"/>
        <v>45689</v>
      </c>
      <c r="CF51" s="42">
        <f t="shared" si="258"/>
        <v>45717</v>
      </c>
      <c r="CG51" s="42">
        <f t="shared" si="258"/>
        <v>45748</v>
      </c>
      <c r="CH51" s="42">
        <f t="shared" si="258"/>
        <v>45778</v>
      </c>
      <c r="CI51" s="42">
        <f t="shared" si="258"/>
        <v>45809</v>
      </c>
      <c r="CK51" s="42">
        <f t="shared" ref="CK51:CQ51" si="259">CK$3</f>
        <v>45627</v>
      </c>
      <c r="CL51" s="42">
        <f t="shared" si="259"/>
        <v>45658</v>
      </c>
      <c r="CM51" s="42">
        <f t="shared" si="259"/>
        <v>45689</v>
      </c>
      <c r="CN51" s="42">
        <f t="shared" si="259"/>
        <v>45717</v>
      </c>
      <c r="CO51" s="42">
        <f t="shared" si="259"/>
        <v>45748</v>
      </c>
      <c r="CP51" s="42">
        <f t="shared" si="259"/>
        <v>45778</v>
      </c>
      <c r="CQ51" s="42">
        <f t="shared" si="259"/>
        <v>45809</v>
      </c>
    </row>
    <row r="52" spans="1:95" ht="15" customHeight="1" x14ac:dyDescent="0.25">
      <c r="A52" s="579" t="s">
        <v>67</v>
      </c>
      <c r="B52" s="218" t="s">
        <v>62</v>
      </c>
      <c r="C52" s="3">
        <v>0</v>
      </c>
      <c r="D52" s="3">
        <v>0</v>
      </c>
      <c r="E52" s="3">
        <v>0</v>
      </c>
      <c r="F52" s="3">
        <v>0</v>
      </c>
      <c r="G52" s="3">
        <v>0</v>
      </c>
      <c r="H52" s="3">
        <v>0</v>
      </c>
      <c r="I52" s="3">
        <v>0</v>
      </c>
      <c r="J52" s="3">
        <v>0</v>
      </c>
      <c r="K52" s="3">
        <v>0</v>
      </c>
      <c r="L52" s="3">
        <v>0</v>
      </c>
      <c r="M52" s="3">
        <v>0</v>
      </c>
      <c r="N52" s="172">
        <f>SUM(BM52:BS52)</f>
        <v>0</v>
      </c>
      <c r="O52" s="82">
        <f t="shared" ref="O52:O65" si="260">SUM(C52:N52)</f>
        <v>0</v>
      </c>
      <c r="Q52" s="579" t="s">
        <v>67</v>
      </c>
      <c r="R52" s="218" t="s">
        <v>62</v>
      </c>
      <c r="S52" s="3">
        <v>0</v>
      </c>
      <c r="T52" s="3">
        <v>0</v>
      </c>
      <c r="U52" s="3">
        <v>0</v>
      </c>
      <c r="V52" s="3">
        <v>0</v>
      </c>
      <c r="W52" s="3">
        <v>0</v>
      </c>
      <c r="X52" s="3">
        <v>0</v>
      </c>
      <c r="Y52" s="3">
        <v>0</v>
      </c>
      <c r="Z52" s="3">
        <v>71852</v>
      </c>
      <c r="AA52" s="3">
        <v>7696</v>
      </c>
      <c r="AB52" s="3">
        <v>0</v>
      </c>
      <c r="AC52" s="3">
        <v>0</v>
      </c>
      <c r="AD52" s="172">
        <f>SUM(BU52:CA52)</f>
        <v>307699</v>
      </c>
      <c r="AE52" s="82">
        <f t="shared" ref="AE52:AE65" si="261">SUM(S52:AD52)</f>
        <v>387247</v>
      </c>
      <c r="AG52" s="579" t="s">
        <v>67</v>
      </c>
      <c r="AH52" s="218" t="s">
        <v>62</v>
      </c>
      <c r="AI52" s="3">
        <v>0</v>
      </c>
      <c r="AJ52" s="3">
        <v>0</v>
      </c>
      <c r="AK52" s="3">
        <v>0</v>
      </c>
      <c r="AL52" s="3">
        <v>0</v>
      </c>
      <c r="AM52" s="3">
        <v>0</v>
      </c>
      <c r="AN52" s="3">
        <v>0</v>
      </c>
      <c r="AO52" s="3">
        <v>0</v>
      </c>
      <c r="AP52" s="3">
        <v>0</v>
      </c>
      <c r="AQ52" s="3">
        <v>0</v>
      </c>
      <c r="AR52" s="3">
        <v>0</v>
      </c>
      <c r="AS52" s="3">
        <v>0</v>
      </c>
      <c r="AT52" s="172">
        <f t="shared" ref="AT52:AT64" si="262">SUM(CC52:CI52)</f>
        <v>436914</v>
      </c>
      <c r="AU52" s="82">
        <f t="shared" ref="AU52:AU65" si="263">SUM(AI52:AT52)</f>
        <v>436914</v>
      </c>
      <c r="AW52" s="579" t="s">
        <v>67</v>
      </c>
      <c r="AX52" s="218" t="s">
        <v>62</v>
      </c>
      <c r="AY52" s="3">
        <v>0</v>
      </c>
      <c r="AZ52" s="3">
        <v>0</v>
      </c>
      <c r="BA52" s="3">
        <v>0</v>
      </c>
      <c r="BB52" s="3">
        <v>0</v>
      </c>
      <c r="BC52" s="3">
        <v>0</v>
      </c>
      <c r="BD52" s="3">
        <v>0</v>
      </c>
      <c r="BE52" s="3">
        <v>0</v>
      </c>
      <c r="BF52" s="3">
        <v>0</v>
      </c>
      <c r="BG52" s="3">
        <v>0</v>
      </c>
      <c r="BH52" s="3">
        <v>0</v>
      </c>
      <c r="BI52" s="3">
        <v>0</v>
      </c>
      <c r="BJ52" s="172">
        <f t="shared" ref="BJ52:BJ64" si="264">SUM(CK52:CQ52)</f>
        <v>0</v>
      </c>
      <c r="BK52" s="82">
        <f t="shared" ref="BK52:BK65" si="265">SUM(AY52:BJ52)</f>
        <v>0</v>
      </c>
      <c r="BL52" s="215"/>
      <c r="BM52" s="198">
        <v>0</v>
      </c>
      <c r="BN52" s="198">
        <v>0</v>
      </c>
      <c r="BO52" s="198">
        <v>0</v>
      </c>
      <c r="BP52" s="198">
        <v>0</v>
      </c>
      <c r="BQ52" s="198">
        <v>0</v>
      </c>
      <c r="BR52" s="198">
        <v>0</v>
      </c>
      <c r="BS52" s="198">
        <v>0</v>
      </c>
      <c r="BU52" s="198">
        <v>0</v>
      </c>
      <c r="BV52" s="198">
        <v>307699</v>
      </c>
      <c r="BW52" s="198">
        <v>0</v>
      </c>
      <c r="BX52" s="198">
        <v>0</v>
      </c>
      <c r="BY52" s="198">
        <v>0</v>
      </c>
      <c r="BZ52" s="198">
        <v>0</v>
      </c>
      <c r="CA52" s="198">
        <v>0</v>
      </c>
      <c r="CC52" s="198">
        <v>436914</v>
      </c>
      <c r="CD52" s="198">
        <v>0</v>
      </c>
      <c r="CE52" s="198">
        <v>0</v>
      </c>
      <c r="CF52" s="198">
        <v>0</v>
      </c>
      <c r="CG52" s="198">
        <v>0</v>
      </c>
      <c r="CH52" s="198">
        <v>0</v>
      </c>
      <c r="CI52" s="198">
        <v>0</v>
      </c>
      <c r="CK52" s="198">
        <v>0</v>
      </c>
      <c r="CL52" s="198">
        <v>0</v>
      </c>
      <c r="CM52" s="198">
        <v>0</v>
      </c>
      <c r="CN52" s="198">
        <v>0</v>
      </c>
      <c r="CO52" s="198">
        <v>0</v>
      </c>
      <c r="CP52" s="198">
        <v>0</v>
      </c>
      <c r="CQ52" s="198">
        <v>0</v>
      </c>
    </row>
    <row r="53" spans="1:95" x14ac:dyDescent="0.25">
      <c r="A53" s="580"/>
      <c r="B53" s="218" t="s">
        <v>61</v>
      </c>
      <c r="C53" s="3">
        <v>0</v>
      </c>
      <c r="D53" s="3">
        <v>0</v>
      </c>
      <c r="E53" s="3">
        <v>0</v>
      </c>
      <c r="F53" s="3">
        <v>0</v>
      </c>
      <c r="G53" s="3">
        <v>0</v>
      </c>
      <c r="H53" s="3">
        <v>0</v>
      </c>
      <c r="I53" s="3">
        <v>0</v>
      </c>
      <c r="J53" s="3">
        <v>0</v>
      </c>
      <c r="K53" s="3">
        <v>0</v>
      </c>
      <c r="L53" s="3">
        <v>0</v>
      </c>
      <c r="M53" s="3">
        <v>0</v>
      </c>
      <c r="N53" s="172">
        <f t="shared" ref="N53:N64" si="266">SUM(BM53:BS53)</f>
        <v>0</v>
      </c>
      <c r="O53" s="82">
        <f t="shared" si="260"/>
        <v>0</v>
      </c>
      <c r="Q53" s="580"/>
      <c r="R53" s="218" t="s">
        <v>61</v>
      </c>
      <c r="S53" s="3">
        <v>0</v>
      </c>
      <c r="T53" s="3">
        <v>0</v>
      </c>
      <c r="U53" s="3">
        <v>0</v>
      </c>
      <c r="V53" s="3">
        <v>0</v>
      </c>
      <c r="W53" s="3">
        <v>0</v>
      </c>
      <c r="X53" s="3">
        <v>0</v>
      </c>
      <c r="Y53" s="3">
        <v>0</v>
      </c>
      <c r="Z53" s="3">
        <v>0</v>
      </c>
      <c r="AA53" s="3">
        <v>0</v>
      </c>
      <c r="AB53" s="3">
        <v>0</v>
      </c>
      <c r="AC53" s="3">
        <v>0</v>
      </c>
      <c r="AD53" s="172">
        <f t="shared" ref="AD53:AD64" si="267">SUM(BU53:CA53)</f>
        <v>0</v>
      </c>
      <c r="AE53" s="82">
        <f t="shared" si="261"/>
        <v>0</v>
      </c>
      <c r="AG53" s="580"/>
      <c r="AH53" s="218" t="s">
        <v>61</v>
      </c>
      <c r="AI53" s="3">
        <v>0</v>
      </c>
      <c r="AJ53" s="3">
        <v>0</v>
      </c>
      <c r="AK53" s="3">
        <v>0</v>
      </c>
      <c r="AL53" s="3">
        <v>0</v>
      </c>
      <c r="AM53" s="3">
        <v>0</v>
      </c>
      <c r="AN53" s="3">
        <v>0</v>
      </c>
      <c r="AO53" s="3">
        <v>0</v>
      </c>
      <c r="AP53" s="3">
        <v>0</v>
      </c>
      <c r="AQ53" s="3">
        <v>0</v>
      </c>
      <c r="AR53" s="3">
        <v>0</v>
      </c>
      <c r="AS53" s="3">
        <v>0</v>
      </c>
      <c r="AT53" s="172">
        <f t="shared" si="262"/>
        <v>0</v>
      </c>
      <c r="AU53" s="82">
        <f t="shared" si="263"/>
        <v>0</v>
      </c>
      <c r="AW53" s="580"/>
      <c r="AX53" s="218" t="s">
        <v>61</v>
      </c>
      <c r="AY53" s="3">
        <v>0</v>
      </c>
      <c r="AZ53" s="3">
        <v>0</v>
      </c>
      <c r="BA53" s="3">
        <v>0</v>
      </c>
      <c r="BB53" s="3">
        <v>0</v>
      </c>
      <c r="BC53" s="3">
        <v>0</v>
      </c>
      <c r="BD53" s="3">
        <v>0</v>
      </c>
      <c r="BE53" s="3">
        <v>0</v>
      </c>
      <c r="BF53" s="3">
        <v>0</v>
      </c>
      <c r="BG53" s="3">
        <v>0</v>
      </c>
      <c r="BH53" s="3">
        <v>0</v>
      </c>
      <c r="BI53" s="3">
        <v>0</v>
      </c>
      <c r="BJ53" s="172">
        <f t="shared" si="264"/>
        <v>0</v>
      </c>
      <c r="BK53" s="82">
        <f t="shared" si="265"/>
        <v>0</v>
      </c>
      <c r="BM53" s="198">
        <v>0</v>
      </c>
      <c r="BN53" s="198">
        <v>0</v>
      </c>
      <c r="BO53" s="198">
        <v>0</v>
      </c>
      <c r="BP53" s="198">
        <v>0</v>
      </c>
      <c r="BQ53" s="198">
        <v>0</v>
      </c>
      <c r="BR53" s="198">
        <v>0</v>
      </c>
      <c r="BS53" s="198">
        <v>0</v>
      </c>
      <c r="BU53" s="198">
        <v>0</v>
      </c>
      <c r="BV53" s="198">
        <v>0</v>
      </c>
      <c r="BW53" s="198">
        <v>0</v>
      </c>
      <c r="BX53" s="198">
        <v>0</v>
      </c>
      <c r="BY53" s="198">
        <v>0</v>
      </c>
      <c r="BZ53" s="198">
        <v>0</v>
      </c>
      <c r="CA53" s="198">
        <v>0</v>
      </c>
      <c r="CC53" s="198">
        <v>0</v>
      </c>
      <c r="CD53" s="198">
        <v>0</v>
      </c>
      <c r="CE53" s="198">
        <v>0</v>
      </c>
      <c r="CF53" s="198">
        <v>0</v>
      </c>
      <c r="CG53" s="198">
        <v>0</v>
      </c>
      <c r="CH53" s="198">
        <v>0</v>
      </c>
      <c r="CI53" s="198">
        <v>0</v>
      </c>
      <c r="CK53" s="198">
        <v>0</v>
      </c>
      <c r="CL53" s="198">
        <v>0</v>
      </c>
      <c r="CM53" s="198">
        <v>0</v>
      </c>
      <c r="CN53" s="198">
        <v>0</v>
      </c>
      <c r="CO53" s="198">
        <v>0</v>
      </c>
      <c r="CP53" s="198">
        <v>0</v>
      </c>
      <c r="CQ53" s="198">
        <v>0</v>
      </c>
    </row>
    <row r="54" spans="1:95" x14ac:dyDescent="0.25">
      <c r="A54" s="580"/>
      <c r="B54" s="218" t="s">
        <v>60</v>
      </c>
      <c r="C54" s="3">
        <v>0</v>
      </c>
      <c r="D54" s="3">
        <v>0</v>
      </c>
      <c r="E54" s="3">
        <v>0</v>
      </c>
      <c r="F54" s="3">
        <v>0</v>
      </c>
      <c r="G54" s="3">
        <v>0</v>
      </c>
      <c r="H54" s="3">
        <v>0</v>
      </c>
      <c r="I54" s="3">
        <v>0</v>
      </c>
      <c r="J54" s="3">
        <v>0</v>
      </c>
      <c r="K54" s="3">
        <v>0</v>
      </c>
      <c r="L54" s="3">
        <v>0</v>
      </c>
      <c r="M54" s="3">
        <v>0</v>
      </c>
      <c r="N54" s="172">
        <f t="shared" si="266"/>
        <v>0</v>
      </c>
      <c r="O54" s="82">
        <f t="shared" si="260"/>
        <v>0</v>
      </c>
      <c r="Q54" s="580"/>
      <c r="R54" s="218" t="s">
        <v>60</v>
      </c>
      <c r="S54" s="3">
        <v>0</v>
      </c>
      <c r="T54" s="3">
        <v>0</v>
      </c>
      <c r="U54" s="3">
        <v>0</v>
      </c>
      <c r="V54" s="3">
        <v>0</v>
      </c>
      <c r="W54" s="3">
        <v>0</v>
      </c>
      <c r="X54" s="3">
        <v>0</v>
      </c>
      <c r="Y54" s="3">
        <v>0</v>
      </c>
      <c r="Z54" s="3">
        <v>0</v>
      </c>
      <c r="AA54" s="3">
        <v>0</v>
      </c>
      <c r="AB54" s="3">
        <v>0</v>
      </c>
      <c r="AC54" s="3">
        <v>0</v>
      </c>
      <c r="AD54" s="172">
        <f t="shared" si="267"/>
        <v>0</v>
      </c>
      <c r="AE54" s="82">
        <f t="shared" si="261"/>
        <v>0</v>
      </c>
      <c r="AG54" s="580"/>
      <c r="AH54" s="218" t="s">
        <v>60</v>
      </c>
      <c r="AI54" s="3">
        <v>0</v>
      </c>
      <c r="AJ54" s="3">
        <v>0</v>
      </c>
      <c r="AK54" s="3">
        <v>0</v>
      </c>
      <c r="AL54" s="3">
        <v>0</v>
      </c>
      <c r="AM54" s="3">
        <v>0</v>
      </c>
      <c r="AN54" s="3">
        <v>0</v>
      </c>
      <c r="AO54" s="3">
        <v>0</v>
      </c>
      <c r="AP54" s="3">
        <v>0</v>
      </c>
      <c r="AQ54" s="3">
        <v>0</v>
      </c>
      <c r="AR54" s="3">
        <v>0</v>
      </c>
      <c r="AS54" s="3">
        <v>0</v>
      </c>
      <c r="AT54" s="172">
        <f t="shared" si="262"/>
        <v>0</v>
      </c>
      <c r="AU54" s="82">
        <f t="shared" si="263"/>
        <v>0</v>
      </c>
      <c r="AW54" s="580"/>
      <c r="AX54" s="218" t="s">
        <v>60</v>
      </c>
      <c r="AY54" s="3">
        <v>0</v>
      </c>
      <c r="AZ54" s="3">
        <v>0</v>
      </c>
      <c r="BA54" s="3">
        <v>0</v>
      </c>
      <c r="BB54" s="3">
        <v>0</v>
      </c>
      <c r="BC54" s="3">
        <v>0</v>
      </c>
      <c r="BD54" s="3">
        <v>0</v>
      </c>
      <c r="BE54" s="3">
        <v>0</v>
      </c>
      <c r="BF54" s="3">
        <v>0</v>
      </c>
      <c r="BG54" s="3">
        <v>0</v>
      </c>
      <c r="BH54" s="3">
        <v>0</v>
      </c>
      <c r="BI54" s="3">
        <v>0</v>
      </c>
      <c r="BJ54" s="172">
        <f t="shared" si="264"/>
        <v>0</v>
      </c>
      <c r="BK54" s="82">
        <f t="shared" si="265"/>
        <v>0</v>
      </c>
      <c r="BM54" s="198">
        <v>0</v>
      </c>
      <c r="BN54" s="198">
        <v>0</v>
      </c>
      <c r="BO54" s="198">
        <v>0</v>
      </c>
      <c r="BP54" s="198">
        <v>0</v>
      </c>
      <c r="BQ54" s="198">
        <v>0</v>
      </c>
      <c r="BR54" s="198">
        <v>0</v>
      </c>
      <c r="BS54" s="198">
        <v>0</v>
      </c>
      <c r="BU54" s="198">
        <v>0</v>
      </c>
      <c r="BV54" s="198">
        <v>0</v>
      </c>
      <c r="BW54" s="198">
        <v>0</v>
      </c>
      <c r="BX54" s="198">
        <v>0</v>
      </c>
      <c r="BY54" s="198">
        <v>0</v>
      </c>
      <c r="BZ54" s="198">
        <v>0</v>
      </c>
      <c r="CA54" s="198">
        <v>0</v>
      </c>
      <c r="CC54" s="198">
        <v>0</v>
      </c>
      <c r="CD54" s="198">
        <v>0</v>
      </c>
      <c r="CE54" s="198">
        <v>0</v>
      </c>
      <c r="CF54" s="198">
        <v>0</v>
      </c>
      <c r="CG54" s="198">
        <v>0</v>
      </c>
      <c r="CH54" s="198">
        <v>0</v>
      </c>
      <c r="CI54" s="198">
        <v>0</v>
      </c>
      <c r="CK54" s="198">
        <v>0</v>
      </c>
      <c r="CL54" s="198">
        <v>0</v>
      </c>
      <c r="CM54" s="198">
        <v>0</v>
      </c>
      <c r="CN54" s="198">
        <v>0</v>
      </c>
      <c r="CO54" s="198">
        <v>0</v>
      </c>
      <c r="CP54" s="198">
        <v>0</v>
      </c>
      <c r="CQ54" s="198">
        <v>0</v>
      </c>
    </row>
    <row r="55" spans="1:95" x14ac:dyDescent="0.25">
      <c r="A55" s="580"/>
      <c r="B55" s="218" t="s">
        <v>59</v>
      </c>
      <c r="C55" s="3">
        <v>0</v>
      </c>
      <c r="D55" s="3">
        <v>0</v>
      </c>
      <c r="E55" s="3">
        <v>0</v>
      </c>
      <c r="F55" s="3">
        <v>0</v>
      </c>
      <c r="G55" s="3">
        <v>0</v>
      </c>
      <c r="H55" s="3">
        <v>0</v>
      </c>
      <c r="I55" s="3">
        <v>0</v>
      </c>
      <c r="J55" s="3">
        <v>0</v>
      </c>
      <c r="K55" s="3">
        <v>0</v>
      </c>
      <c r="L55" s="3">
        <v>0</v>
      </c>
      <c r="M55" s="3">
        <v>0</v>
      </c>
      <c r="N55" s="172">
        <f t="shared" si="266"/>
        <v>0</v>
      </c>
      <c r="O55" s="82">
        <f t="shared" si="260"/>
        <v>0</v>
      </c>
      <c r="Q55" s="580"/>
      <c r="R55" s="218" t="s">
        <v>59</v>
      </c>
      <c r="S55" s="3">
        <v>0</v>
      </c>
      <c r="T55" s="3">
        <v>0</v>
      </c>
      <c r="U55" s="3">
        <v>0</v>
      </c>
      <c r="V55" s="3">
        <v>0</v>
      </c>
      <c r="W55" s="3">
        <v>0</v>
      </c>
      <c r="X55" s="3">
        <v>0</v>
      </c>
      <c r="Y55" s="3">
        <v>0</v>
      </c>
      <c r="Z55" s="3">
        <v>0</v>
      </c>
      <c r="AA55" s="3">
        <v>0</v>
      </c>
      <c r="AB55" s="3">
        <v>0</v>
      </c>
      <c r="AC55" s="3">
        <v>0</v>
      </c>
      <c r="AD55" s="172">
        <f t="shared" si="267"/>
        <v>222038</v>
      </c>
      <c r="AE55" s="82">
        <f t="shared" si="261"/>
        <v>222038</v>
      </c>
      <c r="AG55" s="580"/>
      <c r="AH55" s="218" t="s">
        <v>59</v>
      </c>
      <c r="AI55" s="3">
        <v>0</v>
      </c>
      <c r="AJ55" s="3">
        <v>0</v>
      </c>
      <c r="AK55" s="3">
        <v>0</v>
      </c>
      <c r="AL55" s="3">
        <v>0</v>
      </c>
      <c r="AM55" s="3">
        <v>0</v>
      </c>
      <c r="AN55" s="3">
        <v>0</v>
      </c>
      <c r="AO55" s="3">
        <v>0</v>
      </c>
      <c r="AP55" s="3">
        <v>0</v>
      </c>
      <c r="AQ55" s="3">
        <v>0</v>
      </c>
      <c r="AR55" s="3">
        <v>0</v>
      </c>
      <c r="AS55" s="3">
        <v>0</v>
      </c>
      <c r="AT55" s="172">
        <f t="shared" si="262"/>
        <v>0</v>
      </c>
      <c r="AU55" s="82">
        <f t="shared" si="263"/>
        <v>0</v>
      </c>
      <c r="AW55" s="580"/>
      <c r="AX55" s="218" t="s">
        <v>59</v>
      </c>
      <c r="AY55" s="3">
        <v>0</v>
      </c>
      <c r="AZ55" s="3">
        <v>0</v>
      </c>
      <c r="BA55" s="3">
        <v>0</v>
      </c>
      <c r="BB55" s="3">
        <v>0</v>
      </c>
      <c r="BC55" s="3">
        <v>0</v>
      </c>
      <c r="BD55" s="3">
        <v>0</v>
      </c>
      <c r="BE55" s="3">
        <v>0</v>
      </c>
      <c r="BF55" s="3">
        <v>0</v>
      </c>
      <c r="BG55" s="3">
        <v>0</v>
      </c>
      <c r="BH55" s="3">
        <v>0</v>
      </c>
      <c r="BI55" s="3">
        <v>0</v>
      </c>
      <c r="BJ55" s="172">
        <f t="shared" si="264"/>
        <v>0</v>
      </c>
      <c r="BK55" s="82">
        <f t="shared" si="265"/>
        <v>0</v>
      </c>
      <c r="BM55" s="198">
        <v>0</v>
      </c>
      <c r="BN55" s="198">
        <v>0</v>
      </c>
      <c r="BO55" s="198">
        <v>0</v>
      </c>
      <c r="BP55" s="198">
        <v>0</v>
      </c>
      <c r="BQ55" s="198">
        <v>0</v>
      </c>
      <c r="BR55" s="198">
        <v>0</v>
      </c>
      <c r="BS55" s="198">
        <v>0</v>
      </c>
      <c r="BU55" s="198">
        <v>222038</v>
      </c>
      <c r="BV55" s="198">
        <v>0</v>
      </c>
      <c r="BW55" s="198">
        <v>0</v>
      </c>
      <c r="BX55" s="198">
        <v>0</v>
      </c>
      <c r="BY55" s="198">
        <v>0</v>
      </c>
      <c r="BZ55" s="198">
        <v>0</v>
      </c>
      <c r="CA55" s="198">
        <v>0</v>
      </c>
      <c r="CC55" s="198">
        <v>0</v>
      </c>
      <c r="CD55" s="198">
        <v>0</v>
      </c>
      <c r="CE55" s="198">
        <v>0</v>
      </c>
      <c r="CF55" s="198">
        <v>0</v>
      </c>
      <c r="CG55" s="198">
        <v>0</v>
      </c>
      <c r="CH55" s="198">
        <v>0</v>
      </c>
      <c r="CI55" s="198">
        <v>0</v>
      </c>
      <c r="CK55" s="198">
        <v>0</v>
      </c>
      <c r="CL55" s="198">
        <v>0</v>
      </c>
      <c r="CM55" s="198">
        <v>0</v>
      </c>
      <c r="CN55" s="198">
        <v>0</v>
      </c>
      <c r="CO55" s="198">
        <v>0</v>
      </c>
      <c r="CP55" s="198">
        <v>0</v>
      </c>
      <c r="CQ55" s="198">
        <v>0</v>
      </c>
    </row>
    <row r="56" spans="1:95" x14ac:dyDescent="0.25">
      <c r="A56" s="580"/>
      <c r="B56" s="218" t="s">
        <v>58</v>
      </c>
      <c r="C56" s="3">
        <v>0</v>
      </c>
      <c r="D56" s="3">
        <v>0</v>
      </c>
      <c r="E56" s="3">
        <v>0</v>
      </c>
      <c r="F56" s="3">
        <v>0</v>
      </c>
      <c r="G56" s="3">
        <v>0</v>
      </c>
      <c r="H56" s="3">
        <v>0</v>
      </c>
      <c r="I56" s="3">
        <v>0</v>
      </c>
      <c r="J56" s="3">
        <v>0</v>
      </c>
      <c r="K56" s="3">
        <v>0</v>
      </c>
      <c r="L56" s="3">
        <v>0</v>
      </c>
      <c r="M56" s="3">
        <v>0</v>
      </c>
      <c r="N56" s="172">
        <f t="shared" si="266"/>
        <v>0</v>
      </c>
      <c r="O56" s="82">
        <f t="shared" si="260"/>
        <v>0</v>
      </c>
      <c r="Q56" s="580"/>
      <c r="R56" s="218" t="s">
        <v>58</v>
      </c>
      <c r="S56" s="3">
        <v>0</v>
      </c>
      <c r="T56" s="3">
        <v>0</v>
      </c>
      <c r="U56" s="3">
        <v>0</v>
      </c>
      <c r="V56" s="3">
        <v>0</v>
      </c>
      <c r="W56" s="3">
        <v>0</v>
      </c>
      <c r="X56" s="3">
        <v>0</v>
      </c>
      <c r="Y56" s="3">
        <v>0</v>
      </c>
      <c r="Z56" s="3">
        <v>0</v>
      </c>
      <c r="AA56" s="3">
        <v>0</v>
      </c>
      <c r="AB56" s="3">
        <v>0</v>
      </c>
      <c r="AC56" s="3">
        <v>0</v>
      </c>
      <c r="AD56" s="172">
        <f t="shared" si="267"/>
        <v>0</v>
      </c>
      <c r="AE56" s="82">
        <f t="shared" si="261"/>
        <v>0</v>
      </c>
      <c r="AG56" s="580"/>
      <c r="AH56" s="218" t="s">
        <v>58</v>
      </c>
      <c r="AI56" s="3">
        <v>0</v>
      </c>
      <c r="AJ56" s="3">
        <v>0</v>
      </c>
      <c r="AK56" s="3">
        <v>0</v>
      </c>
      <c r="AL56" s="3">
        <v>0</v>
      </c>
      <c r="AM56" s="3">
        <v>0</v>
      </c>
      <c r="AN56" s="3">
        <v>0</v>
      </c>
      <c r="AO56" s="3">
        <v>0</v>
      </c>
      <c r="AP56" s="3">
        <v>0</v>
      </c>
      <c r="AQ56" s="3">
        <v>0</v>
      </c>
      <c r="AR56" s="3">
        <v>0</v>
      </c>
      <c r="AS56" s="3">
        <v>0</v>
      </c>
      <c r="AT56" s="172">
        <f t="shared" si="262"/>
        <v>0</v>
      </c>
      <c r="AU56" s="82">
        <f t="shared" si="263"/>
        <v>0</v>
      </c>
      <c r="AW56" s="580"/>
      <c r="AX56" s="218" t="s">
        <v>58</v>
      </c>
      <c r="AY56" s="3">
        <v>0</v>
      </c>
      <c r="AZ56" s="3">
        <v>0</v>
      </c>
      <c r="BA56" s="3">
        <v>0</v>
      </c>
      <c r="BB56" s="3">
        <v>0</v>
      </c>
      <c r="BC56" s="3">
        <v>0</v>
      </c>
      <c r="BD56" s="3">
        <v>0</v>
      </c>
      <c r="BE56" s="3">
        <v>0</v>
      </c>
      <c r="BF56" s="3">
        <v>0</v>
      </c>
      <c r="BG56" s="3">
        <v>0</v>
      </c>
      <c r="BH56" s="3">
        <v>0</v>
      </c>
      <c r="BI56" s="3">
        <v>0</v>
      </c>
      <c r="BJ56" s="172">
        <f t="shared" si="264"/>
        <v>0</v>
      </c>
      <c r="BK56" s="82">
        <f t="shared" si="265"/>
        <v>0</v>
      </c>
      <c r="BM56" s="198">
        <v>0</v>
      </c>
      <c r="BN56" s="198">
        <v>0</v>
      </c>
      <c r="BO56" s="198">
        <v>0</v>
      </c>
      <c r="BP56" s="198">
        <v>0</v>
      </c>
      <c r="BQ56" s="198">
        <v>0</v>
      </c>
      <c r="BR56" s="198">
        <v>0</v>
      </c>
      <c r="BS56" s="198">
        <v>0</v>
      </c>
      <c r="BU56" s="198">
        <v>0</v>
      </c>
      <c r="BV56" s="198">
        <v>0</v>
      </c>
      <c r="BW56" s="198">
        <v>0</v>
      </c>
      <c r="BX56" s="198">
        <v>0</v>
      </c>
      <c r="BY56" s="198">
        <v>0</v>
      </c>
      <c r="BZ56" s="198">
        <v>0</v>
      </c>
      <c r="CA56" s="198">
        <v>0</v>
      </c>
      <c r="CC56" s="198">
        <v>0</v>
      </c>
      <c r="CD56" s="198">
        <v>0</v>
      </c>
      <c r="CE56" s="198">
        <v>0</v>
      </c>
      <c r="CF56" s="198">
        <v>0</v>
      </c>
      <c r="CG56" s="198">
        <v>0</v>
      </c>
      <c r="CH56" s="198">
        <v>0</v>
      </c>
      <c r="CI56" s="198">
        <v>0</v>
      </c>
      <c r="CK56" s="198">
        <v>0</v>
      </c>
      <c r="CL56" s="198">
        <v>0</v>
      </c>
      <c r="CM56" s="198">
        <v>0</v>
      </c>
      <c r="CN56" s="198">
        <v>0</v>
      </c>
      <c r="CO56" s="198">
        <v>0</v>
      </c>
      <c r="CP56" s="198">
        <v>0</v>
      </c>
      <c r="CQ56" s="198">
        <v>0</v>
      </c>
    </row>
    <row r="57" spans="1:95" x14ac:dyDescent="0.25">
      <c r="A57" s="580"/>
      <c r="B57" s="218" t="s">
        <v>57</v>
      </c>
      <c r="C57" s="3">
        <v>0</v>
      </c>
      <c r="D57" s="3">
        <v>0</v>
      </c>
      <c r="E57" s="3">
        <v>0</v>
      </c>
      <c r="F57" s="3">
        <v>0</v>
      </c>
      <c r="G57" s="3">
        <v>0</v>
      </c>
      <c r="H57" s="3">
        <v>0</v>
      </c>
      <c r="I57" s="3">
        <v>0</v>
      </c>
      <c r="J57" s="3">
        <v>0</v>
      </c>
      <c r="K57" s="3">
        <v>0</v>
      </c>
      <c r="L57" s="3">
        <v>0</v>
      </c>
      <c r="M57" s="3">
        <v>0</v>
      </c>
      <c r="N57" s="172">
        <f t="shared" si="266"/>
        <v>0</v>
      </c>
      <c r="O57" s="82">
        <f t="shared" si="260"/>
        <v>0</v>
      </c>
      <c r="Q57" s="580"/>
      <c r="R57" s="218" t="s">
        <v>57</v>
      </c>
      <c r="S57" s="3">
        <v>0</v>
      </c>
      <c r="T57" s="3">
        <v>0</v>
      </c>
      <c r="U57" s="3">
        <v>0</v>
      </c>
      <c r="V57" s="3">
        <v>0</v>
      </c>
      <c r="W57" s="3">
        <v>0</v>
      </c>
      <c r="X57" s="3">
        <v>0</v>
      </c>
      <c r="Y57" s="3">
        <v>0</v>
      </c>
      <c r="Z57" s="3">
        <v>0</v>
      </c>
      <c r="AA57" s="3">
        <v>0</v>
      </c>
      <c r="AB57" s="3">
        <v>0</v>
      </c>
      <c r="AC57" s="3">
        <v>0</v>
      </c>
      <c r="AD57" s="172">
        <f t="shared" si="267"/>
        <v>0</v>
      </c>
      <c r="AE57" s="82">
        <f t="shared" si="261"/>
        <v>0</v>
      </c>
      <c r="AG57" s="580"/>
      <c r="AH57" s="218" t="s">
        <v>57</v>
      </c>
      <c r="AI57" s="3">
        <v>0</v>
      </c>
      <c r="AJ57" s="3">
        <v>0</v>
      </c>
      <c r="AK57" s="3">
        <v>0</v>
      </c>
      <c r="AL57" s="3">
        <v>0</v>
      </c>
      <c r="AM57" s="3">
        <v>0</v>
      </c>
      <c r="AN57" s="3">
        <v>0</v>
      </c>
      <c r="AO57" s="3">
        <v>0</v>
      </c>
      <c r="AP57" s="3">
        <v>0</v>
      </c>
      <c r="AQ57" s="3">
        <v>0</v>
      </c>
      <c r="AR57" s="3">
        <v>0</v>
      </c>
      <c r="AS57" s="3">
        <v>0</v>
      </c>
      <c r="AT57" s="172">
        <f t="shared" si="262"/>
        <v>0</v>
      </c>
      <c r="AU57" s="82">
        <f t="shared" si="263"/>
        <v>0</v>
      </c>
      <c r="AW57" s="580"/>
      <c r="AX57" s="218" t="s">
        <v>57</v>
      </c>
      <c r="AY57" s="3">
        <v>0</v>
      </c>
      <c r="AZ57" s="3">
        <v>0</v>
      </c>
      <c r="BA57" s="3">
        <v>0</v>
      </c>
      <c r="BB57" s="3">
        <v>0</v>
      </c>
      <c r="BC57" s="3">
        <v>0</v>
      </c>
      <c r="BD57" s="3">
        <v>0</v>
      </c>
      <c r="BE57" s="3">
        <v>0</v>
      </c>
      <c r="BF57" s="3">
        <v>0</v>
      </c>
      <c r="BG57" s="3">
        <v>0</v>
      </c>
      <c r="BH57" s="3">
        <v>0</v>
      </c>
      <c r="BI57" s="3">
        <v>0</v>
      </c>
      <c r="BJ57" s="172">
        <f t="shared" si="264"/>
        <v>0</v>
      </c>
      <c r="BK57" s="82">
        <f t="shared" si="265"/>
        <v>0</v>
      </c>
      <c r="BM57" s="198">
        <v>0</v>
      </c>
      <c r="BN57" s="198">
        <v>0</v>
      </c>
      <c r="BO57" s="198">
        <v>0</v>
      </c>
      <c r="BP57" s="198">
        <v>0</v>
      </c>
      <c r="BQ57" s="198">
        <v>0</v>
      </c>
      <c r="BR57" s="198">
        <v>0</v>
      </c>
      <c r="BS57" s="198">
        <v>0</v>
      </c>
      <c r="BU57" s="198">
        <v>0</v>
      </c>
      <c r="BV57" s="198">
        <v>0</v>
      </c>
      <c r="BW57" s="198">
        <v>0</v>
      </c>
      <c r="BX57" s="198">
        <v>0</v>
      </c>
      <c r="BY57" s="198">
        <v>0</v>
      </c>
      <c r="BZ57" s="198">
        <v>0</v>
      </c>
      <c r="CA57" s="198">
        <v>0</v>
      </c>
      <c r="CC57" s="198">
        <v>0</v>
      </c>
      <c r="CD57" s="198">
        <v>0</v>
      </c>
      <c r="CE57" s="198">
        <v>0</v>
      </c>
      <c r="CF57" s="198">
        <v>0</v>
      </c>
      <c r="CG57" s="198">
        <v>0</v>
      </c>
      <c r="CH57" s="198">
        <v>0</v>
      </c>
      <c r="CI57" s="198">
        <v>0</v>
      </c>
      <c r="CK57" s="198">
        <v>0</v>
      </c>
      <c r="CL57" s="198">
        <v>0</v>
      </c>
      <c r="CM57" s="198">
        <v>0</v>
      </c>
      <c r="CN57" s="198">
        <v>0</v>
      </c>
      <c r="CO57" s="198">
        <v>0</v>
      </c>
      <c r="CP57" s="198">
        <v>0</v>
      </c>
      <c r="CQ57" s="198">
        <v>0</v>
      </c>
    </row>
    <row r="58" spans="1:95" x14ac:dyDescent="0.25">
      <c r="A58" s="580"/>
      <c r="B58" s="218" t="s">
        <v>56</v>
      </c>
      <c r="C58" s="3">
        <v>0</v>
      </c>
      <c r="D58" s="3">
        <v>0</v>
      </c>
      <c r="E58" s="3">
        <v>0</v>
      </c>
      <c r="F58" s="3">
        <v>0</v>
      </c>
      <c r="G58" s="3">
        <v>0</v>
      </c>
      <c r="H58" s="3">
        <v>0</v>
      </c>
      <c r="I58" s="3">
        <v>8947</v>
      </c>
      <c r="J58" s="3">
        <v>0</v>
      </c>
      <c r="K58" s="3">
        <v>0</v>
      </c>
      <c r="L58" s="3">
        <v>0</v>
      </c>
      <c r="M58" s="3">
        <v>0</v>
      </c>
      <c r="N58" s="172">
        <f t="shared" si="266"/>
        <v>0</v>
      </c>
      <c r="O58" s="82">
        <f t="shared" si="260"/>
        <v>8947</v>
      </c>
      <c r="Q58" s="580"/>
      <c r="R58" s="218" t="s">
        <v>56</v>
      </c>
      <c r="S58" s="3">
        <v>0</v>
      </c>
      <c r="T58" s="3">
        <v>0</v>
      </c>
      <c r="U58" s="3">
        <v>0</v>
      </c>
      <c r="V58" s="3">
        <v>0</v>
      </c>
      <c r="W58" s="3">
        <v>0</v>
      </c>
      <c r="X58" s="3">
        <v>0</v>
      </c>
      <c r="Y58" s="3">
        <v>65646</v>
      </c>
      <c r="Z58" s="3">
        <v>90508</v>
      </c>
      <c r="AA58" s="3">
        <v>332514</v>
      </c>
      <c r="AB58" s="3">
        <v>279860</v>
      </c>
      <c r="AC58" s="3">
        <v>0</v>
      </c>
      <c r="AD58" s="172">
        <f t="shared" si="267"/>
        <v>3334995</v>
      </c>
      <c r="AE58" s="82">
        <f t="shared" si="261"/>
        <v>4103523</v>
      </c>
      <c r="AG58" s="580"/>
      <c r="AH58" s="218" t="s">
        <v>56</v>
      </c>
      <c r="AI58" s="3">
        <v>0</v>
      </c>
      <c r="AJ58" s="3">
        <v>0</v>
      </c>
      <c r="AK58" s="3">
        <v>0</v>
      </c>
      <c r="AL58" s="3">
        <v>0</v>
      </c>
      <c r="AM58" s="3">
        <v>0</v>
      </c>
      <c r="AN58" s="3">
        <v>0</v>
      </c>
      <c r="AO58" s="3">
        <v>0</v>
      </c>
      <c r="AP58" s="3">
        <v>0</v>
      </c>
      <c r="AQ58" s="3">
        <v>0</v>
      </c>
      <c r="AR58" s="3">
        <v>0</v>
      </c>
      <c r="AS58" s="3">
        <v>0</v>
      </c>
      <c r="AT58" s="172">
        <f t="shared" si="262"/>
        <v>0</v>
      </c>
      <c r="AU58" s="82">
        <f t="shared" si="263"/>
        <v>0</v>
      </c>
      <c r="AW58" s="580"/>
      <c r="AX58" s="218" t="s">
        <v>56</v>
      </c>
      <c r="AY58" s="3">
        <v>0</v>
      </c>
      <c r="AZ58" s="3">
        <v>0</v>
      </c>
      <c r="BA58" s="3">
        <v>0</v>
      </c>
      <c r="BB58" s="3">
        <v>0</v>
      </c>
      <c r="BC58" s="3">
        <v>0</v>
      </c>
      <c r="BD58" s="3">
        <v>0</v>
      </c>
      <c r="BE58" s="3">
        <v>0</v>
      </c>
      <c r="BF58" s="3">
        <v>0</v>
      </c>
      <c r="BG58" s="3">
        <v>0</v>
      </c>
      <c r="BH58" s="3">
        <v>0</v>
      </c>
      <c r="BI58" s="3">
        <v>0</v>
      </c>
      <c r="BJ58" s="172">
        <f t="shared" si="264"/>
        <v>0</v>
      </c>
      <c r="BK58" s="82">
        <f t="shared" si="265"/>
        <v>0</v>
      </c>
      <c r="BM58" s="198">
        <v>0</v>
      </c>
      <c r="BN58" s="198">
        <v>0</v>
      </c>
      <c r="BO58" s="198">
        <v>0</v>
      </c>
      <c r="BP58" s="198">
        <v>0</v>
      </c>
      <c r="BQ58" s="198">
        <v>0</v>
      </c>
      <c r="BR58" s="198">
        <v>0</v>
      </c>
      <c r="BS58" s="198">
        <v>0</v>
      </c>
      <c r="BU58" s="198">
        <v>2673236</v>
      </c>
      <c r="BV58" s="198">
        <v>661759</v>
      </c>
      <c r="BW58" s="198">
        <v>0</v>
      </c>
      <c r="BX58" s="198">
        <v>0</v>
      </c>
      <c r="BY58" s="198">
        <v>0</v>
      </c>
      <c r="BZ58" s="198">
        <v>0</v>
      </c>
      <c r="CA58" s="198">
        <v>0</v>
      </c>
      <c r="CC58" s="198">
        <v>0</v>
      </c>
      <c r="CD58" s="198">
        <v>0</v>
      </c>
      <c r="CE58" s="198">
        <v>0</v>
      </c>
      <c r="CF58" s="198">
        <v>0</v>
      </c>
      <c r="CG58" s="198">
        <v>0</v>
      </c>
      <c r="CH58" s="198">
        <v>0</v>
      </c>
      <c r="CI58" s="198">
        <v>0</v>
      </c>
      <c r="CK58" s="198">
        <v>0</v>
      </c>
      <c r="CL58" s="198">
        <v>0</v>
      </c>
      <c r="CM58" s="198">
        <v>0</v>
      </c>
      <c r="CN58" s="198">
        <v>0</v>
      </c>
      <c r="CO58" s="198">
        <v>0</v>
      </c>
      <c r="CP58" s="198">
        <v>0</v>
      </c>
      <c r="CQ58" s="198">
        <v>0</v>
      </c>
    </row>
    <row r="59" spans="1:95" x14ac:dyDescent="0.25">
      <c r="A59" s="580"/>
      <c r="B59" s="218" t="s">
        <v>55</v>
      </c>
      <c r="C59" s="3">
        <v>0</v>
      </c>
      <c r="D59" s="3">
        <v>0</v>
      </c>
      <c r="E59" s="3">
        <v>0</v>
      </c>
      <c r="F59" s="3">
        <v>0</v>
      </c>
      <c r="G59" s="3">
        <v>0</v>
      </c>
      <c r="H59" s="3">
        <v>0</v>
      </c>
      <c r="I59" s="3">
        <v>16615</v>
      </c>
      <c r="J59" s="3">
        <v>19079</v>
      </c>
      <c r="K59" s="3">
        <v>0</v>
      </c>
      <c r="L59" s="3">
        <v>8226</v>
      </c>
      <c r="M59" s="3">
        <v>0</v>
      </c>
      <c r="N59" s="172">
        <f t="shared" si="266"/>
        <v>0</v>
      </c>
      <c r="O59" s="82">
        <f t="shared" si="260"/>
        <v>43920</v>
      </c>
      <c r="Q59" s="580"/>
      <c r="R59" s="218" t="s">
        <v>55</v>
      </c>
      <c r="S59" s="3">
        <v>0</v>
      </c>
      <c r="T59" s="3">
        <v>0</v>
      </c>
      <c r="U59" s="3">
        <v>0</v>
      </c>
      <c r="V59" s="3">
        <v>0</v>
      </c>
      <c r="W59" s="3">
        <v>0</v>
      </c>
      <c r="X59" s="3">
        <v>0</v>
      </c>
      <c r="Y59" s="3">
        <v>58854</v>
      </c>
      <c r="Z59" s="3">
        <v>82629</v>
      </c>
      <c r="AA59" s="3">
        <v>212572</v>
      </c>
      <c r="AB59" s="3">
        <v>73423</v>
      </c>
      <c r="AC59" s="3">
        <v>0</v>
      </c>
      <c r="AD59" s="172">
        <f t="shared" si="267"/>
        <v>64063</v>
      </c>
      <c r="AE59" s="82">
        <f t="shared" si="261"/>
        <v>491541</v>
      </c>
      <c r="AG59" s="580"/>
      <c r="AH59" s="218" t="s">
        <v>55</v>
      </c>
      <c r="AI59" s="3">
        <v>0</v>
      </c>
      <c r="AJ59" s="3">
        <v>0</v>
      </c>
      <c r="AK59" s="3">
        <v>0</v>
      </c>
      <c r="AL59" s="3">
        <v>0</v>
      </c>
      <c r="AM59" s="3">
        <v>0</v>
      </c>
      <c r="AN59" s="3">
        <v>0</v>
      </c>
      <c r="AO59" s="3">
        <v>0</v>
      </c>
      <c r="AP59" s="3">
        <v>0</v>
      </c>
      <c r="AQ59" s="3">
        <v>0</v>
      </c>
      <c r="AR59" s="3">
        <v>0</v>
      </c>
      <c r="AS59" s="3">
        <v>0</v>
      </c>
      <c r="AT59" s="172">
        <f t="shared" si="262"/>
        <v>0</v>
      </c>
      <c r="AU59" s="82">
        <f t="shared" si="263"/>
        <v>0</v>
      </c>
      <c r="AW59" s="580"/>
      <c r="AX59" s="218" t="s">
        <v>55</v>
      </c>
      <c r="AY59" s="3">
        <v>0</v>
      </c>
      <c r="AZ59" s="3">
        <v>0</v>
      </c>
      <c r="BA59" s="3">
        <v>0</v>
      </c>
      <c r="BB59" s="3">
        <v>0</v>
      </c>
      <c r="BC59" s="3">
        <v>0</v>
      </c>
      <c r="BD59" s="3">
        <v>0</v>
      </c>
      <c r="BE59" s="3">
        <v>0</v>
      </c>
      <c r="BF59" s="3">
        <v>0</v>
      </c>
      <c r="BG59" s="3">
        <v>0</v>
      </c>
      <c r="BH59" s="3">
        <v>0</v>
      </c>
      <c r="BI59" s="3">
        <v>0</v>
      </c>
      <c r="BJ59" s="172">
        <f t="shared" si="264"/>
        <v>0</v>
      </c>
      <c r="BK59" s="82">
        <f t="shared" si="265"/>
        <v>0</v>
      </c>
      <c r="BM59" s="198">
        <v>0</v>
      </c>
      <c r="BN59" s="198">
        <v>0</v>
      </c>
      <c r="BO59" s="198">
        <v>0</v>
      </c>
      <c r="BP59" s="198">
        <v>0</v>
      </c>
      <c r="BQ59" s="198">
        <v>0</v>
      </c>
      <c r="BR59" s="198">
        <v>0</v>
      </c>
      <c r="BS59" s="198">
        <v>0</v>
      </c>
      <c r="BU59" s="198">
        <v>0</v>
      </c>
      <c r="BV59" s="198">
        <v>64063</v>
      </c>
      <c r="BW59" s="198">
        <v>0</v>
      </c>
      <c r="BX59" s="198">
        <v>0</v>
      </c>
      <c r="BY59" s="198">
        <v>0</v>
      </c>
      <c r="BZ59" s="198">
        <v>0</v>
      </c>
      <c r="CA59" s="198">
        <v>0</v>
      </c>
      <c r="CC59" s="198">
        <v>0</v>
      </c>
      <c r="CD59" s="198">
        <v>0</v>
      </c>
      <c r="CE59" s="198">
        <v>0</v>
      </c>
      <c r="CF59" s="198">
        <v>0</v>
      </c>
      <c r="CG59" s="198">
        <v>0</v>
      </c>
      <c r="CH59" s="198">
        <v>0</v>
      </c>
      <c r="CI59" s="198">
        <v>0</v>
      </c>
      <c r="CK59" s="198">
        <v>0</v>
      </c>
      <c r="CL59" s="198">
        <v>0</v>
      </c>
      <c r="CM59" s="198">
        <v>0</v>
      </c>
      <c r="CN59" s="198">
        <v>0</v>
      </c>
      <c r="CO59" s="198">
        <v>0</v>
      </c>
      <c r="CP59" s="198">
        <v>0</v>
      </c>
      <c r="CQ59" s="198">
        <v>0</v>
      </c>
    </row>
    <row r="60" spans="1:95" x14ac:dyDescent="0.25">
      <c r="A60" s="580"/>
      <c r="B60" s="218" t="s">
        <v>54</v>
      </c>
      <c r="C60" s="3">
        <v>0</v>
      </c>
      <c r="D60" s="3">
        <v>0</v>
      </c>
      <c r="E60" s="3">
        <v>0</v>
      </c>
      <c r="F60" s="3">
        <v>0</v>
      </c>
      <c r="G60" s="3">
        <v>0</v>
      </c>
      <c r="H60" s="3">
        <v>0</v>
      </c>
      <c r="I60" s="3">
        <v>0</v>
      </c>
      <c r="J60" s="3">
        <v>0</v>
      </c>
      <c r="K60" s="3">
        <v>0</v>
      </c>
      <c r="L60" s="3">
        <v>0</v>
      </c>
      <c r="M60" s="3">
        <v>0</v>
      </c>
      <c r="N60" s="172">
        <f t="shared" si="266"/>
        <v>0</v>
      </c>
      <c r="O60" s="82">
        <f t="shared" si="260"/>
        <v>0</v>
      </c>
      <c r="Q60" s="580"/>
      <c r="R60" s="218" t="s">
        <v>54</v>
      </c>
      <c r="S60" s="3">
        <v>0</v>
      </c>
      <c r="T60" s="3">
        <v>0</v>
      </c>
      <c r="U60" s="3">
        <v>0</v>
      </c>
      <c r="V60" s="3">
        <v>0</v>
      </c>
      <c r="W60" s="3">
        <v>0</v>
      </c>
      <c r="X60" s="3">
        <v>0</v>
      </c>
      <c r="Y60" s="3">
        <v>0</v>
      </c>
      <c r="Z60" s="3">
        <v>0</v>
      </c>
      <c r="AA60" s="3">
        <v>0</v>
      </c>
      <c r="AB60" s="3">
        <v>0</v>
      </c>
      <c r="AC60" s="3">
        <v>0</v>
      </c>
      <c r="AD60" s="172">
        <f t="shared" si="267"/>
        <v>0</v>
      </c>
      <c r="AE60" s="82">
        <f t="shared" si="261"/>
        <v>0</v>
      </c>
      <c r="AG60" s="580"/>
      <c r="AH60" s="218" t="s">
        <v>54</v>
      </c>
      <c r="AI60" s="3">
        <v>0</v>
      </c>
      <c r="AJ60" s="3">
        <v>0</v>
      </c>
      <c r="AK60" s="3">
        <v>0</v>
      </c>
      <c r="AL60" s="3">
        <v>0</v>
      </c>
      <c r="AM60" s="3">
        <v>0</v>
      </c>
      <c r="AN60" s="3">
        <v>0</v>
      </c>
      <c r="AO60" s="3">
        <v>0</v>
      </c>
      <c r="AP60" s="3">
        <v>0</v>
      </c>
      <c r="AQ60" s="3">
        <v>0</v>
      </c>
      <c r="AR60" s="3">
        <v>0</v>
      </c>
      <c r="AS60" s="3">
        <v>0</v>
      </c>
      <c r="AT60" s="172">
        <f t="shared" si="262"/>
        <v>0</v>
      </c>
      <c r="AU60" s="82">
        <f t="shared" si="263"/>
        <v>0</v>
      </c>
      <c r="AW60" s="580"/>
      <c r="AX60" s="218" t="s">
        <v>54</v>
      </c>
      <c r="AY60" s="3">
        <v>0</v>
      </c>
      <c r="AZ60" s="3">
        <v>0</v>
      </c>
      <c r="BA60" s="3">
        <v>0</v>
      </c>
      <c r="BB60" s="3">
        <v>0</v>
      </c>
      <c r="BC60" s="3">
        <v>0</v>
      </c>
      <c r="BD60" s="3">
        <v>0</v>
      </c>
      <c r="BE60" s="3">
        <v>0</v>
      </c>
      <c r="BF60" s="3">
        <v>0</v>
      </c>
      <c r="BG60" s="3">
        <v>0</v>
      </c>
      <c r="BH60" s="3">
        <v>0</v>
      </c>
      <c r="BI60" s="3">
        <v>0</v>
      </c>
      <c r="BJ60" s="172">
        <f t="shared" si="264"/>
        <v>0</v>
      </c>
      <c r="BK60" s="82">
        <f t="shared" si="265"/>
        <v>0</v>
      </c>
      <c r="BM60" s="198">
        <v>0</v>
      </c>
      <c r="BN60" s="198">
        <v>0</v>
      </c>
      <c r="BO60" s="198">
        <v>0</v>
      </c>
      <c r="BP60" s="198">
        <v>0</v>
      </c>
      <c r="BQ60" s="198">
        <v>0</v>
      </c>
      <c r="BR60" s="198">
        <v>0</v>
      </c>
      <c r="BS60" s="198">
        <v>0</v>
      </c>
      <c r="BU60" s="198">
        <v>0</v>
      </c>
      <c r="BV60" s="198">
        <v>0</v>
      </c>
      <c r="BW60" s="198">
        <v>0</v>
      </c>
      <c r="BX60" s="198">
        <v>0</v>
      </c>
      <c r="BY60" s="198">
        <v>0</v>
      </c>
      <c r="BZ60" s="198">
        <v>0</v>
      </c>
      <c r="CA60" s="198">
        <v>0</v>
      </c>
      <c r="CC60" s="198">
        <v>0</v>
      </c>
      <c r="CD60" s="198">
        <v>0</v>
      </c>
      <c r="CE60" s="198">
        <v>0</v>
      </c>
      <c r="CF60" s="198">
        <v>0</v>
      </c>
      <c r="CG60" s="198">
        <v>0</v>
      </c>
      <c r="CH60" s="198">
        <v>0</v>
      </c>
      <c r="CI60" s="198">
        <v>0</v>
      </c>
      <c r="CK60" s="198">
        <v>0</v>
      </c>
      <c r="CL60" s="198">
        <v>0</v>
      </c>
      <c r="CM60" s="198">
        <v>0</v>
      </c>
      <c r="CN60" s="198">
        <v>0</v>
      </c>
      <c r="CO60" s="198">
        <v>0</v>
      </c>
      <c r="CP60" s="198">
        <v>0</v>
      </c>
      <c r="CQ60" s="198">
        <v>0</v>
      </c>
    </row>
    <row r="61" spans="1:95" x14ac:dyDescent="0.25">
      <c r="A61" s="580"/>
      <c r="B61" s="218" t="s">
        <v>53</v>
      </c>
      <c r="C61" s="3">
        <v>0</v>
      </c>
      <c r="D61" s="3">
        <v>0</v>
      </c>
      <c r="E61" s="3">
        <v>0</v>
      </c>
      <c r="F61" s="3">
        <v>0</v>
      </c>
      <c r="G61" s="3">
        <v>0</v>
      </c>
      <c r="H61" s="3">
        <v>0</v>
      </c>
      <c r="I61" s="3">
        <v>0</v>
      </c>
      <c r="J61" s="3">
        <v>0</v>
      </c>
      <c r="K61" s="3">
        <v>0</v>
      </c>
      <c r="L61" s="3">
        <v>0</v>
      </c>
      <c r="M61" s="3">
        <v>0</v>
      </c>
      <c r="N61" s="172">
        <f t="shared" si="266"/>
        <v>0</v>
      </c>
      <c r="O61" s="82">
        <f t="shared" si="260"/>
        <v>0</v>
      </c>
      <c r="Q61" s="580"/>
      <c r="R61" s="218" t="s">
        <v>53</v>
      </c>
      <c r="S61" s="3">
        <v>0</v>
      </c>
      <c r="T61" s="3">
        <v>0</v>
      </c>
      <c r="U61" s="3">
        <v>0</v>
      </c>
      <c r="V61" s="3">
        <v>0</v>
      </c>
      <c r="W61" s="3">
        <v>0</v>
      </c>
      <c r="X61" s="3">
        <v>0</v>
      </c>
      <c r="Y61" s="3">
        <v>0</v>
      </c>
      <c r="Z61" s="3">
        <v>0</v>
      </c>
      <c r="AA61" s="3">
        <v>0</v>
      </c>
      <c r="AB61" s="3">
        <v>0</v>
      </c>
      <c r="AC61" s="3">
        <v>0</v>
      </c>
      <c r="AD61" s="172">
        <f t="shared" si="267"/>
        <v>0</v>
      </c>
      <c r="AE61" s="82">
        <f t="shared" si="261"/>
        <v>0</v>
      </c>
      <c r="AG61" s="580"/>
      <c r="AH61" s="218" t="s">
        <v>53</v>
      </c>
      <c r="AI61" s="3">
        <v>0</v>
      </c>
      <c r="AJ61" s="3">
        <v>0</v>
      </c>
      <c r="AK61" s="3">
        <v>0</v>
      </c>
      <c r="AL61" s="3">
        <v>0</v>
      </c>
      <c r="AM61" s="3">
        <v>0</v>
      </c>
      <c r="AN61" s="3">
        <v>0</v>
      </c>
      <c r="AO61" s="3">
        <v>0</v>
      </c>
      <c r="AP61" s="3">
        <v>0</v>
      </c>
      <c r="AQ61" s="3">
        <v>0</v>
      </c>
      <c r="AR61" s="3">
        <v>0</v>
      </c>
      <c r="AS61" s="3">
        <v>0</v>
      </c>
      <c r="AT61" s="172">
        <f t="shared" si="262"/>
        <v>0</v>
      </c>
      <c r="AU61" s="82">
        <f t="shared" si="263"/>
        <v>0</v>
      </c>
      <c r="AW61" s="580"/>
      <c r="AX61" s="218" t="s">
        <v>53</v>
      </c>
      <c r="AY61" s="3">
        <v>0</v>
      </c>
      <c r="AZ61" s="3">
        <v>0</v>
      </c>
      <c r="BA61" s="3">
        <v>0</v>
      </c>
      <c r="BB61" s="3">
        <v>0</v>
      </c>
      <c r="BC61" s="3">
        <v>0</v>
      </c>
      <c r="BD61" s="3">
        <v>0</v>
      </c>
      <c r="BE61" s="3">
        <v>0</v>
      </c>
      <c r="BF61" s="3">
        <v>0</v>
      </c>
      <c r="BG61" s="3">
        <v>0</v>
      </c>
      <c r="BH61" s="3">
        <v>0</v>
      </c>
      <c r="BI61" s="3">
        <v>0</v>
      </c>
      <c r="BJ61" s="172">
        <f t="shared" si="264"/>
        <v>0</v>
      </c>
      <c r="BK61" s="82">
        <f t="shared" si="265"/>
        <v>0</v>
      </c>
      <c r="BM61" s="198">
        <v>0</v>
      </c>
      <c r="BN61" s="198">
        <v>0</v>
      </c>
      <c r="BO61" s="198">
        <v>0</v>
      </c>
      <c r="BP61" s="198">
        <v>0</v>
      </c>
      <c r="BQ61" s="198">
        <v>0</v>
      </c>
      <c r="BR61" s="198">
        <v>0</v>
      </c>
      <c r="BS61" s="198">
        <v>0</v>
      </c>
      <c r="BU61" s="198">
        <v>0</v>
      </c>
      <c r="BV61" s="198">
        <v>0</v>
      </c>
      <c r="BW61" s="198">
        <v>0</v>
      </c>
      <c r="BX61" s="198">
        <v>0</v>
      </c>
      <c r="BY61" s="198">
        <v>0</v>
      </c>
      <c r="BZ61" s="198">
        <v>0</v>
      </c>
      <c r="CA61" s="198">
        <v>0</v>
      </c>
      <c r="CC61" s="198">
        <v>0</v>
      </c>
      <c r="CD61" s="198">
        <v>0</v>
      </c>
      <c r="CE61" s="198">
        <v>0</v>
      </c>
      <c r="CF61" s="198">
        <v>0</v>
      </c>
      <c r="CG61" s="198">
        <v>0</v>
      </c>
      <c r="CH61" s="198">
        <v>0</v>
      </c>
      <c r="CI61" s="198">
        <v>0</v>
      </c>
      <c r="CK61" s="198">
        <v>0</v>
      </c>
      <c r="CL61" s="198">
        <v>0</v>
      </c>
      <c r="CM61" s="198">
        <v>0</v>
      </c>
      <c r="CN61" s="198">
        <v>0</v>
      </c>
      <c r="CO61" s="198">
        <v>0</v>
      </c>
      <c r="CP61" s="198">
        <v>0</v>
      </c>
      <c r="CQ61" s="198">
        <v>0</v>
      </c>
    </row>
    <row r="62" spans="1:95" x14ac:dyDescent="0.25">
      <c r="A62" s="580"/>
      <c r="B62" s="218" t="s">
        <v>52</v>
      </c>
      <c r="C62" s="3">
        <v>0</v>
      </c>
      <c r="D62" s="3">
        <v>0</v>
      </c>
      <c r="E62" s="3">
        <v>0</v>
      </c>
      <c r="F62" s="3">
        <v>0</v>
      </c>
      <c r="G62" s="3">
        <v>0</v>
      </c>
      <c r="H62" s="3">
        <v>0</v>
      </c>
      <c r="I62" s="3">
        <v>0</v>
      </c>
      <c r="J62" s="3">
        <v>0</v>
      </c>
      <c r="K62" s="3">
        <v>0</v>
      </c>
      <c r="L62" s="3">
        <v>0</v>
      </c>
      <c r="M62" s="3">
        <v>0</v>
      </c>
      <c r="N62" s="172">
        <f t="shared" si="266"/>
        <v>0</v>
      </c>
      <c r="O62" s="82">
        <f t="shared" si="260"/>
        <v>0</v>
      </c>
      <c r="Q62" s="580"/>
      <c r="R62" s="218" t="s">
        <v>52</v>
      </c>
      <c r="S62" s="3">
        <v>0</v>
      </c>
      <c r="T62" s="3">
        <v>0</v>
      </c>
      <c r="U62" s="3">
        <v>0</v>
      </c>
      <c r="V62" s="3">
        <v>0</v>
      </c>
      <c r="W62" s="3">
        <v>0</v>
      </c>
      <c r="X62" s="3">
        <v>0</v>
      </c>
      <c r="Y62" s="3">
        <v>0</v>
      </c>
      <c r="Z62" s="3">
        <v>0</v>
      </c>
      <c r="AA62" s="3">
        <v>0</v>
      </c>
      <c r="AB62" s="3">
        <v>0</v>
      </c>
      <c r="AC62" s="3">
        <v>0</v>
      </c>
      <c r="AD62" s="172">
        <f t="shared" si="267"/>
        <v>0</v>
      </c>
      <c r="AE62" s="82">
        <f t="shared" si="261"/>
        <v>0</v>
      </c>
      <c r="AG62" s="580"/>
      <c r="AH62" s="218" t="s">
        <v>52</v>
      </c>
      <c r="AI62" s="3">
        <v>0</v>
      </c>
      <c r="AJ62" s="3">
        <v>0</v>
      </c>
      <c r="AK62" s="3">
        <v>0</v>
      </c>
      <c r="AL62" s="3">
        <v>0</v>
      </c>
      <c r="AM62" s="3">
        <v>0</v>
      </c>
      <c r="AN62" s="3">
        <v>0</v>
      </c>
      <c r="AO62" s="3">
        <v>0</v>
      </c>
      <c r="AP62" s="3">
        <v>0</v>
      </c>
      <c r="AQ62" s="3">
        <v>0</v>
      </c>
      <c r="AR62" s="3">
        <v>0</v>
      </c>
      <c r="AS62" s="3">
        <v>0</v>
      </c>
      <c r="AT62" s="172">
        <f t="shared" si="262"/>
        <v>0</v>
      </c>
      <c r="AU62" s="82">
        <f t="shared" si="263"/>
        <v>0</v>
      </c>
      <c r="AW62" s="580"/>
      <c r="AX62" s="218" t="s">
        <v>52</v>
      </c>
      <c r="AY62" s="3">
        <v>0</v>
      </c>
      <c r="AZ62" s="3">
        <v>0</v>
      </c>
      <c r="BA62" s="3">
        <v>0</v>
      </c>
      <c r="BB62" s="3">
        <v>0</v>
      </c>
      <c r="BC62" s="3">
        <v>0</v>
      </c>
      <c r="BD62" s="3">
        <v>0</v>
      </c>
      <c r="BE62" s="3">
        <v>0</v>
      </c>
      <c r="BF62" s="3">
        <v>0</v>
      </c>
      <c r="BG62" s="3">
        <v>0</v>
      </c>
      <c r="BH62" s="3">
        <v>0</v>
      </c>
      <c r="BI62" s="3">
        <v>0</v>
      </c>
      <c r="BJ62" s="172">
        <f t="shared" si="264"/>
        <v>0</v>
      </c>
      <c r="BK62" s="82">
        <f t="shared" si="265"/>
        <v>0</v>
      </c>
      <c r="BM62" s="198">
        <v>0</v>
      </c>
      <c r="BN62" s="198">
        <v>0</v>
      </c>
      <c r="BO62" s="198">
        <v>0</v>
      </c>
      <c r="BP62" s="198">
        <v>0</v>
      </c>
      <c r="BQ62" s="198">
        <v>0</v>
      </c>
      <c r="BR62" s="198">
        <v>0</v>
      </c>
      <c r="BS62" s="198">
        <v>0</v>
      </c>
      <c r="BU62" s="198">
        <v>0</v>
      </c>
      <c r="BV62" s="198">
        <v>0</v>
      </c>
      <c r="BW62" s="198">
        <v>0</v>
      </c>
      <c r="BX62" s="198">
        <v>0</v>
      </c>
      <c r="BY62" s="198">
        <v>0</v>
      </c>
      <c r="BZ62" s="198">
        <v>0</v>
      </c>
      <c r="CA62" s="198">
        <v>0</v>
      </c>
      <c r="CC62" s="198">
        <v>0</v>
      </c>
      <c r="CD62" s="198">
        <v>0</v>
      </c>
      <c r="CE62" s="198">
        <v>0</v>
      </c>
      <c r="CF62" s="198">
        <v>0</v>
      </c>
      <c r="CG62" s="198">
        <v>0</v>
      </c>
      <c r="CH62" s="198">
        <v>0</v>
      </c>
      <c r="CI62" s="198">
        <v>0</v>
      </c>
      <c r="CK62" s="198">
        <v>0</v>
      </c>
      <c r="CL62" s="198">
        <v>0</v>
      </c>
      <c r="CM62" s="198">
        <v>0</v>
      </c>
      <c r="CN62" s="198">
        <v>0</v>
      </c>
      <c r="CO62" s="198">
        <v>0</v>
      </c>
      <c r="CP62" s="198">
        <v>0</v>
      </c>
      <c r="CQ62" s="198">
        <v>0</v>
      </c>
    </row>
    <row r="63" spans="1:95" x14ac:dyDescent="0.25">
      <c r="A63" s="580"/>
      <c r="B63" s="218" t="s">
        <v>51</v>
      </c>
      <c r="C63" s="3">
        <v>0</v>
      </c>
      <c r="D63" s="3">
        <v>0</v>
      </c>
      <c r="E63" s="3">
        <v>0</v>
      </c>
      <c r="F63" s="3">
        <v>0</v>
      </c>
      <c r="G63" s="3">
        <v>0</v>
      </c>
      <c r="H63" s="3">
        <v>0</v>
      </c>
      <c r="I63" s="3">
        <v>0</v>
      </c>
      <c r="J63" s="3">
        <v>0</v>
      </c>
      <c r="K63" s="3">
        <v>0</v>
      </c>
      <c r="L63" s="3">
        <v>0</v>
      </c>
      <c r="M63" s="3">
        <v>0</v>
      </c>
      <c r="N63" s="172">
        <f t="shared" si="266"/>
        <v>0</v>
      </c>
      <c r="O63" s="82">
        <f t="shared" si="260"/>
        <v>0</v>
      </c>
      <c r="Q63" s="580"/>
      <c r="R63" s="218" t="s">
        <v>51</v>
      </c>
      <c r="S63" s="3">
        <v>0</v>
      </c>
      <c r="T63" s="3">
        <v>0</v>
      </c>
      <c r="U63" s="3">
        <v>0</v>
      </c>
      <c r="V63" s="3">
        <v>0</v>
      </c>
      <c r="W63" s="3">
        <v>0</v>
      </c>
      <c r="X63" s="3">
        <v>0</v>
      </c>
      <c r="Y63" s="3">
        <v>0</v>
      </c>
      <c r="Z63" s="3">
        <v>0</v>
      </c>
      <c r="AA63" s="3">
        <v>0</v>
      </c>
      <c r="AB63" s="3">
        <v>0</v>
      </c>
      <c r="AC63" s="3">
        <v>0</v>
      </c>
      <c r="AD63" s="172">
        <f t="shared" si="267"/>
        <v>0</v>
      </c>
      <c r="AE63" s="82">
        <f t="shared" si="261"/>
        <v>0</v>
      </c>
      <c r="AG63" s="580"/>
      <c r="AH63" s="218" t="s">
        <v>51</v>
      </c>
      <c r="AI63" s="3">
        <v>0</v>
      </c>
      <c r="AJ63" s="3">
        <v>0</v>
      </c>
      <c r="AK63" s="3">
        <v>0</v>
      </c>
      <c r="AL63" s="3">
        <v>0</v>
      </c>
      <c r="AM63" s="3">
        <v>0</v>
      </c>
      <c r="AN63" s="3">
        <v>0</v>
      </c>
      <c r="AO63" s="3">
        <v>0</v>
      </c>
      <c r="AP63" s="3">
        <v>0</v>
      </c>
      <c r="AQ63" s="3">
        <v>0</v>
      </c>
      <c r="AR63" s="3">
        <v>0</v>
      </c>
      <c r="AS63" s="3">
        <v>0</v>
      </c>
      <c r="AT63" s="172">
        <f t="shared" si="262"/>
        <v>0</v>
      </c>
      <c r="AU63" s="82">
        <f t="shared" si="263"/>
        <v>0</v>
      </c>
      <c r="AW63" s="580"/>
      <c r="AX63" s="218" t="s">
        <v>51</v>
      </c>
      <c r="AY63" s="3">
        <v>0</v>
      </c>
      <c r="AZ63" s="3">
        <v>0</v>
      </c>
      <c r="BA63" s="3">
        <v>0</v>
      </c>
      <c r="BB63" s="3">
        <v>0</v>
      </c>
      <c r="BC63" s="3">
        <v>0</v>
      </c>
      <c r="BD63" s="3">
        <v>0</v>
      </c>
      <c r="BE63" s="3">
        <v>0</v>
      </c>
      <c r="BF63" s="3">
        <v>0</v>
      </c>
      <c r="BG63" s="3">
        <v>0</v>
      </c>
      <c r="BH63" s="3">
        <v>0</v>
      </c>
      <c r="BI63" s="3">
        <v>0</v>
      </c>
      <c r="BJ63" s="172">
        <f t="shared" si="264"/>
        <v>0</v>
      </c>
      <c r="BK63" s="82">
        <f t="shared" si="265"/>
        <v>0</v>
      </c>
      <c r="BM63" s="198">
        <v>0</v>
      </c>
      <c r="BN63" s="198">
        <v>0</v>
      </c>
      <c r="BO63" s="198">
        <v>0</v>
      </c>
      <c r="BP63" s="198">
        <v>0</v>
      </c>
      <c r="BQ63" s="198">
        <v>0</v>
      </c>
      <c r="BR63" s="198">
        <v>0</v>
      </c>
      <c r="BS63" s="198">
        <v>0</v>
      </c>
      <c r="BU63" s="198">
        <v>0</v>
      </c>
      <c r="BV63" s="198">
        <v>0</v>
      </c>
      <c r="BW63" s="198">
        <v>0</v>
      </c>
      <c r="BX63" s="198">
        <v>0</v>
      </c>
      <c r="BY63" s="198">
        <v>0</v>
      </c>
      <c r="BZ63" s="198">
        <v>0</v>
      </c>
      <c r="CA63" s="198">
        <v>0</v>
      </c>
      <c r="CC63" s="198">
        <v>0</v>
      </c>
      <c r="CD63" s="198">
        <v>0</v>
      </c>
      <c r="CE63" s="198">
        <v>0</v>
      </c>
      <c r="CF63" s="198">
        <v>0</v>
      </c>
      <c r="CG63" s="198">
        <v>0</v>
      </c>
      <c r="CH63" s="198">
        <v>0</v>
      </c>
      <c r="CI63" s="198">
        <v>0</v>
      </c>
      <c r="CK63" s="198">
        <v>0</v>
      </c>
      <c r="CL63" s="198">
        <v>0</v>
      </c>
      <c r="CM63" s="198">
        <v>0</v>
      </c>
      <c r="CN63" s="198">
        <v>0</v>
      </c>
      <c r="CO63" s="198">
        <v>0</v>
      </c>
      <c r="CP63" s="198">
        <v>0</v>
      </c>
      <c r="CQ63" s="198">
        <v>0</v>
      </c>
    </row>
    <row r="64" spans="1:95" ht="15.75" thickBot="1" x14ac:dyDescent="0.3">
      <c r="A64" s="581"/>
      <c r="B64" s="218" t="s">
        <v>50</v>
      </c>
      <c r="C64" s="3">
        <v>0</v>
      </c>
      <c r="D64" s="3">
        <v>0</v>
      </c>
      <c r="E64" s="3">
        <v>0</v>
      </c>
      <c r="F64" s="3">
        <v>0</v>
      </c>
      <c r="G64" s="3">
        <v>0</v>
      </c>
      <c r="H64" s="3">
        <v>0</v>
      </c>
      <c r="I64" s="3">
        <v>0</v>
      </c>
      <c r="J64" s="3">
        <v>0</v>
      </c>
      <c r="K64" s="3">
        <v>0</v>
      </c>
      <c r="L64" s="3">
        <v>0</v>
      </c>
      <c r="M64" s="3">
        <v>0</v>
      </c>
      <c r="N64" s="172">
        <f t="shared" si="266"/>
        <v>0</v>
      </c>
      <c r="O64" s="82">
        <f t="shared" si="260"/>
        <v>0</v>
      </c>
      <c r="Q64" s="581"/>
      <c r="R64" s="218" t="s">
        <v>50</v>
      </c>
      <c r="S64" s="3">
        <v>0</v>
      </c>
      <c r="T64" s="3">
        <v>0</v>
      </c>
      <c r="U64" s="3">
        <v>0</v>
      </c>
      <c r="V64" s="3">
        <v>0</v>
      </c>
      <c r="W64" s="3">
        <v>0</v>
      </c>
      <c r="X64" s="3">
        <v>0</v>
      </c>
      <c r="Y64" s="3">
        <v>0</v>
      </c>
      <c r="Z64" s="3">
        <v>0</v>
      </c>
      <c r="AA64" s="3">
        <v>0</v>
      </c>
      <c r="AB64" s="3">
        <v>0</v>
      </c>
      <c r="AC64" s="3">
        <v>0</v>
      </c>
      <c r="AD64" s="172">
        <f t="shared" si="267"/>
        <v>0</v>
      </c>
      <c r="AE64" s="82">
        <f t="shared" si="261"/>
        <v>0</v>
      </c>
      <c r="AG64" s="581"/>
      <c r="AH64" s="218" t="s">
        <v>50</v>
      </c>
      <c r="AI64" s="3">
        <v>0</v>
      </c>
      <c r="AJ64" s="3">
        <v>0</v>
      </c>
      <c r="AK64" s="3">
        <v>0</v>
      </c>
      <c r="AL64" s="3">
        <v>0</v>
      </c>
      <c r="AM64" s="3">
        <v>0</v>
      </c>
      <c r="AN64" s="3">
        <v>0</v>
      </c>
      <c r="AO64" s="3">
        <v>0</v>
      </c>
      <c r="AP64" s="3">
        <v>0</v>
      </c>
      <c r="AQ64" s="3">
        <v>0</v>
      </c>
      <c r="AR64" s="3">
        <v>0</v>
      </c>
      <c r="AS64" s="3">
        <v>0</v>
      </c>
      <c r="AT64" s="172">
        <f t="shared" si="262"/>
        <v>0</v>
      </c>
      <c r="AU64" s="82">
        <f t="shared" si="263"/>
        <v>0</v>
      </c>
      <c r="AW64" s="581"/>
      <c r="AX64" s="218" t="s">
        <v>50</v>
      </c>
      <c r="AY64" s="3">
        <v>0</v>
      </c>
      <c r="AZ64" s="3">
        <v>0</v>
      </c>
      <c r="BA64" s="3">
        <v>0</v>
      </c>
      <c r="BB64" s="3">
        <v>0</v>
      </c>
      <c r="BC64" s="3">
        <v>0</v>
      </c>
      <c r="BD64" s="3">
        <v>0</v>
      </c>
      <c r="BE64" s="3">
        <v>0</v>
      </c>
      <c r="BF64" s="3">
        <v>0</v>
      </c>
      <c r="BG64" s="3">
        <v>0</v>
      </c>
      <c r="BH64" s="3">
        <v>0</v>
      </c>
      <c r="BI64" s="3">
        <v>0</v>
      </c>
      <c r="BJ64" s="172">
        <f t="shared" si="264"/>
        <v>0</v>
      </c>
      <c r="BK64" s="82">
        <f t="shared" si="265"/>
        <v>0</v>
      </c>
      <c r="BM64" s="198">
        <v>0</v>
      </c>
      <c r="BN64" s="198">
        <v>0</v>
      </c>
      <c r="BO64" s="198">
        <v>0</v>
      </c>
      <c r="BP64" s="198">
        <v>0</v>
      </c>
      <c r="BQ64" s="198">
        <v>0</v>
      </c>
      <c r="BR64" s="198">
        <v>0</v>
      </c>
      <c r="BS64" s="198">
        <v>0</v>
      </c>
      <c r="BU64" s="198">
        <v>0</v>
      </c>
      <c r="BV64" s="198">
        <v>0</v>
      </c>
      <c r="BW64" s="198">
        <v>0</v>
      </c>
      <c r="BX64" s="198">
        <v>0</v>
      </c>
      <c r="BY64" s="198">
        <v>0</v>
      </c>
      <c r="BZ64" s="198">
        <v>0</v>
      </c>
      <c r="CA64" s="198">
        <v>0</v>
      </c>
      <c r="CC64" s="198">
        <v>0</v>
      </c>
      <c r="CD64" s="198">
        <v>0</v>
      </c>
      <c r="CE64" s="198">
        <v>0</v>
      </c>
      <c r="CF64" s="198">
        <v>0</v>
      </c>
      <c r="CG64" s="198">
        <v>0</v>
      </c>
      <c r="CH64" s="198">
        <v>0</v>
      </c>
      <c r="CI64" s="198">
        <v>0</v>
      </c>
      <c r="CK64" s="198">
        <v>0</v>
      </c>
      <c r="CL64" s="198">
        <v>0</v>
      </c>
      <c r="CM64" s="198">
        <v>0</v>
      </c>
      <c r="CN64" s="198">
        <v>0</v>
      </c>
      <c r="CO64" s="198">
        <v>0</v>
      </c>
      <c r="CP64" s="198">
        <v>0</v>
      </c>
      <c r="CQ64" s="198">
        <v>0</v>
      </c>
    </row>
    <row r="65" spans="1:95" ht="15.75" thickBot="1" x14ac:dyDescent="0.3">
      <c r="B65" s="219" t="s">
        <v>43</v>
      </c>
      <c r="C65" s="210">
        <f>SUM(C52:C64)</f>
        <v>0</v>
      </c>
      <c r="D65" s="210">
        <f t="shared" ref="D65" si="268">SUM(D52:D64)</f>
        <v>0</v>
      </c>
      <c r="E65" s="210">
        <f t="shared" ref="E65" si="269">SUM(E52:E64)</f>
        <v>0</v>
      </c>
      <c r="F65" s="210">
        <f t="shared" ref="F65" si="270">SUM(F52:F64)</f>
        <v>0</v>
      </c>
      <c r="G65" s="210">
        <f t="shared" ref="G65" si="271">SUM(G52:G64)</f>
        <v>0</v>
      </c>
      <c r="H65" s="210">
        <f t="shared" ref="H65" si="272">SUM(H52:H64)</f>
        <v>0</v>
      </c>
      <c r="I65" s="210">
        <f t="shared" ref="I65" si="273">SUM(I52:I64)</f>
        <v>25562</v>
      </c>
      <c r="J65" s="210">
        <f t="shared" ref="J65" si="274">SUM(J52:J64)</f>
        <v>19079</v>
      </c>
      <c r="K65" s="210">
        <f t="shared" ref="K65" si="275">SUM(K52:K64)</f>
        <v>0</v>
      </c>
      <c r="L65" s="210">
        <f t="shared" ref="L65" si="276">SUM(L52:L64)</f>
        <v>8226</v>
      </c>
      <c r="M65" s="210">
        <f t="shared" ref="M65" si="277">SUM(M52:M64)</f>
        <v>0</v>
      </c>
      <c r="N65" s="221">
        <f t="shared" ref="N65" si="278">SUM(N52:N64)</f>
        <v>0</v>
      </c>
      <c r="O65" s="85">
        <f t="shared" si="260"/>
        <v>52867</v>
      </c>
      <c r="Q65" s="86"/>
      <c r="R65" s="219" t="s">
        <v>43</v>
      </c>
      <c r="S65" s="210">
        <f>SUM(S52:S64)</f>
        <v>0</v>
      </c>
      <c r="T65" s="210">
        <f t="shared" ref="T65" si="279">SUM(T52:T64)</f>
        <v>0</v>
      </c>
      <c r="U65" s="210">
        <f t="shared" ref="U65" si="280">SUM(U52:U64)</f>
        <v>0</v>
      </c>
      <c r="V65" s="210">
        <f t="shared" ref="V65" si="281">SUM(V52:V64)</f>
        <v>0</v>
      </c>
      <c r="W65" s="210">
        <f t="shared" ref="W65" si="282">SUM(W52:W64)</f>
        <v>0</v>
      </c>
      <c r="X65" s="210">
        <f t="shared" ref="X65" si="283">SUM(X52:X64)</f>
        <v>0</v>
      </c>
      <c r="Y65" s="210">
        <f t="shared" ref="Y65" si="284">SUM(Y52:Y64)</f>
        <v>124500</v>
      </c>
      <c r="Z65" s="210">
        <f t="shared" ref="Z65" si="285">SUM(Z52:Z64)</f>
        <v>244989</v>
      </c>
      <c r="AA65" s="210">
        <f t="shared" ref="AA65" si="286">SUM(AA52:AA64)</f>
        <v>552782</v>
      </c>
      <c r="AB65" s="210">
        <f t="shared" ref="AB65" si="287">SUM(AB52:AB64)</f>
        <v>353283</v>
      </c>
      <c r="AC65" s="210">
        <f t="shared" ref="AC65" si="288">SUM(AC52:AC64)</f>
        <v>0</v>
      </c>
      <c r="AD65" s="221">
        <f t="shared" ref="AD65" si="289">SUM(AD52:AD64)</f>
        <v>3928795</v>
      </c>
      <c r="AE65" s="85">
        <f t="shared" si="261"/>
        <v>5204349</v>
      </c>
      <c r="AG65" s="86"/>
      <c r="AH65" s="219" t="s">
        <v>43</v>
      </c>
      <c r="AI65" s="210">
        <f>SUM(AI52:AI64)</f>
        <v>0</v>
      </c>
      <c r="AJ65" s="210">
        <f t="shared" ref="AJ65" si="290">SUM(AJ52:AJ64)</f>
        <v>0</v>
      </c>
      <c r="AK65" s="210">
        <f t="shared" ref="AK65" si="291">SUM(AK52:AK64)</f>
        <v>0</v>
      </c>
      <c r="AL65" s="210">
        <f t="shared" ref="AL65" si="292">SUM(AL52:AL64)</f>
        <v>0</v>
      </c>
      <c r="AM65" s="210">
        <f t="shared" ref="AM65" si="293">SUM(AM52:AM64)</f>
        <v>0</v>
      </c>
      <c r="AN65" s="210">
        <f t="shared" ref="AN65" si="294">SUM(AN52:AN64)</f>
        <v>0</v>
      </c>
      <c r="AO65" s="210">
        <f t="shared" ref="AO65" si="295">SUM(AO52:AO64)</f>
        <v>0</v>
      </c>
      <c r="AP65" s="210">
        <f t="shared" ref="AP65" si="296">SUM(AP52:AP64)</f>
        <v>0</v>
      </c>
      <c r="AQ65" s="210">
        <f t="shared" ref="AQ65" si="297">SUM(AQ52:AQ64)</f>
        <v>0</v>
      </c>
      <c r="AR65" s="210">
        <f t="shared" ref="AR65" si="298">SUM(AR52:AR64)</f>
        <v>0</v>
      </c>
      <c r="AS65" s="210">
        <f t="shared" ref="AS65" si="299">SUM(AS52:AS64)</f>
        <v>0</v>
      </c>
      <c r="AT65" s="221">
        <f t="shared" ref="AT65" si="300">SUM(AT52:AT64)</f>
        <v>436914</v>
      </c>
      <c r="AU65" s="85">
        <f t="shared" si="263"/>
        <v>436914</v>
      </c>
      <c r="AW65" s="86"/>
      <c r="AX65" s="219" t="s">
        <v>43</v>
      </c>
      <c r="AY65" s="210">
        <f>SUM(AY52:AY64)</f>
        <v>0</v>
      </c>
      <c r="AZ65" s="210">
        <f t="shared" ref="AZ65" si="301">SUM(AZ52:AZ64)</f>
        <v>0</v>
      </c>
      <c r="BA65" s="210">
        <f t="shared" ref="BA65" si="302">SUM(BA52:BA64)</f>
        <v>0</v>
      </c>
      <c r="BB65" s="210">
        <f t="shared" ref="BB65" si="303">SUM(BB52:BB64)</f>
        <v>0</v>
      </c>
      <c r="BC65" s="210">
        <f t="shared" ref="BC65" si="304">SUM(BC52:BC64)</f>
        <v>0</v>
      </c>
      <c r="BD65" s="210">
        <f t="shared" ref="BD65" si="305">SUM(BD52:BD64)</f>
        <v>0</v>
      </c>
      <c r="BE65" s="210">
        <f t="shared" ref="BE65" si="306">SUM(BE52:BE64)</f>
        <v>0</v>
      </c>
      <c r="BF65" s="210">
        <f t="shared" ref="BF65" si="307">SUM(BF52:BF64)</f>
        <v>0</v>
      </c>
      <c r="BG65" s="210">
        <f t="shared" ref="BG65" si="308">SUM(BG52:BG64)</f>
        <v>0</v>
      </c>
      <c r="BH65" s="210">
        <f t="shared" ref="BH65" si="309">SUM(BH52:BH64)</f>
        <v>0</v>
      </c>
      <c r="BI65" s="210">
        <f t="shared" ref="BI65" si="310">SUM(BI52:BI64)</f>
        <v>0</v>
      </c>
      <c r="BJ65" s="221">
        <f t="shared" ref="BJ65" si="311">SUM(BJ52:BJ64)</f>
        <v>0</v>
      </c>
      <c r="BK65" s="85">
        <f t="shared" si="265"/>
        <v>0</v>
      </c>
      <c r="BM65">
        <f t="shared" ref="BM65" si="312">SUM(BM52:BM64)</f>
        <v>0</v>
      </c>
      <c r="BN65">
        <f t="shared" ref="BN65" si="313">SUM(BN52:BN64)</f>
        <v>0</v>
      </c>
      <c r="BO65">
        <f t="shared" ref="BO65" si="314">SUM(BO52:BO64)</f>
        <v>0</v>
      </c>
      <c r="BP65">
        <f t="shared" ref="BP65" si="315">SUM(BP52:BP64)</f>
        <v>0</v>
      </c>
      <c r="BQ65">
        <f t="shared" ref="BQ65" si="316">SUM(BQ52:BQ64)</f>
        <v>0</v>
      </c>
      <c r="BR65">
        <f t="shared" ref="BR65" si="317">SUM(BR52:BR64)</f>
        <v>0</v>
      </c>
      <c r="BS65">
        <f t="shared" ref="BS65" si="318">SUM(BS52:BS64)</f>
        <v>0</v>
      </c>
      <c r="BU65">
        <f t="shared" ref="BU65" si="319">SUM(BU52:BU64)</f>
        <v>2895274</v>
      </c>
      <c r="BV65">
        <f t="shared" ref="BV65" si="320">SUM(BV52:BV64)</f>
        <v>1033521</v>
      </c>
      <c r="BW65">
        <f t="shared" ref="BW65" si="321">SUM(BW52:BW64)</f>
        <v>0</v>
      </c>
      <c r="BX65">
        <f t="shared" ref="BX65" si="322">SUM(BX52:BX64)</f>
        <v>0</v>
      </c>
      <c r="BY65">
        <f t="shared" ref="BY65" si="323">SUM(BY52:BY64)</f>
        <v>0</v>
      </c>
      <c r="BZ65">
        <f t="shared" ref="BZ65" si="324">SUM(BZ52:BZ64)</f>
        <v>0</v>
      </c>
      <c r="CA65">
        <f t="shared" ref="CA65" si="325">SUM(CA52:CA64)</f>
        <v>0</v>
      </c>
      <c r="CC65">
        <f t="shared" ref="CC65" si="326">SUM(CC52:CC64)</f>
        <v>436914</v>
      </c>
      <c r="CD65">
        <f t="shared" ref="CD65" si="327">SUM(CD52:CD64)</f>
        <v>0</v>
      </c>
      <c r="CE65">
        <f t="shared" ref="CE65" si="328">SUM(CE52:CE64)</f>
        <v>0</v>
      </c>
      <c r="CF65">
        <f t="shared" ref="CF65" si="329">SUM(CF52:CF64)</f>
        <v>0</v>
      </c>
      <c r="CG65">
        <f t="shared" ref="CG65" si="330">SUM(CG52:CG64)</f>
        <v>0</v>
      </c>
      <c r="CH65">
        <f t="shared" ref="CH65" si="331">SUM(CH52:CH64)</f>
        <v>0</v>
      </c>
      <c r="CI65">
        <f t="shared" ref="CI65" si="332">SUM(CI52:CI64)</f>
        <v>0</v>
      </c>
      <c r="CK65">
        <f t="shared" ref="CK65" si="333">SUM(CK52:CK64)</f>
        <v>0</v>
      </c>
      <c r="CL65">
        <f t="shared" ref="CL65" si="334">SUM(CL52:CL64)</f>
        <v>0</v>
      </c>
      <c r="CM65">
        <f t="shared" ref="CM65" si="335">SUM(CM52:CM64)</f>
        <v>0</v>
      </c>
      <c r="CN65">
        <f t="shared" ref="CN65" si="336">SUM(CN52:CN64)</f>
        <v>0</v>
      </c>
      <c r="CO65">
        <f t="shared" ref="CO65" si="337">SUM(CO52:CO64)</f>
        <v>0</v>
      </c>
      <c r="CP65">
        <f t="shared" ref="CP65" si="338">SUM(CP52:CP64)</f>
        <v>0</v>
      </c>
      <c r="CQ65">
        <f t="shared" ref="CQ65" si="339">SUM(CQ52:CQ64)</f>
        <v>0</v>
      </c>
    </row>
    <row r="66" spans="1:95" ht="21.75" thickBot="1" x14ac:dyDescent="0.4">
      <c r="A66" s="88"/>
      <c r="Q66" s="88"/>
      <c r="AG66" s="88"/>
      <c r="AW66" s="88"/>
    </row>
    <row r="67" spans="1:95" ht="21.75" thickBot="1" x14ac:dyDescent="0.4">
      <c r="A67" s="88"/>
      <c r="B67" s="205" t="s">
        <v>36</v>
      </c>
      <c r="C67" s="206">
        <f t="shared" ref="C67:N67" si="340">C$3</f>
        <v>45292</v>
      </c>
      <c r="D67" s="206">
        <f t="shared" si="340"/>
        <v>45323</v>
      </c>
      <c r="E67" s="206">
        <f t="shared" si="340"/>
        <v>45352</v>
      </c>
      <c r="F67" s="206">
        <f t="shared" si="340"/>
        <v>45383</v>
      </c>
      <c r="G67" s="206">
        <f t="shared" si="340"/>
        <v>45413</v>
      </c>
      <c r="H67" s="206">
        <f t="shared" si="340"/>
        <v>45444</v>
      </c>
      <c r="I67" s="206">
        <f t="shared" si="340"/>
        <v>45474</v>
      </c>
      <c r="J67" s="206">
        <f t="shared" si="340"/>
        <v>45505</v>
      </c>
      <c r="K67" s="206">
        <f t="shared" si="340"/>
        <v>45536</v>
      </c>
      <c r="L67" s="206">
        <f t="shared" si="340"/>
        <v>45566</v>
      </c>
      <c r="M67" s="206">
        <f t="shared" si="340"/>
        <v>45597</v>
      </c>
      <c r="N67" s="213" t="str">
        <f t="shared" si="340"/>
        <v>Dec-24 +</v>
      </c>
      <c r="O67" s="207" t="s">
        <v>34</v>
      </c>
      <c r="Q67" s="88"/>
      <c r="R67" s="205" t="s">
        <v>36</v>
      </c>
      <c r="S67" s="206">
        <f t="shared" ref="S67:AD67" si="341">S$3</f>
        <v>45292</v>
      </c>
      <c r="T67" s="206">
        <f t="shared" si="341"/>
        <v>45323</v>
      </c>
      <c r="U67" s="206">
        <f t="shared" si="341"/>
        <v>45352</v>
      </c>
      <c r="V67" s="206">
        <f t="shared" si="341"/>
        <v>45383</v>
      </c>
      <c r="W67" s="206">
        <f t="shared" si="341"/>
        <v>45413</v>
      </c>
      <c r="X67" s="206">
        <f t="shared" si="341"/>
        <v>45444</v>
      </c>
      <c r="Y67" s="206">
        <f t="shared" si="341"/>
        <v>45474</v>
      </c>
      <c r="Z67" s="206">
        <f t="shared" si="341"/>
        <v>45505</v>
      </c>
      <c r="AA67" s="206">
        <f t="shared" si="341"/>
        <v>45536</v>
      </c>
      <c r="AB67" s="206">
        <f t="shared" si="341"/>
        <v>45566</v>
      </c>
      <c r="AC67" s="206">
        <f t="shared" si="341"/>
        <v>45597</v>
      </c>
      <c r="AD67" s="213" t="str">
        <f t="shared" si="341"/>
        <v>Dec-24 +</v>
      </c>
      <c r="AE67" s="207" t="s">
        <v>34</v>
      </c>
      <c r="AG67" s="88"/>
      <c r="AH67" s="205" t="s">
        <v>36</v>
      </c>
      <c r="AI67" s="206">
        <f t="shared" ref="AI67:AT67" si="342">AI$3</f>
        <v>45292</v>
      </c>
      <c r="AJ67" s="206">
        <f t="shared" si="342"/>
        <v>45323</v>
      </c>
      <c r="AK67" s="206">
        <f t="shared" si="342"/>
        <v>45352</v>
      </c>
      <c r="AL67" s="206">
        <f t="shared" si="342"/>
        <v>45383</v>
      </c>
      <c r="AM67" s="206">
        <f t="shared" si="342"/>
        <v>45413</v>
      </c>
      <c r="AN67" s="206">
        <f t="shared" si="342"/>
        <v>45444</v>
      </c>
      <c r="AO67" s="206">
        <f t="shared" si="342"/>
        <v>45474</v>
      </c>
      <c r="AP67" s="206">
        <f t="shared" si="342"/>
        <v>45505</v>
      </c>
      <c r="AQ67" s="206">
        <f t="shared" si="342"/>
        <v>45536</v>
      </c>
      <c r="AR67" s="206">
        <f t="shared" si="342"/>
        <v>45566</v>
      </c>
      <c r="AS67" s="206">
        <f t="shared" si="342"/>
        <v>45597</v>
      </c>
      <c r="AT67" s="213" t="str">
        <f t="shared" si="342"/>
        <v>Dec-24 +</v>
      </c>
      <c r="AU67" s="207" t="s">
        <v>34</v>
      </c>
      <c r="AW67" s="88"/>
      <c r="AX67" s="205" t="s">
        <v>36</v>
      </c>
      <c r="AY67" s="206">
        <f t="shared" ref="AY67:BJ67" si="343">AY$3</f>
        <v>45292</v>
      </c>
      <c r="AZ67" s="206">
        <f t="shared" si="343"/>
        <v>45323</v>
      </c>
      <c r="BA67" s="206">
        <f t="shared" si="343"/>
        <v>45352</v>
      </c>
      <c r="BB67" s="206">
        <f t="shared" si="343"/>
        <v>45383</v>
      </c>
      <c r="BC67" s="206">
        <f t="shared" si="343"/>
        <v>45413</v>
      </c>
      <c r="BD67" s="206">
        <f t="shared" si="343"/>
        <v>45444</v>
      </c>
      <c r="BE67" s="206">
        <f t="shared" si="343"/>
        <v>45474</v>
      </c>
      <c r="BF67" s="206">
        <f t="shared" si="343"/>
        <v>45505</v>
      </c>
      <c r="BG67" s="206">
        <f t="shared" si="343"/>
        <v>45536</v>
      </c>
      <c r="BH67" s="206">
        <f t="shared" si="343"/>
        <v>45566</v>
      </c>
      <c r="BI67" s="206">
        <f t="shared" si="343"/>
        <v>45597</v>
      </c>
      <c r="BJ67" s="213" t="str">
        <f t="shared" si="343"/>
        <v>Dec-24 +</v>
      </c>
      <c r="BK67" s="207" t="s">
        <v>34</v>
      </c>
      <c r="BM67" s="42">
        <f>BM$3</f>
        <v>45627</v>
      </c>
      <c r="BN67" s="42">
        <f t="shared" ref="BN67:BS67" si="344">BN$3</f>
        <v>45658</v>
      </c>
      <c r="BO67" s="42">
        <f t="shared" si="344"/>
        <v>45689</v>
      </c>
      <c r="BP67" s="42">
        <f t="shared" si="344"/>
        <v>45717</v>
      </c>
      <c r="BQ67" s="42">
        <f t="shared" si="344"/>
        <v>45748</v>
      </c>
      <c r="BR67" s="42">
        <f t="shared" si="344"/>
        <v>45778</v>
      </c>
      <c r="BS67" s="42">
        <f t="shared" si="344"/>
        <v>45809</v>
      </c>
      <c r="BU67" s="42">
        <f t="shared" ref="BU67:CA67" si="345">BU$3</f>
        <v>45627</v>
      </c>
      <c r="BV67" s="42">
        <f t="shared" si="345"/>
        <v>45658</v>
      </c>
      <c r="BW67" s="42">
        <f t="shared" si="345"/>
        <v>45689</v>
      </c>
      <c r="BX67" s="42">
        <f t="shared" si="345"/>
        <v>45717</v>
      </c>
      <c r="BY67" s="42">
        <f t="shared" si="345"/>
        <v>45748</v>
      </c>
      <c r="BZ67" s="42">
        <f t="shared" si="345"/>
        <v>45778</v>
      </c>
      <c r="CA67" s="42">
        <f t="shared" si="345"/>
        <v>45809</v>
      </c>
      <c r="CC67" s="42">
        <f t="shared" ref="CC67:CI67" si="346">CC$3</f>
        <v>45627</v>
      </c>
      <c r="CD67" s="42">
        <f t="shared" si="346"/>
        <v>45658</v>
      </c>
      <c r="CE67" s="42">
        <f t="shared" si="346"/>
        <v>45689</v>
      </c>
      <c r="CF67" s="42">
        <f t="shared" si="346"/>
        <v>45717</v>
      </c>
      <c r="CG67" s="42">
        <f t="shared" si="346"/>
        <v>45748</v>
      </c>
      <c r="CH67" s="42">
        <f t="shared" si="346"/>
        <v>45778</v>
      </c>
      <c r="CI67" s="42">
        <f t="shared" si="346"/>
        <v>45809</v>
      </c>
      <c r="CK67" s="42">
        <f t="shared" ref="CK67:CQ67" si="347">CK$3</f>
        <v>45627</v>
      </c>
      <c r="CL67" s="42">
        <f t="shared" si="347"/>
        <v>45658</v>
      </c>
      <c r="CM67" s="42">
        <f t="shared" si="347"/>
        <v>45689</v>
      </c>
      <c r="CN67" s="42">
        <f t="shared" si="347"/>
        <v>45717</v>
      </c>
      <c r="CO67" s="42">
        <f t="shared" si="347"/>
        <v>45748</v>
      </c>
      <c r="CP67" s="42">
        <f t="shared" si="347"/>
        <v>45778</v>
      </c>
      <c r="CQ67" s="42">
        <f t="shared" si="347"/>
        <v>45809</v>
      </c>
    </row>
    <row r="68" spans="1:95" ht="15" customHeight="1" x14ac:dyDescent="0.25">
      <c r="A68" s="588" t="s">
        <v>66</v>
      </c>
      <c r="B68" s="218" t="s">
        <v>62</v>
      </c>
      <c r="C68" s="3">
        <v>0</v>
      </c>
      <c r="D68" s="3">
        <v>0</v>
      </c>
      <c r="E68" s="3">
        <v>0</v>
      </c>
      <c r="F68" s="3">
        <v>0</v>
      </c>
      <c r="G68" s="3">
        <v>0</v>
      </c>
      <c r="H68" s="3">
        <v>0</v>
      </c>
      <c r="I68" s="3">
        <v>0</v>
      </c>
      <c r="J68" s="3">
        <v>0</v>
      </c>
      <c r="K68" s="3">
        <v>0</v>
      </c>
      <c r="L68" s="3">
        <v>0</v>
      </c>
      <c r="M68" s="3">
        <v>0</v>
      </c>
      <c r="N68" s="172">
        <f>SUM(BM68:BS68)</f>
        <v>0</v>
      </c>
      <c r="O68" s="82">
        <f t="shared" ref="O68:O81" si="348">SUM(C68:N68)</f>
        <v>0</v>
      </c>
      <c r="Q68" s="588" t="s">
        <v>66</v>
      </c>
      <c r="R68" s="218" t="s">
        <v>62</v>
      </c>
      <c r="S68" s="3">
        <v>0</v>
      </c>
      <c r="T68" s="3">
        <v>0</v>
      </c>
      <c r="U68" s="3">
        <v>0</v>
      </c>
      <c r="V68" s="3">
        <v>0</v>
      </c>
      <c r="W68" s="3">
        <v>0</v>
      </c>
      <c r="X68" s="3">
        <v>0</v>
      </c>
      <c r="Y68" s="3">
        <v>0</v>
      </c>
      <c r="Z68" s="3">
        <v>0</v>
      </c>
      <c r="AA68" s="3">
        <v>0</v>
      </c>
      <c r="AB68" s="3">
        <v>0</v>
      </c>
      <c r="AC68" s="3">
        <v>0</v>
      </c>
      <c r="AD68" s="172">
        <f>SUM(BU68:CA68)</f>
        <v>0</v>
      </c>
      <c r="AE68" s="82">
        <f t="shared" ref="AE68:AE81" si="349">SUM(S68:AD68)</f>
        <v>0</v>
      </c>
      <c r="AG68" s="588" t="s">
        <v>66</v>
      </c>
      <c r="AH68" s="218" t="s">
        <v>62</v>
      </c>
      <c r="AI68" s="3">
        <v>0</v>
      </c>
      <c r="AJ68" s="3">
        <v>0</v>
      </c>
      <c r="AK68" s="3">
        <v>0</v>
      </c>
      <c r="AL68" s="3">
        <v>0</v>
      </c>
      <c r="AM68" s="3">
        <v>0</v>
      </c>
      <c r="AN68" s="3">
        <v>0</v>
      </c>
      <c r="AO68" s="3">
        <v>0</v>
      </c>
      <c r="AP68" s="3">
        <v>0</v>
      </c>
      <c r="AQ68" s="3">
        <v>0</v>
      </c>
      <c r="AR68" s="3">
        <v>0</v>
      </c>
      <c r="AS68" s="3">
        <v>0</v>
      </c>
      <c r="AT68" s="172">
        <f t="shared" ref="AT68:AT80" si="350">SUM(CC68:CI68)</f>
        <v>0</v>
      </c>
      <c r="AU68" s="82">
        <f t="shared" ref="AU68:AU81" si="351">SUM(AI68:AT68)</f>
        <v>0</v>
      </c>
      <c r="AW68" s="588" t="s">
        <v>66</v>
      </c>
      <c r="AX68" s="218" t="s">
        <v>62</v>
      </c>
      <c r="AY68" s="3">
        <v>0</v>
      </c>
      <c r="AZ68" s="3">
        <v>0</v>
      </c>
      <c r="BA68" s="3">
        <v>0</v>
      </c>
      <c r="BB68" s="3">
        <v>0</v>
      </c>
      <c r="BC68" s="3">
        <v>0</v>
      </c>
      <c r="BD68" s="3">
        <v>0</v>
      </c>
      <c r="BE68" s="3">
        <v>0</v>
      </c>
      <c r="BF68" s="3">
        <v>0</v>
      </c>
      <c r="BG68" s="3">
        <v>0</v>
      </c>
      <c r="BH68" s="3">
        <v>0</v>
      </c>
      <c r="BI68" s="3">
        <v>0</v>
      </c>
      <c r="BJ68" s="172">
        <f t="shared" ref="BJ68:BJ80" si="352">SUM(CK68:CQ68)</f>
        <v>0</v>
      </c>
      <c r="BK68" s="82">
        <f t="shared" ref="BK68:BK81" si="353">SUM(AY68:BJ68)</f>
        <v>0</v>
      </c>
      <c r="BL68" s="215"/>
      <c r="BM68" s="198">
        <v>0</v>
      </c>
      <c r="BN68" s="198">
        <v>0</v>
      </c>
      <c r="BO68" s="198">
        <v>0</v>
      </c>
      <c r="BP68" s="198">
        <v>0</v>
      </c>
      <c r="BQ68" s="198">
        <v>0</v>
      </c>
      <c r="BR68" s="198">
        <v>0</v>
      </c>
      <c r="BS68" s="198">
        <v>0</v>
      </c>
      <c r="BU68" s="198">
        <v>0</v>
      </c>
      <c r="BV68" s="198">
        <v>0</v>
      </c>
      <c r="BW68" s="198">
        <v>0</v>
      </c>
      <c r="BX68" s="198">
        <v>0</v>
      </c>
      <c r="BY68" s="198">
        <v>0</v>
      </c>
      <c r="BZ68" s="198">
        <v>0</v>
      </c>
      <c r="CA68" s="198">
        <v>0</v>
      </c>
      <c r="CC68" s="198">
        <v>0</v>
      </c>
      <c r="CD68" s="198">
        <v>0</v>
      </c>
      <c r="CE68" s="198">
        <v>0</v>
      </c>
      <c r="CF68" s="198">
        <v>0</v>
      </c>
      <c r="CG68" s="198">
        <v>0</v>
      </c>
      <c r="CH68" s="198">
        <v>0</v>
      </c>
      <c r="CI68" s="198">
        <v>0</v>
      </c>
      <c r="CK68" s="198">
        <v>0</v>
      </c>
      <c r="CL68" s="198">
        <v>0</v>
      </c>
      <c r="CM68" s="198">
        <v>0</v>
      </c>
      <c r="CN68" s="198">
        <v>0</v>
      </c>
      <c r="CO68" s="198">
        <v>0</v>
      </c>
      <c r="CP68" s="198">
        <v>0</v>
      </c>
      <c r="CQ68" s="198">
        <v>0</v>
      </c>
    </row>
    <row r="69" spans="1:95" x14ac:dyDescent="0.25">
      <c r="A69" s="589"/>
      <c r="B69" s="218" t="s">
        <v>61</v>
      </c>
      <c r="C69" s="3">
        <v>0</v>
      </c>
      <c r="D69" s="3">
        <v>0</v>
      </c>
      <c r="E69" s="3">
        <v>0</v>
      </c>
      <c r="F69" s="3">
        <v>0</v>
      </c>
      <c r="G69" s="3">
        <v>0</v>
      </c>
      <c r="H69" s="3">
        <v>0</v>
      </c>
      <c r="I69" s="3">
        <v>0</v>
      </c>
      <c r="J69" s="3">
        <v>0</v>
      </c>
      <c r="K69" s="3">
        <v>0</v>
      </c>
      <c r="L69" s="3">
        <v>0</v>
      </c>
      <c r="M69" s="3">
        <v>0</v>
      </c>
      <c r="N69" s="172">
        <f t="shared" ref="N69:N80" si="354">SUM(BM69:BS69)</f>
        <v>0</v>
      </c>
      <c r="O69" s="82">
        <f t="shared" si="348"/>
        <v>0</v>
      </c>
      <c r="Q69" s="589"/>
      <c r="R69" s="218" t="s">
        <v>61</v>
      </c>
      <c r="S69" s="3">
        <v>0</v>
      </c>
      <c r="T69" s="3">
        <v>0</v>
      </c>
      <c r="U69" s="3">
        <v>0</v>
      </c>
      <c r="V69" s="3">
        <v>0</v>
      </c>
      <c r="W69" s="3">
        <v>0</v>
      </c>
      <c r="X69" s="3">
        <v>0</v>
      </c>
      <c r="Y69" s="3">
        <v>0</v>
      </c>
      <c r="Z69" s="3">
        <v>0</v>
      </c>
      <c r="AA69" s="3">
        <v>0</v>
      </c>
      <c r="AB69" s="3">
        <v>0</v>
      </c>
      <c r="AC69" s="3">
        <v>0</v>
      </c>
      <c r="AD69" s="172">
        <f t="shared" ref="AD69:AD80" si="355">SUM(BU69:CA69)</f>
        <v>0</v>
      </c>
      <c r="AE69" s="82">
        <f t="shared" si="349"/>
        <v>0</v>
      </c>
      <c r="AG69" s="589"/>
      <c r="AH69" s="218" t="s">
        <v>61</v>
      </c>
      <c r="AI69" s="3">
        <v>0</v>
      </c>
      <c r="AJ69" s="3">
        <v>0</v>
      </c>
      <c r="AK69" s="3">
        <v>0</v>
      </c>
      <c r="AL69" s="3">
        <v>0</v>
      </c>
      <c r="AM69" s="3">
        <v>0</v>
      </c>
      <c r="AN69" s="3">
        <v>0</v>
      </c>
      <c r="AO69" s="3">
        <v>0</v>
      </c>
      <c r="AP69" s="3">
        <v>0</v>
      </c>
      <c r="AQ69" s="3">
        <v>0</v>
      </c>
      <c r="AR69" s="3">
        <v>0</v>
      </c>
      <c r="AS69" s="3">
        <v>0</v>
      </c>
      <c r="AT69" s="172">
        <f t="shared" si="350"/>
        <v>0</v>
      </c>
      <c r="AU69" s="82">
        <f t="shared" si="351"/>
        <v>0</v>
      </c>
      <c r="AW69" s="589"/>
      <c r="AX69" s="218" t="s">
        <v>61</v>
      </c>
      <c r="AY69" s="3">
        <v>0</v>
      </c>
      <c r="AZ69" s="3">
        <v>0</v>
      </c>
      <c r="BA69" s="3">
        <v>0</v>
      </c>
      <c r="BB69" s="3">
        <v>0</v>
      </c>
      <c r="BC69" s="3">
        <v>0</v>
      </c>
      <c r="BD69" s="3">
        <v>0</v>
      </c>
      <c r="BE69" s="3">
        <v>0</v>
      </c>
      <c r="BF69" s="3">
        <v>0</v>
      </c>
      <c r="BG69" s="3">
        <v>0</v>
      </c>
      <c r="BH69" s="3">
        <v>0</v>
      </c>
      <c r="BI69" s="3">
        <v>0</v>
      </c>
      <c r="BJ69" s="172">
        <f t="shared" si="352"/>
        <v>0</v>
      </c>
      <c r="BK69" s="82">
        <f t="shared" si="353"/>
        <v>0</v>
      </c>
      <c r="BM69" s="198">
        <v>0</v>
      </c>
      <c r="BN69" s="198">
        <v>0</v>
      </c>
      <c r="BO69" s="198">
        <v>0</v>
      </c>
      <c r="BP69" s="198">
        <v>0</v>
      </c>
      <c r="BQ69" s="198">
        <v>0</v>
      </c>
      <c r="BR69" s="198">
        <v>0</v>
      </c>
      <c r="BS69" s="198">
        <v>0</v>
      </c>
      <c r="BU69" s="198">
        <v>0</v>
      </c>
      <c r="BV69" s="198">
        <v>0</v>
      </c>
      <c r="BW69" s="198">
        <v>0</v>
      </c>
      <c r="BX69" s="198">
        <v>0</v>
      </c>
      <c r="BY69" s="198">
        <v>0</v>
      </c>
      <c r="BZ69" s="198">
        <v>0</v>
      </c>
      <c r="CA69" s="198">
        <v>0</v>
      </c>
      <c r="CC69" s="198">
        <v>0</v>
      </c>
      <c r="CD69" s="198">
        <v>0</v>
      </c>
      <c r="CE69" s="198">
        <v>0</v>
      </c>
      <c r="CF69" s="198">
        <v>0</v>
      </c>
      <c r="CG69" s="198">
        <v>0</v>
      </c>
      <c r="CH69" s="198">
        <v>0</v>
      </c>
      <c r="CI69" s="198">
        <v>0</v>
      </c>
      <c r="CK69" s="198">
        <v>0</v>
      </c>
      <c r="CL69" s="198">
        <v>0</v>
      </c>
      <c r="CM69" s="198">
        <v>0</v>
      </c>
      <c r="CN69" s="198">
        <v>0</v>
      </c>
      <c r="CO69" s="198">
        <v>0</v>
      </c>
      <c r="CP69" s="198">
        <v>0</v>
      </c>
      <c r="CQ69" s="198">
        <v>0</v>
      </c>
    </row>
    <row r="70" spans="1:95" x14ac:dyDescent="0.25">
      <c r="A70" s="589"/>
      <c r="B70" s="218" t="s">
        <v>60</v>
      </c>
      <c r="C70" s="3">
        <v>0</v>
      </c>
      <c r="D70" s="3">
        <v>0</v>
      </c>
      <c r="E70" s="3">
        <v>0</v>
      </c>
      <c r="F70" s="3">
        <v>0</v>
      </c>
      <c r="G70" s="3">
        <v>0</v>
      </c>
      <c r="H70" s="3">
        <v>0</v>
      </c>
      <c r="I70" s="3">
        <v>0</v>
      </c>
      <c r="J70" s="3">
        <v>0</v>
      </c>
      <c r="K70" s="3">
        <v>0</v>
      </c>
      <c r="L70" s="3">
        <v>0</v>
      </c>
      <c r="M70" s="3">
        <v>16788</v>
      </c>
      <c r="N70" s="172">
        <f t="shared" si="354"/>
        <v>0</v>
      </c>
      <c r="O70" s="82">
        <f t="shared" si="348"/>
        <v>16788</v>
      </c>
      <c r="Q70" s="589"/>
      <c r="R70" s="218" t="s">
        <v>60</v>
      </c>
      <c r="S70" s="3">
        <v>0</v>
      </c>
      <c r="T70" s="3">
        <v>0</v>
      </c>
      <c r="U70" s="3">
        <v>0</v>
      </c>
      <c r="V70" s="3">
        <v>0</v>
      </c>
      <c r="W70" s="3">
        <v>0</v>
      </c>
      <c r="X70" s="3">
        <v>0</v>
      </c>
      <c r="Y70" s="3">
        <v>0</v>
      </c>
      <c r="Z70" s="3">
        <v>0</v>
      </c>
      <c r="AA70" s="3">
        <v>0</v>
      </c>
      <c r="AB70" s="3">
        <v>0</v>
      </c>
      <c r="AC70" s="3">
        <v>0</v>
      </c>
      <c r="AD70" s="172">
        <f t="shared" si="355"/>
        <v>0</v>
      </c>
      <c r="AE70" s="82">
        <f t="shared" si="349"/>
        <v>0</v>
      </c>
      <c r="AG70" s="589"/>
      <c r="AH70" s="218" t="s">
        <v>60</v>
      </c>
      <c r="AI70" s="3">
        <v>0</v>
      </c>
      <c r="AJ70" s="3">
        <v>0</v>
      </c>
      <c r="AK70" s="3">
        <v>0</v>
      </c>
      <c r="AL70" s="3">
        <v>0</v>
      </c>
      <c r="AM70" s="3">
        <v>0</v>
      </c>
      <c r="AN70" s="3">
        <v>0</v>
      </c>
      <c r="AO70" s="3">
        <v>0</v>
      </c>
      <c r="AP70" s="3">
        <v>0</v>
      </c>
      <c r="AQ70" s="3">
        <v>0</v>
      </c>
      <c r="AR70" s="3">
        <v>0</v>
      </c>
      <c r="AS70" s="3">
        <v>0</v>
      </c>
      <c r="AT70" s="172">
        <f t="shared" si="350"/>
        <v>0</v>
      </c>
      <c r="AU70" s="82">
        <f t="shared" si="351"/>
        <v>0</v>
      </c>
      <c r="AW70" s="589"/>
      <c r="AX70" s="218" t="s">
        <v>60</v>
      </c>
      <c r="AY70" s="3">
        <v>0</v>
      </c>
      <c r="AZ70" s="3">
        <v>0</v>
      </c>
      <c r="BA70" s="3">
        <v>0</v>
      </c>
      <c r="BB70" s="3">
        <v>0</v>
      </c>
      <c r="BC70" s="3">
        <v>0</v>
      </c>
      <c r="BD70" s="3">
        <v>0</v>
      </c>
      <c r="BE70" s="3">
        <v>0</v>
      </c>
      <c r="BF70" s="3">
        <v>0</v>
      </c>
      <c r="BG70" s="3">
        <v>0</v>
      </c>
      <c r="BH70" s="3">
        <v>0</v>
      </c>
      <c r="BI70" s="3">
        <v>0</v>
      </c>
      <c r="BJ70" s="172">
        <f t="shared" si="352"/>
        <v>0</v>
      </c>
      <c r="BK70" s="82">
        <f t="shared" si="353"/>
        <v>0</v>
      </c>
      <c r="BM70" s="198">
        <v>0</v>
      </c>
      <c r="BN70" s="198">
        <v>0</v>
      </c>
      <c r="BO70" s="198">
        <v>0</v>
      </c>
      <c r="BP70" s="198">
        <v>0</v>
      </c>
      <c r="BQ70" s="198">
        <v>0</v>
      </c>
      <c r="BR70" s="198">
        <v>0</v>
      </c>
      <c r="BS70" s="198">
        <v>0</v>
      </c>
      <c r="BU70" s="198">
        <v>0</v>
      </c>
      <c r="BV70" s="198">
        <v>0</v>
      </c>
      <c r="BW70" s="198">
        <v>0</v>
      </c>
      <c r="BX70" s="198">
        <v>0</v>
      </c>
      <c r="BY70" s="198">
        <v>0</v>
      </c>
      <c r="BZ70" s="198">
        <v>0</v>
      </c>
      <c r="CA70" s="198">
        <v>0</v>
      </c>
      <c r="CC70" s="198">
        <v>0</v>
      </c>
      <c r="CD70" s="198">
        <v>0</v>
      </c>
      <c r="CE70" s="198">
        <v>0</v>
      </c>
      <c r="CF70" s="198">
        <v>0</v>
      </c>
      <c r="CG70" s="198">
        <v>0</v>
      </c>
      <c r="CH70" s="198">
        <v>0</v>
      </c>
      <c r="CI70" s="198">
        <v>0</v>
      </c>
      <c r="CK70" s="198">
        <v>0</v>
      </c>
      <c r="CL70" s="198">
        <v>0</v>
      </c>
      <c r="CM70" s="198">
        <v>0</v>
      </c>
      <c r="CN70" s="198">
        <v>0</v>
      </c>
      <c r="CO70" s="198">
        <v>0</v>
      </c>
      <c r="CP70" s="198">
        <v>0</v>
      </c>
      <c r="CQ70" s="198">
        <v>0</v>
      </c>
    </row>
    <row r="71" spans="1:95" x14ac:dyDescent="0.25">
      <c r="A71" s="589"/>
      <c r="B71" s="218" t="s">
        <v>59</v>
      </c>
      <c r="C71" s="3">
        <v>0</v>
      </c>
      <c r="D71" s="3">
        <v>0</v>
      </c>
      <c r="E71" s="3">
        <v>0</v>
      </c>
      <c r="F71" s="3">
        <v>0</v>
      </c>
      <c r="G71" s="3">
        <v>0</v>
      </c>
      <c r="H71" s="3">
        <v>0</v>
      </c>
      <c r="I71" s="3">
        <v>0</v>
      </c>
      <c r="J71" s="3">
        <v>0</v>
      </c>
      <c r="K71" s="3">
        <v>0</v>
      </c>
      <c r="L71" s="3">
        <v>3815</v>
      </c>
      <c r="M71" s="3">
        <v>1345</v>
      </c>
      <c r="N71" s="172">
        <f t="shared" si="354"/>
        <v>9126</v>
      </c>
      <c r="O71" s="82">
        <f t="shared" si="348"/>
        <v>14286</v>
      </c>
      <c r="Q71" s="589"/>
      <c r="R71" s="218" t="s">
        <v>59</v>
      </c>
      <c r="S71" s="3">
        <v>0</v>
      </c>
      <c r="T71" s="3">
        <v>0</v>
      </c>
      <c r="U71" s="3">
        <v>0</v>
      </c>
      <c r="V71" s="3">
        <v>0</v>
      </c>
      <c r="W71" s="3">
        <v>0</v>
      </c>
      <c r="X71" s="3">
        <v>0</v>
      </c>
      <c r="Y71" s="3">
        <v>0</v>
      </c>
      <c r="Z71" s="3">
        <v>0</v>
      </c>
      <c r="AA71" s="3">
        <v>0</v>
      </c>
      <c r="AB71" s="3">
        <v>0</v>
      </c>
      <c r="AC71" s="3">
        <v>0</v>
      </c>
      <c r="AD71" s="172">
        <f t="shared" si="355"/>
        <v>0</v>
      </c>
      <c r="AE71" s="82">
        <f t="shared" si="349"/>
        <v>0</v>
      </c>
      <c r="AG71" s="589"/>
      <c r="AH71" s="218" t="s">
        <v>59</v>
      </c>
      <c r="AI71" s="3">
        <v>0</v>
      </c>
      <c r="AJ71" s="3">
        <v>0</v>
      </c>
      <c r="AK71" s="3">
        <v>0</v>
      </c>
      <c r="AL71" s="3">
        <v>0</v>
      </c>
      <c r="AM71" s="3">
        <v>0</v>
      </c>
      <c r="AN71" s="3">
        <v>0</v>
      </c>
      <c r="AO71" s="3">
        <v>0</v>
      </c>
      <c r="AP71" s="3">
        <v>0</v>
      </c>
      <c r="AQ71" s="3">
        <v>0</v>
      </c>
      <c r="AR71" s="3">
        <v>0</v>
      </c>
      <c r="AS71" s="3">
        <v>0</v>
      </c>
      <c r="AT71" s="172">
        <f t="shared" si="350"/>
        <v>0</v>
      </c>
      <c r="AU71" s="82">
        <f t="shared" si="351"/>
        <v>0</v>
      </c>
      <c r="AW71" s="589"/>
      <c r="AX71" s="218" t="s">
        <v>59</v>
      </c>
      <c r="AY71" s="3">
        <v>0</v>
      </c>
      <c r="AZ71" s="3">
        <v>0</v>
      </c>
      <c r="BA71" s="3">
        <v>0</v>
      </c>
      <c r="BB71" s="3">
        <v>0</v>
      </c>
      <c r="BC71" s="3">
        <v>0</v>
      </c>
      <c r="BD71" s="3">
        <v>0</v>
      </c>
      <c r="BE71" s="3">
        <v>0</v>
      </c>
      <c r="BF71" s="3">
        <v>0</v>
      </c>
      <c r="BG71" s="3">
        <v>0</v>
      </c>
      <c r="BH71" s="3">
        <v>0</v>
      </c>
      <c r="BI71" s="3">
        <v>0</v>
      </c>
      <c r="BJ71" s="172">
        <f t="shared" si="352"/>
        <v>0</v>
      </c>
      <c r="BK71" s="82">
        <f t="shared" si="353"/>
        <v>0</v>
      </c>
      <c r="BM71" s="198">
        <v>9126</v>
      </c>
      <c r="BN71" s="198">
        <v>0</v>
      </c>
      <c r="BO71" s="198">
        <v>0</v>
      </c>
      <c r="BP71" s="198">
        <v>0</v>
      </c>
      <c r="BQ71" s="198">
        <v>0</v>
      </c>
      <c r="BR71" s="198">
        <v>0</v>
      </c>
      <c r="BS71" s="198">
        <v>0</v>
      </c>
      <c r="BU71" s="198">
        <v>0</v>
      </c>
      <c r="BV71" s="198">
        <v>0</v>
      </c>
      <c r="BW71" s="198">
        <v>0</v>
      </c>
      <c r="BX71" s="198">
        <v>0</v>
      </c>
      <c r="BY71" s="198">
        <v>0</v>
      </c>
      <c r="BZ71" s="198">
        <v>0</v>
      </c>
      <c r="CA71" s="198">
        <v>0</v>
      </c>
      <c r="CC71" s="198">
        <v>0</v>
      </c>
      <c r="CD71" s="198">
        <v>0</v>
      </c>
      <c r="CE71" s="198">
        <v>0</v>
      </c>
      <c r="CF71" s="198">
        <v>0</v>
      </c>
      <c r="CG71" s="198">
        <v>0</v>
      </c>
      <c r="CH71" s="198">
        <v>0</v>
      </c>
      <c r="CI71" s="198">
        <v>0</v>
      </c>
      <c r="CK71" s="198">
        <v>0</v>
      </c>
      <c r="CL71" s="198">
        <v>0</v>
      </c>
      <c r="CM71" s="198">
        <v>0</v>
      </c>
      <c r="CN71" s="198">
        <v>0</v>
      </c>
      <c r="CO71" s="198">
        <v>0</v>
      </c>
      <c r="CP71" s="198">
        <v>0</v>
      </c>
      <c r="CQ71" s="198">
        <v>0</v>
      </c>
    </row>
    <row r="72" spans="1:95" x14ac:dyDescent="0.25">
      <c r="A72" s="589"/>
      <c r="B72" s="218" t="s">
        <v>58</v>
      </c>
      <c r="C72" s="3">
        <v>0</v>
      </c>
      <c r="D72" s="3">
        <v>0</v>
      </c>
      <c r="E72" s="3">
        <v>0</v>
      </c>
      <c r="F72" s="3">
        <v>0</v>
      </c>
      <c r="G72" s="3">
        <v>0</v>
      </c>
      <c r="H72" s="3">
        <v>0</v>
      </c>
      <c r="I72" s="3">
        <v>0</v>
      </c>
      <c r="J72" s="3">
        <v>0</v>
      </c>
      <c r="K72" s="3">
        <v>0</v>
      </c>
      <c r="L72" s="3">
        <v>0</v>
      </c>
      <c r="M72" s="3">
        <v>0</v>
      </c>
      <c r="N72" s="172">
        <f t="shared" si="354"/>
        <v>0</v>
      </c>
      <c r="O72" s="82">
        <f t="shared" si="348"/>
        <v>0</v>
      </c>
      <c r="Q72" s="589"/>
      <c r="R72" s="218" t="s">
        <v>58</v>
      </c>
      <c r="S72" s="3">
        <v>0</v>
      </c>
      <c r="T72" s="3">
        <v>0</v>
      </c>
      <c r="U72" s="3">
        <v>0</v>
      </c>
      <c r="V72" s="3">
        <v>0</v>
      </c>
      <c r="W72" s="3">
        <v>0</v>
      </c>
      <c r="X72" s="3">
        <v>0</v>
      </c>
      <c r="Y72" s="3">
        <v>0</v>
      </c>
      <c r="Z72" s="3">
        <v>0</v>
      </c>
      <c r="AA72" s="3">
        <v>0</v>
      </c>
      <c r="AB72" s="3">
        <v>0</v>
      </c>
      <c r="AC72" s="3">
        <v>0</v>
      </c>
      <c r="AD72" s="172">
        <f t="shared" si="355"/>
        <v>0</v>
      </c>
      <c r="AE72" s="82">
        <f t="shared" si="349"/>
        <v>0</v>
      </c>
      <c r="AG72" s="589"/>
      <c r="AH72" s="218" t="s">
        <v>58</v>
      </c>
      <c r="AI72" s="3">
        <v>0</v>
      </c>
      <c r="AJ72" s="3">
        <v>0</v>
      </c>
      <c r="AK72" s="3">
        <v>0</v>
      </c>
      <c r="AL72" s="3">
        <v>0</v>
      </c>
      <c r="AM72" s="3">
        <v>0</v>
      </c>
      <c r="AN72" s="3">
        <v>0</v>
      </c>
      <c r="AO72" s="3">
        <v>0</v>
      </c>
      <c r="AP72" s="3">
        <v>0</v>
      </c>
      <c r="AQ72" s="3">
        <v>0</v>
      </c>
      <c r="AR72" s="3">
        <v>0</v>
      </c>
      <c r="AS72" s="3">
        <v>0</v>
      </c>
      <c r="AT72" s="172">
        <f t="shared" si="350"/>
        <v>0</v>
      </c>
      <c r="AU72" s="82">
        <f t="shared" si="351"/>
        <v>0</v>
      </c>
      <c r="AW72" s="589"/>
      <c r="AX72" s="218" t="s">
        <v>58</v>
      </c>
      <c r="AY72" s="3">
        <v>0</v>
      </c>
      <c r="AZ72" s="3">
        <v>0</v>
      </c>
      <c r="BA72" s="3">
        <v>0</v>
      </c>
      <c r="BB72" s="3">
        <v>0</v>
      </c>
      <c r="BC72" s="3">
        <v>0</v>
      </c>
      <c r="BD72" s="3">
        <v>0</v>
      </c>
      <c r="BE72" s="3">
        <v>0</v>
      </c>
      <c r="BF72" s="3">
        <v>0</v>
      </c>
      <c r="BG72" s="3">
        <v>0</v>
      </c>
      <c r="BH72" s="3">
        <v>0</v>
      </c>
      <c r="BI72" s="3">
        <v>0</v>
      </c>
      <c r="BJ72" s="172">
        <f t="shared" si="352"/>
        <v>0</v>
      </c>
      <c r="BK72" s="82">
        <f t="shared" si="353"/>
        <v>0</v>
      </c>
      <c r="BM72" s="198">
        <v>0</v>
      </c>
      <c r="BN72" s="198">
        <v>0</v>
      </c>
      <c r="BO72" s="198">
        <v>0</v>
      </c>
      <c r="BP72" s="198">
        <v>0</v>
      </c>
      <c r="BQ72" s="198">
        <v>0</v>
      </c>
      <c r="BR72" s="198">
        <v>0</v>
      </c>
      <c r="BS72" s="198">
        <v>0</v>
      </c>
      <c r="BU72" s="198">
        <v>0</v>
      </c>
      <c r="BV72" s="198">
        <v>0</v>
      </c>
      <c r="BW72" s="198">
        <v>0</v>
      </c>
      <c r="BX72" s="198">
        <v>0</v>
      </c>
      <c r="BY72" s="198">
        <v>0</v>
      </c>
      <c r="BZ72" s="198">
        <v>0</v>
      </c>
      <c r="CA72" s="198">
        <v>0</v>
      </c>
      <c r="CC72" s="198">
        <v>0</v>
      </c>
      <c r="CD72" s="198">
        <v>0</v>
      </c>
      <c r="CE72" s="198">
        <v>0</v>
      </c>
      <c r="CF72" s="198">
        <v>0</v>
      </c>
      <c r="CG72" s="198">
        <v>0</v>
      </c>
      <c r="CH72" s="198">
        <v>0</v>
      </c>
      <c r="CI72" s="198">
        <v>0</v>
      </c>
      <c r="CK72" s="198">
        <v>0</v>
      </c>
      <c r="CL72" s="198">
        <v>0</v>
      </c>
      <c r="CM72" s="198">
        <v>0</v>
      </c>
      <c r="CN72" s="198">
        <v>0</v>
      </c>
      <c r="CO72" s="198">
        <v>0</v>
      </c>
      <c r="CP72" s="198">
        <v>0</v>
      </c>
      <c r="CQ72" s="198">
        <v>0</v>
      </c>
    </row>
    <row r="73" spans="1:95" x14ac:dyDescent="0.25">
      <c r="A73" s="589"/>
      <c r="B73" s="218" t="s">
        <v>57</v>
      </c>
      <c r="C73" s="3">
        <v>0</v>
      </c>
      <c r="D73" s="3">
        <v>0</v>
      </c>
      <c r="E73" s="3">
        <v>0</v>
      </c>
      <c r="F73" s="3">
        <v>0</v>
      </c>
      <c r="G73" s="3">
        <v>0</v>
      </c>
      <c r="H73" s="3">
        <v>0</v>
      </c>
      <c r="I73" s="3">
        <v>0</v>
      </c>
      <c r="J73" s="3">
        <v>0</v>
      </c>
      <c r="K73" s="3">
        <v>0</v>
      </c>
      <c r="L73" s="3">
        <v>0</v>
      </c>
      <c r="M73" s="3">
        <v>0</v>
      </c>
      <c r="N73" s="172">
        <f t="shared" si="354"/>
        <v>0</v>
      </c>
      <c r="O73" s="82">
        <f t="shared" si="348"/>
        <v>0</v>
      </c>
      <c r="Q73" s="589"/>
      <c r="R73" s="218" t="s">
        <v>57</v>
      </c>
      <c r="S73" s="3">
        <v>0</v>
      </c>
      <c r="T73" s="3">
        <v>0</v>
      </c>
      <c r="U73" s="3">
        <v>0</v>
      </c>
      <c r="V73" s="3">
        <v>0</v>
      </c>
      <c r="W73" s="3">
        <v>0</v>
      </c>
      <c r="X73" s="3">
        <v>0</v>
      </c>
      <c r="Y73" s="3">
        <v>0</v>
      </c>
      <c r="Z73" s="3">
        <v>0</v>
      </c>
      <c r="AA73" s="3">
        <v>0</v>
      </c>
      <c r="AB73" s="3">
        <v>0</v>
      </c>
      <c r="AC73" s="3">
        <v>0</v>
      </c>
      <c r="AD73" s="172">
        <f t="shared" si="355"/>
        <v>0</v>
      </c>
      <c r="AE73" s="82">
        <f t="shared" si="349"/>
        <v>0</v>
      </c>
      <c r="AG73" s="589"/>
      <c r="AH73" s="218" t="s">
        <v>57</v>
      </c>
      <c r="AI73" s="3">
        <v>0</v>
      </c>
      <c r="AJ73" s="3">
        <v>0</v>
      </c>
      <c r="AK73" s="3">
        <v>0</v>
      </c>
      <c r="AL73" s="3">
        <v>0</v>
      </c>
      <c r="AM73" s="3">
        <v>0</v>
      </c>
      <c r="AN73" s="3">
        <v>0</v>
      </c>
      <c r="AO73" s="3">
        <v>0</v>
      </c>
      <c r="AP73" s="3">
        <v>0</v>
      </c>
      <c r="AQ73" s="3">
        <v>0</v>
      </c>
      <c r="AR73" s="3">
        <v>0</v>
      </c>
      <c r="AS73" s="3">
        <v>0</v>
      </c>
      <c r="AT73" s="172">
        <f t="shared" si="350"/>
        <v>0</v>
      </c>
      <c r="AU73" s="82">
        <f t="shared" si="351"/>
        <v>0</v>
      </c>
      <c r="AW73" s="589"/>
      <c r="AX73" s="218" t="s">
        <v>57</v>
      </c>
      <c r="AY73" s="3">
        <v>0</v>
      </c>
      <c r="AZ73" s="3">
        <v>0</v>
      </c>
      <c r="BA73" s="3">
        <v>0</v>
      </c>
      <c r="BB73" s="3">
        <v>0</v>
      </c>
      <c r="BC73" s="3">
        <v>0</v>
      </c>
      <c r="BD73" s="3">
        <v>0</v>
      </c>
      <c r="BE73" s="3">
        <v>0</v>
      </c>
      <c r="BF73" s="3">
        <v>0</v>
      </c>
      <c r="BG73" s="3">
        <v>0</v>
      </c>
      <c r="BH73" s="3">
        <v>0</v>
      </c>
      <c r="BI73" s="3">
        <v>0</v>
      </c>
      <c r="BJ73" s="172">
        <f t="shared" si="352"/>
        <v>0</v>
      </c>
      <c r="BK73" s="82">
        <f t="shared" si="353"/>
        <v>0</v>
      </c>
      <c r="BM73" s="198">
        <v>0</v>
      </c>
      <c r="BN73" s="198">
        <v>0</v>
      </c>
      <c r="BO73" s="198">
        <v>0</v>
      </c>
      <c r="BP73" s="198">
        <v>0</v>
      </c>
      <c r="BQ73" s="198">
        <v>0</v>
      </c>
      <c r="BR73" s="198">
        <v>0</v>
      </c>
      <c r="BS73" s="198">
        <v>0</v>
      </c>
      <c r="BU73" s="198">
        <v>0</v>
      </c>
      <c r="BV73" s="198">
        <v>0</v>
      </c>
      <c r="BW73" s="198">
        <v>0</v>
      </c>
      <c r="BX73" s="198">
        <v>0</v>
      </c>
      <c r="BY73" s="198">
        <v>0</v>
      </c>
      <c r="BZ73" s="198">
        <v>0</v>
      </c>
      <c r="CA73" s="198">
        <v>0</v>
      </c>
      <c r="CC73" s="198">
        <v>0</v>
      </c>
      <c r="CD73" s="198">
        <v>0</v>
      </c>
      <c r="CE73" s="198">
        <v>0</v>
      </c>
      <c r="CF73" s="198">
        <v>0</v>
      </c>
      <c r="CG73" s="198">
        <v>0</v>
      </c>
      <c r="CH73" s="198">
        <v>0</v>
      </c>
      <c r="CI73" s="198">
        <v>0</v>
      </c>
      <c r="CK73" s="198">
        <v>0</v>
      </c>
      <c r="CL73" s="198">
        <v>0</v>
      </c>
      <c r="CM73" s="198">
        <v>0</v>
      </c>
      <c r="CN73" s="198">
        <v>0</v>
      </c>
      <c r="CO73" s="198">
        <v>0</v>
      </c>
      <c r="CP73" s="198">
        <v>0</v>
      </c>
      <c r="CQ73" s="198">
        <v>0</v>
      </c>
    </row>
    <row r="74" spans="1:95" x14ac:dyDescent="0.25">
      <c r="A74" s="589"/>
      <c r="B74" s="218" t="s">
        <v>56</v>
      </c>
      <c r="C74" s="3">
        <v>0</v>
      </c>
      <c r="D74" s="3">
        <v>0</v>
      </c>
      <c r="E74" s="3">
        <v>0</v>
      </c>
      <c r="F74" s="3">
        <v>0</v>
      </c>
      <c r="G74" s="3">
        <v>0</v>
      </c>
      <c r="H74" s="3">
        <v>0</v>
      </c>
      <c r="I74" s="3">
        <v>0</v>
      </c>
      <c r="J74" s="3">
        <v>0</v>
      </c>
      <c r="K74" s="3">
        <v>0</v>
      </c>
      <c r="L74" s="3">
        <v>0</v>
      </c>
      <c r="M74" s="3">
        <v>0</v>
      </c>
      <c r="N74" s="172">
        <f t="shared" si="354"/>
        <v>3491</v>
      </c>
      <c r="O74" s="82">
        <f t="shared" si="348"/>
        <v>3491</v>
      </c>
      <c r="Q74" s="589"/>
      <c r="R74" s="218" t="s">
        <v>56</v>
      </c>
      <c r="S74" s="3">
        <v>0</v>
      </c>
      <c r="T74" s="3">
        <v>0</v>
      </c>
      <c r="U74" s="3">
        <v>0</v>
      </c>
      <c r="V74" s="3">
        <v>0</v>
      </c>
      <c r="W74" s="3">
        <v>0</v>
      </c>
      <c r="X74" s="3">
        <v>0</v>
      </c>
      <c r="Y74" s="3">
        <v>0</v>
      </c>
      <c r="Z74" s="3">
        <v>0</v>
      </c>
      <c r="AA74" s="3">
        <v>0</v>
      </c>
      <c r="AB74" s="3">
        <v>0</v>
      </c>
      <c r="AC74" s="3">
        <v>0</v>
      </c>
      <c r="AD74" s="172">
        <f t="shared" si="355"/>
        <v>0</v>
      </c>
      <c r="AE74" s="82">
        <f t="shared" si="349"/>
        <v>0</v>
      </c>
      <c r="AG74" s="589"/>
      <c r="AH74" s="218" t="s">
        <v>56</v>
      </c>
      <c r="AI74" s="3">
        <v>0</v>
      </c>
      <c r="AJ74" s="3">
        <v>0</v>
      </c>
      <c r="AK74" s="3">
        <v>0</v>
      </c>
      <c r="AL74" s="3">
        <v>0</v>
      </c>
      <c r="AM74" s="3">
        <v>0</v>
      </c>
      <c r="AN74" s="3">
        <v>0</v>
      </c>
      <c r="AO74" s="3">
        <v>0</v>
      </c>
      <c r="AP74" s="3">
        <v>0</v>
      </c>
      <c r="AQ74" s="3">
        <v>0</v>
      </c>
      <c r="AR74" s="3">
        <v>0</v>
      </c>
      <c r="AS74" s="3">
        <v>0</v>
      </c>
      <c r="AT74" s="172">
        <f t="shared" si="350"/>
        <v>0</v>
      </c>
      <c r="AU74" s="82">
        <f t="shared" si="351"/>
        <v>0</v>
      </c>
      <c r="AW74" s="589"/>
      <c r="AX74" s="218" t="s">
        <v>56</v>
      </c>
      <c r="AY74" s="3">
        <v>0</v>
      </c>
      <c r="AZ74" s="3">
        <v>0</v>
      </c>
      <c r="BA74" s="3">
        <v>0</v>
      </c>
      <c r="BB74" s="3">
        <v>0</v>
      </c>
      <c r="BC74" s="3">
        <v>0</v>
      </c>
      <c r="BD74" s="3">
        <v>0</v>
      </c>
      <c r="BE74" s="3">
        <v>0</v>
      </c>
      <c r="BF74" s="3">
        <v>0</v>
      </c>
      <c r="BG74" s="3">
        <v>0</v>
      </c>
      <c r="BH74" s="3">
        <v>0</v>
      </c>
      <c r="BI74" s="3">
        <v>0</v>
      </c>
      <c r="BJ74" s="172">
        <f t="shared" si="352"/>
        <v>0</v>
      </c>
      <c r="BK74" s="82">
        <f t="shared" si="353"/>
        <v>0</v>
      </c>
      <c r="BM74" s="198">
        <v>0</v>
      </c>
      <c r="BN74" s="198">
        <v>3491</v>
      </c>
      <c r="BO74" s="198">
        <v>0</v>
      </c>
      <c r="BP74" s="198">
        <v>0</v>
      </c>
      <c r="BQ74" s="198">
        <v>0</v>
      </c>
      <c r="BR74" s="198">
        <v>0</v>
      </c>
      <c r="BS74" s="198">
        <v>0</v>
      </c>
      <c r="BU74" s="198">
        <v>0</v>
      </c>
      <c r="BV74" s="198">
        <v>0</v>
      </c>
      <c r="BW74" s="198">
        <v>0</v>
      </c>
      <c r="BX74" s="198">
        <v>0</v>
      </c>
      <c r="BY74" s="198">
        <v>0</v>
      </c>
      <c r="BZ74" s="198">
        <v>0</v>
      </c>
      <c r="CA74" s="198">
        <v>0</v>
      </c>
      <c r="CC74" s="198">
        <v>0</v>
      </c>
      <c r="CD74" s="198">
        <v>0</v>
      </c>
      <c r="CE74" s="198">
        <v>0</v>
      </c>
      <c r="CF74" s="198">
        <v>0</v>
      </c>
      <c r="CG74" s="198">
        <v>0</v>
      </c>
      <c r="CH74" s="198">
        <v>0</v>
      </c>
      <c r="CI74" s="198">
        <v>0</v>
      </c>
      <c r="CK74" s="198">
        <v>0</v>
      </c>
      <c r="CL74" s="198">
        <v>0</v>
      </c>
      <c r="CM74" s="198">
        <v>0</v>
      </c>
      <c r="CN74" s="198">
        <v>0</v>
      </c>
      <c r="CO74" s="198">
        <v>0</v>
      </c>
      <c r="CP74" s="198">
        <v>0</v>
      </c>
      <c r="CQ74" s="198">
        <v>0</v>
      </c>
    </row>
    <row r="75" spans="1:95" x14ac:dyDescent="0.25">
      <c r="A75" s="589"/>
      <c r="B75" s="218" t="s">
        <v>55</v>
      </c>
      <c r="C75" s="3">
        <v>0</v>
      </c>
      <c r="D75" s="3">
        <v>151347</v>
      </c>
      <c r="E75" s="3">
        <v>602835</v>
      </c>
      <c r="F75" s="3">
        <v>268897</v>
      </c>
      <c r="G75" s="3">
        <v>468631</v>
      </c>
      <c r="H75" s="3">
        <v>385826</v>
      </c>
      <c r="I75" s="3">
        <v>362606</v>
      </c>
      <c r="J75" s="3">
        <v>397251</v>
      </c>
      <c r="K75" s="3">
        <v>520289</v>
      </c>
      <c r="L75" s="3">
        <v>357662</v>
      </c>
      <c r="M75" s="3">
        <v>922702</v>
      </c>
      <c r="N75" s="172">
        <f t="shared" si="354"/>
        <v>1533980</v>
      </c>
      <c r="O75" s="82">
        <f t="shared" si="348"/>
        <v>5972026</v>
      </c>
      <c r="Q75" s="589"/>
      <c r="R75" s="218" t="s">
        <v>55</v>
      </c>
      <c r="S75" s="3">
        <v>0</v>
      </c>
      <c r="T75" s="3">
        <v>0</v>
      </c>
      <c r="U75" s="3">
        <v>0</v>
      </c>
      <c r="V75" s="3">
        <v>0</v>
      </c>
      <c r="W75" s="3">
        <v>0</v>
      </c>
      <c r="X75" s="3">
        <v>0</v>
      </c>
      <c r="Y75" s="3">
        <v>0</v>
      </c>
      <c r="Z75" s="3">
        <v>0</v>
      </c>
      <c r="AA75" s="3">
        <v>0</v>
      </c>
      <c r="AB75" s="3">
        <v>0</v>
      </c>
      <c r="AC75" s="3">
        <v>0</v>
      </c>
      <c r="AD75" s="172">
        <f t="shared" si="355"/>
        <v>0</v>
      </c>
      <c r="AE75" s="82">
        <f t="shared" si="349"/>
        <v>0</v>
      </c>
      <c r="AG75" s="589"/>
      <c r="AH75" s="218" t="s">
        <v>55</v>
      </c>
      <c r="AI75" s="3">
        <v>0</v>
      </c>
      <c r="AJ75" s="3">
        <v>0</v>
      </c>
      <c r="AK75" s="3">
        <v>0</v>
      </c>
      <c r="AL75" s="3">
        <v>0</v>
      </c>
      <c r="AM75" s="3">
        <v>0</v>
      </c>
      <c r="AN75" s="3">
        <v>0</v>
      </c>
      <c r="AO75" s="3">
        <v>0</v>
      </c>
      <c r="AP75" s="3">
        <v>0</v>
      </c>
      <c r="AQ75" s="3">
        <v>0</v>
      </c>
      <c r="AR75" s="3">
        <v>0</v>
      </c>
      <c r="AS75" s="3">
        <v>0</v>
      </c>
      <c r="AT75" s="172">
        <f t="shared" si="350"/>
        <v>0</v>
      </c>
      <c r="AU75" s="82">
        <f t="shared" si="351"/>
        <v>0</v>
      </c>
      <c r="AW75" s="589"/>
      <c r="AX75" s="218" t="s">
        <v>55</v>
      </c>
      <c r="AY75" s="3">
        <v>0</v>
      </c>
      <c r="AZ75" s="3">
        <v>0</v>
      </c>
      <c r="BA75" s="3">
        <v>0</v>
      </c>
      <c r="BB75" s="3">
        <v>0</v>
      </c>
      <c r="BC75" s="3">
        <v>0</v>
      </c>
      <c r="BD75" s="3">
        <v>0</v>
      </c>
      <c r="BE75" s="3">
        <v>0</v>
      </c>
      <c r="BF75" s="3">
        <v>0</v>
      </c>
      <c r="BG75" s="3">
        <v>0</v>
      </c>
      <c r="BH75" s="3">
        <v>0</v>
      </c>
      <c r="BI75" s="3">
        <v>0</v>
      </c>
      <c r="BJ75" s="172">
        <f t="shared" si="352"/>
        <v>0</v>
      </c>
      <c r="BK75" s="82">
        <f t="shared" si="353"/>
        <v>0</v>
      </c>
      <c r="BM75" s="198">
        <v>291864</v>
      </c>
      <c r="BN75" s="198">
        <v>1278667</v>
      </c>
      <c r="BO75" s="198">
        <v>0</v>
      </c>
      <c r="BP75" s="198">
        <v>-36551</v>
      </c>
      <c r="BQ75" s="198">
        <v>0</v>
      </c>
      <c r="BR75" s="198">
        <v>0</v>
      </c>
      <c r="BS75" s="198">
        <v>0</v>
      </c>
      <c r="BU75" s="198">
        <v>0</v>
      </c>
      <c r="BV75" s="198">
        <v>0</v>
      </c>
      <c r="BW75" s="198">
        <v>0</v>
      </c>
      <c r="BX75" s="198">
        <v>0</v>
      </c>
      <c r="BY75" s="198">
        <v>0</v>
      </c>
      <c r="BZ75" s="198">
        <v>0</v>
      </c>
      <c r="CA75" s="198">
        <v>0</v>
      </c>
      <c r="CC75" s="198">
        <v>0</v>
      </c>
      <c r="CD75" s="198">
        <v>0</v>
      </c>
      <c r="CE75" s="198">
        <v>0</v>
      </c>
      <c r="CF75" s="198">
        <v>0</v>
      </c>
      <c r="CG75" s="198">
        <v>0</v>
      </c>
      <c r="CH75" s="198">
        <v>0</v>
      </c>
      <c r="CI75" s="198">
        <v>0</v>
      </c>
      <c r="CK75" s="198">
        <v>0</v>
      </c>
      <c r="CL75" s="198">
        <v>0</v>
      </c>
      <c r="CM75" s="198">
        <v>0</v>
      </c>
      <c r="CN75" s="198">
        <v>0</v>
      </c>
      <c r="CO75" s="198">
        <v>0</v>
      </c>
      <c r="CP75" s="198">
        <v>0</v>
      </c>
      <c r="CQ75" s="198">
        <v>0</v>
      </c>
    </row>
    <row r="76" spans="1:95" x14ac:dyDescent="0.25">
      <c r="A76" s="589"/>
      <c r="B76" s="218" t="s">
        <v>54</v>
      </c>
      <c r="C76" s="3">
        <v>0</v>
      </c>
      <c r="D76" s="3">
        <v>0</v>
      </c>
      <c r="E76" s="3">
        <v>0</v>
      </c>
      <c r="F76" s="3">
        <v>0</v>
      </c>
      <c r="G76" s="3">
        <v>8454</v>
      </c>
      <c r="H76" s="3">
        <v>0</v>
      </c>
      <c r="I76" s="3">
        <v>0</v>
      </c>
      <c r="J76" s="3">
        <v>0</v>
      </c>
      <c r="K76" s="3">
        <v>0</v>
      </c>
      <c r="L76" s="3">
        <v>0</v>
      </c>
      <c r="M76" s="3">
        <v>5636</v>
      </c>
      <c r="N76" s="172">
        <f t="shared" si="354"/>
        <v>8454</v>
      </c>
      <c r="O76" s="82">
        <f t="shared" si="348"/>
        <v>22544</v>
      </c>
      <c r="Q76" s="589"/>
      <c r="R76" s="218" t="s">
        <v>54</v>
      </c>
      <c r="S76" s="3">
        <v>0</v>
      </c>
      <c r="T76" s="3">
        <v>0</v>
      </c>
      <c r="U76" s="3">
        <v>0</v>
      </c>
      <c r="V76" s="3">
        <v>0</v>
      </c>
      <c r="W76" s="3">
        <v>0</v>
      </c>
      <c r="X76" s="3">
        <v>0</v>
      </c>
      <c r="Y76" s="3">
        <v>0</v>
      </c>
      <c r="Z76" s="3">
        <v>0</v>
      </c>
      <c r="AA76" s="3">
        <v>0</v>
      </c>
      <c r="AB76" s="3">
        <v>0</v>
      </c>
      <c r="AC76" s="3">
        <v>0</v>
      </c>
      <c r="AD76" s="172">
        <f t="shared" si="355"/>
        <v>0</v>
      </c>
      <c r="AE76" s="82">
        <f t="shared" si="349"/>
        <v>0</v>
      </c>
      <c r="AG76" s="589"/>
      <c r="AH76" s="218" t="s">
        <v>54</v>
      </c>
      <c r="AI76" s="3">
        <v>0</v>
      </c>
      <c r="AJ76" s="3">
        <v>0</v>
      </c>
      <c r="AK76" s="3">
        <v>0</v>
      </c>
      <c r="AL76" s="3">
        <v>0</v>
      </c>
      <c r="AM76" s="3">
        <v>0</v>
      </c>
      <c r="AN76" s="3">
        <v>0</v>
      </c>
      <c r="AO76" s="3">
        <v>0</v>
      </c>
      <c r="AP76" s="3">
        <v>0</v>
      </c>
      <c r="AQ76" s="3">
        <v>0</v>
      </c>
      <c r="AR76" s="3">
        <v>0</v>
      </c>
      <c r="AS76" s="3">
        <v>0</v>
      </c>
      <c r="AT76" s="172">
        <f t="shared" si="350"/>
        <v>0</v>
      </c>
      <c r="AU76" s="82">
        <f t="shared" si="351"/>
        <v>0</v>
      </c>
      <c r="AW76" s="589"/>
      <c r="AX76" s="218" t="s">
        <v>54</v>
      </c>
      <c r="AY76" s="3">
        <v>0</v>
      </c>
      <c r="AZ76" s="3">
        <v>0</v>
      </c>
      <c r="BA76" s="3">
        <v>0</v>
      </c>
      <c r="BB76" s="3">
        <v>0</v>
      </c>
      <c r="BC76" s="3">
        <v>0</v>
      </c>
      <c r="BD76" s="3">
        <v>0</v>
      </c>
      <c r="BE76" s="3">
        <v>0</v>
      </c>
      <c r="BF76" s="3">
        <v>0</v>
      </c>
      <c r="BG76" s="3">
        <v>0</v>
      </c>
      <c r="BH76" s="3">
        <v>0</v>
      </c>
      <c r="BI76" s="3">
        <v>0</v>
      </c>
      <c r="BJ76" s="172">
        <f t="shared" si="352"/>
        <v>0</v>
      </c>
      <c r="BK76" s="82">
        <f t="shared" si="353"/>
        <v>0</v>
      </c>
      <c r="BM76" s="198">
        <v>8454</v>
      </c>
      <c r="BN76" s="198">
        <v>0</v>
      </c>
      <c r="BO76" s="198">
        <v>0</v>
      </c>
      <c r="BP76" s="198">
        <v>0</v>
      </c>
      <c r="BQ76" s="198">
        <v>0</v>
      </c>
      <c r="BR76" s="198">
        <v>0</v>
      </c>
      <c r="BS76" s="198">
        <v>0</v>
      </c>
      <c r="BU76" s="198">
        <v>0</v>
      </c>
      <c r="BV76" s="198">
        <v>0</v>
      </c>
      <c r="BW76" s="198">
        <v>0</v>
      </c>
      <c r="BX76" s="198">
        <v>0</v>
      </c>
      <c r="BY76" s="198">
        <v>0</v>
      </c>
      <c r="BZ76" s="198">
        <v>0</v>
      </c>
      <c r="CA76" s="198">
        <v>0</v>
      </c>
      <c r="CC76" s="198">
        <v>0</v>
      </c>
      <c r="CD76" s="198">
        <v>0</v>
      </c>
      <c r="CE76" s="198">
        <v>0</v>
      </c>
      <c r="CF76" s="198">
        <v>0</v>
      </c>
      <c r="CG76" s="198">
        <v>0</v>
      </c>
      <c r="CH76" s="198">
        <v>0</v>
      </c>
      <c r="CI76" s="198">
        <v>0</v>
      </c>
      <c r="CK76" s="198">
        <v>0</v>
      </c>
      <c r="CL76" s="198">
        <v>0</v>
      </c>
      <c r="CM76" s="198">
        <v>0</v>
      </c>
      <c r="CN76" s="198">
        <v>0</v>
      </c>
      <c r="CO76" s="198">
        <v>0</v>
      </c>
      <c r="CP76" s="198">
        <v>0</v>
      </c>
      <c r="CQ76" s="198">
        <v>0</v>
      </c>
    </row>
    <row r="77" spans="1:95" x14ac:dyDescent="0.25">
      <c r="A77" s="589"/>
      <c r="B77" s="218" t="s">
        <v>53</v>
      </c>
      <c r="C77" s="3">
        <v>0</v>
      </c>
      <c r="D77" s="3">
        <v>0</v>
      </c>
      <c r="E77" s="3">
        <v>0</v>
      </c>
      <c r="F77" s="3">
        <v>0</v>
      </c>
      <c r="G77" s="3">
        <v>0</v>
      </c>
      <c r="H77" s="3">
        <v>0</v>
      </c>
      <c r="I77" s="3">
        <v>0</v>
      </c>
      <c r="J77" s="3">
        <v>0</v>
      </c>
      <c r="K77" s="3">
        <v>0</v>
      </c>
      <c r="L77" s="3">
        <v>0</v>
      </c>
      <c r="M77" s="3">
        <v>0</v>
      </c>
      <c r="N77" s="172">
        <f t="shared" si="354"/>
        <v>0</v>
      </c>
      <c r="O77" s="82">
        <f t="shared" si="348"/>
        <v>0</v>
      </c>
      <c r="Q77" s="589"/>
      <c r="R77" s="218" t="s">
        <v>53</v>
      </c>
      <c r="S77" s="3">
        <v>0</v>
      </c>
      <c r="T77" s="3">
        <v>0</v>
      </c>
      <c r="U77" s="3">
        <v>0</v>
      </c>
      <c r="V77" s="3">
        <v>0</v>
      </c>
      <c r="W77" s="3">
        <v>0</v>
      </c>
      <c r="X77" s="3">
        <v>0</v>
      </c>
      <c r="Y77" s="3">
        <v>0</v>
      </c>
      <c r="Z77" s="3">
        <v>0</v>
      </c>
      <c r="AA77" s="3">
        <v>0</v>
      </c>
      <c r="AB77" s="3">
        <v>0</v>
      </c>
      <c r="AC77" s="3">
        <v>0</v>
      </c>
      <c r="AD77" s="172">
        <f t="shared" si="355"/>
        <v>0</v>
      </c>
      <c r="AE77" s="82">
        <f t="shared" si="349"/>
        <v>0</v>
      </c>
      <c r="AG77" s="589"/>
      <c r="AH77" s="218" t="s">
        <v>53</v>
      </c>
      <c r="AI77" s="3">
        <v>0</v>
      </c>
      <c r="AJ77" s="3">
        <v>0</v>
      </c>
      <c r="AK77" s="3">
        <v>0</v>
      </c>
      <c r="AL77" s="3">
        <v>0</v>
      </c>
      <c r="AM77" s="3">
        <v>0</v>
      </c>
      <c r="AN77" s="3">
        <v>0</v>
      </c>
      <c r="AO77" s="3">
        <v>0</v>
      </c>
      <c r="AP77" s="3">
        <v>0</v>
      </c>
      <c r="AQ77" s="3">
        <v>0</v>
      </c>
      <c r="AR77" s="3">
        <v>0</v>
      </c>
      <c r="AS77" s="3">
        <v>0</v>
      </c>
      <c r="AT77" s="172">
        <f t="shared" si="350"/>
        <v>0</v>
      </c>
      <c r="AU77" s="82">
        <f t="shared" si="351"/>
        <v>0</v>
      </c>
      <c r="AW77" s="589"/>
      <c r="AX77" s="218" t="s">
        <v>53</v>
      </c>
      <c r="AY77" s="3">
        <v>0</v>
      </c>
      <c r="AZ77" s="3">
        <v>0</v>
      </c>
      <c r="BA77" s="3">
        <v>0</v>
      </c>
      <c r="BB77" s="3">
        <v>0</v>
      </c>
      <c r="BC77" s="3">
        <v>0</v>
      </c>
      <c r="BD77" s="3">
        <v>0</v>
      </c>
      <c r="BE77" s="3">
        <v>0</v>
      </c>
      <c r="BF77" s="3">
        <v>0</v>
      </c>
      <c r="BG77" s="3">
        <v>0</v>
      </c>
      <c r="BH77" s="3">
        <v>0</v>
      </c>
      <c r="BI77" s="3">
        <v>0</v>
      </c>
      <c r="BJ77" s="172">
        <f t="shared" si="352"/>
        <v>0</v>
      </c>
      <c r="BK77" s="82">
        <f t="shared" si="353"/>
        <v>0</v>
      </c>
      <c r="BM77" s="198">
        <v>0</v>
      </c>
      <c r="BN77" s="198">
        <v>0</v>
      </c>
      <c r="BO77" s="198">
        <v>0</v>
      </c>
      <c r="BP77" s="198">
        <v>0</v>
      </c>
      <c r="BQ77" s="198">
        <v>0</v>
      </c>
      <c r="BR77" s="198">
        <v>0</v>
      </c>
      <c r="BS77" s="198">
        <v>0</v>
      </c>
      <c r="BU77" s="198">
        <v>0</v>
      </c>
      <c r="BV77" s="198">
        <v>0</v>
      </c>
      <c r="BW77" s="198">
        <v>0</v>
      </c>
      <c r="BX77" s="198">
        <v>0</v>
      </c>
      <c r="BY77" s="198">
        <v>0</v>
      </c>
      <c r="BZ77" s="198">
        <v>0</v>
      </c>
      <c r="CA77" s="198">
        <v>0</v>
      </c>
      <c r="CC77" s="198">
        <v>0</v>
      </c>
      <c r="CD77" s="198">
        <v>0</v>
      </c>
      <c r="CE77" s="198">
        <v>0</v>
      </c>
      <c r="CF77" s="198">
        <v>0</v>
      </c>
      <c r="CG77" s="198">
        <v>0</v>
      </c>
      <c r="CH77" s="198">
        <v>0</v>
      </c>
      <c r="CI77" s="198">
        <v>0</v>
      </c>
      <c r="CK77" s="198">
        <v>0</v>
      </c>
      <c r="CL77" s="198">
        <v>0</v>
      </c>
      <c r="CM77" s="198">
        <v>0</v>
      </c>
      <c r="CN77" s="198">
        <v>0</v>
      </c>
      <c r="CO77" s="198">
        <v>0</v>
      </c>
      <c r="CP77" s="198">
        <v>0</v>
      </c>
      <c r="CQ77" s="198">
        <v>0</v>
      </c>
    </row>
    <row r="78" spans="1:95" x14ac:dyDescent="0.25">
      <c r="A78" s="589"/>
      <c r="B78" s="218" t="s">
        <v>52</v>
      </c>
      <c r="C78" s="3">
        <v>0</v>
      </c>
      <c r="D78" s="3">
        <v>0</v>
      </c>
      <c r="E78" s="3">
        <v>0</v>
      </c>
      <c r="F78" s="3">
        <v>0</v>
      </c>
      <c r="G78" s="3">
        <v>0</v>
      </c>
      <c r="H78" s="3">
        <v>0</v>
      </c>
      <c r="I78" s="3">
        <v>0</v>
      </c>
      <c r="J78" s="3">
        <v>0</v>
      </c>
      <c r="K78" s="3">
        <v>0</v>
      </c>
      <c r="L78" s="3">
        <v>0</v>
      </c>
      <c r="M78" s="3">
        <v>0</v>
      </c>
      <c r="N78" s="172">
        <f t="shared" si="354"/>
        <v>0</v>
      </c>
      <c r="O78" s="82">
        <f t="shared" si="348"/>
        <v>0</v>
      </c>
      <c r="Q78" s="589"/>
      <c r="R78" s="218" t="s">
        <v>52</v>
      </c>
      <c r="S78" s="3">
        <v>0</v>
      </c>
      <c r="T78" s="3">
        <v>0</v>
      </c>
      <c r="U78" s="3">
        <v>0</v>
      </c>
      <c r="V78" s="3">
        <v>0</v>
      </c>
      <c r="W78" s="3">
        <v>0</v>
      </c>
      <c r="X78" s="3">
        <v>0</v>
      </c>
      <c r="Y78" s="3">
        <v>0</v>
      </c>
      <c r="Z78" s="3">
        <v>0</v>
      </c>
      <c r="AA78" s="3">
        <v>0</v>
      </c>
      <c r="AB78" s="3">
        <v>0</v>
      </c>
      <c r="AC78" s="3">
        <v>0</v>
      </c>
      <c r="AD78" s="172">
        <f t="shared" si="355"/>
        <v>0</v>
      </c>
      <c r="AE78" s="82">
        <f t="shared" si="349"/>
        <v>0</v>
      </c>
      <c r="AG78" s="589"/>
      <c r="AH78" s="218" t="s">
        <v>52</v>
      </c>
      <c r="AI78" s="3">
        <v>0</v>
      </c>
      <c r="AJ78" s="3">
        <v>0</v>
      </c>
      <c r="AK78" s="3">
        <v>0</v>
      </c>
      <c r="AL78" s="3">
        <v>0</v>
      </c>
      <c r="AM78" s="3">
        <v>0</v>
      </c>
      <c r="AN78" s="3">
        <v>0</v>
      </c>
      <c r="AO78" s="3">
        <v>0</v>
      </c>
      <c r="AP78" s="3">
        <v>0</v>
      </c>
      <c r="AQ78" s="3">
        <v>0</v>
      </c>
      <c r="AR78" s="3">
        <v>0</v>
      </c>
      <c r="AS78" s="3">
        <v>0</v>
      </c>
      <c r="AT78" s="172">
        <f t="shared" si="350"/>
        <v>0</v>
      </c>
      <c r="AU78" s="82">
        <f t="shared" si="351"/>
        <v>0</v>
      </c>
      <c r="AW78" s="589"/>
      <c r="AX78" s="218" t="s">
        <v>52</v>
      </c>
      <c r="AY78" s="3">
        <v>0</v>
      </c>
      <c r="AZ78" s="3">
        <v>0</v>
      </c>
      <c r="BA78" s="3">
        <v>0</v>
      </c>
      <c r="BB78" s="3">
        <v>0</v>
      </c>
      <c r="BC78" s="3">
        <v>0</v>
      </c>
      <c r="BD78" s="3">
        <v>0</v>
      </c>
      <c r="BE78" s="3">
        <v>0</v>
      </c>
      <c r="BF78" s="3">
        <v>0</v>
      </c>
      <c r="BG78" s="3">
        <v>0</v>
      </c>
      <c r="BH78" s="3">
        <v>0</v>
      </c>
      <c r="BI78" s="3">
        <v>0</v>
      </c>
      <c r="BJ78" s="172">
        <f t="shared" si="352"/>
        <v>0</v>
      </c>
      <c r="BK78" s="82">
        <f t="shared" si="353"/>
        <v>0</v>
      </c>
      <c r="BM78" s="198">
        <v>0</v>
      </c>
      <c r="BN78" s="198">
        <v>0</v>
      </c>
      <c r="BO78" s="198">
        <v>0</v>
      </c>
      <c r="BP78" s="198">
        <v>0</v>
      </c>
      <c r="BQ78" s="198">
        <v>0</v>
      </c>
      <c r="BR78" s="198">
        <v>0</v>
      </c>
      <c r="BS78" s="198">
        <v>0</v>
      </c>
      <c r="BU78" s="198">
        <v>0</v>
      </c>
      <c r="BV78" s="198">
        <v>0</v>
      </c>
      <c r="BW78" s="198">
        <v>0</v>
      </c>
      <c r="BX78" s="198">
        <v>0</v>
      </c>
      <c r="BY78" s="198">
        <v>0</v>
      </c>
      <c r="BZ78" s="198">
        <v>0</v>
      </c>
      <c r="CA78" s="198">
        <v>0</v>
      </c>
      <c r="CC78" s="198">
        <v>0</v>
      </c>
      <c r="CD78" s="198">
        <v>0</v>
      </c>
      <c r="CE78" s="198">
        <v>0</v>
      </c>
      <c r="CF78" s="198">
        <v>0</v>
      </c>
      <c r="CG78" s="198">
        <v>0</v>
      </c>
      <c r="CH78" s="198">
        <v>0</v>
      </c>
      <c r="CI78" s="198">
        <v>0</v>
      </c>
      <c r="CK78" s="198">
        <v>0</v>
      </c>
      <c r="CL78" s="198">
        <v>0</v>
      </c>
      <c r="CM78" s="198">
        <v>0</v>
      </c>
      <c r="CN78" s="198">
        <v>0</v>
      </c>
      <c r="CO78" s="198">
        <v>0</v>
      </c>
      <c r="CP78" s="198">
        <v>0</v>
      </c>
      <c r="CQ78" s="198">
        <v>0</v>
      </c>
    </row>
    <row r="79" spans="1:95" x14ac:dyDescent="0.25">
      <c r="A79" s="589"/>
      <c r="B79" s="218" t="s">
        <v>51</v>
      </c>
      <c r="C79" s="3">
        <v>0</v>
      </c>
      <c r="D79" s="3">
        <v>0</v>
      </c>
      <c r="E79" s="3">
        <v>0</v>
      </c>
      <c r="F79" s="3">
        <v>0</v>
      </c>
      <c r="G79" s="3">
        <v>0</v>
      </c>
      <c r="H79" s="3">
        <v>0</v>
      </c>
      <c r="I79" s="3">
        <v>0</v>
      </c>
      <c r="J79" s="3">
        <v>0</v>
      </c>
      <c r="K79" s="3">
        <v>188296</v>
      </c>
      <c r="L79" s="3">
        <v>34571</v>
      </c>
      <c r="M79" s="3">
        <v>0</v>
      </c>
      <c r="N79" s="172">
        <f t="shared" si="354"/>
        <v>70611</v>
      </c>
      <c r="O79" s="82">
        <f t="shared" si="348"/>
        <v>293478</v>
      </c>
      <c r="Q79" s="589"/>
      <c r="R79" s="218" t="s">
        <v>51</v>
      </c>
      <c r="S79" s="3">
        <v>0</v>
      </c>
      <c r="T79" s="3">
        <v>0</v>
      </c>
      <c r="U79" s="3">
        <v>0</v>
      </c>
      <c r="V79" s="3">
        <v>0</v>
      </c>
      <c r="W79" s="3">
        <v>0</v>
      </c>
      <c r="X79" s="3">
        <v>0</v>
      </c>
      <c r="Y79" s="3">
        <v>0</v>
      </c>
      <c r="Z79" s="3">
        <v>0</v>
      </c>
      <c r="AA79" s="3">
        <v>0</v>
      </c>
      <c r="AB79" s="3">
        <v>0</v>
      </c>
      <c r="AC79" s="3">
        <v>0</v>
      </c>
      <c r="AD79" s="172">
        <f t="shared" si="355"/>
        <v>0</v>
      </c>
      <c r="AE79" s="82">
        <f t="shared" si="349"/>
        <v>0</v>
      </c>
      <c r="AG79" s="589"/>
      <c r="AH79" s="218" t="s">
        <v>51</v>
      </c>
      <c r="AI79" s="3">
        <v>0</v>
      </c>
      <c r="AJ79" s="3">
        <v>0</v>
      </c>
      <c r="AK79" s="3">
        <v>0</v>
      </c>
      <c r="AL79" s="3">
        <v>0</v>
      </c>
      <c r="AM79" s="3">
        <v>0</v>
      </c>
      <c r="AN79" s="3">
        <v>0</v>
      </c>
      <c r="AO79" s="3">
        <v>0</v>
      </c>
      <c r="AP79" s="3">
        <v>0</v>
      </c>
      <c r="AQ79" s="3">
        <v>0</v>
      </c>
      <c r="AR79" s="3">
        <v>0</v>
      </c>
      <c r="AS79" s="3">
        <v>0</v>
      </c>
      <c r="AT79" s="172">
        <f t="shared" si="350"/>
        <v>0</v>
      </c>
      <c r="AU79" s="82">
        <f t="shared" si="351"/>
        <v>0</v>
      </c>
      <c r="AW79" s="589"/>
      <c r="AX79" s="218" t="s">
        <v>51</v>
      </c>
      <c r="AY79" s="3">
        <v>0</v>
      </c>
      <c r="AZ79" s="3">
        <v>0</v>
      </c>
      <c r="BA79" s="3">
        <v>0</v>
      </c>
      <c r="BB79" s="3">
        <v>0</v>
      </c>
      <c r="BC79" s="3">
        <v>0</v>
      </c>
      <c r="BD79" s="3">
        <v>0</v>
      </c>
      <c r="BE79" s="3">
        <v>0</v>
      </c>
      <c r="BF79" s="3">
        <v>0</v>
      </c>
      <c r="BG79" s="3">
        <v>0</v>
      </c>
      <c r="BH79" s="3">
        <v>0</v>
      </c>
      <c r="BI79" s="3">
        <v>0</v>
      </c>
      <c r="BJ79" s="172">
        <f t="shared" si="352"/>
        <v>0</v>
      </c>
      <c r="BK79" s="82">
        <f t="shared" si="353"/>
        <v>0</v>
      </c>
      <c r="BM79" s="198">
        <v>70611</v>
      </c>
      <c r="BN79" s="198">
        <v>0</v>
      </c>
      <c r="BO79" s="198">
        <v>0</v>
      </c>
      <c r="BP79" s="198">
        <v>0</v>
      </c>
      <c r="BQ79" s="198">
        <v>0</v>
      </c>
      <c r="BR79" s="198">
        <v>0</v>
      </c>
      <c r="BS79" s="198">
        <v>0</v>
      </c>
      <c r="BU79" s="198">
        <v>0</v>
      </c>
      <c r="BV79" s="198">
        <v>0</v>
      </c>
      <c r="BW79" s="198">
        <v>0</v>
      </c>
      <c r="BX79" s="198">
        <v>0</v>
      </c>
      <c r="BY79" s="198">
        <v>0</v>
      </c>
      <c r="BZ79" s="198">
        <v>0</v>
      </c>
      <c r="CA79" s="198">
        <v>0</v>
      </c>
      <c r="CC79" s="198">
        <v>0</v>
      </c>
      <c r="CD79" s="198">
        <v>0</v>
      </c>
      <c r="CE79" s="198">
        <v>0</v>
      </c>
      <c r="CF79" s="198">
        <v>0</v>
      </c>
      <c r="CG79" s="198">
        <v>0</v>
      </c>
      <c r="CH79" s="198">
        <v>0</v>
      </c>
      <c r="CI79" s="198">
        <v>0</v>
      </c>
      <c r="CK79" s="198">
        <v>0</v>
      </c>
      <c r="CL79" s="198">
        <v>0</v>
      </c>
      <c r="CM79" s="198">
        <v>0</v>
      </c>
      <c r="CN79" s="198">
        <v>0</v>
      </c>
      <c r="CO79" s="198">
        <v>0</v>
      </c>
      <c r="CP79" s="198">
        <v>0</v>
      </c>
      <c r="CQ79" s="198">
        <v>0</v>
      </c>
    </row>
    <row r="80" spans="1:95" ht="15.75" thickBot="1" x14ac:dyDescent="0.3">
      <c r="A80" s="590"/>
      <c r="B80" s="218" t="s">
        <v>50</v>
      </c>
      <c r="C80" s="3">
        <v>0</v>
      </c>
      <c r="D80" s="3">
        <v>0</v>
      </c>
      <c r="E80" s="3">
        <v>0</v>
      </c>
      <c r="F80" s="3">
        <v>0</v>
      </c>
      <c r="G80" s="3">
        <v>0</v>
      </c>
      <c r="H80" s="3">
        <v>0</v>
      </c>
      <c r="I80" s="3">
        <v>0</v>
      </c>
      <c r="J80" s="3">
        <v>0</v>
      </c>
      <c r="K80" s="3">
        <v>0</v>
      </c>
      <c r="L80" s="3">
        <v>0</v>
      </c>
      <c r="M80" s="3">
        <v>0</v>
      </c>
      <c r="N80" s="172">
        <f t="shared" si="354"/>
        <v>0</v>
      </c>
      <c r="O80" s="82">
        <f t="shared" si="348"/>
        <v>0</v>
      </c>
      <c r="Q80" s="590"/>
      <c r="R80" s="218" t="s">
        <v>50</v>
      </c>
      <c r="S80" s="3">
        <v>0</v>
      </c>
      <c r="T80" s="3">
        <v>0</v>
      </c>
      <c r="U80" s="3">
        <v>0</v>
      </c>
      <c r="V80" s="3">
        <v>0</v>
      </c>
      <c r="W80" s="3">
        <v>0</v>
      </c>
      <c r="X80" s="3">
        <v>0</v>
      </c>
      <c r="Y80" s="3">
        <v>0</v>
      </c>
      <c r="Z80" s="3">
        <v>0</v>
      </c>
      <c r="AA80" s="3">
        <v>0</v>
      </c>
      <c r="AB80" s="3">
        <v>0</v>
      </c>
      <c r="AC80" s="3">
        <v>0</v>
      </c>
      <c r="AD80" s="172">
        <f t="shared" si="355"/>
        <v>0</v>
      </c>
      <c r="AE80" s="82">
        <f t="shared" si="349"/>
        <v>0</v>
      </c>
      <c r="AG80" s="590"/>
      <c r="AH80" s="218" t="s">
        <v>50</v>
      </c>
      <c r="AI80" s="3">
        <v>0</v>
      </c>
      <c r="AJ80" s="3">
        <v>0</v>
      </c>
      <c r="AK80" s="3">
        <v>0</v>
      </c>
      <c r="AL80" s="3">
        <v>0</v>
      </c>
      <c r="AM80" s="3">
        <v>0</v>
      </c>
      <c r="AN80" s="3">
        <v>0</v>
      </c>
      <c r="AO80" s="3">
        <v>0</v>
      </c>
      <c r="AP80" s="3">
        <v>0</v>
      </c>
      <c r="AQ80" s="3">
        <v>0</v>
      </c>
      <c r="AR80" s="3">
        <v>0</v>
      </c>
      <c r="AS80" s="3">
        <v>0</v>
      </c>
      <c r="AT80" s="172">
        <f t="shared" si="350"/>
        <v>0</v>
      </c>
      <c r="AU80" s="82">
        <f t="shared" si="351"/>
        <v>0</v>
      </c>
      <c r="AW80" s="590"/>
      <c r="AX80" s="218" t="s">
        <v>50</v>
      </c>
      <c r="AY80" s="3">
        <v>0</v>
      </c>
      <c r="AZ80" s="3">
        <v>0</v>
      </c>
      <c r="BA80" s="3">
        <v>0</v>
      </c>
      <c r="BB80" s="3">
        <v>0</v>
      </c>
      <c r="BC80" s="3">
        <v>0</v>
      </c>
      <c r="BD80" s="3">
        <v>0</v>
      </c>
      <c r="BE80" s="3">
        <v>0</v>
      </c>
      <c r="BF80" s="3">
        <v>0</v>
      </c>
      <c r="BG80" s="3">
        <v>0</v>
      </c>
      <c r="BH80" s="3">
        <v>0</v>
      </c>
      <c r="BI80" s="3">
        <v>0</v>
      </c>
      <c r="BJ80" s="172">
        <f t="shared" si="352"/>
        <v>0</v>
      </c>
      <c r="BK80" s="82">
        <f t="shared" si="353"/>
        <v>0</v>
      </c>
      <c r="BM80" s="198">
        <v>0</v>
      </c>
      <c r="BN80" s="198">
        <v>0</v>
      </c>
      <c r="BO80" s="198">
        <v>0</v>
      </c>
      <c r="BP80" s="198">
        <v>0</v>
      </c>
      <c r="BQ80" s="198">
        <v>0</v>
      </c>
      <c r="BR80" s="198">
        <v>0</v>
      </c>
      <c r="BS80" s="198">
        <v>0</v>
      </c>
      <c r="BU80" s="198">
        <v>0</v>
      </c>
      <c r="BV80" s="198">
        <v>0</v>
      </c>
      <c r="BW80" s="198">
        <v>0</v>
      </c>
      <c r="BX80" s="198">
        <v>0</v>
      </c>
      <c r="BY80" s="198">
        <v>0</v>
      </c>
      <c r="BZ80" s="198">
        <v>0</v>
      </c>
      <c r="CA80" s="198">
        <v>0</v>
      </c>
      <c r="CC80" s="198">
        <v>0</v>
      </c>
      <c r="CD80" s="198">
        <v>0</v>
      </c>
      <c r="CE80" s="198">
        <v>0</v>
      </c>
      <c r="CF80" s="198">
        <v>0</v>
      </c>
      <c r="CG80" s="198">
        <v>0</v>
      </c>
      <c r="CH80" s="198">
        <v>0</v>
      </c>
      <c r="CI80" s="198">
        <v>0</v>
      </c>
      <c r="CK80" s="198">
        <v>0</v>
      </c>
      <c r="CL80" s="198">
        <v>0</v>
      </c>
      <c r="CM80" s="198">
        <v>0</v>
      </c>
      <c r="CN80" s="198">
        <v>0</v>
      </c>
      <c r="CO80" s="198">
        <v>0</v>
      </c>
      <c r="CP80" s="198">
        <v>0</v>
      </c>
      <c r="CQ80" s="198">
        <v>0</v>
      </c>
    </row>
    <row r="81" spans="1:95" ht="15.75" thickBot="1" x14ac:dyDescent="0.3">
      <c r="B81" s="219" t="s">
        <v>43</v>
      </c>
      <c r="C81" s="210">
        <f>SUM(C68:C80)</f>
        <v>0</v>
      </c>
      <c r="D81" s="210">
        <f t="shared" ref="D81" si="356">SUM(D68:D80)</f>
        <v>151347</v>
      </c>
      <c r="E81" s="210">
        <f t="shared" ref="E81" si="357">SUM(E68:E80)</f>
        <v>602835</v>
      </c>
      <c r="F81" s="210">
        <f t="shared" ref="F81" si="358">SUM(F68:F80)</f>
        <v>268897</v>
      </c>
      <c r="G81" s="210">
        <f t="shared" ref="G81" si="359">SUM(G68:G80)</f>
        <v>477085</v>
      </c>
      <c r="H81" s="210">
        <f t="shared" ref="H81" si="360">SUM(H68:H80)</f>
        <v>385826</v>
      </c>
      <c r="I81" s="210">
        <f t="shared" ref="I81" si="361">SUM(I68:I80)</f>
        <v>362606</v>
      </c>
      <c r="J81" s="210">
        <f t="shared" ref="J81" si="362">SUM(J68:J80)</f>
        <v>397251</v>
      </c>
      <c r="K81" s="210">
        <f t="shared" ref="K81" si="363">SUM(K68:K80)</f>
        <v>708585</v>
      </c>
      <c r="L81" s="210">
        <f t="shared" ref="L81" si="364">SUM(L68:L80)</f>
        <v>396048</v>
      </c>
      <c r="M81" s="210">
        <f t="shared" ref="M81" si="365">SUM(M68:M80)</f>
        <v>946471</v>
      </c>
      <c r="N81" s="221">
        <f t="shared" ref="N81" si="366">SUM(N68:N80)</f>
        <v>1625662</v>
      </c>
      <c r="O81" s="85">
        <f t="shared" si="348"/>
        <v>6322613</v>
      </c>
      <c r="Q81" s="86"/>
      <c r="R81" s="219" t="s">
        <v>43</v>
      </c>
      <c r="S81" s="210">
        <f>SUM(S68:S80)</f>
        <v>0</v>
      </c>
      <c r="T81" s="210">
        <f t="shared" ref="T81" si="367">SUM(T68:T80)</f>
        <v>0</v>
      </c>
      <c r="U81" s="210">
        <f t="shared" ref="U81" si="368">SUM(U68:U80)</f>
        <v>0</v>
      </c>
      <c r="V81" s="210">
        <f t="shared" ref="V81" si="369">SUM(V68:V80)</f>
        <v>0</v>
      </c>
      <c r="W81" s="210">
        <f t="shared" ref="W81" si="370">SUM(W68:W80)</f>
        <v>0</v>
      </c>
      <c r="X81" s="210">
        <f t="shared" ref="X81" si="371">SUM(X68:X80)</f>
        <v>0</v>
      </c>
      <c r="Y81" s="210">
        <f t="shared" ref="Y81" si="372">SUM(Y68:Y80)</f>
        <v>0</v>
      </c>
      <c r="Z81" s="210">
        <f t="shared" ref="Z81" si="373">SUM(Z68:Z80)</f>
        <v>0</v>
      </c>
      <c r="AA81" s="210">
        <f t="shared" ref="AA81" si="374">SUM(AA68:AA80)</f>
        <v>0</v>
      </c>
      <c r="AB81" s="210">
        <f t="shared" ref="AB81" si="375">SUM(AB68:AB80)</f>
        <v>0</v>
      </c>
      <c r="AC81" s="210">
        <f t="shared" ref="AC81" si="376">SUM(AC68:AC80)</f>
        <v>0</v>
      </c>
      <c r="AD81" s="221">
        <f t="shared" ref="AD81" si="377">SUM(AD68:AD80)</f>
        <v>0</v>
      </c>
      <c r="AE81" s="85">
        <f t="shared" si="349"/>
        <v>0</v>
      </c>
      <c r="AG81" s="86"/>
      <c r="AH81" s="219" t="s">
        <v>43</v>
      </c>
      <c r="AI81" s="210">
        <f>SUM(AI68:AI80)</f>
        <v>0</v>
      </c>
      <c r="AJ81" s="210">
        <f t="shared" ref="AJ81" si="378">SUM(AJ68:AJ80)</f>
        <v>0</v>
      </c>
      <c r="AK81" s="210">
        <f t="shared" ref="AK81" si="379">SUM(AK68:AK80)</f>
        <v>0</v>
      </c>
      <c r="AL81" s="210">
        <f t="shared" ref="AL81" si="380">SUM(AL68:AL80)</f>
        <v>0</v>
      </c>
      <c r="AM81" s="210">
        <f t="shared" ref="AM81" si="381">SUM(AM68:AM80)</f>
        <v>0</v>
      </c>
      <c r="AN81" s="210">
        <f t="shared" ref="AN81" si="382">SUM(AN68:AN80)</f>
        <v>0</v>
      </c>
      <c r="AO81" s="210">
        <f t="shared" ref="AO81" si="383">SUM(AO68:AO80)</f>
        <v>0</v>
      </c>
      <c r="AP81" s="210">
        <f t="shared" ref="AP81" si="384">SUM(AP68:AP80)</f>
        <v>0</v>
      </c>
      <c r="AQ81" s="210">
        <f t="shared" ref="AQ81" si="385">SUM(AQ68:AQ80)</f>
        <v>0</v>
      </c>
      <c r="AR81" s="210">
        <f t="shared" ref="AR81" si="386">SUM(AR68:AR80)</f>
        <v>0</v>
      </c>
      <c r="AS81" s="210">
        <f t="shared" ref="AS81" si="387">SUM(AS68:AS80)</f>
        <v>0</v>
      </c>
      <c r="AT81" s="221">
        <f t="shared" ref="AT81" si="388">SUM(AT68:AT80)</f>
        <v>0</v>
      </c>
      <c r="AU81" s="85">
        <f t="shared" si="351"/>
        <v>0</v>
      </c>
      <c r="AW81" s="86"/>
      <c r="AX81" s="219" t="s">
        <v>43</v>
      </c>
      <c r="AY81" s="210">
        <f>SUM(AY68:AY80)</f>
        <v>0</v>
      </c>
      <c r="AZ81" s="210">
        <f t="shared" ref="AZ81" si="389">SUM(AZ68:AZ80)</f>
        <v>0</v>
      </c>
      <c r="BA81" s="210">
        <f t="shared" ref="BA81" si="390">SUM(BA68:BA80)</f>
        <v>0</v>
      </c>
      <c r="BB81" s="210">
        <f t="shared" ref="BB81" si="391">SUM(BB68:BB80)</f>
        <v>0</v>
      </c>
      <c r="BC81" s="210">
        <f t="shared" ref="BC81" si="392">SUM(BC68:BC80)</f>
        <v>0</v>
      </c>
      <c r="BD81" s="210">
        <f t="shared" ref="BD81" si="393">SUM(BD68:BD80)</f>
        <v>0</v>
      </c>
      <c r="BE81" s="210">
        <f t="shared" ref="BE81" si="394">SUM(BE68:BE80)</f>
        <v>0</v>
      </c>
      <c r="BF81" s="210">
        <f t="shared" ref="BF81" si="395">SUM(BF68:BF80)</f>
        <v>0</v>
      </c>
      <c r="BG81" s="210">
        <f t="shared" ref="BG81" si="396">SUM(BG68:BG80)</f>
        <v>0</v>
      </c>
      <c r="BH81" s="210">
        <f t="shared" ref="BH81" si="397">SUM(BH68:BH80)</f>
        <v>0</v>
      </c>
      <c r="BI81" s="210">
        <f t="shared" ref="BI81" si="398">SUM(BI68:BI80)</f>
        <v>0</v>
      </c>
      <c r="BJ81" s="221">
        <f t="shared" ref="BJ81" si="399">SUM(BJ68:BJ80)</f>
        <v>0</v>
      </c>
      <c r="BK81" s="85">
        <f t="shared" si="353"/>
        <v>0</v>
      </c>
      <c r="BM81">
        <f t="shared" ref="BM81" si="400">SUM(BM68:BM80)</f>
        <v>380055</v>
      </c>
      <c r="BN81">
        <f t="shared" ref="BN81" si="401">SUM(BN68:BN80)</f>
        <v>1282158</v>
      </c>
      <c r="BO81">
        <f t="shared" ref="BO81" si="402">SUM(BO68:BO80)</f>
        <v>0</v>
      </c>
      <c r="BP81">
        <f t="shared" ref="BP81" si="403">SUM(BP68:BP80)</f>
        <v>-36551</v>
      </c>
      <c r="BQ81">
        <f t="shared" ref="BQ81" si="404">SUM(BQ68:BQ80)</f>
        <v>0</v>
      </c>
      <c r="BR81">
        <f t="shared" ref="BR81" si="405">SUM(BR68:BR80)</f>
        <v>0</v>
      </c>
      <c r="BS81">
        <f t="shared" ref="BS81" si="406">SUM(BS68:BS80)</f>
        <v>0</v>
      </c>
      <c r="BU81">
        <f t="shared" ref="BU81" si="407">SUM(BU68:BU80)</f>
        <v>0</v>
      </c>
      <c r="BV81">
        <f t="shared" ref="BV81" si="408">SUM(BV68:BV80)</f>
        <v>0</v>
      </c>
      <c r="BW81">
        <f t="shared" ref="BW81" si="409">SUM(BW68:BW80)</f>
        <v>0</v>
      </c>
      <c r="BX81">
        <f t="shared" ref="BX81" si="410">SUM(BX68:BX80)</f>
        <v>0</v>
      </c>
      <c r="BY81">
        <f t="shared" ref="BY81" si="411">SUM(BY68:BY80)</f>
        <v>0</v>
      </c>
      <c r="BZ81">
        <f t="shared" ref="BZ81" si="412">SUM(BZ68:BZ80)</f>
        <v>0</v>
      </c>
      <c r="CA81">
        <f t="shared" ref="CA81" si="413">SUM(CA68:CA80)</f>
        <v>0</v>
      </c>
      <c r="CC81">
        <f t="shared" ref="CC81" si="414">SUM(CC68:CC80)</f>
        <v>0</v>
      </c>
      <c r="CD81">
        <f t="shared" ref="CD81" si="415">SUM(CD68:CD80)</f>
        <v>0</v>
      </c>
      <c r="CE81">
        <f t="shared" ref="CE81" si="416">SUM(CE68:CE80)</f>
        <v>0</v>
      </c>
      <c r="CF81">
        <f t="shared" ref="CF81" si="417">SUM(CF68:CF80)</f>
        <v>0</v>
      </c>
      <c r="CG81">
        <f t="shared" ref="CG81" si="418">SUM(CG68:CG80)</f>
        <v>0</v>
      </c>
      <c r="CH81">
        <f t="shared" ref="CH81" si="419">SUM(CH68:CH80)</f>
        <v>0</v>
      </c>
      <c r="CI81">
        <f t="shared" ref="CI81" si="420">SUM(CI68:CI80)</f>
        <v>0</v>
      </c>
      <c r="CK81">
        <f t="shared" ref="CK81" si="421">SUM(CK68:CK80)</f>
        <v>0</v>
      </c>
      <c r="CL81">
        <f t="shared" ref="CL81" si="422">SUM(CL68:CL80)</f>
        <v>0</v>
      </c>
      <c r="CM81">
        <f t="shared" ref="CM81" si="423">SUM(CM68:CM80)</f>
        <v>0</v>
      </c>
      <c r="CN81">
        <f t="shared" ref="CN81" si="424">SUM(CN68:CN80)</f>
        <v>0</v>
      </c>
      <c r="CO81">
        <f t="shared" ref="CO81" si="425">SUM(CO68:CO80)</f>
        <v>0</v>
      </c>
      <c r="CP81">
        <f t="shared" ref="CP81" si="426">SUM(CP68:CP80)</f>
        <v>0</v>
      </c>
      <c r="CQ81">
        <f t="shared" ref="CQ81" si="427">SUM(CQ68:CQ80)</f>
        <v>0</v>
      </c>
    </row>
    <row r="82" spans="1:95" ht="21.75" thickBot="1" x14ac:dyDescent="0.4">
      <c r="A82" s="88"/>
      <c r="Q82" s="88"/>
      <c r="AG82" s="88"/>
      <c r="AW82" s="88"/>
    </row>
    <row r="83" spans="1:95" ht="21.75" thickBot="1" x14ac:dyDescent="0.4">
      <c r="A83" s="88"/>
      <c r="B83" s="205" t="s">
        <v>36</v>
      </c>
      <c r="C83" s="206">
        <f t="shared" ref="C83:N83" si="428">C$3</f>
        <v>45292</v>
      </c>
      <c r="D83" s="206">
        <f t="shared" si="428"/>
        <v>45323</v>
      </c>
      <c r="E83" s="206">
        <f t="shared" si="428"/>
        <v>45352</v>
      </c>
      <c r="F83" s="206">
        <f t="shared" si="428"/>
        <v>45383</v>
      </c>
      <c r="G83" s="206">
        <f t="shared" si="428"/>
        <v>45413</v>
      </c>
      <c r="H83" s="206">
        <f t="shared" si="428"/>
        <v>45444</v>
      </c>
      <c r="I83" s="206">
        <f t="shared" si="428"/>
        <v>45474</v>
      </c>
      <c r="J83" s="206">
        <f t="shared" si="428"/>
        <v>45505</v>
      </c>
      <c r="K83" s="206">
        <f t="shared" si="428"/>
        <v>45536</v>
      </c>
      <c r="L83" s="206">
        <f t="shared" si="428"/>
        <v>45566</v>
      </c>
      <c r="M83" s="206">
        <f t="shared" si="428"/>
        <v>45597</v>
      </c>
      <c r="N83" s="213" t="str">
        <f t="shared" si="428"/>
        <v>Dec-24 +</v>
      </c>
      <c r="O83" s="207" t="s">
        <v>34</v>
      </c>
      <c r="Q83" s="88"/>
      <c r="R83" s="205" t="s">
        <v>36</v>
      </c>
      <c r="S83" s="206">
        <f t="shared" ref="S83:AD83" si="429">S$3</f>
        <v>45292</v>
      </c>
      <c r="T83" s="206">
        <f t="shared" si="429"/>
        <v>45323</v>
      </c>
      <c r="U83" s="206">
        <f t="shared" si="429"/>
        <v>45352</v>
      </c>
      <c r="V83" s="206">
        <f t="shared" si="429"/>
        <v>45383</v>
      </c>
      <c r="W83" s="206">
        <f t="shared" si="429"/>
        <v>45413</v>
      </c>
      <c r="X83" s="206">
        <f t="shared" si="429"/>
        <v>45444</v>
      </c>
      <c r="Y83" s="206">
        <f t="shared" si="429"/>
        <v>45474</v>
      </c>
      <c r="Z83" s="206">
        <f t="shared" si="429"/>
        <v>45505</v>
      </c>
      <c r="AA83" s="206">
        <f t="shared" si="429"/>
        <v>45536</v>
      </c>
      <c r="AB83" s="206">
        <f t="shared" si="429"/>
        <v>45566</v>
      </c>
      <c r="AC83" s="206">
        <f t="shared" si="429"/>
        <v>45597</v>
      </c>
      <c r="AD83" s="213" t="str">
        <f t="shared" si="429"/>
        <v>Dec-24 +</v>
      </c>
      <c r="AE83" s="207" t="s">
        <v>34</v>
      </c>
      <c r="AG83" s="88"/>
      <c r="AH83" s="205" t="s">
        <v>36</v>
      </c>
      <c r="AI83" s="206">
        <f t="shared" ref="AI83:AT83" si="430">AI$3</f>
        <v>45292</v>
      </c>
      <c r="AJ83" s="206">
        <f t="shared" si="430"/>
        <v>45323</v>
      </c>
      <c r="AK83" s="206">
        <f t="shared" si="430"/>
        <v>45352</v>
      </c>
      <c r="AL83" s="206">
        <f t="shared" si="430"/>
        <v>45383</v>
      </c>
      <c r="AM83" s="206">
        <f t="shared" si="430"/>
        <v>45413</v>
      </c>
      <c r="AN83" s="206">
        <f t="shared" si="430"/>
        <v>45444</v>
      </c>
      <c r="AO83" s="206">
        <f t="shared" si="430"/>
        <v>45474</v>
      </c>
      <c r="AP83" s="206">
        <f t="shared" si="430"/>
        <v>45505</v>
      </c>
      <c r="AQ83" s="206">
        <f t="shared" si="430"/>
        <v>45536</v>
      </c>
      <c r="AR83" s="206">
        <f t="shared" si="430"/>
        <v>45566</v>
      </c>
      <c r="AS83" s="206">
        <f t="shared" si="430"/>
        <v>45597</v>
      </c>
      <c r="AT83" s="213" t="str">
        <f t="shared" si="430"/>
        <v>Dec-24 +</v>
      </c>
      <c r="AU83" s="207" t="s">
        <v>34</v>
      </c>
      <c r="AW83" s="88"/>
      <c r="AX83" s="205" t="s">
        <v>36</v>
      </c>
      <c r="AY83" s="206">
        <f t="shared" ref="AY83:BJ83" si="431">AY$3</f>
        <v>45292</v>
      </c>
      <c r="AZ83" s="206">
        <f t="shared" si="431"/>
        <v>45323</v>
      </c>
      <c r="BA83" s="206">
        <f t="shared" si="431"/>
        <v>45352</v>
      </c>
      <c r="BB83" s="206">
        <f t="shared" si="431"/>
        <v>45383</v>
      </c>
      <c r="BC83" s="206">
        <f t="shared" si="431"/>
        <v>45413</v>
      </c>
      <c r="BD83" s="206">
        <f t="shared" si="431"/>
        <v>45444</v>
      </c>
      <c r="BE83" s="206">
        <f t="shared" si="431"/>
        <v>45474</v>
      </c>
      <c r="BF83" s="206">
        <f t="shared" si="431"/>
        <v>45505</v>
      </c>
      <c r="BG83" s="206">
        <f t="shared" si="431"/>
        <v>45536</v>
      </c>
      <c r="BH83" s="206">
        <f t="shared" si="431"/>
        <v>45566</v>
      </c>
      <c r="BI83" s="206">
        <f t="shared" si="431"/>
        <v>45597</v>
      </c>
      <c r="BJ83" s="213" t="str">
        <f t="shared" si="431"/>
        <v>Dec-24 +</v>
      </c>
      <c r="BK83" s="207" t="s">
        <v>34</v>
      </c>
      <c r="BM83" s="42">
        <f>BM$3</f>
        <v>45627</v>
      </c>
      <c r="BN83" s="42">
        <f t="shared" ref="BN83:BS83" si="432">BN$3</f>
        <v>45658</v>
      </c>
      <c r="BO83" s="42">
        <f t="shared" si="432"/>
        <v>45689</v>
      </c>
      <c r="BP83" s="42">
        <f t="shared" si="432"/>
        <v>45717</v>
      </c>
      <c r="BQ83" s="42">
        <f t="shared" si="432"/>
        <v>45748</v>
      </c>
      <c r="BR83" s="42">
        <f t="shared" si="432"/>
        <v>45778</v>
      </c>
      <c r="BS83" s="42">
        <f t="shared" si="432"/>
        <v>45809</v>
      </c>
      <c r="BU83" s="42">
        <f t="shared" ref="BU83:CA83" si="433">BU$3</f>
        <v>45627</v>
      </c>
      <c r="BV83" s="42">
        <f t="shared" si="433"/>
        <v>45658</v>
      </c>
      <c r="BW83" s="42">
        <f t="shared" si="433"/>
        <v>45689</v>
      </c>
      <c r="BX83" s="42">
        <f t="shared" si="433"/>
        <v>45717</v>
      </c>
      <c r="BY83" s="42">
        <f t="shared" si="433"/>
        <v>45748</v>
      </c>
      <c r="BZ83" s="42">
        <f t="shared" si="433"/>
        <v>45778</v>
      </c>
      <c r="CA83" s="42">
        <f t="shared" si="433"/>
        <v>45809</v>
      </c>
      <c r="CC83" s="42">
        <f t="shared" ref="CC83:CI83" si="434">CC$3</f>
        <v>45627</v>
      </c>
      <c r="CD83" s="42">
        <f t="shared" si="434"/>
        <v>45658</v>
      </c>
      <c r="CE83" s="42">
        <f t="shared" si="434"/>
        <v>45689</v>
      </c>
      <c r="CF83" s="42">
        <f t="shared" si="434"/>
        <v>45717</v>
      </c>
      <c r="CG83" s="42">
        <f t="shared" si="434"/>
        <v>45748</v>
      </c>
      <c r="CH83" s="42">
        <f t="shared" si="434"/>
        <v>45778</v>
      </c>
      <c r="CI83" s="42">
        <f t="shared" si="434"/>
        <v>45809</v>
      </c>
      <c r="CK83" s="42">
        <f t="shared" ref="CK83:CQ83" si="435">CK$3</f>
        <v>45627</v>
      </c>
      <c r="CL83" s="42">
        <f t="shared" si="435"/>
        <v>45658</v>
      </c>
      <c r="CM83" s="42">
        <f t="shared" si="435"/>
        <v>45689</v>
      </c>
      <c r="CN83" s="42">
        <f t="shared" si="435"/>
        <v>45717</v>
      </c>
      <c r="CO83" s="42">
        <f t="shared" si="435"/>
        <v>45748</v>
      </c>
      <c r="CP83" s="42">
        <f t="shared" si="435"/>
        <v>45778</v>
      </c>
      <c r="CQ83" s="42">
        <f t="shared" si="435"/>
        <v>45809</v>
      </c>
    </row>
    <row r="84" spans="1:95" ht="15" customHeight="1" x14ac:dyDescent="0.25">
      <c r="A84" s="579" t="s">
        <v>65</v>
      </c>
      <c r="B84" s="218" t="s">
        <v>62</v>
      </c>
      <c r="C84" s="3">
        <v>0</v>
      </c>
      <c r="D84" s="3">
        <v>0</v>
      </c>
      <c r="E84" s="3">
        <v>0</v>
      </c>
      <c r="F84" s="3">
        <v>0</v>
      </c>
      <c r="G84" s="3">
        <v>0</v>
      </c>
      <c r="H84" s="3">
        <v>0</v>
      </c>
      <c r="I84" s="3">
        <v>0</v>
      </c>
      <c r="J84" s="3">
        <v>0</v>
      </c>
      <c r="K84" s="3">
        <v>0</v>
      </c>
      <c r="L84" s="3">
        <v>0</v>
      </c>
      <c r="M84" s="3">
        <v>0</v>
      </c>
      <c r="N84" s="172">
        <f>SUM(BM84:BS84)</f>
        <v>14241</v>
      </c>
      <c r="O84" s="82">
        <f t="shared" ref="O84:O97" si="436">SUM(C84:N84)</f>
        <v>14241</v>
      </c>
      <c r="Q84" s="579" t="s">
        <v>65</v>
      </c>
      <c r="R84" s="218" t="s">
        <v>62</v>
      </c>
      <c r="S84" s="3">
        <v>0</v>
      </c>
      <c r="T84" s="3">
        <v>0</v>
      </c>
      <c r="U84" s="3">
        <v>52600</v>
      </c>
      <c r="V84" s="3">
        <v>0</v>
      </c>
      <c r="W84" s="3">
        <v>0</v>
      </c>
      <c r="X84" s="3">
        <v>107520</v>
      </c>
      <c r="Y84" s="3">
        <v>0</v>
      </c>
      <c r="Z84" s="3">
        <v>0</v>
      </c>
      <c r="AA84" s="3">
        <v>0</v>
      </c>
      <c r="AB84" s="3">
        <v>0</v>
      </c>
      <c r="AC84" s="3">
        <v>30160</v>
      </c>
      <c r="AD84" s="172">
        <f>SUM(BU84:CA84)</f>
        <v>116233</v>
      </c>
      <c r="AE84" s="82">
        <f t="shared" ref="AE84:AE97" si="437">SUM(S84:AD84)</f>
        <v>306513</v>
      </c>
      <c r="AG84" s="579" t="s">
        <v>65</v>
      </c>
      <c r="AH84" s="218" t="s">
        <v>62</v>
      </c>
      <c r="AI84" s="3">
        <v>0</v>
      </c>
      <c r="AJ84" s="3">
        <v>0</v>
      </c>
      <c r="AK84" s="3">
        <v>0</v>
      </c>
      <c r="AL84" s="3">
        <v>0</v>
      </c>
      <c r="AM84" s="3">
        <v>0</v>
      </c>
      <c r="AN84" s="3">
        <v>210400</v>
      </c>
      <c r="AO84" s="3">
        <v>0</v>
      </c>
      <c r="AP84" s="3">
        <v>0</v>
      </c>
      <c r="AQ84" s="3">
        <v>0</v>
      </c>
      <c r="AR84" s="3">
        <v>0</v>
      </c>
      <c r="AS84" s="3">
        <v>0</v>
      </c>
      <c r="AT84" s="172">
        <f t="shared" ref="AT84:AT96" si="438">SUM(CC84:CI84)</f>
        <v>134405</v>
      </c>
      <c r="AU84" s="82">
        <f t="shared" ref="AU84:AU97" si="439">SUM(AI84:AT84)</f>
        <v>344805</v>
      </c>
      <c r="AW84" s="579" t="s">
        <v>65</v>
      </c>
      <c r="AX84" s="218" t="s">
        <v>62</v>
      </c>
      <c r="AY84" s="3">
        <v>0</v>
      </c>
      <c r="AZ84" s="3">
        <v>0</v>
      </c>
      <c r="BA84" s="3">
        <v>0</v>
      </c>
      <c r="BB84" s="3">
        <v>0</v>
      </c>
      <c r="BC84" s="3">
        <v>0</v>
      </c>
      <c r="BD84" s="3">
        <v>0</v>
      </c>
      <c r="BE84" s="3">
        <v>0</v>
      </c>
      <c r="BF84" s="3">
        <v>0</v>
      </c>
      <c r="BG84" s="3">
        <v>0</v>
      </c>
      <c r="BH84" s="3">
        <v>0</v>
      </c>
      <c r="BI84" s="3">
        <v>0</v>
      </c>
      <c r="BJ84" s="172">
        <f t="shared" ref="BJ84:BJ96" si="440">SUM(CK84:CQ84)</f>
        <v>0</v>
      </c>
      <c r="BK84" s="82">
        <f t="shared" ref="BK84:BK97" si="441">SUM(AY84:BJ84)</f>
        <v>0</v>
      </c>
      <c r="BL84" s="215"/>
      <c r="BM84" s="198">
        <v>0</v>
      </c>
      <c r="BN84" s="198">
        <v>14241</v>
      </c>
      <c r="BO84" s="198">
        <v>0</v>
      </c>
      <c r="BP84" s="198">
        <v>0</v>
      </c>
      <c r="BQ84" s="198">
        <v>0</v>
      </c>
      <c r="BR84" s="198">
        <v>0</v>
      </c>
      <c r="BS84" s="198">
        <v>0</v>
      </c>
      <c r="BU84" s="198">
        <v>109273</v>
      </c>
      <c r="BV84" s="198">
        <v>6960</v>
      </c>
      <c r="BW84" s="198">
        <v>0</v>
      </c>
      <c r="BX84" s="198">
        <v>0</v>
      </c>
      <c r="BY84" s="198">
        <v>0</v>
      </c>
      <c r="BZ84" s="198">
        <v>0</v>
      </c>
      <c r="CA84" s="198">
        <v>0</v>
      </c>
      <c r="CC84" s="198">
        <v>0</v>
      </c>
      <c r="CD84" s="198">
        <v>134405</v>
      </c>
      <c r="CE84" s="198">
        <v>0</v>
      </c>
      <c r="CF84" s="198">
        <v>0</v>
      </c>
      <c r="CG84" s="198">
        <v>0</v>
      </c>
      <c r="CH84" s="198">
        <v>0</v>
      </c>
      <c r="CI84" s="198">
        <v>0</v>
      </c>
      <c r="CK84" s="198">
        <v>0</v>
      </c>
      <c r="CL84" s="198">
        <v>0</v>
      </c>
      <c r="CM84" s="198">
        <v>0</v>
      </c>
      <c r="CN84" s="198">
        <v>0</v>
      </c>
      <c r="CO84" s="198">
        <v>0</v>
      </c>
      <c r="CP84" s="198">
        <v>0</v>
      </c>
      <c r="CQ84" s="198">
        <v>0</v>
      </c>
    </row>
    <row r="85" spans="1:95" x14ac:dyDescent="0.25">
      <c r="A85" s="580"/>
      <c r="B85" s="218" t="s">
        <v>61</v>
      </c>
      <c r="C85" s="3">
        <v>0</v>
      </c>
      <c r="D85" s="3">
        <v>0</v>
      </c>
      <c r="E85" s="3">
        <v>0</v>
      </c>
      <c r="F85" s="3">
        <v>0</v>
      </c>
      <c r="G85" s="3">
        <v>0</v>
      </c>
      <c r="H85" s="3">
        <v>0</v>
      </c>
      <c r="I85" s="3">
        <v>0</v>
      </c>
      <c r="J85" s="3">
        <v>0</v>
      </c>
      <c r="K85" s="3">
        <v>0</v>
      </c>
      <c r="L85" s="3">
        <v>0</v>
      </c>
      <c r="M85" s="3">
        <v>0</v>
      </c>
      <c r="N85" s="172">
        <f t="shared" ref="N85:N96" si="442">SUM(BM85:BS85)</f>
        <v>0</v>
      </c>
      <c r="O85" s="82">
        <f t="shared" si="436"/>
        <v>0</v>
      </c>
      <c r="Q85" s="580"/>
      <c r="R85" s="218" t="s">
        <v>61</v>
      </c>
      <c r="S85" s="3">
        <v>0</v>
      </c>
      <c r="T85" s="3">
        <v>0</v>
      </c>
      <c r="U85" s="3">
        <v>0</v>
      </c>
      <c r="V85" s="3">
        <v>0</v>
      </c>
      <c r="W85" s="3">
        <v>0</v>
      </c>
      <c r="X85" s="3">
        <v>0</v>
      </c>
      <c r="Y85" s="3">
        <v>0</v>
      </c>
      <c r="Z85" s="3">
        <v>0</v>
      </c>
      <c r="AA85" s="3">
        <v>0</v>
      </c>
      <c r="AB85" s="3">
        <v>0</v>
      </c>
      <c r="AC85" s="3">
        <v>0</v>
      </c>
      <c r="AD85" s="172">
        <f t="shared" ref="AD85:AD96" si="443">SUM(BU85:CA85)</f>
        <v>0</v>
      </c>
      <c r="AE85" s="82">
        <f t="shared" si="437"/>
        <v>0</v>
      </c>
      <c r="AG85" s="580"/>
      <c r="AH85" s="218" t="s">
        <v>61</v>
      </c>
      <c r="AI85" s="3">
        <v>0</v>
      </c>
      <c r="AJ85" s="3">
        <v>0</v>
      </c>
      <c r="AK85" s="3">
        <v>0</v>
      </c>
      <c r="AL85" s="3">
        <v>0</v>
      </c>
      <c r="AM85" s="3">
        <v>0</v>
      </c>
      <c r="AN85" s="3">
        <v>0</v>
      </c>
      <c r="AO85" s="3">
        <v>0</v>
      </c>
      <c r="AP85" s="3">
        <v>0</v>
      </c>
      <c r="AQ85" s="3">
        <v>0</v>
      </c>
      <c r="AR85" s="3">
        <v>0</v>
      </c>
      <c r="AS85" s="3">
        <v>0</v>
      </c>
      <c r="AT85" s="172">
        <f t="shared" si="438"/>
        <v>0</v>
      </c>
      <c r="AU85" s="82">
        <f t="shared" si="439"/>
        <v>0</v>
      </c>
      <c r="AW85" s="580"/>
      <c r="AX85" s="218" t="s">
        <v>61</v>
      </c>
      <c r="AY85" s="3">
        <v>0</v>
      </c>
      <c r="AZ85" s="3">
        <v>0</v>
      </c>
      <c r="BA85" s="3">
        <v>0</v>
      </c>
      <c r="BB85" s="3">
        <v>0</v>
      </c>
      <c r="BC85" s="3">
        <v>0</v>
      </c>
      <c r="BD85" s="3">
        <v>0</v>
      </c>
      <c r="BE85" s="3">
        <v>0</v>
      </c>
      <c r="BF85" s="3">
        <v>0</v>
      </c>
      <c r="BG85" s="3">
        <v>0</v>
      </c>
      <c r="BH85" s="3">
        <v>0</v>
      </c>
      <c r="BI85" s="3">
        <v>0</v>
      </c>
      <c r="BJ85" s="172">
        <f t="shared" si="440"/>
        <v>0</v>
      </c>
      <c r="BK85" s="82">
        <f t="shared" si="441"/>
        <v>0</v>
      </c>
      <c r="BM85" s="198">
        <v>0</v>
      </c>
      <c r="BN85" s="198">
        <v>0</v>
      </c>
      <c r="BO85" s="198">
        <v>0</v>
      </c>
      <c r="BP85" s="198">
        <v>0</v>
      </c>
      <c r="BQ85" s="198">
        <v>0</v>
      </c>
      <c r="BR85" s="198">
        <v>0</v>
      </c>
      <c r="BS85" s="198">
        <v>0</v>
      </c>
      <c r="BU85" s="198">
        <v>0</v>
      </c>
      <c r="BV85" s="198">
        <v>0</v>
      </c>
      <c r="BW85" s="198">
        <v>0</v>
      </c>
      <c r="BX85" s="198">
        <v>0</v>
      </c>
      <c r="BY85" s="198">
        <v>0</v>
      </c>
      <c r="BZ85" s="198">
        <v>0</v>
      </c>
      <c r="CA85" s="198">
        <v>0</v>
      </c>
      <c r="CC85" s="198">
        <v>0</v>
      </c>
      <c r="CD85" s="198">
        <v>0</v>
      </c>
      <c r="CE85" s="198">
        <v>0</v>
      </c>
      <c r="CF85" s="198">
        <v>0</v>
      </c>
      <c r="CG85" s="198">
        <v>0</v>
      </c>
      <c r="CH85" s="198">
        <v>0</v>
      </c>
      <c r="CI85" s="198">
        <v>0</v>
      </c>
      <c r="CK85" s="198">
        <v>0</v>
      </c>
      <c r="CL85" s="198">
        <v>0</v>
      </c>
      <c r="CM85" s="198">
        <v>0</v>
      </c>
      <c r="CN85" s="198">
        <v>0</v>
      </c>
      <c r="CO85" s="198">
        <v>0</v>
      </c>
      <c r="CP85" s="198">
        <v>0</v>
      </c>
      <c r="CQ85" s="198">
        <v>0</v>
      </c>
    </row>
    <row r="86" spans="1:95" x14ac:dyDescent="0.25">
      <c r="A86" s="580"/>
      <c r="B86" s="218" t="s">
        <v>60</v>
      </c>
      <c r="C86" s="3">
        <v>0</v>
      </c>
      <c r="D86" s="3">
        <v>0</v>
      </c>
      <c r="E86" s="3">
        <v>0</v>
      </c>
      <c r="F86" s="3">
        <v>20985</v>
      </c>
      <c r="G86" s="3">
        <v>0</v>
      </c>
      <c r="H86" s="3">
        <v>0</v>
      </c>
      <c r="I86" s="3">
        <v>0</v>
      </c>
      <c r="J86" s="3">
        <v>0</v>
      </c>
      <c r="K86" s="3">
        <v>0</v>
      </c>
      <c r="L86" s="3">
        <v>0</v>
      </c>
      <c r="M86" s="3">
        <v>0</v>
      </c>
      <c r="N86" s="172">
        <f t="shared" si="442"/>
        <v>8394</v>
      </c>
      <c r="O86" s="82">
        <f t="shared" si="436"/>
        <v>29379</v>
      </c>
      <c r="Q86" s="580"/>
      <c r="R86" s="218" t="s">
        <v>60</v>
      </c>
      <c r="S86" s="3">
        <v>0</v>
      </c>
      <c r="T86" s="3">
        <v>0</v>
      </c>
      <c r="U86" s="3">
        <v>0</v>
      </c>
      <c r="V86" s="3">
        <v>0</v>
      </c>
      <c r="W86" s="3">
        <v>20985</v>
      </c>
      <c r="X86" s="3">
        <v>0</v>
      </c>
      <c r="Y86" s="3">
        <v>0</v>
      </c>
      <c r="Z86" s="3">
        <v>23637</v>
      </c>
      <c r="AA86" s="3">
        <v>12591</v>
      </c>
      <c r="AB86" s="3">
        <v>11819</v>
      </c>
      <c r="AC86" s="3">
        <v>70521</v>
      </c>
      <c r="AD86" s="172">
        <f t="shared" si="443"/>
        <v>19936</v>
      </c>
      <c r="AE86" s="82">
        <f t="shared" si="437"/>
        <v>159489</v>
      </c>
      <c r="AG86" s="580"/>
      <c r="AH86" s="218" t="s">
        <v>60</v>
      </c>
      <c r="AI86" s="3">
        <v>0</v>
      </c>
      <c r="AJ86" s="3">
        <v>0</v>
      </c>
      <c r="AK86" s="3">
        <v>0</v>
      </c>
      <c r="AL86" s="3">
        <v>0</v>
      </c>
      <c r="AM86" s="3">
        <v>0</v>
      </c>
      <c r="AN86" s="3">
        <v>0</v>
      </c>
      <c r="AO86" s="3">
        <v>0</v>
      </c>
      <c r="AP86" s="3">
        <v>0</v>
      </c>
      <c r="AQ86" s="3">
        <v>0</v>
      </c>
      <c r="AR86" s="3">
        <v>0</v>
      </c>
      <c r="AS86" s="3">
        <v>0</v>
      </c>
      <c r="AT86" s="172">
        <f t="shared" si="438"/>
        <v>0</v>
      </c>
      <c r="AU86" s="82">
        <f t="shared" si="439"/>
        <v>0</v>
      </c>
      <c r="AW86" s="580"/>
      <c r="AX86" s="218" t="s">
        <v>60</v>
      </c>
      <c r="AY86" s="3">
        <v>0</v>
      </c>
      <c r="AZ86" s="3">
        <v>0</v>
      </c>
      <c r="BA86" s="3">
        <v>0</v>
      </c>
      <c r="BB86" s="3">
        <v>0</v>
      </c>
      <c r="BC86" s="3">
        <v>0</v>
      </c>
      <c r="BD86" s="3">
        <v>0</v>
      </c>
      <c r="BE86" s="3">
        <v>0</v>
      </c>
      <c r="BF86" s="3">
        <v>0</v>
      </c>
      <c r="BG86" s="3">
        <v>0</v>
      </c>
      <c r="BH86" s="3">
        <v>0</v>
      </c>
      <c r="BI86" s="3">
        <v>0</v>
      </c>
      <c r="BJ86" s="172">
        <f t="shared" si="440"/>
        <v>0</v>
      </c>
      <c r="BK86" s="82">
        <f t="shared" si="441"/>
        <v>0</v>
      </c>
      <c r="BM86" s="198">
        <v>8394</v>
      </c>
      <c r="BN86" s="198">
        <v>0</v>
      </c>
      <c r="BO86" s="198">
        <v>0</v>
      </c>
      <c r="BP86" s="198">
        <v>0</v>
      </c>
      <c r="BQ86" s="198">
        <v>0</v>
      </c>
      <c r="BR86" s="198">
        <v>0</v>
      </c>
      <c r="BS86" s="198">
        <v>0</v>
      </c>
      <c r="BU86" s="198">
        <v>7345</v>
      </c>
      <c r="BV86" s="198">
        <v>12591</v>
      </c>
      <c r="BW86" s="198">
        <v>0</v>
      </c>
      <c r="BX86" s="198">
        <v>0</v>
      </c>
      <c r="BY86" s="198">
        <v>0</v>
      </c>
      <c r="BZ86" s="198">
        <v>0</v>
      </c>
      <c r="CA86" s="198">
        <v>0</v>
      </c>
      <c r="CC86" s="198">
        <v>0</v>
      </c>
      <c r="CD86" s="198">
        <v>0</v>
      </c>
      <c r="CE86" s="198">
        <v>0</v>
      </c>
      <c r="CF86" s="198">
        <v>0</v>
      </c>
      <c r="CG86" s="198">
        <v>0</v>
      </c>
      <c r="CH86" s="198">
        <v>0</v>
      </c>
      <c r="CI86" s="198">
        <v>0</v>
      </c>
      <c r="CK86" s="198">
        <v>0</v>
      </c>
      <c r="CL86" s="198">
        <v>0</v>
      </c>
      <c r="CM86" s="198">
        <v>0</v>
      </c>
      <c r="CN86" s="198">
        <v>0</v>
      </c>
      <c r="CO86" s="198">
        <v>0</v>
      </c>
      <c r="CP86" s="198">
        <v>0</v>
      </c>
      <c r="CQ86" s="198">
        <v>0</v>
      </c>
    </row>
    <row r="87" spans="1:95" x14ac:dyDescent="0.25">
      <c r="A87" s="580"/>
      <c r="B87" s="218" t="s">
        <v>59</v>
      </c>
      <c r="C87" s="3">
        <v>0</v>
      </c>
      <c r="D87" s="3">
        <v>4344</v>
      </c>
      <c r="E87" s="3">
        <v>21294</v>
      </c>
      <c r="F87" s="3">
        <v>33278</v>
      </c>
      <c r="G87" s="3">
        <v>18566</v>
      </c>
      <c r="H87" s="3">
        <v>21669</v>
      </c>
      <c r="I87" s="3">
        <v>30254</v>
      </c>
      <c r="J87" s="3">
        <v>30974</v>
      </c>
      <c r="K87" s="3">
        <v>28196</v>
      </c>
      <c r="L87" s="3">
        <v>21470</v>
      </c>
      <c r="M87" s="3">
        <v>18840</v>
      </c>
      <c r="N87" s="172">
        <f t="shared" si="442"/>
        <v>232635</v>
      </c>
      <c r="O87" s="82">
        <f t="shared" si="436"/>
        <v>461520</v>
      </c>
      <c r="Q87" s="580"/>
      <c r="R87" s="218" t="s">
        <v>59</v>
      </c>
      <c r="S87" s="3">
        <v>0</v>
      </c>
      <c r="T87" s="3">
        <v>93210</v>
      </c>
      <c r="U87" s="3">
        <v>302286</v>
      </c>
      <c r="V87" s="3">
        <v>116548</v>
      </c>
      <c r="W87" s="3">
        <v>191385</v>
      </c>
      <c r="X87" s="3">
        <v>422014</v>
      </c>
      <c r="Y87" s="3">
        <v>150615</v>
      </c>
      <c r="Z87" s="3">
        <v>208975</v>
      </c>
      <c r="AA87" s="3">
        <v>643399</v>
      </c>
      <c r="AB87" s="3">
        <v>907160</v>
      </c>
      <c r="AC87" s="3">
        <v>776126</v>
      </c>
      <c r="AD87" s="172">
        <f t="shared" si="443"/>
        <v>1477524</v>
      </c>
      <c r="AE87" s="82">
        <f t="shared" si="437"/>
        <v>5289242</v>
      </c>
      <c r="AG87" s="580"/>
      <c r="AH87" s="218" t="s">
        <v>59</v>
      </c>
      <c r="AI87" s="3">
        <v>0</v>
      </c>
      <c r="AJ87" s="3">
        <v>10004</v>
      </c>
      <c r="AK87" s="3">
        <v>0</v>
      </c>
      <c r="AL87" s="3">
        <v>52450</v>
      </c>
      <c r="AM87" s="3">
        <v>52884</v>
      </c>
      <c r="AN87" s="3">
        <v>5163</v>
      </c>
      <c r="AO87" s="3">
        <v>1581</v>
      </c>
      <c r="AP87" s="3">
        <v>20805</v>
      </c>
      <c r="AQ87" s="3">
        <v>271382</v>
      </c>
      <c r="AR87" s="3">
        <v>15021</v>
      </c>
      <c r="AS87" s="3">
        <v>214999</v>
      </c>
      <c r="AT87" s="172">
        <f t="shared" si="438"/>
        <v>345156</v>
      </c>
      <c r="AU87" s="82">
        <f t="shared" si="439"/>
        <v>989445</v>
      </c>
      <c r="AW87" s="580"/>
      <c r="AX87" s="218" t="s">
        <v>59</v>
      </c>
      <c r="AY87" s="3">
        <v>0</v>
      </c>
      <c r="AZ87" s="3">
        <v>0</v>
      </c>
      <c r="BA87" s="3">
        <v>0</v>
      </c>
      <c r="BB87" s="3">
        <v>0</v>
      </c>
      <c r="BC87" s="3">
        <v>0</v>
      </c>
      <c r="BD87" s="3">
        <v>0</v>
      </c>
      <c r="BE87" s="3">
        <v>0</v>
      </c>
      <c r="BF87" s="3">
        <v>0</v>
      </c>
      <c r="BG87" s="3">
        <v>0</v>
      </c>
      <c r="BH87" s="3">
        <v>0</v>
      </c>
      <c r="BI87" s="3">
        <v>0</v>
      </c>
      <c r="BJ87" s="172">
        <f t="shared" si="440"/>
        <v>0</v>
      </c>
      <c r="BK87" s="82">
        <f t="shared" si="441"/>
        <v>0</v>
      </c>
      <c r="BM87" s="198">
        <v>129690</v>
      </c>
      <c r="BN87" s="198">
        <v>102945</v>
      </c>
      <c r="BO87" s="198">
        <v>0</v>
      </c>
      <c r="BP87" s="198">
        <v>0</v>
      </c>
      <c r="BQ87" s="198">
        <v>0</v>
      </c>
      <c r="BR87" s="198">
        <v>0</v>
      </c>
      <c r="BS87" s="198">
        <v>0</v>
      </c>
      <c r="BU87" s="198">
        <v>545682</v>
      </c>
      <c r="BV87" s="198">
        <v>931842</v>
      </c>
      <c r="BW87" s="198">
        <v>0</v>
      </c>
      <c r="BX87" s="198">
        <v>0</v>
      </c>
      <c r="BY87" s="198">
        <v>0</v>
      </c>
      <c r="BZ87" s="198">
        <v>0</v>
      </c>
      <c r="CA87" s="198">
        <v>0</v>
      </c>
      <c r="CC87" s="198">
        <v>43909</v>
      </c>
      <c r="CD87" s="198">
        <v>301247</v>
      </c>
      <c r="CE87" s="198">
        <v>0</v>
      </c>
      <c r="CF87" s="198">
        <v>0</v>
      </c>
      <c r="CG87" s="198">
        <v>0</v>
      </c>
      <c r="CH87" s="198">
        <v>0</v>
      </c>
      <c r="CI87" s="198">
        <v>0</v>
      </c>
      <c r="CK87" s="198">
        <v>0</v>
      </c>
      <c r="CL87" s="198">
        <v>0</v>
      </c>
      <c r="CM87" s="198">
        <v>0</v>
      </c>
      <c r="CN87" s="198">
        <v>0</v>
      </c>
      <c r="CO87" s="198">
        <v>0</v>
      </c>
      <c r="CP87" s="198">
        <v>0</v>
      </c>
      <c r="CQ87" s="198">
        <v>0</v>
      </c>
    </row>
    <row r="88" spans="1:95" x14ac:dyDescent="0.25">
      <c r="A88" s="580"/>
      <c r="B88" s="218" t="s">
        <v>58</v>
      </c>
      <c r="C88" s="3">
        <v>0</v>
      </c>
      <c r="D88" s="3">
        <v>0</v>
      </c>
      <c r="E88" s="3">
        <v>0</v>
      </c>
      <c r="F88" s="3">
        <v>0</v>
      </c>
      <c r="G88" s="3">
        <v>0</v>
      </c>
      <c r="H88" s="3">
        <v>0</v>
      </c>
      <c r="I88" s="3">
        <v>0</v>
      </c>
      <c r="J88" s="3">
        <v>0</v>
      </c>
      <c r="K88" s="3">
        <v>0</v>
      </c>
      <c r="L88" s="3">
        <v>0</v>
      </c>
      <c r="M88" s="3">
        <v>0</v>
      </c>
      <c r="N88" s="172">
        <f t="shared" si="442"/>
        <v>0</v>
      </c>
      <c r="O88" s="82">
        <f t="shared" si="436"/>
        <v>0</v>
      </c>
      <c r="Q88" s="580"/>
      <c r="R88" s="218" t="s">
        <v>58</v>
      </c>
      <c r="S88" s="3">
        <v>0</v>
      </c>
      <c r="T88" s="3">
        <v>0</v>
      </c>
      <c r="U88" s="3">
        <v>0</v>
      </c>
      <c r="V88" s="3">
        <v>0</v>
      </c>
      <c r="W88" s="3">
        <v>0</v>
      </c>
      <c r="X88" s="3">
        <v>0</v>
      </c>
      <c r="Y88" s="3">
        <v>0</v>
      </c>
      <c r="Z88" s="3">
        <v>0</v>
      </c>
      <c r="AA88" s="3">
        <v>0</v>
      </c>
      <c r="AB88" s="3">
        <v>0</v>
      </c>
      <c r="AC88" s="3">
        <v>0</v>
      </c>
      <c r="AD88" s="172">
        <f t="shared" si="443"/>
        <v>0</v>
      </c>
      <c r="AE88" s="82">
        <f t="shared" si="437"/>
        <v>0</v>
      </c>
      <c r="AG88" s="580"/>
      <c r="AH88" s="218" t="s">
        <v>58</v>
      </c>
      <c r="AI88" s="3">
        <v>0</v>
      </c>
      <c r="AJ88" s="3">
        <v>0</v>
      </c>
      <c r="AK88" s="3">
        <v>0</v>
      </c>
      <c r="AL88" s="3">
        <v>0</v>
      </c>
      <c r="AM88" s="3">
        <v>0</v>
      </c>
      <c r="AN88" s="3">
        <v>0</v>
      </c>
      <c r="AO88" s="3">
        <v>0</v>
      </c>
      <c r="AP88" s="3">
        <v>0</v>
      </c>
      <c r="AQ88" s="3">
        <v>0</v>
      </c>
      <c r="AR88" s="3">
        <v>0</v>
      </c>
      <c r="AS88" s="3">
        <v>0</v>
      </c>
      <c r="AT88" s="172">
        <f t="shared" si="438"/>
        <v>0</v>
      </c>
      <c r="AU88" s="82">
        <f t="shared" si="439"/>
        <v>0</v>
      </c>
      <c r="AW88" s="580"/>
      <c r="AX88" s="218" t="s">
        <v>58</v>
      </c>
      <c r="AY88" s="3">
        <v>0</v>
      </c>
      <c r="AZ88" s="3">
        <v>0</v>
      </c>
      <c r="BA88" s="3">
        <v>0</v>
      </c>
      <c r="BB88" s="3">
        <v>0</v>
      </c>
      <c r="BC88" s="3">
        <v>0</v>
      </c>
      <c r="BD88" s="3">
        <v>0</v>
      </c>
      <c r="BE88" s="3">
        <v>0</v>
      </c>
      <c r="BF88" s="3">
        <v>0</v>
      </c>
      <c r="BG88" s="3">
        <v>0</v>
      </c>
      <c r="BH88" s="3">
        <v>0</v>
      </c>
      <c r="BI88" s="3">
        <v>0</v>
      </c>
      <c r="BJ88" s="172">
        <f t="shared" si="440"/>
        <v>0</v>
      </c>
      <c r="BK88" s="82">
        <f t="shared" si="441"/>
        <v>0</v>
      </c>
      <c r="BM88" s="198">
        <v>0</v>
      </c>
      <c r="BN88" s="198">
        <v>0</v>
      </c>
      <c r="BO88" s="198">
        <v>0</v>
      </c>
      <c r="BP88" s="198">
        <v>0</v>
      </c>
      <c r="BQ88" s="198">
        <v>0</v>
      </c>
      <c r="BR88" s="198">
        <v>0</v>
      </c>
      <c r="BS88" s="198">
        <v>0</v>
      </c>
      <c r="BU88" s="198">
        <v>0</v>
      </c>
      <c r="BV88" s="198">
        <v>0</v>
      </c>
      <c r="BW88" s="198">
        <v>0</v>
      </c>
      <c r="BX88" s="198">
        <v>0</v>
      </c>
      <c r="BY88" s="198">
        <v>0</v>
      </c>
      <c r="BZ88" s="198">
        <v>0</v>
      </c>
      <c r="CA88" s="198">
        <v>0</v>
      </c>
      <c r="CC88" s="198">
        <v>0</v>
      </c>
      <c r="CD88" s="198">
        <v>0</v>
      </c>
      <c r="CE88" s="198">
        <v>0</v>
      </c>
      <c r="CF88" s="198">
        <v>0</v>
      </c>
      <c r="CG88" s="198">
        <v>0</v>
      </c>
      <c r="CH88" s="198">
        <v>0</v>
      </c>
      <c r="CI88" s="198">
        <v>0</v>
      </c>
      <c r="CK88" s="198">
        <v>0</v>
      </c>
      <c r="CL88" s="198">
        <v>0</v>
      </c>
      <c r="CM88" s="198">
        <v>0</v>
      </c>
      <c r="CN88" s="198">
        <v>0</v>
      </c>
      <c r="CO88" s="198">
        <v>0</v>
      </c>
      <c r="CP88" s="198">
        <v>0</v>
      </c>
      <c r="CQ88" s="198">
        <v>0</v>
      </c>
    </row>
    <row r="89" spans="1:95" x14ac:dyDescent="0.25">
      <c r="A89" s="580"/>
      <c r="B89" s="218" t="s">
        <v>57</v>
      </c>
      <c r="C89" s="3">
        <v>0</v>
      </c>
      <c r="D89" s="3">
        <v>0</v>
      </c>
      <c r="E89" s="3">
        <v>0</v>
      </c>
      <c r="F89" s="3">
        <v>0</v>
      </c>
      <c r="G89" s="3">
        <v>0</v>
      </c>
      <c r="H89" s="3">
        <v>0</v>
      </c>
      <c r="I89" s="3">
        <v>0</v>
      </c>
      <c r="J89" s="3">
        <v>0</v>
      </c>
      <c r="K89" s="3">
        <v>0</v>
      </c>
      <c r="L89" s="3">
        <v>0</v>
      </c>
      <c r="M89" s="3">
        <v>0</v>
      </c>
      <c r="N89" s="172">
        <f t="shared" si="442"/>
        <v>0</v>
      </c>
      <c r="O89" s="82">
        <f t="shared" si="436"/>
        <v>0</v>
      </c>
      <c r="Q89" s="580"/>
      <c r="R89" s="218" t="s">
        <v>57</v>
      </c>
      <c r="S89" s="3">
        <v>0</v>
      </c>
      <c r="T89" s="3">
        <v>0</v>
      </c>
      <c r="U89" s="3">
        <v>0</v>
      </c>
      <c r="V89" s="3">
        <v>0</v>
      </c>
      <c r="W89" s="3">
        <v>0</v>
      </c>
      <c r="X89" s="3">
        <v>0</v>
      </c>
      <c r="Y89" s="3">
        <v>0</v>
      </c>
      <c r="Z89" s="3">
        <v>0</v>
      </c>
      <c r="AA89" s="3">
        <v>0</v>
      </c>
      <c r="AB89" s="3">
        <v>0</v>
      </c>
      <c r="AC89" s="3">
        <v>0</v>
      </c>
      <c r="AD89" s="172">
        <f t="shared" si="443"/>
        <v>0</v>
      </c>
      <c r="AE89" s="82">
        <f t="shared" si="437"/>
        <v>0</v>
      </c>
      <c r="AG89" s="580"/>
      <c r="AH89" s="218" t="s">
        <v>57</v>
      </c>
      <c r="AI89" s="3">
        <v>0</v>
      </c>
      <c r="AJ89" s="3">
        <v>0</v>
      </c>
      <c r="AK89" s="3">
        <v>0</v>
      </c>
      <c r="AL89" s="3">
        <v>0</v>
      </c>
      <c r="AM89" s="3">
        <v>0</v>
      </c>
      <c r="AN89" s="3">
        <v>0</v>
      </c>
      <c r="AO89" s="3">
        <v>0</v>
      </c>
      <c r="AP89" s="3">
        <v>0</v>
      </c>
      <c r="AQ89" s="3">
        <v>0</v>
      </c>
      <c r="AR89" s="3">
        <v>0</v>
      </c>
      <c r="AS89" s="3">
        <v>0</v>
      </c>
      <c r="AT89" s="172">
        <f t="shared" si="438"/>
        <v>0</v>
      </c>
      <c r="AU89" s="82">
        <f t="shared" si="439"/>
        <v>0</v>
      </c>
      <c r="AW89" s="580"/>
      <c r="AX89" s="218" t="s">
        <v>57</v>
      </c>
      <c r="AY89" s="3">
        <v>0</v>
      </c>
      <c r="AZ89" s="3">
        <v>0</v>
      </c>
      <c r="BA89" s="3">
        <v>0</v>
      </c>
      <c r="BB89" s="3">
        <v>0</v>
      </c>
      <c r="BC89" s="3">
        <v>0</v>
      </c>
      <c r="BD89" s="3">
        <v>0</v>
      </c>
      <c r="BE89" s="3">
        <v>0</v>
      </c>
      <c r="BF89" s="3">
        <v>0</v>
      </c>
      <c r="BG89" s="3">
        <v>0</v>
      </c>
      <c r="BH89" s="3">
        <v>0</v>
      </c>
      <c r="BI89" s="3">
        <v>0</v>
      </c>
      <c r="BJ89" s="172">
        <f t="shared" si="440"/>
        <v>0</v>
      </c>
      <c r="BK89" s="82">
        <f t="shared" si="441"/>
        <v>0</v>
      </c>
      <c r="BM89" s="198">
        <v>0</v>
      </c>
      <c r="BN89" s="198">
        <v>0</v>
      </c>
      <c r="BO89" s="198">
        <v>0</v>
      </c>
      <c r="BP89" s="198">
        <v>0</v>
      </c>
      <c r="BQ89" s="198">
        <v>0</v>
      </c>
      <c r="BR89" s="198">
        <v>0</v>
      </c>
      <c r="BS89" s="198">
        <v>0</v>
      </c>
      <c r="BU89" s="198">
        <v>0</v>
      </c>
      <c r="BV89" s="198">
        <v>0</v>
      </c>
      <c r="BW89" s="198">
        <v>0</v>
      </c>
      <c r="BX89" s="198">
        <v>0</v>
      </c>
      <c r="BY89" s="198">
        <v>0</v>
      </c>
      <c r="BZ89" s="198">
        <v>0</v>
      </c>
      <c r="CA89" s="198">
        <v>0</v>
      </c>
      <c r="CC89" s="198">
        <v>0</v>
      </c>
      <c r="CD89" s="198">
        <v>0</v>
      </c>
      <c r="CE89" s="198">
        <v>0</v>
      </c>
      <c r="CF89" s="198">
        <v>0</v>
      </c>
      <c r="CG89" s="198">
        <v>0</v>
      </c>
      <c r="CH89" s="198">
        <v>0</v>
      </c>
      <c r="CI89" s="198">
        <v>0</v>
      </c>
      <c r="CK89" s="198">
        <v>0</v>
      </c>
      <c r="CL89" s="198">
        <v>0</v>
      </c>
      <c r="CM89" s="198">
        <v>0</v>
      </c>
      <c r="CN89" s="198">
        <v>0</v>
      </c>
      <c r="CO89" s="198">
        <v>0</v>
      </c>
      <c r="CP89" s="198">
        <v>0</v>
      </c>
      <c r="CQ89" s="198">
        <v>0</v>
      </c>
    </row>
    <row r="90" spans="1:95" x14ac:dyDescent="0.25">
      <c r="A90" s="580"/>
      <c r="B90" s="218" t="s">
        <v>56</v>
      </c>
      <c r="C90" s="3">
        <v>0</v>
      </c>
      <c r="D90" s="3">
        <v>0</v>
      </c>
      <c r="E90" s="3">
        <v>0</v>
      </c>
      <c r="F90" s="3">
        <v>0</v>
      </c>
      <c r="G90" s="3">
        <v>0</v>
      </c>
      <c r="H90" s="3">
        <v>0</v>
      </c>
      <c r="I90" s="3">
        <v>43183</v>
      </c>
      <c r="J90" s="3">
        <v>23856</v>
      </c>
      <c r="K90" s="3">
        <v>7048</v>
      </c>
      <c r="L90" s="3">
        <v>-43183</v>
      </c>
      <c r="M90" s="3">
        <v>0</v>
      </c>
      <c r="N90" s="172">
        <f t="shared" si="442"/>
        <v>100812</v>
      </c>
      <c r="O90" s="82">
        <f t="shared" si="436"/>
        <v>131716</v>
      </c>
      <c r="Q90" s="580"/>
      <c r="R90" s="218" t="s">
        <v>56</v>
      </c>
      <c r="S90" s="3">
        <v>0</v>
      </c>
      <c r="T90" s="3">
        <v>8483</v>
      </c>
      <c r="U90" s="3">
        <v>62413</v>
      </c>
      <c r="V90" s="3">
        <v>104225</v>
      </c>
      <c r="W90" s="3">
        <v>110453</v>
      </c>
      <c r="X90" s="3">
        <v>242775</v>
      </c>
      <c r="Y90" s="3">
        <v>0</v>
      </c>
      <c r="Z90" s="3">
        <v>169778</v>
      </c>
      <c r="AA90" s="3">
        <v>173162</v>
      </c>
      <c r="AB90" s="3">
        <v>297377</v>
      </c>
      <c r="AC90" s="3">
        <v>71488</v>
      </c>
      <c r="AD90" s="172">
        <f t="shared" si="443"/>
        <v>542765</v>
      </c>
      <c r="AE90" s="82">
        <f t="shared" si="437"/>
        <v>1782919</v>
      </c>
      <c r="AG90" s="580"/>
      <c r="AH90" s="218" t="s">
        <v>56</v>
      </c>
      <c r="AI90" s="3">
        <v>0</v>
      </c>
      <c r="AJ90" s="3">
        <v>0</v>
      </c>
      <c r="AK90" s="3">
        <v>19731</v>
      </c>
      <c r="AL90" s="3">
        <v>0</v>
      </c>
      <c r="AM90" s="3">
        <v>40072</v>
      </c>
      <c r="AN90" s="3">
        <v>0</v>
      </c>
      <c r="AO90" s="3">
        <v>0</v>
      </c>
      <c r="AP90" s="3">
        <v>71925</v>
      </c>
      <c r="AQ90" s="3">
        <v>10790</v>
      </c>
      <c r="AR90" s="3">
        <v>0</v>
      </c>
      <c r="AS90" s="3">
        <v>172742</v>
      </c>
      <c r="AT90" s="172">
        <f t="shared" si="438"/>
        <v>263815</v>
      </c>
      <c r="AU90" s="82">
        <f t="shared" si="439"/>
        <v>579075</v>
      </c>
      <c r="AW90" s="580"/>
      <c r="AX90" s="218" t="s">
        <v>56</v>
      </c>
      <c r="AY90" s="3">
        <v>0</v>
      </c>
      <c r="AZ90" s="3">
        <v>0</v>
      </c>
      <c r="BA90" s="3">
        <v>0</v>
      </c>
      <c r="BB90" s="3">
        <v>0</v>
      </c>
      <c r="BC90" s="3">
        <v>0</v>
      </c>
      <c r="BD90" s="3">
        <v>0</v>
      </c>
      <c r="BE90" s="3">
        <v>0</v>
      </c>
      <c r="BF90" s="3">
        <v>0</v>
      </c>
      <c r="BG90" s="3">
        <v>0</v>
      </c>
      <c r="BH90" s="3">
        <v>0</v>
      </c>
      <c r="BI90" s="3">
        <v>0</v>
      </c>
      <c r="BJ90" s="172">
        <f t="shared" si="440"/>
        <v>0</v>
      </c>
      <c r="BK90" s="82">
        <f t="shared" si="441"/>
        <v>0</v>
      </c>
      <c r="BM90" s="198">
        <v>0</v>
      </c>
      <c r="BN90" s="198">
        <v>100812</v>
      </c>
      <c r="BO90" s="198">
        <v>0</v>
      </c>
      <c r="BP90" s="198">
        <v>0</v>
      </c>
      <c r="BQ90" s="198">
        <v>0</v>
      </c>
      <c r="BR90" s="198">
        <v>0</v>
      </c>
      <c r="BS90" s="198">
        <v>0</v>
      </c>
      <c r="BU90" s="198">
        <v>326232</v>
      </c>
      <c r="BV90" s="198">
        <v>216533</v>
      </c>
      <c r="BW90" s="198">
        <v>0</v>
      </c>
      <c r="BX90" s="198">
        <v>0</v>
      </c>
      <c r="BY90" s="198">
        <v>0</v>
      </c>
      <c r="BZ90" s="198">
        <v>0</v>
      </c>
      <c r="CA90" s="198">
        <v>0</v>
      </c>
      <c r="CC90" s="198">
        <v>103846</v>
      </c>
      <c r="CD90" s="198">
        <v>159969</v>
      </c>
      <c r="CE90" s="198">
        <v>0</v>
      </c>
      <c r="CF90" s="198">
        <v>0</v>
      </c>
      <c r="CG90" s="198">
        <v>0</v>
      </c>
      <c r="CH90" s="198">
        <v>0</v>
      </c>
      <c r="CI90" s="198">
        <v>0</v>
      </c>
      <c r="CK90" s="198">
        <v>0</v>
      </c>
      <c r="CL90" s="198">
        <v>0</v>
      </c>
      <c r="CM90" s="198">
        <v>0</v>
      </c>
      <c r="CN90" s="198">
        <v>0</v>
      </c>
      <c r="CO90" s="198">
        <v>0</v>
      </c>
      <c r="CP90" s="198">
        <v>0</v>
      </c>
      <c r="CQ90" s="198">
        <v>0</v>
      </c>
    </row>
    <row r="91" spans="1:95" x14ac:dyDescent="0.25">
      <c r="A91" s="580"/>
      <c r="B91" s="218" t="s">
        <v>55</v>
      </c>
      <c r="C91" s="3">
        <v>0</v>
      </c>
      <c r="D91" s="3">
        <v>237848</v>
      </c>
      <c r="E91" s="3">
        <v>438980</v>
      </c>
      <c r="F91" s="3">
        <v>263929</v>
      </c>
      <c r="G91" s="3">
        <v>359090</v>
      </c>
      <c r="H91" s="3">
        <v>262225</v>
      </c>
      <c r="I91" s="3">
        <v>109261</v>
      </c>
      <c r="J91" s="3">
        <v>191308</v>
      </c>
      <c r="K91" s="3">
        <v>337794</v>
      </c>
      <c r="L91" s="3">
        <v>144743</v>
      </c>
      <c r="M91" s="3">
        <v>276971</v>
      </c>
      <c r="N91" s="172">
        <f t="shared" si="442"/>
        <v>2411765</v>
      </c>
      <c r="O91" s="82">
        <f t="shared" si="436"/>
        <v>5033914</v>
      </c>
      <c r="Q91" s="580"/>
      <c r="R91" s="218" t="s">
        <v>55</v>
      </c>
      <c r="S91" s="3">
        <v>0</v>
      </c>
      <c r="T91" s="3">
        <v>290062</v>
      </c>
      <c r="U91" s="3">
        <v>782935</v>
      </c>
      <c r="V91" s="3">
        <v>1383325</v>
      </c>
      <c r="W91" s="3">
        <v>1278906</v>
      </c>
      <c r="X91" s="3">
        <v>720441</v>
      </c>
      <c r="Y91" s="3">
        <v>377753</v>
      </c>
      <c r="Z91" s="3">
        <v>1024742</v>
      </c>
      <c r="AA91" s="3">
        <v>1281747</v>
      </c>
      <c r="AB91" s="3">
        <v>1327746</v>
      </c>
      <c r="AC91" s="3">
        <v>1282549</v>
      </c>
      <c r="AD91" s="172">
        <f t="shared" si="443"/>
        <v>7129924</v>
      </c>
      <c r="AE91" s="82">
        <f t="shared" si="437"/>
        <v>16880130</v>
      </c>
      <c r="AG91" s="580"/>
      <c r="AH91" s="218" t="s">
        <v>55</v>
      </c>
      <c r="AI91" s="3">
        <v>0</v>
      </c>
      <c r="AJ91" s="3">
        <v>78762</v>
      </c>
      <c r="AK91" s="3">
        <v>131137</v>
      </c>
      <c r="AL91" s="3">
        <v>43165</v>
      </c>
      <c r="AM91" s="3">
        <v>283357</v>
      </c>
      <c r="AN91" s="3">
        <v>310948</v>
      </c>
      <c r="AO91" s="3">
        <v>124715</v>
      </c>
      <c r="AP91" s="3">
        <v>453383</v>
      </c>
      <c r="AQ91" s="3">
        <v>603393</v>
      </c>
      <c r="AR91" s="3">
        <v>368302</v>
      </c>
      <c r="AS91" s="3">
        <v>413199</v>
      </c>
      <c r="AT91" s="172">
        <f t="shared" si="438"/>
        <v>1765187</v>
      </c>
      <c r="AU91" s="82">
        <f t="shared" si="439"/>
        <v>4575548</v>
      </c>
      <c r="AW91" s="580"/>
      <c r="AX91" s="218" t="s">
        <v>55</v>
      </c>
      <c r="AY91" s="3">
        <v>0</v>
      </c>
      <c r="AZ91" s="3">
        <v>46229</v>
      </c>
      <c r="BA91" s="3">
        <v>16559</v>
      </c>
      <c r="BB91" s="3">
        <v>0</v>
      </c>
      <c r="BC91" s="3">
        <v>5376</v>
      </c>
      <c r="BD91" s="3">
        <v>0</v>
      </c>
      <c r="BE91" s="3">
        <v>61292</v>
      </c>
      <c r="BF91" s="3">
        <v>131213</v>
      </c>
      <c r="BG91" s="3">
        <v>0</v>
      </c>
      <c r="BH91" s="3">
        <v>0</v>
      </c>
      <c r="BI91" s="3">
        <v>16282</v>
      </c>
      <c r="BJ91" s="172">
        <f t="shared" si="440"/>
        <v>703087</v>
      </c>
      <c r="BK91" s="82">
        <f t="shared" si="441"/>
        <v>980038</v>
      </c>
      <c r="BM91" s="198">
        <v>303410</v>
      </c>
      <c r="BN91" s="198">
        <v>2108355</v>
      </c>
      <c r="BO91" s="198">
        <v>0</v>
      </c>
      <c r="BP91" s="198">
        <v>0</v>
      </c>
      <c r="BQ91" s="198">
        <v>0</v>
      </c>
      <c r="BR91" s="198">
        <v>0</v>
      </c>
      <c r="BS91" s="198">
        <v>0</v>
      </c>
      <c r="BU91" s="198">
        <v>3132172</v>
      </c>
      <c r="BV91" s="198">
        <v>3997752</v>
      </c>
      <c r="BW91" s="198">
        <v>0</v>
      </c>
      <c r="BX91" s="198">
        <v>0</v>
      </c>
      <c r="BY91" s="198">
        <v>0</v>
      </c>
      <c r="BZ91" s="198">
        <v>0</v>
      </c>
      <c r="CA91" s="198">
        <v>0</v>
      </c>
      <c r="CC91" s="198">
        <v>406481</v>
      </c>
      <c r="CD91" s="198">
        <v>1358706</v>
      </c>
      <c r="CE91" s="198">
        <v>0</v>
      </c>
      <c r="CF91" s="198">
        <v>0</v>
      </c>
      <c r="CG91" s="198">
        <v>0</v>
      </c>
      <c r="CH91" s="198">
        <v>0</v>
      </c>
      <c r="CI91" s="198">
        <v>0</v>
      </c>
      <c r="CK91" s="198">
        <v>28395</v>
      </c>
      <c r="CL91" s="198">
        <v>674692</v>
      </c>
      <c r="CM91" s="198">
        <v>0</v>
      </c>
      <c r="CN91" s="198">
        <v>0</v>
      </c>
      <c r="CO91" s="198">
        <v>0</v>
      </c>
      <c r="CP91" s="198">
        <v>0</v>
      </c>
      <c r="CQ91" s="198">
        <v>0</v>
      </c>
    </row>
    <row r="92" spans="1:95" x14ac:dyDescent="0.25">
      <c r="A92" s="580"/>
      <c r="B92" s="218" t="s">
        <v>54</v>
      </c>
      <c r="C92" s="3">
        <v>0</v>
      </c>
      <c r="D92" s="3">
        <v>0</v>
      </c>
      <c r="E92" s="3">
        <v>5636</v>
      </c>
      <c r="F92" s="3">
        <v>0</v>
      </c>
      <c r="G92" s="3">
        <v>0</v>
      </c>
      <c r="H92" s="3">
        <v>0</v>
      </c>
      <c r="I92" s="3">
        <v>0</v>
      </c>
      <c r="J92" s="3">
        <v>0</v>
      </c>
      <c r="K92" s="3">
        <v>2818</v>
      </c>
      <c r="L92" s="3">
        <v>0</v>
      </c>
      <c r="M92" s="3">
        <v>25362</v>
      </c>
      <c r="N92" s="172">
        <f t="shared" si="442"/>
        <v>0</v>
      </c>
      <c r="O92" s="82">
        <f t="shared" si="436"/>
        <v>33816</v>
      </c>
      <c r="Q92" s="580"/>
      <c r="R92" s="218" t="s">
        <v>54</v>
      </c>
      <c r="S92" s="3">
        <v>0</v>
      </c>
      <c r="T92" s="3">
        <v>0</v>
      </c>
      <c r="U92" s="3">
        <v>12681</v>
      </c>
      <c r="V92" s="3">
        <v>0</v>
      </c>
      <c r="W92" s="3">
        <v>21135</v>
      </c>
      <c r="X92" s="3">
        <v>5636</v>
      </c>
      <c r="Y92" s="3">
        <v>5636</v>
      </c>
      <c r="Z92" s="3">
        <v>0</v>
      </c>
      <c r="AA92" s="3">
        <v>149354</v>
      </c>
      <c r="AB92" s="3">
        <v>30998</v>
      </c>
      <c r="AC92" s="3">
        <v>23953</v>
      </c>
      <c r="AD92" s="172">
        <f t="shared" si="443"/>
        <v>5636</v>
      </c>
      <c r="AE92" s="82">
        <f t="shared" si="437"/>
        <v>255029</v>
      </c>
      <c r="AG92" s="580"/>
      <c r="AH92" s="218" t="s">
        <v>54</v>
      </c>
      <c r="AI92" s="3">
        <v>0</v>
      </c>
      <c r="AJ92" s="3">
        <v>0</v>
      </c>
      <c r="AK92" s="3">
        <v>0</v>
      </c>
      <c r="AL92" s="3">
        <v>0</v>
      </c>
      <c r="AM92" s="3">
        <v>0</v>
      </c>
      <c r="AN92" s="3">
        <v>0</v>
      </c>
      <c r="AO92" s="3">
        <v>0</v>
      </c>
      <c r="AP92" s="3">
        <v>0</v>
      </c>
      <c r="AQ92" s="3">
        <v>0</v>
      </c>
      <c r="AR92" s="3">
        <v>0</v>
      </c>
      <c r="AS92" s="3">
        <v>0</v>
      </c>
      <c r="AT92" s="172">
        <f t="shared" si="438"/>
        <v>0</v>
      </c>
      <c r="AU92" s="82">
        <f t="shared" si="439"/>
        <v>0</v>
      </c>
      <c r="AW92" s="580"/>
      <c r="AX92" s="218" t="s">
        <v>54</v>
      </c>
      <c r="AY92" s="3">
        <v>0</v>
      </c>
      <c r="AZ92" s="3">
        <v>0</v>
      </c>
      <c r="BA92" s="3">
        <v>0</v>
      </c>
      <c r="BB92" s="3">
        <v>0</v>
      </c>
      <c r="BC92" s="3">
        <v>0</v>
      </c>
      <c r="BD92" s="3">
        <v>0</v>
      </c>
      <c r="BE92" s="3">
        <v>0</v>
      </c>
      <c r="BF92" s="3">
        <v>0</v>
      </c>
      <c r="BG92" s="3">
        <v>0</v>
      </c>
      <c r="BH92" s="3">
        <v>0</v>
      </c>
      <c r="BI92" s="3">
        <v>0</v>
      </c>
      <c r="BJ92" s="172">
        <f t="shared" si="440"/>
        <v>0</v>
      </c>
      <c r="BK92" s="82">
        <f t="shared" si="441"/>
        <v>0</v>
      </c>
      <c r="BM92" s="198">
        <v>0</v>
      </c>
      <c r="BN92" s="198">
        <v>0</v>
      </c>
      <c r="BO92" s="198">
        <v>0</v>
      </c>
      <c r="BP92" s="198">
        <v>0</v>
      </c>
      <c r="BQ92" s="198">
        <v>0</v>
      </c>
      <c r="BR92" s="198">
        <v>0</v>
      </c>
      <c r="BS92" s="198">
        <v>0</v>
      </c>
      <c r="BU92" s="198">
        <v>0</v>
      </c>
      <c r="BV92" s="198">
        <v>5636</v>
      </c>
      <c r="BW92" s="198">
        <v>0</v>
      </c>
      <c r="BX92" s="198">
        <v>0</v>
      </c>
      <c r="BY92" s="198">
        <v>0</v>
      </c>
      <c r="BZ92" s="198">
        <v>0</v>
      </c>
      <c r="CA92" s="198">
        <v>0</v>
      </c>
      <c r="CC92" s="198">
        <v>0</v>
      </c>
      <c r="CD92" s="198">
        <v>0</v>
      </c>
      <c r="CE92" s="198">
        <v>0</v>
      </c>
      <c r="CF92" s="198">
        <v>0</v>
      </c>
      <c r="CG92" s="198">
        <v>0</v>
      </c>
      <c r="CH92" s="198">
        <v>0</v>
      </c>
      <c r="CI92" s="198">
        <v>0</v>
      </c>
      <c r="CK92" s="198">
        <v>0</v>
      </c>
      <c r="CL92" s="198">
        <v>0</v>
      </c>
      <c r="CM92" s="198">
        <v>0</v>
      </c>
      <c r="CN92" s="198">
        <v>0</v>
      </c>
      <c r="CO92" s="198">
        <v>0</v>
      </c>
      <c r="CP92" s="198">
        <v>0</v>
      </c>
      <c r="CQ92" s="198">
        <v>0</v>
      </c>
    </row>
    <row r="93" spans="1:95" x14ac:dyDescent="0.25">
      <c r="A93" s="580"/>
      <c r="B93" s="218" t="s">
        <v>53</v>
      </c>
      <c r="C93" s="3">
        <v>0</v>
      </c>
      <c r="D93" s="3">
        <v>0</v>
      </c>
      <c r="E93" s="3">
        <v>0</v>
      </c>
      <c r="F93" s="3">
        <v>0</v>
      </c>
      <c r="G93" s="3">
        <v>0</v>
      </c>
      <c r="H93" s="3">
        <v>0</v>
      </c>
      <c r="I93" s="3">
        <v>0</v>
      </c>
      <c r="J93" s="3">
        <v>0</v>
      </c>
      <c r="K93" s="3">
        <v>0</v>
      </c>
      <c r="L93" s="3">
        <v>0</v>
      </c>
      <c r="M93" s="3">
        <v>0</v>
      </c>
      <c r="N93" s="172">
        <f t="shared" si="442"/>
        <v>0</v>
      </c>
      <c r="O93" s="82">
        <f t="shared" si="436"/>
        <v>0</v>
      </c>
      <c r="Q93" s="580"/>
      <c r="R93" s="218" t="s">
        <v>53</v>
      </c>
      <c r="S93" s="3">
        <v>0</v>
      </c>
      <c r="T93" s="3">
        <v>0</v>
      </c>
      <c r="U93" s="3">
        <v>104820</v>
      </c>
      <c r="V93" s="3">
        <v>0</v>
      </c>
      <c r="W93" s="3">
        <v>0</v>
      </c>
      <c r="X93" s="3">
        <v>0</v>
      </c>
      <c r="Y93" s="3">
        <v>0</v>
      </c>
      <c r="Z93" s="3">
        <v>0</v>
      </c>
      <c r="AA93" s="3">
        <v>0</v>
      </c>
      <c r="AB93" s="3">
        <v>0</v>
      </c>
      <c r="AC93" s="3">
        <v>0</v>
      </c>
      <c r="AD93" s="172">
        <f t="shared" si="443"/>
        <v>0</v>
      </c>
      <c r="AE93" s="82">
        <f t="shared" si="437"/>
        <v>104820</v>
      </c>
      <c r="AG93" s="580"/>
      <c r="AH93" s="218" t="s">
        <v>53</v>
      </c>
      <c r="AI93" s="3">
        <v>0</v>
      </c>
      <c r="AJ93" s="3">
        <v>0</v>
      </c>
      <c r="AK93" s="3">
        <v>0</v>
      </c>
      <c r="AL93" s="3">
        <v>0</v>
      </c>
      <c r="AM93" s="3">
        <v>0</v>
      </c>
      <c r="AN93" s="3">
        <v>0</v>
      </c>
      <c r="AO93" s="3">
        <v>0</v>
      </c>
      <c r="AP93" s="3">
        <v>0</v>
      </c>
      <c r="AQ93" s="3">
        <v>0</v>
      </c>
      <c r="AR93" s="3">
        <v>0</v>
      </c>
      <c r="AS93" s="3">
        <v>0</v>
      </c>
      <c r="AT93" s="172">
        <f t="shared" si="438"/>
        <v>0</v>
      </c>
      <c r="AU93" s="82">
        <f t="shared" si="439"/>
        <v>0</v>
      </c>
      <c r="AW93" s="580"/>
      <c r="AX93" s="218" t="s">
        <v>53</v>
      </c>
      <c r="AY93" s="3">
        <v>0</v>
      </c>
      <c r="AZ93" s="3">
        <v>0</v>
      </c>
      <c r="BA93" s="3">
        <v>0</v>
      </c>
      <c r="BB93" s="3">
        <v>0</v>
      </c>
      <c r="BC93" s="3">
        <v>0</v>
      </c>
      <c r="BD93" s="3">
        <v>0</v>
      </c>
      <c r="BE93" s="3">
        <v>0</v>
      </c>
      <c r="BF93" s="3">
        <v>0</v>
      </c>
      <c r="BG93" s="3">
        <v>0</v>
      </c>
      <c r="BH93" s="3">
        <v>0</v>
      </c>
      <c r="BI93" s="3">
        <v>0</v>
      </c>
      <c r="BJ93" s="172">
        <f t="shared" si="440"/>
        <v>0</v>
      </c>
      <c r="BK93" s="82">
        <f t="shared" si="441"/>
        <v>0</v>
      </c>
      <c r="BM93" s="198">
        <v>0</v>
      </c>
      <c r="BN93" s="198">
        <v>0</v>
      </c>
      <c r="BO93" s="198">
        <v>0</v>
      </c>
      <c r="BP93" s="198">
        <v>0</v>
      </c>
      <c r="BQ93" s="198">
        <v>0</v>
      </c>
      <c r="BR93" s="198">
        <v>0</v>
      </c>
      <c r="BS93" s="198">
        <v>0</v>
      </c>
      <c r="BU93" s="198">
        <v>0</v>
      </c>
      <c r="BV93" s="198">
        <v>0</v>
      </c>
      <c r="BW93" s="198">
        <v>0</v>
      </c>
      <c r="BX93" s="198">
        <v>0</v>
      </c>
      <c r="BY93" s="198">
        <v>0</v>
      </c>
      <c r="BZ93" s="198">
        <v>0</v>
      </c>
      <c r="CA93" s="198">
        <v>0</v>
      </c>
      <c r="CC93" s="198">
        <v>0</v>
      </c>
      <c r="CD93" s="198">
        <v>0</v>
      </c>
      <c r="CE93" s="198">
        <v>0</v>
      </c>
      <c r="CF93" s="198">
        <v>0</v>
      </c>
      <c r="CG93" s="198">
        <v>0</v>
      </c>
      <c r="CH93" s="198">
        <v>0</v>
      </c>
      <c r="CI93" s="198">
        <v>0</v>
      </c>
      <c r="CK93" s="198">
        <v>0</v>
      </c>
      <c r="CL93" s="198">
        <v>0</v>
      </c>
      <c r="CM93" s="198">
        <v>0</v>
      </c>
      <c r="CN93" s="198">
        <v>0</v>
      </c>
      <c r="CO93" s="198">
        <v>0</v>
      </c>
      <c r="CP93" s="198">
        <v>0</v>
      </c>
      <c r="CQ93" s="198">
        <v>0</v>
      </c>
    </row>
    <row r="94" spans="1:95" x14ac:dyDescent="0.25">
      <c r="A94" s="580"/>
      <c r="B94" s="218" t="s">
        <v>52</v>
      </c>
      <c r="C94" s="3">
        <v>0</v>
      </c>
      <c r="D94" s="3">
        <v>0</v>
      </c>
      <c r="E94" s="3">
        <v>0</v>
      </c>
      <c r="F94" s="3">
        <v>0</v>
      </c>
      <c r="G94" s="3">
        <v>0</v>
      </c>
      <c r="H94" s="3">
        <v>0</v>
      </c>
      <c r="I94" s="3">
        <v>0</v>
      </c>
      <c r="J94" s="3">
        <v>0</v>
      </c>
      <c r="K94" s="3">
        <v>0</v>
      </c>
      <c r="L94" s="3">
        <v>0</v>
      </c>
      <c r="M94" s="3">
        <v>0</v>
      </c>
      <c r="N94" s="172">
        <f t="shared" si="442"/>
        <v>0</v>
      </c>
      <c r="O94" s="82">
        <f t="shared" si="436"/>
        <v>0</v>
      </c>
      <c r="Q94" s="580"/>
      <c r="R94" s="218" t="s">
        <v>52</v>
      </c>
      <c r="S94" s="3">
        <v>0</v>
      </c>
      <c r="T94" s="3">
        <v>0</v>
      </c>
      <c r="U94" s="3">
        <v>0</v>
      </c>
      <c r="V94" s="3">
        <v>0</v>
      </c>
      <c r="W94" s="3">
        <v>0</v>
      </c>
      <c r="X94" s="3">
        <v>0</v>
      </c>
      <c r="Y94" s="3">
        <v>0</v>
      </c>
      <c r="Z94" s="3">
        <v>0</v>
      </c>
      <c r="AA94" s="3">
        <v>0</v>
      </c>
      <c r="AB94" s="3">
        <v>0</v>
      </c>
      <c r="AC94" s="3">
        <v>0</v>
      </c>
      <c r="AD94" s="172">
        <f t="shared" si="443"/>
        <v>0</v>
      </c>
      <c r="AE94" s="82">
        <f t="shared" si="437"/>
        <v>0</v>
      </c>
      <c r="AG94" s="580"/>
      <c r="AH94" s="218" t="s">
        <v>52</v>
      </c>
      <c r="AI94" s="3">
        <v>0</v>
      </c>
      <c r="AJ94" s="3">
        <v>0</v>
      </c>
      <c r="AK94" s="3">
        <v>0</v>
      </c>
      <c r="AL94" s="3">
        <v>0</v>
      </c>
      <c r="AM94" s="3">
        <v>0</v>
      </c>
      <c r="AN94" s="3">
        <v>0</v>
      </c>
      <c r="AO94" s="3">
        <v>0</v>
      </c>
      <c r="AP94" s="3">
        <v>0</v>
      </c>
      <c r="AQ94" s="3">
        <v>0</v>
      </c>
      <c r="AR94" s="3">
        <v>0</v>
      </c>
      <c r="AS94" s="3">
        <v>0</v>
      </c>
      <c r="AT94" s="172">
        <f t="shared" si="438"/>
        <v>0</v>
      </c>
      <c r="AU94" s="82">
        <f t="shared" si="439"/>
        <v>0</v>
      </c>
      <c r="AW94" s="580"/>
      <c r="AX94" s="218" t="s">
        <v>52</v>
      </c>
      <c r="AY94" s="3">
        <v>0</v>
      </c>
      <c r="AZ94" s="3">
        <v>0</v>
      </c>
      <c r="BA94" s="3">
        <v>0</v>
      </c>
      <c r="BB94" s="3">
        <v>0</v>
      </c>
      <c r="BC94" s="3">
        <v>0</v>
      </c>
      <c r="BD94" s="3">
        <v>0</v>
      </c>
      <c r="BE94" s="3">
        <v>0</v>
      </c>
      <c r="BF94" s="3">
        <v>0</v>
      </c>
      <c r="BG94" s="3">
        <v>0</v>
      </c>
      <c r="BH94" s="3">
        <v>0</v>
      </c>
      <c r="BI94" s="3">
        <v>0</v>
      </c>
      <c r="BJ94" s="172">
        <f t="shared" si="440"/>
        <v>0</v>
      </c>
      <c r="BK94" s="82">
        <f t="shared" si="441"/>
        <v>0</v>
      </c>
      <c r="BM94" s="198">
        <v>0</v>
      </c>
      <c r="BN94" s="198">
        <v>0</v>
      </c>
      <c r="BO94" s="198">
        <v>0</v>
      </c>
      <c r="BP94" s="198">
        <v>0</v>
      </c>
      <c r="BQ94" s="198">
        <v>0</v>
      </c>
      <c r="BR94" s="198">
        <v>0</v>
      </c>
      <c r="BS94" s="198">
        <v>0</v>
      </c>
      <c r="BU94" s="198">
        <v>0</v>
      </c>
      <c r="BV94" s="198">
        <v>0</v>
      </c>
      <c r="BW94" s="198">
        <v>0</v>
      </c>
      <c r="BX94" s="198">
        <v>0</v>
      </c>
      <c r="BY94" s="198">
        <v>0</v>
      </c>
      <c r="BZ94" s="198">
        <v>0</v>
      </c>
      <c r="CA94" s="198">
        <v>0</v>
      </c>
      <c r="CC94" s="198">
        <v>0</v>
      </c>
      <c r="CD94" s="198">
        <v>0</v>
      </c>
      <c r="CE94" s="198">
        <v>0</v>
      </c>
      <c r="CF94" s="198">
        <v>0</v>
      </c>
      <c r="CG94" s="198">
        <v>0</v>
      </c>
      <c r="CH94" s="198">
        <v>0</v>
      </c>
      <c r="CI94" s="198">
        <v>0</v>
      </c>
      <c r="CK94" s="198">
        <v>0</v>
      </c>
      <c r="CL94" s="198">
        <v>0</v>
      </c>
      <c r="CM94" s="198">
        <v>0</v>
      </c>
      <c r="CN94" s="198">
        <v>0</v>
      </c>
      <c r="CO94" s="198">
        <v>0</v>
      </c>
      <c r="CP94" s="198">
        <v>0</v>
      </c>
      <c r="CQ94" s="198">
        <v>0</v>
      </c>
    </row>
    <row r="95" spans="1:95" x14ac:dyDescent="0.25">
      <c r="A95" s="580"/>
      <c r="B95" s="218" t="s">
        <v>51</v>
      </c>
      <c r="C95" s="3">
        <v>0</v>
      </c>
      <c r="D95" s="3">
        <v>0</v>
      </c>
      <c r="E95" s="3">
        <v>95082</v>
      </c>
      <c r="F95" s="3">
        <v>0</v>
      </c>
      <c r="G95" s="3">
        <v>34571</v>
      </c>
      <c r="H95" s="3">
        <v>0</v>
      </c>
      <c r="I95" s="3">
        <v>5150</v>
      </c>
      <c r="J95" s="3">
        <v>0</v>
      </c>
      <c r="K95" s="3">
        <v>0</v>
      </c>
      <c r="L95" s="3">
        <v>10300</v>
      </c>
      <c r="M95" s="3">
        <v>0</v>
      </c>
      <c r="N95" s="172">
        <f t="shared" si="442"/>
        <v>0</v>
      </c>
      <c r="O95" s="82">
        <f t="shared" si="436"/>
        <v>145103</v>
      </c>
      <c r="Q95" s="580"/>
      <c r="R95" s="218" t="s">
        <v>51</v>
      </c>
      <c r="S95" s="3">
        <v>0</v>
      </c>
      <c r="T95" s="3">
        <v>0</v>
      </c>
      <c r="U95" s="3">
        <v>0</v>
      </c>
      <c r="V95" s="3">
        <v>0</v>
      </c>
      <c r="W95" s="3">
        <v>0</v>
      </c>
      <c r="X95" s="3">
        <v>0</v>
      </c>
      <c r="Y95" s="3">
        <v>0</v>
      </c>
      <c r="Z95" s="3">
        <v>4880</v>
      </c>
      <c r="AA95" s="3">
        <v>0</v>
      </c>
      <c r="AB95" s="3">
        <v>0</v>
      </c>
      <c r="AC95" s="3">
        <v>10651</v>
      </c>
      <c r="AD95" s="172">
        <f t="shared" si="443"/>
        <v>6100</v>
      </c>
      <c r="AE95" s="82">
        <f t="shared" si="437"/>
        <v>21631</v>
      </c>
      <c r="AG95" s="580"/>
      <c r="AH95" s="218" t="s">
        <v>51</v>
      </c>
      <c r="AI95" s="3">
        <v>0</v>
      </c>
      <c r="AJ95" s="3">
        <v>0</v>
      </c>
      <c r="AK95" s="3">
        <v>0</v>
      </c>
      <c r="AL95" s="3">
        <v>0</v>
      </c>
      <c r="AM95" s="3">
        <v>0</v>
      </c>
      <c r="AN95" s="3">
        <v>0</v>
      </c>
      <c r="AO95" s="3">
        <v>0</v>
      </c>
      <c r="AP95" s="3">
        <v>0</v>
      </c>
      <c r="AQ95" s="3">
        <v>0</v>
      </c>
      <c r="AR95" s="3">
        <v>0</v>
      </c>
      <c r="AS95" s="3">
        <v>0</v>
      </c>
      <c r="AT95" s="172">
        <f t="shared" si="438"/>
        <v>0</v>
      </c>
      <c r="AU95" s="82">
        <f t="shared" si="439"/>
        <v>0</v>
      </c>
      <c r="AW95" s="580"/>
      <c r="AX95" s="218" t="s">
        <v>51</v>
      </c>
      <c r="AY95" s="3">
        <v>0</v>
      </c>
      <c r="AZ95" s="3">
        <v>0</v>
      </c>
      <c r="BA95" s="3">
        <v>0</v>
      </c>
      <c r="BB95" s="3">
        <v>0</v>
      </c>
      <c r="BC95" s="3">
        <v>0</v>
      </c>
      <c r="BD95" s="3">
        <v>0</v>
      </c>
      <c r="BE95" s="3">
        <v>0</v>
      </c>
      <c r="BF95" s="3">
        <v>0</v>
      </c>
      <c r="BG95" s="3">
        <v>0</v>
      </c>
      <c r="BH95" s="3">
        <v>0</v>
      </c>
      <c r="BI95" s="3">
        <v>0</v>
      </c>
      <c r="BJ95" s="172">
        <f t="shared" si="440"/>
        <v>0</v>
      </c>
      <c r="BK95" s="82">
        <f t="shared" si="441"/>
        <v>0</v>
      </c>
      <c r="BM95" s="198">
        <v>0</v>
      </c>
      <c r="BN95" s="198">
        <v>0</v>
      </c>
      <c r="BO95" s="198">
        <v>0</v>
      </c>
      <c r="BP95" s="198">
        <v>0</v>
      </c>
      <c r="BQ95" s="198">
        <v>0</v>
      </c>
      <c r="BR95" s="198">
        <v>0</v>
      </c>
      <c r="BS95" s="198">
        <v>0</v>
      </c>
      <c r="BU95" s="198">
        <v>6100</v>
      </c>
      <c r="BV95" s="198">
        <v>0</v>
      </c>
      <c r="BW95" s="198">
        <v>0</v>
      </c>
      <c r="BX95" s="198">
        <v>0</v>
      </c>
      <c r="BY95" s="198">
        <v>0</v>
      </c>
      <c r="BZ95" s="198">
        <v>0</v>
      </c>
      <c r="CA95" s="198">
        <v>0</v>
      </c>
      <c r="CC95" s="198">
        <v>0</v>
      </c>
      <c r="CD95" s="198">
        <v>0</v>
      </c>
      <c r="CE95" s="198">
        <v>0</v>
      </c>
      <c r="CF95" s="198">
        <v>0</v>
      </c>
      <c r="CG95" s="198">
        <v>0</v>
      </c>
      <c r="CH95" s="198">
        <v>0</v>
      </c>
      <c r="CI95" s="198">
        <v>0</v>
      </c>
      <c r="CK95" s="198">
        <v>0</v>
      </c>
      <c r="CL95" s="198">
        <v>0</v>
      </c>
      <c r="CM95" s="198">
        <v>0</v>
      </c>
      <c r="CN95" s="198">
        <v>0</v>
      </c>
      <c r="CO95" s="198">
        <v>0</v>
      </c>
      <c r="CP95" s="198">
        <v>0</v>
      </c>
      <c r="CQ95" s="198">
        <v>0</v>
      </c>
    </row>
    <row r="96" spans="1:95" ht="15.75" thickBot="1" x14ac:dyDescent="0.3">
      <c r="A96" s="581"/>
      <c r="B96" s="218" t="s">
        <v>50</v>
      </c>
      <c r="C96" s="3">
        <v>0</v>
      </c>
      <c r="D96" s="3">
        <v>0</v>
      </c>
      <c r="E96" s="3">
        <v>0</v>
      </c>
      <c r="F96" s="3">
        <v>0</v>
      </c>
      <c r="G96" s="3">
        <v>0</v>
      </c>
      <c r="H96" s="3">
        <v>0</v>
      </c>
      <c r="I96" s="3">
        <v>0</v>
      </c>
      <c r="J96" s="3">
        <v>0</v>
      </c>
      <c r="K96" s="3">
        <v>0</v>
      </c>
      <c r="L96" s="3">
        <v>0</v>
      </c>
      <c r="M96" s="3">
        <v>0</v>
      </c>
      <c r="N96" s="172">
        <f t="shared" si="442"/>
        <v>21156</v>
      </c>
      <c r="O96" s="82">
        <f t="shared" si="436"/>
        <v>21156</v>
      </c>
      <c r="Q96" s="581"/>
      <c r="R96" s="218" t="s">
        <v>50</v>
      </c>
      <c r="S96" s="3">
        <v>0</v>
      </c>
      <c r="T96" s="3">
        <v>0</v>
      </c>
      <c r="U96" s="3">
        <v>0</v>
      </c>
      <c r="V96" s="3">
        <v>0</v>
      </c>
      <c r="W96" s="3">
        <v>0</v>
      </c>
      <c r="X96" s="3">
        <v>0</v>
      </c>
      <c r="Y96" s="3">
        <v>0</v>
      </c>
      <c r="Z96" s="3">
        <v>0</v>
      </c>
      <c r="AA96" s="3">
        <v>42312</v>
      </c>
      <c r="AB96" s="3">
        <v>0</v>
      </c>
      <c r="AC96" s="3">
        <v>0</v>
      </c>
      <c r="AD96" s="172">
        <f t="shared" si="443"/>
        <v>0</v>
      </c>
      <c r="AE96" s="82">
        <f t="shared" si="437"/>
        <v>42312</v>
      </c>
      <c r="AG96" s="581"/>
      <c r="AH96" s="218" t="s">
        <v>50</v>
      </c>
      <c r="AI96" s="3">
        <v>0</v>
      </c>
      <c r="AJ96" s="3">
        <v>0</v>
      </c>
      <c r="AK96" s="3">
        <v>0</v>
      </c>
      <c r="AL96" s="3">
        <v>0</v>
      </c>
      <c r="AM96" s="3">
        <v>0</v>
      </c>
      <c r="AN96" s="3">
        <v>0</v>
      </c>
      <c r="AO96" s="3">
        <v>0</v>
      </c>
      <c r="AP96" s="3">
        <v>0</v>
      </c>
      <c r="AQ96" s="3">
        <v>0</v>
      </c>
      <c r="AR96" s="3">
        <v>0</v>
      </c>
      <c r="AS96" s="3">
        <v>0</v>
      </c>
      <c r="AT96" s="172">
        <f t="shared" si="438"/>
        <v>42312</v>
      </c>
      <c r="AU96" s="82">
        <f t="shared" si="439"/>
        <v>42312</v>
      </c>
      <c r="AW96" s="581"/>
      <c r="AX96" s="218" t="s">
        <v>50</v>
      </c>
      <c r="AY96" s="3">
        <v>0</v>
      </c>
      <c r="AZ96" s="3">
        <v>0</v>
      </c>
      <c r="BA96" s="3">
        <v>0</v>
      </c>
      <c r="BB96" s="3">
        <v>0</v>
      </c>
      <c r="BC96" s="3">
        <v>0</v>
      </c>
      <c r="BD96" s="3">
        <v>0</v>
      </c>
      <c r="BE96" s="3">
        <v>0</v>
      </c>
      <c r="BF96" s="3">
        <v>0</v>
      </c>
      <c r="BG96" s="3">
        <v>0</v>
      </c>
      <c r="BH96" s="3">
        <v>0</v>
      </c>
      <c r="BI96" s="3">
        <v>0</v>
      </c>
      <c r="BJ96" s="172">
        <f t="shared" si="440"/>
        <v>0</v>
      </c>
      <c r="BK96" s="82">
        <f t="shared" si="441"/>
        <v>0</v>
      </c>
      <c r="BM96" s="198">
        <v>0</v>
      </c>
      <c r="BN96" s="198">
        <v>21156</v>
      </c>
      <c r="BO96" s="198">
        <v>0</v>
      </c>
      <c r="BP96" s="198">
        <v>0</v>
      </c>
      <c r="BQ96" s="198">
        <v>0</v>
      </c>
      <c r="BR96" s="198">
        <v>0</v>
      </c>
      <c r="BS96" s="198">
        <v>0</v>
      </c>
      <c r="BU96" s="198">
        <v>0</v>
      </c>
      <c r="BV96" s="198">
        <v>0</v>
      </c>
      <c r="BW96" s="198">
        <v>0</v>
      </c>
      <c r="BX96" s="198">
        <v>0</v>
      </c>
      <c r="BY96" s="198">
        <v>0</v>
      </c>
      <c r="BZ96" s="198">
        <v>0</v>
      </c>
      <c r="CA96" s="198">
        <v>0</v>
      </c>
      <c r="CC96" s="198">
        <v>0</v>
      </c>
      <c r="CD96" s="198">
        <v>42312</v>
      </c>
      <c r="CE96" s="198">
        <v>0</v>
      </c>
      <c r="CF96" s="198">
        <v>0</v>
      </c>
      <c r="CG96" s="198">
        <v>0</v>
      </c>
      <c r="CH96" s="198">
        <v>0</v>
      </c>
      <c r="CI96" s="198">
        <v>0</v>
      </c>
      <c r="CK96" s="198">
        <v>0</v>
      </c>
      <c r="CL96" s="198">
        <v>0</v>
      </c>
      <c r="CM96" s="198">
        <v>0</v>
      </c>
      <c r="CN96" s="198">
        <v>0</v>
      </c>
      <c r="CO96" s="198">
        <v>0</v>
      </c>
      <c r="CP96" s="198">
        <v>0</v>
      </c>
      <c r="CQ96" s="198">
        <v>0</v>
      </c>
    </row>
    <row r="97" spans="1:95" ht="15.75" thickBot="1" x14ac:dyDescent="0.3">
      <c r="B97" s="219" t="s">
        <v>43</v>
      </c>
      <c r="C97" s="210">
        <f>SUM(C84:C96)</f>
        <v>0</v>
      </c>
      <c r="D97" s="210">
        <f t="shared" ref="D97" si="444">SUM(D84:D96)</f>
        <v>242192</v>
      </c>
      <c r="E97" s="210">
        <f t="shared" ref="E97" si="445">SUM(E84:E96)</f>
        <v>560992</v>
      </c>
      <c r="F97" s="210">
        <f t="shared" ref="F97" si="446">SUM(F84:F96)</f>
        <v>318192</v>
      </c>
      <c r="G97" s="210">
        <f t="shared" ref="G97" si="447">SUM(G84:G96)</f>
        <v>412227</v>
      </c>
      <c r="H97" s="210">
        <f t="shared" ref="H97" si="448">SUM(H84:H96)</f>
        <v>283894</v>
      </c>
      <c r="I97" s="210">
        <f t="shared" ref="I97" si="449">SUM(I84:I96)</f>
        <v>187848</v>
      </c>
      <c r="J97" s="210">
        <f t="shared" ref="J97" si="450">SUM(J84:J96)</f>
        <v>246138</v>
      </c>
      <c r="K97" s="210">
        <f t="shared" ref="K97" si="451">SUM(K84:K96)</f>
        <v>375856</v>
      </c>
      <c r="L97" s="210">
        <f t="shared" ref="L97" si="452">SUM(L84:L96)</f>
        <v>133330</v>
      </c>
      <c r="M97" s="210">
        <f t="shared" ref="M97" si="453">SUM(M84:M96)</f>
        <v>321173</v>
      </c>
      <c r="N97" s="221">
        <f t="shared" ref="N97" si="454">SUM(N84:N96)</f>
        <v>2789003</v>
      </c>
      <c r="O97" s="85">
        <f t="shared" si="436"/>
        <v>5870845</v>
      </c>
      <c r="Q97" s="86"/>
      <c r="R97" s="219" t="s">
        <v>43</v>
      </c>
      <c r="S97" s="210">
        <f>SUM(S84:S96)</f>
        <v>0</v>
      </c>
      <c r="T97" s="210">
        <f t="shared" ref="T97" si="455">SUM(T84:T96)</f>
        <v>391755</v>
      </c>
      <c r="U97" s="210">
        <f t="shared" ref="U97" si="456">SUM(U84:U96)</f>
        <v>1317735</v>
      </c>
      <c r="V97" s="210">
        <f t="shared" ref="V97" si="457">SUM(V84:V96)</f>
        <v>1604098</v>
      </c>
      <c r="W97" s="210">
        <f t="shared" ref="W97" si="458">SUM(W84:W96)</f>
        <v>1622864</v>
      </c>
      <c r="X97" s="210">
        <f t="shared" ref="X97" si="459">SUM(X84:X96)</f>
        <v>1498386</v>
      </c>
      <c r="Y97" s="210">
        <f t="shared" ref="Y97" si="460">SUM(Y84:Y96)</f>
        <v>534004</v>
      </c>
      <c r="Z97" s="210">
        <f t="shared" ref="Z97" si="461">SUM(Z84:Z96)</f>
        <v>1432012</v>
      </c>
      <c r="AA97" s="210">
        <f t="shared" ref="AA97" si="462">SUM(AA84:AA96)</f>
        <v>2302565</v>
      </c>
      <c r="AB97" s="210">
        <f t="shared" ref="AB97" si="463">SUM(AB84:AB96)</f>
        <v>2575100</v>
      </c>
      <c r="AC97" s="210">
        <f t="shared" ref="AC97" si="464">SUM(AC84:AC96)</f>
        <v>2265448</v>
      </c>
      <c r="AD97" s="221">
        <f t="shared" ref="AD97" si="465">SUM(AD84:AD96)</f>
        <v>9298118</v>
      </c>
      <c r="AE97" s="85">
        <f t="shared" si="437"/>
        <v>24842085</v>
      </c>
      <c r="AG97" s="86"/>
      <c r="AH97" s="219" t="s">
        <v>43</v>
      </c>
      <c r="AI97" s="210">
        <f>SUM(AI84:AI96)</f>
        <v>0</v>
      </c>
      <c r="AJ97" s="210">
        <f t="shared" ref="AJ97" si="466">SUM(AJ84:AJ96)</f>
        <v>88766</v>
      </c>
      <c r="AK97" s="210">
        <f t="shared" ref="AK97" si="467">SUM(AK84:AK96)</f>
        <v>150868</v>
      </c>
      <c r="AL97" s="210">
        <f t="shared" ref="AL97" si="468">SUM(AL84:AL96)</f>
        <v>95615</v>
      </c>
      <c r="AM97" s="210">
        <f t="shared" ref="AM97" si="469">SUM(AM84:AM96)</f>
        <v>376313</v>
      </c>
      <c r="AN97" s="210">
        <f t="shared" ref="AN97" si="470">SUM(AN84:AN96)</f>
        <v>526511</v>
      </c>
      <c r="AO97" s="210">
        <f t="shared" ref="AO97" si="471">SUM(AO84:AO96)</f>
        <v>126296</v>
      </c>
      <c r="AP97" s="210">
        <f t="shared" ref="AP97" si="472">SUM(AP84:AP96)</f>
        <v>546113</v>
      </c>
      <c r="AQ97" s="210">
        <f t="shared" ref="AQ97" si="473">SUM(AQ84:AQ96)</f>
        <v>885565</v>
      </c>
      <c r="AR97" s="210">
        <f t="shared" ref="AR97" si="474">SUM(AR84:AR96)</f>
        <v>383323</v>
      </c>
      <c r="AS97" s="210">
        <f t="shared" ref="AS97" si="475">SUM(AS84:AS96)</f>
        <v>800940</v>
      </c>
      <c r="AT97" s="221">
        <f t="shared" ref="AT97" si="476">SUM(AT84:AT96)</f>
        <v>2550875</v>
      </c>
      <c r="AU97" s="85">
        <f t="shared" si="439"/>
        <v>6531185</v>
      </c>
      <c r="AW97" s="86"/>
      <c r="AX97" s="219" t="s">
        <v>43</v>
      </c>
      <c r="AY97" s="210">
        <f>SUM(AY84:AY96)</f>
        <v>0</v>
      </c>
      <c r="AZ97" s="210">
        <f t="shared" ref="AZ97" si="477">SUM(AZ84:AZ96)</f>
        <v>46229</v>
      </c>
      <c r="BA97" s="210">
        <f t="shared" ref="BA97" si="478">SUM(BA84:BA96)</f>
        <v>16559</v>
      </c>
      <c r="BB97" s="210">
        <f t="shared" ref="BB97" si="479">SUM(BB84:BB96)</f>
        <v>0</v>
      </c>
      <c r="BC97" s="210">
        <f t="shared" ref="BC97" si="480">SUM(BC84:BC96)</f>
        <v>5376</v>
      </c>
      <c r="BD97" s="210">
        <f t="shared" ref="BD97" si="481">SUM(BD84:BD96)</f>
        <v>0</v>
      </c>
      <c r="BE97" s="210">
        <f t="shared" ref="BE97" si="482">SUM(BE84:BE96)</f>
        <v>61292</v>
      </c>
      <c r="BF97" s="210">
        <f t="shared" ref="BF97" si="483">SUM(BF84:BF96)</f>
        <v>131213</v>
      </c>
      <c r="BG97" s="210">
        <f t="shared" ref="BG97" si="484">SUM(BG84:BG96)</f>
        <v>0</v>
      </c>
      <c r="BH97" s="210">
        <f t="shared" ref="BH97" si="485">SUM(BH84:BH96)</f>
        <v>0</v>
      </c>
      <c r="BI97" s="210">
        <f t="shared" ref="BI97" si="486">SUM(BI84:BI96)</f>
        <v>16282</v>
      </c>
      <c r="BJ97" s="221">
        <f t="shared" ref="BJ97" si="487">SUM(BJ84:BJ96)</f>
        <v>703087</v>
      </c>
      <c r="BK97" s="85">
        <f t="shared" si="441"/>
        <v>980038</v>
      </c>
      <c r="BM97">
        <f t="shared" ref="BM97" si="488">SUM(BM84:BM96)</f>
        <v>441494</v>
      </c>
      <c r="BN97">
        <f t="shared" ref="BN97" si="489">SUM(BN84:BN96)</f>
        <v>2347509</v>
      </c>
      <c r="BO97">
        <f t="shared" ref="BO97" si="490">SUM(BO84:BO96)</f>
        <v>0</v>
      </c>
      <c r="BP97">
        <f t="shared" ref="BP97" si="491">SUM(BP84:BP96)</f>
        <v>0</v>
      </c>
      <c r="BQ97">
        <f t="shared" ref="BQ97" si="492">SUM(BQ84:BQ96)</f>
        <v>0</v>
      </c>
      <c r="BR97">
        <f t="shared" ref="BR97" si="493">SUM(BR84:BR96)</f>
        <v>0</v>
      </c>
      <c r="BS97">
        <f t="shared" ref="BS97" si="494">SUM(BS84:BS96)</f>
        <v>0</v>
      </c>
      <c r="BU97">
        <f t="shared" ref="BU97" si="495">SUM(BU84:BU96)</f>
        <v>4126804</v>
      </c>
      <c r="BV97">
        <f t="shared" ref="BV97" si="496">SUM(BV84:BV96)</f>
        <v>5171314</v>
      </c>
      <c r="BW97">
        <f t="shared" ref="BW97" si="497">SUM(BW84:BW96)</f>
        <v>0</v>
      </c>
      <c r="BX97">
        <f t="shared" ref="BX97" si="498">SUM(BX84:BX96)</f>
        <v>0</v>
      </c>
      <c r="BY97">
        <f t="shared" ref="BY97" si="499">SUM(BY84:BY96)</f>
        <v>0</v>
      </c>
      <c r="BZ97">
        <f t="shared" ref="BZ97" si="500">SUM(BZ84:BZ96)</f>
        <v>0</v>
      </c>
      <c r="CA97">
        <f t="shared" ref="CA97" si="501">SUM(CA84:CA96)</f>
        <v>0</v>
      </c>
      <c r="CC97">
        <f t="shared" ref="CC97" si="502">SUM(CC84:CC96)</f>
        <v>554236</v>
      </c>
      <c r="CD97">
        <f t="shared" ref="CD97" si="503">SUM(CD84:CD96)</f>
        <v>1996639</v>
      </c>
      <c r="CE97">
        <f t="shared" ref="CE97" si="504">SUM(CE84:CE96)</f>
        <v>0</v>
      </c>
      <c r="CF97">
        <f t="shared" ref="CF97" si="505">SUM(CF84:CF96)</f>
        <v>0</v>
      </c>
      <c r="CG97">
        <f t="shared" ref="CG97" si="506">SUM(CG84:CG96)</f>
        <v>0</v>
      </c>
      <c r="CH97">
        <f t="shared" ref="CH97" si="507">SUM(CH84:CH96)</f>
        <v>0</v>
      </c>
      <c r="CI97">
        <f t="shared" ref="CI97" si="508">SUM(CI84:CI96)</f>
        <v>0</v>
      </c>
      <c r="CK97">
        <f t="shared" ref="CK97" si="509">SUM(CK84:CK96)</f>
        <v>28395</v>
      </c>
      <c r="CL97">
        <f t="shared" ref="CL97" si="510">SUM(CL84:CL96)</f>
        <v>674692</v>
      </c>
      <c r="CM97">
        <f t="shared" ref="CM97" si="511">SUM(CM84:CM96)</f>
        <v>0</v>
      </c>
      <c r="CN97">
        <f t="shared" ref="CN97" si="512">SUM(CN84:CN96)</f>
        <v>0</v>
      </c>
      <c r="CO97">
        <f t="shared" ref="CO97" si="513">SUM(CO84:CO96)</f>
        <v>0</v>
      </c>
      <c r="CP97">
        <f t="shared" ref="CP97" si="514">SUM(CP84:CP96)</f>
        <v>0</v>
      </c>
      <c r="CQ97">
        <f t="shared" ref="CQ97" si="515">SUM(CQ84:CQ96)</f>
        <v>0</v>
      </c>
    </row>
    <row r="98" spans="1:95" ht="21.75" thickBot="1" x14ac:dyDescent="0.4">
      <c r="A98" s="88"/>
      <c r="Q98" s="88"/>
      <c r="AG98" s="88"/>
      <c r="AW98" s="88"/>
    </row>
    <row r="99" spans="1:95" ht="21.75" thickBot="1" x14ac:dyDescent="0.4">
      <c r="A99" s="88"/>
      <c r="B99" s="205" t="s">
        <v>36</v>
      </c>
      <c r="C99" s="206">
        <f t="shared" ref="C99:N99" si="516">C$3</f>
        <v>45292</v>
      </c>
      <c r="D99" s="206">
        <f t="shared" si="516"/>
        <v>45323</v>
      </c>
      <c r="E99" s="206">
        <f t="shared" si="516"/>
        <v>45352</v>
      </c>
      <c r="F99" s="206">
        <f t="shared" si="516"/>
        <v>45383</v>
      </c>
      <c r="G99" s="206">
        <f t="shared" si="516"/>
        <v>45413</v>
      </c>
      <c r="H99" s="206">
        <f t="shared" si="516"/>
        <v>45444</v>
      </c>
      <c r="I99" s="206">
        <f t="shared" si="516"/>
        <v>45474</v>
      </c>
      <c r="J99" s="206">
        <f t="shared" si="516"/>
        <v>45505</v>
      </c>
      <c r="K99" s="206">
        <f t="shared" si="516"/>
        <v>45536</v>
      </c>
      <c r="L99" s="206">
        <f t="shared" si="516"/>
        <v>45566</v>
      </c>
      <c r="M99" s="206">
        <f t="shared" si="516"/>
        <v>45597</v>
      </c>
      <c r="N99" s="213" t="str">
        <f t="shared" si="516"/>
        <v>Dec-24 +</v>
      </c>
      <c r="O99" s="207" t="s">
        <v>34</v>
      </c>
      <c r="Q99" s="88"/>
      <c r="R99" s="205" t="s">
        <v>36</v>
      </c>
      <c r="S99" s="206">
        <f t="shared" ref="S99:AD99" si="517">S$3</f>
        <v>45292</v>
      </c>
      <c r="T99" s="206">
        <f t="shared" si="517"/>
        <v>45323</v>
      </c>
      <c r="U99" s="206">
        <f t="shared" si="517"/>
        <v>45352</v>
      </c>
      <c r="V99" s="206">
        <f t="shared" si="517"/>
        <v>45383</v>
      </c>
      <c r="W99" s="206">
        <f t="shared" si="517"/>
        <v>45413</v>
      </c>
      <c r="X99" s="206">
        <f t="shared" si="517"/>
        <v>45444</v>
      </c>
      <c r="Y99" s="206">
        <f t="shared" si="517"/>
        <v>45474</v>
      </c>
      <c r="Z99" s="206">
        <f t="shared" si="517"/>
        <v>45505</v>
      </c>
      <c r="AA99" s="206">
        <f t="shared" si="517"/>
        <v>45536</v>
      </c>
      <c r="AB99" s="206">
        <f t="shared" si="517"/>
        <v>45566</v>
      </c>
      <c r="AC99" s="206">
        <f t="shared" si="517"/>
        <v>45597</v>
      </c>
      <c r="AD99" s="213" t="str">
        <f t="shared" si="517"/>
        <v>Dec-24 +</v>
      </c>
      <c r="AE99" s="207" t="s">
        <v>34</v>
      </c>
      <c r="AG99" s="88"/>
      <c r="AH99" s="205" t="s">
        <v>36</v>
      </c>
      <c r="AI99" s="206">
        <f t="shared" ref="AI99:AT99" si="518">AI$3</f>
        <v>45292</v>
      </c>
      <c r="AJ99" s="206">
        <f t="shared" si="518"/>
        <v>45323</v>
      </c>
      <c r="AK99" s="206">
        <f t="shared" si="518"/>
        <v>45352</v>
      </c>
      <c r="AL99" s="206">
        <f t="shared" si="518"/>
        <v>45383</v>
      </c>
      <c r="AM99" s="206">
        <f t="shared" si="518"/>
        <v>45413</v>
      </c>
      <c r="AN99" s="206">
        <f t="shared" si="518"/>
        <v>45444</v>
      </c>
      <c r="AO99" s="206">
        <f t="shared" si="518"/>
        <v>45474</v>
      </c>
      <c r="AP99" s="206">
        <f t="shared" si="518"/>
        <v>45505</v>
      </c>
      <c r="AQ99" s="206">
        <f t="shared" si="518"/>
        <v>45536</v>
      </c>
      <c r="AR99" s="206">
        <f t="shared" si="518"/>
        <v>45566</v>
      </c>
      <c r="AS99" s="206">
        <f t="shared" si="518"/>
        <v>45597</v>
      </c>
      <c r="AT99" s="213" t="str">
        <f t="shared" si="518"/>
        <v>Dec-24 +</v>
      </c>
      <c r="AU99" s="207" t="s">
        <v>34</v>
      </c>
      <c r="AW99" s="88"/>
      <c r="AX99" s="205" t="s">
        <v>36</v>
      </c>
      <c r="AY99" s="206">
        <f t="shared" ref="AY99:BJ99" si="519">AY$3</f>
        <v>45292</v>
      </c>
      <c r="AZ99" s="206">
        <f t="shared" si="519"/>
        <v>45323</v>
      </c>
      <c r="BA99" s="206">
        <f t="shared" si="519"/>
        <v>45352</v>
      </c>
      <c r="BB99" s="206">
        <f t="shared" si="519"/>
        <v>45383</v>
      </c>
      <c r="BC99" s="206">
        <f t="shared" si="519"/>
        <v>45413</v>
      </c>
      <c r="BD99" s="206">
        <f t="shared" si="519"/>
        <v>45444</v>
      </c>
      <c r="BE99" s="206">
        <f t="shared" si="519"/>
        <v>45474</v>
      </c>
      <c r="BF99" s="206">
        <f t="shared" si="519"/>
        <v>45505</v>
      </c>
      <c r="BG99" s="206">
        <f t="shared" si="519"/>
        <v>45536</v>
      </c>
      <c r="BH99" s="206">
        <f t="shared" si="519"/>
        <v>45566</v>
      </c>
      <c r="BI99" s="206">
        <f t="shared" si="519"/>
        <v>45597</v>
      </c>
      <c r="BJ99" s="213" t="str">
        <f t="shared" si="519"/>
        <v>Dec-24 +</v>
      </c>
      <c r="BK99" s="207" t="s">
        <v>34</v>
      </c>
      <c r="BM99" s="42">
        <f>BM$3</f>
        <v>45627</v>
      </c>
      <c r="BN99" s="42">
        <f t="shared" ref="BN99:BS99" si="520">BN$3</f>
        <v>45658</v>
      </c>
      <c r="BO99" s="42">
        <f t="shared" si="520"/>
        <v>45689</v>
      </c>
      <c r="BP99" s="42">
        <f t="shared" si="520"/>
        <v>45717</v>
      </c>
      <c r="BQ99" s="42">
        <f t="shared" si="520"/>
        <v>45748</v>
      </c>
      <c r="BR99" s="42">
        <f t="shared" si="520"/>
        <v>45778</v>
      </c>
      <c r="BS99" s="42">
        <f t="shared" si="520"/>
        <v>45809</v>
      </c>
      <c r="BU99" s="42">
        <f t="shared" ref="BU99:CA99" si="521">BU$3</f>
        <v>45627</v>
      </c>
      <c r="BV99" s="42">
        <f t="shared" si="521"/>
        <v>45658</v>
      </c>
      <c r="BW99" s="42">
        <f t="shared" si="521"/>
        <v>45689</v>
      </c>
      <c r="BX99" s="42">
        <f t="shared" si="521"/>
        <v>45717</v>
      </c>
      <c r="BY99" s="42">
        <f t="shared" si="521"/>
        <v>45748</v>
      </c>
      <c r="BZ99" s="42">
        <f t="shared" si="521"/>
        <v>45778</v>
      </c>
      <c r="CA99" s="42">
        <f t="shared" si="521"/>
        <v>45809</v>
      </c>
      <c r="CC99" s="42">
        <f t="shared" ref="CC99:CI99" si="522">CC$3</f>
        <v>45627</v>
      </c>
      <c r="CD99" s="42">
        <f t="shared" si="522"/>
        <v>45658</v>
      </c>
      <c r="CE99" s="42">
        <f t="shared" si="522"/>
        <v>45689</v>
      </c>
      <c r="CF99" s="42">
        <f t="shared" si="522"/>
        <v>45717</v>
      </c>
      <c r="CG99" s="42">
        <f t="shared" si="522"/>
        <v>45748</v>
      </c>
      <c r="CH99" s="42">
        <f t="shared" si="522"/>
        <v>45778</v>
      </c>
      <c r="CI99" s="42">
        <f t="shared" si="522"/>
        <v>45809</v>
      </c>
      <c r="CK99" s="42">
        <f t="shared" ref="CK99:CQ99" si="523">CK$3</f>
        <v>45627</v>
      </c>
      <c r="CL99" s="42">
        <f t="shared" si="523"/>
        <v>45658</v>
      </c>
      <c r="CM99" s="42">
        <f t="shared" si="523"/>
        <v>45689</v>
      </c>
      <c r="CN99" s="42">
        <f t="shared" si="523"/>
        <v>45717</v>
      </c>
      <c r="CO99" s="42">
        <f t="shared" si="523"/>
        <v>45748</v>
      </c>
      <c r="CP99" s="42">
        <f t="shared" si="523"/>
        <v>45778</v>
      </c>
      <c r="CQ99" s="42">
        <f t="shared" si="523"/>
        <v>45809</v>
      </c>
    </row>
    <row r="100" spans="1:95" ht="15" customHeight="1" x14ac:dyDescent="0.25">
      <c r="A100" s="582" t="s">
        <v>173</v>
      </c>
      <c r="B100" s="218" t="s">
        <v>62</v>
      </c>
      <c r="C100" s="188">
        <v>0</v>
      </c>
      <c r="D100" s="188">
        <v>0</v>
      </c>
      <c r="E100" s="188">
        <v>0</v>
      </c>
      <c r="F100" s="188">
        <v>0</v>
      </c>
      <c r="G100" s="3">
        <v>0</v>
      </c>
      <c r="H100" s="3">
        <v>0</v>
      </c>
      <c r="I100" s="3">
        <v>0</v>
      </c>
      <c r="J100" s="3">
        <v>0</v>
      </c>
      <c r="K100" s="3">
        <v>0</v>
      </c>
      <c r="L100" s="188">
        <v>0</v>
      </c>
      <c r="M100" s="188">
        <v>0</v>
      </c>
      <c r="N100" s="172">
        <f>SUM(BM100:BS100)</f>
        <v>0</v>
      </c>
      <c r="O100" s="82">
        <f t="shared" ref="O100:O113" si="524">SUM(C100:N100)</f>
        <v>0</v>
      </c>
      <c r="Q100" s="582" t="s">
        <v>173</v>
      </c>
      <c r="R100" s="218" t="s">
        <v>62</v>
      </c>
      <c r="S100" s="188">
        <v>0</v>
      </c>
      <c r="T100" s="188">
        <v>0</v>
      </c>
      <c r="U100" s="188">
        <v>0</v>
      </c>
      <c r="V100" s="188">
        <v>0</v>
      </c>
      <c r="W100" s="3">
        <v>0</v>
      </c>
      <c r="X100" s="3">
        <v>0</v>
      </c>
      <c r="Y100" s="3">
        <v>0</v>
      </c>
      <c r="Z100" s="3">
        <v>0</v>
      </c>
      <c r="AA100" s="3">
        <v>0</v>
      </c>
      <c r="AB100" s="188">
        <v>0</v>
      </c>
      <c r="AC100" s="188">
        <v>0</v>
      </c>
      <c r="AD100" s="172">
        <f>SUM(BU100:CA100)</f>
        <v>0</v>
      </c>
      <c r="AE100" s="82">
        <f t="shared" ref="AE100:AE113" si="525">SUM(S100:AD100)</f>
        <v>0</v>
      </c>
      <c r="AG100" s="582" t="s">
        <v>173</v>
      </c>
      <c r="AH100" s="218" t="s">
        <v>62</v>
      </c>
      <c r="AI100" s="188">
        <v>0</v>
      </c>
      <c r="AJ100" s="188">
        <v>0</v>
      </c>
      <c r="AK100" s="188">
        <v>0</v>
      </c>
      <c r="AL100" s="188">
        <v>0</v>
      </c>
      <c r="AM100" s="3">
        <v>0</v>
      </c>
      <c r="AN100" s="3">
        <v>0</v>
      </c>
      <c r="AO100" s="3">
        <v>0</v>
      </c>
      <c r="AP100" s="3">
        <v>0</v>
      </c>
      <c r="AQ100" s="3">
        <v>0</v>
      </c>
      <c r="AR100" s="188">
        <v>0</v>
      </c>
      <c r="AS100" s="188">
        <v>0</v>
      </c>
      <c r="AT100" s="172">
        <f t="shared" ref="AT100:AT112" si="526">SUM(CC100:CI100)</f>
        <v>0</v>
      </c>
      <c r="AU100" s="82">
        <f t="shared" ref="AU100:AU113" si="527">SUM(AI100:AT100)</f>
        <v>0</v>
      </c>
      <c r="AW100" s="582" t="s">
        <v>173</v>
      </c>
      <c r="AX100" s="218" t="s">
        <v>62</v>
      </c>
      <c r="AY100" s="188">
        <v>0</v>
      </c>
      <c r="AZ100" s="188">
        <v>0</v>
      </c>
      <c r="BA100" s="188">
        <v>0</v>
      </c>
      <c r="BB100" s="188">
        <v>0</v>
      </c>
      <c r="BC100" s="3">
        <v>0</v>
      </c>
      <c r="BD100" s="3">
        <v>0</v>
      </c>
      <c r="BE100" s="3">
        <v>0</v>
      </c>
      <c r="BF100" s="3">
        <v>0</v>
      </c>
      <c r="BG100" s="3">
        <v>0</v>
      </c>
      <c r="BH100" s="188">
        <v>0</v>
      </c>
      <c r="BI100" s="188">
        <v>0</v>
      </c>
      <c r="BJ100" s="172">
        <f t="shared" ref="BJ100:BJ112" si="528">SUM(CK100:CQ100)</f>
        <v>0</v>
      </c>
      <c r="BK100" s="82">
        <f t="shared" ref="BK100:BK113" si="529">SUM(AY100:BJ100)</f>
        <v>0</v>
      </c>
      <c r="BL100" s="215"/>
      <c r="BM100" s="198">
        <v>0</v>
      </c>
      <c r="BN100" s="198">
        <v>0</v>
      </c>
      <c r="BO100" s="198">
        <v>0</v>
      </c>
      <c r="BP100" s="198">
        <v>0</v>
      </c>
      <c r="BQ100" s="198">
        <v>0</v>
      </c>
      <c r="BR100" s="198">
        <v>0</v>
      </c>
      <c r="BS100" s="198">
        <v>0</v>
      </c>
      <c r="BU100" s="198">
        <v>0</v>
      </c>
      <c r="BV100" s="198">
        <v>0</v>
      </c>
      <c r="BW100" s="198">
        <v>0</v>
      </c>
      <c r="BX100" s="198">
        <v>0</v>
      </c>
      <c r="BY100" s="198">
        <v>0</v>
      </c>
      <c r="BZ100" s="198">
        <v>0</v>
      </c>
      <c r="CA100" s="198">
        <v>0</v>
      </c>
      <c r="CC100" s="198">
        <v>0</v>
      </c>
      <c r="CD100" s="198">
        <v>0</v>
      </c>
      <c r="CE100" s="198">
        <v>0</v>
      </c>
      <c r="CF100" s="198">
        <v>0</v>
      </c>
      <c r="CG100" s="198">
        <v>0</v>
      </c>
      <c r="CH100" s="198">
        <v>0</v>
      </c>
      <c r="CI100" s="198">
        <v>0</v>
      </c>
      <c r="CK100" s="198">
        <v>0</v>
      </c>
      <c r="CL100" s="198">
        <v>0</v>
      </c>
      <c r="CM100" s="198">
        <v>0</v>
      </c>
      <c r="CN100" s="198">
        <v>0</v>
      </c>
      <c r="CO100" s="198">
        <v>0</v>
      </c>
      <c r="CP100" s="198">
        <v>0</v>
      </c>
      <c r="CQ100" s="198">
        <v>0</v>
      </c>
    </row>
    <row r="101" spans="1:95" x14ac:dyDescent="0.25">
      <c r="A101" s="583"/>
      <c r="B101" s="218" t="s">
        <v>61</v>
      </c>
      <c r="C101" s="188">
        <v>0</v>
      </c>
      <c r="D101" s="188">
        <v>0</v>
      </c>
      <c r="E101" s="188">
        <v>0</v>
      </c>
      <c r="F101" s="188">
        <v>0</v>
      </c>
      <c r="G101" s="3">
        <v>0</v>
      </c>
      <c r="H101" s="3">
        <v>0</v>
      </c>
      <c r="I101" s="3">
        <v>0</v>
      </c>
      <c r="J101" s="3">
        <v>0</v>
      </c>
      <c r="K101" s="3">
        <v>0</v>
      </c>
      <c r="L101" s="188">
        <v>0</v>
      </c>
      <c r="M101" s="188">
        <v>0</v>
      </c>
      <c r="N101" s="172">
        <f t="shared" ref="N101:N112" si="530">SUM(BM101:BS101)</f>
        <v>0</v>
      </c>
      <c r="O101" s="82">
        <f t="shared" si="524"/>
        <v>0</v>
      </c>
      <c r="Q101" s="583"/>
      <c r="R101" s="218" t="s">
        <v>61</v>
      </c>
      <c r="S101" s="188">
        <v>0</v>
      </c>
      <c r="T101" s="188">
        <v>0</v>
      </c>
      <c r="U101" s="188">
        <v>0</v>
      </c>
      <c r="V101" s="188">
        <v>0</v>
      </c>
      <c r="W101" s="3">
        <v>0</v>
      </c>
      <c r="X101" s="3">
        <v>0</v>
      </c>
      <c r="Y101" s="3">
        <v>0</v>
      </c>
      <c r="Z101" s="3">
        <v>0</v>
      </c>
      <c r="AA101" s="3">
        <v>0</v>
      </c>
      <c r="AB101" s="188">
        <v>0</v>
      </c>
      <c r="AC101" s="188">
        <v>0</v>
      </c>
      <c r="AD101" s="172">
        <f t="shared" ref="AD101:AD112" si="531">SUM(BU101:CA101)</f>
        <v>0</v>
      </c>
      <c r="AE101" s="82">
        <f t="shared" si="525"/>
        <v>0</v>
      </c>
      <c r="AG101" s="583"/>
      <c r="AH101" s="218" t="s">
        <v>61</v>
      </c>
      <c r="AI101" s="188">
        <v>0</v>
      </c>
      <c r="AJ101" s="188">
        <v>0</v>
      </c>
      <c r="AK101" s="188">
        <v>0</v>
      </c>
      <c r="AL101" s="188">
        <v>0</v>
      </c>
      <c r="AM101" s="3">
        <v>0</v>
      </c>
      <c r="AN101" s="3">
        <v>0</v>
      </c>
      <c r="AO101" s="3">
        <v>0</v>
      </c>
      <c r="AP101" s="3">
        <v>0</v>
      </c>
      <c r="AQ101" s="3">
        <v>0</v>
      </c>
      <c r="AR101" s="188">
        <v>0</v>
      </c>
      <c r="AS101" s="188">
        <v>0</v>
      </c>
      <c r="AT101" s="172">
        <f t="shared" si="526"/>
        <v>0</v>
      </c>
      <c r="AU101" s="82">
        <f t="shared" si="527"/>
        <v>0</v>
      </c>
      <c r="AW101" s="583"/>
      <c r="AX101" s="218" t="s">
        <v>61</v>
      </c>
      <c r="AY101" s="188">
        <v>0</v>
      </c>
      <c r="AZ101" s="188">
        <v>0</v>
      </c>
      <c r="BA101" s="188">
        <v>0</v>
      </c>
      <c r="BB101" s="188">
        <v>0</v>
      </c>
      <c r="BC101" s="3">
        <v>0</v>
      </c>
      <c r="BD101" s="3">
        <v>0</v>
      </c>
      <c r="BE101" s="3">
        <v>0</v>
      </c>
      <c r="BF101" s="3">
        <v>0</v>
      </c>
      <c r="BG101" s="3">
        <v>0</v>
      </c>
      <c r="BH101" s="188">
        <v>0</v>
      </c>
      <c r="BI101" s="188">
        <v>0</v>
      </c>
      <c r="BJ101" s="172">
        <f t="shared" si="528"/>
        <v>0</v>
      </c>
      <c r="BK101" s="82">
        <f t="shared" si="529"/>
        <v>0</v>
      </c>
      <c r="BM101" s="198">
        <v>0</v>
      </c>
      <c r="BN101" s="198">
        <v>0</v>
      </c>
      <c r="BO101" s="198">
        <v>0</v>
      </c>
      <c r="BP101" s="198">
        <v>0</v>
      </c>
      <c r="BQ101" s="198">
        <v>0</v>
      </c>
      <c r="BR101" s="198">
        <v>0</v>
      </c>
      <c r="BS101" s="198">
        <v>0</v>
      </c>
      <c r="BU101" s="198">
        <v>0</v>
      </c>
      <c r="BV101" s="198">
        <v>0</v>
      </c>
      <c r="BW101" s="198">
        <v>0</v>
      </c>
      <c r="BX101" s="198">
        <v>0</v>
      </c>
      <c r="BY101" s="198">
        <v>0</v>
      </c>
      <c r="BZ101" s="198">
        <v>0</v>
      </c>
      <c r="CA101" s="198">
        <v>0</v>
      </c>
      <c r="CC101" s="198">
        <v>0</v>
      </c>
      <c r="CD101" s="198">
        <v>0</v>
      </c>
      <c r="CE101" s="198">
        <v>0</v>
      </c>
      <c r="CF101" s="198">
        <v>0</v>
      </c>
      <c r="CG101" s="198">
        <v>0</v>
      </c>
      <c r="CH101" s="198">
        <v>0</v>
      </c>
      <c r="CI101" s="198">
        <v>0</v>
      </c>
      <c r="CK101" s="198">
        <v>0</v>
      </c>
      <c r="CL101" s="198">
        <v>0</v>
      </c>
      <c r="CM101" s="198">
        <v>0</v>
      </c>
      <c r="CN101" s="198">
        <v>0</v>
      </c>
      <c r="CO101" s="198">
        <v>0</v>
      </c>
      <c r="CP101" s="198">
        <v>0</v>
      </c>
      <c r="CQ101" s="198">
        <v>0</v>
      </c>
    </row>
    <row r="102" spans="1:95" x14ac:dyDescent="0.25">
      <c r="A102" s="583"/>
      <c r="B102" s="218" t="s">
        <v>60</v>
      </c>
      <c r="C102" s="188">
        <v>0</v>
      </c>
      <c r="D102" s="188">
        <v>0</v>
      </c>
      <c r="E102" s="188">
        <v>0</v>
      </c>
      <c r="F102" s="188">
        <v>0</v>
      </c>
      <c r="G102" s="3">
        <v>0</v>
      </c>
      <c r="H102" s="3">
        <v>0</v>
      </c>
      <c r="I102" s="3">
        <v>0</v>
      </c>
      <c r="J102" s="3">
        <v>0</v>
      </c>
      <c r="K102" s="3">
        <v>0</v>
      </c>
      <c r="L102" s="188">
        <v>0</v>
      </c>
      <c r="M102" s="188">
        <v>0</v>
      </c>
      <c r="N102" s="172">
        <f t="shared" si="530"/>
        <v>0</v>
      </c>
      <c r="O102" s="82">
        <f t="shared" si="524"/>
        <v>0</v>
      </c>
      <c r="Q102" s="583"/>
      <c r="R102" s="218" t="s">
        <v>60</v>
      </c>
      <c r="S102" s="188">
        <v>0</v>
      </c>
      <c r="T102" s="188">
        <v>0</v>
      </c>
      <c r="U102" s="188">
        <v>0</v>
      </c>
      <c r="V102" s="188">
        <v>0</v>
      </c>
      <c r="W102" s="3">
        <v>0</v>
      </c>
      <c r="X102" s="3">
        <v>0</v>
      </c>
      <c r="Y102" s="3">
        <v>0</v>
      </c>
      <c r="Z102" s="3">
        <v>0</v>
      </c>
      <c r="AA102" s="3">
        <v>0</v>
      </c>
      <c r="AB102" s="188">
        <v>0</v>
      </c>
      <c r="AC102" s="188">
        <v>0</v>
      </c>
      <c r="AD102" s="172">
        <f t="shared" si="531"/>
        <v>0</v>
      </c>
      <c r="AE102" s="82">
        <f t="shared" si="525"/>
        <v>0</v>
      </c>
      <c r="AG102" s="583"/>
      <c r="AH102" s="218" t="s">
        <v>60</v>
      </c>
      <c r="AI102" s="188">
        <v>0</v>
      </c>
      <c r="AJ102" s="188">
        <v>0</v>
      </c>
      <c r="AK102" s="188">
        <v>0</v>
      </c>
      <c r="AL102" s="188">
        <v>0</v>
      </c>
      <c r="AM102" s="3">
        <v>0</v>
      </c>
      <c r="AN102" s="3">
        <v>0</v>
      </c>
      <c r="AO102" s="3">
        <v>0</v>
      </c>
      <c r="AP102" s="3">
        <v>0</v>
      </c>
      <c r="AQ102" s="3">
        <v>0</v>
      </c>
      <c r="AR102" s="188">
        <v>0</v>
      </c>
      <c r="AS102" s="188">
        <v>0</v>
      </c>
      <c r="AT102" s="172">
        <f t="shared" si="526"/>
        <v>0</v>
      </c>
      <c r="AU102" s="82">
        <f t="shared" si="527"/>
        <v>0</v>
      </c>
      <c r="AW102" s="583"/>
      <c r="AX102" s="218" t="s">
        <v>60</v>
      </c>
      <c r="AY102" s="188">
        <v>0</v>
      </c>
      <c r="AZ102" s="188">
        <v>0</v>
      </c>
      <c r="BA102" s="188">
        <v>0</v>
      </c>
      <c r="BB102" s="188">
        <v>0</v>
      </c>
      <c r="BC102" s="3">
        <v>0</v>
      </c>
      <c r="BD102" s="3">
        <v>0</v>
      </c>
      <c r="BE102" s="3">
        <v>0</v>
      </c>
      <c r="BF102" s="3">
        <v>0</v>
      </c>
      <c r="BG102" s="3">
        <v>0</v>
      </c>
      <c r="BH102" s="188">
        <v>0</v>
      </c>
      <c r="BI102" s="188">
        <v>0</v>
      </c>
      <c r="BJ102" s="172">
        <f t="shared" si="528"/>
        <v>0</v>
      </c>
      <c r="BK102" s="82">
        <f t="shared" si="529"/>
        <v>0</v>
      </c>
      <c r="BM102" s="198">
        <v>0</v>
      </c>
      <c r="BN102" s="198">
        <v>0</v>
      </c>
      <c r="BO102" s="198">
        <v>0</v>
      </c>
      <c r="BP102" s="198">
        <v>0</v>
      </c>
      <c r="BQ102" s="198">
        <v>0</v>
      </c>
      <c r="BR102" s="198">
        <v>0</v>
      </c>
      <c r="BS102" s="198">
        <v>0</v>
      </c>
      <c r="BU102" s="198">
        <v>0</v>
      </c>
      <c r="BV102" s="198">
        <v>0</v>
      </c>
      <c r="BW102" s="198">
        <v>0</v>
      </c>
      <c r="BX102" s="198">
        <v>0</v>
      </c>
      <c r="BY102" s="198">
        <v>0</v>
      </c>
      <c r="BZ102" s="198">
        <v>0</v>
      </c>
      <c r="CA102" s="198">
        <v>0</v>
      </c>
      <c r="CC102" s="198">
        <v>0</v>
      </c>
      <c r="CD102" s="198">
        <v>0</v>
      </c>
      <c r="CE102" s="198">
        <v>0</v>
      </c>
      <c r="CF102" s="198">
        <v>0</v>
      </c>
      <c r="CG102" s="198">
        <v>0</v>
      </c>
      <c r="CH102" s="198">
        <v>0</v>
      </c>
      <c r="CI102" s="198">
        <v>0</v>
      </c>
      <c r="CK102" s="198">
        <v>0</v>
      </c>
      <c r="CL102" s="198">
        <v>0</v>
      </c>
      <c r="CM102" s="198">
        <v>0</v>
      </c>
      <c r="CN102" s="198">
        <v>0</v>
      </c>
      <c r="CO102" s="198">
        <v>0</v>
      </c>
      <c r="CP102" s="198">
        <v>0</v>
      </c>
      <c r="CQ102" s="198">
        <v>0</v>
      </c>
    </row>
    <row r="103" spans="1:95" x14ac:dyDescent="0.25">
      <c r="A103" s="583"/>
      <c r="B103" s="218" t="s">
        <v>59</v>
      </c>
      <c r="C103" s="188">
        <v>0</v>
      </c>
      <c r="D103" s="188">
        <v>0</v>
      </c>
      <c r="E103" s="188">
        <v>0</v>
      </c>
      <c r="F103" s="188">
        <v>0</v>
      </c>
      <c r="G103" s="3">
        <v>0</v>
      </c>
      <c r="H103" s="3">
        <v>0</v>
      </c>
      <c r="I103" s="3">
        <v>0</v>
      </c>
      <c r="J103" s="3">
        <v>0</v>
      </c>
      <c r="K103" s="3">
        <v>0</v>
      </c>
      <c r="L103" s="188">
        <v>0</v>
      </c>
      <c r="M103" s="188">
        <v>0</v>
      </c>
      <c r="N103" s="172">
        <f t="shared" si="530"/>
        <v>0</v>
      </c>
      <c r="O103" s="82">
        <f t="shared" si="524"/>
        <v>0</v>
      </c>
      <c r="Q103" s="583"/>
      <c r="R103" s="218" t="s">
        <v>59</v>
      </c>
      <c r="S103" s="188">
        <v>0</v>
      </c>
      <c r="T103" s="188">
        <v>0</v>
      </c>
      <c r="U103" s="188">
        <v>0</v>
      </c>
      <c r="V103" s="188">
        <v>0</v>
      </c>
      <c r="W103" s="3">
        <v>0</v>
      </c>
      <c r="X103" s="3">
        <v>0</v>
      </c>
      <c r="Y103" s="3">
        <v>0</v>
      </c>
      <c r="Z103" s="3">
        <v>0</v>
      </c>
      <c r="AA103" s="3">
        <v>0</v>
      </c>
      <c r="AB103" s="188">
        <v>0</v>
      </c>
      <c r="AC103" s="188">
        <v>0</v>
      </c>
      <c r="AD103" s="172">
        <f t="shared" si="531"/>
        <v>0</v>
      </c>
      <c r="AE103" s="82">
        <f t="shared" si="525"/>
        <v>0</v>
      </c>
      <c r="AG103" s="583"/>
      <c r="AH103" s="218" t="s">
        <v>59</v>
      </c>
      <c r="AI103" s="188">
        <v>0</v>
      </c>
      <c r="AJ103" s="188">
        <v>0</v>
      </c>
      <c r="AK103" s="188">
        <v>0</v>
      </c>
      <c r="AL103" s="188">
        <v>0</v>
      </c>
      <c r="AM103" s="3">
        <v>0</v>
      </c>
      <c r="AN103" s="3">
        <v>0</v>
      </c>
      <c r="AO103" s="3">
        <v>0</v>
      </c>
      <c r="AP103" s="3">
        <v>0</v>
      </c>
      <c r="AQ103" s="3">
        <v>0</v>
      </c>
      <c r="AR103" s="188">
        <v>0</v>
      </c>
      <c r="AS103" s="188">
        <v>0</v>
      </c>
      <c r="AT103" s="172">
        <f t="shared" si="526"/>
        <v>0</v>
      </c>
      <c r="AU103" s="82">
        <f t="shared" si="527"/>
        <v>0</v>
      </c>
      <c r="AW103" s="583"/>
      <c r="AX103" s="218" t="s">
        <v>59</v>
      </c>
      <c r="AY103" s="188">
        <v>0</v>
      </c>
      <c r="AZ103" s="188">
        <v>0</v>
      </c>
      <c r="BA103" s="188">
        <v>0</v>
      </c>
      <c r="BB103" s="188">
        <v>0</v>
      </c>
      <c r="BC103" s="3">
        <v>0</v>
      </c>
      <c r="BD103" s="3">
        <v>0</v>
      </c>
      <c r="BE103" s="3">
        <v>0</v>
      </c>
      <c r="BF103" s="3">
        <v>0</v>
      </c>
      <c r="BG103" s="3">
        <v>0</v>
      </c>
      <c r="BH103" s="188">
        <v>0</v>
      </c>
      <c r="BI103" s="188">
        <v>0</v>
      </c>
      <c r="BJ103" s="172">
        <f t="shared" si="528"/>
        <v>0</v>
      </c>
      <c r="BK103" s="82">
        <f t="shared" si="529"/>
        <v>0</v>
      </c>
      <c r="BM103" s="198">
        <v>0</v>
      </c>
      <c r="BN103" s="198">
        <v>0</v>
      </c>
      <c r="BO103" s="198">
        <v>0</v>
      </c>
      <c r="BP103" s="198">
        <v>0</v>
      </c>
      <c r="BQ103" s="198">
        <v>0</v>
      </c>
      <c r="BR103" s="198">
        <v>0</v>
      </c>
      <c r="BS103" s="198">
        <v>0</v>
      </c>
      <c r="BU103" s="198">
        <v>0</v>
      </c>
      <c r="BV103" s="198">
        <v>0</v>
      </c>
      <c r="BW103" s="198">
        <v>0</v>
      </c>
      <c r="BX103" s="198">
        <v>0</v>
      </c>
      <c r="BY103" s="198">
        <v>0</v>
      </c>
      <c r="BZ103" s="198">
        <v>0</v>
      </c>
      <c r="CA103" s="198">
        <v>0</v>
      </c>
      <c r="CC103" s="198">
        <v>0</v>
      </c>
      <c r="CD103" s="198">
        <v>0</v>
      </c>
      <c r="CE103" s="198">
        <v>0</v>
      </c>
      <c r="CF103" s="198">
        <v>0</v>
      </c>
      <c r="CG103" s="198">
        <v>0</v>
      </c>
      <c r="CH103" s="198">
        <v>0</v>
      </c>
      <c r="CI103" s="198">
        <v>0</v>
      </c>
      <c r="CK103" s="198">
        <v>0</v>
      </c>
      <c r="CL103" s="198">
        <v>0</v>
      </c>
      <c r="CM103" s="198">
        <v>0</v>
      </c>
      <c r="CN103" s="198">
        <v>0</v>
      </c>
      <c r="CO103" s="198">
        <v>0</v>
      </c>
      <c r="CP103" s="198">
        <v>0</v>
      </c>
      <c r="CQ103" s="198">
        <v>0</v>
      </c>
    </row>
    <row r="104" spans="1:95" x14ac:dyDescent="0.25">
      <c r="A104" s="583"/>
      <c r="B104" s="218" t="s">
        <v>58</v>
      </c>
      <c r="C104" s="188">
        <v>0</v>
      </c>
      <c r="D104" s="188">
        <v>0</v>
      </c>
      <c r="E104" s="188">
        <v>0</v>
      </c>
      <c r="F104" s="188">
        <v>0</v>
      </c>
      <c r="G104" s="3">
        <v>0</v>
      </c>
      <c r="H104" s="3">
        <v>0</v>
      </c>
      <c r="I104" s="3">
        <v>0</v>
      </c>
      <c r="J104" s="3">
        <v>0</v>
      </c>
      <c r="K104" s="3">
        <v>0</v>
      </c>
      <c r="L104" s="188">
        <v>0</v>
      </c>
      <c r="M104" s="188">
        <v>0</v>
      </c>
      <c r="N104" s="172">
        <f t="shared" si="530"/>
        <v>0</v>
      </c>
      <c r="O104" s="82">
        <f t="shared" si="524"/>
        <v>0</v>
      </c>
      <c r="Q104" s="583"/>
      <c r="R104" s="218" t="s">
        <v>58</v>
      </c>
      <c r="S104" s="188">
        <v>0</v>
      </c>
      <c r="T104" s="188">
        <v>0</v>
      </c>
      <c r="U104" s="188">
        <v>0</v>
      </c>
      <c r="V104" s="188">
        <v>0</v>
      </c>
      <c r="W104" s="3">
        <v>0</v>
      </c>
      <c r="X104" s="3">
        <v>0</v>
      </c>
      <c r="Y104" s="3">
        <v>0</v>
      </c>
      <c r="Z104" s="3">
        <v>0</v>
      </c>
      <c r="AA104" s="3">
        <v>0</v>
      </c>
      <c r="AB104" s="188">
        <v>0</v>
      </c>
      <c r="AC104" s="188">
        <v>0</v>
      </c>
      <c r="AD104" s="172">
        <f t="shared" si="531"/>
        <v>0</v>
      </c>
      <c r="AE104" s="82">
        <f t="shared" si="525"/>
        <v>0</v>
      </c>
      <c r="AG104" s="583"/>
      <c r="AH104" s="218" t="s">
        <v>58</v>
      </c>
      <c r="AI104" s="188">
        <v>0</v>
      </c>
      <c r="AJ104" s="188">
        <v>0</v>
      </c>
      <c r="AK104" s="188">
        <v>0</v>
      </c>
      <c r="AL104" s="188">
        <v>0</v>
      </c>
      <c r="AM104" s="3">
        <v>0</v>
      </c>
      <c r="AN104" s="3">
        <v>0</v>
      </c>
      <c r="AO104" s="3">
        <v>0</v>
      </c>
      <c r="AP104" s="3">
        <v>0</v>
      </c>
      <c r="AQ104" s="3">
        <v>0</v>
      </c>
      <c r="AR104" s="188">
        <v>0</v>
      </c>
      <c r="AS104" s="188">
        <v>0</v>
      </c>
      <c r="AT104" s="172">
        <f t="shared" si="526"/>
        <v>0</v>
      </c>
      <c r="AU104" s="82">
        <f t="shared" si="527"/>
        <v>0</v>
      </c>
      <c r="AW104" s="583"/>
      <c r="AX104" s="218" t="s">
        <v>58</v>
      </c>
      <c r="AY104" s="188">
        <v>0</v>
      </c>
      <c r="AZ104" s="188">
        <v>0</v>
      </c>
      <c r="BA104" s="188">
        <v>0</v>
      </c>
      <c r="BB104" s="188">
        <v>0</v>
      </c>
      <c r="BC104" s="3">
        <v>0</v>
      </c>
      <c r="BD104" s="3">
        <v>0</v>
      </c>
      <c r="BE104" s="3">
        <v>0</v>
      </c>
      <c r="BF104" s="3">
        <v>0</v>
      </c>
      <c r="BG104" s="3">
        <v>0</v>
      </c>
      <c r="BH104" s="188">
        <v>0</v>
      </c>
      <c r="BI104" s="188">
        <v>0</v>
      </c>
      <c r="BJ104" s="172">
        <f t="shared" si="528"/>
        <v>0</v>
      </c>
      <c r="BK104" s="82">
        <f t="shared" si="529"/>
        <v>0</v>
      </c>
      <c r="BM104" s="198">
        <v>0</v>
      </c>
      <c r="BN104" s="198">
        <v>0</v>
      </c>
      <c r="BO104" s="198">
        <v>0</v>
      </c>
      <c r="BP104" s="198">
        <v>0</v>
      </c>
      <c r="BQ104" s="198">
        <v>0</v>
      </c>
      <c r="BR104" s="198">
        <v>0</v>
      </c>
      <c r="BS104" s="198">
        <v>0</v>
      </c>
      <c r="BU104" s="198">
        <v>0</v>
      </c>
      <c r="BV104" s="198">
        <v>0</v>
      </c>
      <c r="BW104" s="198">
        <v>0</v>
      </c>
      <c r="BX104" s="198">
        <v>0</v>
      </c>
      <c r="BY104" s="198">
        <v>0</v>
      </c>
      <c r="BZ104" s="198">
        <v>0</v>
      </c>
      <c r="CA104" s="198">
        <v>0</v>
      </c>
      <c r="CC104" s="198">
        <v>0</v>
      </c>
      <c r="CD104" s="198">
        <v>0</v>
      </c>
      <c r="CE104" s="198">
        <v>0</v>
      </c>
      <c r="CF104" s="198">
        <v>0</v>
      </c>
      <c r="CG104" s="198">
        <v>0</v>
      </c>
      <c r="CH104" s="198">
        <v>0</v>
      </c>
      <c r="CI104" s="198">
        <v>0</v>
      </c>
      <c r="CK104" s="198">
        <v>0</v>
      </c>
      <c r="CL104" s="198">
        <v>0</v>
      </c>
      <c r="CM104" s="198">
        <v>0</v>
      </c>
      <c r="CN104" s="198">
        <v>0</v>
      </c>
      <c r="CO104" s="198">
        <v>0</v>
      </c>
      <c r="CP104" s="198">
        <v>0</v>
      </c>
      <c r="CQ104" s="198">
        <v>0</v>
      </c>
    </row>
    <row r="105" spans="1:95" x14ac:dyDescent="0.25">
      <c r="A105" s="583"/>
      <c r="B105" s="218" t="s">
        <v>57</v>
      </c>
      <c r="C105" s="188">
        <v>0</v>
      </c>
      <c r="D105" s="188">
        <v>0</v>
      </c>
      <c r="E105" s="188">
        <v>0</v>
      </c>
      <c r="F105" s="188">
        <v>0</v>
      </c>
      <c r="G105" s="3">
        <v>0</v>
      </c>
      <c r="H105" s="3">
        <v>0</v>
      </c>
      <c r="I105" s="3">
        <v>0</v>
      </c>
      <c r="J105" s="3">
        <v>0</v>
      </c>
      <c r="K105" s="3">
        <v>0</v>
      </c>
      <c r="L105" s="188">
        <v>0</v>
      </c>
      <c r="M105" s="188">
        <v>0</v>
      </c>
      <c r="N105" s="172">
        <f t="shared" si="530"/>
        <v>0</v>
      </c>
      <c r="O105" s="82">
        <f t="shared" si="524"/>
        <v>0</v>
      </c>
      <c r="Q105" s="583"/>
      <c r="R105" s="218" t="s">
        <v>57</v>
      </c>
      <c r="S105" s="188">
        <v>0</v>
      </c>
      <c r="T105" s="188">
        <v>0</v>
      </c>
      <c r="U105" s="188">
        <v>0</v>
      </c>
      <c r="V105" s="188">
        <v>0</v>
      </c>
      <c r="W105" s="3">
        <v>0</v>
      </c>
      <c r="X105" s="3">
        <v>0</v>
      </c>
      <c r="Y105" s="3">
        <v>0</v>
      </c>
      <c r="Z105" s="3">
        <v>0</v>
      </c>
      <c r="AA105" s="3">
        <v>0</v>
      </c>
      <c r="AB105" s="188">
        <v>0</v>
      </c>
      <c r="AC105" s="188">
        <v>0</v>
      </c>
      <c r="AD105" s="172">
        <f t="shared" si="531"/>
        <v>0</v>
      </c>
      <c r="AE105" s="82">
        <f t="shared" si="525"/>
        <v>0</v>
      </c>
      <c r="AG105" s="583"/>
      <c r="AH105" s="218" t="s">
        <v>57</v>
      </c>
      <c r="AI105" s="188">
        <v>0</v>
      </c>
      <c r="AJ105" s="188">
        <v>0</v>
      </c>
      <c r="AK105" s="188">
        <v>0</v>
      </c>
      <c r="AL105" s="188">
        <v>0</v>
      </c>
      <c r="AM105" s="3">
        <v>0</v>
      </c>
      <c r="AN105" s="3">
        <v>0</v>
      </c>
      <c r="AO105" s="3">
        <v>0</v>
      </c>
      <c r="AP105" s="3">
        <v>0</v>
      </c>
      <c r="AQ105" s="3">
        <v>0</v>
      </c>
      <c r="AR105" s="188">
        <v>0</v>
      </c>
      <c r="AS105" s="188">
        <v>0</v>
      </c>
      <c r="AT105" s="172">
        <f t="shared" si="526"/>
        <v>0</v>
      </c>
      <c r="AU105" s="82">
        <f t="shared" si="527"/>
        <v>0</v>
      </c>
      <c r="AW105" s="583"/>
      <c r="AX105" s="218" t="s">
        <v>57</v>
      </c>
      <c r="AY105" s="188">
        <v>0</v>
      </c>
      <c r="AZ105" s="188">
        <v>0</v>
      </c>
      <c r="BA105" s="188">
        <v>0</v>
      </c>
      <c r="BB105" s="188">
        <v>0</v>
      </c>
      <c r="BC105" s="3">
        <v>0</v>
      </c>
      <c r="BD105" s="3">
        <v>0</v>
      </c>
      <c r="BE105" s="3">
        <v>0</v>
      </c>
      <c r="BF105" s="3">
        <v>0</v>
      </c>
      <c r="BG105" s="3">
        <v>0</v>
      </c>
      <c r="BH105" s="188">
        <v>0</v>
      </c>
      <c r="BI105" s="188">
        <v>0</v>
      </c>
      <c r="BJ105" s="172">
        <f t="shared" si="528"/>
        <v>0</v>
      </c>
      <c r="BK105" s="82">
        <f t="shared" si="529"/>
        <v>0</v>
      </c>
      <c r="BM105" s="198">
        <v>0</v>
      </c>
      <c r="BN105" s="198">
        <v>0</v>
      </c>
      <c r="BO105" s="198">
        <v>0</v>
      </c>
      <c r="BP105" s="198">
        <v>0</v>
      </c>
      <c r="BQ105" s="198">
        <v>0</v>
      </c>
      <c r="BR105" s="198">
        <v>0</v>
      </c>
      <c r="BS105" s="198">
        <v>0</v>
      </c>
      <c r="BU105" s="198">
        <v>0</v>
      </c>
      <c r="BV105" s="198">
        <v>0</v>
      </c>
      <c r="BW105" s="198">
        <v>0</v>
      </c>
      <c r="BX105" s="198">
        <v>0</v>
      </c>
      <c r="BY105" s="198">
        <v>0</v>
      </c>
      <c r="BZ105" s="198">
        <v>0</v>
      </c>
      <c r="CA105" s="198">
        <v>0</v>
      </c>
      <c r="CC105" s="198">
        <v>0</v>
      </c>
      <c r="CD105" s="198">
        <v>0</v>
      </c>
      <c r="CE105" s="198">
        <v>0</v>
      </c>
      <c r="CF105" s="198">
        <v>0</v>
      </c>
      <c r="CG105" s="198">
        <v>0</v>
      </c>
      <c r="CH105" s="198">
        <v>0</v>
      </c>
      <c r="CI105" s="198">
        <v>0</v>
      </c>
      <c r="CK105" s="198">
        <v>0</v>
      </c>
      <c r="CL105" s="198">
        <v>0</v>
      </c>
      <c r="CM105" s="198">
        <v>0</v>
      </c>
      <c r="CN105" s="198">
        <v>0</v>
      </c>
      <c r="CO105" s="198">
        <v>0</v>
      </c>
      <c r="CP105" s="198">
        <v>0</v>
      </c>
      <c r="CQ105" s="198">
        <v>0</v>
      </c>
    </row>
    <row r="106" spans="1:95" x14ac:dyDescent="0.25">
      <c r="A106" s="583"/>
      <c r="B106" s="218" t="s">
        <v>56</v>
      </c>
      <c r="C106" s="188">
        <v>0</v>
      </c>
      <c r="D106" s="188">
        <v>0</v>
      </c>
      <c r="E106" s="188">
        <v>0</v>
      </c>
      <c r="F106" s="188">
        <v>0</v>
      </c>
      <c r="G106" s="3">
        <v>0</v>
      </c>
      <c r="H106" s="3">
        <v>0</v>
      </c>
      <c r="I106" s="3">
        <v>0</v>
      </c>
      <c r="J106" s="3">
        <v>0</v>
      </c>
      <c r="K106" s="3">
        <v>0</v>
      </c>
      <c r="L106" s="188">
        <v>0</v>
      </c>
      <c r="M106" s="188">
        <v>0</v>
      </c>
      <c r="N106" s="172">
        <f t="shared" si="530"/>
        <v>0</v>
      </c>
      <c r="O106" s="82">
        <f t="shared" si="524"/>
        <v>0</v>
      </c>
      <c r="Q106" s="583"/>
      <c r="R106" s="218" t="s">
        <v>56</v>
      </c>
      <c r="S106" s="188">
        <v>0</v>
      </c>
      <c r="T106" s="188">
        <v>0</v>
      </c>
      <c r="U106" s="188">
        <v>0</v>
      </c>
      <c r="V106" s="188">
        <v>0</v>
      </c>
      <c r="W106" s="3">
        <v>0</v>
      </c>
      <c r="X106" s="3">
        <v>0</v>
      </c>
      <c r="Y106" s="3">
        <v>0</v>
      </c>
      <c r="Z106" s="3">
        <v>0</v>
      </c>
      <c r="AA106" s="3">
        <v>0</v>
      </c>
      <c r="AB106" s="188">
        <v>0</v>
      </c>
      <c r="AC106" s="188">
        <v>0</v>
      </c>
      <c r="AD106" s="172">
        <f t="shared" si="531"/>
        <v>0</v>
      </c>
      <c r="AE106" s="82">
        <f t="shared" si="525"/>
        <v>0</v>
      </c>
      <c r="AG106" s="583"/>
      <c r="AH106" s="218" t="s">
        <v>56</v>
      </c>
      <c r="AI106" s="188">
        <v>0</v>
      </c>
      <c r="AJ106" s="188">
        <v>0</v>
      </c>
      <c r="AK106" s="188">
        <v>0</v>
      </c>
      <c r="AL106" s="188">
        <v>0</v>
      </c>
      <c r="AM106" s="3">
        <v>0</v>
      </c>
      <c r="AN106" s="3">
        <v>0</v>
      </c>
      <c r="AO106" s="3">
        <v>0</v>
      </c>
      <c r="AP106" s="3">
        <v>0</v>
      </c>
      <c r="AQ106" s="3">
        <v>0</v>
      </c>
      <c r="AR106" s="188">
        <v>0</v>
      </c>
      <c r="AS106" s="188">
        <v>0</v>
      </c>
      <c r="AT106" s="172">
        <f t="shared" si="526"/>
        <v>0</v>
      </c>
      <c r="AU106" s="82">
        <f t="shared" si="527"/>
        <v>0</v>
      </c>
      <c r="AW106" s="583"/>
      <c r="AX106" s="218" t="s">
        <v>56</v>
      </c>
      <c r="AY106" s="188">
        <v>0</v>
      </c>
      <c r="AZ106" s="188">
        <v>0</v>
      </c>
      <c r="BA106" s="188">
        <v>0</v>
      </c>
      <c r="BB106" s="188">
        <v>0</v>
      </c>
      <c r="BC106" s="3">
        <v>0</v>
      </c>
      <c r="BD106" s="3">
        <v>0</v>
      </c>
      <c r="BE106" s="3">
        <v>0</v>
      </c>
      <c r="BF106" s="3">
        <v>0</v>
      </c>
      <c r="BG106" s="3">
        <v>0</v>
      </c>
      <c r="BH106" s="188">
        <v>0</v>
      </c>
      <c r="BI106" s="188">
        <v>0</v>
      </c>
      <c r="BJ106" s="172">
        <f t="shared" si="528"/>
        <v>0</v>
      </c>
      <c r="BK106" s="82">
        <f t="shared" si="529"/>
        <v>0</v>
      </c>
      <c r="BM106" s="198">
        <v>0</v>
      </c>
      <c r="BN106" s="198">
        <v>0</v>
      </c>
      <c r="BO106" s="198">
        <v>0</v>
      </c>
      <c r="BP106" s="198">
        <v>0</v>
      </c>
      <c r="BQ106" s="198">
        <v>0</v>
      </c>
      <c r="BR106" s="198">
        <v>0</v>
      </c>
      <c r="BS106" s="198">
        <v>0</v>
      </c>
      <c r="BU106" s="198">
        <v>0</v>
      </c>
      <c r="BV106" s="198">
        <v>0</v>
      </c>
      <c r="BW106" s="198">
        <v>0</v>
      </c>
      <c r="BX106" s="198">
        <v>0</v>
      </c>
      <c r="BY106" s="198">
        <v>0</v>
      </c>
      <c r="BZ106" s="198">
        <v>0</v>
      </c>
      <c r="CA106" s="198">
        <v>0</v>
      </c>
      <c r="CC106" s="198">
        <v>0</v>
      </c>
      <c r="CD106" s="198">
        <v>0</v>
      </c>
      <c r="CE106" s="198">
        <v>0</v>
      </c>
      <c r="CF106" s="198">
        <v>0</v>
      </c>
      <c r="CG106" s="198">
        <v>0</v>
      </c>
      <c r="CH106" s="198">
        <v>0</v>
      </c>
      <c r="CI106" s="198">
        <v>0</v>
      </c>
      <c r="CK106" s="198">
        <v>0</v>
      </c>
      <c r="CL106" s="198">
        <v>0</v>
      </c>
      <c r="CM106" s="198">
        <v>0</v>
      </c>
      <c r="CN106" s="198">
        <v>0</v>
      </c>
      <c r="CO106" s="198">
        <v>0</v>
      </c>
      <c r="CP106" s="198">
        <v>0</v>
      </c>
      <c r="CQ106" s="198">
        <v>0</v>
      </c>
    </row>
    <row r="107" spans="1:95" x14ac:dyDescent="0.25">
      <c r="A107" s="583"/>
      <c r="B107" s="218" t="s">
        <v>55</v>
      </c>
      <c r="C107" s="188">
        <v>0</v>
      </c>
      <c r="D107" s="188">
        <v>0</v>
      </c>
      <c r="E107" s="188">
        <v>0</v>
      </c>
      <c r="F107" s="188">
        <v>0</v>
      </c>
      <c r="G107" s="3">
        <v>0</v>
      </c>
      <c r="H107" s="3">
        <v>0</v>
      </c>
      <c r="I107" s="3">
        <v>0</v>
      </c>
      <c r="J107" s="3">
        <v>0</v>
      </c>
      <c r="K107" s="3">
        <v>0</v>
      </c>
      <c r="L107" s="188">
        <v>0</v>
      </c>
      <c r="M107" s="188">
        <v>0</v>
      </c>
      <c r="N107" s="172">
        <f t="shared" si="530"/>
        <v>0</v>
      </c>
      <c r="O107" s="82">
        <f t="shared" si="524"/>
        <v>0</v>
      </c>
      <c r="Q107" s="583"/>
      <c r="R107" s="218" t="s">
        <v>55</v>
      </c>
      <c r="S107" s="188">
        <v>0</v>
      </c>
      <c r="T107" s="188">
        <v>0</v>
      </c>
      <c r="U107" s="188">
        <v>0</v>
      </c>
      <c r="V107" s="188">
        <v>0</v>
      </c>
      <c r="W107" s="3">
        <v>0</v>
      </c>
      <c r="X107" s="3">
        <v>0</v>
      </c>
      <c r="Y107" s="3">
        <v>0</v>
      </c>
      <c r="Z107" s="3">
        <v>0</v>
      </c>
      <c r="AA107" s="3">
        <v>0</v>
      </c>
      <c r="AB107" s="188">
        <v>0</v>
      </c>
      <c r="AC107" s="188">
        <v>0</v>
      </c>
      <c r="AD107" s="172">
        <f t="shared" si="531"/>
        <v>0</v>
      </c>
      <c r="AE107" s="82">
        <f t="shared" si="525"/>
        <v>0</v>
      </c>
      <c r="AG107" s="583"/>
      <c r="AH107" s="218" t="s">
        <v>55</v>
      </c>
      <c r="AI107" s="188">
        <v>0</v>
      </c>
      <c r="AJ107" s="188">
        <v>0</v>
      </c>
      <c r="AK107" s="188">
        <v>0</v>
      </c>
      <c r="AL107" s="188">
        <v>0</v>
      </c>
      <c r="AM107" s="3">
        <v>0</v>
      </c>
      <c r="AN107" s="3">
        <v>0</v>
      </c>
      <c r="AO107" s="3">
        <v>0</v>
      </c>
      <c r="AP107" s="3">
        <v>0</v>
      </c>
      <c r="AQ107" s="3">
        <v>0</v>
      </c>
      <c r="AR107" s="188">
        <v>0</v>
      </c>
      <c r="AS107" s="188">
        <v>0</v>
      </c>
      <c r="AT107" s="172">
        <f t="shared" si="526"/>
        <v>0</v>
      </c>
      <c r="AU107" s="82">
        <f t="shared" si="527"/>
        <v>0</v>
      </c>
      <c r="AW107" s="583"/>
      <c r="AX107" s="218" t="s">
        <v>55</v>
      </c>
      <c r="AY107" s="188">
        <v>0</v>
      </c>
      <c r="AZ107" s="188">
        <v>0</v>
      </c>
      <c r="BA107" s="188">
        <v>0</v>
      </c>
      <c r="BB107" s="188">
        <v>0</v>
      </c>
      <c r="BC107" s="3">
        <v>0</v>
      </c>
      <c r="BD107" s="3">
        <v>0</v>
      </c>
      <c r="BE107" s="3">
        <v>0</v>
      </c>
      <c r="BF107" s="3">
        <v>0</v>
      </c>
      <c r="BG107" s="3">
        <v>0</v>
      </c>
      <c r="BH107" s="188">
        <v>0</v>
      </c>
      <c r="BI107" s="188">
        <v>0</v>
      </c>
      <c r="BJ107" s="172">
        <f t="shared" si="528"/>
        <v>0</v>
      </c>
      <c r="BK107" s="82">
        <f t="shared" si="529"/>
        <v>0</v>
      </c>
      <c r="BM107" s="198">
        <v>0</v>
      </c>
      <c r="BN107" s="198">
        <v>0</v>
      </c>
      <c r="BO107" s="198">
        <v>0</v>
      </c>
      <c r="BP107" s="198">
        <v>0</v>
      </c>
      <c r="BQ107" s="198">
        <v>0</v>
      </c>
      <c r="BR107" s="198">
        <v>0</v>
      </c>
      <c r="BS107" s="198">
        <v>0</v>
      </c>
      <c r="BU107" s="198">
        <v>0</v>
      </c>
      <c r="BV107" s="198">
        <v>0</v>
      </c>
      <c r="BW107" s="198">
        <v>0</v>
      </c>
      <c r="BX107" s="198">
        <v>0</v>
      </c>
      <c r="BY107" s="198">
        <v>0</v>
      </c>
      <c r="BZ107" s="198">
        <v>0</v>
      </c>
      <c r="CA107" s="198">
        <v>0</v>
      </c>
      <c r="CC107" s="198">
        <v>0</v>
      </c>
      <c r="CD107" s="198">
        <v>0</v>
      </c>
      <c r="CE107" s="198">
        <v>0</v>
      </c>
      <c r="CF107" s="198">
        <v>0</v>
      </c>
      <c r="CG107" s="198">
        <v>0</v>
      </c>
      <c r="CH107" s="198">
        <v>0</v>
      </c>
      <c r="CI107" s="198">
        <v>0</v>
      </c>
      <c r="CK107" s="198">
        <v>0</v>
      </c>
      <c r="CL107" s="198">
        <v>0</v>
      </c>
      <c r="CM107" s="198">
        <v>0</v>
      </c>
      <c r="CN107" s="198">
        <v>0</v>
      </c>
      <c r="CO107" s="198">
        <v>0</v>
      </c>
      <c r="CP107" s="198">
        <v>0</v>
      </c>
      <c r="CQ107" s="198">
        <v>0</v>
      </c>
    </row>
    <row r="108" spans="1:95" x14ac:dyDescent="0.25">
      <c r="A108" s="583"/>
      <c r="B108" s="218" t="s">
        <v>54</v>
      </c>
      <c r="C108" s="188">
        <v>0</v>
      </c>
      <c r="D108" s="188">
        <v>0</v>
      </c>
      <c r="E108" s="188">
        <v>0</v>
      </c>
      <c r="F108" s="188">
        <v>0</v>
      </c>
      <c r="G108" s="3">
        <v>0</v>
      </c>
      <c r="H108" s="3">
        <v>0</v>
      </c>
      <c r="I108" s="3">
        <v>0</v>
      </c>
      <c r="J108" s="3">
        <v>0</v>
      </c>
      <c r="K108" s="3">
        <v>1028.2776047676928</v>
      </c>
      <c r="L108" s="188">
        <v>736.77619489413371</v>
      </c>
      <c r="M108" s="188">
        <v>0</v>
      </c>
      <c r="N108" s="172">
        <f t="shared" si="530"/>
        <v>168.01585079810275</v>
      </c>
      <c r="O108" s="82">
        <f t="shared" si="524"/>
        <v>1933.0696504599291</v>
      </c>
      <c r="Q108" s="583"/>
      <c r="R108" s="218" t="s">
        <v>54</v>
      </c>
      <c r="S108" s="188">
        <v>0</v>
      </c>
      <c r="T108" s="188">
        <v>0</v>
      </c>
      <c r="U108" s="188">
        <v>0</v>
      </c>
      <c r="V108" s="188">
        <v>0</v>
      </c>
      <c r="W108" s="3">
        <v>0</v>
      </c>
      <c r="X108" s="3">
        <v>0</v>
      </c>
      <c r="Y108" s="3">
        <v>0</v>
      </c>
      <c r="Z108" s="3">
        <v>0</v>
      </c>
      <c r="AA108" s="3">
        <v>59227.112478379851</v>
      </c>
      <c r="AB108" s="188">
        <v>35915.304274296563</v>
      </c>
      <c r="AC108" s="188">
        <v>0</v>
      </c>
      <c r="AD108" s="172">
        <f t="shared" si="531"/>
        <v>12298.415447568201</v>
      </c>
      <c r="AE108" s="82">
        <f t="shared" si="525"/>
        <v>107440.83220024462</v>
      </c>
      <c r="AG108" s="583"/>
      <c r="AH108" s="218" t="s">
        <v>54</v>
      </c>
      <c r="AI108" s="188">
        <v>0</v>
      </c>
      <c r="AJ108" s="188">
        <v>0</v>
      </c>
      <c r="AK108" s="188">
        <v>0</v>
      </c>
      <c r="AL108" s="188">
        <v>0</v>
      </c>
      <c r="AM108" s="3">
        <v>0</v>
      </c>
      <c r="AN108" s="3">
        <v>0</v>
      </c>
      <c r="AO108" s="3">
        <v>0</v>
      </c>
      <c r="AP108" s="3">
        <v>0</v>
      </c>
      <c r="AQ108" s="3">
        <v>69896.608746417522</v>
      </c>
      <c r="AR108" s="188">
        <v>106705.09053201783</v>
      </c>
      <c r="AS108" s="188">
        <v>0</v>
      </c>
      <c r="AT108" s="172">
        <f t="shared" si="526"/>
        <v>16378.640297161677</v>
      </c>
      <c r="AU108" s="82">
        <f t="shared" si="527"/>
        <v>192980.33957559703</v>
      </c>
      <c r="AW108" s="583"/>
      <c r="AX108" s="218" t="s">
        <v>54</v>
      </c>
      <c r="AY108" s="188">
        <v>0</v>
      </c>
      <c r="AZ108" s="188">
        <v>0</v>
      </c>
      <c r="BA108" s="188">
        <v>0</v>
      </c>
      <c r="BB108" s="188">
        <v>0</v>
      </c>
      <c r="BC108" s="3">
        <v>0</v>
      </c>
      <c r="BD108" s="3">
        <v>0</v>
      </c>
      <c r="BE108" s="3">
        <v>0</v>
      </c>
      <c r="BF108" s="3">
        <v>0</v>
      </c>
      <c r="BG108" s="3">
        <v>105396.03849039655</v>
      </c>
      <c r="BH108" s="188">
        <v>132390.92183374305</v>
      </c>
      <c r="BI108" s="188">
        <v>0</v>
      </c>
      <c r="BJ108" s="172">
        <f t="shared" si="528"/>
        <v>8580.9455501083285</v>
      </c>
      <c r="BK108" s="82">
        <f t="shared" si="529"/>
        <v>246367.90587424792</v>
      </c>
      <c r="BM108" s="198">
        <v>173.91183484280987</v>
      </c>
      <c r="BN108" s="198">
        <v>-5.8959840447071201</v>
      </c>
      <c r="BO108" s="198">
        <v>0</v>
      </c>
      <c r="BP108" s="198">
        <v>0</v>
      </c>
      <c r="BQ108" s="198">
        <v>0</v>
      </c>
      <c r="BR108" s="198">
        <v>0</v>
      </c>
      <c r="BS108" s="198">
        <v>0</v>
      </c>
      <c r="BU108" s="198">
        <v>11754.39279020112</v>
      </c>
      <c r="BV108" s="198">
        <v>544.02265736708068</v>
      </c>
      <c r="BW108" s="198">
        <v>0</v>
      </c>
      <c r="BX108" s="198">
        <v>0</v>
      </c>
      <c r="BY108" s="198">
        <v>0</v>
      </c>
      <c r="BZ108" s="198">
        <v>0</v>
      </c>
      <c r="CA108" s="198">
        <v>0</v>
      </c>
      <c r="CC108" s="198">
        <v>11196.886239533807</v>
      </c>
      <c r="CD108" s="198">
        <v>5181.7540576278698</v>
      </c>
      <c r="CE108" s="198">
        <v>0</v>
      </c>
      <c r="CF108" s="198">
        <v>0</v>
      </c>
      <c r="CG108" s="198">
        <v>0</v>
      </c>
      <c r="CH108" s="198">
        <v>0</v>
      </c>
      <c r="CI108" s="198">
        <v>0</v>
      </c>
      <c r="CK108" s="198">
        <v>3467.7986274091818</v>
      </c>
      <c r="CL108" s="198">
        <v>5113.1469226991467</v>
      </c>
      <c r="CM108" s="198">
        <v>0</v>
      </c>
      <c r="CN108" s="198">
        <v>0</v>
      </c>
      <c r="CO108" s="198">
        <v>0</v>
      </c>
      <c r="CP108" s="198">
        <v>0</v>
      </c>
      <c r="CQ108" s="198">
        <v>0</v>
      </c>
    </row>
    <row r="109" spans="1:95" x14ac:dyDescent="0.25">
      <c r="A109" s="583"/>
      <c r="B109" s="218" t="s">
        <v>53</v>
      </c>
      <c r="C109" s="188">
        <v>0</v>
      </c>
      <c r="D109" s="188">
        <v>0</v>
      </c>
      <c r="E109" s="188">
        <v>0</v>
      </c>
      <c r="F109" s="188">
        <v>0</v>
      </c>
      <c r="G109" s="3">
        <v>0</v>
      </c>
      <c r="H109" s="3">
        <v>0</v>
      </c>
      <c r="I109" s="3">
        <v>0</v>
      </c>
      <c r="J109" s="3">
        <v>0</v>
      </c>
      <c r="K109" s="3">
        <v>0</v>
      </c>
      <c r="L109" s="188">
        <v>0</v>
      </c>
      <c r="M109" s="188">
        <v>0</v>
      </c>
      <c r="N109" s="172">
        <f t="shared" si="530"/>
        <v>0</v>
      </c>
      <c r="O109" s="82">
        <f t="shared" si="524"/>
        <v>0</v>
      </c>
      <c r="Q109" s="583"/>
      <c r="R109" s="218" t="s">
        <v>53</v>
      </c>
      <c r="S109" s="188">
        <v>0</v>
      </c>
      <c r="T109" s="188">
        <v>0</v>
      </c>
      <c r="U109" s="188">
        <v>0</v>
      </c>
      <c r="V109" s="188">
        <v>0</v>
      </c>
      <c r="W109" s="3">
        <v>0</v>
      </c>
      <c r="X109" s="3">
        <v>0</v>
      </c>
      <c r="Y109" s="3">
        <v>0</v>
      </c>
      <c r="Z109" s="3">
        <v>0</v>
      </c>
      <c r="AA109" s="3">
        <v>0</v>
      </c>
      <c r="AB109" s="188">
        <v>0</v>
      </c>
      <c r="AC109" s="188">
        <v>0</v>
      </c>
      <c r="AD109" s="172">
        <f t="shared" si="531"/>
        <v>0</v>
      </c>
      <c r="AE109" s="82">
        <f t="shared" si="525"/>
        <v>0</v>
      </c>
      <c r="AG109" s="583"/>
      <c r="AH109" s="218" t="s">
        <v>53</v>
      </c>
      <c r="AI109" s="188">
        <v>0</v>
      </c>
      <c r="AJ109" s="188">
        <v>0</v>
      </c>
      <c r="AK109" s="188">
        <v>0</v>
      </c>
      <c r="AL109" s="188">
        <v>0</v>
      </c>
      <c r="AM109" s="3">
        <v>0</v>
      </c>
      <c r="AN109" s="3">
        <v>0</v>
      </c>
      <c r="AO109" s="3">
        <v>0</v>
      </c>
      <c r="AP109" s="3">
        <v>0</v>
      </c>
      <c r="AQ109" s="3">
        <v>0</v>
      </c>
      <c r="AR109" s="188">
        <v>0</v>
      </c>
      <c r="AS109" s="188">
        <v>0</v>
      </c>
      <c r="AT109" s="172">
        <f t="shared" si="526"/>
        <v>0</v>
      </c>
      <c r="AU109" s="82">
        <f t="shared" si="527"/>
        <v>0</v>
      </c>
      <c r="AW109" s="583"/>
      <c r="AX109" s="218" t="s">
        <v>53</v>
      </c>
      <c r="AY109" s="188">
        <v>0</v>
      </c>
      <c r="AZ109" s="188">
        <v>0</v>
      </c>
      <c r="BA109" s="188">
        <v>0</v>
      </c>
      <c r="BB109" s="188">
        <v>0</v>
      </c>
      <c r="BC109" s="3">
        <v>0</v>
      </c>
      <c r="BD109" s="3">
        <v>0</v>
      </c>
      <c r="BE109" s="3">
        <v>0</v>
      </c>
      <c r="BF109" s="3">
        <v>0</v>
      </c>
      <c r="BG109" s="3">
        <v>0</v>
      </c>
      <c r="BH109" s="188">
        <v>0</v>
      </c>
      <c r="BI109" s="188">
        <v>0</v>
      </c>
      <c r="BJ109" s="172">
        <f t="shared" si="528"/>
        <v>0</v>
      </c>
      <c r="BK109" s="82">
        <f t="shared" si="529"/>
        <v>0</v>
      </c>
      <c r="BM109" s="198">
        <v>0</v>
      </c>
      <c r="BN109" s="198">
        <v>0</v>
      </c>
      <c r="BO109" s="198">
        <v>0</v>
      </c>
      <c r="BP109" s="198">
        <v>0</v>
      </c>
      <c r="BQ109" s="198">
        <v>0</v>
      </c>
      <c r="BR109" s="198">
        <v>0</v>
      </c>
      <c r="BS109" s="198">
        <v>0</v>
      </c>
      <c r="BU109" s="198">
        <v>0</v>
      </c>
      <c r="BV109" s="198">
        <v>0</v>
      </c>
      <c r="BW109" s="198">
        <v>0</v>
      </c>
      <c r="BX109" s="198">
        <v>0</v>
      </c>
      <c r="BY109" s="198">
        <v>0</v>
      </c>
      <c r="BZ109" s="198">
        <v>0</v>
      </c>
      <c r="CA109" s="198">
        <v>0</v>
      </c>
      <c r="CC109" s="198">
        <v>0</v>
      </c>
      <c r="CD109" s="198">
        <v>0</v>
      </c>
      <c r="CE109" s="198">
        <v>0</v>
      </c>
      <c r="CF109" s="198">
        <v>0</v>
      </c>
      <c r="CG109" s="198">
        <v>0</v>
      </c>
      <c r="CH109" s="198">
        <v>0</v>
      </c>
      <c r="CI109" s="198">
        <v>0</v>
      </c>
      <c r="CK109" s="198">
        <v>0</v>
      </c>
      <c r="CL109" s="198">
        <v>0</v>
      </c>
      <c r="CM109" s="198">
        <v>0</v>
      </c>
      <c r="CN109" s="198">
        <v>0</v>
      </c>
      <c r="CO109" s="198">
        <v>0</v>
      </c>
      <c r="CP109" s="198">
        <v>0</v>
      </c>
      <c r="CQ109" s="198">
        <v>0</v>
      </c>
    </row>
    <row r="110" spans="1:95" x14ac:dyDescent="0.25">
      <c r="A110" s="583"/>
      <c r="B110" s="218" t="s">
        <v>52</v>
      </c>
      <c r="C110" s="188">
        <v>0</v>
      </c>
      <c r="D110" s="188">
        <v>0</v>
      </c>
      <c r="E110" s="188">
        <v>0</v>
      </c>
      <c r="F110" s="188">
        <v>0</v>
      </c>
      <c r="G110" s="3">
        <v>0</v>
      </c>
      <c r="H110" s="3">
        <v>0</v>
      </c>
      <c r="I110" s="3">
        <v>0</v>
      </c>
      <c r="J110" s="3">
        <v>0</v>
      </c>
      <c r="K110" s="3">
        <v>0</v>
      </c>
      <c r="L110" s="188">
        <v>0</v>
      </c>
      <c r="M110" s="188">
        <v>0</v>
      </c>
      <c r="N110" s="172">
        <f t="shared" si="530"/>
        <v>0</v>
      </c>
      <c r="O110" s="82">
        <f t="shared" si="524"/>
        <v>0</v>
      </c>
      <c r="Q110" s="583"/>
      <c r="R110" s="218" t="s">
        <v>52</v>
      </c>
      <c r="S110" s="188">
        <v>0</v>
      </c>
      <c r="T110" s="188">
        <v>0</v>
      </c>
      <c r="U110" s="188">
        <v>0</v>
      </c>
      <c r="V110" s="188">
        <v>0</v>
      </c>
      <c r="W110" s="3">
        <v>0</v>
      </c>
      <c r="X110" s="3">
        <v>0</v>
      </c>
      <c r="Y110" s="3">
        <v>0</v>
      </c>
      <c r="Z110" s="3">
        <v>0</v>
      </c>
      <c r="AA110" s="3">
        <v>0</v>
      </c>
      <c r="AB110" s="188">
        <v>0</v>
      </c>
      <c r="AC110" s="188">
        <v>0</v>
      </c>
      <c r="AD110" s="172">
        <f t="shared" si="531"/>
        <v>0</v>
      </c>
      <c r="AE110" s="82">
        <f t="shared" si="525"/>
        <v>0</v>
      </c>
      <c r="AG110" s="583"/>
      <c r="AH110" s="218" t="s">
        <v>52</v>
      </c>
      <c r="AI110" s="188">
        <v>0</v>
      </c>
      <c r="AJ110" s="188">
        <v>0</v>
      </c>
      <c r="AK110" s="188">
        <v>0</v>
      </c>
      <c r="AL110" s="188">
        <v>0</v>
      </c>
      <c r="AM110" s="3">
        <v>0</v>
      </c>
      <c r="AN110" s="3">
        <v>0</v>
      </c>
      <c r="AO110" s="3">
        <v>0</v>
      </c>
      <c r="AP110" s="3">
        <v>0</v>
      </c>
      <c r="AQ110" s="3">
        <v>0</v>
      </c>
      <c r="AR110" s="188">
        <v>0</v>
      </c>
      <c r="AS110" s="188">
        <v>0</v>
      </c>
      <c r="AT110" s="172">
        <f t="shared" si="526"/>
        <v>0</v>
      </c>
      <c r="AU110" s="82">
        <f t="shared" si="527"/>
        <v>0</v>
      </c>
      <c r="AW110" s="583"/>
      <c r="AX110" s="218" t="s">
        <v>52</v>
      </c>
      <c r="AY110" s="188">
        <v>0</v>
      </c>
      <c r="AZ110" s="188">
        <v>0</v>
      </c>
      <c r="BA110" s="188">
        <v>0</v>
      </c>
      <c r="BB110" s="188">
        <v>0</v>
      </c>
      <c r="BC110" s="3">
        <v>0</v>
      </c>
      <c r="BD110" s="3">
        <v>0</v>
      </c>
      <c r="BE110" s="3">
        <v>0</v>
      </c>
      <c r="BF110" s="3">
        <v>0</v>
      </c>
      <c r="BG110" s="3">
        <v>0</v>
      </c>
      <c r="BH110" s="188">
        <v>0</v>
      </c>
      <c r="BI110" s="188">
        <v>0</v>
      </c>
      <c r="BJ110" s="172">
        <f t="shared" si="528"/>
        <v>0</v>
      </c>
      <c r="BK110" s="82">
        <f t="shared" si="529"/>
        <v>0</v>
      </c>
      <c r="BM110" s="198">
        <v>0</v>
      </c>
      <c r="BN110" s="198">
        <v>0</v>
      </c>
      <c r="BO110" s="198">
        <v>0</v>
      </c>
      <c r="BP110" s="198">
        <v>0</v>
      </c>
      <c r="BQ110" s="198">
        <v>0</v>
      </c>
      <c r="BR110" s="198">
        <v>0</v>
      </c>
      <c r="BS110" s="198">
        <v>0</v>
      </c>
      <c r="BU110" s="198">
        <v>0</v>
      </c>
      <c r="BV110" s="198">
        <v>0</v>
      </c>
      <c r="BW110" s="198">
        <v>0</v>
      </c>
      <c r="BX110" s="198">
        <v>0</v>
      </c>
      <c r="BY110" s="198">
        <v>0</v>
      </c>
      <c r="BZ110" s="198">
        <v>0</v>
      </c>
      <c r="CA110" s="198">
        <v>0</v>
      </c>
      <c r="CC110" s="198">
        <v>0</v>
      </c>
      <c r="CD110" s="198">
        <v>0</v>
      </c>
      <c r="CE110" s="198">
        <v>0</v>
      </c>
      <c r="CF110" s="198">
        <v>0</v>
      </c>
      <c r="CG110" s="198">
        <v>0</v>
      </c>
      <c r="CH110" s="198">
        <v>0</v>
      </c>
      <c r="CI110" s="198">
        <v>0</v>
      </c>
      <c r="CK110" s="198">
        <v>0</v>
      </c>
      <c r="CL110" s="198">
        <v>0</v>
      </c>
      <c r="CM110" s="198">
        <v>0</v>
      </c>
      <c r="CN110" s="198">
        <v>0</v>
      </c>
      <c r="CO110" s="198">
        <v>0</v>
      </c>
      <c r="CP110" s="198">
        <v>0</v>
      </c>
      <c r="CQ110" s="198">
        <v>0</v>
      </c>
    </row>
    <row r="111" spans="1:95" x14ac:dyDescent="0.25">
      <c r="A111" s="583"/>
      <c r="B111" s="218" t="s">
        <v>51</v>
      </c>
      <c r="C111" s="188">
        <v>0</v>
      </c>
      <c r="D111" s="188">
        <v>0</v>
      </c>
      <c r="E111" s="188">
        <v>0</v>
      </c>
      <c r="F111" s="188">
        <v>0</v>
      </c>
      <c r="G111" s="3">
        <v>0</v>
      </c>
      <c r="H111" s="3">
        <v>0</v>
      </c>
      <c r="I111" s="3">
        <v>0</v>
      </c>
      <c r="J111" s="3">
        <v>0</v>
      </c>
      <c r="K111" s="3">
        <v>0</v>
      </c>
      <c r="L111" s="188">
        <v>0</v>
      </c>
      <c r="M111" s="188">
        <v>0</v>
      </c>
      <c r="N111" s="172">
        <f t="shared" si="530"/>
        <v>0</v>
      </c>
      <c r="O111" s="82">
        <f t="shared" si="524"/>
        <v>0</v>
      </c>
      <c r="Q111" s="583"/>
      <c r="R111" s="218" t="s">
        <v>51</v>
      </c>
      <c r="S111" s="188">
        <v>0</v>
      </c>
      <c r="T111" s="188">
        <v>0</v>
      </c>
      <c r="U111" s="188">
        <v>0</v>
      </c>
      <c r="V111" s="188">
        <v>0</v>
      </c>
      <c r="W111" s="3">
        <v>0</v>
      </c>
      <c r="X111" s="3">
        <v>0</v>
      </c>
      <c r="Y111" s="3">
        <v>0</v>
      </c>
      <c r="Z111" s="3">
        <v>0</v>
      </c>
      <c r="AA111" s="3">
        <v>0</v>
      </c>
      <c r="AB111" s="188">
        <v>0</v>
      </c>
      <c r="AC111" s="188">
        <v>0</v>
      </c>
      <c r="AD111" s="172">
        <f t="shared" si="531"/>
        <v>0</v>
      </c>
      <c r="AE111" s="82">
        <f t="shared" si="525"/>
        <v>0</v>
      </c>
      <c r="AG111" s="583"/>
      <c r="AH111" s="218" t="s">
        <v>51</v>
      </c>
      <c r="AI111" s="188">
        <v>0</v>
      </c>
      <c r="AJ111" s="188">
        <v>0</v>
      </c>
      <c r="AK111" s="188">
        <v>0</v>
      </c>
      <c r="AL111" s="188">
        <v>0</v>
      </c>
      <c r="AM111" s="3">
        <v>0</v>
      </c>
      <c r="AN111" s="3">
        <v>0</v>
      </c>
      <c r="AO111" s="3">
        <v>0</v>
      </c>
      <c r="AP111" s="3">
        <v>0</v>
      </c>
      <c r="AQ111" s="3">
        <v>0</v>
      </c>
      <c r="AR111" s="188">
        <v>0</v>
      </c>
      <c r="AS111" s="188">
        <v>0</v>
      </c>
      <c r="AT111" s="172">
        <f t="shared" si="526"/>
        <v>0</v>
      </c>
      <c r="AU111" s="82">
        <f t="shared" si="527"/>
        <v>0</v>
      </c>
      <c r="AW111" s="583"/>
      <c r="AX111" s="218" t="s">
        <v>51</v>
      </c>
      <c r="AY111" s="188">
        <v>0</v>
      </c>
      <c r="AZ111" s="188">
        <v>0</v>
      </c>
      <c r="BA111" s="188">
        <v>0</v>
      </c>
      <c r="BB111" s="188">
        <v>0</v>
      </c>
      <c r="BC111" s="3">
        <v>0</v>
      </c>
      <c r="BD111" s="3">
        <v>0</v>
      </c>
      <c r="BE111" s="3">
        <v>0</v>
      </c>
      <c r="BF111" s="3">
        <v>0</v>
      </c>
      <c r="BG111" s="3">
        <v>0</v>
      </c>
      <c r="BH111" s="188">
        <v>0</v>
      </c>
      <c r="BI111" s="188">
        <v>0</v>
      </c>
      <c r="BJ111" s="172">
        <f t="shared" si="528"/>
        <v>0</v>
      </c>
      <c r="BK111" s="82">
        <f t="shared" si="529"/>
        <v>0</v>
      </c>
      <c r="BM111" s="198">
        <v>0</v>
      </c>
      <c r="BN111" s="198">
        <v>0</v>
      </c>
      <c r="BO111" s="198">
        <v>0</v>
      </c>
      <c r="BP111" s="198">
        <v>0</v>
      </c>
      <c r="BQ111" s="198">
        <v>0</v>
      </c>
      <c r="BR111" s="198">
        <v>0</v>
      </c>
      <c r="BS111" s="198">
        <v>0</v>
      </c>
      <c r="BU111" s="198">
        <v>0</v>
      </c>
      <c r="BV111" s="198">
        <v>0</v>
      </c>
      <c r="BW111" s="198">
        <v>0</v>
      </c>
      <c r="BX111" s="198">
        <v>0</v>
      </c>
      <c r="BY111" s="198">
        <v>0</v>
      </c>
      <c r="BZ111" s="198">
        <v>0</v>
      </c>
      <c r="CA111" s="198">
        <v>0</v>
      </c>
      <c r="CC111" s="198">
        <v>0</v>
      </c>
      <c r="CD111" s="198">
        <v>0</v>
      </c>
      <c r="CE111" s="198">
        <v>0</v>
      </c>
      <c r="CF111" s="198">
        <v>0</v>
      </c>
      <c r="CG111" s="198">
        <v>0</v>
      </c>
      <c r="CH111" s="198">
        <v>0</v>
      </c>
      <c r="CI111" s="198">
        <v>0</v>
      </c>
      <c r="CK111" s="198">
        <v>0</v>
      </c>
      <c r="CL111" s="198">
        <v>0</v>
      </c>
      <c r="CM111" s="198">
        <v>0</v>
      </c>
      <c r="CN111" s="198">
        <v>0</v>
      </c>
      <c r="CO111" s="198">
        <v>0</v>
      </c>
      <c r="CP111" s="198">
        <v>0</v>
      </c>
      <c r="CQ111" s="198">
        <v>0</v>
      </c>
    </row>
    <row r="112" spans="1:95" ht="15.75" thickBot="1" x14ac:dyDescent="0.3">
      <c r="A112" s="584"/>
      <c r="B112" s="218" t="s">
        <v>50</v>
      </c>
      <c r="C112" s="188">
        <v>0</v>
      </c>
      <c r="D112" s="188">
        <v>0</v>
      </c>
      <c r="E112" s="188">
        <v>0</v>
      </c>
      <c r="F112" s="188">
        <v>0</v>
      </c>
      <c r="G112" s="3">
        <v>0</v>
      </c>
      <c r="H112" s="3">
        <v>0</v>
      </c>
      <c r="I112" s="3">
        <v>0</v>
      </c>
      <c r="J112" s="3">
        <v>0</v>
      </c>
      <c r="K112" s="3">
        <v>0</v>
      </c>
      <c r="L112" s="188">
        <v>0</v>
      </c>
      <c r="M112" s="188">
        <v>0</v>
      </c>
      <c r="N112" s="172">
        <f t="shared" si="530"/>
        <v>0</v>
      </c>
      <c r="O112" s="82">
        <f t="shared" si="524"/>
        <v>0</v>
      </c>
      <c r="Q112" s="584"/>
      <c r="R112" s="218" t="s">
        <v>50</v>
      </c>
      <c r="S112" s="188">
        <v>0</v>
      </c>
      <c r="T112" s="188">
        <v>0</v>
      </c>
      <c r="U112" s="188">
        <v>0</v>
      </c>
      <c r="V112" s="188">
        <v>0</v>
      </c>
      <c r="W112" s="3">
        <v>0</v>
      </c>
      <c r="X112" s="3">
        <v>0</v>
      </c>
      <c r="Y112" s="3">
        <v>0</v>
      </c>
      <c r="Z112" s="3">
        <v>0</v>
      </c>
      <c r="AA112" s="3">
        <v>0</v>
      </c>
      <c r="AB112" s="188">
        <v>0</v>
      </c>
      <c r="AC112" s="188">
        <v>0</v>
      </c>
      <c r="AD112" s="172">
        <f t="shared" si="531"/>
        <v>0</v>
      </c>
      <c r="AE112" s="82">
        <f t="shared" si="525"/>
        <v>0</v>
      </c>
      <c r="AG112" s="584"/>
      <c r="AH112" s="218" t="s">
        <v>50</v>
      </c>
      <c r="AI112" s="188">
        <v>0</v>
      </c>
      <c r="AJ112" s="188">
        <v>0</v>
      </c>
      <c r="AK112" s="188">
        <v>0</v>
      </c>
      <c r="AL112" s="188">
        <v>0</v>
      </c>
      <c r="AM112" s="3">
        <v>0</v>
      </c>
      <c r="AN112" s="3">
        <v>0</v>
      </c>
      <c r="AO112" s="3">
        <v>0</v>
      </c>
      <c r="AP112" s="3">
        <v>0</v>
      </c>
      <c r="AQ112" s="3">
        <v>0</v>
      </c>
      <c r="AR112" s="188">
        <v>0</v>
      </c>
      <c r="AS112" s="188">
        <v>0</v>
      </c>
      <c r="AT112" s="172">
        <f t="shared" si="526"/>
        <v>0</v>
      </c>
      <c r="AU112" s="82">
        <f t="shared" si="527"/>
        <v>0</v>
      </c>
      <c r="AW112" s="584"/>
      <c r="AX112" s="218" t="s">
        <v>50</v>
      </c>
      <c r="AY112" s="188">
        <v>0</v>
      </c>
      <c r="AZ112" s="188">
        <v>0</v>
      </c>
      <c r="BA112" s="188">
        <v>0</v>
      </c>
      <c r="BB112" s="188">
        <v>0</v>
      </c>
      <c r="BC112" s="3">
        <v>0</v>
      </c>
      <c r="BD112" s="3">
        <v>0</v>
      </c>
      <c r="BE112" s="3">
        <v>0</v>
      </c>
      <c r="BF112" s="3">
        <v>0</v>
      </c>
      <c r="BG112" s="3">
        <v>0</v>
      </c>
      <c r="BH112" s="188">
        <v>0</v>
      </c>
      <c r="BI112" s="188">
        <v>0</v>
      </c>
      <c r="BJ112" s="172">
        <f t="shared" si="528"/>
        <v>0</v>
      </c>
      <c r="BK112" s="82">
        <f t="shared" si="529"/>
        <v>0</v>
      </c>
      <c r="BM112" s="198">
        <v>0</v>
      </c>
      <c r="BN112" s="198">
        <v>0</v>
      </c>
      <c r="BO112" s="198">
        <v>0</v>
      </c>
      <c r="BP112" s="198">
        <v>0</v>
      </c>
      <c r="BQ112" s="198">
        <v>0</v>
      </c>
      <c r="BR112" s="198">
        <v>0</v>
      </c>
      <c r="BS112" s="198">
        <v>0</v>
      </c>
      <c r="BU112" s="198">
        <v>0</v>
      </c>
      <c r="BV112" s="198">
        <v>0</v>
      </c>
      <c r="BW112" s="198">
        <v>0</v>
      </c>
      <c r="BX112" s="198">
        <v>0</v>
      </c>
      <c r="BY112" s="198">
        <v>0</v>
      </c>
      <c r="BZ112" s="198">
        <v>0</v>
      </c>
      <c r="CA112" s="198">
        <v>0</v>
      </c>
      <c r="CC112" s="198">
        <v>0</v>
      </c>
      <c r="CD112" s="198">
        <v>0</v>
      </c>
      <c r="CE112" s="198">
        <v>0</v>
      </c>
      <c r="CF112" s="198">
        <v>0</v>
      </c>
      <c r="CG112" s="198">
        <v>0</v>
      </c>
      <c r="CH112" s="198">
        <v>0</v>
      </c>
      <c r="CI112" s="198">
        <v>0</v>
      </c>
      <c r="CK112" s="198">
        <v>0</v>
      </c>
      <c r="CL112" s="198">
        <v>0</v>
      </c>
      <c r="CM112" s="198">
        <v>0</v>
      </c>
      <c r="CN112" s="198">
        <v>0</v>
      </c>
      <c r="CO112" s="198">
        <v>0</v>
      </c>
      <c r="CP112" s="198">
        <v>0</v>
      </c>
      <c r="CQ112" s="198">
        <v>0</v>
      </c>
    </row>
    <row r="113" spans="1:95" ht="15.75" thickBot="1" x14ac:dyDescent="0.3">
      <c r="B113" s="219" t="s">
        <v>43</v>
      </c>
      <c r="C113" s="210">
        <f>SUM(C100:C112)</f>
        <v>0</v>
      </c>
      <c r="D113" s="210">
        <f t="shared" ref="D113" si="532">SUM(D100:D112)</f>
        <v>0</v>
      </c>
      <c r="E113" s="210">
        <f t="shared" ref="E113" si="533">SUM(E100:E112)</f>
        <v>0</v>
      </c>
      <c r="F113" s="210">
        <f t="shared" ref="F113" si="534">SUM(F100:F112)</f>
        <v>0</v>
      </c>
      <c r="G113" s="210">
        <f t="shared" ref="G113" si="535">SUM(G100:G112)</f>
        <v>0</v>
      </c>
      <c r="H113" s="210">
        <f t="shared" ref="H113" si="536">SUM(H100:H112)</f>
        <v>0</v>
      </c>
      <c r="I113" s="210">
        <f t="shared" ref="I113" si="537">SUM(I100:I112)</f>
        <v>0</v>
      </c>
      <c r="J113" s="210">
        <f t="shared" ref="J113" si="538">SUM(J100:J112)</f>
        <v>0</v>
      </c>
      <c r="K113" s="210">
        <f t="shared" ref="K113" si="539">SUM(K100:K112)</f>
        <v>1028.2776047676928</v>
      </c>
      <c r="L113" s="210">
        <f t="shared" ref="L113" si="540">SUM(L100:L112)</f>
        <v>736.77619489413371</v>
      </c>
      <c r="M113" s="210">
        <f t="shared" ref="M113" si="541">SUM(M100:M112)</f>
        <v>0</v>
      </c>
      <c r="N113" s="221">
        <f t="shared" ref="N113" si="542">SUM(N100:N112)</f>
        <v>168.01585079810275</v>
      </c>
      <c r="O113" s="85">
        <f t="shared" si="524"/>
        <v>1933.0696504599291</v>
      </c>
      <c r="P113" s="329">
        <f>SUM(C100:N112)</f>
        <v>1933.0696504599291</v>
      </c>
      <c r="Q113" s="86"/>
      <c r="R113" s="219" t="s">
        <v>43</v>
      </c>
      <c r="S113" s="210">
        <f>SUM(S100:S112)</f>
        <v>0</v>
      </c>
      <c r="T113" s="210">
        <f t="shared" ref="T113" si="543">SUM(T100:T112)</f>
        <v>0</v>
      </c>
      <c r="U113" s="210">
        <f t="shared" ref="U113" si="544">SUM(U100:U112)</f>
        <v>0</v>
      </c>
      <c r="V113" s="210">
        <f t="shared" ref="V113" si="545">SUM(V100:V112)</f>
        <v>0</v>
      </c>
      <c r="W113" s="210">
        <f t="shared" ref="W113" si="546">SUM(W100:W112)</f>
        <v>0</v>
      </c>
      <c r="X113" s="210">
        <f t="shared" ref="X113" si="547">SUM(X100:X112)</f>
        <v>0</v>
      </c>
      <c r="Y113" s="210">
        <f t="shared" ref="Y113" si="548">SUM(Y100:Y112)</f>
        <v>0</v>
      </c>
      <c r="Z113" s="210">
        <f t="shared" ref="Z113" si="549">SUM(Z100:Z112)</f>
        <v>0</v>
      </c>
      <c r="AA113" s="210">
        <f t="shared" ref="AA113" si="550">SUM(AA100:AA112)</f>
        <v>59227.112478379851</v>
      </c>
      <c r="AB113" s="210">
        <f t="shared" ref="AB113" si="551">SUM(AB100:AB112)</f>
        <v>35915.304274296563</v>
      </c>
      <c r="AC113" s="210">
        <f t="shared" ref="AC113" si="552">SUM(AC100:AC112)</f>
        <v>0</v>
      </c>
      <c r="AD113" s="221">
        <f t="shared" ref="AD113" si="553">SUM(AD100:AD112)</f>
        <v>12298.415447568201</v>
      </c>
      <c r="AE113" s="85">
        <f t="shared" si="525"/>
        <v>107440.83220024462</v>
      </c>
      <c r="AF113" s="329">
        <f>SUM(S100:AD112)</f>
        <v>107440.83220024462</v>
      </c>
      <c r="AG113" s="86"/>
      <c r="AH113" s="219" t="s">
        <v>43</v>
      </c>
      <c r="AI113" s="210">
        <f>SUM(AI100:AI112)</f>
        <v>0</v>
      </c>
      <c r="AJ113" s="210">
        <f t="shared" ref="AJ113" si="554">SUM(AJ100:AJ112)</f>
        <v>0</v>
      </c>
      <c r="AK113" s="210">
        <f t="shared" ref="AK113" si="555">SUM(AK100:AK112)</f>
        <v>0</v>
      </c>
      <c r="AL113" s="210">
        <f t="shared" ref="AL113" si="556">SUM(AL100:AL112)</f>
        <v>0</v>
      </c>
      <c r="AM113" s="210">
        <f t="shared" ref="AM113" si="557">SUM(AM100:AM112)</f>
        <v>0</v>
      </c>
      <c r="AN113" s="210">
        <f t="shared" ref="AN113" si="558">SUM(AN100:AN112)</f>
        <v>0</v>
      </c>
      <c r="AO113" s="210">
        <f t="shared" ref="AO113" si="559">SUM(AO100:AO112)</f>
        <v>0</v>
      </c>
      <c r="AP113" s="210">
        <f t="shared" ref="AP113" si="560">SUM(AP100:AP112)</f>
        <v>0</v>
      </c>
      <c r="AQ113" s="210">
        <f t="shared" ref="AQ113" si="561">SUM(AQ100:AQ112)</f>
        <v>69896.608746417522</v>
      </c>
      <c r="AR113" s="210">
        <f t="shared" ref="AR113" si="562">SUM(AR100:AR112)</f>
        <v>106705.09053201783</v>
      </c>
      <c r="AS113" s="210">
        <f t="shared" ref="AS113" si="563">SUM(AS100:AS112)</f>
        <v>0</v>
      </c>
      <c r="AT113" s="221">
        <f t="shared" ref="AT113" si="564">SUM(AT100:AT112)</f>
        <v>16378.640297161677</v>
      </c>
      <c r="AU113" s="85">
        <f t="shared" si="527"/>
        <v>192980.33957559703</v>
      </c>
      <c r="AV113" s="329">
        <f>SUM(AI100:AT112)</f>
        <v>192980.33957559703</v>
      </c>
      <c r="AW113" s="86"/>
      <c r="AX113" s="219" t="s">
        <v>43</v>
      </c>
      <c r="AY113" s="210">
        <f>SUM(AY100:AY112)</f>
        <v>0</v>
      </c>
      <c r="AZ113" s="210">
        <f t="shared" ref="AZ113" si="565">SUM(AZ100:AZ112)</f>
        <v>0</v>
      </c>
      <c r="BA113" s="210">
        <f t="shared" ref="BA113" si="566">SUM(BA100:BA112)</f>
        <v>0</v>
      </c>
      <c r="BB113" s="210">
        <f t="shared" ref="BB113" si="567">SUM(BB100:BB112)</f>
        <v>0</v>
      </c>
      <c r="BC113" s="210">
        <f t="shared" ref="BC113" si="568">SUM(BC100:BC112)</f>
        <v>0</v>
      </c>
      <c r="BD113" s="210">
        <f t="shared" ref="BD113" si="569">SUM(BD100:BD112)</f>
        <v>0</v>
      </c>
      <c r="BE113" s="210">
        <f t="shared" ref="BE113" si="570">SUM(BE100:BE112)</f>
        <v>0</v>
      </c>
      <c r="BF113" s="210">
        <f t="shared" ref="BF113" si="571">SUM(BF100:BF112)</f>
        <v>0</v>
      </c>
      <c r="BG113" s="210">
        <f t="shared" ref="BG113" si="572">SUM(BG100:BG112)</f>
        <v>105396.03849039655</v>
      </c>
      <c r="BH113" s="210">
        <f t="shared" ref="BH113" si="573">SUM(BH100:BH112)</f>
        <v>132390.92183374305</v>
      </c>
      <c r="BI113" s="210">
        <f t="shared" ref="BI113" si="574">SUM(BI100:BI112)</f>
        <v>0</v>
      </c>
      <c r="BJ113" s="221">
        <f t="shared" ref="BJ113" si="575">SUM(BJ100:BJ112)</f>
        <v>8580.9455501083285</v>
      </c>
      <c r="BK113" s="85">
        <f t="shared" si="529"/>
        <v>246367.90587424792</v>
      </c>
      <c r="BL113" s="329">
        <f>SUM(AY100:BJ112)</f>
        <v>246367.90587424792</v>
      </c>
      <c r="BM113">
        <f t="shared" ref="BM113" si="576">SUM(BM100:BM112)</f>
        <v>173.91183484280987</v>
      </c>
      <c r="BN113">
        <f t="shared" ref="BN113" si="577">SUM(BN100:BN112)</f>
        <v>-5.8959840447071201</v>
      </c>
      <c r="BO113">
        <f t="shared" ref="BO113" si="578">SUM(BO100:BO112)</f>
        <v>0</v>
      </c>
      <c r="BP113">
        <f t="shared" ref="BP113" si="579">SUM(BP100:BP112)</f>
        <v>0</v>
      </c>
      <c r="BQ113">
        <f t="shared" ref="BQ113" si="580">SUM(BQ100:BQ112)</f>
        <v>0</v>
      </c>
      <c r="BR113">
        <f t="shared" ref="BR113" si="581">SUM(BR100:BR112)</f>
        <v>0</v>
      </c>
      <c r="BS113">
        <f t="shared" ref="BS113" si="582">SUM(BS100:BS112)</f>
        <v>0</v>
      </c>
      <c r="BU113">
        <f t="shared" ref="BU113" si="583">SUM(BU100:BU112)</f>
        <v>11754.39279020112</v>
      </c>
      <c r="BV113">
        <f t="shared" ref="BV113" si="584">SUM(BV100:BV112)</f>
        <v>544.02265736708068</v>
      </c>
      <c r="BW113">
        <f t="shared" ref="BW113" si="585">SUM(BW100:BW112)</f>
        <v>0</v>
      </c>
      <c r="BX113">
        <f t="shared" ref="BX113" si="586">SUM(BX100:BX112)</f>
        <v>0</v>
      </c>
      <c r="BY113">
        <f t="shared" ref="BY113" si="587">SUM(BY100:BY112)</f>
        <v>0</v>
      </c>
      <c r="BZ113">
        <f t="shared" ref="BZ113" si="588">SUM(BZ100:BZ112)</f>
        <v>0</v>
      </c>
      <c r="CA113">
        <f t="shared" ref="CA113" si="589">SUM(CA100:CA112)</f>
        <v>0</v>
      </c>
      <c r="CC113">
        <f t="shared" ref="CC113" si="590">SUM(CC100:CC112)</f>
        <v>11196.886239533807</v>
      </c>
      <c r="CD113">
        <f t="shared" ref="CD113" si="591">SUM(CD100:CD112)</f>
        <v>5181.7540576278698</v>
      </c>
      <c r="CE113">
        <f t="shared" ref="CE113" si="592">SUM(CE100:CE112)</f>
        <v>0</v>
      </c>
      <c r="CF113">
        <f t="shared" ref="CF113" si="593">SUM(CF100:CF112)</f>
        <v>0</v>
      </c>
      <c r="CG113">
        <f t="shared" ref="CG113" si="594">SUM(CG100:CG112)</f>
        <v>0</v>
      </c>
      <c r="CH113">
        <f t="shared" ref="CH113" si="595">SUM(CH100:CH112)</f>
        <v>0</v>
      </c>
      <c r="CI113">
        <f t="shared" ref="CI113" si="596">SUM(CI100:CI112)</f>
        <v>0</v>
      </c>
      <c r="CK113">
        <f t="shared" ref="CK113" si="597">SUM(CK100:CK112)</f>
        <v>3467.7986274091818</v>
      </c>
      <c r="CL113">
        <f t="shared" ref="CL113" si="598">SUM(CL100:CL112)</f>
        <v>5113.1469226991467</v>
      </c>
      <c r="CM113">
        <f t="shared" ref="CM113" si="599">SUM(CM100:CM112)</f>
        <v>0</v>
      </c>
      <c r="CN113">
        <f t="shared" ref="CN113" si="600">SUM(CN100:CN112)</f>
        <v>0</v>
      </c>
      <c r="CO113">
        <f t="shared" ref="CO113" si="601">SUM(CO100:CO112)</f>
        <v>0</v>
      </c>
      <c r="CP113">
        <f t="shared" ref="CP113" si="602">SUM(CP100:CP112)</f>
        <v>0</v>
      </c>
      <c r="CQ113">
        <f t="shared" ref="CQ113" si="603">SUM(CQ100:CQ112)</f>
        <v>0</v>
      </c>
    </row>
    <row r="114" spans="1:95" ht="21.75" thickBot="1" x14ac:dyDescent="0.3">
      <c r="A114" s="87"/>
      <c r="Q114" s="87"/>
      <c r="AG114" s="87"/>
      <c r="AW114" s="87"/>
    </row>
    <row r="115" spans="1:95" ht="21.75" thickBot="1" x14ac:dyDescent="0.3">
      <c r="A115" s="87"/>
      <c r="B115" s="205" t="s">
        <v>36</v>
      </c>
      <c r="C115" s="206">
        <f t="shared" ref="C115:N115" si="604">C$3</f>
        <v>45292</v>
      </c>
      <c r="D115" s="206">
        <f t="shared" si="604"/>
        <v>45323</v>
      </c>
      <c r="E115" s="206">
        <f t="shared" si="604"/>
        <v>45352</v>
      </c>
      <c r="F115" s="206">
        <f t="shared" si="604"/>
        <v>45383</v>
      </c>
      <c r="G115" s="206">
        <f t="shared" si="604"/>
        <v>45413</v>
      </c>
      <c r="H115" s="206">
        <f t="shared" si="604"/>
        <v>45444</v>
      </c>
      <c r="I115" s="206">
        <f t="shared" si="604"/>
        <v>45474</v>
      </c>
      <c r="J115" s="206">
        <f t="shared" si="604"/>
        <v>45505</v>
      </c>
      <c r="K115" s="206">
        <f t="shared" si="604"/>
        <v>45536</v>
      </c>
      <c r="L115" s="206">
        <f t="shared" si="604"/>
        <v>45566</v>
      </c>
      <c r="M115" s="206">
        <f t="shared" si="604"/>
        <v>45597</v>
      </c>
      <c r="N115" s="213" t="str">
        <f t="shared" si="604"/>
        <v>Dec-24 +</v>
      </c>
      <c r="O115" s="207" t="s">
        <v>34</v>
      </c>
      <c r="Q115" s="87"/>
      <c r="R115" s="205" t="s">
        <v>36</v>
      </c>
      <c r="S115" s="206">
        <f t="shared" ref="S115:AD115" si="605">S$3</f>
        <v>45292</v>
      </c>
      <c r="T115" s="206">
        <f t="shared" si="605"/>
        <v>45323</v>
      </c>
      <c r="U115" s="206">
        <f t="shared" si="605"/>
        <v>45352</v>
      </c>
      <c r="V115" s="206">
        <f t="shared" si="605"/>
        <v>45383</v>
      </c>
      <c r="W115" s="206">
        <f t="shared" si="605"/>
        <v>45413</v>
      </c>
      <c r="X115" s="206">
        <f t="shared" si="605"/>
        <v>45444</v>
      </c>
      <c r="Y115" s="206">
        <f t="shared" si="605"/>
        <v>45474</v>
      </c>
      <c r="Z115" s="206">
        <f t="shared" si="605"/>
        <v>45505</v>
      </c>
      <c r="AA115" s="206">
        <f t="shared" si="605"/>
        <v>45536</v>
      </c>
      <c r="AB115" s="206">
        <f t="shared" si="605"/>
        <v>45566</v>
      </c>
      <c r="AC115" s="206">
        <f t="shared" si="605"/>
        <v>45597</v>
      </c>
      <c r="AD115" s="213" t="str">
        <f t="shared" si="605"/>
        <v>Dec-24 +</v>
      </c>
      <c r="AE115" s="207" t="s">
        <v>34</v>
      </c>
      <c r="AG115" s="87"/>
      <c r="AH115" s="205" t="s">
        <v>36</v>
      </c>
      <c r="AI115" s="206">
        <f t="shared" ref="AI115:AT115" si="606">AI$3</f>
        <v>45292</v>
      </c>
      <c r="AJ115" s="206">
        <f t="shared" si="606"/>
        <v>45323</v>
      </c>
      <c r="AK115" s="206">
        <f t="shared" si="606"/>
        <v>45352</v>
      </c>
      <c r="AL115" s="206">
        <f t="shared" si="606"/>
        <v>45383</v>
      </c>
      <c r="AM115" s="206">
        <f t="shared" si="606"/>
        <v>45413</v>
      </c>
      <c r="AN115" s="206">
        <f t="shared" si="606"/>
        <v>45444</v>
      </c>
      <c r="AO115" s="206">
        <f t="shared" si="606"/>
        <v>45474</v>
      </c>
      <c r="AP115" s="206">
        <f t="shared" si="606"/>
        <v>45505</v>
      </c>
      <c r="AQ115" s="206">
        <f t="shared" si="606"/>
        <v>45536</v>
      </c>
      <c r="AR115" s="206">
        <f t="shared" si="606"/>
        <v>45566</v>
      </c>
      <c r="AS115" s="206">
        <f t="shared" si="606"/>
        <v>45597</v>
      </c>
      <c r="AT115" s="213" t="str">
        <f t="shared" si="606"/>
        <v>Dec-24 +</v>
      </c>
      <c r="AU115" s="207" t="s">
        <v>34</v>
      </c>
      <c r="AW115" s="87"/>
      <c r="AX115" s="205" t="s">
        <v>36</v>
      </c>
      <c r="AY115" s="206">
        <f t="shared" ref="AY115:BJ115" si="607">AY$3</f>
        <v>45292</v>
      </c>
      <c r="AZ115" s="206">
        <f t="shared" si="607"/>
        <v>45323</v>
      </c>
      <c r="BA115" s="206">
        <f t="shared" si="607"/>
        <v>45352</v>
      </c>
      <c r="BB115" s="206">
        <f t="shared" si="607"/>
        <v>45383</v>
      </c>
      <c r="BC115" s="206">
        <f t="shared" si="607"/>
        <v>45413</v>
      </c>
      <c r="BD115" s="206">
        <f t="shared" si="607"/>
        <v>45444</v>
      </c>
      <c r="BE115" s="206">
        <f t="shared" si="607"/>
        <v>45474</v>
      </c>
      <c r="BF115" s="206">
        <f t="shared" si="607"/>
        <v>45505</v>
      </c>
      <c r="BG115" s="206">
        <f t="shared" si="607"/>
        <v>45536</v>
      </c>
      <c r="BH115" s="206">
        <f t="shared" si="607"/>
        <v>45566</v>
      </c>
      <c r="BI115" s="206">
        <f t="shared" si="607"/>
        <v>45597</v>
      </c>
      <c r="BJ115" s="213" t="str">
        <f t="shared" si="607"/>
        <v>Dec-24 +</v>
      </c>
      <c r="BK115" s="207" t="s">
        <v>34</v>
      </c>
      <c r="BM115" s="42">
        <f>BM$3</f>
        <v>45627</v>
      </c>
      <c r="BN115" s="42">
        <f t="shared" ref="BN115:BS115" si="608">BN$3</f>
        <v>45658</v>
      </c>
      <c r="BO115" s="42">
        <f t="shared" si="608"/>
        <v>45689</v>
      </c>
      <c r="BP115" s="42">
        <f t="shared" si="608"/>
        <v>45717</v>
      </c>
      <c r="BQ115" s="42">
        <f t="shared" si="608"/>
        <v>45748</v>
      </c>
      <c r="BR115" s="42">
        <f t="shared" si="608"/>
        <v>45778</v>
      </c>
      <c r="BS115" s="42">
        <f t="shared" si="608"/>
        <v>45809</v>
      </c>
      <c r="BU115" s="42">
        <f t="shared" ref="BU115:CA115" si="609">BU$3</f>
        <v>45627</v>
      </c>
      <c r="BV115" s="42">
        <f t="shared" si="609"/>
        <v>45658</v>
      </c>
      <c r="BW115" s="42">
        <f t="shared" si="609"/>
        <v>45689</v>
      </c>
      <c r="BX115" s="42">
        <f t="shared" si="609"/>
        <v>45717</v>
      </c>
      <c r="BY115" s="42">
        <f t="shared" si="609"/>
        <v>45748</v>
      </c>
      <c r="BZ115" s="42">
        <f t="shared" si="609"/>
        <v>45778</v>
      </c>
      <c r="CA115" s="42">
        <f t="shared" si="609"/>
        <v>45809</v>
      </c>
      <c r="CC115" s="42">
        <f t="shared" ref="CC115:CI115" si="610">CC$3</f>
        <v>45627</v>
      </c>
      <c r="CD115" s="42">
        <f t="shared" si="610"/>
        <v>45658</v>
      </c>
      <c r="CE115" s="42">
        <f t="shared" si="610"/>
        <v>45689</v>
      </c>
      <c r="CF115" s="42">
        <f t="shared" si="610"/>
        <v>45717</v>
      </c>
      <c r="CG115" s="42">
        <f t="shared" si="610"/>
        <v>45748</v>
      </c>
      <c r="CH115" s="42">
        <f t="shared" si="610"/>
        <v>45778</v>
      </c>
      <c r="CI115" s="42">
        <f t="shared" si="610"/>
        <v>45809</v>
      </c>
      <c r="CK115" s="42">
        <f t="shared" ref="CK115:CQ115" si="611">CK$3</f>
        <v>45627</v>
      </c>
      <c r="CL115" s="42">
        <f t="shared" si="611"/>
        <v>45658</v>
      </c>
      <c r="CM115" s="42">
        <f t="shared" si="611"/>
        <v>45689</v>
      </c>
      <c r="CN115" s="42">
        <f t="shared" si="611"/>
        <v>45717</v>
      </c>
      <c r="CO115" s="42">
        <f t="shared" si="611"/>
        <v>45748</v>
      </c>
      <c r="CP115" s="42">
        <f t="shared" si="611"/>
        <v>45778</v>
      </c>
      <c r="CQ115" s="42">
        <f t="shared" si="611"/>
        <v>45809</v>
      </c>
    </row>
    <row r="116" spans="1:95" ht="15" customHeight="1" x14ac:dyDescent="0.25">
      <c r="A116" s="585" t="s">
        <v>64</v>
      </c>
      <c r="B116" s="218" t="s">
        <v>62</v>
      </c>
      <c r="C116" s="3">
        <v>0</v>
      </c>
      <c r="D116" s="3">
        <v>0</v>
      </c>
      <c r="E116" s="3">
        <v>0</v>
      </c>
      <c r="F116" s="3">
        <v>0</v>
      </c>
      <c r="G116" s="3">
        <v>0</v>
      </c>
      <c r="H116" s="3">
        <v>0</v>
      </c>
      <c r="I116" s="3">
        <v>0</v>
      </c>
      <c r="J116" s="3">
        <v>0</v>
      </c>
      <c r="K116" s="3">
        <v>0</v>
      </c>
      <c r="L116" s="3">
        <v>0</v>
      </c>
      <c r="M116" s="3">
        <v>0</v>
      </c>
      <c r="N116" s="172">
        <f>SUM(BM116:BS116)</f>
        <v>0</v>
      </c>
      <c r="O116" s="82">
        <f t="shared" ref="O116:O129" si="612">SUM(C116:N116)</f>
        <v>0</v>
      </c>
      <c r="Q116" s="585" t="s">
        <v>64</v>
      </c>
      <c r="R116" s="218" t="s">
        <v>62</v>
      </c>
      <c r="S116" s="3">
        <v>0</v>
      </c>
      <c r="T116" s="3">
        <v>0</v>
      </c>
      <c r="U116" s="3">
        <v>0</v>
      </c>
      <c r="V116" s="3">
        <v>0</v>
      </c>
      <c r="W116" s="3">
        <v>0</v>
      </c>
      <c r="X116" s="3">
        <v>0</v>
      </c>
      <c r="Y116" s="3">
        <v>0</v>
      </c>
      <c r="Z116" s="3">
        <v>0</v>
      </c>
      <c r="AA116" s="3">
        <v>0</v>
      </c>
      <c r="AB116" s="3">
        <v>0</v>
      </c>
      <c r="AC116" s="3">
        <v>0</v>
      </c>
      <c r="AD116" s="172">
        <f>SUM(BU116:CA116)</f>
        <v>0</v>
      </c>
      <c r="AE116" s="82">
        <f t="shared" ref="AE116:AE129" si="613">SUM(S116:AD116)</f>
        <v>0</v>
      </c>
      <c r="AG116" s="585" t="s">
        <v>64</v>
      </c>
      <c r="AH116" s="218" t="s">
        <v>62</v>
      </c>
      <c r="AI116" s="3">
        <v>0</v>
      </c>
      <c r="AJ116" s="3">
        <v>0</v>
      </c>
      <c r="AK116" s="3">
        <v>0</v>
      </c>
      <c r="AL116" s="3">
        <v>0</v>
      </c>
      <c r="AM116" s="3">
        <v>0</v>
      </c>
      <c r="AN116" s="3">
        <v>0</v>
      </c>
      <c r="AO116" s="3">
        <v>0</v>
      </c>
      <c r="AP116" s="3">
        <v>0</v>
      </c>
      <c r="AQ116" s="3">
        <v>0</v>
      </c>
      <c r="AR116" s="3">
        <v>0</v>
      </c>
      <c r="AS116" s="3">
        <v>0</v>
      </c>
      <c r="AT116" s="172">
        <f t="shared" ref="AT116:AT128" si="614">SUM(CC116:CI116)</f>
        <v>0</v>
      </c>
      <c r="AU116" s="82">
        <f t="shared" ref="AU116:AU129" si="615">SUM(AI116:AT116)</f>
        <v>0</v>
      </c>
      <c r="AW116" s="585" t="s">
        <v>64</v>
      </c>
      <c r="AX116" s="218" t="s">
        <v>62</v>
      </c>
      <c r="AY116" s="3">
        <v>0</v>
      </c>
      <c r="AZ116" s="3">
        <v>0</v>
      </c>
      <c r="BA116" s="3">
        <v>0</v>
      </c>
      <c r="BB116" s="3">
        <v>0</v>
      </c>
      <c r="BC116" s="3">
        <v>0</v>
      </c>
      <c r="BD116" s="3">
        <v>0</v>
      </c>
      <c r="BE116" s="3">
        <v>0</v>
      </c>
      <c r="BF116" s="3">
        <v>0</v>
      </c>
      <c r="BG116" s="3">
        <v>0</v>
      </c>
      <c r="BH116" s="3">
        <v>0</v>
      </c>
      <c r="BI116" s="3">
        <v>0</v>
      </c>
      <c r="BJ116" s="172">
        <f t="shared" ref="BJ116:BJ128" si="616">SUM(CK116:CQ116)</f>
        <v>0</v>
      </c>
      <c r="BK116" s="82">
        <f t="shared" ref="BK116:BK129" si="617">SUM(AY116:BJ116)</f>
        <v>0</v>
      </c>
      <c r="BM116" s="198">
        <v>0</v>
      </c>
      <c r="BN116" s="198">
        <v>0</v>
      </c>
      <c r="BO116" s="198">
        <v>0</v>
      </c>
      <c r="BP116" s="198">
        <v>0</v>
      </c>
      <c r="BQ116" s="198">
        <v>0</v>
      </c>
      <c r="BR116" s="198">
        <v>0</v>
      </c>
      <c r="BS116" s="198">
        <v>0</v>
      </c>
      <c r="BU116" s="198">
        <v>0</v>
      </c>
      <c r="BV116" s="198">
        <v>0</v>
      </c>
      <c r="BW116" s="198">
        <v>0</v>
      </c>
      <c r="BX116" s="198">
        <v>0</v>
      </c>
      <c r="BY116" s="198">
        <v>0</v>
      </c>
      <c r="BZ116" s="198">
        <v>0</v>
      </c>
      <c r="CA116" s="198">
        <v>0</v>
      </c>
      <c r="CC116" s="198">
        <v>0</v>
      </c>
      <c r="CD116" s="198">
        <v>0</v>
      </c>
      <c r="CE116" s="198">
        <v>0</v>
      </c>
      <c r="CF116" s="198">
        <v>0</v>
      </c>
      <c r="CG116" s="198">
        <v>0</v>
      </c>
      <c r="CH116" s="198">
        <v>0</v>
      </c>
      <c r="CI116" s="198">
        <v>0</v>
      </c>
      <c r="CK116" s="198">
        <v>0</v>
      </c>
      <c r="CL116" s="198">
        <v>0</v>
      </c>
      <c r="CM116" s="198">
        <v>0</v>
      </c>
      <c r="CN116" s="198">
        <v>0</v>
      </c>
      <c r="CO116" s="198">
        <v>0</v>
      </c>
      <c r="CP116" s="198">
        <v>0</v>
      </c>
      <c r="CQ116" s="198">
        <v>0</v>
      </c>
    </row>
    <row r="117" spans="1:95" x14ac:dyDescent="0.25">
      <c r="A117" s="586"/>
      <c r="B117" s="218" t="s">
        <v>61</v>
      </c>
      <c r="C117" s="3">
        <v>0</v>
      </c>
      <c r="D117" s="3">
        <v>0</v>
      </c>
      <c r="E117" s="3">
        <v>0</v>
      </c>
      <c r="F117" s="3">
        <v>0</v>
      </c>
      <c r="G117" s="3">
        <v>0</v>
      </c>
      <c r="H117" s="3">
        <v>0</v>
      </c>
      <c r="I117" s="3">
        <v>0</v>
      </c>
      <c r="J117" s="3">
        <v>0</v>
      </c>
      <c r="K117" s="3">
        <v>0</v>
      </c>
      <c r="L117" s="3">
        <v>0</v>
      </c>
      <c r="M117" s="3">
        <v>0</v>
      </c>
      <c r="N117" s="172">
        <f t="shared" ref="N117:N128" si="618">SUM(BM117:BS117)</f>
        <v>34904.839999999997</v>
      </c>
      <c r="O117" s="82">
        <f t="shared" si="612"/>
        <v>34904.839999999997</v>
      </c>
      <c r="Q117" s="586"/>
      <c r="R117" s="218" t="s">
        <v>61</v>
      </c>
      <c r="S117" s="3">
        <v>0</v>
      </c>
      <c r="T117" s="3">
        <v>0</v>
      </c>
      <c r="U117" s="3">
        <v>0</v>
      </c>
      <c r="V117" s="3">
        <v>0</v>
      </c>
      <c r="W117" s="3">
        <v>0</v>
      </c>
      <c r="X117" s="3">
        <v>0</v>
      </c>
      <c r="Y117" s="3">
        <v>0</v>
      </c>
      <c r="Z117" s="3">
        <v>0</v>
      </c>
      <c r="AA117" s="3">
        <v>0</v>
      </c>
      <c r="AB117" s="3">
        <v>0</v>
      </c>
      <c r="AC117" s="3">
        <v>0</v>
      </c>
      <c r="AD117" s="172">
        <f t="shared" ref="AD117:AD128" si="619">SUM(BU117:CA117)</f>
        <v>0</v>
      </c>
      <c r="AE117" s="82">
        <f t="shared" si="613"/>
        <v>0</v>
      </c>
      <c r="AG117" s="586"/>
      <c r="AH117" s="218" t="s">
        <v>61</v>
      </c>
      <c r="AI117" s="3">
        <v>0</v>
      </c>
      <c r="AJ117" s="3">
        <v>0</v>
      </c>
      <c r="AK117" s="3">
        <v>0</v>
      </c>
      <c r="AL117" s="3">
        <v>0</v>
      </c>
      <c r="AM117" s="3">
        <v>0</v>
      </c>
      <c r="AN117" s="3">
        <v>0</v>
      </c>
      <c r="AO117" s="3">
        <v>0</v>
      </c>
      <c r="AP117" s="3">
        <v>0</v>
      </c>
      <c r="AQ117" s="3">
        <v>0</v>
      </c>
      <c r="AR117" s="3">
        <v>0</v>
      </c>
      <c r="AS117" s="3">
        <v>0</v>
      </c>
      <c r="AT117" s="172">
        <f t="shared" si="614"/>
        <v>0</v>
      </c>
      <c r="AU117" s="82">
        <f t="shared" si="615"/>
        <v>0</v>
      </c>
      <c r="AW117" s="586"/>
      <c r="AX117" s="218" t="s">
        <v>61</v>
      </c>
      <c r="AY117" s="3">
        <v>0</v>
      </c>
      <c r="AZ117" s="3">
        <v>0</v>
      </c>
      <c r="BA117" s="3">
        <v>0</v>
      </c>
      <c r="BB117" s="3">
        <v>0</v>
      </c>
      <c r="BC117" s="3">
        <v>0</v>
      </c>
      <c r="BD117" s="3">
        <v>0</v>
      </c>
      <c r="BE117" s="3">
        <v>0</v>
      </c>
      <c r="BF117" s="3">
        <v>0</v>
      </c>
      <c r="BG117" s="3">
        <v>0</v>
      </c>
      <c r="BH117" s="3">
        <v>0</v>
      </c>
      <c r="BI117" s="3">
        <v>0</v>
      </c>
      <c r="BJ117" s="172">
        <f t="shared" si="616"/>
        <v>0</v>
      </c>
      <c r="BK117" s="82">
        <f t="shared" si="617"/>
        <v>0</v>
      </c>
      <c r="BM117" s="198">
        <v>4060</v>
      </c>
      <c r="BN117" s="198">
        <v>30844.839999999997</v>
      </c>
      <c r="BO117" s="198">
        <v>0</v>
      </c>
      <c r="BP117" s="198">
        <v>0</v>
      </c>
      <c r="BQ117" s="198">
        <v>0</v>
      </c>
      <c r="BR117" s="198">
        <v>0</v>
      </c>
      <c r="BS117" s="198">
        <v>0</v>
      </c>
      <c r="BU117" s="198">
        <v>0</v>
      </c>
      <c r="BV117" s="198">
        <v>0</v>
      </c>
      <c r="BW117" s="198">
        <v>0</v>
      </c>
      <c r="BX117" s="198">
        <v>0</v>
      </c>
      <c r="BY117" s="198">
        <v>0</v>
      </c>
      <c r="BZ117" s="198">
        <v>0</v>
      </c>
      <c r="CA117" s="198">
        <v>0</v>
      </c>
      <c r="CC117" s="198">
        <v>0</v>
      </c>
      <c r="CD117" s="198">
        <v>0</v>
      </c>
      <c r="CE117" s="198">
        <v>0</v>
      </c>
      <c r="CF117" s="198">
        <v>0</v>
      </c>
      <c r="CG117" s="198">
        <v>0</v>
      </c>
      <c r="CH117" s="198">
        <v>0</v>
      </c>
      <c r="CI117" s="198">
        <v>0</v>
      </c>
      <c r="CK117" s="198">
        <v>0</v>
      </c>
      <c r="CL117" s="198">
        <v>0</v>
      </c>
      <c r="CM117" s="198">
        <v>0</v>
      </c>
      <c r="CN117" s="198">
        <v>0</v>
      </c>
      <c r="CO117" s="198">
        <v>0</v>
      </c>
      <c r="CP117" s="198">
        <v>0</v>
      </c>
      <c r="CQ117" s="198">
        <v>0</v>
      </c>
    </row>
    <row r="118" spans="1:95" x14ac:dyDescent="0.25">
      <c r="A118" s="586"/>
      <c r="B118" s="218" t="s">
        <v>60</v>
      </c>
      <c r="C118" s="3">
        <v>0</v>
      </c>
      <c r="D118" s="3">
        <v>0</v>
      </c>
      <c r="E118" s="3">
        <v>0</v>
      </c>
      <c r="F118" s="3">
        <v>0</v>
      </c>
      <c r="G118" s="3">
        <v>0</v>
      </c>
      <c r="H118" s="3">
        <v>0</v>
      </c>
      <c r="I118" s="3">
        <v>0</v>
      </c>
      <c r="J118" s="3">
        <v>0</v>
      </c>
      <c r="K118" s="3">
        <v>0</v>
      </c>
      <c r="L118" s="3">
        <v>0</v>
      </c>
      <c r="M118" s="3">
        <v>0</v>
      </c>
      <c r="N118" s="172">
        <f t="shared" si="618"/>
        <v>0</v>
      </c>
      <c r="O118" s="82">
        <f t="shared" si="612"/>
        <v>0</v>
      </c>
      <c r="Q118" s="586"/>
      <c r="R118" s="218" t="s">
        <v>60</v>
      </c>
      <c r="S118" s="3">
        <v>0</v>
      </c>
      <c r="T118" s="3">
        <v>0</v>
      </c>
      <c r="U118" s="3">
        <v>0</v>
      </c>
      <c r="V118" s="3">
        <v>0</v>
      </c>
      <c r="W118" s="3">
        <v>0</v>
      </c>
      <c r="X118" s="3">
        <v>0</v>
      </c>
      <c r="Y118" s="3">
        <v>0</v>
      </c>
      <c r="Z118" s="3">
        <v>0</v>
      </c>
      <c r="AA118" s="3">
        <v>0</v>
      </c>
      <c r="AB118" s="3">
        <v>0</v>
      </c>
      <c r="AC118" s="3">
        <v>0</v>
      </c>
      <c r="AD118" s="172">
        <f t="shared" si="619"/>
        <v>0</v>
      </c>
      <c r="AE118" s="82">
        <f t="shared" si="613"/>
        <v>0</v>
      </c>
      <c r="AG118" s="586"/>
      <c r="AH118" s="218" t="s">
        <v>60</v>
      </c>
      <c r="AI118" s="3">
        <v>0</v>
      </c>
      <c r="AJ118" s="3">
        <v>0</v>
      </c>
      <c r="AK118" s="3">
        <v>0</v>
      </c>
      <c r="AL118" s="3">
        <v>0</v>
      </c>
      <c r="AM118" s="3">
        <v>0</v>
      </c>
      <c r="AN118" s="3">
        <v>0</v>
      </c>
      <c r="AO118" s="3">
        <v>0</v>
      </c>
      <c r="AP118" s="3">
        <v>0</v>
      </c>
      <c r="AQ118" s="3">
        <v>0</v>
      </c>
      <c r="AR118" s="3">
        <v>0</v>
      </c>
      <c r="AS118" s="3">
        <v>0</v>
      </c>
      <c r="AT118" s="172">
        <f t="shared" si="614"/>
        <v>0</v>
      </c>
      <c r="AU118" s="82">
        <f t="shared" si="615"/>
        <v>0</v>
      </c>
      <c r="AW118" s="586"/>
      <c r="AX118" s="218" t="s">
        <v>60</v>
      </c>
      <c r="AY118" s="3">
        <v>0</v>
      </c>
      <c r="AZ118" s="3">
        <v>0</v>
      </c>
      <c r="BA118" s="3">
        <v>0</v>
      </c>
      <c r="BB118" s="3">
        <v>0</v>
      </c>
      <c r="BC118" s="3">
        <v>0</v>
      </c>
      <c r="BD118" s="3">
        <v>0</v>
      </c>
      <c r="BE118" s="3">
        <v>0</v>
      </c>
      <c r="BF118" s="3">
        <v>0</v>
      </c>
      <c r="BG118" s="3">
        <v>0</v>
      </c>
      <c r="BH118" s="3">
        <v>0</v>
      </c>
      <c r="BI118" s="3">
        <v>0</v>
      </c>
      <c r="BJ118" s="172">
        <f t="shared" si="616"/>
        <v>0</v>
      </c>
      <c r="BK118" s="82">
        <f t="shared" si="617"/>
        <v>0</v>
      </c>
      <c r="BM118" s="198">
        <v>0</v>
      </c>
      <c r="BN118" s="198">
        <v>0</v>
      </c>
      <c r="BO118" s="198">
        <v>0</v>
      </c>
      <c r="BP118" s="198">
        <v>0</v>
      </c>
      <c r="BQ118" s="198">
        <v>0</v>
      </c>
      <c r="BR118" s="198">
        <v>0</v>
      </c>
      <c r="BS118" s="198">
        <v>0</v>
      </c>
      <c r="BU118" s="198">
        <v>0</v>
      </c>
      <c r="BV118" s="198">
        <v>0</v>
      </c>
      <c r="BW118" s="198">
        <v>0</v>
      </c>
      <c r="BX118" s="198">
        <v>0</v>
      </c>
      <c r="BY118" s="198">
        <v>0</v>
      </c>
      <c r="BZ118" s="198">
        <v>0</v>
      </c>
      <c r="CA118" s="198">
        <v>0</v>
      </c>
      <c r="CC118" s="198">
        <v>0</v>
      </c>
      <c r="CD118" s="198">
        <v>0</v>
      </c>
      <c r="CE118" s="198">
        <v>0</v>
      </c>
      <c r="CF118" s="198">
        <v>0</v>
      </c>
      <c r="CG118" s="198">
        <v>0</v>
      </c>
      <c r="CH118" s="198">
        <v>0</v>
      </c>
      <c r="CI118" s="198">
        <v>0</v>
      </c>
      <c r="CK118" s="198">
        <v>0</v>
      </c>
      <c r="CL118" s="198">
        <v>0</v>
      </c>
      <c r="CM118" s="198">
        <v>0</v>
      </c>
      <c r="CN118" s="198">
        <v>0</v>
      </c>
      <c r="CO118" s="198">
        <v>0</v>
      </c>
      <c r="CP118" s="198">
        <v>0</v>
      </c>
      <c r="CQ118" s="198">
        <v>0</v>
      </c>
    </row>
    <row r="119" spans="1:95" x14ac:dyDescent="0.25">
      <c r="A119" s="586"/>
      <c r="B119" s="218" t="s">
        <v>59</v>
      </c>
      <c r="C119" s="3">
        <v>0</v>
      </c>
      <c r="D119" s="3">
        <v>0</v>
      </c>
      <c r="E119" s="3">
        <v>0</v>
      </c>
      <c r="F119" s="3">
        <v>0</v>
      </c>
      <c r="G119" s="3">
        <v>0</v>
      </c>
      <c r="H119" s="3">
        <v>0</v>
      </c>
      <c r="I119" s="3">
        <v>3439.07</v>
      </c>
      <c r="J119" s="3">
        <v>0</v>
      </c>
      <c r="K119" s="3">
        <v>18674.439999999999</v>
      </c>
      <c r="L119" s="3">
        <v>0</v>
      </c>
      <c r="M119" s="3">
        <v>962.6</v>
      </c>
      <c r="N119" s="172">
        <f t="shared" si="618"/>
        <v>118485.44</v>
      </c>
      <c r="O119" s="82">
        <f t="shared" si="612"/>
        <v>141561.54999999999</v>
      </c>
      <c r="Q119" s="586"/>
      <c r="R119" s="218" t="s">
        <v>59</v>
      </c>
      <c r="S119" s="3">
        <v>0</v>
      </c>
      <c r="T119" s="3">
        <v>0</v>
      </c>
      <c r="U119" s="3">
        <v>0</v>
      </c>
      <c r="V119" s="3">
        <v>0</v>
      </c>
      <c r="W119" s="3">
        <v>0</v>
      </c>
      <c r="X119" s="3">
        <v>0</v>
      </c>
      <c r="Y119" s="3">
        <v>0</v>
      </c>
      <c r="Z119" s="3">
        <v>0</v>
      </c>
      <c r="AA119" s="3">
        <v>0</v>
      </c>
      <c r="AB119" s="3">
        <v>0</v>
      </c>
      <c r="AC119" s="3">
        <v>0</v>
      </c>
      <c r="AD119" s="172">
        <f t="shared" si="619"/>
        <v>0</v>
      </c>
      <c r="AE119" s="82">
        <f t="shared" si="613"/>
        <v>0</v>
      </c>
      <c r="AG119" s="586"/>
      <c r="AH119" s="218" t="s">
        <v>59</v>
      </c>
      <c r="AI119" s="3">
        <v>0</v>
      </c>
      <c r="AJ119" s="3">
        <v>0</v>
      </c>
      <c r="AK119" s="3">
        <v>0</v>
      </c>
      <c r="AL119" s="3">
        <v>0</v>
      </c>
      <c r="AM119" s="3">
        <v>0</v>
      </c>
      <c r="AN119" s="3">
        <v>0</v>
      </c>
      <c r="AO119" s="3">
        <v>0</v>
      </c>
      <c r="AP119" s="3">
        <v>0</v>
      </c>
      <c r="AQ119" s="3">
        <v>0</v>
      </c>
      <c r="AR119" s="3">
        <v>0</v>
      </c>
      <c r="AS119" s="3">
        <v>0</v>
      </c>
      <c r="AT119" s="172">
        <f t="shared" si="614"/>
        <v>0</v>
      </c>
      <c r="AU119" s="82">
        <f t="shared" si="615"/>
        <v>0</v>
      </c>
      <c r="AW119" s="586"/>
      <c r="AX119" s="218" t="s">
        <v>59</v>
      </c>
      <c r="AY119" s="3">
        <v>0</v>
      </c>
      <c r="AZ119" s="3">
        <v>0</v>
      </c>
      <c r="BA119" s="3">
        <v>0</v>
      </c>
      <c r="BB119" s="3">
        <v>0</v>
      </c>
      <c r="BC119" s="3">
        <v>0</v>
      </c>
      <c r="BD119" s="3">
        <v>0</v>
      </c>
      <c r="BE119" s="3">
        <v>0</v>
      </c>
      <c r="BF119" s="3">
        <v>0</v>
      </c>
      <c r="BG119" s="3">
        <v>0</v>
      </c>
      <c r="BH119" s="3">
        <v>0</v>
      </c>
      <c r="BI119" s="3">
        <v>0</v>
      </c>
      <c r="BJ119" s="172">
        <f t="shared" si="616"/>
        <v>0</v>
      </c>
      <c r="BK119" s="82">
        <f t="shared" si="617"/>
        <v>0</v>
      </c>
      <c r="BM119" s="198">
        <v>0</v>
      </c>
      <c r="BN119" s="198">
        <v>118485.44</v>
      </c>
      <c r="BO119" s="198">
        <v>0</v>
      </c>
      <c r="BP119" s="198">
        <v>0</v>
      </c>
      <c r="BQ119" s="198">
        <v>0</v>
      </c>
      <c r="BR119" s="198">
        <v>0</v>
      </c>
      <c r="BS119" s="198">
        <v>0</v>
      </c>
      <c r="BU119" s="198">
        <v>0</v>
      </c>
      <c r="BV119" s="198">
        <v>0</v>
      </c>
      <c r="BW119" s="198">
        <v>0</v>
      </c>
      <c r="BX119" s="198">
        <v>0</v>
      </c>
      <c r="BY119" s="198">
        <v>0</v>
      </c>
      <c r="BZ119" s="198">
        <v>0</v>
      </c>
      <c r="CA119" s="198">
        <v>0</v>
      </c>
      <c r="CC119" s="198">
        <v>0</v>
      </c>
      <c r="CD119" s="198">
        <v>0</v>
      </c>
      <c r="CE119" s="198">
        <v>0</v>
      </c>
      <c r="CF119" s="198">
        <v>0</v>
      </c>
      <c r="CG119" s="198">
        <v>0</v>
      </c>
      <c r="CH119" s="198">
        <v>0</v>
      </c>
      <c r="CI119" s="198">
        <v>0</v>
      </c>
      <c r="CK119" s="198">
        <v>0</v>
      </c>
      <c r="CL119" s="198">
        <v>0</v>
      </c>
      <c r="CM119" s="198">
        <v>0</v>
      </c>
      <c r="CN119" s="198">
        <v>0</v>
      </c>
      <c r="CO119" s="198">
        <v>0</v>
      </c>
      <c r="CP119" s="198">
        <v>0</v>
      </c>
      <c r="CQ119" s="198">
        <v>0</v>
      </c>
    </row>
    <row r="120" spans="1:95" x14ac:dyDescent="0.25">
      <c r="A120" s="586"/>
      <c r="B120" s="218" t="s">
        <v>58</v>
      </c>
      <c r="C120" s="3">
        <v>0</v>
      </c>
      <c r="D120" s="3">
        <v>0</v>
      </c>
      <c r="E120" s="3">
        <v>0</v>
      </c>
      <c r="F120" s="3">
        <v>0</v>
      </c>
      <c r="G120" s="3">
        <v>0</v>
      </c>
      <c r="H120" s="3">
        <v>0</v>
      </c>
      <c r="I120" s="3">
        <v>0</v>
      </c>
      <c r="J120" s="3">
        <v>0</v>
      </c>
      <c r="K120" s="3">
        <v>0</v>
      </c>
      <c r="L120" s="3">
        <v>0</v>
      </c>
      <c r="M120" s="3">
        <v>0</v>
      </c>
      <c r="N120" s="172">
        <f t="shared" si="618"/>
        <v>0</v>
      </c>
      <c r="O120" s="82">
        <f t="shared" si="612"/>
        <v>0</v>
      </c>
      <c r="Q120" s="586"/>
      <c r="R120" s="218" t="s">
        <v>58</v>
      </c>
      <c r="S120" s="3">
        <v>0</v>
      </c>
      <c r="T120" s="3">
        <v>0</v>
      </c>
      <c r="U120" s="3">
        <v>0</v>
      </c>
      <c r="V120" s="3">
        <v>0</v>
      </c>
      <c r="W120" s="3">
        <v>0</v>
      </c>
      <c r="X120" s="3">
        <v>0</v>
      </c>
      <c r="Y120" s="3">
        <v>0</v>
      </c>
      <c r="Z120" s="3">
        <v>0</v>
      </c>
      <c r="AA120" s="3">
        <v>0</v>
      </c>
      <c r="AB120" s="3">
        <v>0</v>
      </c>
      <c r="AC120" s="3">
        <v>0</v>
      </c>
      <c r="AD120" s="172">
        <f t="shared" si="619"/>
        <v>0</v>
      </c>
      <c r="AE120" s="82">
        <f t="shared" si="613"/>
        <v>0</v>
      </c>
      <c r="AG120" s="586"/>
      <c r="AH120" s="218" t="s">
        <v>58</v>
      </c>
      <c r="AI120" s="3">
        <v>0</v>
      </c>
      <c r="AJ120" s="3">
        <v>0</v>
      </c>
      <c r="AK120" s="3">
        <v>0</v>
      </c>
      <c r="AL120" s="3">
        <v>0</v>
      </c>
      <c r="AM120" s="3">
        <v>0</v>
      </c>
      <c r="AN120" s="3">
        <v>0</v>
      </c>
      <c r="AO120" s="3">
        <v>0</v>
      </c>
      <c r="AP120" s="3">
        <v>0</v>
      </c>
      <c r="AQ120" s="3">
        <v>0</v>
      </c>
      <c r="AR120" s="3">
        <v>0</v>
      </c>
      <c r="AS120" s="3">
        <v>0</v>
      </c>
      <c r="AT120" s="172">
        <f t="shared" si="614"/>
        <v>0</v>
      </c>
      <c r="AU120" s="82">
        <f t="shared" si="615"/>
        <v>0</v>
      </c>
      <c r="AW120" s="586"/>
      <c r="AX120" s="218" t="s">
        <v>58</v>
      </c>
      <c r="AY120" s="3">
        <v>0</v>
      </c>
      <c r="AZ120" s="3">
        <v>0</v>
      </c>
      <c r="BA120" s="3">
        <v>0</v>
      </c>
      <c r="BB120" s="3">
        <v>0</v>
      </c>
      <c r="BC120" s="3">
        <v>0</v>
      </c>
      <c r="BD120" s="3">
        <v>0</v>
      </c>
      <c r="BE120" s="3">
        <v>0</v>
      </c>
      <c r="BF120" s="3">
        <v>0</v>
      </c>
      <c r="BG120" s="3">
        <v>0</v>
      </c>
      <c r="BH120" s="3">
        <v>0</v>
      </c>
      <c r="BI120" s="3">
        <v>0</v>
      </c>
      <c r="BJ120" s="172">
        <f t="shared" si="616"/>
        <v>0</v>
      </c>
      <c r="BK120" s="82">
        <f t="shared" si="617"/>
        <v>0</v>
      </c>
      <c r="BM120" s="198">
        <v>0</v>
      </c>
      <c r="BN120" s="198">
        <v>0</v>
      </c>
      <c r="BO120" s="198">
        <v>0</v>
      </c>
      <c r="BP120" s="198">
        <v>0</v>
      </c>
      <c r="BQ120" s="198">
        <v>0</v>
      </c>
      <c r="BR120" s="198">
        <v>0</v>
      </c>
      <c r="BS120" s="198">
        <v>0</v>
      </c>
      <c r="BU120" s="198">
        <v>0</v>
      </c>
      <c r="BV120" s="198">
        <v>0</v>
      </c>
      <c r="BW120" s="198">
        <v>0</v>
      </c>
      <c r="BX120" s="198">
        <v>0</v>
      </c>
      <c r="BY120" s="198">
        <v>0</v>
      </c>
      <c r="BZ120" s="198">
        <v>0</v>
      </c>
      <c r="CA120" s="198">
        <v>0</v>
      </c>
      <c r="CC120" s="198">
        <v>0</v>
      </c>
      <c r="CD120" s="198">
        <v>0</v>
      </c>
      <c r="CE120" s="198">
        <v>0</v>
      </c>
      <c r="CF120" s="198">
        <v>0</v>
      </c>
      <c r="CG120" s="198">
        <v>0</v>
      </c>
      <c r="CH120" s="198">
        <v>0</v>
      </c>
      <c r="CI120" s="198">
        <v>0</v>
      </c>
      <c r="CK120" s="198">
        <v>0</v>
      </c>
      <c r="CL120" s="198">
        <v>0</v>
      </c>
      <c r="CM120" s="198">
        <v>0</v>
      </c>
      <c r="CN120" s="198">
        <v>0</v>
      </c>
      <c r="CO120" s="198">
        <v>0</v>
      </c>
      <c r="CP120" s="198">
        <v>0</v>
      </c>
      <c r="CQ120" s="198">
        <v>0</v>
      </c>
    </row>
    <row r="121" spans="1:95" x14ac:dyDescent="0.25">
      <c r="A121" s="586"/>
      <c r="B121" s="218" t="s">
        <v>57</v>
      </c>
      <c r="C121" s="3">
        <v>0</v>
      </c>
      <c r="D121" s="3">
        <v>0</v>
      </c>
      <c r="E121" s="3">
        <v>0</v>
      </c>
      <c r="F121" s="3">
        <v>0</v>
      </c>
      <c r="G121" s="3">
        <v>0</v>
      </c>
      <c r="H121" s="3">
        <v>0</v>
      </c>
      <c r="I121" s="3">
        <v>0</v>
      </c>
      <c r="J121" s="3">
        <v>0</v>
      </c>
      <c r="K121" s="3">
        <v>2638.4</v>
      </c>
      <c r="L121" s="3">
        <v>0</v>
      </c>
      <c r="M121" s="3">
        <v>136</v>
      </c>
      <c r="N121" s="172">
        <f t="shared" si="618"/>
        <v>1088</v>
      </c>
      <c r="O121" s="82">
        <f t="shared" si="612"/>
        <v>3862.4</v>
      </c>
      <c r="Q121" s="586"/>
      <c r="R121" s="218" t="s">
        <v>57</v>
      </c>
      <c r="S121" s="3">
        <v>0</v>
      </c>
      <c r="T121" s="3">
        <v>0</v>
      </c>
      <c r="U121" s="3">
        <v>0</v>
      </c>
      <c r="V121" s="3">
        <v>0</v>
      </c>
      <c r="W121" s="3">
        <v>0</v>
      </c>
      <c r="X121" s="3">
        <v>0</v>
      </c>
      <c r="Y121" s="3">
        <v>0</v>
      </c>
      <c r="Z121" s="3">
        <v>0</v>
      </c>
      <c r="AA121" s="3">
        <v>0</v>
      </c>
      <c r="AB121" s="3">
        <v>0</v>
      </c>
      <c r="AC121" s="3">
        <v>0</v>
      </c>
      <c r="AD121" s="172">
        <f t="shared" si="619"/>
        <v>0</v>
      </c>
      <c r="AE121" s="82">
        <f t="shared" si="613"/>
        <v>0</v>
      </c>
      <c r="AG121" s="586"/>
      <c r="AH121" s="218" t="s">
        <v>57</v>
      </c>
      <c r="AI121" s="3">
        <v>0</v>
      </c>
      <c r="AJ121" s="3">
        <v>0</v>
      </c>
      <c r="AK121" s="3">
        <v>0</v>
      </c>
      <c r="AL121" s="3">
        <v>0</v>
      </c>
      <c r="AM121" s="3">
        <v>0</v>
      </c>
      <c r="AN121" s="3">
        <v>0</v>
      </c>
      <c r="AO121" s="3">
        <v>0</v>
      </c>
      <c r="AP121" s="3">
        <v>0</v>
      </c>
      <c r="AQ121" s="3">
        <v>0</v>
      </c>
      <c r="AR121" s="3">
        <v>0</v>
      </c>
      <c r="AS121" s="3">
        <v>0</v>
      </c>
      <c r="AT121" s="172">
        <f t="shared" si="614"/>
        <v>0</v>
      </c>
      <c r="AU121" s="82">
        <f t="shared" si="615"/>
        <v>0</v>
      </c>
      <c r="AW121" s="586"/>
      <c r="AX121" s="218" t="s">
        <v>57</v>
      </c>
      <c r="AY121" s="3">
        <v>0</v>
      </c>
      <c r="AZ121" s="3">
        <v>0</v>
      </c>
      <c r="BA121" s="3">
        <v>0</v>
      </c>
      <c r="BB121" s="3">
        <v>0</v>
      </c>
      <c r="BC121" s="3">
        <v>0</v>
      </c>
      <c r="BD121" s="3">
        <v>0</v>
      </c>
      <c r="BE121" s="3">
        <v>0</v>
      </c>
      <c r="BF121" s="3">
        <v>0</v>
      </c>
      <c r="BG121" s="3">
        <v>0</v>
      </c>
      <c r="BH121" s="3">
        <v>0</v>
      </c>
      <c r="BI121" s="3">
        <v>0</v>
      </c>
      <c r="BJ121" s="172">
        <f t="shared" si="616"/>
        <v>0</v>
      </c>
      <c r="BK121" s="82">
        <f t="shared" si="617"/>
        <v>0</v>
      </c>
      <c r="BM121" s="198">
        <v>0</v>
      </c>
      <c r="BN121" s="198">
        <v>1088</v>
      </c>
      <c r="BO121" s="198">
        <v>0</v>
      </c>
      <c r="BP121" s="198">
        <v>0</v>
      </c>
      <c r="BQ121" s="198">
        <v>0</v>
      </c>
      <c r="BR121" s="198">
        <v>0</v>
      </c>
      <c r="BS121" s="198">
        <v>0</v>
      </c>
      <c r="BU121" s="198">
        <v>0</v>
      </c>
      <c r="BV121" s="198">
        <v>0</v>
      </c>
      <c r="BW121" s="198">
        <v>0</v>
      </c>
      <c r="BX121" s="198">
        <v>0</v>
      </c>
      <c r="BY121" s="198">
        <v>0</v>
      </c>
      <c r="BZ121" s="198">
        <v>0</v>
      </c>
      <c r="CA121" s="198">
        <v>0</v>
      </c>
      <c r="CC121" s="198">
        <v>0</v>
      </c>
      <c r="CD121" s="198">
        <v>0</v>
      </c>
      <c r="CE121" s="198">
        <v>0</v>
      </c>
      <c r="CF121" s="198">
        <v>0</v>
      </c>
      <c r="CG121" s="198">
        <v>0</v>
      </c>
      <c r="CH121" s="198">
        <v>0</v>
      </c>
      <c r="CI121" s="198">
        <v>0</v>
      </c>
      <c r="CK121" s="198">
        <v>0</v>
      </c>
      <c r="CL121" s="198">
        <v>0</v>
      </c>
      <c r="CM121" s="198">
        <v>0</v>
      </c>
      <c r="CN121" s="198">
        <v>0</v>
      </c>
      <c r="CO121" s="198">
        <v>0</v>
      </c>
      <c r="CP121" s="198">
        <v>0</v>
      </c>
      <c r="CQ121" s="198">
        <v>0</v>
      </c>
    </row>
    <row r="122" spans="1:95" x14ac:dyDescent="0.25">
      <c r="A122" s="586"/>
      <c r="B122" s="218" t="s">
        <v>56</v>
      </c>
      <c r="C122" s="3">
        <v>0</v>
      </c>
      <c r="D122" s="3">
        <v>0</v>
      </c>
      <c r="E122" s="3">
        <v>0</v>
      </c>
      <c r="F122" s="3">
        <v>422895.18</v>
      </c>
      <c r="G122" s="3">
        <v>518298.48</v>
      </c>
      <c r="H122" s="3">
        <v>156821.6</v>
      </c>
      <c r="I122" s="3">
        <v>21523.46</v>
      </c>
      <c r="J122" s="3">
        <v>10103.92</v>
      </c>
      <c r="K122" s="3">
        <v>0</v>
      </c>
      <c r="L122" s="3">
        <v>0</v>
      </c>
      <c r="M122" s="3">
        <v>16876.150000000001</v>
      </c>
      <c r="N122" s="172">
        <f t="shared" si="618"/>
        <v>40864.01</v>
      </c>
      <c r="O122" s="82">
        <f t="shared" si="612"/>
        <v>1187382.7999999998</v>
      </c>
      <c r="Q122" s="586"/>
      <c r="R122" s="218" t="s">
        <v>56</v>
      </c>
      <c r="S122" s="3">
        <v>0</v>
      </c>
      <c r="T122" s="3">
        <v>0</v>
      </c>
      <c r="U122" s="3">
        <v>0</v>
      </c>
      <c r="V122" s="3">
        <v>0</v>
      </c>
      <c r="W122" s="3">
        <v>0</v>
      </c>
      <c r="X122" s="3">
        <v>0</v>
      </c>
      <c r="Y122" s="3">
        <v>0</v>
      </c>
      <c r="Z122" s="3">
        <v>0</v>
      </c>
      <c r="AA122" s="3">
        <v>0</v>
      </c>
      <c r="AB122" s="3">
        <v>0</v>
      </c>
      <c r="AC122" s="3">
        <v>0</v>
      </c>
      <c r="AD122" s="172">
        <f t="shared" si="619"/>
        <v>0</v>
      </c>
      <c r="AE122" s="82">
        <f t="shared" si="613"/>
        <v>0</v>
      </c>
      <c r="AG122" s="586"/>
      <c r="AH122" s="218" t="s">
        <v>56</v>
      </c>
      <c r="AI122" s="3">
        <v>0</v>
      </c>
      <c r="AJ122" s="3">
        <v>0</v>
      </c>
      <c r="AK122" s="3">
        <v>0</v>
      </c>
      <c r="AL122" s="3">
        <v>0</v>
      </c>
      <c r="AM122" s="3">
        <v>0</v>
      </c>
      <c r="AN122" s="3">
        <v>0</v>
      </c>
      <c r="AO122" s="3">
        <v>0</v>
      </c>
      <c r="AP122" s="3">
        <v>0</v>
      </c>
      <c r="AQ122" s="3">
        <v>0</v>
      </c>
      <c r="AR122" s="3">
        <v>0</v>
      </c>
      <c r="AS122" s="3">
        <v>0</v>
      </c>
      <c r="AT122" s="172">
        <f t="shared" si="614"/>
        <v>0</v>
      </c>
      <c r="AU122" s="82">
        <f t="shared" si="615"/>
        <v>0</v>
      </c>
      <c r="AW122" s="586"/>
      <c r="AX122" s="218" t="s">
        <v>56</v>
      </c>
      <c r="AY122" s="3">
        <v>0</v>
      </c>
      <c r="AZ122" s="3">
        <v>0</v>
      </c>
      <c r="BA122" s="3">
        <v>0</v>
      </c>
      <c r="BB122" s="3">
        <v>0</v>
      </c>
      <c r="BC122" s="3">
        <v>0</v>
      </c>
      <c r="BD122" s="3">
        <v>0</v>
      </c>
      <c r="BE122" s="3">
        <v>0</v>
      </c>
      <c r="BF122" s="3">
        <v>0</v>
      </c>
      <c r="BG122" s="3">
        <v>0</v>
      </c>
      <c r="BH122" s="3">
        <v>0</v>
      </c>
      <c r="BI122" s="3">
        <v>0</v>
      </c>
      <c r="BJ122" s="172">
        <f t="shared" si="616"/>
        <v>0</v>
      </c>
      <c r="BK122" s="82">
        <f t="shared" si="617"/>
        <v>0</v>
      </c>
      <c r="BM122" s="198">
        <v>0</v>
      </c>
      <c r="BN122" s="198">
        <v>40864.01</v>
      </c>
      <c r="BO122" s="198">
        <v>0</v>
      </c>
      <c r="BP122" s="198">
        <v>0</v>
      </c>
      <c r="BQ122" s="198">
        <v>0</v>
      </c>
      <c r="BR122" s="198">
        <v>0</v>
      </c>
      <c r="BS122" s="198">
        <v>0</v>
      </c>
      <c r="BU122" s="198">
        <v>0</v>
      </c>
      <c r="BV122" s="198">
        <v>0</v>
      </c>
      <c r="BW122" s="198">
        <v>0</v>
      </c>
      <c r="BX122" s="198">
        <v>0</v>
      </c>
      <c r="BY122" s="198">
        <v>0</v>
      </c>
      <c r="BZ122" s="198">
        <v>0</v>
      </c>
      <c r="CA122" s="198">
        <v>0</v>
      </c>
      <c r="CC122" s="198">
        <v>0</v>
      </c>
      <c r="CD122" s="198">
        <v>0</v>
      </c>
      <c r="CE122" s="198">
        <v>0</v>
      </c>
      <c r="CF122" s="198">
        <v>0</v>
      </c>
      <c r="CG122" s="198">
        <v>0</v>
      </c>
      <c r="CH122" s="198">
        <v>0</v>
      </c>
      <c r="CI122" s="198">
        <v>0</v>
      </c>
      <c r="CK122" s="198">
        <v>0</v>
      </c>
      <c r="CL122" s="198">
        <v>0</v>
      </c>
      <c r="CM122" s="198">
        <v>0</v>
      </c>
      <c r="CN122" s="198">
        <v>0</v>
      </c>
      <c r="CO122" s="198">
        <v>0</v>
      </c>
      <c r="CP122" s="198">
        <v>0</v>
      </c>
      <c r="CQ122" s="198">
        <v>0</v>
      </c>
    </row>
    <row r="123" spans="1:95" x14ac:dyDescent="0.25">
      <c r="A123" s="586"/>
      <c r="B123" s="218" t="s">
        <v>55</v>
      </c>
      <c r="C123" s="3">
        <v>0</v>
      </c>
      <c r="D123" s="3">
        <v>0</v>
      </c>
      <c r="E123" s="3">
        <v>0</v>
      </c>
      <c r="F123" s="3">
        <v>0</v>
      </c>
      <c r="G123" s="3">
        <v>406.71</v>
      </c>
      <c r="H123" s="3">
        <v>285232.84000000003</v>
      </c>
      <c r="I123" s="3">
        <v>214438.23</v>
      </c>
      <c r="J123" s="3">
        <v>78843.08</v>
      </c>
      <c r="K123" s="3">
        <v>324171.15999999997</v>
      </c>
      <c r="L123" s="3">
        <v>0</v>
      </c>
      <c r="M123" s="3">
        <v>34602.480000000003</v>
      </c>
      <c r="N123" s="172">
        <f t="shared" si="618"/>
        <v>200671.56</v>
      </c>
      <c r="O123" s="82">
        <f t="shared" si="612"/>
        <v>1138366.06</v>
      </c>
      <c r="Q123" s="586"/>
      <c r="R123" s="218" t="s">
        <v>55</v>
      </c>
      <c r="S123" s="3">
        <v>0</v>
      </c>
      <c r="T123" s="3">
        <v>0</v>
      </c>
      <c r="U123" s="3">
        <v>0</v>
      </c>
      <c r="V123" s="3">
        <v>0</v>
      </c>
      <c r="W123" s="3">
        <v>0</v>
      </c>
      <c r="X123" s="3">
        <v>0</v>
      </c>
      <c r="Y123" s="3">
        <v>0</v>
      </c>
      <c r="Z123" s="3">
        <v>0</v>
      </c>
      <c r="AA123" s="3">
        <v>0</v>
      </c>
      <c r="AB123" s="3">
        <v>0</v>
      </c>
      <c r="AC123" s="3">
        <v>0</v>
      </c>
      <c r="AD123" s="172">
        <f t="shared" si="619"/>
        <v>0</v>
      </c>
      <c r="AE123" s="82">
        <f t="shared" si="613"/>
        <v>0</v>
      </c>
      <c r="AG123" s="586"/>
      <c r="AH123" s="218" t="s">
        <v>55</v>
      </c>
      <c r="AI123" s="3">
        <v>0</v>
      </c>
      <c r="AJ123" s="3">
        <v>0</v>
      </c>
      <c r="AK123" s="3">
        <v>0</v>
      </c>
      <c r="AL123" s="3">
        <v>0</v>
      </c>
      <c r="AM123" s="3">
        <v>0</v>
      </c>
      <c r="AN123" s="3">
        <v>0</v>
      </c>
      <c r="AO123" s="3">
        <v>0</v>
      </c>
      <c r="AP123" s="3">
        <v>0</v>
      </c>
      <c r="AQ123" s="3">
        <v>0</v>
      </c>
      <c r="AR123" s="3">
        <v>0</v>
      </c>
      <c r="AS123" s="3">
        <v>0</v>
      </c>
      <c r="AT123" s="172">
        <f t="shared" si="614"/>
        <v>0</v>
      </c>
      <c r="AU123" s="82">
        <f t="shared" si="615"/>
        <v>0</v>
      </c>
      <c r="AW123" s="586"/>
      <c r="AX123" s="218" t="s">
        <v>55</v>
      </c>
      <c r="AY123" s="3">
        <v>0</v>
      </c>
      <c r="AZ123" s="3">
        <v>0</v>
      </c>
      <c r="BA123" s="3">
        <v>0</v>
      </c>
      <c r="BB123" s="3">
        <v>0</v>
      </c>
      <c r="BC123" s="3">
        <v>0</v>
      </c>
      <c r="BD123" s="3">
        <v>0</v>
      </c>
      <c r="BE123" s="3">
        <v>0</v>
      </c>
      <c r="BF123" s="3">
        <v>0</v>
      </c>
      <c r="BG123" s="3">
        <v>0</v>
      </c>
      <c r="BH123" s="3">
        <v>0</v>
      </c>
      <c r="BI123" s="3">
        <v>0</v>
      </c>
      <c r="BJ123" s="172">
        <f t="shared" si="616"/>
        <v>0</v>
      </c>
      <c r="BK123" s="82">
        <f t="shared" si="617"/>
        <v>0</v>
      </c>
      <c r="BM123" s="198">
        <v>82749.84</v>
      </c>
      <c r="BN123" s="198">
        <v>117921.72</v>
      </c>
      <c r="BO123" s="198">
        <v>0</v>
      </c>
      <c r="BP123" s="198">
        <v>0</v>
      </c>
      <c r="BQ123" s="198">
        <v>0</v>
      </c>
      <c r="BR123" s="198">
        <v>0</v>
      </c>
      <c r="BS123" s="198">
        <v>0</v>
      </c>
      <c r="BU123" s="198">
        <v>0</v>
      </c>
      <c r="BV123" s="198">
        <v>0</v>
      </c>
      <c r="BW123" s="198">
        <v>0</v>
      </c>
      <c r="BX123" s="198">
        <v>0</v>
      </c>
      <c r="BY123" s="198">
        <v>0</v>
      </c>
      <c r="BZ123" s="198">
        <v>0</v>
      </c>
      <c r="CA123" s="198">
        <v>0</v>
      </c>
      <c r="CC123" s="198">
        <v>0</v>
      </c>
      <c r="CD123" s="198">
        <v>0</v>
      </c>
      <c r="CE123" s="198">
        <v>0</v>
      </c>
      <c r="CF123" s="198">
        <v>0</v>
      </c>
      <c r="CG123" s="198">
        <v>0</v>
      </c>
      <c r="CH123" s="198">
        <v>0</v>
      </c>
      <c r="CI123" s="198">
        <v>0</v>
      </c>
      <c r="CK123" s="198">
        <v>0</v>
      </c>
      <c r="CL123" s="198">
        <v>0</v>
      </c>
      <c r="CM123" s="198">
        <v>0</v>
      </c>
      <c r="CN123" s="198">
        <v>0</v>
      </c>
      <c r="CO123" s="198">
        <v>0</v>
      </c>
      <c r="CP123" s="198">
        <v>0</v>
      </c>
      <c r="CQ123" s="198">
        <v>0</v>
      </c>
    </row>
    <row r="124" spans="1:95" x14ac:dyDescent="0.25">
      <c r="A124" s="586"/>
      <c r="B124" s="218" t="s">
        <v>54</v>
      </c>
      <c r="C124" s="3">
        <v>0</v>
      </c>
      <c r="D124" s="3">
        <v>0</v>
      </c>
      <c r="E124" s="3">
        <v>0</v>
      </c>
      <c r="F124" s="3">
        <v>0</v>
      </c>
      <c r="G124" s="3">
        <v>0</v>
      </c>
      <c r="H124" s="3">
        <v>0</v>
      </c>
      <c r="I124" s="3">
        <v>0</v>
      </c>
      <c r="J124" s="3">
        <v>0</v>
      </c>
      <c r="K124" s="3">
        <v>0</v>
      </c>
      <c r="L124" s="3">
        <v>0</v>
      </c>
      <c r="M124" s="3">
        <v>0</v>
      </c>
      <c r="N124" s="172">
        <f t="shared" si="618"/>
        <v>0</v>
      </c>
      <c r="O124" s="82">
        <f t="shared" si="612"/>
        <v>0</v>
      </c>
      <c r="Q124" s="586"/>
      <c r="R124" s="218" t="s">
        <v>54</v>
      </c>
      <c r="S124" s="3">
        <v>0</v>
      </c>
      <c r="T124" s="3">
        <v>0</v>
      </c>
      <c r="U124" s="3">
        <v>0</v>
      </c>
      <c r="V124" s="3">
        <v>0</v>
      </c>
      <c r="W124" s="3">
        <v>0</v>
      </c>
      <c r="X124" s="3">
        <v>0</v>
      </c>
      <c r="Y124" s="3">
        <v>0</v>
      </c>
      <c r="Z124" s="3">
        <v>0</v>
      </c>
      <c r="AA124" s="3">
        <v>0</v>
      </c>
      <c r="AB124" s="3">
        <v>0</v>
      </c>
      <c r="AC124" s="3">
        <v>0</v>
      </c>
      <c r="AD124" s="172">
        <f t="shared" si="619"/>
        <v>0</v>
      </c>
      <c r="AE124" s="82">
        <f t="shared" si="613"/>
        <v>0</v>
      </c>
      <c r="AG124" s="586"/>
      <c r="AH124" s="218" t="s">
        <v>54</v>
      </c>
      <c r="AI124" s="3">
        <v>0</v>
      </c>
      <c r="AJ124" s="3">
        <v>0</v>
      </c>
      <c r="AK124" s="3">
        <v>0</v>
      </c>
      <c r="AL124" s="3">
        <v>0</v>
      </c>
      <c r="AM124" s="3">
        <v>0</v>
      </c>
      <c r="AN124" s="3">
        <v>0</v>
      </c>
      <c r="AO124" s="3">
        <v>0</v>
      </c>
      <c r="AP124" s="3">
        <v>0</v>
      </c>
      <c r="AQ124" s="3">
        <v>0</v>
      </c>
      <c r="AR124" s="3">
        <v>0</v>
      </c>
      <c r="AS124" s="3">
        <v>0</v>
      </c>
      <c r="AT124" s="172">
        <f t="shared" si="614"/>
        <v>0</v>
      </c>
      <c r="AU124" s="82">
        <f t="shared" si="615"/>
        <v>0</v>
      </c>
      <c r="AW124" s="586"/>
      <c r="AX124" s="218" t="s">
        <v>54</v>
      </c>
      <c r="AY124" s="3">
        <v>0</v>
      </c>
      <c r="AZ124" s="3">
        <v>0</v>
      </c>
      <c r="BA124" s="3">
        <v>0</v>
      </c>
      <c r="BB124" s="3">
        <v>0</v>
      </c>
      <c r="BC124" s="3">
        <v>0</v>
      </c>
      <c r="BD124" s="3">
        <v>0</v>
      </c>
      <c r="BE124" s="3">
        <v>0</v>
      </c>
      <c r="BF124" s="3">
        <v>0</v>
      </c>
      <c r="BG124" s="3">
        <v>0</v>
      </c>
      <c r="BH124" s="3">
        <v>0</v>
      </c>
      <c r="BI124" s="3">
        <v>0</v>
      </c>
      <c r="BJ124" s="172">
        <f t="shared" si="616"/>
        <v>0</v>
      </c>
      <c r="BK124" s="82">
        <f t="shared" si="617"/>
        <v>0</v>
      </c>
      <c r="BM124" s="198">
        <v>0</v>
      </c>
      <c r="BN124" s="198">
        <v>0</v>
      </c>
      <c r="BO124" s="198">
        <v>0</v>
      </c>
      <c r="BP124" s="198">
        <v>0</v>
      </c>
      <c r="BQ124" s="198">
        <v>0</v>
      </c>
      <c r="BR124" s="198">
        <v>0</v>
      </c>
      <c r="BS124" s="198">
        <v>0</v>
      </c>
      <c r="BU124" s="198">
        <v>0</v>
      </c>
      <c r="BV124" s="198">
        <v>0</v>
      </c>
      <c r="BW124" s="198">
        <v>0</v>
      </c>
      <c r="BX124" s="198">
        <v>0</v>
      </c>
      <c r="BY124" s="198">
        <v>0</v>
      </c>
      <c r="BZ124" s="198">
        <v>0</v>
      </c>
      <c r="CA124" s="198">
        <v>0</v>
      </c>
      <c r="CC124" s="198">
        <v>0</v>
      </c>
      <c r="CD124" s="198">
        <v>0</v>
      </c>
      <c r="CE124" s="198">
        <v>0</v>
      </c>
      <c r="CF124" s="198">
        <v>0</v>
      </c>
      <c r="CG124" s="198">
        <v>0</v>
      </c>
      <c r="CH124" s="198">
        <v>0</v>
      </c>
      <c r="CI124" s="198">
        <v>0</v>
      </c>
      <c r="CK124" s="198">
        <v>0</v>
      </c>
      <c r="CL124" s="198">
        <v>0</v>
      </c>
      <c r="CM124" s="198">
        <v>0</v>
      </c>
      <c r="CN124" s="198">
        <v>0</v>
      </c>
      <c r="CO124" s="198">
        <v>0</v>
      </c>
      <c r="CP124" s="198">
        <v>0</v>
      </c>
      <c r="CQ124" s="198">
        <v>0</v>
      </c>
    </row>
    <row r="125" spans="1:95" x14ac:dyDescent="0.25">
      <c r="A125" s="586"/>
      <c r="B125" s="218" t="s">
        <v>53</v>
      </c>
      <c r="C125" s="3">
        <v>0</v>
      </c>
      <c r="D125" s="3">
        <v>0</v>
      </c>
      <c r="E125" s="3">
        <v>0</v>
      </c>
      <c r="F125" s="3">
        <v>0</v>
      </c>
      <c r="G125" s="3">
        <v>0</v>
      </c>
      <c r="H125" s="3">
        <v>0</v>
      </c>
      <c r="I125" s="3">
        <v>0</v>
      </c>
      <c r="J125" s="3">
        <v>0</v>
      </c>
      <c r="K125" s="3">
        <v>0</v>
      </c>
      <c r="L125" s="3">
        <v>0</v>
      </c>
      <c r="M125" s="3">
        <v>0</v>
      </c>
      <c r="N125" s="172">
        <f t="shared" si="618"/>
        <v>0</v>
      </c>
      <c r="O125" s="82">
        <f t="shared" si="612"/>
        <v>0</v>
      </c>
      <c r="Q125" s="586"/>
      <c r="R125" s="218" t="s">
        <v>53</v>
      </c>
      <c r="S125" s="3">
        <v>0</v>
      </c>
      <c r="T125" s="3">
        <v>0</v>
      </c>
      <c r="U125" s="3">
        <v>0</v>
      </c>
      <c r="V125" s="3">
        <v>0</v>
      </c>
      <c r="W125" s="3">
        <v>0</v>
      </c>
      <c r="X125" s="3">
        <v>0</v>
      </c>
      <c r="Y125" s="3">
        <v>0</v>
      </c>
      <c r="Z125" s="3">
        <v>0</v>
      </c>
      <c r="AA125" s="3">
        <v>0</v>
      </c>
      <c r="AB125" s="3">
        <v>0</v>
      </c>
      <c r="AC125" s="3">
        <v>0</v>
      </c>
      <c r="AD125" s="172">
        <f t="shared" si="619"/>
        <v>0</v>
      </c>
      <c r="AE125" s="82">
        <f t="shared" si="613"/>
        <v>0</v>
      </c>
      <c r="AG125" s="586"/>
      <c r="AH125" s="218" t="s">
        <v>53</v>
      </c>
      <c r="AI125" s="3">
        <v>0</v>
      </c>
      <c r="AJ125" s="3">
        <v>0</v>
      </c>
      <c r="AK125" s="3">
        <v>0</v>
      </c>
      <c r="AL125" s="3">
        <v>0</v>
      </c>
      <c r="AM125" s="3">
        <v>0</v>
      </c>
      <c r="AN125" s="3">
        <v>0</v>
      </c>
      <c r="AO125" s="3">
        <v>0</v>
      </c>
      <c r="AP125" s="3">
        <v>0</v>
      </c>
      <c r="AQ125" s="3">
        <v>0</v>
      </c>
      <c r="AR125" s="3">
        <v>0</v>
      </c>
      <c r="AS125" s="3">
        <v>0</v>
      </c>
      <c r="AT125" s="172">
        <f t="shared" si="614"/>
        <v>0</v>
      </c>
      <c r="AU125" s="82">
        <f t="shared" si="615"/>
        <v>0</v>
      </c>
      <c r="AW125" s="586"/>
      <c r="AX125" s="218" t="s">
        <v>53</v>
      </c>
      <c r="AY125" s="3">
        <v>0</v>
      </c>
      <c r="AZ125" s="3">
        <v>0</v>
      </c>
      <c r="BA125" s="3">
        <v>0</v>
      </c>
      <c r="BB125" s="3">
        <v>0</v>
      </c>
      <c r="BC125" s="3">
        <v>0</v>
      </c>
      <c r="BD125" s="3">
        <v>0</v>
      </c>
      <c r="BE125" s="3">
        <v>0</v>
      </c>
      <c r="BF125" s="3">
        <v>0</v>
      </c>
      <c r="BG125" s="3">
        <v>0</v>
      </c>
      <c r="BH125" s="3">
        <v>0</v>
      </c>
      <c r="BI125" s="3">
        <v>0</v>
      </c>
      <c r="BJ125" s="172">
        <f t="shared" si="616"/>
        <v>0</v>
      </c>
      <c r="BK125" s="82">
        <f t="shared" si="617"/>
        <v>0</v>
      </c>
      <c r="BM125" s="198">
        <v>0</v>
      </c>
      <c r="BN125" s="198">
        <v>0</v>
      </c>
      <c r="BO125" s="198">
        <v>0</v>
      </c>
      <c r="BP125" s="198">
        <v>0</v>
      </c>
      <c r="BQ125" s="198">
        <v>0</v>
      </c>
      <c r="BR125" s="198">
        <v>0</v>
      </c>
      <c r="BS125" s="198">
        <v>0</v>
      </c>
      <c r="BU125" s="198">
        <v>0</v>
      </c>
      <c r="BV125" s="198">
        <v>0</v>
      </c>
      <c r="BW125" s="198">
        <v>0</v>
      </c>
      <c r="BX125" s="198">
        <v>0</v>
      </c>
      <c r="BY125" s="198">
        <v>0</v>
      </c>
      <c r="BZ125" s="198">
        <v>0</v>
      </c>
      <c r="CA125" s="198">
        <v>0</v>
      </c>
      <c r="CC125" s="198">
        <v>0</v>
      </c>
      <c r="CD125" s="198">
        <v>0</v>
      </c>
      <c r="CE125" s="198">
        <v>0</v>
      </c>
      <c r="CF125" s="198">
        <v>0</v>
      </c>
      <c r="CG125" s="198">
        <v>0</v>
      </c>
      <c r="CH125" s="198">
        <v>0</v>
      </c>
      <c r="CI125" s="198">
        <v>0</v>
      </c>
      <c r="CK125" s="198">
        <v>0</v>
      </c>
      <c r="CL125" s="198">
        <v>0</v>
      </c>
      <c r="CM125" s="198">
        <v>0</v>
      </c>
      <c r="CN125" s="198">
        <v>0</v>
      </c>
      <c r="CO125" s="198">
        <v>0</v>
      </c>
      <c r="CP125" s="198">
        <v>0</v>
      </c>
      <c r="CQ125" s="198">
        <v>0</v>
      </c>
    </row>
    <row r="126" spans="1:95" x14ac:dyDescent="0.25">
      <c r="A126" s="586"/>
      <c r="B126" s="218" t="s">
        <v>52</v>
      </c>
      <c r="C126" s="3">
        <v>0</v>
      </c>
      <c r="D126" s="3">
        <v>0</v>
      </c>
      <c r="E126" s="3">
        <v>0</v>
      </c>
      <c r="F126" s="3">
        <v>0</v>
      </c>
      <c r="G126" s="3">
        <v>0</v>
      </c>
      <c r="H126" s="3">
        <v>0</v>
      </c>
      <c r="I126" s="3">
        <v>0</v>
      </c>
      <c r="J126" s="3">
        <v>0</v>
      </c>
      <c r="K126" s="3">
        <v>0</v>
      </c>
      <c r="L126" s="3">
        <v>0</v>
      </c>
      <c r="M126" s="3">
        <v>0</v>
      </c>
      <c r="N126" s="172">
        <f t="shared" si="618"/>
        <v>0</v>
      </c>
      <c r="O126" s="82">
        <f t="shared" si="612"/>
        <v>0</v>
      </c>
      <c r="Q126" s="586"/>
      <c r="R126" s="218" t="s">
        <v>52</v>
      </c>
      <c r="S126" s="3">
        <v>0</v>
      </c>
      <c r="T126" s="3">
        <v>0</v>
      </c>
      <c r="U126" s="3">
        <v>0</v>
      </c>
      <c r="V126" s="3">
        <v>0</v>
      </c>
      <c r="W126" s="3">
        <v>0</v>
      </c>
      <c r="X126" s="3">
        <v>0</v>
      </c>
      <c r="Y126" s="3">
        <v>0</v>
      </c>
      <c r="Z126" s="3">
        <v>0</v>
      </c>
      <c r="AA126" s="3">
        <v>0</v>
      </c>
      <c r="AB126" s="3">
        <v>0</v>
      </c>
      <c r="AC126" s="3">
        <v>0</v>
      </c>
      <c r="AD126" s="172">
        <f t="shared" si="619"/>
        <v>0</v>
      </c>
      <c r="AE126" s="82">
        <f t="shared" si="613"/>
        <v>0</v>
      </c>
      <c r="AG126" s="586"/>
      <c r="AH126" s="218" t="s">
        <v>52</v>
      </c>
      <c r="AI126" s="3">
        <v>0</v>
      </c>
      <c r="AJ126" s="3">
        <v>0</v>
      </c>
      <c r="AK126" s="3">
        <v>0</v>
      </c>
      <c r="AL126" s="3">
        <v>0</v>
      </c>
      <c r="AM126" s="3">
        <v>0</v>
      </c>
      <c r="AN126" s="3">
        <v>0</v>
      </c>
      <c r="AO126" s="3">
        <v>0</v>
      </c>
      <c r="AP126" s="3">
        <v>0</v>
      </c>
      <c r="AQ126" s="3">
        <v>0</v>
      </c>
      <c r="AR126" s="3">
        <v>0</v>
      </c>
      <c r="AS126" s="3">
        <v>0</v>
      </c>
      <c r="AT126" s="172">
        <f t="shared" si="614"/>
        <v>0</v>
      </c>
      <c r="AU126" s="82">
        <f t="shared" si="615"/>
        <v>0</v>
      </c>
      <c r="AW126" s="586"/>
      <c r="AX126" s="218" t="s">
        <v>52</v>
      </c>
      <c r="AY126" s="3">
        <v>0</v>
      </c>
      <c r="AZ126" s="3">
        <v>0</v>
      </c>
      <c r="BA126" s="3">
        <v>0</v>
      </c>
      <c r="BB126" s="3">
        <v>0</v>
      </c>
      <c r="BC126" s="3">
        <v>0</v>
      </c>
      <c r="BD126" s="3">
        <v>0</v>
      </c>
      <c r="BE126" s="3">
        <v>0</v>
      </c>
      <c r="BF126" s="3">
        <v>0</v>
      </c>
      <c r="BG126" s="3">
        <v>0</v>
      </c>
      <c r="BH126" s="3">
        <v>0</v>
      </c>
      <c r="BI126" s="3">
        <v>0</v>
      </c>
      <c r="BJ126" s="172">
        <f t="shared" si="616"/>
        <v>0</v>
      </c>
      <c r="BK126" s="82">
        <f t="shared" si="617"/>
        <v>0</v>
      </c>
      <c r="BM126" s="198">
        <v>0</v>
      </c>
      <c r="BN126" s="198">
        <v>0</v>
      </c>
      <c r="BO126" s="198">
        <v>0</v>
      </c>
      <c r="BP126" s="198">
        <v>0</v>
      </c>
      <c r="BQ126" s="198">
        <v>0</v>
      </c>
      <c r="BR126" s="198">
        <v>0</v>
      </c>
      <c r="BS126" s="198">
        <v>0</v>
      </c>
      <c r="BU126" s="198">
        <v>0</v>
      </c>
      <c r="BV126" s="198">
        <v>0</v>
      </c>
      <c r="BW126" s="198">
        <v>0</v>
      </c>
      <c r="BX126" s="198">
        <v>0</v>
      </c>
      <c r="BY126" s="198">
        <v>0</v>
      </c>
      <c r="BZ126" s="198">
        <v>0</v>
      </c>
      <c r="CA126" s="198">
        <v>0</v>
      </c>
      <c r="CC126" s="198">
        <v>0</v>
      </c>
      <c r="CD126" s="198">
        <v>0</v>
      </c>
      <c r="CE126" s="198">
        <v>0</v>
      </c>
      <c r="CF126" s="198">
        <v>0</v>
      </c>
      <c r="CG126" s="198">
        <v>0</v>
      </c>
      <c r="CH126" s="198">
        <v>0</v>
      </c>
      <c r="CI126" s="198">
        <v>0</v>
      </c>
      <c r="CK126" s="198">
        <v>0</v>
      </c>
      <c r="CL126" s="198">
        <v>0</v>
      </c>
      <c r="CM126" s="198">
        <v>0</v>
      </c>
      <c r="CN126" s="198">
        <v>0</v>
      </c>
      <c r="CO126" s="198">
        <v>0</v>
      </c>
      <c r="CP126" s="198">
        <v>0</v>
      </c>
      <c r="CQ126" s="198">
        <v>0</v>
      </c>
    </row>
    <row r="127" spans="1:95" x14ac:dyDescent="0.25">
      <c r="A127" s="586"/>
      <c r="B127" s="218" t="s">
        <v>51</v>
      </c>
      <c r="C127" s="3">
        <v>0</v>
      </c>
      <c r="D127" s="3">
        <v>0</v>
      </c>
      <c r="E127" s="3">
        <v>0</v>
      </c>
      <c r="F127" s="3">
        <v>0</v>
      </c>
      <c r="G127" s="3">
        <v>0</v>
      </c>
      <c r="H127" s="3">
        <v>0</v>
      </c>
      <c r="I127" s="3">
        <v>0</v>
      </c>
      <c r="J127" s="3">
        <v>0</v>
      </c>
      <c r="K127" s="3">
        <v>0</v>
      </c>
      <c r="L127" s="3">
        <v>0</v>
      </c>
      <c r="M127" s="3">
        <v>0</v>
      </c>
      <c r="N127" s="172">
        <f t="shared" si="618"/>
        <v>0</v>
      </c>
      <c r="O127" s="82">
        <f t="shared" si="612"/>
        <v>0</v>
      </c>
      <c r="Q127" s="586"/>
      <c r="R127" s="218" t="s">
        <v>51</v>
      </c>
      <c r="S127" s="3">
        <v>0</v>
      </c>
      <c r="T127" s="3">
        <v>0</v>
      </c>
      <c r="U127" s="3">
        <v>0</v>
      </c>
      <c r="V127" s="3">
        <v>0</v>
      </c>
      <c r="W127" s="3">
        <v>0</v>
      </c>
      <c r="X127" s="3">
        <v>0</v>
      </c>
      <c r="Y127" s="3">
        <v>0</v>
      </c>
      <c r="Z127" s="3">
        <v>0</v>
      </c>
      <c r="AA127" s="3">
        <v>0</v>
      </c>
      <c r="AB127" s="3">
        <v>0</v>
      </c>
      <c r="AC127" s="3">
        <v>0</v>
      </c>
      <c r="AD127" s="172">
        <f t="shared" si="619"/>
        <v>0</v>
      </c>
      <c r="AE127" s="82">
        <f t="shared" si="613"/>
        <v>0</v>
      </c>
      <c r="AG127" s="586"/>
      <c r="AH127" s="218" t="s">
        <v>51</v>
      </c>
      <c r="AI127" s="3">
        <v>0</v>
      </c>
      <c r="AJ127" s="3">
        <v>0</v>
      </c>
      <c r="AK127" s="3">
        <v>0</v>
      </c>
      <c r="AL127" s="3">
        <v>0</v>
      </c>
      <c r="AM127" s="3">
        <v>0</v>
      </c>
      <c r="AN127" s="3">
        <v>0</v>
      </c>
      <c r="AO127" s="3">
        <v>0</v>
      </c>
      <c r="AP127" s="3">
        <v>0</v>
      </c>
      <c r="AQ127" s="3">
        <v>0</v>
      </c>
      <c r="AR127" s="3">
        <v>0</v>
      </c>
      <c r="AS127" s="3">
        <v>0</v>
      </c>
      <c r="AT127" s="172">
        <f t="shared" si="614"/>
        <v>0</v>
      </c>
      <c r="AU127" s="82">
        <f t="shared" si="615"/>
        <v>0</v>
      </c>
      <c r="AW127" s="586"/>
      <c r="AX127" s="218" t="s">
        <v>51</v>
      </c>
      <c r="AY127" s="3">
        <v>0</v>
      </c>
      <c r="AZ127" s="3">
        <v>0</v>
      </c>
      <c r="BA127" s="3">
        <v>0</v>
      </c>
      <c r="BB127" s="3">
        <v>0</v>
      </c>
      <c r="BC127" s="3">
        <v>0</v>
      </c>
      <c r="BD127" s="3">
        <v>0</v>
      </c>
      <c r="BE127" s="3">
        <v>0</v>
      </c>
      <c r="BF127" s="3">
        <v>0</v>
      </c>
      <c r="BG127" s="3">
        <v>0</v>
      </c>
      <c r="BH127" s="3">
        <v>0</v>
      </c>
      <c r="BI127" s="3">
        <v>0</v>
      </c>
      <c r="BJ127" s="172">
        <f t="shared" si="616"/>
        <v>0</v>
      </c>
      <c r="BK127" s="82">
        <f t="shared" si="617"/>
        <v>0</v>
      </c>
      <c r="BM127" s="198">
        <v>0</v>
      </c>
      <c r="BN127" s="198">
        <v>0</v>
      </c>
      <c r="BO127" s="198">
        <v>0</v>
      </c>
      <c r="BP127" s="198">
        <v>0</v>
      </c>
      <c r="BQ127" s="198">
        <v>0</v>
      </c>
      <c r="BR127" s="198">
        <v>0</v>
      </c>
      <c r="BS127" s="198">
        <v>0</v>
      </c>
      <c r="BU127" s="198">
        <v>0</v>
      </c>
      <c r="BV127" s="198">
        <v>0</v>
      </c>
      <c r="BW127" s="198">
        <v>0</v>
      </c>
      <c r="BX127" s="198">
        <v>0</v>
      </c>
      <c r="BY127" s="198">
        <v>0</v>
      </c>
      <c r="BZ127" s="198">
        <v>0</v>
      </c>
      <c r="CA127" s="198">
        <v>0</v>
      </c>
      <c r="CC127" s="198">
        <v>0</v>
      </c>
      <c r="CD127" s="198">
        <v>0</v>
      </c>
      <c r="CE127" s="198">
        <v>0</v>
      </c>
      <c r="CF127" s="198">
        <v>0</v>
      </c>
      <c r="CG127" s="198">
        <v>0</v>
      </c>
      <c r="CH127" s="198">
        <v>0</v>
      </c>
      <c r="CI127" s="198">
        <v>0</v>
      </c>
      <c r="CK127" s="198">
        <v>0</v>
      </c>
      <c r="CL127" s="198">
        <v>0</v>
      </c>
      <c r="CM127" s="198">
        <v>0</v>
      </c>
      <c r="CN127" s="198">
        <v>0</v>
      </c>
      <c r="CO127" s="198">
        <v>0</v>
      </c>
      <c r="CP127" s="198">
        <v>0</v>
      </c>
      <c r="CQ127" s="198">
        <v>0</v>
      </c>
    </row>
    <row r="128" spans="1:95" ht="15.75" thickBot="1" x14ac:dyDescent="0.3">
      <c r="A128" s="587"/>
      <c r="B128" s="218" t="s">
        <v>50</v>
      </c>
      <c r="C128" s="3">
        <v>0</v>
      </c>
      <c r="D128" s="3">
        <v>0</v>
      </c>
      <c r="E128" s="3">
        <v>0</v>
      </c>
      <c r="F128" s="3">
        <v>0</v>
      </c>
      <c r="G128" s="3">
        <v>17220.95</v>
      </c>
      <c r="H128" s="3">
        <v>0</v>
      </c>
      <c r="I128" s="3">
        <v>0</v>
      </c>
      <c r="J128" s="3">
        <v>0</v>
      </c>
      <c r="K128" s="3">
        <v>0</v>
      </c>
      <c r="L128" s="3">
        <v>0</v>
      </c>
      <c r="M128" s="3">
        <v>0</v>
      </c>
      <c r="N128" s="172">
        <f t="shared" si="618"/>
        <v>0</v>
      </c>
      <c r="O128" s="82">
        <f t="shared" si="612"/>
        <v>17220.95</v>
      </c>
      <c r="Q128" s="587"/>
      <c r="R128" s="218" t="s">
        <v>50</v>
      </c>
      <c r="S128" s="3">
        <v>0</v>
      </c>
      <c r="T128" s="3">
        <v>0</v>
      </c>
      <c r="U128" s="3">
        <v>0</v>
      </c>
      <c r="V128" s="3">
        <v>0</v>
      </c>
      <c r="W128" s="3">
        <v>0</v>
      </c>
      <c r="X128" s="3">
        <v>0</v>
      </c>
      <c r="Y128" s="3">
        <v>0</v>
      </c>
      <c r="Z128" s="3">
        <v>0</v>
      </c>
      <c r="AA128" s="3">
        <v>0</v>
      </c>
      <c r="AB128" s="3">
        <v>0</v>
      </c>
      <c r="AC128" s="3">
        <v>0</v>
      </c>
      <c r="AD128" s="172">
        <f t="shared" si="619"/>
        <v>0</v>
      </c>
      <c r="AE128" s="82">
        <f t="shared" si="613"/>
        <v>0</v>
      </c>
      <c r="AG128" s="587"/>
      <c r="AH128" s="218" t="s">
        <v>50</v>
      </c>
      <c r="AI128" s="3">
        <v>0</v>
      </c>
      <c r="AJ128" s="3">
        <v>0</v>
      </c>
      <c r="AK128" s="3">
        <v>0</v>
      </c>
      <c r="AL128" s="3">
        <v>0</v>
      </c>
      <c r="AM128" s="3">
        <v>0</v>
      </c>
      <c r="AN128" s="3">
        <v>0</v>
      </c>
      <c r="AO128" s="3">
        <v>0</v>
      </c>
      <c r="AP128" s="3">
        <v>0</v>
      </c>
      <c r="AQ128" s="3">
        <v>0</v>
      </c>
      <c r="AR128" s="3">
        <v>0</v>
      </c>
      <c r="AS128" s="3">
        <v>0</v>
      </c>
      <c r="AT128" s="172">
        <f t="shared" si="614"/>
        <v>0</v>
      </c>
      <c r="AU128" s="82">
        <f t="shared" si="615"/>
        <v>0</v>
      </c>
      <c r="AW128" s="587"/>
      <c r="AX128" s="218" t="s">
        <v>50</v>
      </c>
      <c r="AY128" s="3">
        <v>0</v>
      </c>
      <c r="AZ128" s="3">
        <v>0</v>
      </c>
      <c r="BA128" s="3">
        <v>0</v>
      </c>
      <c r="BB128" s="3">
        <v>0</v>
      </c>
      <c r="BC128" s="3">
        <v>0</v>
      </c>
      <c r="BD128" s="3">
        <v>0</v>
      </c>
      <c r="BE128" s="3">
        <v>0</v>
      </c>
      <c r="BF128" s="3">
        <v>0</v>
      </c>
      <c r="BG128" s="3">
        <v>0</v>
      </c>
      <c r="BH128" s="3">
        <v>0</v>
      </c>
      <c r="BI128" s="3">
        <v>0</v>
      </c>
      <c r="BJ128" s="172">
        <f t="shared" si="616"/>
        <v>0</v>
      </c>
      <c r="BK128" s="82">
        <f t="shared" si="617"/>
        <v>0</v>
      </c>
      <c r="BM128" s="198">
        <v>0</v>
      </c>
      <c r="BN128" s="198">
        <v>0</v>
      </c>
      <c r="BO128" s="198">
        <v>0</v>
      </c>
      <c r="BP128" s="198">
        <v>0</v>
      </c>
      <c r="BQ128" s="198">
        <v>0</v>
      </c>
      <c r="BR128" s="198">
        <v>0</v>
      </c>
      <c r="BS128" s="198">
        <v>0</v>
      </c>
      <c r="BU128" s="198">
        <v>0</v>
      </c>
      <c r="BV128" s="198">
        <v>0</v>
      </c>
      <c r="BW128" s="198">
        <v>0</v>
      </c>
      <c r="BX128" s="198">
        <v>0</v>
      </c>
      <c r="BY128" s="198">
        <v>0</v>
      </c>
      <c r="BZ128" s="198">
        <v>0</v>
      </c>
      <c r="CA128" s="198">
        <v>0</v>
      </c>
      <c r="CC128" s="198">
        <v>0</v>
      </c>
      <c r="CD128" s="198">
        <v>0</v>
      </c>
      <c r="CE128" s="198">
        <v>0</v>
      </c>
      <c r="CF128" s="198">
        <v>0</v>
      </c>
      <c r="CG128" s="198">
        <v>0</v>
      </c>
      <c r="CH128" s="198">
        <v>0</v>
      </c>
      <c r="CI128" s="198">
        <v>0</v>
      </c>
      <c r="CK128" s="198">
        <v>0</v>
      </c>
      <c r="CL128" s="198">
        <v>0</v>
      </c>
      <c r="CM128" s="198">
        <v>0</v>
      </c>
      <c r="CN128" s="198">
        <v>0</v>
      </c>
      <c r="CO128" s="198">
        <v>0</v>
      </c>
      <c r="CP128" s="198">
        <v>0</v>
      </c>
      <c r="CQ128" s="198">
        <v>0</v>
      </c>
    </row>
    <row r="129" spans="1:95" ht="15.75" thickBot="1" x14ac:dyDescent="0.3">
      <c r="B129" s="219" t="s">
        <v>43</v>
      </c>
      <c r="C129" s="210">
        <f>SUM(C116:C128)</f>
        <v>0</v>
      </c>
      <c r="D129" s="210">
        <f t="shared" ref="D129" si="620">SUM(D116:D128)</f>
        <v>0</v>
      </c>
      <c r="E129" s="210">
        <f t="shared" ref="E129" si="621">SUM(E116:E128)</f>
        <v>0</v>
      </c>
      <c r="F129" s="210">
        <f t="shared" ref="F129" si="622">SUM(F116:F128)</f>
        <v>422895.18</v>
      </c>
      <c r="G129" s="210">
        <f t="shared" ref="G129" si="623">SUM(G116:G128)</f>
        <v>535926.14</v>
      </c>
      <c r="H129" s="210">
        <f t="shared" ref="H129" si="624">SUM(H116:H128)</f>
        <v>442054.44000000006</v>
      </c>
      <c r="I129" s="210">
        <f t="shared" ref="I129" si="625">SUM(I116:I128)</f>
        <v>239400.76</v>
      </c>
      <c r="J129" s="210">
        <f t="shared" ref="J129" si="626">SUM(J116:J128)</f>
        <v>88947</v>
      </c>
      <c r="K129" s="210">
        <f t="shared" ref="K129" si="627">SUM(K116:K128)</f>
        <v>345484</v>
      </c>
      <c r="L129" s="210">
        <f t="shared" ref="L129" si="628">SUM(L116:L128)</f>
        <v>0</v>
      </c>
      <c r="M129" s="210">
        <f t="shared" ref="M129" si="629">SUM(M116:M128)</f>
        <v>52577.23</v>
      </c>
      <c r="N129" s="221">
        <f t="shared" ref="N129" si="630">SUM(N116:N128)</f>
        <v>396013.85</v>
      </c>
      <c r="O129" s="85">
        <f t="shared" si="612"/>
        <v>2523298.6000000006</v>
      </c>
      <c r="Q129" s="86"/>
      <c r="R129" s="219" t="s">
        <v>43</v>
      </c>
      <c r="S129" s="210">
        <f>SUM(S116:S128)</f>
        <v>0</v>
      </c>
      <c r="T129" s="210">
        <f t="shared" ref="T129" si="631">SUM(T116:T128)</f>
        <v>0</v>
      </c>
      <c r="U129" s="210">
        <f t="shared" ref="U129" si="632">SUM(U116:U128)</f>
        <v>0</v>
      </c>
      <c r="V129" s="210">
        <f t="shared" ref="V129" si="633">SUM(V116:V128)</f>
        <v>0</v>
      </c>
      <c r="W129" s="210">
        <f t="shared" ref="W129" si="634">SUM(W116:W128)</f>
        <v>0</v>
      </c>
      <c r="X129" s="210">
        <f t="shared" ref="X129" si="635">SUM(X116:X128)</f>
        <v>0</v>
      </c>
      <c r="Y129" s="210">
        <f t="shared" ref="Y129" si="636">SUM(Y116:Y128)</f>
        <v>0</v>
      </c>
      <c r="Z129" s="210">
        <f t="shared" ref="Z129" si="637">SUM(Z116:Z128)</f>
        <v>0</v>
      </c>
      <c r="AA129" s="210">
        <f t="shared" ref="AA129" si="638">SUM(AA116:AA128)</f>
        <v>0</v>
      </c>
      <c r="AB129" s="210">
        <f t="shared" ref="AB129" si="639">SUM(AB116:AB128)</f>
        <v>0</v>
      </c>
      <c r="AC129" s="210">
        <f t="shared" ref="AC129" si="640">SUM(AC116:AC128)</f>
        <v>0</v>
      </c>
      <c r="AD129" s="221">
        <f t="shared" ref="AD129" si="641">SUM(AD116:AD128)</f>
        <v>0</v>
      </c>
      <c r="AE129" s="85">
        <f t="shared" si="613"/>
        <v>0</v>
      </c>
      <c r="AG129" s="86"/>
      <c r="AH129" s="219" t="s">
        <v>43</v>
      </c>
      <c r="AI129" s="210">
        <f>SUM(AI116:AI128)</f>
        <v>0</v>
      </c>
      <c r="AJ129" s="210">
        <f t="shared" ref="AJ129" si="642">SUM(AJ116:AJ128)</f>
        <v>0</v>
      </c>
      <c r="AK129" s="210">
        <f t="shared" ref="AK129" si="643">SUM(AK116:AK128)</f>
        <v>0</v>
      </c>
      <c r="AL129" s="210">
        <f t="shared" ref="AL129" si="644">SUM(AL116:AL128)</f>
        <v>0</v>
      </c>
      <c r="AM129" s="210">
        <f t="shared" ref="AM129" si="645">SUM(AM116:AM128)</f>
        <v>0</v>
      </c>
      <c r="AN129" s="210">
        <f t="shared" ref="AN129" si="646">SUM(AN116:AN128)</f>
        <v>0</v>
      </c>
      <c r="AO129" s="210">
        <f t="shared" ref="AO129" si="647">SUM(AO116:AO128)</f>
        <v>0</v>
      </c>
      <c r="AP129" s="210">
        <f t="shared" ref="AP129" si="648">SUM(AP116:AP128)</f>
        <v>0</v>
      </c>
      <c r="AQ129" s="210">
        <f t="shared" ref="AQ129" si="649">SUM(AQ116:AQ128)</f>
        <v>0</v>
      </c>
      <c r="AR129" s="210">
        <f t="shared" ref="AR129" si="650">SUM(AR116:AR128)</f>
        <v>0</v>
      </c>
      <c r="AS129" s="210">
        <f t="shared" ref="AS129" si="651">SUM(AS116:AS128)</f>
        <v>0</v>
      </c>
      <c r="AT129" s="221">
        <f t="shared" ref="AT129" si="652">SUM(AT116:AT128)</f>
        <v>0</v>
      </c>
      <c r="AU129" s="85">
        <f t="shared" si="615"/>
        <v>0</v>
      </c>
      <c r="AW129" s="86"/>
      <c r="AX129" s="219" t="s">
        <v>43</v>
      </c>
      <c r="AY129" s="210">
        <f>SUM(AY116:AY128)</f>
        <v>0</v>
      </c>
      <c r="AZ129" s="210">
        <f t="shared" ref="AZ129" si="653">SUM(AZ116:AZ128)</f>
        <v>0</v>
      </c>
      <c r="BA129" s="210">
        <f t="shared" ref="BA129" si="654">SUM(BA116:BA128)</f>
        <v>0</v>
      </c>
      <c r="BB129" s="210">
        <f t="shared" ref="BB129" si="655">SUM(BB116:BB128)</f>
        <v>0</v>
      </c>
      <c r="BC129" s="210">
        <f t="shared" ref="BC129" si="656">SUM(BC116:BC128)</f>
        <v>0</v>
      </c>
      <c r="BD129" s="210">
        <f t="shared" ref="BD129" si="657">SUM(BD116:BD128)</f>
        <v>0</v>
      </c>
      <c r="BE129" s="210">
        <f t="shared" ref="BE129" si="658">SUM(BE116:BE128)</f>
        <v>0</v>
      </c>
      <c r="BF129" s="210">
        <f t="shared" ref="BF129" si="659">SUM(BF116:BF128)</f>
        <v>0</v>
      </c>
      <c r="BG129" s="210">
        <f t="shared" ref="BG129" si="660">SUM(BG116:BG128)</f>
        <v>0</v>
      </c>
      <c r="BH129" s="210">
        <f t="shared" ref="BH129" si="661">SUM(BH116:BH128)</f>
        <v>0</v>
      </c>
      <c r="BI129" s="210">
        <f t="shared" ref="BI129" si="662">SUM(BI116:BI128)</f>
        <v>0</v>
      </c>
      <c r="BJ129" s="221">
        <f t="shared" ref="BJ129" si="663">SUM(BJ116:BJ128)</f>
        <v>0</v>
      </c>
      <c r="BK129" s="85">
        <f t="shared" si="617"/>
        <v>0</v>
      </c>
      <c r="BM129">
        <f t="shared" ref="BM129" si="664">SUM(BM116:BM128)</f>
        <v>86809.84</v>
      </c>
      <c r="BN129">
        <f t="shared" ref="BN129" si="665">SUM(BN116:BN128)</f>
        <v>309204.01</v>
      </c>
      <c r="BO129">
        <f t="shared" ref="BO129" si="666">SUM(BO116:BO128)</f>
        <v>0</v>
      </c>
      <c r="BP129">
        <f t="shared" ref="BP129" si="667">SUM(BP116:BP128)</f>
        <v>0</v>
      </c>
      <c r="BQ129">
        <f t="shared" ref="BQ129" si="668">SUM(BQ116:BQ128)</f>
        <v>0</v>
      </c>
      <c r="BR129">
        <f t="shared" ref="BR129" si="669">SUM(BR116:BR128)</f>
        <v>0</v>
      </c>
      <c r="BS129">
        <f t="shared" ref="BS129" si="670">SUM(BS116:BS128)</f>
        <v>0</v>
      </c>
      <c r="BU129">
        <f t="shared" ref="BU129" si="671">SUM(BU116:BU128)</f>
        <v>0</v>
      </c>
      <c r="BV129">
        <f t="shared" ref="BV129" si="672">SUM(BV116:BV128)</f>
        <v>0</v>
      </c>
      <c r="BW129">
        <f t="shared" ref="BW129" si="673">SUM(BW116:BW128)</f>
        <v>0</v>
      </c>
      <c r="BX129">
        <f t="shared" ref="BX129" si="674">SUM(BX116:BX128)</f>
        <v>0</v>
      </c>
      <c r="BY129">
        <f t="shared" ref="BY129" si="675">SUM(BY116:BY128)</f>
        <v>0</v>
      </c>
      <c r="BZ129">
        <f t="shared" ref="BZ129" si="676">SUM(BZ116:BZ128)</f>
        <v>0</v>
      </c>
      <c r="CA129">
        <f t="shared" ref="CA129" si="677">SUM(CA116:CA128)</f>
        <v>0</v>
      </c>
      <c r="CC129">
        <f t="shared" ref="CC129" si="678">SUM(CC116:CC128)</f>
        <v>0</v>
      </c>
      <c r="CD129">
        <f t="shared" ref="CD129" si="679">SUM(CD116:CD128)</f>
        <v>0</v>
      </c>
      <c r="CE129">
        <f t="shared" ref="CE129" si="680">SUM(CE116:CE128)</f>
        <v>0</v>
      </c>
      <c r="CF129">
        <f t="shared" ref="CF129" si="681">SUM(CF116:CF128)</f>
        <v>0</v>
      </c>
      <c r="CG129">
        <f t="shared" ref="CG129" si="682">SUM(CG116:CG128)</f>
        <v>0</v>
      </c>
      <c r="CH129">
        <f t="shared" ref="CH129" si="683">SUM(CH116:CH128)</f>
        <v>0</v>
      </c>
      <c r="CI129">
        <f t="shared" ref="CI129" si="684">SUM(CI116:CI128)</f>
        <v>0</v>
      </c>
      <c r="CK129">
        <f t="shared" ref="CK129" si="685">SUM(CK116:CK128)</f>
        <v>0</v>
      </c>
      <c r="CL129">
        <f t="shared" ref="CL129" si="686">SUM(CL116:CL128)</f>
        <v>0</v>
      </c>
      <c r="CM129">
        <f t="shared" ref="CM129" si="687">SUM(CM116:CM128)</f>
        <v>0</v>
      </c>
      <c r="CN129">
        <f t="shared" ref="CN129" si="688">SUM(CN116:CN128)</f>
        <v>0</v>
      </c>
      <c r="CO129">
        <f t="shared" ref="CO129" si="689">SUM(CO116:CO128)</f>
        <v>0</v>
      </c>
      <c r="CP129">
        <f t="shared" ref="CP129" si="690">SUM(CP116:CP128)</f>
        <v>0</v>
      </c>
      <c r="CQ129">
        <f t="shared" ref="CQ129" si="691">SUM(CQ116:CQ128)</f>
        <v>0</v>
      </c>
    </row>
    <row r="130" spans="1:95" ht="21.75" thickBot="1" x14ac:dyDescent="0.3">
      <c r="A130" s="87"/>
      <c r="Q130" s="87"/>
      <c r="AG130" s="87"/>
      <c r="AW130" s="87"/>
    </row>
    <row r="131" spans="1:95" ht="21.75" thickBot="1" x14ac:dyDescent="0.3">
      <c r="A131" s="87"/>
      <c r="B131" s="205" t="s">
        <v>36</v>
      </c>
      <c r="C131" s="206">
        <f t="shared" ref="C131:N131" si="692">C$3</f>
        <v>45292</v>
      </c>
      <c r="D131" s="206">
        <f t="shared" si="692"/>
        <v>45323</v>
      </c>
      <c r="E131" s="206">
        <f t="shared" si="692"/>
        <v>45352</v>
      </c>
      <c r="F131" s="206">
        <f t="shared" si="692"/>
        <v>45383</v>
      </c>
      <c r="G131" s="206">
        <f t="shared" si="692"/>
        <v>45413</v>
      </c>
      <c r="H131" s="206">
        <f t="shared" si="692"/>
        <v>45444</v>
      </c>
      <c r="I131" s="206">
        <f t="shared" si="692"/>
        <v>45474</v>
      </c>
      <c r="J131" s="206">
        <f t="shared" si="692"/>
        <v>45505</v>
      </c>
      <c r="K131" s="206">
        <f t="shared" si="692"/>
        <v>45536</v>
      </c>
      <c r="L131" s="206">
        <f t="shared" si="692"/>
        <v>45566</v>
      </c>
      <c r="M131" s="206">
        <f t="shared" si="692"/>
        <v>45597</v>
      </c>
      <c r="N131" s="213" t="str">
        <f t="shared" si="692"/>
        <v>Dec-24 +</v>
      </c>
      <c r="O131" s="207" t="s">
        <v>34</v>
      </c>
      <c r="Q131" s="87"/>
      <c r="R131" s="205" t="s">
        <v>36</v>
      </c>
      <c r="S131" s="206">
        <f t="shared" ref="S131:AD131" si="693">S$3</f>
        <v>45292</v>
      </c>
      <c r="T131" s="206">
        <f t="shared" si="693"/>
        <v>45323</v>
      </c>
      <c r="U131" s="206">
        <f t="shared" si="693"/>
        <v>45352</v>
      </c>
      <c r="V131" s="206">
        <f t="shared" si="693"/>
        <v>45383</v>
      </c>
      <c r="W131" s="206">
        <f t="shared" si="693"/>
        <v>45413</v>
      </c>
      <c r="X131" s="206">
        <f t="shared" si="693"/>
        <v>45444</v>
      </c>
      <c r="Y131" s="206">
        <f t="shared" si="693"/>
        <v>45474</v>
      </c>
      <c r="Z131" s="206">
        <f t="shared" si="693"/>
        <v>45505</v>
      </c>
      <c r="AA131" s="206">
        <f t="shared" si="693"/>
        <v>45536</v>
      </c>
      <c r="AB131" s="206">
        <f t="shared" si="693"/>
        <v>45566</v>
      </c>
      <c r="AC131" s="206">
        <f t="shared" si="693"/>
        <v>45597</v>
      </c>
      <c r="AD131" s="213" t="str">
        <f t="shared" si="693"/>
        <v>Dec-24 +</v>
      </c>
      <c r="AE131" s="207" t="s">
        <v>34</v>
      </c>
      <c r="AG131" s="87"/>
      <c r="AH131" s="205" t="s">
        <v>36</v>
      </c>
      <c r="AI131" s="206">
        <f t="shared" ref="AI131:AT131" si="694">AI$3</f>
        <v>45292</v>
      </c>
      <c r="AJ131" s="206">
        <f t="shared" si="694"/>
        <v>45323</v>
      </c>
      <c r="AK131" s="206">
        <f t="shared" si="694"/>
        <v>45352</v>
      </c>
      <c r="AL131" s="206">
        <f t="shared" si="694"/>
        <v>45383</v>
      </c>
      <c r="AM131" s="206">
        <f t="shared" si="694"/>
        <v>45413</v>
      </c>
      <c r="AN131" s="206">
        <f t="shared" si="694"/>
        <v>45444</v>
      </c>
      <c r="AO131" s="206">
        <f t="shared" si="694"/>
        <v>45474</v>
      </c>
      <c r="AP131" s="206">
        <f t="shared" si="694"/>
        <v>45505</v>
      </c>
      <c r="AQ131" s="206">
        <f t="shared" si="694"/>
        <v>45536</v>
      </c>
      <c r="AR131" s="206">
        <f t="shared" si="694"/>
        <v>45566</v>
      </c>
      <c r="AS131" s="206">
        <f t="shared" si="694"/>
        <v>45597</v>
      </c>
      <c r="AT131" s="213" t="str">
        <f t="shared" si="694"/>
        <v>Dec-24 +</v>
      </c>
      <c r="AU131" s="207" t="s">
        <v>34</v>
      </c>
      <c r="AW131" s="87"/>
      <c r="AX131" s="205" t="s">
        <v>36</v>
      </c>
      <c r="AY131" s="206">
        <f t="shared" ref="AY131:BJ131" si="695">AY$3</f>
        <v>45292</v>
      </c>
      <c r="AZ131" s="206">
        <f t="shared" si="695"/>
        <v>45323</v>
      </c>
      <c r="BA131" s="206">
        <f t="shared" si="695"/>
        <v>45352</v>
      </c>
      <c r="BB131" s="206">
        <f t="shared" si="695"/>
        <v>45383</v>
      </c>
      <c r="BC131" s="206">
        <f t="shared" si="695"/>
        <v>45413</v>
      </c>
      <c r="BD131" s="206">
        <f t="shared" si="695"/>
        <v>45444</v>
      </c>
      <c r="BE131" s="206">
        <f t="shared" si="695"/>
        <v>45474</v>
      </c>
      <c r="BF131" s="206">
        <f t="shared" si="695"/>
        <v>45505</v>
      </c>
      <c r="BG131" s="206">
        <f t="shared" si="695"/>
        <v>45536</v>
      </c>
      <c r="BH131" s="206">
        <f t="shared" si="695"/>
        <v>45566</v>
      </c>
      <c r="BI131" s="206">
        <f t="shared" si="695"/>
        <v>45597</v>
      </c>
      <c r="BJ131" s="213" t="str">
        <f t="shared" si="695"/>
        <v>Dec-24 +</v>
      </c>
      <c r="BK131" s="207" t="s">
        <v>34</v>
      </c>
      <c r="BM131" s="42">
        <f>BM$3</f>
        <v>45627</v>
      </c>
      <c r="BN131" s="42">
        <f t="shared" ref="BN131:BS131" si="696">BN$3</f>
        <v>45658</v>
      </c>
      <c r="BO131" s="42">
        <f t="shared" si="696"/>
        <v>45689</v>
      </c>
      <c r="BP131" s="42">
        <f t="shared" si="696"/>
        <v>45717</v>
      </c>
      <c r="BQ131" s="42">
        <f t="shared" si="696"/>
        <v>45748</v>
      </c>
      <c r="BR131" s="42">
        <f t="shared" si="696"/>
        <v>45778</v>
      </c>
      <c r="BS131" s="42">
        <f t="shared" si="696"/>
        <v>45809</v>
      </c>
      <c r="BU131" s="42">
        <f t="shared" ref="BU131:CA131" si="697">BU$3</f>
        <v>45627</v>
      </c>
      <c r="BV131" s="42">
        <f t="shared" si="697"/>
        <v>45658</v>
      </c>
      <c r="BW131" s="42">
        <f t="shared" si="697"/>
        <v>45689</v>
      </c>
      <c r="BX131" s="42">
        <f t="shared" si="697"/>
        <v>45717</v>
      </c>
      <c r="BY131" s="42">
        <f t="shared" si="697"/>
        <v>45748</v>
      </c>
      <c r="BZ131" s="42">
        <f t="shared" si="697"/>
        <v>45778</v>
      </c>
      <c r="CA131" s="42">
        <f t="shared" si="697"/>
        <v>45809</v>
      </c>
      <c r="CC131" s="42">
        <f t="shared" ref="CC131:CI131" si="698">CC$3</f>
        <v>45627</v>
      </c>
      <c r="CD131" s="42">
        <f t="shared" si="698"/>
        <v>45658</v>
      </c>
      <c r="CE131" s="42">
        <f t="shared" si="698"/>
        <v>45689</v>
      </c>
      <c r="CF131" s="42">
        <f t="shared" si="698"/>
        <v>45717</v>
      </c>
      <c r="CG131" s="42">
        <f t="shared" si="698"/>
        <v>45748</v>
      </c>
      <c r="CH131" s="42">
        <f t="shared" si="698"/>
        <v>45778</v>
      </c>
      <c r="CI131" s="42">
        <f t="shared" si="698"/>
        <v>45809</v>
      </c>
      <c r="CK131" s="42">
        <f t="shared" ref="CK131:CQ131" si="699">CK$3</f>
        <v>45627</v>
      </c>
      <c r="CL131" s="42">
        <f t="shared" si="699"/>
        <v>45658</v>
      </c>
      <c r="CM131" s="42">
        <f t="shared" si="699"/>
        <v>45689</v>
      </c>
      <c r="CN131" s="42">
        <f t="shared" si="699"/>
        <v>45717</v>
      </c>
      <c r="CO131" s="42">
        <f t="shared" si="699"/>
        <v>45748</v>
      </c>
      <c r="CP131" s="42">
        <f t="shared" si="699"/>
        <v>45778</v>
      </c>
      <c r="CQ131" s="42">
        <f t="shared" si="699"/>
        <v>45809</v>
      </c>
    </row>
    <row r="132" spans="1:95" ht="15" customHeight="1" x14ac:dyDescent="0.25">
      <c r="A132" s="579" t="s">
        <v>71</v>
      </c>
      <c r="B132" s="218" t="s">
        <v>62</v>
      </c>
      <c r="C132" s="3">
        <v>0</v>
      </c>
      <c r="D132" s="3">
        <v>0</v>
      </c>
      <c r="E132" s="3">
        <v>0</v>
      </c>
      <c r="F132" s="3">
        <v>0</v>
      </c>
      <c r="G132" s="3">
        <v>0</v>
      </c>
      <c r="H132" s="3">
        <v>0</v>
      </c>
      <c r="I132" s="3">
        <v>0</v>
      </c>
      <c r="J132" s="3">
        <v>0</v>
      </c>
      <c r="K132" s="3">
        <v>0</v>
      </c>
      <c r="L132" s="3">
        <v>0</v>
      </c>
      <c r="M132" s="3">
        <v>0</v>
      </c>
      <c r="N132" s="172">
        <f>SUM(BM132:BS132)</f>
        <v>0</v>
      </c>
      <c r="O132" s="82">
        <f t="shared" ref="O132:O145" si="700">SUM(C132:N132)</f>
        <v>0</v>
      </c>
      <c r="Q132" s="579" t="s">
        <v>71</v>
      </c>
      <c r="R132" s="218" t="s">
        <v>62</v>
      </c>
      <c r="S132" s="3">
        <v>0</v>
      </c>
      <c r="T132" s="3">
        <v>0</v>
      </c>
      <c r="U132" s="3">
        <v>0</v>
      </c>
      <c r="V132" s="3">
        <v>0</v>
      </c>
      <c r="W132" s="3">
        <v>0</v>
      </c>
      <c r="X132" s="3">
        <v>0</v>
      </c>
      <c r="Y132" s="3">
        <v>0</v>
      </c>
      <c r="Z132" s="3">
        <v>0</v>
      </c>
      <c r="AA132" s="3">
        <v>0</v>
      </c>
      <c r="AB132" s="3">
        <v>0</v>
      </c>
      <c r="AC132" s="3">
        <v>0</v>
      </c>
      <c r="AD132" s="172">
        <f>SUM(BU132:CA132)</f>
        <v>0</v>
      </c>
      <c r="AE132" s="82">
        <f t="shared" ref="AE132:AE145" si="701">SUM(S132:AD132)</f>
        <v>0</v>
      </c>
      <c r="AG132" s="579" t="s">
        <v>71</v>
      </c>
      <c r="AH132" s="218" t="s">
        <v>62</v>
      </c>
      <c r="AI132" s="3">
        <v>0</v>
      </c>
      <c r="AJ132" s="3">
        <v>0</v>
      </c>
      <c r="AK132" s="3">
        <v>0</v>
      </c>
      <c r="AL132" s="3">
        <v>0</v>
      </c>
      <c r="AM132" s="3">
        <v>0</v>
      </c>
      <c r="AN132" s="3">
        <v>0</v>
      </c>
      <c r="AO132" s="3">
        <v>0</v>
      </c>
      <c r="AP132" s="3">
        <v>0</v>
      </c>
      <c r="AQ132" s="3">
        <v>0</v>
      </c>
      <c r="AR132" s="3">
        <v>0</v>
      </c>
      <c r="AS132" s="3">
        <v>0</v>
      </c>
      <c r="AT132" s="172">
        <f t="shared" ref="AT132:AT144" si="702">SUM(CC132:CI132)</f>
        <v>0</v>
      </c>
      <c r="AU132" s="82">
        <f t="shared" ref="AU132:AU145" si="703">SUM(AI132:AT132)</f>
        <v>0</v>
      </c>
      <c r="AW132" s="579" t="s">
        <v>71</v>
      </c>
      <c r="AX132" s="218" t="s">
        <v>62</v>
      </c>
      <c r="AY132" s="3">
        <v>0</v>
      </c>
      <c r="AZ132" s="3">
        <v>0</v>
      </c>
      <c r="BA132" s="3">
        <v>0</v>
      </c>
      <c r="BB132" s="3">
        <v>0</v>
      </c>
      <c r="BC132" s="3">
        <v>0</v>
      </c>
      <c r="BD132" s="3">
        <v>0</v>
      </c>
      <c r="BE132" s="3">
        <v>0</v>
      </c>
      <c r="BF132" s="3">
        <v>0</v>
      </c>
      <c r="BG132" s="3">
        <v>0</v>
      </c>
      <c r="BH132" s="3">
        <v>0</v>
      </c>
      <c r="BI132" s="3">
        <v>0</v>
      </c>
      <c r="BJ132" s="172">
        <f t="shared" ref="BJ132:BJ144" si="704">SUM(CK132:CQ132)</f>
        <v>0</v>
      </c>
      <c r="BK132" s="82">
        <f t="shared" ref="BK132:BK145" si="705">SUM(AY132:BJ132)</f>
        <v>0</v>
      </c>
      <c r="BM132" s="198">
        <v>0</v>
      </c>
      <c r="BN132" s="198">
        <v>0</v>
      </c>
      <c r="BO132" s="198">
        <v>0</v>
      </c>
      <c r="BP132" s="198">
        <v>0</v>
      </c>
      <c r="BQ132" s="198">
        <v>0</v>
      </c>
      <c r="BR132" s="198">
        <v>0</v>
      </c>
      <c r="BS132" s="198">
        <v>0</v>
      </c>
      <c r="BU132" s="198">
        <v>0</v>
      </c>
      <c r="BV132" s="198">
        <v>0</v>
      </c>
      <c r="BW132" s="198">
        <v>0</v>
      </c>
      <c r="BX132" s="198">
        <v>0</v>
      </c>
      <c r="BY132" s="198">
        <v>0</v>
      </c>
      <c r="BZ132" s="198">
        <v>0</v>
      </c>
      <c r="CA132" s="198">
        <v>0</v>
      </c>
      <c r="CC132" s="198">
        <v>0</v>
      </c>
      <c r="CD132" s="198">
        <v>0</v>
      </c>
      <c r="CE132" s="198">
        <v>0</v>
      </c>
      <c r="CF132" s="198">
        <v>0</v>
      </c>
      <c r="CG132" s="198">
        <v>0</v>
      </c>
      <c r="CH132" s="198">
        <v>0</v>
      </c>
      <c r="CI132" s="198">
        <v>0</v>
      </c>
      <c r="CK132" s="198">
        <v>0</v>
      </c>
      <c r="CL132" s="198">
        <v>0</v>
      </c>
      <c r="CM132" s="198">
        <v>0</v>
      </c>
      <c r="CN132" s="198">
        <v>0</v>
      </c>
      <c r="CO132" s="198">
        <v>0</v>
      </c>
      <c r="CP132" s="198">
        <v>0</v>
      </c>
      <c r="CQ132" s="198">
        <v>0</v>
      </c>
    </row>
    <row r="133" spans="1:95" x14ac:dyDescent="0.25">
      <c r="A133" s="580"/>
      <c r="B133" s="218" t="s">
        <v>61</v>
      </c>
      <c r="C133" s="3">
        <v>0</v>
      </c>
      <c r="D133" s="3">
        <v>0</v>
      </c>
      <c r="E133" s="3">
        <v>0</v>
      </c>
      <c r="F133" s="3">
        <v>0</v>
      </c>
      <c r="G133" s="3">
        <v>0</v>
      </c>
      <c r="H133" s="3">
        <v>0</v>
      </c>
      <c r="I133" s="3">
        <v>0</v>
      </c>
      <c r="J133" s="3">
        <v>0</v>
      </c>
      <c r="K133" s="3">
        <v>0</v>
      </c>
      <c r="L133" s="3">
        <v>0</v>
      </c>
      <c r="M133" s="3">
        <v>0</v>
      </c>
      <c r="N133" s="172">
        <f t="shared" ref="N133:N144" si="706">SUM(BM133:BS133)</f>
        <v>0</v>
      </c>
      <c r="O133" s="82">
        <f t="shared" si="700"/>
        <v>0</v>
      </c>
      <c r="Q133" s="580"/>
      <c r="R133" s="218" t="s">
        <v>61</v>
      </c>
      <c r="S133" s="3">
        <v>0</v>
      </c>
      <c r="T133" s="3">
        <v>0</v>
      </c>
      <c r="U133" s="3">
        <v>0</v>
      </c>
      <c r="V133" s="3">
        <v>0</v>
      </c>
      <c r="W133" s="3">
        <v>0</v>
      </c>
      <c r="X133" s="3">
        <v>0</v>
      </c>
      <c r="Y133" s="3">
        <v>0</v>
      </c>
      <c r="Z133" s="3">
        <v>0</v>
      </c>
      <c r="AA133" s="3">
        <v>0</v>
      </c>
      <c r="AB133" s="3">
        <v>0</v>
      </c>
      <c r="AC133" s="3">
        <v>0</v>
      </c>
      <c r="AD133" s="172">
        <f t="shared" ref="AD133:AD144" si="707">SUM(BU133:CA133)</f>
        <v>0</v>
      </c>
      <c r="AE133" s="82">
        <f t="shared" si="701"/>
        <v>0</v>
      </c>
      <c r="AG133" s="580"/>
      <c r="AH133" s="218" t="s">
        <v>61</v>
      </c>
      <c r="AI133" s="3">
        <v>0</v>
      </c>
      <c r="AJ133" s="3">
        <v>0</v>
      </c>
      <c r="AK133" s="3">
        <v>0</v>
      </c>
      <c r="AL133" s="3">
        <v>0</v>
      </c>
      <c r="AM133" s="3">
        <v>0</v>
      </c>
      <c r="AN133" s="3">
        <v>0</v>
      </c>
      <c r="AO133" s="3">
        <v>0</v>
      </c>
      <c r="AP133" s="3">
        <v>0</v>
      </c>
      <c r="AQ133" s="3">
        <v>0</v>
      </c>
      <c r="AR133" s="3">
        <v>0</v>
      </c>
      <c r="AS133" s="3">
        <v>0</v>
      </c>
      <c r="AT133" s="172">
        <f t="shared" si="702"/>
        <v>0</v>
      </c>
      <c r="AU133" s="82">
        <f t="shared" si="703"/>
        <v>0</v>
      </c>
      <c r="AW133" s="580"/>
      <c r="AX133" s="218" t="s">
        <v>61</v>
      </c>
      <c r="AY133" s="3">
        <v>0</v>
      </c>
      <c r="AZ133" s="3">
        <v>0</v>
      </c>
      <c r="BA133" s="3">
        <v>0</v>
      </c>
      <c r="BB133" s="3">
        <v>0</v>
      </c>
      <c r="BC133" s="3">
        <v>0</v>
      </c>
      <c r="BD133" s="3">
        <v>0</v>
      </c>
      <c r="BE133" s="3">
        <v>0</v>
      </c>
      <c r="BF133" s="3">
        <v>0</v>
      </c>
      <c r="BG133" s="3">
        <v>0</v>
      </c>
      <c r="BH133" s="3">
        <v>0</v>
      </c>
      <c r="BI133" s="3">
        <v>0</v>
      </c>
      <c r="BJ133" s="172">
        <f t="shared" si="704"/>
        <v>0</v>
      </c>
      <c r="BK133" s="82">
        <f t="shared" si="705"/>
        <v>0</v>
      </c>
      <c r="BM133" s="198">
        <v>0</v>
      </c>
      <c r="BN133" s="198">
        <v>0</v>
      </c>
      <c r="BO133" s="198">
        <v>0</v>
      </c>
      <c r="BP133" s="198">
        <v>0</v>
      </c>
      <c r="BQ133" s="198">
        <v>0</v>
      </c>
      <c r="BR133" s="198">
        <v>0</v>
      </c>
      <c r="BS133" s="198">
        <v>0</v>
      </c>
      <c r="BU133" s="198">
        <v>0</v>
      </c>
      <c r="BV133" s="198">
        <v>0</v>
      </c>
      <c r="BW133" s="198">
        <v>0</v>
      </c>
      <c r="BX133" s="198">
        <v>0</v>
      </c>
      <c r="BY133" s="198">
        <v>0</v>
      </c>
      <c r="BZ133" s="198">
        <v>0</v>
      </c>
      <c r="CA133" s="198">
        <v>0</v>
      </c>
      <c r="CC133" s="198">
        <v>0</v>
      </c>
      <c r="CD133" s="198">
        <v>0</v>
      </c>
      <c r="CE133" s="198">
        <v>0</v>
      </c>
      <c r="CF133" s="198">
        <v>0</v>
      </c>
      <c r="CG133" s="198">
        <v>0</v>
      </c>
      <c r="CH133" s="198">
        <v>0</v>
      </c>
      <c r="CI133" s="198">
        <v>0</v>
      </c>
      <c r="CK133" s="198">
        <v>0</v>
      </c>
      <c r="CL133" s="198">
        <v>0</v>
      </c>
      <c r="CM133" s="198">
        <v>0</v>
      </c>
      <c r="CN133" s="198">
        <v>0</v>
      </c>
      <c r="CO133" s="198">
        <v>0</v>
      </c>
      <c r="CP133" s="198">
        <v>0</v>
      </c>
      <c r="CQ133" s="198">
        <v>0</v>
      </c>
    </row>
    <row r="134" spans="1:95" x14ac:dyDescent="0.25">
      <c r="A134" s="580"/>
      <c r="B134" s="218" t="s">
        <v>60</v>
      </c>
      <c r="C134" s="3">
        <v>0</v>
      </c>
      <c r="D134" s="3">
        <v>0</v>
      </c>
      <c r="E134" s="3">
        <v>0</v>
      </c>
      <c r="F134" s="3">
        <v>0</v>
      </c>
      <c r="G134" s="3">
        <v>0</v>
      </c>
      <c r="H134" s="3">
        <v>0</v>
      </c>
      <c r="I134" s="3">
        <v>0</v>
      </c>
      <c r="J134" s="3">
        <v>0</v>
      </c>
      <c r="K134" s="3">
        <v>0</v>
      </c>
      <c r="L134" s="3">
        <v>0</v>
      </c>
      <c r="M134" s="3">
        <v>0</v>
      </c>
      <c r="N134" s="172">
        <f t="shared" si="706"/>
        <v>0</v>
      </c>
      <c r="O134" s="82">
        <f t="shared" si="700"/>
        <v>0</v>
      </c>
      <c r="Q134" s="580"/>
      <c r="R134" s="218" t="s">
        <v>60</v>
      </c>
      <c r="S134" s="3">
        <v>0</v>
      </c>
      <c r="T134" s="3">
        <v>0</v>
      </c>
      <c r="U134" s="3">
        <v>0</v>
      </c>
      <c r="V134" s="3">
        <v>0</v>
      </c>
      <c r="W134" s="3">
        <v>0</v>
      </c>
      <c r="X134" s="3">
        <v>0</v>
      </c>
      <c r="Y134" s="3">
        <v>0</v>
      </c>
      <c r="Z134" s="3">
        <v>0</v>
      </c>
      <c r="AA134" s="3">
        <v>0</v>
      </c>
      <c r="AB134" s="3">
        <v>0</v>
      </c>
      <c r="AC134" s="3">
        <v>0</v>
      </c>
      <c r="AD134" s="172">
        <f t="shared" si="707"/>
        <v>0</v>
      </c>
      <c r="AE134" s="82">
        <f t="shared" si="701"/>
        <v>0</v>
      </c>
      <c r="AG134" s="580"/>
      <c r="AH134" s="218" t="s">
        <v>60</v>
      </c>
      <c r="AI134" s="3">
        <v>0</v>
      </c>
      <c r="AJ134" s="3">
        <v>0</v>
      </c>
      <c r="AK134" s="3">
        <v>0</v>
      </c>
      <c r="AL134" s="3">
        <v>0</v>
      </c>
      <c r="AM134" s="3">
        <v>0</v>
      </c>
      <c r="AN134" s="3">
        <v>0</v>
      </c>
      <c r="AO134" s="3">
        <v>0</v>
      </c>
      <c r="AP134" s="3">
        <v>0</v>
      </c>
      <c r="AQ134" s="3">
        <v>0</v>
      </c>
      <c r="AR134" s="3">
        <v>0</v>
      </c>
      <c r="AS134" s="3">
        <v>0</v>
      </c>
      <c r="AT134" s="172">
        <f t="shared" si="702"/>
        <v>0</v>
      </c>
      <c r="AU134" s="82">
        <f t="shared" si="703"/>
        <v>0</v>
      </c>
      <c r="AW134" s="580"/>
      <c r="AX134" s="218" t="s">
        <v>60</v>
      </c>
      <c r="AY134" s="3">
        <v>0</v>
      </c>
      <c r="AZ134" s="3">
        <v>0</v>
      </c>
      <c r="BA134" s="3">
        <v>0</v>
      </c>
      <c r="BB134" s="3">
        <v>0</v>
      </c>
      <c r="BC134" s="3">
        <v>0</v>
      </c>
      <c r="BD134" s="3">
        <v>0</v>
      </c>
      <c r="BE134" s="3">
        <v>0</v>
      </c>
      <c r="BF134" s="3">
        <v>0</v>
      </c>
      <c r="BG134" s="3">
        <v>0</v>
      </c>
      <c r="BH134" s="3">
        <v>0</v>
      </c>
      <c r="BI134" s="3">
        <v>0</v>
      </c>
      <c r="BJ134" s="172">
        <f t="shared" si="704"/>
        <v>0</v>
      </c>
      <c r="BK134" s="82">
        <f t="shared" si="705"/>
        <v>0</v>
      </c>
      <c r="BM134" s="198">
        <v>0</v>
      </c>
      <c r="BN134" s="198">
        <v>0</v>
      </c>
      <c r="BO134" s="198">
        <v>0</v>
      </c>
      <c r="BP134" s="198">
        <v>0</v>
      </c>
      <c r="BQ134" s="198">
        <v>0</v>
      </c>
      <c r="BR134" s="198">
        <v>0</v>
      </c>
      <c r="BS134" s="198">
        <v>0</v>
      </c>
      <c r="BU134" s="198">
        <v>0</v>
      </c>
      <c r="BV134" s="198">
        <v>0</v>
      </c>
      <c r="BW134" s="198">
        <v>0</v>
      </c>
      <c r="BX134" s="198">
        <v>0</v>
      </c>
      <c r="BY134" s="198">
        <v>0</v>
      </c>
      <c r="BZ134" s="198">
        <v>0</v>
      </c>
      <c r="CA134" s="198">
        <v>0</v>
      </c>
      <c r="CC134" s="198">
        <v>0</v>
      </c>
      <c r="CD134" s="198">
        <v>0</v>
      </c>
      <c r="CE134" s="198">
        <v>0</v>
      </c>
      <c r="CF134" s="198">
        <v>0</v>
      </c>
      <c r="CG134" s="198">
        <v>0</v>
      </c>
      <c r="CH134" s="198">
        <v>0</v>
      </c>
      <c r="CI134" s="198">
        <v>0</v>
      </c>
      <c r="CK134" s="198">
        <v>0</v>
      </c>
      <c r="CL134" s="198">
        <v>0</v>
      </c>
      <c r="CM134" s="198">
        <v>0</v>
      </c>
      <c r="CN134" s="198">
        <v>0</v>
      </c>
      <c r="CO134" s="198">
        <v>0</v>
      </c>
      <c r="CP134" s="198">
        <v>0</v>
      </c>
      <c r="CQ134" s="198">
        <v>0</v>
      </c>
    </row>
    <row r="135" spans="1:95" x14ac:dyDescent="0.25">
      <c r="A135" s="580"/>
      <c r="B135" s="218" t="s">
        <v>59</v>
      </c>
      <c r="C135" s="3">
        <v>0</v>
      </c>
      <c r="D135" s="3">
        <v>0</v>
      </c>
      <c r="E135" s="3">
        <v>0</v>
      </c>
      <c r="F135" s="3">
        <v>0</v>
      </c>
      <c r="G135" s="3">
        <v>0</v>
      </c>
      <c r="H135" s="3">
        <v>0</v>
      </c>
      <c r="I135" s="3">
        <v>0</v>
      </c>
      <c r="J135" s="3">
        <v>0</v>
      </c>
      <c r="K135" s="3">
        <v>0</v>
      </c>
      <c r="L135" s="3">
        <v>0</v>
      </c>
      <c r="M135" s="3">
        <v>0</v>
      </c>
      <c r="N135" s="172">
        <f t="shared" si="706"/>
        <v>18.48</v>
      </c>
      <c r="O135" s="82">
        <f t="shared" si="700"/>
        <v>18.48</v>
      </c>
      <c r="Q135" s="580"/>
      <c r="R135" s="218" t="s">
        <v>59</v>
      </c>
      <c r="S135" s="3">
        <v>0</v>
      </c>
      <c r="T135" s="3">
        <v>0</v>
      </c>
      <c r="U135" s="3">
        <v>0</v>
      </c>
      <c r="V135" s="3">
        <v>0</v>
      </c>
      <c r="W135" s="3">
        <v>0</v>
      </c>
      <c r="X135" s="3">
        <v>5990.5</v>
      </c>
      <c r="Y135" s="3">
        <v>0</v>
      </c>
      <c r="Z135" s="3">
        <v>0</v>
      </c>
      <c r="AA135" s="3">
        <v>0</v>
      </c>
      <c r="AB135" s="3">
        <v>13849.56</v>
      </c>
      <c r="AC135" s="3">
        <v>11768.28</v>
      </c>
      <c r="AD135" s="172">
        <f t="shared" si="707"/>
        <v>0</v>
      </c>
      <c r="AE135" s="82">
        <f t="shared" si="701"/>
        <v>31608.339999999997</v>
      </c>
      <c r="AG135" s="580"/>
      <c r="AH135" s="218" t="s">
        <v>59</v>
      </c>
      <c r="AI135" s="3">
        <v>0</v>
      </c>
      <c r="AJ135" s="3">
        <v>0</v>
      </c>
      <c r="AK135" s="3">
        <v>0</v>
      </c>
      <c r="AL135" s="3">
        <v>0</v>
      </c>
      <c r="AM135" s="3">
        <v>0</v>
      </c>
      <c r="AN135" s="3">
        <v>0</v>
      </c>
      <c r="AO135" s="3">
        <v>0</v>
      </c>
      <c r="AP135" s="3">
        <v>0</v>
      </c>
      <c r="AQ135" s="3">
        <v>0</v>
      </c>
      <c r="AR135" s="3">
        <v>0</v>
      </c>
      <c r="AS135" s="3">
        <v>0</v>
      </c>
      <c r="AT135" s="172">
        <f t="shared" si="702"/>
        <v>0</v>
      </c>
      <c r="AU135" s="82">
        <f t="shared" si="703"/>
        <v>0</v>
      </c>
      <c r="AW135" s="580"/>
      <c r="AX135" s="218" t="s">
        <v>59</v>
      </c>
      <c r="AY135" s="3">
        <v>0</v>
      </c>
      <c r="AZ135" s="3">
        <v>0</v>
      </c>
      <c r="BA135" s="3">
        <v>0</v>
      </c>
      <c r="BB135" s="3">
        <v>0</v>
      </c>
      <c r="BC135" s="3">
        <v>0</v>
      </c>
      <c r="BD135" s="3">
        <v>0</v>
      </c>
      <c r="BE135" s="3">
        <v>0</v>
      </c>
      <c r="BF135" s="3">
        <v>0</v>
      </c>
      <c r="BG135" s="3">
        <v>0</v>
      </c>
      <c r="BH135" s="3">
        <v>0</v>
      </c>
      <c r="BI135" s="3">
        <v>0</v>
      </c>
      <c r="BJ135" s="172">
        <f t="shared" si="704"/>
        <v>0</v>
      </c>
      <c r="BK135" s="82">
        <f t="shared" si="705"/>
        <v>0</v>
      </c>
      <c r="BM135" s="198">
        <v>18.48</v>
      </c>
      <c r="BN135" s="198">
        <v>0</v>
      </c>
      <c r="BO135" s="198">
        <v>0</v>
      </c>
      <c r="BP135" s="198">
        <v>0</v>
      </c>
      <c r="BQ135" s="198">
        <v>0</v>
      </c>
      <c r="BR135" s="198">
        <v>0</v>
      </c>
      <c r="BS135" s="198">
        <v>0</v>
      </c>
      <c r="BU135" s="198">
        <v>0</v>
      </c>
      <c r="BV135" s="198">
        <v>0</v>
      </c>
      <c r="BW135" s="198">
        <v>0</v>
      </c>
      <c r="BX135" s="198">
        <v>0</v>
      </c>
      <c r="BY135" s="198">
        <v>0</v>
      </c>
      <c r="BZ135" s="198">
        <v>0</v>
      </c>
      <c r="CA135" s="198">
        <v>0</v>
      </c>
      <c r="CC135" s="198">
        <v>0</v>
      </c>
      <c r="CD135" s="198">
        <v>0</v>
      </c>
      <c r="CE135" s="198">
        <v>0</v>
      </c>
      <c r="CF135" s="198">
        <v>0</v>
      </c>
      <c r="CG135" s="198">
        <v>0</v>
      </c>
      <c r="CH135" s="198">
        <v>0</v>
      </c>
      <c r="CI135" s="198">
        <v>0</v>
      </c>
      <c r="CK135" s="198">
        <v>0</v>
      </c>
      <c r="CL135" s="198">
        <v>0</v>
      </c>
      <c r="CM135" s="198">
        <v>0</v>
      </c>
      <c r="CN135" s="198">
        <v>0</v>
      </c>
      <c r="CO135" s="198">
        <v>0</v>
      </c>
      <c r="CP135" s="198">
        <v>0</v>
      </c>
      <c r="CQ135" s="198">
        <v>0</v>
      </c>
    </row>
    <row r="136" spans="1:95" x14ac:dyDescent="0.25">
      <c r="A136" s="580"/>
      <c r="B136" s="218" t="s">
        <v>58</v>
      </c>
      <c r="C136" s="3">
        <v>0</v>
      </c>
      <c r="D136" s="3">
        <v>0</v>
      </c>
      <c r="E136" s="3">
        <v>0</v>
      </c>
      <c r="F136" s="3">
        <v>0</v>
      </c>
      <c r="G136" s="3">
        <v>0</v>
      </c>
      <c r="H136" s="3">
        <v>0</v>
      </c>
      <c r="I136" s="3">
        <v>0</v>
      </c>
      <c r="J136" s="3">
        <v>0</v>
      </c>
      <c r="K136" s="3">
        <v>0</v>
      </c>
      <c r="L136" s="3">
        <v>0</v>
      </c>
      <c r="M136" s="3">
        <v>0</v>
      </c>
      <c r="N136" s="172">
        <f t="shared" si="706"/>
        <v>0</v>
      </c>
      <c r="O136" s="82">
        <f t="shared" si="700"/>
        <v>0</v>
      </c>
      <c r="Q136" s="580"/>
      <c r="R136" s="218" t="s">
        <v>58</v>
      </c>
      <c r="S136" s="3">
        <v>0</v>
      </c>
      <c r="T136" s="3">
        <v>0</v>
      </c>
      <c r="U136" s="3">
        <v>0</v>
      </c>
      <c r="V136" s="3">
        <v>0</v>
      </c>
      <c r="W136" s="3">
        <v>0</v>
      </c>
      <c r="X136" s="3">
        <v>0</v>
      </c>
      <c r="Y136" s="3">
        <v>0</v>
      </c>
      <c r="Z136" s="3">
        <v>0</v>
      </c>
      <c r="AA136" s="3">
        <v>0</v>
      </c>
      <c r="AB136" s="3">
        <v>0</v>
      </c>
      <c r="AC136" s="3">
        <v>0</v>
      </c>
      <c r="AD136" s="172">
        <f t="shared" si="707"/>
        <v>0</v>
      </c>
      <c r="AE136" s="82">
        <f t="shared" si="701"/>
        <v>0</v>
      </c>
      <c r="AG136" s="580"/>
      <c r="AH136" s="218" t="s">
        <v>58</v>
      </c>
      <c r="AI136" s="3">
        <v>0</v>
      </c>
      <c r="AJ136" s="3">
        <v>0</v>
      </c>
      <c r="AK136" s="3">
        <v>0</v>
      </c>
      <c r="AL136" s="3">
        <v>0</v>
      </c>
      <c r="AM136" s="3">
        <v>0</v>
      </c>
      <c r="AN136" s="3">
        <v>0</v>
      </c>
      <c r="AO136" s="3">
        <v>0</v>
      </c>
      <c r="AP136" s="3">
        <v>0</v>
      </c>
      <c r="AQ136" s="3">
        <v>0</v>
      </c>
      <c r="AR136" s="3">
        <v>0</v>
      </c>
      <c r="AS136" s="3">
        <v>0</v>
      </c>
      <c r="AT136" s="172">
        <f t="shared" si="702"/>
        <v>0</v>
      </c>
      <c r="AU136" s="82">
        <f t="shared" si="703"/>
        <v>0</v>
      </c>
      <c r="AW136" s="580"/>
      <c r="AX136" s="218" t="s">
        <v>58</v>
      </c>
      <c r="AY136" s="3">
        <v>0</v>
      </c>
      <c r="AZ136" s="3">
        <v>0</v>
      </c>
      <c r="BA136" s="3">
        <v>0</v>
      </c>
      <c r="BB136" s="3">
        <v>0</v>
      </c>
      <c r="BC136" s="3">
        <v>0</v>
      </c>
      <c r="BD136" s="3">
        <v>0</v>
      </c>
      <c r="BE136" s="3">
        <v>0</v>
      </c>
      <c r="BF136" s="3">
        <v>0</v>
      </c>
      <c r="BG136" s="3">
        <v>0</v>
      </c>
      <c r="BH136" s="3">
        <v>0</v>
      </c>
      <c r="BI136" s="3">
        <v>0</v>
      </c>
      <c r="BJ136" s="172">
        <f t="shared" si="704"/>
        <v>0</v>
      </c>
      <c r="BK136" s="82">
        <f t="shared" si="705"/>
        <v>0</v>
      </c>
      <c r="BM136" s="198">
        <v>0</v>
      </c>
      <c r="BN136" s="198">
        <v>0</v>
      </c>
      <c r="BO136" s="198">
        <v>0</v>
      </c>
      <c r="BP136" s="198">
        <v>0</v>
      </c>
      <c r="BQ136" s="198">
        <v>0</v>
      </c>
      <c r="BR136" s="198">
        <v>0</v>
      </c>
      <c r="BS136" s="198">
        <v>0</v>
      </c>
      <c r="BU136" s="198">
        <v>0</v>
      </c>
      <c r="BV136" s="198">
        <v>0</v>
      </c>
      <c r="BW136" s="198">
        <v>0</v>
      </c>
      <c r="BX136" s="198">
        <v>0</v>
      </c>
      <c r="BY136" s="198">
        <v>0</v>
      </c>
      <c r="BZ136" s="198">
        <v>0</v>
      </c>
      <c r="CA136" s="198">
        <v>0</v>
      </c>
      <c r="CC136" s="198">
        <v>0</v>
      </c>
      <c r="CD136" s="198">
        <v>0</v>
      </c>
      <c r="CE136" s="198">
        <v>0</v>
      </c>
      <c r="CF136" s="198">
        <v>0</v>
      </c>
      <c r="CG136" s="198">
        <v>0</v>
      </c>
      <c r="CH136" s="198">
        <v>0</v>
      </c>
      <c r="CI136" s="198">
        <v>0</v>
      </c>
      <c r="CK136" s="198">
        <v>0</v>
      </c>
      <c r="CL136" s="198">
        <v>0</v>
      </c>
      <c r="CM136" s="198">
        <v>0</v>
      </c>
      <c r="CN136" s="198">
        <v>0</v>
      </c>
      <c r="CO136" s="198">
        <v>0</v>
      </c>
      <c r="CP136" s="198">
        <v>0</v>
      </c>
      <c r="CQ136" s="198">
        <v>0</v>
      </c>
    </row>
    <row r="137" spans="1:95" x14ac:dyDescent="0.25">
      <c r="A137" s="580"/>
      <c r="B137" s="218" t="s">
        <v>57</v>
      </c>
      <c r="C137" s="3">
        <v>0</v>
      </c>
      <c r="D137" s="3">
        <v>0</v>
      </c>
      <c r="E137" s="3">
        <v>0</v>
      </c>
      <c r="F137" s="3">
        <v>0</v>
      </c>
      <c r="G137" s="3">
        <v>0</v>
      </c>
      <c r="H137" s="3">
        <v>0</v>
      </c>
      <c r="I137" s="3">
        <v>0</v>
      </c>
      <c r="J137" s="3">
        <v>0</v>
      </c>
      <c r="K137" s="3">
        <v>0</v>
      </c>
      <c r="L137" s="3">
        <v>0</v>
      </c>
      <c r="M137" s="3">
        <v>0</v>
      </c>
      <c r="N137" s="172">
        <f t="shared" si="706"/>
        <v>2.56</v>
      </c>
      <c r="O137" s="82">
        <f t="shared" si="700"/>
        <v>2.56</v>
      </c>
      <c r="Q137" s="580"/>
      <c r="R137" s="218" t="s">
        <v>57</v>
      </c>
      <c r="S137" s="3">
        <v>0</v>
      </c>
      <c r="T137" s="3">
        <v>0</v>
      </c>
      <c r="U137" s="3">
        <v>0</v>
      </c>
      <c r="V137" s="3">
        <v>0</v>
      </c>
      <c r="W137" s="3">
        <v>0</v>
      </c>
      <c r="X137" s="3">
        <v>0</v>
      </c>
      <c r="Y137" s="3">
        <v>0</v>
      </c>
      <c r="Z137" s="3">
        <v>0</v>
      </c>
      <c r="AA137" s="3">
        <v>0</v>
      </c>
      <c r="AB137" s="3">
        <v>62792.22</v>
      </c>
      <c r="AC137" s="3">
        <v>1630.48</v>
      </c>
      <c r="AD137" s="172">
        <f t="shared" si="707"/>
        <v>0</v>
      </c>
      <c r="AE137" s="82">
        <f t="shared" si="701"/>
        <v>64422.700000000004</v>
      </c>
      <c r="AG137" s="580"/>
      <c r="AH137" s="218" t="s">
        <v>57</v>
      </c>
      <c r="AI137" s="3">
        <v>0</v>
      </c>
      <c r="AJ137" s="3">
        <v>0</v>
      </c>
      <c r="AK137" s="3">
        <v>0</v>
      </c>
      <c r="AL137" s="3">
        <v>0</v>
      </c>
      <c r="AM137" s="3">
        <v>0</v>
      </c>
      <c r="AN137" s="3">
        <v>0</v>
      </c>
      <c r="AO137" s="3">
        <v>0</v>
      </c>
      <c r="AP137" s="3">
        <v>0</v>
      </c>
      <c r="AQ137" s="3">
        <v>0</v>
      </c>
      <c r="AR137" s="3">
        <v>0</v>
      </c>
      <c r="AS137" s="3">
        <v>0</v>
      </c>
      <c r="AT137" s="172">
        <f t="shared" si="702"/>
        <v>0</v>
      </c>
      <c r="AU137" s="82">
        <f t="shared" si="703"/>
        <v>0</v>
      </c>
      <c r="AW137" s="580"/>
      <c r="AX137" s="218" t="s">
        <v>57</v>
      </c>
      <c r="AY137" s="3">
        <v>0</v>
      </c>
      <c r="AZ137" s="3">
        <v>0</v>
      </c>
      <c r="BA137" s="3">
        <v>0</v>
      </c>
      <c r="BB137" s="3">
        <v>0</v>
      </c>
      <c r="BC137" s="3">
        <v>0</v>
      </c>
      <c r="BD137" s="3">
        <v>0</v>
      </c>
      <c r="BE137" s="3">
        <v>0</v>
      </c>
      <c r="BF137" s="3">
        <v>0</v>
      </c>
      <c r="BG137" s="3">
        <v>0</v>
      </c>
      <c r="BH137" s="3">
        <v>0</v>
      </c>
      <c r="BI137" s="3">
        <v>0</v>
      </c>
      <c r="BJ137" s="172">
        <f t="shared" si="704"/>
        <v>0</v>
      </c>
      <c r="BK137" s="82">
        <f t="shared" si="705"/>
        <v>0</v>
      </c>
      <c r="BM137" s="198">
        <v>2.56</v>
      </c>
      <c r="BN137" s="198">
        <v>0</v>
      </c>
      <c r="BO137" s="198">
        <v>0</v>
      </c>
      <c r="BP137" s="198">
        <v>0</v>
      </c>
      <c r="BQ137" s="198">
        <v>0</v>
      </c>
      <c r="BR137" s="198">
        <v>0</v>
      </c>
      <c r="BS137" s="198">
        <v>0</v>
      </c>
      <c r="BU137" s="198">
        <v>0</v>
      </c>
      <c r="BV137" s="198">
        <v>0</v>
      </c>
      <c r="BW137" s="198">
        <v>0</v>
      </c>
      <c r="BX137" s="198">
        <v>0</v>
      </c>
      <c r="BY137" s="198">
        <v>0</v>
      </c>
      <c r="BZ137" s="198">
        <v>0</v>
      </c>
      <c r="CA137" s="198">
        <v>0</v>
      </c>
      <c r="CC137" s="198">
        <v>0</v>
      </c>
      <c r="CD137" s="198">
        <v>0</v>
      </c>
      <c r="CE137" s="198">
        <v>0</v>
      </c>
      <c r="CF137" s="198">
        <v>0</v>
      </c>
      <c r="CG137" s="198">
        <v>0</v>
      </c>
      <c r="CH137" s="198">
        <v>0</v>
      </c>
      <c r="CI137" s="198">
        <v>0</v>
      </c>
      <c r="CK137" s="198">
        <v>0</v>
      </c>
      <c r="CL137" s="198">
        <v>0</v>
      </c>
      <c r="CM137" s="198">
        <v>0</v>
      </c>
      <c r="CN137" s="198">
        <v>0</v>
      </c>
      <c r="CO137" s="198">
        <v>0</v>
      </c>
      <c r="CP137" s="198">
        <v>0</v>
      </c>
      <c r="CQ137" s="198">
        <v>0</v>
      </c>
    </row>
    <row r="138" spans="1:95" x14ac:dyDescent="0.25">
      <c r="A138" s="580"/>
      <c r="B138" s="218" t="s">
        <v>56</v>
      </c>
      <c r="C138" s="3">
        <v>0</v>
      </c>
      <c r="D138" s="3">
        <v>0</v>
      </c>
      <c r="E138" s="3">
        <v>0</v>
      </c>
      <c r="F138" s="3">
        <v>0</v>
      </c>
      <c r="G138" s="3">
        <v>0</v>
      </c>
      <c r="H138" s="3">
        <v>0</v>
      </c>
      <c r="I138" s="3">
        <v>0</v>
      </c>
      <c r="J138" s="3">
        <v>0</v>
      </c>
      <c r="K138" s="3">
        <v>0</v>
      </c>
      <c r="L138" s="3">
        <v>0</v>
      </c>
      <c r="M138" s="3">
        <v>0</v>
      </c>
      <c r="N138" s="172">
        <f t="shared" si="706"/>
        <v>55755.46</v>
      </c>
      <c r="O138" s="82">
        <f t="shared" si="700"/>
        <v>55755.46</v>
      </c>
      <c r="Q138" s="580"/>
      <c r="R138" s="218" t="s">
        <v>56</v>
      </c>
      <c r="S138" s="3">
        <v>0</v>
      </c>
      <c r="T138" s="3">
        <v>0</v>
      </c>
      <c r="U138" s="3">
        <v>0</v>
      </c>
      <c r="V138" s="3">
        <v>0</v>
      </c>
      <c r="W138" s="3">
        <v>42970.98</v>
      </c>
      <c r="X138" s="3">
        <v>108072.51</v>
      </c>
      <c r="Y138" s="3">
        <v>0</v>
      </c>
      <c r="Z138" s="3">
        <v>0</v>
      </c>
      <c r="AA138" s="3">
        <v>0</v>
      </c>
      <c r="AB138" s="3">
        <v>-81439.86</v>
      </c>
      <c r="AC138" s="3">
        <v>9916.35</v>
      </c>
      <c r="AD138" s="172">
        <f t="shared" si="707"/>
        <v>0</v>
      </c>
      <c r="AE138" s="82">
        <f t="shared" si="701"/>
        <v>79519.98</v>
      </c>
      <c r="AG138" s="580"/>
      <c r="AH138" s="218" t="s">
        <v>56</v>
      </c>
      <c r="AI138" s="3">
        <v>0</v>
      </c>
      <c r="AJ138" s="3">
        <v>0</v>
      </c>
      <c r="AK138" s="3">
        <v>0</v>
      </c>
      <c r="AL138" s="3">
        <v>0</v>
      </c>
      <c r="AM138" s="3">
        <v>0</v>
      </c>
      <c r="AN138" s="3">
        <v>0</v>
      </c>
      <c r="AO138" s="3">
        <v>0</v>
      </c>
      <c r="AP138" s="3">
        <v>0</v>
      </c>
      <c r="AQ138" s="3">
        <v>0</v>
      </c>
      <c r="AR138" s="3">
        <v>0</v>
      </c>
      <c r="AS138" s="3">
        <v>0</v>
      </c>
      <c r="AT138" s="172">
        <f t="shared" si="702"/>
        <v>0</v>
      </c>
      <c r="AU138" s="82">
        <f t="shared" si="703"/>
        <v>0</v>
      </c>
      <c r="AW138" s="580"/>
      <c r="AX138" s="218" t="s">
        <v>56</v>
      </c>
      <c r="AY138" s="3">
        <v>0</v>
      </c>
      <c r="AZ138" s="3">
        <v>0</v>
      </c>
      <c r="BA138" s="3">
        <v>0</v>
      </c>
      <c r="BB138" s="3">
        <v>0</v>
      </c>
      <c r="BC138" s="3">
        <v>0</v>
      </c>
      <c r="BD138" s="3">
        <v>0</v>
      </c>
      <c r="BE138" s="3">
        <v>0</v>
      </c>
      <c r="BF138" s="3">
        <v>0</v>
      </c>
      <c r="BG138" s="3">
        <v>0</v>
      </c>
      <c r="BH138" s="3">
        <v>0</v>
      </c>
      <c r="BI138" s="3">
        <v>0</v>
      </c>
      <c r="BJ138" s="172">
        <f t="shared" si="704"/>
        <v>0</v>
      </c>
      <c r="BK138" s="82">
        <f t="shared" si="705"/>
        <v>0</v>
      </c>
      <c r="BM138" s="198">
        <v>0</v>
      </c>
      <c r="BN138" s="198">
        <v>55755.46</v>
      </c>
      <c r="BO138" s="198">
        <v>0</v>
      </c>
      <c r="BP138" s="198">
        <v>0</v>
      </c>
      <c r="BQ138" s="198">
        <v>0</v>
      </c>
      <c r="BR138" s="198">
        <v>0</v>
      </c>
      <c r="BS138" s="198">
        <v>0</v>
      </c>
      <c r="BU138" s="198">
        <v>0</v>
      </c>
      <c r="BV138" s="198">
        <v>0</v>
      </c>
      <c r="BW138" s="198">
        <v>0</v>
      </c>
      <c r="BX138" s="198">
        <v>0</v>
      </c>
      <c r="BY138" s="198">
        <v>0</v>
      </c>
      <c r="BZ138" s="198">
        <v>0</v>
      </c>
      <c r="CA138" s="198">
        <v>0</v>
      </c>
      <c r="CC138" s="198">
        <v>0</v>
      </c>
      <c r="CD138" s="198">
        <v>0</v>
      </c>
      <c r="CE138" s="198">
        <v>0</v>
      </c>
      <c r="CF138" s="198">
        <v>0</v>
      </c>
      <c r="CG138" s="198">
        <v>0</v>
      </c>
      <c r="CH138" s="198">
        <v>0</v>
      </c>
      <c r="CI138" s="198">
        <v>0</v>
      </c>
      <c r="CK138" s="198">
        <v>0</v>
      </c>
      <c r="CL138" s="198">
        <v>0</v>
      </c>
      <c r="CM138" s="198">
        <v>0</v>
      </c>
      <c r="CN138" s="198">
        <v>0</v>
      </c>
      <c r="CO138" s="198">
        <v>0</v>
      </c>
      <c r="CP138" s="198">
        <v>0</v>
      </c>
      <c r="CQ138" s="198">
        <v>0</v>
      </c>
    </row>
    <row r="139" spans="1:95" x14ac:dyDescent="0.25">
      <c r="A139" s="580"/>
      <c r="B139" s="218" t="s">
        <v>55</v>
      </c>
      <c r="C139" s="3">
        <v>0</v>
      </c>
      <c r="D139" s="3">
        <v>0</v>
      </c>
      <c r="E139" s="3">
        <v>483726.86</v>
      </c>
      <c r="F139" s="3">
        <v>0</v>
      </c>
      <c r="G139" s="3">
        <v>0</v>
      </c>
      <c r="H139" s="3">
        <v>0</v>
      </c>
      <c r="I139" s="3">
        <v>0</v>
      </c>
      <c r="J139" s="3">
        <v>29566.729999999996</v>
      </c>
      <c r="K139" s="3">
        <v>14965.74</v>
      </c>
      <c r="L139" s="3">
        <v>0</v>
      </c>
      <c r="M139" s="3">
        <v>27792.799999999999</v>
      </c>
      <c r="N139" s="172">
        <f t="shared" si="706"/>
        <v>2224.98</v>
      </c>
      <c r="O139" s="82">
        <f t="shared" si="700"/>
        <v>558277.11</v>
      </c>
      <c r="Q139" s="580"/>
      <c r="R139" s="218" t="s">
        <v>55</v>
      </c>
      <c r="S139" s="3">
        <v>0</v>
      </c>
      <c r="T139" s="3">
        <v>0</v>
      </c>
      <c r="U139" s="3">
        <v>0</v>
      </c>
      <c r="V139" s="3">
        <v>0</v>
      </c>
      <c r="W139" s="3">
        <v>0</v>
      </c>
      <c r="X139" s="3">
        <v>0</v>
      </c>
      <c r="Y139" s="3">
        <v>0</v>
      </c>
      <c r="Z139" s="3">
        <v>0</v>
      </c>
      <c r="AA139" s="3">
        <v>0</v>
      </c>
      <c r="AB139" s="3">
        <v>181792.65</v>
      </c>
      <c r="AC139" s="3">
        <v>-181792.65</v>
      </c>
      <c r="AD139" s="172">
        <f t="shared" si="707"/>
        <v>0</v>
      </c>
      <c r="AE139" s="82">
        <f t="shared" si="701"/>
        <v>0</v>
      </c>
      <c r="AG139" s="580"/>
      <c r="AH139" s="218" t="s">
        <v>55</v>
      </c>
      <c r="AI139" s="3">
        <v>0</v>
      </c>
      <c r="AJ139" s="3">
        <v>0</v>
      </c>
      <c r="AK139" s="3">
        <v>0</v>
      </c>
      <c r="AL139" s="3">
        <v>0</v>
      </c>
      <c r="AM139" s="3">
        <v>0</v>
      </c>
      <c r="AN139" s="3">
        <v>0</v>
      </c>
      <c r="AO139" s="3">
        <v>0</v>
      </c>
      <c r="AP139" s="3">
        <v>0</v>
      </c>
      <c r="AQ139" s="3">
        <v>0</v>
      </c>
      <c r="AR139" s="3">
        <v>0</v>
      </c>
      <c r="AS139" s="3">
        <v>0</v>
      </c>
      <c r="AT139" s="172">
        <f t="shared" si="702"/>
        <v>0</v>
      </c>
      <c r="AU139" s="82">
        <f t="shared" si="703"/>
        <v>0</v>
      </c>
      <c r="AW139" s="580"/>
      <c r="AX139" s="218" t="s">
        <v>55</v>
      </c>
      <c r="AY139" s="3">
        <v>0</v>
      </c>
      <c r="AZ139" s="3">
        <v>0</v>
      </c>
      <c r="BA139" s="3">
        <v>0</v>
      </c>
      <c r="BB139" s="3">
        <v>0</v>
      </c>
      <c r="BC139" s="3">
        <v>0</v>
      </c>
      <c r="BD139" s="3">
        <v>0</v>
      </c>
      <c r="BE139" s="3">
        <v>0</v>
      </c>
      <c r="BF139" s="3">
        <v>0</v>
      </c>
      <c r="BG139" s="3">
        <v>0</v>
      </c>
      <c r="BH139" s="3">
        <v>0</v>
      </c>
      <c r="BI139" s="3">
        <v>0</v>
      </c>
      <c r="BJ139" s="172">
        <f t="shared" si="704"/>
        <v>0</v>
      </c>
      <c r="BK139" s="82">
        <f t="shared" si="705"/>
        <v>0</v>
      </c>
      <c r="BM139" s="198">
        <v>2224.98</v>
      </c>
      <c r="BN139" s="198">
        <v>0</v>
      </c>
      <c r="BO139" s="198">
        <v>0</v>
      </c>
      <c r="BP139" s="198">
        <v>0</v>
      </c>
      <c r="BQ139" s="198">
        <v>0</v>
      </c>
      <c r="BR139" s="198">
        <v>0</v>
      </c>
      <c r="BS139" s="198">
        <v>0</v>
      </c>
      <c r="BU139" s="198">
        <v>0</v>
      </c>
      <c r="BV139" s="198">
        <v>0</v>
      </c>
      <c r="BW139" s="198">
        <v>0</v>
      </c>
      <c r="BX139" s="198">
        <v>0</v>
      </c>
      <c r="BY139" s="198">
        <v>0</v>
      </c>
      <c r="BZ139" s="198">
        <v>0</v>
      </c>
      <c r="CA139" s="198">
        <v>0</v>
      </c>
      <c r="CC139" s="198">
        <v>0</v>
      </c>
      <c r="CD139" s="198">
        <v>0</v>
      </c>
      <c r="CE139" s="198">
        <v>0</v>
      </c>
      <c r="CF139" s="198">
        <v>0</v>
      </c>
      <c r="CG139" s="198">
        <v>0</v>
      </c>
      <c r="CH139" s="198">
        <v>0</v>
      </c>
      <c r="CI139" s="198">
        <v>0</v>
      </c>
      <c r="CK139" s="198">
        <v>0</v>
      </c>
      <c r="CL139" s="198">
        <v>0</v>
      </c>
      <c r="CM139" s="198">
        <v>0</v>
      </c>
      <c r="CN139" s="198">
        <v>0</v>
      </c>
      <c r="CO139" s="198">
        <v>0</v>
      </c>
      <c r="CP139" s="198">
        <v>0</v>
      </c>
      <c r="CQ139" s="198">
        <v>0</v>
      </c>
    </row>
    <row r="140" spans="1:95" x14ac:dyDescent="0.25">
      <c r="A140" s="580"/>
      <c r="B140" s="218" t="s">
        <v>54</v>
      </c>
      <c r="C140" s="3">
        <v>0</v>
      </c>
      <c r="D140" s="3">
        <v>0</v>
      </c>
      <c r="E140" s="3">
        <v>0</v>
      </c>
      <c r="F140" s="3">
        <v>0</v>
      </c>
      <c r="G140" s="3">
        <v>0</v>
      </c>
      <c r="H140" s="3">
        <v>0</v>
      </c>
      <c r="I140" s="3">
        <v>0</v>
      </c>
      <c r="J140" s="3">
        <v>0</v>
      </c>
      <c r="K140" s="3">
        <v>0</v>
      </c>
      <c r="L140" s="3">
        <v>0</v>
      </c>
      <c r="M140" s="3">
        <v>0</v>
      </c>
      <c r="N140" s="172">
        <f t="shared" si="706"/>
        <v>62233.61</v>
      </c>
      <c r="O140" s="82">
        <f t="shared" si="700"/>
        <v>62233.61</v>
      </c>
      <c r="Q140" s="580"/>
      <c r="R140" s="218" t="s">
        <v>54</v>
      </c>
      <c r="S140" s="3">
        <v>0</v>
      </c>
      <c r="T140" s="3">
        <v>0</v>
      </c>
      <c r="U140" s="3">
        <v>0</v>
      </c>
      <c r="V140" s="3">
        <v>0</v>
      </c>
      <c r="W140" s="3">
        <v>0</v>
      </c>
      <c r="X140" s="3">
        <v>0</v>
      </c>
      <c r="Y140" s="3">
        <v>0</v>
      </c>
      <c r="Z140" s="3">
        <v>0</v>
      </c>
      <c r="AA140" s="3">
        <v>0</v>
      </c>
      <c r="AB140" s="3">
        <v>0</v>
      </c>
      <c r="AC140" s="3">
        <v>0</v>
      </c>
      <c r="AD140" s="172">
        <f t="shared" si="707"/>
        <v>0</v>
      </c>
      <c r="AE140" s="82">
        <f t="shared" si="701"/>
        <v>0</v>
      </c>
      <c r="AG140" s="580"/>
      <c r="AH140" s="218" t="s">
        <v>54</v>
      </c>
      <c r="AI140" s="3">
        <v>0</v>
      </c>
      <c r="AJ140" s="3">
        <v>0</v>
      </c>
      <c r="AK140" s="3">
        <v>0</v>
      </c>
      <c r="AL140" s="3">
        <v>0</v>
      </c>
      <c r="AM140" s="3">
        <v>0</v>
      </c>
      <c r="AN140" s="3">
        <v>0</v>
      </c>
      <c r="AO140" s="3">
        <v>0</v>
      </c>
      <c r="AP140" s="3">
        <v>0</v>
      </c>
      <c r="AQ140" s="3">
        <v>0</v>
      </c>
      <c r="AR140" s="3">
        <v>0</v>
      </c>
      <c r="AS140" s="3">
        <v>0</v>
      </c>
      <c r="AT140" s="172">
        <f t="shared" si="702"/>
        <v>0</v>
      </c>
      <c r="AU140" s="82">
        <f t="shared" si="703"/>
        <v>0</v>
      </c>
      <c r="AW140" s="580"/>
      <c r="AX140" s="218" t="s">
        <v>54</v>
      </c>
      <c r="AY140" s="3">
        <v>0</v>
      </c>
      <c r="AZ140" s="3">
        <v>0</v>
      </c>
      <c r="BA140" s="3">
        <v>0</v>
      </c>
      <c r="BB140" s="3">
        <v>0</v>
      </c>
      <c r="BC140" s="3">
        <v>0</v>
      </c>
      <c r="BD140" s="3">
        <v>0</v>
      </c>
      <c r="BE140" s="3">
        <v>0</v>
      </c>
      <c r="BF140" s="3">
        <v>0</v>
      </c>
      <c r="BG140" s="3">
        <v>0</v>
      </c>
      <c r="BH140" s="3">
        <v>0</v>
      </c>
      <c r="BI140" s="3">
        <v>0</v>
      </c>
      <c r="BJ140" s="172">
        <f t="shared" si="704"/>
        <v>0</v>
      </c>
      <c r="BK140" s="82">
        <f t="shared" si="705"/>
        <v>0</v>
      </c>
      <c r="BM140" s="198">
        <v>0</v>
      </c>
      <c r="BN140" s="198">
        <v>62233.61</v>
      </c>
      <c r="BO140" s="198">
        <v>0</v>
      </c>
      <c r="BP140" s="198">
        <v>0</v>
      </c>
      <c r="BQ140" s="198">
        <v>0</v>
      </c>
      <c r="BR140" s="198">
        <v>0</v>
      </c>
      <c r="BS140" s="198">
        <v>0</v>
      </c>
      <c r="BU140" s="198">
        <v>0</v>
      </c>
      <c r="BV140" s="198">
        <v>0</v>
      </c>
      <c r="BW140" s="198">
        <v>0</v>
      </c>
      <c r="BX140" s="198">
        <v>0</v>
      </c>
      <c r="BY140" s="198">
        <v>0</v>
      </c>
      <c r="BZ140" s="198">
        <v>0</v>
      </c>
      <c r="CA140" s="198">
        <v>0</v>
      </c>
      <c r="CC140" s="198">
        <v>0</v>
      </c>
      <c r="CD140" s="198">
        <v>0</v>
      </c>
      <c r="CE140" s="198">
        <v>0</v>
      </c>
      <c r="CF140" s="198">
        <v>0</v>
      </c>
      <c r="CG140" s="198">
        <v>0</v>
      </c>
      <c r="CH140" s="198">
        <v>0</v>
      </c>
      <c r="CI140" s="198">
        <v>0</v>
      </c>
      <c r="CK140" s="198">
        <v>0</v>
      </c>
      <c r="CL140" s="198">
        <v>0</v>
      </c>
      <c r="CM140" s="198">
        <v>0</v>
      </c>
      <c r="CN140" s="198">
        <v>0</v>
      </c>
      <c r="CO140" s="198">
        <v>0</v>
      </c>
      <c r="CP140" s="198">
        <v>0</v>
      </c>
      <c r="CQ140" s="198">
        <v>0</v>
      </c>
    </row>
    <row r="141" spans="1:95" x14ac:dyDescent="0.25">
      <c r="A141" s="580"/>
      <c r="B141" s="218" t="s">
        <v>53</v>
      </c>
      <c r="C141" s="3">
        <v>0</v>
      </c>
      <c r="D141" s="3">
        <v>0</v>
      </c>
      <c r="E141" s="3">
        <v>0</v>
      </c>
      <c r="F141" s="3">
        <v>0</v>
      </c>
      <c r="G141" s="3">
        <v>0</v>
      </c>
      <c r="H141" s="3">
        <v>0</v>
      </c>
      <c r="I141" s="3">
        <v>0</v>
      </c>
      <c r="J141" s="3">
        <v>0</v>
      </c>
      <c r="K141" s="3">
        <v>0</v>
      </c>
      <c r="L141" s="3">
        <v>0</v>
      </c>
      <c r="M141" s="3">
        <v>0</v>
      </c>
      <c r="N141" s="172">
        <f t="shared" si="706"/>
        <v>0</v>
      </c>
      <c r="O141" s="82">
        <f t="shared" si="700"/>
        <v>0</v>
      </c>
      <c r="Q141" s="580"/>
      <c r="R141" s="218" t="s">
        <v>53</v>
      </c>
      <c r="S141" s="3">
        <v>0</v>
      </c>
      <c r="T141" s="3">
        <v>0</v>
      </c>
      <c r="U141" s="3">
        <v>0</v>
      </c>
      <c r="V141" s="3">
        <v>0</v>
      </c>
      <c r="W141" s="3">
        <v>0</v>
      </c>
      <c r="X141" s="3">
        <v>0</v>
      </c>
      <c r="Y141" s="3">
        <v>0</v>
      </c>
      <c r="Z141" s="3">
        <v>0</v>
      </c>
      <c r="AA141" s="3">
        <v>0</v>
      </c>
      <c r="AB141" s="3">
        <v>0</v>
      </c>
      <c r="AC141" s="3">
        <v>0</v>
      </c>
      <c r="AD141" s="172">
        <f t="shared" si="707"/>
        <v>0</v>
      </c>
      <c r="AE141" s="82">
        <f t="shared" si="701"/>
        <v>0</v>
      </c>
      <c r="AG141" s="580"/>
      <c r="AH141" s="218" t="s">
        <v>53</v>
      </c>
      <c r="AI141" s="3">
        <v>0</v>
      </c>
      <c r="AJ141" s="3">
        <v>0</v>
      </c>
      <c r="AK141" s="3">
        <v>0</v>
      </c>
      <c r="AL141" s="3">
        <v>0</v>
      </c>
      <c r="AM141" s="3">
        <v>0</v>
      </c>
      <c r="AN141" s="3">
        <v>0</v>
      </c>
      <c r="AO141" s="3">
        <v>0</v>
      </c>
      <c r="AP141" s="3">
        <v>0</v>
      </c>
      <c r="AQ141" s="3">
        <v>0</v>
      </c>
      <c r="AR141" s="3">
        <v>0</v>
      </c>
      <c r="AS141" s="3">
        <v>0</v>
      </c>
      <c r="AT141" s="172">
        <f t="shared" si="702"/>
        <v>0</v>
      </c>
      <c r="AU141" s="82">
        <f t="shared" si="703"/>
        <v>0</v>
      </c>
      <c r="AW141" s="580"/>
      <c r="AX141" s="218" t="s">
        <v>53</v>
      </c>
      <c r="AY141" s="3">
        <v>0</v>
      </c>
      <c r="AZ141" s="3">
        <v>0</v>
      </c>
      <c r="BA141" s="3">
        <v>0</v>
      </c>
      <c r="BB141" s="3">
        <v>0</v>
      </c>
      <c r="BC141" s="3">
        <v>0</v>
      </c>
      <c r="BD141" s="3">
        <v>0</v>
      </c>
      <c r="BE141" s="3">
        <v>0</v>
      </c>
      <c r="BF141" s="3">
        <v>0</v>
      </c>
      <c r="BG141" s="3">
        <v>0</v>
      </c>
      <c r="BH141" s="3">
        <v>0</v>
      </c>
      <c r="BI141" s="3">
        <v>0</v>
      </c>
      <c r="BJ141" s="172">
        <f t="shared" si="704"/>
        <v>0</v>
      </c>
      <c r="BK141" s="82">
        <f t="shared" si="705"/>
        <v>0</v>
      </c>
      <c r="BM141" s="198">
        <v>0</v>
      </c>
      <c r="BN141" s="198">
        <v>0</v>
      </c>
      <c r="BO141" s="198">
        <v>0</v>
      </c>
      <c r="BP141" s="198">
        <v>0</v>
      </c>
      <c r="BQ141" s="198">
        <v>0</v>
      </c>
      <c r="BR141" s="198">
        <v>0</v>
      </c>
      <c r="BS141" s="198">
        <v>0</v>
      </c>
      <c r="BU141" s="198">
        <v>0</v>
      </c>
      <c r="BV141" s="198">
        <v>0</v>
      </c>
      <c r="BW141" s="198">
        <v>0</v>
      </c>
      <c r="BX141" s="198">
        <v>0</v>
      </c>
      <c r="BY141" s="198">
        <v>0</v>
      </c>
      <c r="BZ141" s="198">
        <v>0</v>
      </c>
      <c r="CA141" s="198">
        <v>0</v>
      </c>
      <c r="CC141" s="198">
        <v>0</v>
      </c>
      <c r="CD141" s="198">
        <v>0</v>
      </c>
      <c r="CE141" s="198">
        <v>0</v>
      </c>
      <c r="CF141" s="198">
        <v>0</v>
      </c>
      <c r="CG141" s="198">
        <v>0</v>
      </c>
      <c r="CH141" s="198">
        <v>0</v>
      </c>
      <c r="CI141" s="198">
        <v>0</v>
      </c>
      <c r="CK141" s="198">
        <v>0</v>
      </c>
      <c r="CL141" s="198">
        <v>0</v>
      </c>
      <c r="CM141" s="198">
        <v>0</v>
      </c>
      <c r="CN141" s="198">
        <v>0</v>
      </c>
      <c r="CO141" s="198">
        <v>0</v>
      </c>
      <c r="CP141" s="198">
        <v>0</v>
      </c>
      <c r="CQ141" s="198">
        <v>0</v>
      </c>
    </row>
    <row r="142" spans="1:95" x14ac:dyDescent="0.25">
      <c r="A142" s="580"/>
      <c r="B142" s="218" t="s">
        <v>52</v>
      </c>
      <c r="C142" s="3">
        <v>0</v>
      </c>
      <c r="D142" s="3">
        <v>0</v>
      </c>
      <c r="E142" s="3">
        <v>0</v>
      </c>
      <c r="F142" s="3">
        <v>0</v>
      </c>
      <c r="G142" s="3">
        <v>0</v>
      </c>
      <c r="H142" s="3">
        <v>0</v>
      </c>
      <c r="I142" s="3">
        <v>0</v>
      </c>
      <c r="J142" s="3">
        <v>0</v>
      </c>
      <c r="K142" s="3">
        <v>0</v>
      </c>
      <c r="L142" s="3">
        <v>0</v>
      </c>
      <c r="M142" s="3">
        <v>0</v>
      </c>
      <c r="N142" s="172">
        <f t="shared" si="706"/>
        <v>0</v>
      </c>
      <c r="O142" s="82">
        <f t="shared" si="700"/>
        <v>0</v>
      </c>
      <c r="Q142" s="580"/>
      <c r="R142" s="218" t="s">
        <v>52</v>
      </c>
      <c r="S142" s="3">
        <v>0</v>
      </c>
      <c r="T142" s="3">
        <v>0</v>
      </c>
      <c r="U142" s="3">
        <v>0</v>
      </c>
      <c r="V142" s="3">
        <v>0</v>
      </c>
      <c r="W142" s="3">
        <v>0</v>
      </c>
      <c r="X142" s="3">
        <v>0</v>
      </c>
      <c r="Y142" s="3">
        <v>0</v>
      </c>
      <c r="Z142" s="3">
        <v>0</v>
      </c>
      <c r="AA142" s="3">
        <v>0</v>
      </c>
      <c r="AB142" s="3">
        <v>0</v>
      </c>
      <c r="AC142" s="3">
        <v>0</v>
      </c>
      <c r="AD142" s="172">
        <f t="shared" si="707"/>
        <v>0</v>
      </c>
      <c r="AE142" s="82">
        <f t="shared" si="701"/>
        <v>0</v>
      </c>
      <c r="AG142" s="580"/>
      <c r="AH142" s="218" t="s">
        <v>52</v>
      </c>
      <c r="AI142" s="3">
        <v>0</v>
      </c>
      <c r="AJ142" s="3">
        <v>0</v>
      </c>
      <c r="AK142" s="3">
        <v>0</v>
      </c>
      <c r="AL142" s="3">
        <v>0</v>
      </c>
      <c r="AM142" s="3">
        <v>0</v>
      </c>
      <c r="AN142" s="3">
        <v>0</v>
      </c>
      <c r="AO142" s="3">
        <v>0</v>
      </c>
      <c r="AP142" s="3">
        <v>0</v>
      </c>
      <c r="AQ142" s="3">
        <v>0</v>
      </c>
      <c r="AR142" s="3">
        <v>0</v>
      </c>
      <c r="AS142" s="3">
        <v>0</v>
      </c>
      <c r="AT142" s="172">
        <f t="shared" si="702"/>
        <v>0</v>
      </c>
      <c r="AU142" s="82">
        <f t="shared" si="703"/>
        <v>0</v>
      </c>
      <c r="AW142" s="580"/>
      <c r="AX142" s="218" t="s">
        <v>52</v>
      </c>
      <c r="AY142" s="3">
        <v>0</v>
      </c>
      <c r="AZ142" s="3">
        <v>0</v>
      </c>
      <c r="BA142" s="3">
        <v>0</v>
      </c>
      <c r="BB142" s="3">
        <v>0</v>
      </c>
      <c r="BC142" s="3">
        <v>0</v>
      </c>
      <c r="BD142" s="3">
        <v>0</v>
      </c>
      <c r="BE142" s="3">
        <v>0</v>
      </c>
      <c r="BF142" s="3">
        <v>0</v>
      </c>
      <c r="BG142" s="3">
        <v>0</v>
      </c>
      <c r="BH142" s="3">
        <v>0</v>
      </c>
      <c r="BI142" s="3">
        <v>0</v>
      </c>
      <c r="BJ142" s="172">
        <f t="shared" si="704"/>
        <v>0</v>
      </c>
      <c r="BK142" s="82">
        <f t="shared" si="705"/>
        <v>0</v>
      </c>
      <c r="BM142" s="198">
        <v>0</v>
      </c>
      <c r="BN142" s="198">
        <v>0</v>
      </c>
      <c r="BO142" s="198">
        <v>0</v>
      </c>
      <c r="BP142" s="198">
        <v>0</v>
      </c>
      <c r="BQ142" s="198">
        <v>0</v>
      </c>
      <c r="BR142" s="198">
        <v>0</v>
      </c>
      <c r="BS142" s="198">
        <v>0</v>
      </c>
      <c r="BU142" s="198">
        <v>0</v>
      </c>
      <c r="BV142" s="198">
        <v>0</v>
      </c>
      <c r="BW142" s="198">
        <v>0</v>
      </c>
      <c r="BX142" s="198">
        <v>0</v>
      </c>
      <c r="BY142" s="198">
        <v>0</v>
      </c>
      <c r="BZ142" s="198">
        <v>0</v>
      </c>
      <c r="CA142" s="198">
        <v>0</v>
      </c>
      <c r="CC142" s="198">
        <v>0</v>
      </c>
      <c r="CD142" s="198">
        <v>0</v>
      </c>
      <c r="CE142" s="198">
        <v>0</v>
      </c>
      <c r="CF142" s="198">
        <v>0</v>
      </c>
      <c r="CG142" s="198">
        <v>0</v>
      </c>
      <c r="CH142" s="198">
        <v>0</v>
      </c>
      <c r="CI142" s="198">
        <v>0</v>
      </c>
      <c r="CK142" s="198">
        <v>0</v>
      </c>
      <c r="CL142" s="198">
        <v>0</v>
      </c>
      <c r="CM142" s="198">
        <v>0</v>
      </c>
      <c r="CN142" s="198">
        <v>0</v>
      </c>
      <c r="CO142" s="198">
        <v>0</v>
      </c>
      <c r="CP142" s="198">
        <v>0</v>
      </c>
      <c r="CQ142" s="198">
        <v>0</v>
      </c>
    </row>
    <row r="143" spans="1:95" x14ac:dyDescent="0.25">
      <c r="A143" s="580"/>
      <c r="B143" s="218" t="s">
        <v>51</v>
      </c>
      <c r="C143" s="3">
        <v>0</v>
      </c>
      <c r="D143" s="3">
        <v>0</v>
      </c>
      <c r="E143" s="3">
        <v>0</v>
      </c>
      <c r="F143" s="3">
        <v>0</v>
      </c>
      <c r="G143" s="3">
        <v>0</v>
      </c>
      <c r="H143" s="3">
        <v>0</v>
      </c>
      <c r="I143" s="3">
        <v>0</v>
      </c>
      <c r="J143" s="3">
        <v>0</v>
      </c>
      <c r="K143" s="3">
        <v>0</v>
      </c>
      <c r="L143" s="3">
        <v>0</v>
      </c>
      <c r="M143" s="3">
        <v>0</v>
      </c>
      <c r="N143" s="172">
        <f t="shared" si="706"/>
        <v>0</v>
      </c>
      <c r="O143" s="82">
        <f t="shared" si="700"/>
        <v>0</v>
      </c>
      <c r="Q143" s="580"/>
      <c r="R143" s="218" t="s">
        <v>51</v>
      </c>
      <c r="S143" s="3">
        <v>0</v>
      </c>
      <c r="T143" s="3">
        <v>0</v>
      </c>
      <c r="U143" s="3">
        <v>0</v>
      </c>
      <c r="V143" s="3">
        <v>0</v>
      </c>
      <c r="W143" s="3">
        <v>0</v>
      </c>
      <c r="X143" s="3">
        <v>0</v>
      </c>
      <c r="Y143" s="3">
        <v>0</v>
      </c>
      <c r="Z143" s="3">
        <v>0</v>
      </c>
      <c r="AA143" s="3">
        <v>0</v>
      </c>
      <c r="AB143" s="3">
        <v>-181792.65</v>
      </c>
      <c r="AC143" s="3">
        <v>181792.65</v>
      </c>
      <c r="AD143" s="172">
        <f t="shared" si="707"/>
        <v>0</v>
      </c>
      <c r="AE143" s="82">
        <f t="shared" si="701"/>
        <v>0</v>
      </c>
      <c r="AG143" s="580"/>
      <c r="AH143" s="218" t="s">
        <v>51</v>
      </c>
      <c r="AI143" s="3">
        <v>0</v>
      </c>
      <c r="AJ143" s="3">
        <v>0</v>
      </c>
      <c r="AK143" s="3">
        <v>0</v>
      </c>
      <c r="AL143" s="3">
        <v>0</v>
      </c>
      <c r="AM143" s="3">
        <v>0</v>
      </c>
      <c r="AN143" s="3">
        <v>0</v>
      </c>
      <c r="AO143" s="3">
        <v>0</v>
      </c>
      <c r="AP143" s="3">
        <v>0</v>
      </c>
      <c r="AQ143" s="3">
        <v>0</v>
      </c>
      <c r="AR143" s="3">
        <v>0</v>
      </c>
      <c r="AS143" s="3">
        <v>0</v>
      </c>
      <c r="AT143" s="172">
        <f t="shared" si="702"/>
        <v>0</v>
      </c>
      <c r="AU143" s="82">
        <f t="shared" si="703"/>
        <v>0</v>
      </c>
      <c r="AW143" s="580"/>
      <c r="AX143" s="218" t="s">
        <v>51</v>
      </c>
      <c r="AY143" s="3">
        <v>0</v>
      </c>
      <c r="AZ143" s="3">
        <v>0</v>
      </c>
      <c r="BA143" s="3">
        <v>0</v>
      </c>
      <c r="BB143" s="3">
        <v>0</v>
      </c>
      <c r="BC143" s="3">
        <v>0</v>
      </c>
      <c r="BD143" s="3">
        <v>0</v>
      </c>
      <c r="BE143" s="3">
        <v>0</v>
      </c>
      <c r="BF143" s="3">
        <v>0</v>
      </c>
      <c r="BG143" s="3">
        <v>0</v>
      </c>
      <c r="BH143" s="3">
        <v>0</v>
      </c>
      <c r="BI143" s="3">
        <v>0</v>
      </c>
      <c r="BJ143" s="172">
        <f t="shared" si="704"/>
        <v>0</v>
      </c>
      <c r="BK143" s="82">
        <f t="shared" si="705"/>
        <v>0</v>
      </c>
      <c r="BM143" s="198">
        <v>0</v>
      </c>
      <c r="BN143" s="198">
        <v>0</v>
      </c>
      <c r="BO143" s="198">
        <v>0</v>
      </c>
      <c r="BP143" s="198">
        <v>0</v>
      </c>
      <c r="BQ143" s="198">
        <v>0</v>
      </c>
      <c r="BR143" s="198">
        <v>0</v>
      </c>
      <c r="BS143" s="198">
        <v>0</v>
      </c>
      <c r="BU143" s="198">
        <v>0</v>
      </c>
      <c r="BV143" s="198">
        <v>0</v>
      </c>
      <c r="BW143" s="198">
        <v>0</v>
      </c>
      <c r="BX143" s="198">
        <v>0</v>
      </c>
      <c r="BY143" s="198">
        <v>0</v>
      </c>
      <c r="BZ143" s="198">
        <v>0</v>
      </c>
      <c r="CA143" s="198">
        <v>0</v>
      </c>
      <c r="CC143" s="198">
        <v>0</v>
      </c>
      <c r="CD143" s="198">
        <v>0</v>
      </c>
      <c r="CE143" s="198">
        <v>0</v>
      </c>
      <c r="CF143" s="198">
        <v>0</v>
      </c>
      <c r="CG143" s="198">
        <v>0</v>
      </c>
      <c r="CH143" s="198">
        <v>0</v>
      </c>
      <c r="CI143" s="198">
        <v>0</v>
      </c>
      <c r="CK143" s="198">
        <v>0</v>
      </c>
      <c r="CL143" s="198">
        <v>0</v>
      </c>
      <c r="CM143" s="198">
        <v>0</v>
      </c>
      <c r="CN143" s="198">
        <v>0</v>
      </c>
      <c r="CO143" s="198">
        <v>0</v>
      </c>
      <c r="CP143" s="198">
        <v>0</v>
      </c>
      <c r="CQ143" s="198">
        <v>0</v>
      </c>
    </row>
    <row r="144" spans="1:95" ht="15.75" thickBot="1" x14ac:dyDescent="0.3">
      <c r="A144" s="581"/>
      <c r="B144" s="218" t="s">
        <v>50</v>
      </c>
      <c r="C144" s="3">
        <v>0</v>
      </c>
      <c r="D144" s="3">
        <v>0</v>
      </c>
      <c r="E144" s="3">
        <v>0</v>
      </c>
      <c r="F144" s="3">
        <v>0</v>
      </c>
      <c r="G144" s="3">
        <v>0</v>
      </c>
      <c r="H144" s="3">
        <v>0</v>
      </c>
      <c r="I144" s="3">
        <v>0</v>
      </c>
      <c r="J144" s="3">
        <v>0</v>
      </c>
      <c r="K144" s="3">
        <v>0</v>
      </c>
      <c r="L144" s="3">
        <v>0</v>
      </c>
      <c r="M144" s="3">
        <v>0</v>
      </c>
      <c r="N144" s="172">
        <f t="shared" si="706"/>
        <v>0</v>
      </c>
      <c r="O144" s="82">
        <f t="shared" si="700"/>
        <v>0</v>
      </c>
      <c r="Q144" s="581"/>
      <c r="R144" s="218" t="s">
        <v>50</v>
      </c>
      <c r="S144" s="3">
        <v>0</v>
      </c>
      <c r="T144" s="3">
        <v>0</v>
      </c>
      <c r="U144" s="3">
        <v>0</v>
      </c>
      <c r="V144" s="3">
        <v>0</v>
      </c>
      <c r="W144" s="3">
        <v>0</v>
      </c>
      <c r="X144" s="3">
        <v>0</v>
      </c>
      <c r="Y144" s="3">
        <v>0</v>
      </c>
      <c r="Z144" s="3">
        <v>0</v>
      </c>
      <c r="AA144" s="3">
        <v>0</v>
      </c>
      <c r="AB144" s="3">
        <v>0</v>
      </c>
      <c r="AC144" s="3">
        <v>0</v>
      </c>
      <c r="AD144" s="172">
        <f t="shared" si="707"/>
        <v>0</v>
      </c>
      <c r="AE144" s="82">
        <f t="shared" si="701"/>
        <v>0</v>
      </c>
      <c r="AG144" s="581"/>
      <c r="AH144" s="218" t="s">
        <v>50</v>
      </c>
      <c r="AI144" s="3">
        <v>0</v>
      </c>
      <c r="AJ144" s="3">
        <v>0</v>
      </c>
      <c r="AK144" s="3">
        <v>0</v>
      </c>
      <c r="AL144" s="3">
        <v>0</v>
      </c>
      <c r="AM144" s="3">
        <v>0</v>
      </c>
      <c r="AN144" s="3">
        <v>0</v>
      </c>
      <c r="AO144" s="3">
        <v>0</v>
      </c>
      <c r="AP144" s="3">
        <v>0</v>
      </c>
      <c r="AQ144" s="3">
        <v>0</v>
      </c>
      <c r="AR144" s="3">
        <v>0</v>
      </c>
      <c r="AS144" s="3">
        <v>0</v>
      </c>
      <c r="AT144" s="172">
        <f t="shared" si="702"/>
        <v>0</v>
      </c>
      <c r="AU144" s="82">
        <f t="shared" si="703"/>
        <v>0</v>
      </c>
      <c r="AW144" s="581"/>
      <c r="AX144" s="218" t="s">
        <v>50</v>
      </c>
      <c r="AY144" s="3">
        <v>0</v>
      </c>
      <c r="AZ144" s="3">
        <v>0</v>
      </c>
      <c r="BA144" s="3">
        <v>0</v>
      </c>
      <c r="BB144" s="3">
        <v>0</v>
      </c>
      <c r="BC144" s="3">
        <v>0</v>
      </c>
      <c r="BD144" s="3">
        <v>0</v>
      </c>
      <c r="BE144" s="3">
        <v>0</v>
      </c>
      <c r="BF144" s="3">
        <v>0</v>
      </c>
      <c r="BG144" s="3">
        <v>0</v>
      </c>
      <c r="BH144" s="3">
        <v>0</v>
      </c>
      <c r="BI144" s="3">
        <v>0</v>
      </c>
      <c r="BJ144" s="172">
        <f t="shared" si="704"/>
        <v>0</v>
      </c>
      <c r="BK144" s="82">
        <f t="shared" si="705"/>
        <v>0</v>
      </c>
      <c r="BM144" s="198">
        <v>0</v>
      </c>
      <c r="BN144" s="198">
        <v>0</v>
      </c>
      <c r="BO144" s="198">
        <v>0</v>
      </c>
      <c r="BP144" s="198">
        <v>0</v>
      </c>
      <c r="BQ144" s="198">
        <v>0</v>
      </c>
      <c r="BR144" s="198">
        <v>0</v>
      </c>
      <c r="BS144" s="198">
        <v>0</v>
      </c>
      <c r="BU144" s="198">
        <v>0</v>
      </c>
      <c r="BV144" s="198">
        <v>0</v>
      </c>
      <c r="BW144" s="198">
        <v>0</v>
      </c>
      <c r="BX144" s="198">
        <v>0</v>
      </c>
      <c r="BY144" s="198">
        <v>0</v>
      </c>
      <c r="BZ144" s="198">
        <v>0</v>
      </c>
      <c r="CA144" s="198">
        <v>0</v>
      </c>
      <c r="CC144" s="198">
        <v>0</v>
      </c>
      <c r="CD144" s="198">
        <v>0</v>
      </c>
      <c r="CE144" s="198">
        <v>0</v>
      </c>
      <c r="CF144" s="198">
        <v>0</v>
      </c>
      <c r="CG144" s="198">
        <v>0</v>
      </c>
      <c r="CH144" s="198">
        <v>0</v>
      </c>
      <c r="CI144" s="198">
        <v>0</v>
      </c>
      <c r="CK144" s="198">
        <v>0</v>
      </c>
      <c r="CL144" s="198">
        <v>0</v>
      </c>
      <c r="CM144" s="198">
        <v>0</v>
      </c>
      <c r="CN144" s="198">
        <v>0</v>
      </c>
      <c r="CO144" s="198">
        <v>0</v>
      </c>
      <c r="CP144" s="198">
        <v>0</v>
      </c>
      <c r="CQ144" s="198">
        <v>0</v>
      </c>
    </row>
    <row r="145" spans="1:95" ht="15.75" thickBot="1" x14ac:dyDescent="0.3">
      <c r="B145" s="219" t="s">
        <v>43</v>
      </c>
      <c r="C145" s="210">
        <f>SUM(C132:C144)</f>
        <v>0</v>
      </c>
      <c r="D145" s="210">
        <f t="shared" ref="D145" si="708">SUM(D132:D144)</f>
        <v>0</v>
      </c>
      <c r="E145" s="210">
        <f t="shared" ref="E145" si="709">SUM(E132:E144)</f>
        <v>483726.86</v>
      </c>
      <c r="F145" s="210">
        <f t="shared" ref="F145" si="710">SUM(F132:F144)</f>
        <v>0</v>
      </c>
      <c r="G145" s="210">
        <f t="shared" ref="G145" si="711">SUM(G132:G144)</f>
        <v>0</v>
      </c>
      <c r="H145" s="210">
        <f t="shared" ref="H145" si="712">SUM(H132:H144)</f>
        <v>0</v>
      </c>
      <c r="I145" s="210">
        <f t="shared" ref="I145" si="713">SUM(I132:I144)</f>
        <v>0</v>
      </c>
      <c r="J145" s="210">
        <f t="shared" ref="J145" si="714">SUM(J132:J144)</f>
        <v>29566.729999999996</v>
      </c>
      <c r="K145" s="210">
        <f t="shared" ref="K145" si="715">SUM(K132:K144)</f>
        <v>14965.74</v>
      </c>
      <c r="L145" s="210">
        <f t="shared" ref="L145" si="716">SUM(L132:L144)</f>
        <v>0</v>
      </c>
      <c r="M145" s="210">
        <f t="shared" ref="M145" si="717">SUM(M132:M144)</f>
        <v>27792.799999999999</v>
      </c>
      <c r="N145" s="221">
        <f t="shared" ref="N145" si="718">SUM(N132:N144)</f>
        <v>120235.09</v>
      </c>
      <c r="O145" s="85">
        <f t="shared" si="700"/>
        <v>676287.22</v>
      </c>
      <c r="Q145" s="86"/>
      <c r="R145" s="219" t="s">
        <v>43</v>
      </c>
      <c r="S145" s="210">
        <f>SUM(S132:S144)</f>
        <v>0</v>
      </c>
      <c r="T145" s="210">
        <f t="shared" ref="T145" si="719">SUM(T132:T144)</f>
        <v>0</v>
      </c>
      <c r="U145" s="210">
        <f t="shared" ref="U145" si="720">SUM(U132:U144)</f>
        <v>0</v>
      </c>
      <c r="V145" s="210">
        <f t="shared" ref="V145" si="721">SUM(V132:V144)</f>
        <v>0</v>
      </c>
      <c r="W145" s="210">
        <f t="shared" ref="W145" si="722">SUM(W132:W144)</f>
        <v>42970.98</v>
      </c>
      <c r="X145" s="210">
        <f t="shared" ref="X145" si="723">SUM(X132:X144)</f>
        <v>114063.01</v>
      </c>
      <c r="Y145" s="210">
        <f t="shared" ref="Y145" si="724">SUM(Y132:Y144)</f>
        <v>0</v>
      </c>
      <c r="Z145" s="210">
        <f t="shared" ref="Z145" si="725">SUM(Z132:Z144)</f>
        <v>0</v>
      </c>
      <c r="AA145" s="210">
        <f t="shared" ref="AA145" si="726">SUM(AA132:AA144)</f>
        <v>0</v>
      </c>
      <c r="AB145" s="210">
        <f t="shared" ref="AB145" si="727">SUM(AB132:AB144)</f>
        <v>-4798.0799999999872</v>
      </c>
      <c r="AC145" s="210">
        <f t="shared" ref="AC145" si="728">SUM(AC132:AC144)</f>
        <v>23315.110000000015</v>
      </c>
      <c r="AD145" s="221">
        <f t="shared" ref="AD145" si="729">SUM(AD132:AD144)</f>
        <v>0</v>
      </c>
      <c r="AE145" s="85">
        <f t="shared" si="701"/>
        <v>175551.02000000002</v>
      </c>
      <c r="AG145" s="86"/>
      <c r="AH145" s="219" t="s">
        <v>43</v>
      </c>
      <c r="AI145" s="210">
        <f>SUM(AI132:AI144)</f>
        <v>0</v>
      </c>
      <c r="AJ145" s="210">
        <f t="shared" ref="AJ145" si="730">SUM(AJ132:AJ144)</f>
        <v>0</v>
      </c>
      <c r="AK145" s="210">
        <f t="shared" ref="AK145" si="731">SUM(AK132:AK144)</f>
        <v>0</v>
      </c>
      <c r="AL145" s="210">
        <f t="shared" ref="AL145" si="732">SUM(AL132:AL144)</f>
        <v>0</v>
      </c>
      <c r="AM145" s="210">
        <f t="shared" ref="AM145" si="733">SUM(AM132:AM144)</f>
        <v>0</v>
      </c>
      <c r="AN145" s="210">
        <f t="shared" ref="AN145" si="734">SUM(AN132:AN144)</f>
        <v>0</v>
      </c>
      <c r="AO145" s="210">
        <f t="shared" ref="AO145" si="735">SUM(AO132:AO144)</f>
        <v>0</v>
      </c>
      <c r="AP145" s="210">
        <f t="shared" ref="AP145" si="736">SUM(AP132:AP144)</f>
        <v>0</v>
      </c>
      <c r="AQ145" s="210">
        <f t="shared" ref="AQ145" si="737">SUM(AQ132:AQ144)</f>
        <v>0</v>
      </c>
      <c r="AR145" s="210">
        <f t="shared" ref="AR145" si="738">SUM(AR132:AR144)</f>
        <v>0</v>
      </c>
      <c r="AS145" s="210">
        <f t="shared" ref="AS145" si="739">SUM(AS132:AS144)</f>
        <v>0</v>
      </c>
      <c r="AT145" s="221">
        <f t="shared" ref="AT145" si="740">SUM(AT132:AT144)</f>
        <v>0</v>
      </c>
      <c r="AU145" s="85">
        <f t="shared" si="703"/>
        <v>0</v>
      </c>
      <c r="AW145" s="86"/>
      <c r="AX145" s="219" t="s">
        <v>43</v>
      </c>
      <c r="AY145" s="210">
        <f>SUM(AY132:AY144)</f>
        <v>0</v>
      </c>
      <c r="AZ145" s="210">
        <f t="shared" ref="AZ145" si="741">SUM(AZ132:AZ144)</f>
        <v>0</v>
      </c>
      <c r="BA145" s="210">
        <f t="shared" ref="BA145" si="742">SUM(BA132:BA144)</f>
        <v>0</v>
      </c>
      <c r="BB145" s="210">
        <f t="shared" ref="BB145" si="743">SUM(BB132:BB144)</f>
        <v>0</v>
      </c>
      <c r="BC145" s="210">
        <f t="shared" ref="BC145" si="744">SUM(BC132:BC144)</f>
        <v>0</v>
      </c>
      <c r="BD145" s="210">
        <f t="shared" ref="BD145" si="745">SUM(BD132:BD144)</f>
        <v>0</v>
      </c>
      <c r="BE145" s="210">
        <f t="shared" ref="BE145" si="746">SUM(BE132:BE144)</f>
        <v>0</v>
      </c>
      <c r="BF145" s="210">
        <f t="shared" ref="BF145" si="747">SUM(BF132:BF144)</f>
        <v>0</v>
      </c>
      <c r="BG145" s="210">
        <f t="shared" ref="BG145" si="748">SUM(BG132:BG144)</f>
        <v>0</v>
      </c>
      <c r="BH145" s="210">
        <f t="shared" ref="BH145" si="749">SUM(BH132:BH144)</f>
        <v>0</v>
      </c>
      <c r="BI145" s="210">
        <f t="shared" ref="BI145" si="750">SUM(BI132:BI144)</f>
        <v>0</v>
      </c>
      <c r="BJ145" s="221">
        <f t="shared" ref="BJ145" si="751">SUM(BJ132:BJ144)</f>
        <v>0</v>
      </c>
      <c r="BK145" s="85">
        <f t="shared" si="705"/>
        <v>0</v>
      </c>
      <c r="BM145">
        <f t="shared" ref="BM145" si="752">SUM(BM132:BM144)</f>
        <v>2246.02</v>
      </c>
      <c r="BN145">
        <f t="shared" ref="BN145" si="753">SUM(BN132:BN144)</f>
        <v>117989.07</v>
      </c>
      <c r="BO145">
        <f t="shared" ref="BO145" si="754">SUM(BO132:BO144)</f>
        <v>0</v>
      </c>
      <c r="BP145">
        <f t="shared" ref="BP145" si="755">SUM(BP132:BP144)</f>
        <v>0</v>
      </c>
      <c r="BQ145">
        <f t="shared" ref="BQ145" si="756">SUM(BQ132:BQ144)</f>
        <v>0</v>
      </c>
      <c r="BR145">
        <f t="shared" ref="BR145" si="757">SUM(BR132:BR144)</f>
        <v>0</v>
      </c>
      <c r="BS145">
        <f t="shared" ref="BS145" si="758">SUM(BS132:BS144)</f>
        <v>0</v>
      </c>
      <c r="BU145">
        <f t="shared" ref="BU145" si="759">SUM(BU132:BU144)</f>
        <v>0</v>
      </c>
      <c r="BV145">
        <f t="shared" ref="BV145" si="760">SUM(BV132:BV144)</f>
        <v>0</v>
      </c>
      <c r="BW145">
        <f t="shared" ref="BW145" si="761">SUM(BW132:BW144)</f>
        <v>0</v>
      </c>
      <c r="BX145">
        <f t="shared" ref="BX145" si="762">SUM(BX132:BX144)</f>
        <v>0</v>
      </c>
      <c r="BY145">
        <f t="shared" ref="BY145" si="763">SUM(BY132:BY144)</f>
        <v>0</v>
      </c>
      <c r="BZ145">
        <f t="shared" ref="BZ145" si="764">SUM(BZ132:BZ144)</f>
        <v>0</v>
      </c>
      <c r="CA145">
        <f t="shared" ref="CA145" si="765">SUM(CA132:CA144)</f>
        <v>0</v>
      </c>
      <c r="CC145">
        <f t="shared" ref="CC145" si="766">SUM(CC132:CC144)</f>
        <v>0</v>
      </c>
      <c r="CD145">
        <f t="shared" ref="CD145" si="767">SUM(CD132:CD144)</f>
        <v>0</v>
      </c>
      <c r="CE145">
        <f t="shared" ref="CE145" si="768">SUM(CE132:CE144)</f>
        <v>0</v>
      </c>
      <c r="CF145">
        <f t="shared" ref="CF145" si="769">SUM(CF132:CF144)</f>
        <v>0</v>
      </c>
      <c r="CG145">
        <f t="shared" ref="CG145" si="770">SUM(CG132:CG144)</f>
        <v>0</v>
      </c>
      <c r="CH145">
        <f t="shared" ref="CH145" si="771">SUM(CH132:CH144)</f>
        <v>0</v>
      </c>
      <c r="CI145">
        <f t="shared" ref="CI145" si="772">SUM(CI132:CI144)</f>
        <v>0</v>
      </c>
      <c r="CK145">
        <f t="shared" ref="CK145" si="773">SUM(CK132:CK144)</f>
        <v>0</v>
      </c>
      <c r="CL145">
        <f t="shared" ref="CL145" si="774">SUM(CL132:CL144)</f>
        <v>0</v>
      </c>
      <c r="CM145">
        <f t="shared" ref="CM145" si="775">SUM(CM132:CM144)</f>
        <v>0</v>
      </c>
      <c r="CN145">
        <f t="shared" ref="CN145" si="776">SUM(CN132:CN144)</f>
        <v>0</v>
      </c>
      <c r="CO145">
        <f t="shared" ref="CO145" si="777">SUM(CO132:CO144)</f>
        <v>0</v>
      </c>
      <c r="CP145">
        <f t="shared" ref="CP145" si="778">SUM(CP132:CP144)</f>
        <v>0</v>
      </c>
      <c r="CQ145">
        <f t="shared" ref="CQ145" si="779">SUM(CQ132:CQ144)</f>
        <v>0</v>
      </c>
    </row>
    <row r="146" spans="1:95" ht="21.75" thickBot="1" x14ac:dyDescent="0.3">
      <c r="A146" s="87"/>
      <c r="Q146" s="87"/>
      <c r="AG146" s="87"/>
      <c r="AW146" s="87"/>
    </row>
    <row r="147" spans="1:95" ht="21.75" thickBot="1" x14ac:dyDescent="0.3">
      <c r="A147" s="87"/>
      <c r="B147" s="205" t="s">
        <v>36</v>
      </c>
      <c r="C147" s="206">
        <v>44197</v>
      </c>
      <c r="D147" s="206">
        <v>44228</v>
      </c>
      <c r="E147" s="206">
        <v>44256</v>
      </c>
      <c r="F147" s="206">
        <v>44287</v>
      </c>
      <c r="G147" s="206">
        <v>44317</v>
      </c>
      <c r="H147" s="206">
        <v>44348</v>
      </c>
      <c r="I147" s="206">
        <v>44378</v>
      </c>
      <c r="J147" s="206">
        <v>44409</v>
      </c>
      <c r="K147" s="206">
        <v>44440</v>
      </c>
      <c r="L147" s="206">
        <v>44470</v>
      </c>
      <c r="M147" s="206">
        <v>44501</v>
      </c>
      <c r="N147" s="213" t="s">
        <v>219</v>
      </c>
      <c r="O147" s="207" t="s">
        <v>34</v>
      </c>
      <c r="Q147" s="87"/>
      <c r="R147" s="205" t="s">
        <v>36</v>
      </c>
      <c r="S147" s="206">
        <f t="shared" ref="S147:AD147" si="780">S$3</f>
        <v>45292</v>
      </c>
      <c r="T147" s="206">
        <f t="shared" si="780"/>
        <v>45323</v>
      </c>
      <c r="U147" s="206">
        <f t="shared" si="780"/>
        <v>45352</v>
      </c>
      <c r="V147" s="206">
        <f t="shared" si="780"/>
        <v>45383</v>
      </c>
      <c r="W147" s="206">
        <f t="shared" si="780"/>
        <v>45413</v>
      </c>
      <c r="X147" s="206">
        <f t="shared" si="780"/>
        <v>45444</v>
      </c>
      <c r="Y147" s="206">
        <f t="shared" si="780"/>
        <v>45474</v>
      </c>
      <c r="Z147" s="206">
        <f t="shared" si="780"/>
        <v>45505</v>
      </c>
      <c r="AA147" s="206">
        <f t="shared" si="780"/>
        <v>45536</v>
      </c>
      <c r="AB147" s="206">
        <f t="shared" si="780"/>
        <v>45566</v>
      </c>
      <c r="AC147" s="206">
        <f t="shared" si="780"/>
        <v>45597</v>
      </c>
      <c r="AD147" s="213" t="str">
        <f t="shared" si="780"/>
        <v>Dec-24 +</v>
      </c>
      <c r="AE147" s="207" t="s">
        <v>34</v>
      </c>
      <c r="AG147" s="87"/>
      <c r="AH147" s="205" t="s">
        <v>36</v>
      </c>
      <c r="AI147" s="206">
        <f t="shared" ref="AI147:AT147" si="781">AI$3</f>
        <v>45292</v>
      </c>
      <c r="AJ147" s="206">
        <f t="shared" si="781"/>
        <v>45323</v>
      </c>
      <c r="AK147" s="206">
        <f t="shared" si="781"/>
        <v>45352</v>
      </c>
      <c r="AL147" s="206">
        <f t="shared" si="781"/>
        <v>45383</v>
      </c>
      <c r="AM147" s="206">
        <f t="shared" si="781"/>
        <v>45413</v>
      </c>
      <c r="AN147" s="206">
        <f t="shared" si="781"/>
        <v>45444</v>
      </c>
      <c r="AO147" s="206">
        <f t="shared" si="781"/>
        <v>45474</v>
      </c>
      <c r="AP147" s="206">
        <f t="shared" si="781"/>
        <v>45505</v>
      </c>
      <c r="AQ147" s="206">
        <f t="shared" si="781"/>
        <v>45536</v>
      </c>
      <c r="AR147" s="206">
        <f t="shared" si="781"/>
        <v>45566</v>
      </c>
      <c r="AS147" s="206">
        <f t="shared" si="781"/>
        <v>45597</v>
      </c>
      <c r="AT147" s="213" t="str">
        <f t="shared" si="781"/>
        <v>Dec-24 +</v>
      </c>
      <c r="AU147" s="207" t="s">
        <v>34</v>
      </c>
      <c r="AW147" s="87"/>
      <c r="AX147" s="205" t="s">
        <v>36</v>
      </c>
      <c r="AY147" s="206">
        <f t="shared" ref="AY147:BJ147" si="782">AY$3</f>
        <v>45292</v>
      </c>
      <c r="AZ147" s="206">
        <f t="shared" si="782"/>
        <v>45323</v>
      </c>
      <c r="BA147" s="206">
        <f t="shared" si="782"/>
        <v>45352</v>
      </c>
      <c r="BB147" s="206">
        <f t="shared" si="782"/>
        <v>45383</v>
      </c>
      <c r="BC147" s="206">
        <f t="shared" si="782"/>
        <v>45413</v>
      </c>
      <c r="BD147" s="206">
        <f t="shared" si="782"/>
        <v>45444</v>
      </c>
      <c r="BE147" s="206">
        <f t="shared" si="782"/>
        <v>45474</v>
      </c>
      <c r="BF147" s="206">
        <f t="shared" si="782"/>
        <v>45505</v>
      </c>
      <c r="BG147" s="206">
        <f t="shared" si="782"/>
        <v>45536</v>
      </c>
      <c r="BH147" s="206">
        <f t="shared" si="782"/>
        <v>45566</v>
      </c>
      <c r="BI147" s="206">
        <f t="shared" si="782"/>
        <v>45597</v>
      </c>
      <c r="BJ147" s="213" t="str">
        <f t="shared" si="782"/>
        <v>Dec-24 +</v>
      </c>
      <c r="BK147" s="207" t="s">
        <v>34</v>
      </c>
      <c r="BM147" s="42">
        <f>BM$3</f>
        <v>45627</v>
      </c>
      <c r="BN147" s="42">
        <f t="shared" ref="BN147:BS147" si="783">BN$3</f>
        <v>45658</v>
      </c>
      <c r="BO147" s="42">
        <f t="shared" si="783"/>
        <v>45689</v>
      </c>
      <c r="BP147" s="42">
        <f t="shared" si="783"/>
        <v>45717</v>
      </c>
      <c r="BQ147" s="42">
        <f t="shared" si="783"/>
        <v>45748</v>
      </c>
      <c r="BR147" s="42">
        <f t="shared" si="783"/>
        <v>45778</v>
      </c>
      <c r="BS147" s="42">
        <f t="shared" si="783"/>
        <v>45809</v>
      </c>
      <c r="BU147" s="42">
        <f t="shared" ref="BU147:CA147" si="784">BU$3</f>
        <v>45627</v>
      </c>
      <c r="BV147" s="42">
        <f t="shared" si="784"/>
        <v>45658</v>
      </c>
      <c r="BW147" s="42">
        <f t="shared" si="784"/>
        <v>45689</v>
      </c>
      <c r="BX147" s="42">
        <f t="shared" si="784"/>
        <v>45717</v>
      </c>
      <c r="BY147" s="42">
        <f t="shared" si="784"/>
        <v>45748</v>
      </c>
      <c r="BZ147" s="42">
        <f t="shared" si="784"/>
        <v>45778</v>
      </c>
      <c r="CA147" s="42">
        <f t="shared" si="784"/>
        <v>45809</v>
      </c>
      <c r="CC147" s="42">
        <f t="shared" ref="CC147:CI147" si="785">CC$3</f>
        <v>45627</v>
      </c>
      <c r="CD147" s="42">
        <f t="shared" si="785"/>
        <v>45658</v>
      </c>
      <c r="CE147" s="42">
        <f t="shared" si="785"/>
        <v>45689</v>
      </c>
      <c r="CF147" s="42">
        <f t="shared" si="785"/>
        <v>45717</v>
      </c>
      <c r="CG147" s="42">
        <f t="shared" si="785"/>
        <v>45748</v>
      </c>
      <c r="CH147" s="42">
        <f t="shared" si="785"/>
        <v>45778</v>
      </c>
      <c r="CI147" s="42">
        <f t="shared" si="785"/>
        <v>45809</v>
      </c>
      <c r="CK147" s="42">
        <f t="shared" ref="CK147:CQ147" si="786">CK$3</f>
        <v>45627</v>
      </c>
      <c r="CL147" s="42">
        <f t="shared" si="786"/>
        <v>45658</v>
      </c>
      <c r="CM147" s="42">
        <f t="shared" si="786"/>
        <v>45689</v>
      </c>
      <c r="CN147" s="42">
        <f t="shared" si="786"/>
        <v>45717</v>
      </c>
      <c r="CO147" s="42">
        <f t="shared" si="786"/>
        <v>45748</v>
      </c>
      <c r="CP147" s="42">
        <f t="shared" si="786"/>
        <v>45778</v>
      </c>
      <c r="CQ147" s="42">
        <f t="shared" si="786"/>
        <v>45809</v>
      </c>
    </row>
    <row r="148" spans="1:95" ht="15" customHeight="1" x14ac:dyDescent="0.25">
      <c r="A148" s="579" t="s">
        <v>63</v>
      </c>
      <c r="B148" s="218" t="s">
        <v>62</v>
      </c>
      <c r="C148" s="3">
        <v>0</v>
      </c>
      <c r="D148" s="3">
        <v>0</v>
      </c>
      <c r="E148" s="3">
        <v>0</v>
      </c>
      <c r="F148" s="3">
        <v>0</v>
      </c>
      <c r="G148" s="3">
        <v>0</v>
      </c>
      <c r="H148" s="3">
        <v>0</v>
      </c>
      <c r="I148" s="3">
        <v>0</v>
      </c>
      <c r="J148" s="3">
        <v>0</v>
      </c>
      <c r="K148" s="3">
        <v>0</v>
      </c>
      <c r="L148" s="3">
        <v>0</v>
      </c>
      <c r="M148" s="3">
        <v>0</v>
      </c>
      <c r="N148" s="172">
        <f>SUM(BM148:BS148)</f>
        <v>0</v>
      </c>
      <c r="O148" s="82">
        <f t="shared" ref="O148:O161" si="787">SUM(C148:N148)</f>
        <v>0</v>
      </c>
      <c r="Q148" s="579" t="s">
        <v>63</v>
      </c>
      <c r="R148" s="218" t="s">
        <v>62</v>
      </c>
      <c r="S148" s="3">
        <v>0</v>
      </c>
      <c r="T148" s="3">
        <v>0</v>
      </c>
      <c r="U148" s="3">
        <v>0</v>
      </c>
      <c r="V148" s="3">
        <v>0</v>
      </c>
      <c r="W148" s="3">
        <v>0</v>
      </c>
      <c r="X148" s="3">
        <v>0</v>
      </c>
      <c r="Y148" s="3">
        <v>0</v>
      </c>
      <c r="Z148" s="3">
        <v>0</v>
      </c>
      <c r="AA148" s="3">
        <v>0</v>
      </c>
      <c r="AB148" s="3">
        <v>0</v>
      </c>
      <c r="AC148" s="3">
        <v>0</v>
      </c>
      <c r="AD148" s="172">
        <f>SUM(BU148:CA148)</f>
        <v>0</v>
      </c>
      <c r="AE148" s="82">
        <f t="shared" ref="AE148:AE161" si="788">SUM(S148:AD148)</f>
        <v>0</v>
      </c>
      <c r="AG148" s="579" t="s">
        <v>63</v>
      </c>
      <c r="AH148" s="218" t="s">
        <v>62</v>
      </c>
      <c r="AI148" s="3">
        <v>0</v>
      </c>
      <c r="AJ148" s="3">
        <v>0</v>
      </c>
      <c r="AK148" s="3">
        <v>0</v>
      </c>
      <c r="AL148" s="3">
        <v>0</v>
      </c>
      <c r="AM148" s="3">
        <v>0</v>
      </c>
      <c r="AN148" s="3">
        <v>0</v>
      </c>
      <c r="AO148" s="3">
        <v>0</v>
      </c>
      <c r="AP148" s="3">
        <v>0</v>
      </c>
      <c r="AQ148" s="3">
        <v>0</v>
      </c>
      <c r="AR148" s="3">
        <v>0</v>
      </c>
      <c r="AS148" s="3">
        <v>0</v>
      </c>
      <c r="AT148" s="172">
        <f t="shared" ref="AT148:AT160" si="789">SUM(CC148:CI148)</f>
        <v>0</v>
      </c>
      <c r="AU148" s="82">
        <f t="shared" ref="AU148:AU161" si="790">SUM(AI148:AT148)</f>
        <v>0</v>
      </c>
      <c r="AW148" s="579" t="s">
        <v>63</v>
      </c>
      <c r="AX148" s="218" t="s">
        <v>62</v>
      </c>
      <c r="AY148" s="3">
        <v>0</v>
      </c>
      <c r="AZ148" s="3">
        <v>0</v>
      </c>
      <c r="BA148" s="3">
        <v>0</v>
      </c>
      <c r="BB148" s="3">
        <v>0</v>
      </c>
      <c r="BC148" s="3">
        <v>0</v>
      </c>
      <c r="BD148" s="3">
        <v>0</v>
      </c>
      <c r="BE148" s="3">
        <v>0</v>
      </c>
      <c r="BF148" s="3">
        <v>0</v>
      </c>
      <c r="BG148" s="3">
        <v>0</v>
      </c>
      <c r="BH148" s="3">
        <v>0</v>
      </c>
      <c r="BI148" s="3">
        <v>0</v>
      </c>
      <c r="BJ148" s="172">
        <f t="shared" ref="BJ148:BJ160" si="791">SUM(CK148:CQ148)</f>
        <v>0</v>
      </c>
      <c r="BK148" s="82">
        <f t="shared" ref="BK148:BK161" si="792">SUM(AY148:BJ148)</f>
        <v>0</v>
      </c>
      <c r="BM148" s="198">
        <v>0</v>
      </c>
      <c r="BN148" s="198">
        <v>0</v>
      </c>
      <c r="BO148" s="198">
        <v>0</v>
      </c>
      <c r="BP148" s="198">
        <v>0</v>
      </c>
      <c r="BQ148" s="198">
        <v>0</v>
      </c>
      <c r="BR148" s="198">
        <v>0</v>
      </c>
      <c r="BS148" s="198">
        <v>0</v>
      </c>
      <c r="BU148" s="198">
        <v>0</v>
      </c>
      <c r="BV148" s="198">
        <v>0</v>
      </c>
      <c r="BW148" s="198">
        <v>0</v>
      </c>
      <c r="BX148" s="198">
        <v>0</v>
      </c>
      <c r="BY148" s="198">
        <v>0</v>
      </c>
      <c r="BZ148" s="198">
        <v>0</v>
      </c>
      <c r="CA148" s="198">
        <v>0</v>
      </c>
      <c r="CC148" s="198">
        <v>0</v>
      </c>
      <c r="CD148" s="198">
        <v>0</v>
      </c>
      <c r="CE148" s="198">
        <v>0</v>
      </c>
      <c r="CF148" s="198">
        <v>0</v>
      </c>
      <c r="CG148" s="198">
        <v>0</v>
      </c>
      <c r="CH148" s="198">
        <v>0</v>
      </c>
      <c r="CI148" s="198">
        <v>0</v>
      </c>
      <c r="CK148" s="198">
        <v>0</v>
      </c>
      <c r="CL148" s="198">
        <v>0</v>
      </c>
      <c r="CM148" s="198">
        <v>0</v>
      </c>
      <c r="CN148" s="198">
        <v>0</v>
      </c>
      <c r="CO148" s="198">
        <v>0</v>
      </c>
      <c r="CP148" s="198">
        <v>0</v>
      </c>
      <c r="CQ148" s="198">
        <v>0</v>
      </c>
    </row>
    <row r="149" spans="1:95" x14ac:dyDescent="0.25">
      <c r="A149" s="580"/>
      <c r="B149" s="218" t="s">
        <v>61</v>
      </c>
      <c r="C149" s="3">
        <v>0</v>
      </c>
      <c r="D149" s="3">
        <v>0</v>
      </c>
      <c r="E149" s="3">
        <v>0</v>
      </c>
      <c r="F149" s="3">
        <v>0</v>
      </c>
      <c r="G149" s="3">
        <v>0</v>
      </c>
      <c r="H149" s="3">
        <v>0</v>
      </c>
      <c r="I149" s="3">
        <v>0</v>
      </c>
      <c r="J149" s="3">
        <v>0</v>
      </c>
      <c r="K149" s="3">
        <v>0</v>
      </c>
      <c r="L149" s="3">
        <v>0</v>
      </c>
      <c r="M149" s="3">
        <v>0</v>
      </c>
      <c r="N149" s="172">
        <f t="shared" ref="N149:N160" si="793">SUM(BM149:BS149)</f>
        <v>0</v>
      </c>
      <c r="O149" s="82">
        <f t="shared" si="787"/>
        <v>0</v>
      </c>
      <c r="Q149" s="580"/>
      <c r="R149" s="218" t="s">
        <v>61</v>
      </c>
      <c r="S149" s="3">
        <v>0</v>
      </c>
      <c r="T149" s="3">
        <v>0</v>
      </c>
      <c r="U149" s="3">
        <v>0</v>
      </c>
      <c r="V149" s="3">
        <v>0</v>
      </c>
      <c r="W149" s="3">
        <v>0</v>
      </c>
      <c r="X149" s="3">
        <v>0</v>
      </c>
      <c r="Y149" s="3">
        <v>0</v>
      </c>
      <c r="Z149" s="3">
        <v>0</v>
      </c>
      <c r="AA149" s="3">
        <v>0</v>
      </c>
      <c r="AB149" s="3">
        <v>0</v>
      </c>
      <c r="AC149" s="3">
        <v>0</v>
      </c>
      <c r="AD149" s="172">
        <f t="shared" ref="AD149:AD160" si="794">SUM(BU149:CA149)</f>
        <v>0</v>
      </c>
      <c r="AE149" s="82">
        <f t="shared" si="788"/>
        <v>0</v>
      </c>
      <c r="AG149" s="580"/>
      <c r="AH149" s="218" t="s">
        <v>61</v>
      </c>
      <c r="AI149" s="3">
        <v>0</v>
      </c>
      <c r="AJ149" s="3">
        <v>0</v>
      </c>
      <c r="AK149" s="3">
        <v>0</v>
      </c>
      <c r="AL149" s="3">
        <v>0</v>
      </c>
      <c r="AM149" s="3">
        <v>0</v>
      </c>
      <c r="AN149" s="3">
        <v>0</v>
      </c>
      <c r="AO149" s="3">
        <v>0</v>
      </c>
      <c r="AP149" s="3">
        <v>0</v>
      </c>
      <c r="AQ149" s="3">
        <v>0</v>
      </c>
      <c r="AR149" s="3">
        <v>0</v>
      </c>
      <c r="AS149" s="3">
        <v>0</v>
      </c>
      <c r="AT149" s="172">
        <f t="shared" si="789"/>
        <v>0</v>
      </c>
      <c r="AU149" s="82">
        <f t="shared" si="790"/>
        <v>0</v>
      </c>
      <c r="AW149" s="580"/>
      <c r="AX149" s="218" t="s">
        <v>61</v>
      </c>
      <c r="AY149" s="3">
        <v>0</v>
      </c>
      <c r="AZ149" s="3">
        <v>0</v>
      </c>
      <c r="BA149" s="3">
        <v>0</v>
      </c>
      <c r="BB149" s="3">
        <v>0</v>
      </c>
      <c r="BC149" s="3">
        <v>0</v>
      </c>
      <c r="BD149" s="3">
        <v>0</v>
      </c>
      <c r="BE149" s="3">
        <v>0</v>
      </c>
      <c r="BF149" s="3">
        <v>0</v>
      </c>
      <c r="BG149" s="3">
        <v>0</v>
      </c>
      <c r="BH149" s="3">
        <v>0</v>
      </c>
      <c r="BI149" s="3">
        <v>0</v>
      </c>
      <c r="BJ149" s="172">
        <f t="shared" si="791"/>
        <v>0</v>
      </c>
      <c r="BK149" s="82">
        <f t="shared" si="792"/>
        <v>0</v>
      </c>
      <c r="BM149" s="198">
        <v>0</v>
      </c>
      <c r="BN149" s="198">
        <v>0</v>
      </c>
      <c r="BO149" s="198">
        <v>0</v>
      </c>
      <c r="BP149" s="198">
        <v>0</v>
      </c>
      <c r="BQ149" s="198">
        <v>0</v>
      </c>
      <c r="BR149" s="198">
        <v>0</v>
      </c>
      <c r="BS149" s="198">
        <v>0</v>
      </c>
      <c r="BU149" s="198">
        <v>0</v>
      </c>
      <c r="BV149" s="198">
        <v>0</v>
      </c>
      <c r="BW149" s="198">
        <v>0</v>
      </c>
      <c r="BX149" s="198">
        <v>0</v>
      </c>
      <c r="BY149" s="198">
        <v>0</v>
      </c>
      <c r="BZ149" s="198">
        <v>0</v>
      </c>
      <c r="CA149" s="198">
        <v>0</v>
      </c>
      <c r="CC149" s="198">
        <v>0</v>
      </c>
      <c r="CD149" s="198">
        <v>0</v>
      </c>
      <c r="CE149" s="198">
        <v>0</v>
      </c>
      <c r="CF149" s="198">
        <v>0</v>
      </c>
      <c r="CG149" s="198">
        <v>0</v>
      </c>
      <c r="CH149" s="198">
        <v>0</v>
      </c>
      <c r="CI149" s="198">
        <v>0</v>
      </c>
      <c r="CK149" s="198">
        <v>0</v>
      </c>
      <c r="CL149" s="198">
        <v>0</v>
      </c>
      <c r="CM149" s="198">
        <v>0</v>
      </c>
      <c r="CN149" s="198">
        <v>0</v>
      </c>
      <c r="CO149" s="198">
        <v>0</v>
      </c>
      <c r="CP149" s="198">
        <v>0</v>
      </c>
      <c r="CQ149" s="198">
        <v>0</v>
      </c>
    </row>
    <row r="150" spans="1:95" x14ac:dyDescent="0.25">
      <c r="A150" s="580"/>
      <c r="B150" s="218" t="s">
        <v>60</v>
      </c>
      <c r="C150" s="3">
        <v>0</v>
      </c>
      <c r="D150" s="3">
        <v>0</v>
      </c>
      <c r="E150" s="3">
        <v>0</v>
      </c>
      <c r="F150" s="3">
        <v>0</v>
      </c>
      <c r="G150" s="3">
        <v>0</v>
      </c>
      <c r="H150" s="3">
        <v>0</v>
      </c>
      <c r="I150" s="3">
        <v>0</v>
      </c>
      <c r="J150" s="3">
        <v>0</v>
      </c>
      <c r="K150" s="3">
        <v>0</v>
      </c>
      <c r="L150" s="3">
        <v>0</v>
      </c>
      <c r="M150" s="3">
        <v>0</v>
      </c>
      <c r="N150" s="172">
        <f t="shared" si="793"/>
        <v>0</v>
      </c>
      <c r="O150" s="82">
        <f t="shared" si="787"/>
        <v>0</v>
      </c>
      <c r="Q150" s="580"/>
      <c r="R150" s="218" t="s">
        <v>60</v>
      </c>
      <c r="S150" s="3">
        <v>0</v>
      </c>
      <c r="T150" s="3">
        <v>0</v>
      </c>
      <c r="U150" s="3">
        <v>0</v>
      </c>
      <c r="V150" s="3">
        <v>0</v>
      </c>
      <c r="W150" s="3">
        <v>0</v>
      </c>
      <c r="X150" s="3">
        <v>0</v>
      </c>
      <c r="Y150" s="3">
        <v>0</v>
      </c>
      <c r="Z150" s="3">
        <v>0</v>
      </c>
      <c r="AA150" s="3">
        <v>0</v>
      </c>
      <c r="AB150" s="3">
        <v>0</v>
      </c>
      <c r="AC150" s="3">
        <v>0</v>
      </c>
      <c r="AD150" s="172">
        <f t="shared" si="794"/>
        <v>0</v>
      </c>
      <c r="AE150" s="82">
        <f t="shared" si="788"/>
        <v>0</v>
      </c>
      <c r="AG150" s="580"/>
      <c r="AH150" s="218" t="s">
        <v>60</v>
      </c>
      <c r="AI150" s="3">
        <v>0</v>
      </c>
      <c r="AJ150" s="3">
        <v>0</v>
      </c>
      <c r="AK150" s="3">
        <v>0</v>
      </c>
      <c r="AL150" s="3">
        <v>0</v>
      </c>
      <c r="AM150" s="3">
        <v>0</v>
      </c>
      <c r="AN150" s="3">
        <v>0</v>
      </c>
      <c r="AO150" s="3">
        <v>0</v>
      </c>
      <c r="AP150" s="3">
        <v>0</v>
      </c>
      <c r="AQ150" s="3">
        <v>0</v>
      </c>
      <c r="AR150" s="3">
        <v>0</v>
      </c>
      <c r="AS150" s="3">
        <v>0</v>
      </c>
      <c r="AT150" s="172">
        <f t="shared" si="789"/>
        <v>0</v>
      </c>
      <c r="AU150" s="82">
        <f t="shared" si="790"/>
        <v>0</v>
      </c>
      <c r="AW150" s="580"/>
      <c r="AX150" s="218" t="s">
        <v>60</v>
      </c>
      <c r="AY150" s="3">
        <v>0</v>
      </c>
      <c r="AZ150" s="3">
        <v>0</v>
      </c>
      <c r="BA150" s="3">
        <v>0</v>
      </c>
      <c r="BB150" s="3">
        <v>0</v>
      </c>
      <c r="BC150" s="3">
        <v>0</v>
      </c>
      <c r="BD150" s="3">
        <v>0</v>
      </c>
      <c r="BE150" s="3">
        <v>0</v>
      </c>
      <c r="BF150" s="3">
        <v>0</v>
      </c>
      <c r="BG150" s="3">
        <v>0</v>
      </c>
      <c r="BH150" s="3">
        <v>0</v>
      </c>
      <c r="BI150" s="3">
        <v>0</v>
      </c>
      <c r="BJ150" s="172">
        <f t="shared" si="791"/>
        <v>0</v>
      </c>
      <c r="BK150" s="82">
        <f t="shared" si="792"/>
        <v>0</v>
      </c>
      <c r="BM150" s="198">
        <v>0</v>
      </c>
      <c r="BN150" s="198">
        <v>0</v>
      </c>
      <c r="BO150" s="198">
        <v>0</v>
      </c>
      <c r="BP150" s="198">
        <v>0</v>
      </c>
      <c r="BQ150" s="198">
        <v>0</v>
      </c>
      <c r="BR150" s="198">
        <v>0</v>
      </c>
      <c r="BS150" s="198">
        <v>0</v>
      </c>
      <c r="BU150" s="198">
        <v>0</v>
      </c>
      <c r="BV150" s="198">
        <v>0</v>
      </c>
      <c r="BW150" s="198">
        <v>0</v>
      </c>
      <c r="BX150" s="198">
        <v>0</v>
      </c>
      <c r="BY150" s="198">
        <v>0</v>
      </c>
      <c r="BZ150" s="198">
        <v>0</v>
      </c>
      <c r="CA150" s="198">
        <v>0</v>
      </c>
      <c r="CC150" s="198">
        <v>0</v>
      </c>
      <c r="CD150" s="198">
        <v>0</v>
      </c>
      <c r="CE150" s="198">
        <v>0</v>
      </c>
      <c r="CF150" s="198">
        <v>0</v>
      </c>
      <c r="CG150" s="198">
        <v>0</v>
      </c>
      <c r="CH150" s="198">
        <v>0</v>
      </c>
      <c r="CI150" s="198">
        <v>0</v>
      </c>
      <c r="CK150" s="198">
        <v>0</v>
      </c>
      <c r="CL150" s="198">
        <v>0</v>
      </c>
      <c r="CM150" s="198">
        <v>0</v>
      </c>
      <c r="CN150" s="198">
        <v>0</v>
      </c>
      <c r="CO150" s="198">
        <v>0</v>
      </c>
      <c r="CP150" s="198">
        <v>0</v>
      </c>
      <c r="CQ150" s="198">
        <v>0</v>
      </c>
    </row>
    <row r="151" spans="1:95" x14ac:dyDescent="0.25">
      <c r="A151" s="580"/>
      <c r="B151" s="218" t="s">
        <v>59</v>
      </c>
      <c r="C151" s="3">
        <v>0</v>
      </c>
      <c r="D151" s="3">
        <v>0</v>
      </c>
      <c r="E151" s="3">
        <v>0</v>
      </c>
      <c r="F151" s="3">
        <v>0</v>
      </c>
      <c r="G151" s="3">
        <v>0</v>
      </c>
      <c r="H151" s="3">
        <v>0</v>
      </c>
      <c r="I151" s="3">
        <v>0</v>
      </c>
      <c r="J151" s="3">
        <v>0</v>
      </c>
      <c r="K151" s="3">
        <v>0</v>
      </c>
      <c r="L151" s="3">
        <v>0</v>
      </c>
      <c r="M151" s="3">
        <v>0</v>
      </c>
      <c r="N151" s="172">
        <f t="shared" si="793"/>
        <v>0</v>
      </c>
      <c r="O151" s="82">
        <f t="shared" si="787"/>
        <v>0</v>
      </c>
      <c r="Q151" s="580"/>
      <c r="R151" s="218" t="s">
        <v>59</v>
      </c>
      <c r="S151" s="3">
        <v>0</v>
      </c>
      <c r="T151" s="3">
        <v>0</v>
      </c>
      <c r="U151" s="3">
        <v>0</v>
      </c>
      <c r="V151" s="3">
        <v>0</v>
      </c>
      <c r="W151" s="3">
        <v>0</v>
      </c>
      <c r="X151" s="3">
        <v>0</v>
      </c>
      <c r="Y151" s="3">
        <v>0</v>
      </c>
      <c r="Z151" s="3">
        <v>0</v>
      </c>
      <c r="AA151" s="3">
        <v>0</v>
      </c>
      <c r="AB151" s="3">
        <v>0</v>
      </c>
      <c r="AC151" s="3">
        <v>0</v>
      </c>
      <c r="AD151" s="172">
        <f t="shared" si="794"/>
        <v>0</v>
      </c>
      <c r="AE151" s="82">
        <f t="shared" si="788"/>
        <v>0</v>
      </c>
      <c r="AG151" s="580"/>
      <c r="AH151" s="218" t="s">
        <v>59</v>
      </c>
      <c r="AI151" s="3">
        <v>0</v>
      </c>
      <c r="AJ151" s="3">
        <v>0</v>
      </c>
      <c r="AK151" s="3">
        <v>0</v>
      </c>
      <c r="AL151" s="3">
        <v>0</v>
      </c>
      <c r="AM151" s="3">
        <v>0</v>
      </c>
      <c r="AN151" s="3">
        <v>0</v>
      </c>
      <c r="AO151" s="3">
        <v>0</v>
      </c>
      <c r="AP151" s="3">
        <v>0</v>
      </c>
      <c r="AQ151" s="3">
        <v>0</v>
      </c>
      <c r="AR151" s="3">
        <v>0</v>
      </c>
      <c r="AS151" s="3">
        <v>0</v>
      </c>
      <c r="AT151" s="172">
        <f t="shared" si="789"/>
        <v>0</v>
      </c>
      <c r="AU151" s="82">
        <f t="shared" si="790"/>
        <v>0</v>
      </c>
      <c r="AW151" s="580"/>
      <c r="AX151" s="218" t="s">
        <v>59</v>
      </c>
      <c r="AY151" s="3">
        <v>0</v>
      </c>
      <c r="AZ151" s="3">
        <v>0</v>
      </c>
      <c r="BA151" s="3">
        <v>0</v>
      </c>
      <c r="BB151" s="3">
        <v>0</v>
      </c>
      <c r="BC151" s="3">
        <v>0</v>
      </c>
      <c r="BD151" s="3">
        <v>0</v>
      </c>
      <c r="BE151" s="3">
        <v>0</v>
      </c>
      <c r="BF151" s="3">
        <v>0</v>
      </c>
      <c r="BG151" s="3">
        <v>0</v>
      </c>
      <c r="BH151" s="3">
        <v>0</v>
      </c>
      <c r="BI151" s="3">
        <v>0</v>
      </c>
      <c r="BJ151" s="172">
        <f t="shared" si="791"/>
        <v>0</v>
      </c>
      <c r="BK151" s="82">
        <f t="shared" si="792"/>
        <v>0</v>
      </c>
      <c r="BM151" s="198">
        <v>0</v>
      </c>
      <c r="BN151" s="198">
        <v>0</v>
      </c>
      <c r="BO151" s="198">
        <v>0</v>
      </c>
      <c r="BP151" s="198">
        <v>0</v>
      </c>
      <c r="BQ151" s="198">
        <v>0</v>
      </c>
      <c r="BR151" s="198">
        <v>0</v>
      </c>
      <c r="BS151" s="198">
        <v>0</v>
      </c>
      <c r="BU151" s="198">
        <v>0</v>
      </c>
      <c r="BV151" s="198">
        <v>0</v>
      </c>
      <c r="BW151" s="198">
        <v>0</v>
      </c>
      <c r="BX151" s="198">
        <v>0</v>
      </c>
      <c r="BY151" s="198">
        <v>0</v>
      </c>
      <c r="BZ151" s="198">
        <v>0</v>
      </c>
      <c r="CA151" s="198">
        <v>0</v>
      </c>
      <c r="CC151" s="198">
        <v>0</v>
      </c>
      <c r="CD151" s="198">
        <v>0</v>
      </c>
      <c r="CE151" s="198">
        <v>0</v>
      </c>
      <c r="CF151" s="198">
        <v>0</v>
      </c>
      <c r="CG151" s="198">
        <v>0</v>
      </c>
      <c r="CH151" s="198">
        <v>0</v>
      </c>
      <c r="CI151" s="198">
        <v>0</v>
      </c>
      <c r="CK151" s="198">
        <v>0</v>
      </c>
      <c r="CL151" s="198">
        <v>0</v>
      </c>
      <c r="CM151" s="198">
        <v>0</v>
      </c>
      <c r="CN151" s="198">
        <v>0</v>
      </c>
      <c r="CO151" s="198">
        <v>0</v>
      </c>
      <c r="CP151" s="198">
        <v>0</v>
      </c>
      <c r="CQ151" s="198">
        <v>0</v>
      </c>
    </row>
    <row r="152" spans="1:95" ht="15" customHeight="1" x14ac:dyDescent="0.25">
      <c r="A152" s="580"/>
      <c r="B152" s="218" t="s">
        <v>58</v>
      </c>
      <c r="C152" s="3">
        <v>0</v>
      </c>
      <c r="D152" s="3">
        <v>0</v>
      </c>
      <c r="E152" s="3">
        <v>0</v>
      </c>
      <c r="F152" s="3">
        <v>0</v>
      </c>
      <c r="G152" s="3">
        <v>0</v>
      </c>
      <c r="H152" s="3">
        <v>0</v>
      </c>
      <c r="I152" s="3">
        <v>0</v>
      </c>
      <c r="J152" s="3">
        <v>0</v>
      </c>
      <c r="K152" s="3">
        <v>0</v>
      </c>
      <c r="L152" s="3">
        <v>0</v>
      </c>
      <c r="M152" s="3">
        <v>0</v>
      </c>
      <c r="N152" s="172">
        <f t="shared" si="793"/>
        <v>0</v>
      </c>
      <c r="O152" s="82">
        <f t="shared" si="787"/>
        <v>0</v>
      </c>
      <c r="Q152" s="580"/>
      <c r="R152" s="218" t="s">
        <v>58</v>
      </c>
      <c r="S152" s="3">
        <v>0</v>
      </c>
      <c r="T152" s="3">
        <v>0</v>
      </c>
      <c r="U152" s="3">
        <v>0</v>
      </c>
      <c r="V152" s="3">
        <v>0</v>
      </c>
      <c r="W152" s="3">
        <v>0</v>
      </c>
      <c r="X152" s="3">
        <v>0</v>
      </c>
      <c r="Y152" s="3">
        <v>0</v>
      </c>
      <c r="Z152" s="3">
        <v>0</v>
      </c>
      <c r="AA152" s="3">
        <v>0</v>
      </c>
      <c r="AB152" s="3">
        <v>0</v>
      </c>
      <c r="AC152" s="3">
        <v>0</v>
      </c>
      <c r="AD152" s="172">
        <f t="shared" si="794"/>
        <v>0</v>
      </c>
      <c r="AE152" s="82">
        <f t="shared" si="788"/>
        <v>0</v>
      </c>
      <c r="AG152" s="580"/>
      <c r="AH152" s="218" t="s">
        <v>58</v>
      </c>
      <c r="AI152" s="3">
        <v>0</v>
      </c>
      <c r="AJ152" s="3">
        <v>0</v>
      </c>
      <c r="AK152" s="3">
        <v>0</v>
      </c>
      <c r="AL152" s="3">
        <v>0</v>
      </c>
      <c r="AM152" s="3">
        <v>0</v>
      </c>
      <c r="AN152" s="3">
        <v>0</v>
      </c>
      <c r="AO152" s="3">
        <v>0</v>
      </c>
      <c r="AP152" s="3">
        <v>0</v>
      </c>
      <c r="AQ152" s="3">
        <v>0</v>
      </c>
      <c r="AR152" s="3">
        <v>0</v>
      </c>
      <c r="AS152" s="3">
        <v>0</v>
      </c>
      <c r="AT152" s="172">
        <f t="shared" si="789"/>
        <v>0</v>
      </c>
      <c r="AU152" s="82">
        <f t="shared" si="790"/>
        <v>0</v>
      </c>
      <c r="AW152" s="580"/>
      <c r="AX152" s="218" t="s">
        <v>58</v>
      </c>
      <c r="AY152" s="3">
        <v>0</v>
      </c>
      <c r="AZ152" s="3">
        <v>0</v>
      </c>
      <c r="BA152" s="3">
        <v>0</v>
      </c>
      <c r="BB152" s="3">
        <v>0</v>
      </c>
      <c r="BC152" s="3">
        <v>0</v>
      </c>
      <c r="BD152" s="3">
        <v>0</v>
      </c>
      <c r="BE152" s="3">
        <v>0</v>
      </c>
      <c r="BF152" s="3">
        <v>0</v>
      </c>
      <c r="BG152" s="3">
        <v>0</v>
      </c>
      <c r="BH152" s="3">
        <v>0</v>
      </c>
      <c r="BI152" s="3">
        <v>0</v>
      </c>
      <c r="BJ152" s="172">
        <f t="shared" si="791"/>
        <v>0</v>
      </c>
      <c r="BK152" s="82">
        <f t="shared" si="792"/>
        <v>0</v>
      </c>
      <c r="BM152" s="198">
        <v>0</v>
      </c>
      <c r="BN152" s="198">
        <v>0</v>
      </c>
      <c r="BO152" s="198">
        <v>0</v>
      </c>
      <c r="BP152" s="198">
        <v>0</v>
      </c>
      <c r="BQ152" s="198">
        <v>0</v>
      </c>
      <c r="BR152" s="198">
        <v>0</v>
      </c>
      <c r="BS152" s="198">
        <v>0</v>
      </c>
      <c r="BU152" s="198">
        <v>0</v>
      </c>
      <c r="BV152" s="198">
        <v>0</v>
      </c>
      <c r="BW152" s="198">
        <v>0</v>
      </c>
      <c r="BX152" s="198">
        <v>0</v>
      </c>
      <c r="BY152" s="198">
        <v>0</v>
      </c>
      <c r="BZ152" s="198">
        <v>0</v>
      </c>
      <c r="CA152" s="198">
        <v>0</v>
      </c>
      <c r="CC152" s="198">
        <v>0</v>
      </c>
      <c r="CD152" s="198">
        <v>0</v>
      </c>
      <c r="CE152" s="198">
        <v>0</v>
      </c>
      <c r="CF152" s="198">
        <v>0</v>
      </c>
      <c r="CG152" s="198">
        <v>0</v>
      </c>
      <c r="CH152" s="198">
        <v>0</v>
      </c>
      <c r="CI152" s="198">
        <v>0</v>
      </c>
      <c r="CK152" s="198">
        <v>0</v>
      </c>
      <c r="CL152" s="198">
        <v>0</v>
      </c>
      <c r="CM152" s="198">
        <v>0</v>
      </c>
      <c r="CN152" s="198">
        <v>0</v>
      </c>
      <c r="CO152" s="198">
        <v>0</v>
      </c>
      <c r="CP152" s="198">
        <v>0</v>
      </c>
      <c r="CQ152" s="198">
        <v>0</v>
      </c>
    </row>
    <row r="153" spans="1:95" x14ac:dyDescent="0.25">
      <c r="A153" s="580"/>
      <c r="B153" s="218" t="s">
        <v>57</v>
      </c>
      <c r="C153" s="3">
        <v>0</v>
      </c>
      <c r="D153" s="3">
        <v>0</v>
      </c>
      <c r="E153" s="3">
        <v>0</v>
      </c>
      <c r="F153" s="3">
        <v>0</v>
      </c>
      <c r="G153" s="3">
        <v>0</v>
      </c>
      <c r="H153" s="3">
        <v>0</v>
      </c>
      <c r="I153" s="3">
        <v>0</v>
      </c>
      <c r="J153" s="3">
        <v>0</v>
      </c>
      <c r="K153" s="3">
        <v>0</v>
      </c>
      <c r="L153" s="3">
        <v>0</v>
      </c>
      <c r="M153" s="3">
        <v>0</v>
      </c>
      <c r="N153" s="172">
        <f t="shared" si="793"/>
        <v>0</v>
      </c>
      <c r="O153" s="82">
        <f t="shared" si="787"/>
        <v>0</v>
      </c>
      <c r="Q153" s="580"/>
      <c r="R153" s="218" t="s">
        <v>57</v>
      </c>
      <c r="S153" s="3">
        <v>0</v>
      </c>
      <c r="T153" s="3">
        <v>0</v>
      </c>
      <c r="U153" s="3">
        <v>0</v>
      </c>
      <c r="V153" s="3">
        <v>0</v>
      </c>
      <c r="W153" s="3">
        <v>0</v>
      </c>
      <c r="X153" s="3">
        <v>0</v>
      </c>
      <c r="Y153" s="3">
        <v>0</v>
      </c>
      <c r="Z153" s="3">
        <v>0</v>
      </c>
      <c r="AA153" s="3">
        <v>0</v>
      </c>
      <c r="AB153" s="3">
        <v>0</v>
      </c>
      <c r="AC153" s="3">
        <v>0</v>
      </c>
      <c r="AD153" s="172">
        <f t="shared" si="794"/>
        <v>0</v>
      </c>
      <c r="AE153" s="82">
        <f t="shared" si="788"/>
        <v>0</v>
      </c>
      <c r="AG153" s="580"/>
      <c r="AH153" s="218" t="s">
        <v>57</v>
      </c>
      <c r="AI153" s="3">
        <v>0</v>
      </c>
      <c r="AJ153" s="3">
        <v>0</v>
      </c>
      <c r="AK153" s="3">
        <v>0</v>
      </c>
      <c r="AL153" s="3">
        <v>0</v>
      </c>
      <c r="AM153" s="3">
        <v>0</v>
      </c>
      <c r="AN153" s="3">
        <v>0</v>
      </c>
      <c r="AO153" s="3">
        <v>0</v>
      </c>
      <c r="AP153" s="3">
        <v>0</v>
      </c>
      <c r="AQ153" s="3">
        <v>0</v>
      </c>
      <c r="AR153" s="3">
        <v>0</v>
      </c>
      <c r="AS153" s="3">
        <v>0</v>
      </c>
      <c r="AT153" s="172">
        <f t="shared" si="789"/>
        <v>0</v>
      </c>
      <c r="AU153" s="82">
        <f t="shared" si="790"/>
        <v>0</v>
      </c>
      <c r="AW153" s="580"/>
      <c r="AX153" s="218" t="s">
        <v>57</v>
      </c>
      <c r="AY153" s="3">
        <v>0</v>
      </c>
      <c r="AZ153" s="3">
        <v>0</v>
      </c>
      <c r="BA153" s="3">
        <v>0</v>
      </c>
      <c r="BB153" s="3">
        <v>0</v>
      </c>
      <c r="BC153" s="3">
        <v>0</v>
      </c>
      <c r="BD153" s="3">
        <v>0</v>
      </c>
      <c r="BE153" s="3">
        <v>0</v>
      </c>
      <c r="BF153" s="3">
        <v>0</v>
      </c>
      <c r="BG153" s="3">
        <v>0</v>
      </c>
      <c r="BH153" s="3">
        <v>0</v>
      </c>
      <c r="BI153" s="3">
        <v>0</v>
      </c>
      <c r="BJ153" s="172">
        <f t="shared" si="791"/>
        <v>0</v>
      </c>
      <c r="BK153" s="82">
        <f t="shared" si="792"/>
        <v>0</v>
      </c>
      <c r="BM153" s="198">
        <v>0</v>
      </c>
      <c r="BN153" s="198">
        <v>0</v>
      </c>
      <c r="BO153" s="198">
        <v>0</v>
      </c>
      <c r="BP153" s="198">
        <v>0</v>
      </c>
      <c r="BQ153" s="198">
        <v>0</v>
      </c>
      <c r="BR153" s="198">
        <v>0</v>
      </c>
      <c r="BS153" s="198">
        <v>0</v>
      </c>
      <c r="BU153" s="198">
        <v>0</v>
      </c>
      <c r="BV153" s="198">
        <v>0</v>
      </c>
      <c r="BW153" s="198">
        <v>0</v>
      </c>
      <c r="BX153" s="198">
        <v>0</v>
      </c>
      <c r="BY153" s="198">
        <v>0</v>
      </c>
      <c r="BZ153" s="198">
        <v>0</v>
      </c>
      <c r="CA153" s="198">
        <v>0</v>
      </c>
      <c r="CC153" s="198">
        <v>0</v>
      </c>
      <c r="CD153" s="198">
        <v>0</v>
      </c>
      <c r="CE153" s="198">
        <v>0</v>
      </c>
      <c r="CF153" s="198">
        <v>0</v>
      </c>
      <c r="CG153" s="198">
        <v>0</v>
      </c>
      <c r="CH153" s="198">
        <v>0</v>
      </c>
      <c r="CI153" s="198">
        <v>0</v>
      </c>
      <c r="CK153" s="198">
        <v>0</v>
      </c>
      <c r="CL153" s="198">
        <v>0</v>
      </c>
      <c r="CM153" s="198">
        <v>0</v>
      </c>
      <c r="CN153" s="198">
        <v>0</v>
      </c>
      <c r="CO153" s="198">
        <v>0</v>
      </c>
      <c r="CP153" s="198">
        <v>0</v>
      </c>
      <c r="CQ153" s="198">
        <v>0</v>
      </c>
    </row>
    <row r="154" spans="1:95" x14ac:dyDescent="0.25">
      <c r="A154" s="580"/>
      <c r="B154" s="218" t="s">
        <v>56</v>
      </c>
      <c r="C154" s="3">
        <v>0</v>
      </c>
      <c r="D154" s="3">
        <v>0</v>
      </c>
      <c r="E154" s="3">
        <v>0</v>
      </c>
      <c r="F154" s="3">
        <v>0</v>
      </c>
      <c r="G154" s="3">
        <v>0</v>
      </c>
      <c r="H154" s="3">
        <v>0</v>
      </c>
      <c r="I154" s="3">
        <v>0</v>
      </c>
      <c r="J154" s="3">
        <v>0</v>
      </c>
      <c r="K154" s="3">
        <v>0</v>
      </c>
      <c r="L154" s="3">
        <v>0</v>
      </c>
      <c r="M154" s="3">
        <v>0</v>
      </c>
      <c r="N154" s="172">
        <f t="shared" si="793"/>
        <v>0</v>
      </c>
      <c r="O154" s="82">
        <f t="shared" si="787"/>
        <v>0</v>
      </c>
      <c r="Q154" s="580"/>
      <c r="R154" s="218" t="s">
        <v>56</v>
      </c>
      <c r="S154" s="3">
        <v>0</v>
      </c>
      <c r="T154" s="3">
        <v>0</v>
      </c>
      <c r="U154" s="3">
        <v>0</v>
      </c>
      <c r="V154" s="3">
        <v>0</v>
      </c>
      <c r="W154" s="3">
        <v>0</v>
      </c>
      <c r="X154" s="3">
        <v>0</v>
      </c>
      <c r="Y154" s="3">
        <v>0</v>
      </c>
      <c r="Z154" s="3">
        <v>0</v>
      </c>
      <c r="AA154" s="3">
        <v>0</v>
      </c>
      <c r="AB154" s="3">
        <v>0</v>
      </c>
      <c r="AC154" s="3">
        <v>0</v>
      </c>
      <c r="AD154" s="172">
        <f t="shared" si="794"/>
        <v>0</v>
      </c>
      <c r="AE154" s="82">
        <f t="shared" si="788"/>
        <v>0</v>
      </c>
      <c r="AG154" s="580"/>
      <c r="AH154" s="218" t="s">
        <v>56</v>
      </c>
      <c r="AI154" s="3">
        <v>0</v>
      </c>
      <c r="AJ154" s="3">
        <v>0</v>
      </c>
      <c r="AK154" s="3">
        <v>0</v>
      </c>
      <c r="AL154" s="3">
        <v>0</v>
      </c>
      <c r="AM154" s="3">
        <v>0</v>
      </c>
      <c r="AN154" s="3">
        <v>0</v>
      </c>
      <c r="AO154" s="3">
        <v>0</v>
      </c>
      <c r="AP154" s="3">
        <v>0</v>
      </c>
      <c r="AQ154" s="3">
        <v>0</v>
      </c>
      <c r="AR154" s="3">
        <v>0</v>
      </c>
      <c r="AS154" s="3">
        <v>0</v>
      </c>
      <c r="AT154" s="172">
        <f t="shared" si="789"/>
        <v>0</v>
      </c>
      <c r="AU154" s="82">
        <f t="shared" si="790"/>
        <v>0</v>
      </c>
      <c r="AW154" s="580"/>
      <c r="AX154" s="218" t="s">
        <v>56</v>
      </c>
      <c r="AY154" s="3">
        <v>0</v>
      </c>
      <c r="AZ154" s="3">
        <v>0</v>
      </c>
      <c r="BA154" s="3">
        <v>0</v>
      </c>
      <c r="BB154" s="3">
        <v>0</v>
      </c>
      <c r="BC154" s="3">
        <v>0</v>
      </c>
      <c r="BD154" s="3">
        <v>0</v>
      </c>
      <c r="BE154" s="3">
        <v>0</v>
      </c>
      <c r="BF154" s="3">
        <v>0</v>
      </c>
      <c r="BG154" s="3">
        <v>0</v>
      </c>
      <c r="BH154" s="3">
        <v>0</v>
      </c>
      <c r="BI154" s="3">
        <v>0</v>
      </c>
      <c r="BJ154" s="172">
        <f t="shared" si="791"/>
        <v>0</v>
      </c>
      <c r="BK154" s="82">
        <f t="shared" si="792"/>
        <v>0</v>
      </c>
      <c r="BM154" s="198">
        <v>0</v>
      </c>
      <c r="BN154" s="198">
        <v>0</v>
      </c>
      <c r="BO154" s="198">
        <v>0</v>
      </c>
      <c r="BP154" s="198">
        <v>0</v>
      </c>
      <c r="BQ154" s="198">
        <v>0</v>
      </c>
      <c r="BR154" s="198">
        <v>0</v>
      </c>
      <c r="BS154" s="198">
        <v>0</v>
      </c>
      <c r="BU154" s="198">
        <v>0</v>
      </c>
      <c r="BV154" s="198">
        <v>0</v>
      </c>
      <c r="BW154" s="198">
        <v>0</v>
      </c>
      <c r="BX154" s="198">
        <v>0</v>
      </c>
      <c r="BY154" s="198">
        <v>0</v>
      </c>
      <c r="BZ154" s="198">
        <v>0</v>
      </c>
      <c r="CA154" s="198">
        <v>0</v>
      </c>
      <c r="CC154" s="198">
        <v>0</v>
      </c>
      <c r="CD154" s="198">
        <v>0</v>
      </c>
      <c r="CE154" s="198">
        <v>0</v>
      </c>
      <c r="CF154" s="198">
        <v>0</v>
      </c>
      <c r="CG154" s="198">
        <v>0</v>
      </c>
      <c r="CH154" s="198">
        <v>0</v>
      </c>
      <c r="CI154" s="198">
        <v>0</v>
      </c>
      <c r="CK154" s="198">
        <v>0</v>
      </c>
      <c r="CL154" s="198">
        <v>0</v>
      </c>
      <c r="CM154" s="198">
        <v>0</v>
      </c>
      <c r="CN154" s="198">
        <v>0</v>
      </c>
      <c r="CO154" s="198">
        <v>0</v>
      </c>
      <c r="CP154" s="198">
        <v>0</v>
      </c>
      <c r="CQ154" s="198">
        <v>0</v>
      </c>
    </row>
    <row r="155" spans="1:95" x14ac:dyDescent="0.25">
      <c r="A155" s="580"/>
      <c r="B155" s="218" t="s">
        <v>55</v>
      </c>
      <c r="C155" s="3">
        <v>0</v>
      </c>
      <c r="D155" s="3">
        <v>0</v>
      </c>
      <c r="E155" s="3">
        <v>0</v>
      </c>
      <c r="F155" s="3">
        <v>0</v>
      </c>
      <c r="G155" s="3">
        <v>0</v>
      </c>
      <c r="H155" s="3">
        <v>0</v>
      </c>
      <c r="I155" s="3">
        <v>0</v>
      </c>
      <c r="J155" s="3">
        <v>0</v>
      </c>
      <c r="K155" s="3">
        <v>0</v>
      </c>
      <c r="L155" s="3">
        <v>0</v>
      </c>
      <c r="M155" s="3">
        <v>0</v>
      </c>
      <c r="N155" s="172">
        <f t="shared" si="793"/>
        <v>0</v>
      </c>
      <c r="O155" s="82">
        <f t="shared" si="787"/>
        <v>0</v>
      </c>
      <c r="Q155" s="580"/>
      <c r="R155" s="218" t="s">
        <v>55</v>
      </c>
      <c r="S155" s="3">
        <v>0</v>
      </c>
      <c r="T155" s="3">
        <v>0</v>
      </c>
      <c r="U155" s="3">
        <v>0</v>
      </c>
      <c r="V155" s="3">
        <v>0</v>
      </c>
      <c r="W155" s="3">
        <v>0</v>
      </c>
      <c r="X155" s="3">
        <v>0</v>
      </c>
      <c r="Y155" s="3">
        <v>0</v>
      </c>
      <c r="Z155" s="3">
        <v>0</v>
      </c>
      <c r="AA155" s="3">
        <v>0</v>
      </c>
      <c r="AB155" s="3">
        <v>0</v>
      </c>
      <c r="AC155" s="3">
        <v>0</v>
      </c>
      <c r="AD155" s="172">
        <f t="shared" si="794"/>
        <v>0</v>
      </c>
      <c r="AE155" s="82">
        <f t="shared" si="788"/>
        <v>0</v>
      </c>
      <c r="AG155" s="580"/>
      <c r="AH155" s="218" t="s">
        <v>55</v>
      </c>
      <c r="AI155" s="3">
        <v>0</v>
      </c>
      <c r="AJ155" s="3">
        <v>0</v>
      </c>
      <c r="AK155" s="3">
        <v>0</v>
      </c>
      <c r="AL155" s="3">
        <v>0</v>
      </c>
      <c r="AM155" s="3">
        <v>0</v>
      </c>
      <c r="AN155" s="3">
        <v>0</v>
      </c>
      <c r="AO155" s="3">
        <v>0</v>
      </c>
      <c r="AP155" s="3">
        <v>0</v>
      </c>
      <c r="AQ155" s="3">
        <v>0</v>
      </c>
      <c r="AR155" s="3">
        <v>0</v>
      </c>
      <c r="AS155" s="3">
        <v>0</v>
      </c>
      <c r="AT155" s="172">
        <f t="shared" si="789"/>
        <v>0</v>
      </c>
      <c r="AU155" s="82">
        <f t="shared" si="790"/>
        <v>0</v>
      </c>
      <c r="AW155" s="580"/>
      <c r="AX155" s="218" t="s">
        <v>55</v>
      </c>
      <c r="AY155" s="3">
        <v>0</v>
      </c>
      <c r="AZ155" s="3">
        <v>0</v>
      </c>
      <c r="BA155" s="3">
        <v>0</v>
      </c>
      <c r="BB155" s="3">
        <v>0</v>
      </c>
      <c r="BC155" s="3">
        <v>0</v>
      </c>
      <c r="BD155" s="3">
        <v>0</v>
      </c>
      <c r="BE155" s="3">
        <v>0</v>
      </c>
      <c r="BF155" s="3">
        <v>0</v>
      </c>
      <c r="BG155" s="3">
        <v>0</v>
      </c>
      <c r="BH155" s="3">
        <v>0</v>
      </c>
      <c r="BI155" s="3">
        <v>0</v>
      </c>
      <c r="BJ155" s="172">
        <f t="shared" si="791"/>
        <v>0</v>
      </c>
      <c r="BK155" s="82">
        <f t="shared" si="792"/>
        <v>0</v>
      </c>
      <c r="BM155" s="198">
        <v>0</v>
      </c>
      <c r="BN155" s="198">
        <v>0</v>
      </c>
      <c r="BO155" s="198">
        <v>0</v>
      </c>
      <c r="BP155" s="198">
        <v>0</v>
      </c>
      <c r="BQ155" s="198">
        <v>0</v>
      </c>
      <c r="BR155" s="198">
        <v>0</v>
      </c>
      <c r="BS155" s="198">
        <v>0</v>
      </c>
      <c r="BU155" s="198">
        <v>0</v>
      </c>
      <c r="BV155" s="198">
        <v>0</v>
      </c>
      <c r="BW155" s="198">
        <v>0</v>
      </c>
      <c r="BX155" s="198">
        <v>0</v>
      </c>
      <c r="BY155" s="198">
        <v>0</v>
      </c>
      <c r="BZ155" s="198">
        <v>0</v>
      </c>
      <c r="CA155" s="198">
        <v>0</v>
      </c>
      <c r="CC155" s="198">
        <v>0</v>
      </c>
      <c r="CD155" s="198">
        <v>0</v>
      </c>
      <c r="CE155" s="198">
        <v>0</v>
      </c>
      <c r="CF155" s="198">
        <v>0</v>
      </c>
      <c r="CG155" s="198">
        <v>0</v>
      </c>
      <c r="CH155" s="198">
        <v>0</v>
      </c>
      <c r="CI155" s="198">
        <v>0</v>
      </c>
      <c r="CK155" s="198">
        <v>0</v>
      </c>
      <c r="CL155" s="198">
        <v>0</v>
      </c>
      <c r="CM155" s="198">
        <v>0</v>
      </c>
      <c r="CN155" s="198">
        <v>0</v>
      </c>
      <c r="CO155" s="198">
        <v>0</v>
      </c>
      <c r="CP155" s="198">
        <v>0</v>
      </c>
      <c r="CQ155" s="198">
        <v>0</v>
      </c>
    </row>
    <row r="156" spans="1:95" x14ac:dyDescent="0.25">
      <c r="A156" s="580"/>
      <c r="B156" s="218" t="s">
        <v>54</v>
      </c>
      <c r="C156" s="3">
        <v>0</v>
      </c>
      <c r="D156" s="3">
        <v>0</v>
      </c>
      <c r="E156" s="3">
        <v>0</v>
      </c>
      <c r="F156" s="3">
        <v>0</v>
      </c>
      <c r="G156" s="3">
        <v>0</v>
      </c>
      <c r="H156" s="3">
        <v>0</v>
      </c>
      <c r="I156" s="3">
        <v>0</v>
      </c>
      <c r="J156" s="3">
        <v>0</v>
      </c>
      <c r="K156" s="3">
        <v>0</v>
      </c>
      <c r="L156" s="3">
        <v>0</v>
      </c>
      <c r="M156" s="3">
        <v>0</v>
      </c>
      <c r="N156" s="172">
        <f t="shared" si="793"/>
        <v>0</v>
      </c>
      <c r="O156" s="82">
        <f t="shared" si="787"/>
        <v>0</v>
      </c>
      <c r="Q156" s="580"/>
      <c r="R156" s="218" t="s">
        <v>54</v>
      </c>
      <c r="S156" s="3">
        <v>0</v>
      </c>
      <c r="T156" s="3">
        <v>0</v>
      </c>
      <c r="U156" s="3">
        <v>0</v>
      </c>
      <c r="V156" s="3">
        <v>0</v>
      </c>
      <c r="W156" s="3">
        <v>0</v>
      </c>
      <c r="X156" s="3">
        <v>0</v>
      </c>
      <c r="Y156" s="3">
        <v>0</v>
      </c>
      <c r="Z156" s="3">
        <v>0</v>
      </c>
      <c r="AA156" s="3">
        <v>0</v>
      </c>
      <c r="AB156" s="3">
        <v>0</v>
      </c>
      <c r="AC156" s="3">
        <v>0</v>
      </c>
      <c r="AD156" s="172">
        <f t="shared" si="794"/>
        <v>0</v>
      </c>
      <c r="AE156" s="82">
        <f t="shared" si="788"/>
        <v>0</v>
      </c>
      <c r="AG156" s="580"/>
      <c r="AH156" s="218" t="s">
        <v>54</v>
      </c>
      <c r="AI156" s="3">
        <v>0</v>
      </c>
      <c r="AJ156" s="3">
        <v>0</v>
      </c>
      <c r="AK156" s="3">
        <v>0</v>
      </c>
      <c r="AL156" s="3">
        <v>0</v>
      </c>
      <c r="AM156" s="3">
        <v>0</v>
      </c>
      <c r="AN156" s="3">
        <v>0</v>
      </c>
      <c r="AO156" s="3">
        <v>0</v>
      </c>
      <c r="AP156" s="3">
        <v>0</v>
      </c>
      <c r="AQ156" s="3">
        <v>0</v>
      </c>
      <c r="AR156" s="3">
        <v>0</v>
      </c>
      <c r="AS156" s="3">
        <v>0</v>
      </c>
      <c r="AT156" s="172">
        <f t="shared" si="789"/>
        <v>0</v>
      </c>
      <c r="AU156" s="82">
        <f t="shared" si="790"/>
        <v>0</v>
      </c>
      <c r="AW156" s="580"/>
      <c r="AX156" s="218" t="s">
        <v>54</v>
      </c>
      <c r="AY156" s="3">
        <v>0</v>
      </c>
      <c r="AZ156" s="3">
        <v>0</v>
      </c>
      <c r="BA156" s="3">
        <v>0</v>
      </c>
      <c r="BB156" s="3">
        <v>0</v>
      </c>
      <c r="BC156" s="3">
        <v>0</v>
      </c>
      <c r="BD156" s="3">
        <v>0</v>
      </c>
      <c r="BE156" s="3">
        <v>0</v>
      </c>
      <c r="BF156" s="3">
        <v>0</v>
      </c>
      <c r="BG156" s="3">
        <v>0</v>
      </c>
      <c r="BH156" s="3">
        <v>0</v>
      </c>
      <c r="BI156" s="3">
        <v>0</v>
      </c>
      <c r="BJ156" s="172">
        <f t="shared" si="791"/>
        <v>0</v>
      </c>
      <c r="BK156" s="82">
        <f t="shared" si="792"/>
        <v>0</v>
      </c>
      <c r="BM156" s="198">
        <v>0</v>
      </c>
      <c r="BN156" s="198">
        <v>0</v>
      </c>
      <c r="BO156" s="198">
        <v>0</v>
      </c>
      <c r="BP156" s="198">
        <v>0</v>
      </c>
      <c r="BQ156" s="198">
        <v>0</v>
      </c>
      <c r="BR156" s="198">
        <v>0</v>
      </c>
      <c r="BS156" s="198">
        <v>0</v>
      </c>
      <c r="BU156" s="198">
        <v>0</v>
      </c>
      <c r="BV156" s="198">
        <v>0</v>
      </c>
      <c r="BW156" s="198">
        <v>0</v>
      </c>
      <c r="BX156" s="198">
        <v>0</v>
      </c>
      <c r="BY156" s="198">
        <v>0</v>
      </c>
      <c r="BZ156" s="198">
        <v>0</v>
      </c>
      <c r="CA156" s="198">
        <v>0</v>
      </c>
      <c r="CC156" s="198">
        <v>0</v>
      </c>
      <c r="CD156" s="198">
        <v>0</v>
      </c>
      <c r="CE156" s="198">
        <v>0</v>
      </c>
      <c r="CF156" s="198">
        <v>0</v>
      </c>
      <c r="CG156" s="198">
        <v>0</v>
      </c>
      <c r="CH156" s="198">
        <v>0</v>
      </c>
      <c r="CI156" s="198">
        <v>0</v>
      </c>
      <c r="CK156" s="198">
        <v>0</v>
      </c>
      <c r="CL156" s="198">
        <v>0</v>
      </c>
      <c r="CM156" s="198">
        <v>0</v>
      </c>
      <c r="CN156" s="198">
        <v>0</v>
      </c>
      <c r="CO156" s="198">
        <v>0</v>
      </c>
      <c r="CP156" s="198">
        <v>0</v>
      </c>
      <c r="CQ156" s="198">
        <v>0</v>
      </c>
    </row>
    <row r="157" spans="1:95" x14ac:dyDescent="0.25">
      <c r="A157" s="580"/>
      <c r="B157" s="218" t="s">
        <v>53</v>
      </c>
      <c r="C157" s="3">
        <v>0</v>
      </c>
      <c r="D157" s="3">
        <v>0</v>
      </c>
      <c r="E157" s="3">
        <v>0</v>
      </c>
      <c r="F157" s="3">
        <v>0</v>
      </c>
      <c r="G157" s="3">
        <v>0</v>
      </c>
      <c r="H157" s="3">
        <v>0</v>
      </c>
      <c r="I157" s="3">
        <v>0</v>
      </c>
      <c r="J157" s="3">
        <v>0</v>
      </c>
      <c r="K157" s="3">
        <v>0</v>
      </c>
      <c r="L157" s="3">
        <v>0</v>
      </c>
      <c r="M157" s="3">
        <v>0</v>
      </c>
      <c r="N157" s="172">
        <f t="shared" si="793"/>
        <v>0</v>
      </c>
      <c r="O157" s="82">
        <f t="shared" si="787"/>
        <v>0</v>
      </c>
      <c r="Q157" s="580"/>
      <c r="R157" s="218" t="s">
        <v>53</v>
      </c>
      <c r="S157" s="3">
        <v>0</v>
      </c>
      <c r="T157" s="3">
        <v>0</v>
      </c>
      <c r="U157" s="3">
        <v>0</v>
      </c>
      <c r="V157" s="3">
        <v>0</v>
      </c>
      <c r="W157" s="3">
        <v>0</v>
      </c>
      <c r="X157" s="3">
        <v>0</v>
      </c>
      <c r="Y157" s="3">
        <v>0</v>
      </c>
      <c r="Z157" s="3">
        <v>0</v>
      </c>
      <c r="AA157" s="3">
        <v>0</v>
      </c>
      <c r="AB157" s="3">
        <v>0</v>
      </c>
      <c r="AC157" s="3">
        <v>0</v>
      </c>
      <c r="AD157" s="172">
        <f t="shared" si="794"/>
        <v>0</v>
      </c>
      <c r="AE157" s="82">
        <f t="shared" si="788"/>
        <v>0</v>
      </c>
      <c r="AG157" s="580"/>
      <c r="AH157" s="218" t="s">
        <v>53</v>
      </c>
      <c r="AI157" s="3">
        <v>0</v>
      </c>
      <c r="AJ157" s="3">
        <v>0</v>
      </c>
      <c r="AK157" s="3">
        <v>0</v>
      </c>
      <c r="AL157" s="3">
        <v>0</v>
      </c>
      <c r="AM157" s="3">
        <v>0</v>
      </c>
      <c r="AN157" s="3">
        <v>0</v>
      </c>
      <c r="AO157" s="3">
        <v>0</v>
      </c>
      <c r="AP157" s="3">
        <v>0</v>
      </c>
      <c r="AQ157" s="3">
        <v>0</v>
      </c>
      <c r="AR157" s="3">
        <v>0</v>
      </c>
      <c r="AS157" s="3">
        <v>0</v>
      </c>
      <c r="AT157" s="172">
        <f t="shared" si="789"/>
        <v>0</v>
      </c>
      <c r="AU157" s="82">
        <f t="shared" si="790"/>
        <v>0</v>
      </c>
      <c r="AW157" s="580"/>
      <c r="AX157" s="218" t="s">
        <v>53</v>
      </c>
      <c r="AY157" s="3">
        <v>0</v>
      </c>
      <c r="AZ157" s="3">
        <v>0</v>
      </c>
      <c r="BA157" s="3">
        <v>0</v>
      </c>
      <c r="BB157" s="3">
        <v>0</v>
      </c>
      <c r="BC157" s="3">
        <v>0</v>
      </c>
      <c r="BD157" s="3">
        <v>0</v>
      </c>
      <c r="BE157" s="3">
        <v>0</v>
      </c>
      <c r="BF157" s="3">
        <v>0</v>
      </c>
      <c r="BG157" s="3">
        <v>0</v>
      </c>
      <c r="BH157" s="3">
        <v>0</v>
      </c>
      <c r="BI157" s="3">
        <v>0</v>
      </c>
      <c r="BJ157" s="172">
        <f t="shared" si="791"/>
        <v>0</v>
      </c>
      <c r="BK157" s="82">
        <f t="shared" si="792"/>
        <v>0</v>
      </c>
      <c r="BM157" s="198">
        <v>0</v>
      </c>
      <c r="BN157" s="198">
        <v>0</v>
      </c>
      <c r="BO157" s="198">
        <v>0</v>
      </c>
      <c r="BP157" s="198">
        <v>0</v>
      </c>
      <c r="BQ157" s="198">
        <v>0</v>
      </c>
      <c r="BR157" s="198">
        <v>0</v>
      </c>
      <c r="BS157" s="198">
        <v>0</v>
      </c>
      <c r="BU157" s="198">
        <v>0</v>
      </c>
      <c r="BV157" s="198">
        <v>0</v>
      </c>
      <c r="BW157" s="198">
        <v>0</v>
      </c>
      <c r="BX157" s="198">
        <v>0</v>
      </c>
      <c r="BY157" s="198">
        <v>0</v>
      </c>
      <c r="BZ157" s="198">
        <v>0</v>
      </c>
      <c r="CA157" s="198">
        <v>0</v>
      </c>
      <c r="CC157" s="198">
        <v>0</v>
      </c>
      <c r="CD157" s="198">
        <v>0</v>
      </c>
      <c r="CE157" s="198">
        <v>0</v>
      </c>
      <c r="CF157" s="198">
        <v>0</v>
      </c>
      <c r="CG157" s="198">
        <v>0</v>
      </c>
      <c r="CH157" s="198">
        <v>0</v>
      </c>
      <c r="CI157" s="198">
        <v>0</v>
      </c>
      <c r="CK157" s="198">
        <v>0</v>
      </c>
      <c r="CL157" s="198">
        <v>0</v>
      </c>
      <c r="CM157" s="198">
        <v>0</v>
      </c>
      <c r="CN157" s="198">
        <v>0</v>
      </c>
      <c r="CO157" s="198">
        <v>0</v>
      </c>
      <c r="CP157" s="198">
        <v>0</v>
      </c>
      <c r="CQ157" s="198">
        <v>0</v>
      </c>
    </row>
    <row r="158" spans="1:95" x14ac:dyDescent="0.25">
      <c r="A158" s="580"/>
      <c r="B158" s="218" t="s">
        <v>52</v>
      </c>
      <c r="C158" s="3">
        <v>0</v>
      </c>
      <c r="D158" s="3">
        <v>0</v>
      </c>
      <c r="E158" s="3">
        <v>0</v>
      </c>
      <c r="F158" s="3">
        <v>0</v>
      </c>
      <c r="G158" s="3">
        <v>0</v>
      </c>
      <c r="H158" s="3">
        <v>0</v>
      </c>
      <c r="I158" s="3">
        <v>0</v>
      </c>
      <c r="J158" s="3">
        <v>0</v>
      </c>
      <c r="K158" s="3">
        <v>0</v>
      </c>
      <c r="L158" s="3">
        <v>0</v>
      </c>
      <c r="M158" s="3">
        <v>0</v>
      </c>
      <c r="N158" s="172">
        <f t="shared" si="793"/>
        <v>0</v>
      </c>
      <c r="O158" s="82">
        <f t="shared" si="787"/>
        <v>0</v>
      </c>
      <c r="Q158" s="580"/>
      <c r="R158" s="218" t="s">
        <v>52</v>
      </c>
      <c r="S158" s="3">
        <v>0</v>
      </c>
      <c r="T158" s="3">
        <v>0</v>
      </c>
      <c r="U158" s="3">
        <v>0</v>
      </c>
      <c r="V158" s="3">
        <v>0</v>
      </c>
      <c r="W158" s="3">
        <v>0</v>
      </c>
      <c r="X158" s="3">
        <v>0</v>
      </c>
      <c r="Y158" s="3">
        <v>0</v>
      </c>
      <c r="Z158" s="3">
        <v>0</v>
      </c>
      <c r="AA158" s="3">
        <v>0</v>
      </c>
      <c r="AB158" s="3">
        <v>0</v>
      </c>
      <c r="AC158" s="3">
        <v>0</v>
      </c>
      <c r="AD158" s="172">
        <f t="shared" si="794"/>
        <v>0</v>
      </c>
      <c r="AE158" s="82">
        <f t="shared" si="788"/>
        <v>0</v>
      </c>
      <c r="AG158" s="580"/>
      <c r="AH158" s="218" t="s">
        <v>52</v>
      </c>
      <c r="AI158" s="3">
        <v>0</v>
      </c>
      <c r="AJ158" s="3">
        <v>0</v>
      </c>
      <c r="AK158" s="3">
        <v>0</v>
      </c>
      <c r="AL158" s="3">
        <v>0</v>
      </c>
      <c r="AM158" s="3">
        <v>0</v>
      </c>
      <c r="AN158" s="3">
        <v>0</v>
      </c>
      <c r="AO158" s="3">
        <v>0</v>
      </c>
      <c r="AP158" s="3">
        <v>0</v>
      </c>
      <c r="AQ158" s="3">
        <v>0</v>
      </c>
      <c r="AR158" s="3">
        <v>0</v>
      </c>
      <c r="AS158" s="3">
        <v>0</v>
      </c>
      <c r="AT158" s="172">
        <f t="shared" si="789"/>
        <v>0</v>
      </c>
      <c r="AU158" s="82">
        <f t="shared" si="790"/>
        <v>0</v>
      </c>
      <c r="AW158" s="580"/>
      <c r="AX158" s="218" t="s">
        <v>52</v>
      </c>
      <c r="AY158" s="3">
        <v>0</v>
      </c>
      <c r="AZ158" s="3">
        <v>0</v>
      </c>
      <c r="BA158" s="3">
        <v>0</v>
      </c>
      <c r="BB158" s="3">
        <v>0</v>
      </c>
      <c r="BC158" s="3">
        <v>0</v>
      </c>
      <c r="BD158" s="3">
        <v>0</v>
      </c>
      <c r="BE158" s="3">
        <v>0</v>
      </c>
      <c r="BF158" s="3">
        <v>0</v>
      </c>
      <c r="BG158" s="3">
        <v>0</v>
      </c>
      <c r="BH158" s="3">
        <v>0</v>
      </c>
      <c r="BI158" s="3">
        <v>0</v>
      </c>
      <c r="BJ158" s="172">
        <f t="shared" si="791"/>
        <v>0</v>
      </c>
      <c r="BK158" s="82">
        <f t="shared" si="792"/>
        <v>0</v>
      </c>
      <c r="BM158" s="198">
        <v>0</v>
      </c>
      <c r="BN158" s="198">
        <v>0</v>
      </c>
      <c r="BO158" s="198">
        <v>0</v>
      </c>
      <c r="BP158" s="198">
        <v>0</v>
      </c>
      <c r="BQ158" s="198">
        <v>0</v>
      </c>
      <c r="BR158" s="198">
        <v>0</v>
      </c>
      <c r="BS158" s="198">
        <v>0</v>
      </c>
      <c r="BU158" s="198">
        <v>0</v>
      </c>
      <c r="BV158" s="198">
        <v>0</v>
      </c>
      <c r="BW158" s="198">
        <v>0</v>
      </c>
      <c r="BX158" s="198">
        <v>0</v>
      </c>
      <c r="BY158" s="198">
        <v>0</v>
      </c>
      <c r="BZ158" s="198">
        <v>0</v>
      </c>
      <c r="CA158" s="198">
        <v>0</v>
      </c>
      <c r="CC158" s="198">
        <v>0</v>
      </c>
      <c r="CD158" s="198">
        <v>0</v>
      </c>
      <c r="CE158" s="198">
        <v>0</v>
      </c>
      <c r="CF158" s="198">
        <v>0</v>
      </c>
      <c r="CG158" s="198">
        <v>0</v>
      </c>
      <c r="CH158" s="198">
        <v>0</v>
      </c>
      <c r="CI158" s="198">
        <v>0</v>
      </c>
      <c r="CK158" s="198">
        <v>0</v>
      </c>
      <c r="CL158" s="198">
        <v>0</v>
      </c>
      <c r="CM158" s="198">
        <v>0</v>
      </c>
      <c r="CN158" s="198">
        <v>0</v>
      </c>
      <c r="CO158" s="198">
        <v>0</v>
      </c>
      <c r="CP158" s="198">
        <v>0</v>
      </c>
      <c r="CQ158" s="198">
        <v>0</v>
      </c>
    </row>
    <row r="159" spans="1:95" x14ac:dyDescent="0.25">
      <c r="A159" s="580"/>
      <c r="B159" s="218" t="s">
        <v>51</v>
      </c>
      <c r="C159" s="3">
        <v>0</v>
      </c>
      <c r="D159" s="3">
        <v>0</v>
      </c>
      <c r="E159" s="3">
        <v>0</v>
      </c>
      <c r="F159" s="3">
        <v>0</v>
      </c>
      <c r="G159" s="3">
        <v>0</v>
      </c>
      <c r="H159" s="3">
        <v>0</v>
      </c>
      <c r="I159" s="3">
        <v>0</v>
      </c>
      <c r="J159" s="3">
        <v>0</v>
      </c>
      <c r="K159" s="3">
        <v>0</v>
      </c>
      <c r="L159" s="3">
        <v>0</v>
      </c>
      <c r="M159" s="3">
        <v>0</v>
      </c>
      <c r="N159" s="172">
        <f t="shared" si="793"/>
        <v>0</v>
      </c>
      <c r="O159" s="82">
        <f t="shared" si="787"/>
        <v>0</v>
      </c>
      <c r="Q159" s="580"/>
      <c r="R159" s="218" t="s">
        <v>51</v>
      </c>
      <c r="S159" s="3">
        <v>0</v>
      </c>
      <c r="T159" s="3">
        <v>0</v>
      </c>
      <c r="U159" s="3">
        <v>0</v>
      </c>
      <c r="V159" s="3">
        <v>0</v>
      </c>
      <c r="W159" s="3">
        <v>0</v>
      </c>
      <c r="X159" s="3">
        <v>0</v>
      </c>
      <c r="Y159" s="3">
        <v>0</v>
      </c>
      <c r="Z159" s="3">
        <v>0</v>
      </c>
      <c r="AA159" s="3">
        <v>0</v>
      </c>
      <c r="AB159" s="3">
        <v>0</v>
      </c>
      <c r="AC159" s="3">
        <v>0</v>
      </c>
      <c r="AD159" s="172">
        <f t="shared" si="794"/>
        <v>0</v>
      </c>
      <c r="AE159" s="82">
        <f t="shared" si="788"/>
        <v>0</v>
      </c>
      <c r="AG159" s="580"/>
      <c r="AH159" s="218" t="s">
        <v>51</v>
      </c>
      <c r="AI159" s="3">
        <v>0</v>
      </c>
      <c r="AJ159" s="3">
        <v>0</v>
      </c>
      <c r="AK159" s="3">
        <v>0</v>
      </c>
      <c r="AL159" s="3">
        <v>0</v>
      </c>
      <c r="AM159" s="3">
        <v>0</v>
      </c>
      <c r="AN159" s="3">
        <v>0</v>
      </c>
      <c r="AO159" s="3">
        <v>0</v>
      </c>
      <c r="AP159" s="3">
        <v>0</v>
      </c>
      <c r="AQ159" s="3">
        <v>0</v>
      </c>
      <c r="AR159" s="3">
        <v>0</v>
      </c>
      <c r="AS159" s="3">
        <v>0</v>
      </c>
      <c r="AT159" s="172">
        <f t="shared" si="789"/>
        <v>0</v>
      </c>
      <c r="AU159" s="82">
        <f t="shared" si="790"/>
        <v>0</v>
      </c>
      <c r="AW159" s="580"/>
      <c r="AX159" s="218" t="s">
        <v>51</v>
      </c>
      <c r="AY159" s="3">
        <v>0</v>
      </c>
      <c r="AZ159" s="3">
        <v>0</v>
      </c>
      <c r="BA159" s="3">
        <v>0</v>
      </c>
      <c r="BB159" s="3">
        <v>0</v>
      </c>
      <c r="BC159" s="3">
        <v>0</v>
      </c>
      <c r="BD159" s="3">
        <v>0</v>
      </c>
      <c r="BE159" s="3">
        <v>0</v>
      </c>
      <c r="BF159" s="3">
        <v>0</v>
      </c>
      <c r="BG159" s="3">
        <v>0</v>
      </c>
      <c r="BH159" s="3">
        <v>0</v>
      </c>
      <c r="BI159" s="3">
        <v>0</v>
      </c>
      <c r="BJ159" s="172">
        <f t="shared" si="791"/>
        <v>0</v>
      </c>
      <c r="BK159" s="82">
        <f t="shared" si="792"/>
        <v>0</v>
      </c>
      <c r="BM159" s="198">
        <v>0</v>
      </c>
      <c r="BN159" s="198">
        <v>0</v>
      </c>
      <c r="BO159" s="198">
        <v>0</v>
      </c>
      <c r="BP159" s="198">
        <v>0</v>
      </c>
      <c r="BQ159" s="198">
        <v>0</v>
      </c>
      <c r="BR159" s="198">
        <v>0</v>
      </c>
      <c r="BS159" s="198">
        <v>0</v>
      </c>
      <c r="BU159" s="198">
        <v>0</v>
      </c>
      <c r="BV159" s="198">
        <v>0</v>
      </c>
      <c r="BW159" s="198">
        <v>0</v>
      </c>
      <c r="BX159" s="198">
        <v>0</v>
      </c>
      <c r="BY159" s="198">
        <v>0</v>
      </c>
      <c r="BZ159" s="198">
        <v>0</v>
      </c>
      <c r="CA159" s="198">
        <v>0</v>
      </c>
      <c r="CC159" s="198">
        <v>0</v>
      </c>
      <c r="CD159" s="198">
        <v>0</v>
      </c>
      <c r="CE159" s="198">
        <v>0</v>
      </c>
      <c r="CF159" s="198">
        <v>0</v>
      </c>
      <c r="CG159" s="198">
        <v>0</v>
      </c>
      <c r="CH159" s="198">
        <v>0</v>
      </c>
      <c r="CI159" s="198">
        <v>0</v>
      </c>
      <c r="CK159" s="198">
        <v>0</v>
      </c>
      <c r="CL159" s="198">
        <v>0</v>
      </c>
      <c r="CM159" s="198">
        <v>0</v>
      </c>
      <c r="CN159" s="198">
        <v>0</v>
      </c>
      <c r="CO159" s="198">
        <v>0</v>
      </c>
      <c r="CP159" s="198">
        <v>0</v>
      </c>
      <c r="CQ159" s="198">
        <v>0</v>
      </c>
    </row>
    <row r="160" spans="1:95" ht="15.75" thickBot="1" x14ac:dyDescent="0.3">
      <c r="A160" s="581"/>
      <c r="B160" s="218" t="s">
        <v>50</v>
      </c>
      <c r="C160" s="3">
        <v>0</v>
      </c>
      <c r="D160" s="3">
        <v>0</v>
      </c>
      <c r="E160" s="3">
        <v>0</v>
      </c>
      <c r="F160" s="3">
        <v>0</v>
      </c>
      <c r="G160" s="3">
        <v>0</v>
      </c>
      <c r="H160" s="3">
        <v>0</v>
      </c>
      <c r="I160" s="3">
        <v>0</v>
      </c>
      <c r="J160" s="3">
        <v>0</v>
      </c>
      <c r="K160" s="3">
        <v>0</v>
      </c>
      <c r="L160" s="3">
        <v>0</v>
      </c>
      <c r="M160" s="3">
        <v>0</v>
      </c>
      <c r="N160" s="172">
        <f t="shared" si="793"/>
        <v>0</v>
      </c>
      <c r="O160" s="82">
        <f t="shared" si="787"/>
        <v>0</v>
      </c>
      <c r="Q160" s="581"/>
      <c r="R160" s="218" t="s">
        <v>50</v>
      </c>
      <c r="S160" s="3">
        <v>0</v>
      </c>
      <c r="T160" s="3">
        <v>0</v>
      </c>
      <c r="U160" s="3">
        <v>0</v>
      </c>
      <c r="V160" s="3">
        <v>0</v>
      </c>
      <c r="W160" s="3">
        <v>0</v>
      </c>
      <c r="X160" s="3">
        <v>0</v>
      </c>
      <c r="Y160" s="3">
        <v>0</v>
      </c>
      <c r="Z160" s="3">
        <v>0</v>
      </c>
      <c r="AA160" s="3">
        <v>0</v>
      </c>
      <c r="AB160" s="3">
        <v>0</v>
      </c>
      <c r="AC160" s="3">
        <v>0</v>
      </c>
      <c r="AD160" s="172">
        <f t="shared" si="794"/>
        <v>0</v>
      </c>
      <c r="AE160" s="82">
        <f t="shared" si="788"/>
        <v>0</v>
      </c>
      <c r="AG160" s="581"/>
      <c r="AH160" s="218" t="s">
        <v>50</v>
      </c>
      <c r="AI160" s="3">
        <v>0</v>
      </c>
      <c r="AJ160" s="3">
        <v>0</v>
      </c>
      <c r="AK160" s="3">
        <v>0</v>
      </c>
      <c r="AL160" s="3">
        <v>0</v>
      </c>
      <c r="AM160" s="3">
        <v>0</v>
      </c>
      <c r="AN160" s="3">
        <v>0</v>
      </c>
      <c r="AO160" s="3">
        <v>0</v>
      </c>
      <c r="AP160" s="3">
        <v>0</v>
      </c>
      <c r="AQ160" s="3">
        <v>0</v>
      </c>
      <c r="AR160" s="3">
        <v>0</v>
      </c>
      <c r="AS160" s="3">
        <v>0</v>
      </c>
      <c r="AT160" s="172">
        <f t="shared" si="789"/>
        <v>0</v>
      </c>
      <c r="AU160" s="82">
        <f t="shared" si="790"/>
        <v>0</v>
      </c>
      <c r="AW160" s="581"/>
      <c r="AX160" s="218" t="s">
        <v>50</v>
      </c>
      <c r="AY160" s="3">
        <v>0</v>
      </c>
      <c r="AZ160" s="3">
        <v>0</v>
      </c>
      <c r="BA160" s="3">
        <v>0</v>
      </c>
      <c r="BB160" s="3">
        <v>0</v>
      </c>
      <c r="BC160" s="3">
        <v>0</v>
      </c>
      <c r="BD160" s="3">
        <v>0</v>
      </c>
      <c r="BE160" s="3">
        <v>0</v>
      </c>
      <c r="BF160" s="3">
        <v>0</v>
      </c>
      <c r="BG160" s="3">
        <v>0</v>
      </c>
      <c r="BH160" s="3">
        <v>0</v>
      </c>
      <c r="BI160" s="3">
        <v>0</v>
      </c>
      <c r="BJ160" s="172">
        <f t="shared" si="791"/>
        <v>0</v>
      </c>
      <c r="BK160" s="82">
        <f t="shared" si="792"/>
        <v>0</v>
      </c>
      <c r="BM160" s="198">
        <v>0</v>
      </c>
      <c r="BN160" s="198">
        <v>0</v>
      </c>
      <c r="BO160" s="198">
        <v>0</v>
      </c>
      <c r="BP160" s="198">
        <v>0</v>
      </c>
      <c r="BQ160" s="198">
        <v>0</v>
      </c>
      <c r="BR160" s="198">
        <v>0</v>
      </c>
      <c r="BS160" s="198">
        <v>0</v>
      </c>
      <c r="BU160" s="198">
        <v>0</v>
      </c>
      <c r="BV160" s="198">
        <v>0</v>
      </c>
      <c r="BW160" s="198">
        <v>0</v>
      </c>
      <c r="BX160" s="198">
        <v>0</v>
      </c>
      <c r="BY160" s="198">
        <v>0</v>
      </c>
      <c r="BZ160" s="198">
        <v>0</v>
      </c>
      <c r="CA160" s="198">
        <v>0</v>
      </c>
      <c r="CC160" s="198">
        <v>0</v>
      </c>
      <c r="CD160" s="198">
        <v>0</v>
      </c>
      <c r="CE160" s="198">
        <v>0</v>
      </c>
      <c r="CF160" s="198">
        <v>0</v>
      </c>
      <c r="CG160" s="198">
        <v>0</v>
      </c>
      <c r="CH160" s="198">
        <v>0</v>
      </c>
      <c r="CI160" s="198">
        <v>0</v>
      </c>
      <c r="CK160" s="198">
        <v>0</v>
      </c>
      <c r="CL160" s="198">
        <v>0</v>
      </c>
      <c r="CM160" s="198">
        <v>0</v>
      </c>
      <c r="CN160" s="198">
        <v>0</v>
      </c>
      <c r="CO160" s="198">
        <v>0</v>
      </c>
      <c r="CP160" s="198">
        <v>0</v>
      </c>
      <c r="CQ160" s="198">
        <v>0</v>
      </c>
    </row>
    <row r="161" spans="1:95" ht="15.75" thickBot="1" x14ac:dyDescent="0.3">
      <c r="B161" s="219" t="s">
        <v>43</v>
      </c>
      <c r="C161" s="210">
        <f>SUM(C148:C160)</f>
        <v>0</v>
      </c>
      <c r="D161" s="210">
        <f t="shared" ref="D161" si="795">SUM(D148:D160)</f>
        <v>0</v>
      </c>
      <c r="E161" s="210">
        <f t="shared" ref="E161" si="796">SUM(E148:E160)</f>
        <v>0</v>
      </c>
      <c r="F161" s="210">
        <f t="shared" ref="F161" si="797">SUM(F148:F160)</f>
        <v>0</v>
      </c>
      <c r="G161" s="210">
        <f t="shared" ref="G161" si="798">SUM(G148:G160)</f>
        <v>0</v>
      </c>
      <c r="H161" s="210">
        <f t="shared" ref="H161" si="799">SUM(H148:H160)</f>
        <v>0</v>
      </c>
      <c r="I161" s="210">
        <f t="shared" ref="I161" si="800">SUM(I148:I160)</f>
        <v>0</v>
      </c>
      <c r="J161" s="210">
        <f t="shared" ref="J161" si="801">SUM(J148:J160)</f>
        <v>0</v>
      </c>
      <c r="K161" s="210">
        <f t="shared" ref="K161" si="802">SUM(K148:K160)</f>
        <v>0</v>
      </c>
      <c r="L161" s="210">
        <f t="shared" ref="L161" si="803">SUM(L148:L160)</f>
        <v>0</v>
      </c>
      <c r="M161" s="210">
        <f t="shared" ref="M161" si="804">SUM(M148:M160)</f>
        <v>0</v>
      </c>
      <c r="N161" s="221">
        <f t="shared" ref="N161" si="805">SUM(N148:N160)</f>
        <v>0</v>
      </c>
      <c r="O161" s="85">
        <f t="shared" si="787"/>
        <v>0</v>
      </c>
      <c r="Q161" s="86"/>
      <c r="R161" s="219" t="s">
        <v>43</v>
      </c>
      <c r="S161" s="210">
        <f>SUM(S148:S160)</f>
        <v>0</v>
      </c>
      <c r="T161" s="210">
        <f t="shared" ref="T161" si="806">SUM(T148:T160)</f>
        <v>0</v>
      </c>
      <c r="U161" s="210">
        <f t="shared" ref="U161" si="807">SUM(U148:U160)</f>
        <v>0</v>
      </c>
      <c r="V161" s="210">
        <f t="shared" ref="V161" si="808">SUM(V148:V160)</f>
        <v>0</v>
      </c>
      <c r="W161" s="210">
        <f t="shared" ref="W161" si="809">SUM(W148:W160)</f>
        <v>0</v>
      </c>
      <c r="X161" s="210">
        <f t="shared" ref="X161" si="810">SUM(X148:X160)</f>
        <v>0</v>
      </c>
      <c r="Y161" s="210">
        <f t="shared" ref="Y161" si="811">SUM(Y148:Y160)</f>
        <v>0</v>
      </c>
      <c r="Z161" s="210">
        <f t="shared" ref="Z161" si="812">SUM(Z148:Z160)</f>
        <v>0</v>
      </c>
      <c r="AA161" s="210">
        <f t="shared" ref="AA161" si="813">SUM(AA148:AA160)</f>
        <v>0</v>
      </c>
      <c r="AB161" s="210">
        <f t="shared" ref="AB161" si="814">SUM(AB148:AB160)</f>
        <v>0</v>
      </c>
      <c r="AC161" s="210">
        <f t="shared" ref="AC161" si="815">SUM(AC148:AC160)</f>
        <v>0</v>
      </c>
      <c r="AD161" s="221">
        <f t="shared" ref="AD161" si="816">SUM(AD148:AD160)</f>
        <v>0</v>
      </c>
      <c r="AE161" s="85">
        <f t="shared" si="788"/>
        <v>0</v>
      </c>
      <c r="AG161" s="86"/>
      <c r="AH161" s="219" t="s">
        <v>43</v>
      </c>
      <c r="AI161" s="210">
        <f>SUM(AI148:AI160)</f>
        <v>0</v>
      </c>
      <c r="AJ161" s="210">
        <f t="shared" ref="AJ161" si="817">SUM(AJ148:AJ160)</f>
        <v>0</v>
      </c>
      <c r="AK161" s="210">
        <f t="shared" ref="AK161" si="818">SUM(AK148:AK160)</f>
        <v>0</v>
      </c>
      <c r="AL161" s="210">
        <f t="shared" ref="AL161" si="819">SUM(AL148:AL160)</f>
        <v>0</v>
      </c>
      <c r="AM161" s="210">
        <f t="shared" ref="AM161" si="820">SUM(AM148:AM160)</f>
        <v>0</v>
      </c>
      <c r="AN161" s="210">
        <f t="shared" ref="AN161" si="821">SUM(AN148:AN160)</f>
        <v>0</v>
      </c>
      <c r="AO161" s="210">
        <f t="shared" ref="AO161" si="822">SUM(AO148:AO160)</f>
        <v>0</v>
      </c>
      <c r="AP161" s="210">
        <f t="shared" ref="AP161" si="823">SUM(AP148:AP160)</f>
        <v>0</v>
      </c>
      <c r="AQ161" s="210">
        <f t="shared" ref="AQ161" si="824">SUM(AQ148:AQ160)</f>
        <v>0</v>
      </c>
      <c r="AR161" s="210">
        <f t="shared" ref="AR161" si="825">SUM(AR148:AR160)</f>
        <v>0</v>
      </c>
      <c r="AS161" s="210">
        <f t="shared" ref="AS161" si="826">SUM(AS148:AS160)</f>
        <v>0</v>
      </c>
      <c r="AT161" s="221">
        <f t="shared" ref="AT161" si="827">SUM(AT148:AT160)</f>
        <v>0</v>
      </c>
      <c r="AU161" s="85">
        <f t="shared" si="790"/>
        <v>0</v>
      </c>
      <c r="AW161" s="86"/>
      <c r="AX161" s="219" t="s">
        <v>43</v>
      </c>
      <c r="AY161" s="210">
        <f>SUM(AY148:AY160)</f>
        <v>0</v>
      </c>
      <c r="AZ161" s="210">
        <f t="shared" ref="AZ161" si="828">SUM(AZ148:AZ160)</f>
        <v>0</v>
      </c>
      <c r="BA161" s="210">
        <f t="shared" ref="BA161" si="829">SUM(BA148:BA160)</f>
        <v>0</v>
      </c>
      <c r="BB161" s="210">
        <f t="shared" ref="BB161" si="830">SUM(BB148:BB160)</f>
        <v>0</v>
      </c>
      <c r="BC161" s="210">
        <f t="shared" ref="BC161" si="831">SUM(BC148:BC160)</f>
        <v>0</v>
      </c>
      <c r="BD161" s="210">
        <f t="shared" ref="BD161" si="832">SUM(BD148:BD160)</f>
        <v>0</v>
      </c>
      <c r="BE161" s="210">
        <f t="shared" ref="BE161" si="833">SUM(BE148:BE160)</f>
        <v>0</v>
      </c>
      <c r="BF161" s="210">
        <f t="shared" ref="BF161" si="834">SUM(BF148:BF160)</f>
        <v>0</v>
      </c>
      <c r="BG161" s="210">
        <f t="shared" ref="BG161" si="835">SUM(BG148:BG160)</f>
        <v>0</v>
      </c>
      <c r="BH161" s="210">
        <f t="shared" ref="BH161" si="836">SUM(BH148:BH160)</f>
        <v>0</v>
      </c>
      <c r="BI161" s="210">
        <f t="shared" ref="BI161" si="837">SUM(BI148:BI160)</f>
        <v>0</v>
      </c>
      <c r="BJ161" s="221">
        <f t="shared" ref="BJ161" si="838">SUM(BJ148:BJ160)</f>
        <v>0</v>
      </c>
      <c r="BK161" s="85">
        <f t="shared" si="792"/>
        <v>0</v>
      </c>
      <c r="BM161">
        <f t="shared" ref="BM161" si="839">SUM(BM148:BM160)</f>
        <v>0</v>
      </c>
      <c r="BN161">
        <f t="shared" ref="BN161" si="840">SUM(BN148:BN160)</f>
        <v>0</v>
      </c>
      <c r="BO161">
        <f t="shared" ref="BO161" si="841">SUM(BO148:BO160)</f>
        <v>0</v>
      </c>
      <c r="BP161">
        <f t="shared" ref="BP161" si="842">SUM(BP148:BP160)</f>
        <v>0</v>
      </c>
      <c r="BQ161">
        <f t="shared" ref="BQ161" si="843">SUM(BQ148:BQ160)</f>
        <v>0</v>
      </c>
      <c r="BR161">
        <f t="shared" ref="BR161" si="844">SUM(BR148:BR160)</f>
        <v>0</v>
      </c>
      <c r="BS161">
        <f t="shared" ref="BS161" si="845">SUM(BS148:BS160)</f>
        <v>0</v>
      </c>
      <c r="BU161">
        <f t="shared" ref="BU161" si="846">SUM(BU148:BU160)</f>
        <v>0</v>
      </c>
      <c r="BV161">
        <f t="shared" ref="BV161" si="847">SUM(BV148:BV160)</f>
        <v>0</v>
      </c>
      <c r="BW161">
        <f t="shared" ref="BW161" si="848">SUM(BW148:BW160)</f>
        <v>0</v>
      </c>
      <c r="BX161">
        <f t="shared" ref="BX161" si="849">SUM(BX148:BX160)</f>
        <v>0</v>
      </c>
      <c r="BY161">
        <f t="shared" ref="BY161" si="850">SUM(BY148:BY160)</f>
        <v>0</v>
      </c>
      <c r="BZ161">
        <f t="shared" ref="BZ161" si="851">SUM(BZ148:BZ160)</f>
        <v>0</v>
      </c>
      <c r="CA161">
        <f t="shared" ref="CA161" si="852">SUM(CA148:CA160)</f>
        <v>0</v>
      </c>
      <c r="CC161">
        <f t="shared" ref="CC161" si="853">SUM(CC148:CC160)</f>
        <v>0</v>
      </c>
      <c r="CD161">
        <f t="shared" ref="CD161" si="854">SUM(CD148:CD160)</f>
        <v>0</v>
      </c>
      <c r="CE161">
        <f t="shared" ref="CE161" si="855">SUM(CE148:CE160)</f>
        <v>0</v>
      </c>
      <c r="CF161">
        <f t="shared" ref="CF161" si="856">SUM(CF148:CF160)</f>
        <v>0</v>
      </c>
      <c r="CG161">
        <f t="shared" ref="CG161" si="857">SUM(CG148:CG160)</f>
        <v>0</v>
      </c>
      <c r="CH161">
        <f t="shared" ref="CH161" si="858">SUM(CH148:CH160)</f>
        <v>0</v>
      </c>
      <c r="CI161">
        <f t="shared" ref="CI161" si="859">SUM(CI148:CI160)</f>
        <v>0</v>
      </c>
      <c r="CK161">
        <f t="shared" ref="CK161" si="860">SUM(CK148:CK160)</f>
        <v>0</v>
      </c>
      <c r="CL161">
        <f t="shared" ref="CL161" si="861">SUM(CL148:CL160)</f>
        <v>0</v>
      </c>
      <c r="CM161">
        <f t="shared" ref="CM161" si="862">SUM(CM148:CM160)</f>
        <v>0</v>
      </c>
      <c r="CN161">
        <f t="shared" ref="CN161" si="863">SUM(CN148:CN160)</f>
        <v>0</v>
      </c>
      <c r="CO161">
        <f t="shared" ref="CO161" si="864">SUM(CO148:CO160)</f>
        <v>0</v>
      </c>
      <c r="CP161">
        <f t="shared" ref="CP161" si="865">SUM(CP148:CP160)</f>
        <v>0</v>
      </c>
      <c r="CQ161">
        <f t="shared" ref="CQ161" si="866">SUM(CQ148:CQ160)</f>
        <v>0</v>
      </c>
    </row>
    <row r="162" spans="1:95" ht="15.75" thickBot="1" x14ac:dyDescent="0.3">
      <c r="A162"/>
    </row>
    <row r="163" spans="1:95" ht="15.75" thickBot="1" x14ac:dyDescent="0.3">
      <c r="B163" s="205" t="s">
        <v>36</v>
      </c>
      <c r="C163" s="206">
        <f t="shared" ref="C163:N163" si="867">C$3</f>
        <v>45292</v>
      </c>
      <c r="D163" s="206">
        <f t="shared" si="867"/>
        <v>45323</v>
      </c>
      <c r="E163" s="206">
        <f t="shared" si="867"/>
        <v>45352</v>
      </c>
      <c r="F163" s="206">
        <f t="shared" si="867"/>
        <v>45383</v>
      </c>
      <c r="G163" s="206">
        <f t="shared" si="867"/>
        <v>45413</v>
      </c>
      <c r="H163" s="206">
        <f t="shared" si="867"/>
        <v>45444</v>
      </c>
      <c r="I163" s="206">
        <f t="shared" si="867"/>
        <v>45474</v>
      </c>
      <c r="J163" s="206">
        <f t="shared" si="867"/>
        <v>45505</v>
      </c>
      <c r="K163" s="206">
        <f t="shared" si="867"/>
        <v>45536</v>
      </c>
      <c r="L163" s="206">
        <f t="shared" si="867"/>
        <v>45566</v>
      </c>
      <c r="M163" s="206">
        <f t="shared" si="867"/>
        <v>45597</v>
      </c>
      <c r="N163" s="213" t="str">
        <f t="shared" si="867"/>
        <v>Dec-24 +</v>
      </c>
      <c r="O163" s="207" t="s">
        <v>34</v>
      </c>
      <c r="Q163" s="86"/>
      <c r="R163" s="205" t="s">
        <v>36</v>
      </c>
      <c r="S163" s="206">
        <f t="shared" ref="S163:AD163" si="868">S$3</f>
        <v>45292</v>
      </c>
      <c r="T163" s="206">
        <f t="shared" si="868"/>
        <v>45323</v>
      </c>
      <c r="U163" s="206">
        <f t="shared" si="868"/>
        <v>45352</v>
      </c>
      <c r="V163" s="206">
        <f t="shared" si="868"/>
        <v>45383</v>
      </c>
      <c r="W163" s="206">
        <f t="shared" si="868"/>
        <v>45413</v>
      </c>
      <c r="X163" s="206">
        <f t="shared" si="868"/>
        <v>45444</v>
      </c>
      <c r="Y163" s="206">
        <f t="shared" si="868"/>
        <v>45474</v>
      </c>
      <c r="Z163" s="206">
        <f t="shared" si="868"/>
        <v>45505</v>
      </c>
      <c r="AA163" s="206">
        <f t="shared" si="868"/>
        <v>45536</v>
      </c>
      <c r="AB163" s="206">
        <f t="shared" si="868"/>
        <v>45566</v>
      </c>
      <c r="AC163" s="206">
        <f t="shared" si="868"/>
        <v>45597</v>
      </c>
      <c r="AD163" s="213" t="str">
        <f t="shared" si="868"/>
        <v>Dec-24 +</v>
      </c>
      <c r="AE163" s="207" t="s">
        <v>34</v>
      </c>
      <c r="AG163" s="86"/>
      <c r="AH163" s="205" t="s">
        <v>36</v>
      </c>
      <c r="AI163" s="206">
        <f t="shared" ref="AI163:AT163" si="869">AI$3</f>
        <v>45292</v>
      </c>
      <c r="AJ163" s="206">
        <f t="shared" si="869"/>
        <v>45323</v>
      </c>
      <c r="AK163" s="206">
        <f t="shared" si="869"/>
        <v>45352</v>
      </c>
      <c r="AL163" s="206">
        <f t="shared" si="869"/>
        <v>45383</v>
      </c>
      <c r="AM163" s="206">
        <f t="shared" si="869"/>
        <v>45413</v>
      </c>
      <c r="AN163" s="206">
        <f t="shared" si="869"/>
        <v>45444</v>
      </c>
      <c r="AO163" s="206">
        <f t="shared" si="869"/>
        <v>45474</v>
      </c>
      <c r="AP163" s="206">
        <f t="shared" si="869"/>
        <v>45505</v>
      </c>
      <c r="AQ163" s="206">
        <f t="shared" si="869"/>
        <v>45536</v>
      </c>
      <c r="AR163" s="206">
        <f t="shared" si="869"/>
        <v>45566</v>
      </c>
      <c r="AS163" s="206">
        <f t="shared" si="869"/>
        <v>45597</v>
      </c>
      <c r="AT163" s="213" t="str">
        <f t="shared" si="869"/>
        <v>Dec-24 +</v>
      </c>
      <c r="AU163" s="207" t="s">
        <v>34</v>
      </c>
      <c r="AW163" s="86"/>
      <c r="AX163" s="205" t="s">
        <v>36</v>
      </c>
      <c r="AY163" s="206">
        <f t="shared" ref="AY163:BJ163" si="870">AY$3</f>
        <v>45292</v>
      </c>
      <c r="AZ163" s="206">
        <f t="shared" si="870"/>
        <v>45323</v>
      </c>
      <c r="BA163" s="206">
        <f t="shared" si="870"/>
        <v>45352</v>
      </c>
      <c r="BB163" s="206">
        <f t="shared" si="870"/>
        <v>45383</v>
      </c>
      <c r="BC163" s="206">
        <f t="shared" si="870"/>
        <v>45413</v>
      </c>
      <c r="BD163" s="206">
        <f t="shared" si="870"/>
        <v>45444</v>
      </c>
      <c r="BE163" s="206">
        <f t="shared" si="870"/>
        <v>45474</v>
      </c>
      <c r="BF163" s="206">
        <f t="shared" si="870"/>
        <v>45505</v>
      </c>
      <c r="BG163" s="206">
        <f t="shared" si="870"/>
        <v>45536</v>
      </c>
      <c r="BH163" s="206">
        <f t="shared" si="870"/>
        <v>45566</v>
      </c>
      <c r="BI163" s="206">
        <f t="shared" si="870"/>
        <v>45597</v>
      </c>
      <c r="BJ163" s="213" t="str">
        <f t="shared" si="870"/>
        <v>Dec-24 +</v>
      </c>
      <c r="BK163" s="207" t="s">
        <v>34</v>
      </c>
      <c r="BM163" s="42">
        <f>BM$3</f>
        <v>45627</v>
      </c>
      <c r="BN163" s="42">
        <f t="shared" ref="BN163:BS163" si="871">BN$3</f>
        <v>45658</v>
      </c>
      <c r="BO163" s="42">
        <f t="shared" si="871"/>
        <v>45689</v>
      </c>
      <c r="BP163" s="42">
        <f t="shared" si="871"/>
        <v>45717</v>
      </c>
      <c r="BQ163" s="42">
        <f t="shared" si="871"/>
        <v>45748</v>
      </c>
      <c r="BR163" s="42">
        <f t="shared" si="871"/>
        <v>45778</v>
      </c>
      <c r="BS163" s="42">
        <f t="shared" si="871"/>
        <v>45809</v>
      </c>
      <c r="BU163" s="42">
        <f t="shared" ref="BU163:CA163" si="872">BU$3</f>
        <v>45627</v>
      </c>
      <c r="BV163" s="42">
        <f t="shared" si="872"/>
        <v>45658</v>
      </c>
      <c r="BW163" s="42">
        <f t="shared" si="872"/>
        <v>45689</v>
      </c>
      <c r="BX163" s="42">
        <f t="shared" si="872"/>
        <v>45717</v>
      </c>
      <c r="BY163" s="42">
        <f t="shared" si="872"/>
        <v>45748</v>
      </c>
      <c r="BZ163" s="42">
        <f t="shared" si="872"/>
        <v>45778</v>
      </c>
      <c r="CA163" s="42">
        <f t="shared" si="872"/>
        <v>45809</v>
      </c>
      <c r="CC163" s="42">
        <f t="shared" ref="CC163:CI163" si="873">CC$3</f>
        <v>45627</v>
      </c>
      <c r="CD163" s="42">
        <f t="shared" si="873"/>
        <v>45658</v>
      </c>
      <c r="CE163" s="42">
        <f t="shared" si="873"/>
        <v>45689</v>
      </c>
      <c r="CF163" s="42">
        <f t="shared" si="873"/>
        <v>45717</v>
      </c>
      <c r="CG163" s="42">
        <f t="shared" si="873"/>
        <v>45748</v>
      </c>
      <c r="CH163" s="42">
        <f t="shared" si="873"/>
        <v>45778</v>
      </c>
      <c r="CI163" s="42">
        <f t="shared" si="873"/>
        <v>45809</v>
      </c>
      <c r="CK163" s="42">
        <f t="shared" ref="CK163:CQ163" si="874">CK$3</f>
        <v>45627</v>
      </c>
      <c r="CL163" s="42">
        <f t="shared" si="874"/>
        <v>45658</v>
      </c>
      <c r="CM163" s="42">
        <f t="shared" si="874"/>
        <v>45689</v>
      </c>
      <c r="CN163" s="42">
        <f t="shared" si="874"/>
        <v>45717</v>
      </c>
      <c r="CO163" s="42">
        <f t="shared" si="874"/>
        <v>45748</v>
      </c>
      <c r="CP163" s="42">
        <f t="shared" si="874"/>
        <v>45778</v>
      </c>
      <c r="CQ163" s="42">
        <f t="shared" si="874"/>
        <v>45809</v>
      </c>
    </row>
    <row r="164" spans="1:95" ht="15" customHeight="1" x14ac:dyDescent="0.25">
      <c r="A164" s="591" t="s">
        <v>174</v>
      </c>
      <c r="B164" s="218" t="s">
        <v>62</v>
      </c>
      <c r="C164" s="3">
        <f t="shared" ref="C164" si="875">C20+C36+C52+C68+C84+C132+C148</f>
        <v>0</v>
      </c>
      <c r="D164" s="3">
        <f t="shared" ref="D164:N164" si="876">D20+D36+D52+D68+D84+D132+D148</f>
        <v>0</v>
      </c>
      <c r="E164" s="3">
        <f t="shared" si="876"/>
        <v>0</v>
      </c>
      <c r="F164" s="3">
        <f t="shared" si="876"/>
        <v>0</v>
      </c>
      <c r="G164" s="3">
        <f t="shared" si="876"/>
        <v>0</v>
      </c>
      <c r="H164" s="3">
        <f t="shared" si="876"/>
        <v>0</v>
      </c>
      <c r="I164" s="3">
        <f t="shared" si="876"/>
        <v>0</v>
      </c>
      <c r="J164" s="3">
        <f t="shared" si="876"/>
        <v>0</v>
      </c>
      <c r="K164" s="3">
        <f t="shared" si="876"/>
        <v>0</v>
      </c>
      <c r="L164" s="3">
        <f t="shared" si="876"/>
        <v>0</v>
      </c>
      <c r="M164" s="3">
        <f t="shared" si="876"/>
        <v>0</v>
      </c>
      <c r="N164" s="172">
        <f t="shared" si="876"/>
        <v>14241</v>
      </c>
      <c r="O164" s="82">
        <f t="shared" ref="O164:O177" si="877">SUM(C164:N164)</f>
        <v>14241</v>
      </c>
      <c r="Q164" s="591" t="s">
        <v>174</v>
      </c>
      <c r="R164" s="218" t="s">
        <v>62</v>
      </c>
      <c r="S164" s="3">
        <f t="shared" ref="S164:AD164" si="878">S20+S36+S52+S68+S84+S132+S148</f>
        <v>0</v>
      </c>
      <c r="T164" s="3">
        <f t="shared" si="878"/>
        <v>0</v>
      </c>
      <c r="U164" s="3">
        <f t="shared" si="878"/>
        <v>52600</v>
      </c>
      <c r="V164" s="3">
        <f t="shared" si="878"/>
        <v>0</v>
      </c>
      <c r="W164" s="3">
        <f t="shared" si="878"/>
        <v>0</v>
      </c>
      <c r="X164" s="3">
        <f t="shared" si="878"/>
        <v>107520</v>
      </c>
      <c r="Y164" s="3">
        <f t="shared" si="878"/>
        <v>0</v>
      </c>
      <c r="Z164" s="3">
        <f t="shared" si="878"/>
        <v>71852</v>
      </c>
      <c r="AA164" s="3">
        <f t="shared" si="878"/>
        <v>352396</v>
      </c>
      <c r="AB164" s="3">
        <f t="shared" si="878"/>
        <v>0</v>
      </c>
      <c r="AC164" s="3">
        <f t="shared" si="878"/>
        <v>30160</v>
      </c>
      <c r="AD164" s="172">
        <f t="shared" si="878"/>
        <v>665235</v>
      </c>
      <c r="AE164" s="82">
        <f t="shared" ref="AE164:AE177" si="879">SUM(S164:AD164)</f>
        <v>1279763</v>
      </c>
      <c r="AG164" s="591" t="s">
        <v>174</v>
      </c>
      <c r="AH164" s="218" t="s">
        <v>62</v>
      </c>
      <c r="AI164" s="3">
        <f t="shared" ref="AI164:AT164" si="880">AI20+AI36+AI52+AI68+AI84+AI132+AI148</f>
        <v>0</v>
      </c>
      <c r="AJ164" s="3">
        <f t="shared" si="880"/>
        <v>0</v>
      </c>
      <c r="AK164" s="3">
        <f t="shared" si="880"/>
        <v>0</v>
      </c>
      <c r="AL164" s="3">
        <f t="shared" si="880"/>
        <v>0</v>
      </c>
      <c r="AM164" s="3">
        <f t="shared" si="880"/>
        <v>0</v>
      </c>
      <c r="AN164" s="3">
        <f t="shared" si="880"/>
        <v>210400</v>
      </c>
      <c r="AO164" s="3">
        <f t="shared" si="880"/>
        <v>0</v>
      </c>
      <c r="AP164" s="3">
        <f t="shared" si="880"/>
        <v>168378</v>
      </c>
      <c r="AQ164" s="3">
        <f t="shared" si="880"/>
        <v>434344</v>
      </c>
      <c r="AR164" s="3">
        <f t="shared" si="880"/>
        <v>0</v>
      </c>
      <c r="AS164" s="3">
        <f t="shared" si="880"/>
        <v>0</v>
      </c>
      <c r="AT164" s="172">
        <f t="shared" si="880"/>
        <v>642843</v>
      </c>
      <c r="AU164" s="82">
        <f t="shared" ref="AU164:AU177" si="881">SUM(AI164:AT164)</f>
        <v>1455965</v>
      </c>
      <c r="AW164" s="591" t="s">
        <v>174</v>
      </c>
      <c r="AX164" s="218" t="s">
        <v>62</v>
      </c>
      <c r="AY164" s="3">
        <f t="shared" ref="AY164:BJ164" si="882">AY20+AY36+AY52+AY68+AY84+AY132+AY148</f>
        <v>0</v>
      </c>
      <c r="AZ164" s="3">
        <f t="shared" si="882"/>
        <v>0</v>
      </c>
      <c r="BA164" s="3">
        <f t="shared" si="882"/>
        <v>0</v>
      </c>
      <c r="BB164" s="3">
        <f t="shared" si="882"/>
        <v>0</v>
      </c>
      <c r="BC164" s="3">
        <f t="shared" si="882"/>
        <v>0</v>
      </c>
      <c r="BD164" s="3">
        <f t="shared" si="882"/>
        <v>0</v>
      </c>
      <c r="BE164" s="3">
        <f t="shared" si="882"/>
        <v>0</v>
      </c>
      <c r="BF164" s="3">
        <f t="shared" si="882"/>
        <v>0</v>
      </c>
      <c r="BG164" s="3">
        <f t="shared" si="882"/>
        <v>0</v>
      </c>
      <c r="BH164" s="3">
        <f t="shared" si="882"/>
        <v>0</v>
      </c>
      <c r="BI164" s="3">
        <f t="shared" si="882"/>
        <v>0</v>
      </c>
      <c r="BJ164" s="172">
        <f t="shared" si="882"/>
        <v>0</v>
      </c>
      <c r="BK164" s="82">
        <f t="shared" ref="BK164:BK177" si="883">SUM(AY164:BJ164)</f>
        <v>0</v>
      </c>
      <c r="BM164">
        <f t="shared" ref="BM164:BS164" si="884">BM20+BM36+BM52+BM68+BM84+BM132+BM148</f>
        <v>0</v>
      </c>
      <c r="BN164">
        <f t="shared" si="884"/>
        <v>14241</v>
      </c>
      <c r="BO164">
        <f t="shared" si="884"/>
        <v>0</v>
      </c>
      <c r="BP164">
        <f t="shared" si="884"/>
        <v>0</v>
      </c>
      <c r="BQ164">
        <f t="shared" si="884"/>
        <v>0</v>
      </c>
      <c r="BR164">
        <f t="shared" si="884"/>
        <v>0</v>
      </c>
      <c r="BS164">
        <f t="shared" si="884"/>
        <v>0</v>
      </c>
      <c r="BU164">
        <f t="shared" ref="BU164:CA164" si="885">BU20+BU36+BU52+BU68+BU84+BU132+BU148</f>
        <v>109273</v>
      </c>
      <c r="BV164">
        <f t="shared" si="885"/>
        <v>555962</v>
      </c>
      <c r="BW164">
        <f t="shared" si="885"/>
        <v>0</v>
      </c>
      <c r="BX164">
        <f t="shared" si="885"/>
        <v>0</v>
      </c>
      <c r="BY164">
        <f t="shared" si="885"/>
        <v>0</v>
      </c>
      <c r="BZ164">
        <f t="shared" si="885"/>
        <v>0</v>
      </c>
      <c r="CA164">
        <f t="shared" si="885"/>
        <v>0</v>
      </c>
      <c r="CC164">
        <f t="shared" ref="CC164:CI164" si="886">CC20+CC36+CC52+CC68+CC84+CC132+CC148</f>
        <v>436914</v>
      </c>
      <c r="CD164">
        <f t="shared" si="886"/>
        <v>205929</v>
      </c>
      <c r="CE164">
        <f t="shared" si="886"/>
        <v>0</v>
      </c>
      <c r="CF164">
        <f t="shared" si="886"/>
        <v>0</v>
      </c>
      <c r="CG164">
        <f t="shared" si="886"/>
        <v>0</v>
      </c>
      <c r="CH164">
        <f t="shared" si="886"/>
        <v>0</v>
      </c>
      <c r="CI164">
        <f t="shared" si="886"/>
        <v>0</v>
      </c>
      <c r="CK164">
        <f t="shared" ref="CK164:CQ164" si="887">CK20+CK36+CK52+CK68+CK84+CK132+CK148</f>
        <v>0</v>
      </c>
      <c r="CL164">
        <f t="shared" si="887"/>
        <v>0</v>
      </c>
      <c r="CM164">
        <f t="shared" si="887"/>
        <v>0</v>
      </c>
      <c r="CN164">
        <f t="shared" si="887"/>
        <v>0</v>
      </c>
      <c r="CO164">
        <f t="shared" si="887"/>
        <v>0</v>
      </c>
      <c r="CP164">
        <f t="shared" si="887"/>
        <v>0</v>
      </c>
      <c r="CQ164">
        <f t="shared" si="887"/>
        <v>0</v>
      </c>
    </row>
    <row r="165" spans="1:95" x14ac:dyDescent="0.25">
      <c r="A165" s="592"/>
      <c r="B165" s="218" t="s">
        <v>61</v>
      </c>
      <c r="C165" s="3">
        <f t="shared" ref="C165:N165" si="888">C21+C37+C53+C69+C85+C133+C149</f>
        <v>0</v>
      </c>
      <c r="D165" s="3">
        <f t="shared" si="888"/>
        <v>0</v>
      </c>
      <c r="E165" s="3">
        <f t="shared" si="888"/>
        <v>0</v>
      </c>
      <c r="F165" s="3">
        <f t="shared" si="888"/>
        <v>9979</v>
      </c>
      <c r="G165" s="3">
        <f t="shared" si="888"/>
        <v>0</v>
      </c>
      <c r="H165" s="3">
        <f t="shared" si="888"/>
        <v>0</v>
      </c>
      <c r="I165" s="3">
        <f t="shared" si="888"/>
        <v>0</v>
      </c>
      <c r="J165" s="3">
        <f t="shared" si="888"/>
        <v>0</v>
      </c>
      <c r="K165" s="3">
        <f t="shared" si="888"/>
        <v>41586</v>
      </c>
      <c r="L165" s="3">
        <f t="shared" si="888"/>
        <v>0</v>
      </c>
      <c r="M165" s="3">
        <f t="shared" si="888"/>
        <v>0</v>
      </c>
      <c r="N165" s="172">
        <f t="shared" si="888"/>
        <v>0</v>
      </c>
      <c r="O165" s="82">
        <f t="shared" si="877"/>
        <v>51565</v>
      </c>
      <c r="Q165" s="592"/>
      <c r="R165" s="218" t="s">
        <v>61</v>
      </c>
      <c r="S165" s="3">
        <f t="shared" ref="S165:AD165" si="889">S21+S37+S53+S69+S85+S133+S149</f>
        <v>0</v>
      </c>
      <c r="T165" s="3">
        <f t="shared" si="889"/>
        <v>0</v>
      </c>
      <c r="U165" s="3">
        <f t="shared" si="889"/>
        <v>0</v>
      </c>
      <c r="V165" s="3">
        <f t="shared" si="889"/>
        <v>0</v>
      </c>
      <c r="W165" s="3">
        <f t="shared" si="889"/>
        <v>0</v>
      </c>
      <c r="X165" s="3">
        <f t="shared" si="889"/>
        <v>0</v>
      </c>
      <c r="Y165" s="3">
        <f t="shared" si="889"/>
        <v>0</v>
      </c>
      <c r="Z165" s="3">
        <f t="shared" si="889"/>
        <v>0</v>
      </c>
      <c r="AA165" s="3">
        <f t="shared" si="889"/>
        <v>0</v>
      </c>
      <c r="AB165" s="3">
        <f t="shared" si="889"/>
        <v>0</v>
      </c>
      <c r="AC165" s="3">
        <f t="shared" si="889"/>
        <v>0</v>
      </c>
      <c r="AD165" s="172">
        <f t="shared" si="889"/>
        <v>0</v>
      </c>
      <c r="AE165" s="82">
        <f t="shared" si="879"/>
        <v>0</v>
      </c>
      <c r="AG165" s="592"/>
      <c r="AH165" s="218" t="s">
        <v>61</v>
      </c>
      <c r="AI165" s="3">
        <f t="shared" ref="AI165:AT165" si="890">AI21+AI37+AI53+AI69+AI85+AI133+AI149</f>
        <v>0</v>
      </c>
      <c r="AJ165" s="3">
        <f t="shared" si="890"/>
        <v>0</v>
      </c>
      <c r="AK165" s="3">
        <f t="shared" si="890"/>
        <v>0</v>
      </c>
      <c r="AL165" s="3">
        <f t="shared" si="890"/>
        <v>0</v>
      </c>
      <c r="AM165" s="3">
        <f t="shared" si="890"/>
        <v>0</v>
      </c>
      <c r="AN165" s="3">
        <f t="shared" si="890"/>
        <v>0</v>
      </c>
      <c r="AO165" s="3">
        <f t="shared" si="890"/>
        <v>0</v>
      </c>
      <c r="AP165" s="3">
        <f t="shared" si="890"/>
        <v>0</v>
      </c>
      <c r="AQ165" s="3">
        <f t="shared" si="890"/>
        <v>0</v>
      </c>
      <c r="AR165" s="3">
        <f t="shared" si="890"/>
        <v>0</v>
      </c>
      <c r="AS165" s="3">
        <f t="shared" si="890"/>
        <v>0</v>
      </c>
      <c r="AT165" s="172">
        <f t="shared" si="890"/>
        <v>0</v>
      </c>
      <c r="AU165" s="82">
        <f t="shared" si="881"/>
        <v>0</v>
      </c>
      <c r="AW165" s="592"/>
      <c r="AX165" s="218" t="s">
        <v>61</v>
      </c>
      <c r="AY165" s="3">
        <f t="shared" ref="AY165:BJ165" si="891">AY21+AY37+AY53+AY69+AY85+AY133+AY149</f>
        <v>0</v>
      </c>
      <c r="AZ165" s="3">
        <f t="shared" si="891"/>
        <v>0</v>
      </c>
      <c r="BA165" s="3">
        <f t="shared" si="891"/>
        <v>0</v>
      </c>
      <c r="BB165" s="3">
        <f t="shared" si="891"/>
        <v>0</v>
      </c>
      <c r="BC165" s="3">
        <f t="shared" si="891"/>
        <v>0</v>
      </c>
      <c r="BD165" s="3">
        <f t="shared" si="891"/>
        <v>0</v>
      </c>
      <c r="BE165" s="3">
        <f t="shared" si="891"/>
        <v>0</v>
      </c>
      <c r="BF165" s="3">
        <f t="shared" si="891"/>
        <v>0</v>
      </c>
      <c r="BG165" s="3">
        <f t="shared" si="891"/>
        <v>0</v>
      </c>
      <c r="BH165" s="3">
        <f t="shared" si="891"/>
        <v>0</v>
      </c>
      <c r="BI165" s="3">
        <f t="shared" si="891"/>
        <v>0</v>
      </c>
      <c r="BJ165" s="172">
        <f t="shared" si="891"/>
        <v>0</v>
      </c>
      <c r="BK165" s="82">
        <f t="shared" si="883"/>
        <v>0</v>
      </c>
      <c r="BM165">
        <f t="shared" ref="BM165:BS165" si="892">BM21+BM37+BM53+BM69+BM85+BM133+BM149</f>
        <v>0</v>
      </c>
      <c r="BN165">
        <f t="shared" si="892"/>
        <v>0</v>
      </c>
      <c r="BO165">
        <f t="shared" si="892"/>
        <v>0</v>
      </c>
      <c r="BP165">
        <f t="shared" si="892"/>
        <v>0</v>
      </c>
      <c r="BQ165">
        <f t="shared" si="892"/>
        <v>0</v>
      </c>
      <c r="BR165">
        <f t="shared" si="892"/>
        <v>0</v>
      </c>
      <c r="BS165">
        <f t="shared" si="892"/>
        <v>0</v>
      </c>
      <c r="BU165">
        <f t="shared" ref="BU165:CA165" si="893">BU21+BU37+BU53+BU69+BU85+BU133+BU149</f>
        <v>0</v>
      </c>
      <c r="BV165">
        <f t="shared" si="893"/>
        <v>0</v>
      </c>
      <c r="BW165">
        <f t="shared" si="893"/>
        <v>0</v>
      </c>
      <c r="BX165">
        <f t="shared" si="893"/>
        <v>0</v>
      </c>
      <c r="BY165">
        <f t="shared" si="893"/>
        <v>0</v>
      </c>
      <c r="BZ165">
        <f t="shared" si="893"/>
        <v>0</v>
      </c>
      <c r="CA165">
        <f t="shared" si="893"/>
        <v>0</v>
      </c>
      <c r="CC165">
        <f t="shared" ref="CC165:CI165" si="894">CC21+CC37+CC53+CC69+CC85+CC133+CC149</f>
        <v>0</v>
      </c>
      <c r="CD165">
        <f t="shared" si="894"/>
        <v>0</v>
      </c>
      <c r="CE165">
        <f t="shared" si="894"/>
        <v>0</v>
      </c>
      <c r="CF165">
        <f t="shared" si="894"/>
        <v>0</v>
      </c>
      <c r="CG165">
        <f t="shared" si="894"/>
        <v>0</v>
      </c>
      <c r="CH165">
        <f t="shared" si="894"/>
        <v>0</v>
      </c>
      <c r="CI165">
        <f t="shared" si="894"/>
        <v>0</v>
      </c>
      <c r="CK165">
        <f t="shared" ref="CK165:CQ165" si="895">CK21+CK37+CK53+CK69+CK85+CK133+CK149</f>
        <v>0</v>
      </c>
      <c r="CL165">
        <f t="shared" si="895"/>
        <v>0</v>
      </c>
      <c r="CM165">
        <f t="shared" si="895"/>
        <v>0</v>
      </c>
      <c r="CN165">
        <f t="shared" si="895"/>
        <v>0</v>
      </c>
      <c r="CO165">
        <f t="shared" si="895"/>
        <v>0</v>
      </c>
      <c r="CP165">
        <f t="shared" si="895"/>
        <v>0</v>
      </c>
      <c r="CQ165">
        <f t="shared" si="895"/>
        <v>0</v>
      </c>
    </row>
    <row r="166" spans="1:95" x14ac:dyDescent="0.25">
      <c r="A166" s="592"/>
      <c r="B166" s="218" t="s">
        <v>60</v>
      </c>
      <c r="C166" s="3">
        <f t="shared" ref="C166:N166" si="896">C22+C38+C54+C70+C86+C134+C150</f>
        <v>0</v>
      </c>
      <c r="D166" s="3">
        <f t="shared" si="896"/>
        <v>0</v>
      </c>
      <c r="E166" s="3">
        <f t="shared" si="896"/>
        <v>0</v>
      </c>
      <c r="F166" s="3">
        <f t="shared" si="896"/>
        <v>20985</v>
      </c>
      <c r="G166" s="3">
        <f t="shared" si="896"/>
        <v>0</v>
      </c>
      <c r="H166" s="3">
        <f t="shared" si="896"/>
        <v>0</v>
      </c>
      <c r="I166" s="3">
        <f t="shared" si="896"/>
        <v>0</v>
      </c>
      <c r="J166" s="3">
        <f t="shared" si="896"/>
        <v>0</v>
      </c>
      <c r="K166" s="3">
        <f t="shared" si="896"/>
        <v>0</v>
      </c>
      <c r="L166" s="3">
        <f t="shared" si="896"/>
        <v>0</v>
      </c>
      <c r="M166" s="3">
        <f t="shared" si="896"/>
        <v>16788</v>
      </c>
      <c r="N166" s="172">
        <f t="shared" si="896"/>
        <v>8394</v>
      </c>
      <c r="O166" s="82">
        <f t="shared" si="877"/>
        <v>46167</v>
      </c>
      <c r="Q166" s="592"/>
      <c r="R166" s="218" t="s">
        <v>60</v>
      </c>
      <c r="S166" s="3">
        <f t="shared" ref="S166:AD166" si="897">S22+S38+S54+S70+S86+S134+S150</f>
        <v>0</v>
      </c>
      <c r="T166" s="3">
        <f t="shared" si="897"/>
        <v>0</v>
      </c>
      <c r="U166" s="3">
        <f t="shared" si="897"/>
        <v>0</v>
      </c>
      <c r="V166" s="3">
        <f t="shared" si="897"/>
        <v>0</v>
      </c>
      <c r="W166" s="3">
        <f t="shared" si="897"/>
        <v>20985</v>
      </c>
      <c r="X166" s="3">
        <f t="shared" si="897"/>
        <v>0</v>
      </c>
      <c r="Y166" s="3">
        <f t="shared" si="897"/>
        <v>0</v>
      </c>
      <c r="Z166" s="3">
        <f t="shared" si="897"/>
        <v>23637</v>
      </c>
      <c r="AA166" s="3">
        <f t="shared" si="897"/>
        <v>12591</v>
      </c>
      <c r="AB166" s="3">
        <f t="shared" si="897"/>
        <v>11819</v>
      </c>
      <c r="AC166" s="3">
        <f t="shared" si="897"/>
        <v>70521</v>
      </c>
      <c r="AD166" s="172">
        <f t="shared" si="897"/>
        <v>19936</v>
      </c>
      <c r="AE166" s="82">
        <f t="shared" si="879"/>
        <v>159489</v>
      </c>
      <c r="AG166" s="592"/>
      <c r="AH166" s="218" t="s">
        <v>60</v>
      </c>
      <c r="AI166" s="3">
        <f t="shared" ref="AI166:AT166" si="898">AI22+AI38+AI54+AI70+AI86+AI134+AI150</f>
        <v>0</v>
      </c>
      <c r="AJ166" s="3">
        <f t="shared" si="898"/>
        <v>0</v>
      </c>
      <c r="AK166" s="3">
        <f t="shared" si="898"/>
        <v>0</v>
      </c>
      <c r="AL166" s="3">
        <f t="shared" si="898"/>
        <v>0</v>
      </c>
      <c r="AM166" s="3">
        <f t="shared" si="898"/>
        <v>0</v>
      </c>
      <c r="AN166" s="3">
        <f t="shared" si="898"/>
        <v>0</v>
      </c>
      <c r="AO166" s="3">
        <f t="shared" si="898"/>
        <v>0</v>
      </c>
      <c r="AP166" s="3">
        <f t="shared" si="898"/>
        <v>0</v>
      </c>
      <c r="AQ166" s="3">
        <f t="shared" si="898"/>
        <v>0</v>
      </c>
      <c r="AR166" s="3">
        <f t="shared" si="898"/>
        <v>0</v>
      </c>
      <c r="AS166" s="3">
        <f t="shared" si="898"/>
        <v>0</v>
      </c>
      <c r="AT166" s="172">
        <f t="shared" si="898"/>
        <v>0</v>
      </c>
      <c r="AU166" s="82">
        <f t="shared" si="881"/>
        <v>0</v>
      </c>
      <c r="AW166" s="592"/>
      <c r="AX166" s="218" t="s">
        <v>60</v>
      </c>
      <c r="AY166" s="3">
        <f t="shared" ref="AY166:BJ166" si="899">AY22+AY38+AY54+AY70+AY86+AY134+AY150</f>
        <v>0</v>
      </c>
      <c r="AZ166" s="3">
        <f t="shared" si="899"/>
        <v>0</v>
      </c>
      <c r="BA166" s="3">
        <f t="shared" si="899"/>
        <v>0</v>
      </c>
      <c r="BB166" s="3">
        <f t="shared" si="899"/>
        <v>0</v>
      </c>
      <c r="BC166" s="3">
        <f t="shared" si="899"/>
        <v>0</v>
      </c>
      <c r="BD166" s="3">
        <f t="shared" si="899"/>
        <v>0</v>
      </c>
      <c r="BE166" s="3">
        <f t="shared" si="899"/>
        <v>0</v>
      </c>
      <c r="BF166" s="3">
        <f t="shared" si="899"/>
        <v>0</v>
      </c>
      <c r="BG166" s="3">
        <f t="shared" si="899"/>
        <v>0</v>
      </c>
      <c r="BH166" s="3">
        <f t="shared" si="899"/>
        <v>0</v>
      </c>
      <c r="BI166" s="3">
        <f t="shared" si="899"/>
        <v>0</v>
      </c>
      <c r="BJ166" s="172">
        <f t="shared" si="899"/>
        <v>0</v>
      </c>
      <c r="BK166" s="82">
        <f t="shared" si="883"/>
        <v>0</v>
      </c>
      <c r="BM166">
        <f t="shared" ref="BM166:BS166" si="900">BM22+BM38+BM54+BM70+BM86+BM134+BM150</f>
        <v>8394</v>
      </c>
      <c r="BN166">
        <f t="shared" si="900"/>
        <v>0</v>
      </c>
      <c r="BO166">
        <f t="shared" si="900"/>
        <v>0</v>
      </c>
      <c r="BP166">
        <f t="shared" si="900"/>
        <v>0</v>
      </c>
      <c r="BQ166">
        <f t="shared" si="900"/>
        <v>0</v>
      </c>
      <c r="BR166">
        <f t="shared" si="900"/>
        <v>0</v>
      </c>
      <c r="BS166">
        <f t="shared" si="900"/>
        <v>0</v>
      </c>
      <c r="BU166">
        <f t="shared" ref="BU166:CA166" si="901">BU22+BU38+BU54+BU70+BU86+BU134+BU150</f>
        <v>7345</v>
      </c>
      <c r="BV166">
        <f t="shared" si="901"/>
        <v>12591</v>
      </c>
      <c r="BW166">
        <f t="shared" si="901"/>
        <v>0</v>
      </c>
      <c r="BX166">
        <f t="shared" si="901"/>
        <v>0</v>
      </c>
      <c r="BY166">
        <f t="shared" si="901"/>
        <v>0</v>
      </c>
      <c r="BZ166">
        <f t="shared" si="901"/>
        <v>0</v>
      </c>
      <c r="CA166">
        <f t="shared" si="901"/>
        <v>0</v>
      </c>
      <c r="CC166">
        <f t="shared" ref="CC166:CI166" si="902">CC22+CC38+CC54+CC70+CC86+CC134+CC150</f>
        <v>0</v>
      </c>
      <c r="CD166">
        <f t="shared" si="902"/>
        <v>0</v>
      </c>
      <c r="CE166">
        <f t="shared" si="902"/>
        <v>0</v>
      </c>
      <c r="CF166">
        <f t="shared" si="902"/>
        <v>0</v>
      </c>
      <c r="CG166">
        <f t="shared" si="902"/>
        <v>0</v>
      </c>
      <c r="CH166">
        <f t="shared" si="902"/>
        <v>0</v>
      </c>
      <c r="CI166">
        <f t="shared" si="902"/>
        <v>0</v>
      </c>
      <c r="CK166">
        <f t="shared" ref="CK166:CQ166" si="903">CK22+CK38+CK54+CK70+CK86+CK134+CK150</f>
        <v>0</v>
      </c>
      <c r="CL166">
        <f t="shared" si="903"/>
        <v>0</v>
      </c>
      <c r="CM166">
        <f t="shared" si="903"/>
        <v>0</v>
      </c>
      <c r="CN166">
        <f t="shared" si="903"/>
        <v>0</v>
      </c>
      <c r="CO166">
        <f t="shared" si="903"/>
        <v>0</v>
      </c>
      <c r="CP166">
        <f t="shared" si="903"/>
        <v>0</v>
      </c>
      <c r="CQ166">
        <f t="shared" si="903"/>
        <v>0</v>
      </c>
    </row>
    <row r="167" spans="1:95" x14ac:dyDescent="0.25">
      <c r="A167" s="592"/>
      <c r="B167" s="218" t="s">
        <v>59</v>
      </c>
      <c r="C167" s="3">
        <f t="shared" ref="C167:N167" si="904">C23+C39+C55+C71+C87+C135+C151</f>
        <v>0</v>
      </c>
      <c r="D167" s="3">
        <f t="shared" si="904"/>
        <v>4344</v>
      </c>
      <c r="E167" s="3">
        <f t="shared" si="904"/>
        <v>21294</v>
      </c>
      <c r="F167" s="3">
        <f t="shared" si="904"/>
        <v>145106</v>
      </c>
      <c r="G167" s="3">
        <f t="shared" si="904"/>
        <v>83701</v>
      </c>
      <c r="H167" s="3">
        <f t="shared" si="904"/>
        <v>21669</v>
      </c>
      <c r="I167" s="3">
        <f t="shared" si="904"/>
        <v>30254</v>
      </c>
      <c r="J167" s="3">
        <f t="shared" si="904"/>
        <v>30974</v>
      </c>
      <c r="K167" s="3">
        <f t="shared" si="904"/>
        <v>58401</v>
      </c>
      <c r="L167" s="3">
        <f t="shared" si="904"/>
        <v>25285</v>
      </c>
      <c r="M167" s="3">
        <f t="shared" si="904"/>
        <v>20185</v>
      </c>
      <c r="N167" s="172">
        <f t="shared" si="904"/>
        <v>1465789.48</v>
      </c>
      <c r="O167" s="82">
        <f t="shared" si="877"/>
        <v>1907002.48</v>
      </c>
      <c r="Q167" s="592"/>
      <c r="R167" s="218" t="s">
        <v>59</v>
      </c>
      <c r="S167" s="3">
        <f t="shared" ref="S167:AD167" si="905">S23+S39+S55+S71+S87+S135+S151</f>
        <v>0</v>
      </c>
      <c r="T167" s="3">
        <f t="shared" si="905"/>
        <v>93210</v>
      </c>
      <c r="U167" s="3">
        <f t="shared" si="905"/>
        <v>740413</v>
      </c>
      <c r="V167" s="3">
        <f t="shared" si="905"/>
        <v>116548</v>
      </c>
      <c r="W167" s="3">
        <f t="shared" si="905"/>
        <v>388940</v>
      </c>
      <c r="X167" s="3">
        <f t="shared" si="905"/>
        <v>449203.5</v>
      </c>
      <c r="Y167" s="3">
        <f t="shared" si="905"/>
        <v>150615</v>
      </c>
      <c r="Z167" s="3">
        <f t="shared" si="905"/>
        <v>332946</v>
      </c>
      <c r="AA167" s="3">
        <f t="shared" si="905"/>
        <v>843949</v>
      </c>
      <c r="AB167" s="3">
        <f t="shared" si="905"/>
        <v>1215158.56</v>
      </c>
      <c r="AC167" s="3">
        <f t="shared" si="905"/>
        <v>787894.28</v>
      </c>
      <c r="AD167" s="172">
        <f t="shared" si="905"/>
        <v>2213649</v>
      </c>
      <c r="AE167" s="82">
        <f t="shared" si="879"/>
        <v>7332526.3400000008</v>
      </c>
      <c r="AG167" s="592"/>
      <c r="AH167" s="218" t="s">
        <v>59</v>
      </c>
      <c r="AI167" s="3">
        <f t="shared" ref="AI167:AT167" si="906">AI23+AI39+AI55+AI71+AI87+AI135+AI151</f>
        <v>0</v>
      </c>
      <c r="AJ167" s="3">
        <f t="shared" si="906"/>
        <v>10004</v>
      </c>
      <c r="AK167" s="3">
        <f t="shared" si="906"/>
        <v>0</v>
      </c>
      <c r="AL167" s="3">
        <f t="shared" si="906"/>
        <v>52450</v>
      </c>
      <c r="AM167" s="3">
        <f t="shared" si="906"/>
        <v>105734</v>
      </c>
      <c r="AN167" s="3">
        <f t="shared" si="906"/>
        <v>153276</v>
      </c>
      <c r="AO167" s="3">
        <f t="shared" si="906"/>
        <v>1581</v>
      </c>
      <c r="AP167" s="3">
        <f t="shared" si="906"/>
        <v>20805</v>
      </c>
      <c r="AQ167" s="3">
        <f t="shared" si="906"/>
        <v>271382</v>
      </c>
      <c r="AR167" s="3">
        <f t="shared" si="906"/>
        <v>15021</v>
      </c>
      <c r="AS167" s="3">
        <f t="shared" si="906"/>
        <v>522334</v>
      </c>
      <c r="AT167" s="172">
        <f t="shared" si="906"/>
        <v>1527673</v>
      </c>
      <c r="AU167" s="82">
        <f t="shared" si="881"/>
        <v>2680260</v>
      </c>
      <c r="AW167" s="592"/>
      <c r="AX167" s="218" t="s">
        <v>59</v>
      </c>
      <c r="AY167" s="3">
        <f t="shared" ref="AY167:BJ167" si="907">AY23+AY39+AY55+AY71+AY87+AY135+AY151</f>
        <v>0</v>
      </c>
      <c r="AZ167" s="3">
        <f t="shared" si="907"/>
        <v>0</v>
      </c>
      <c r="BA167" s="3">
        <f t="shared" si="907"/>
        <v>0</v>
      </c>
      <c r="BB167" s="3">
        <f t="shared" si="907"/>
        <v>0</v>
      </c>
      <c r="BC167" s="3">
        <f t="shared" si="907"/>
        <v>0</v>
      </c>
      <c r="BD167" s="3">
        <f t="shared" si="907"/>
        <v>0</v>
      </c>
      <c r="BE167" s="3">
        <f t="shared" si="907"/>
        <v>0</v>
      </c>
      <c r="BF167" s="3">
        <f t="shared" si="907"/>
        <v>0</v>
      </c>
      <c r="BG167" s="3">
        <f t="shared" si="907"/>
        <v>0</v>
      </c>
      <c r="BH167" s="3">
        <f t="shared" si="907"/>
        <v>101472</v>
      </c>
      <c r="BI167" s="3">
        <f t="shared" si="907"/>
        <v>0</v>
      </c>
      <c r="BJ167" s="172">
        <f t="shared" si="907"/>
        <v>1044006</v>
      </c>
      <c r="BK167" s="82">
        <f t="shared" si="883"/>
        <v>1145478</v>
      </c>
      <c r="BM167">
        <f t="shared" ref="BM167:BS167" si="908">BM23+BM39+BM55+BM71+BM87+BM135+BM151</f>
        <v>948321.48</v>
      </c>
      <c r="BN167">
        <f t="shared" si="908"/>
        <v>517468</v>
      </c>
      <c r="BO167">
        <f t="shared" si="908"/>
        <v>0</v>
      </c>
      <c r="BP167">
        <f t="shared" si="908"/>
        <v>0</v>
      </c>
      <c r="BQ167">
        <f t="shared" si="908"/>
        <v>0</v>
      </c>
      <c r="BR167">
        <f t="shared" si="908"/>
        <v>0</v>
      </c>
      <c r="BS167">
        <f t="shared" si="908"/>
        <v>0</v>
      </c>
      <c r="BU167">
        <f t="shared" ref="BU167:CA167" si="909">BU23+BU39+BU55+BU71+BU87+BU135+BU151</f>
        <v>988191</v>
      </c>
      <c r="BV167">
        <f t="shared" si="909"/>
        <v>1225458</v>
      </c>
      <c r="BW167">
        <f t="shared" si="909"/>
        <v>0</v>
      </c>
      <c r="BX167">
        <f t="shared" si="909"/>
        <v>0</v>
      </c>
      <c r="BY167">
        <f t="shared" si="909"/>
        <v>0</v>
      </c>
      <c r="BZ167">
        <f t="shared" si="909"/>
        <v>0</v>
      </c>
      <c r="CA167">
        <f t="shared" si="909"/>
        <v>0</v>
      </c>
      <c r="CC167">
        <f t="shared" ref="CC167:CI167" si="910">CC23+CC39+CC55+CC71+CC87+CC135+CC151</f>
        <v>554414</v>
      </c>
      <c r="CD167">
        <f t="shared" si="910"/>
        <v>973259</v>
      </c>
      <c r="CE167">
        <f t="shared" si="910"/>
        <v>0</v>
      </c>
      <c r="CF167">
        <f t="shared" si="910"/>
        <v>0</v>
      </c>
      <c r="CG167">
        <f t="shared" si="910"/>
        <v>0</v>
      </c>
      <c r="CH167">
        <f t="shared" si="910"/>
        <v>0</v>
      </c>
      <c r="CI167">
        <f t="shared" si="910"/>
        <v>0</v>
      </c>
      <c r="CK167">
        <f t="shared" ref="CK167:CQ167" si="911">CK23+CK39+CK55+CK71+CK87+CK135+CK151</f>
        <v>1044006</v>
      </c>
      <c r="CL167">
        <f t="shared" si="911"/>
        <v>0</v>
      </c>
      <c r="CM167">
        <f t="shared" si="911"/>
        <v>0</v>
      </c>
      <c r="CN167">
        <f t="shared" si="911"/>
        <v>0</v>
      </c>
      <c r="CO167">
        <f t="shared" si="911"/>
        <v>0</v>
      </c>
      <c r="CP167">
        <f t="shared" si="911"/>
        <v>0</v>
      </c>
      <c r="CQ167">
        <f t="shared" si="911"/>
        <v>0</v>
      </c>
    </row>
    <row r="168" spans="1:95" x14ac:dyDescent="0.25">
      <c r="A168" s="592"/>
      <c r="B168" s="218" t="s">
        <v>58</v>
      </c>
      <c r="C168" s="3">
        <f t="shared" ref="C168:N168" si="912">C24+C40+C56+C72+C88+C136+C152</f>
        <v>0</v>
      </c>
      <c r="D168" s="3">
        <f t="shared" si="912"/>
        <v>0</v>
      </c>
      <c r="E168" s="3">
        <f t="shared" si="912"/>
        <v>0</v>
      </c>
      <c r="F168" s="3">
        <f t="shared" si="912"/>
        <v>0</v>
      </c>
      <c r="G168" s="3">
        <f t="shared" si="912"/>
        <v>0</v>
      </c>
      <c r="H168" s="3">
        <f t="shared" si="912"/>
        <v>0</v>
      </c>
      <c r="I168" s="3">
        <f t="shared" si="912"/>
        <v>0</v>
      </c>
      <c r="J168" s="3">
        <f t="shared" si="912"/>
        <v>0</v>
      </c>
      <c r="K168" s="3">
        <f t="shared" si="912"/>
        <v>0</v>
      </c>
      <c r="L168" s="3">
        <f t="shared" si="912"/>
        <v>0</v>
      </c>
      <c r="M168" s="3">
        <f t="shared" si="912"/>
        <v>0</v>
      </c>
      <c r="N168" s="172">
        <f t="shared" si="912"/>
        <v>0</v>
      </c>
      <c r="O168" s="82">
        <f t="shared" si="877"/>
        <v>0</v>
      </c>
      <c r="Q168" s="592"/>
      <c r="R168" s="218" t="s">
        <v>58</v>
      </c>
      <c r="S168" s="3">
        <f t="shared" ref="S168:AD168" si="913">S24+S40+S56+S72+S88+S136+S152</f>
        <v>0</v>
      </c>
      <c r="T168" s="3">
        <f t="shared" si="913"/>
        <v>0</v>
      </c>
      <c r="U168" s="3">
        <f t="shared" si="913"/>
        <v>0</v>
      </c>
      <c r="V168" s="3">
        <f t="shared" si="913"/>
        <v>0</v>
      </c>
      <c r="W168" s="3">
        <f t="shared" si="913"/>
        <v>0</v>
      </c>
      <c r="X168" s="3">
        <f t="shared" si="913"/>
        <v>0</v>
      </c>
      <c r="Y168" s="3">
        <f t="shared" si="913"/>
        <v>0</v>
      </c>
      <c r="Z168" s="3">
        <f t="shared" si="913"/>
        <v>0</v>
      </c>
      <c r="AA168" s="3">
        <f t="shared" si="913"/>
        <v>0</v>
      </c>
      <c r="AB168" s="3">
        <f t="shared" si="913"/>
        <v>0</v>
      </c>
      <c r="AC168" s="3">
        <f t="shared" si="913"/>
        <v>0</v>
      </c>
      <c r="AD168" s="172">
        <f t="shared" si="913"/>
        <v>0</v>
      </c>
      <c r="AE168" s="82">
        <f t="shared" si="879"/>
        <v>0</v>
      </c>
      <c r="AG168" s="592"/>
      <c r="AH168" s="218" t="s">
        <v>58</v>
      </c>
      <c r="AI168" s="3">
        <f t="shared" ref="AI168:AT168" si="914">AI24+AI40+AI56+AI72+AI88+AI136+AI152</f>
        <v>0</v>
      </c>
      <c r="AJ168" s="3">
        <f t="shared" si="914"/>
        <v>0</v>
      </c>
      <c r="AK168" s="3">
        <f t="shared" si="914"/>
        <v>0</v>
      </c>
      <c r="AL168" s="3">
        <f t="shared" si="914"/>
        <v>0</v>
      </c>
      <c r="AM168" s="3">
        <f t="shared" si="914"/>
        <v>0</v>
      </c>
      <c r="AN168" s="3">
        <f t="shared" si="914"/>
        <v>0</v>
      </c>
      <c r="AO168" s="3">
        <f t="shared" si="914"/>
        <v>0</v>
      </c>
      <c r="AP168" s="3">
        <f t="shared" si="914"/>
        <v>0</v>
      </c>
      <c r="AQ168" s="3">
        <f t="shared" si="914"/>
        <v>0</v>
      </c>
      <c r="AR168" s="3">
        <f t="shared" si="914"/>
        <v>0</v>
      </c>
      <c r="AS168" s="3">
        <f t="shared" si="914"/>
        <v>0</v>
      </c>
      <c r="AT168" s="172">
        <f t="shared" si="914"/>
        <v>0</v>
      </c>
      <c r="AU168" s="82">
        <f t="shared" si="881"/>
        <v>0</v>
      </c>
      <c r="AW168" s="592"/>
      <c r="AX168" s="218" t="s">
        <v>58</v>
      </c>
      <c r="AY168" s="3">
        <f t="shared" ref="AY168:BJ168" si="915">AY24+AY40+AY56+AY72+AY88+AY136+AY152</f>
        <v>0</v>
      </c>
      <c r="AZ168" s="3">
        <f t="shared" si="915"/>
        <v>0</v>
      </c>
      <c r="BA168" s="3">
        <f t="shared" si="915"/>
        <v>0</v>
      </c>
      <c r="BB168" s="3">
        <f t="shared" si="915"/>
        <v>0</v>
      </c>
      <c r="BC168" s="3">
        <f t="shared" si="915"/>
        <v>0</v>
      </c>
      <c r="BD168" s="3">
        <f t="shared" si="915"/>
        <v>0</v>
      </c>
      <c r="BE168" s="3">
        <f t="shared" si="915"/>
        <v>0</v>
      </c>
      <c r="BF168" s="3">
        <f t="shared" si="915"/>
        <v>0</v>
      </c>
      <c r="BG168" s="3">
        <f t="shared" si="915"/>
        <v>0</v>
      </c>
      <c r="BH168" s="3">
        <f t="shared" si="915"/>
        <v>0</v>
      </c>
      <c r="BI168" s="3">
        <f t="shared" si="915"/>
        <v>0</v>
      </c>
      <c r="BJ168" s="172">
        <f t="shared" si="915"/>
        <v>0</v>
      </c>
      <c r="BK168" s="82">
        <f t="shared" si="883"/>
        <v>0</v>
      </c>
      <c r="BM168">
        <f t="shared" ref="BM168:BS168" si="916">BM24+BM40+BM56+BM72+BM88+BM136+BM152</f>
        <v>0</v>
      </c>
      <c r="BN168">
        <f t="shared" si="916"/>
        <v>0</v>
      </c>
      <c r="BO168">
        <f t="shared" si="916"/>
        <v>0</v>
      </c>
      <c r="BP168">
        <f t="shared" si="916"/>
        <v>0</v>
      </c>
      <c r="BQ168">
        <f t="shared" si="916"/>
        <v>0</v>
      </c>
      <c r="BR168">
        <f t="shared" si="916"/>
        <v>0</v>
      </c>
      <c r="BS168">
        <f t="shared" si="916"/>
        <v>0</v>
      </c>
      <c r="BU168">
        <f t="shared" ref="BU168:CA168" si="917">BU24+BU40+BU56+BU72+BU88+BU136+BU152</f>
        <v>0</v>
      </c>
      <c r="BV168">
        <f t="shared" si="917"/>
        <v>0</v>
      </c>
      <c r="BW168">
        <f t="shared" si="917"/>
        <v>0</v>
      </c>
      <c r="BX168">
        <f t="shared" si="917"/>
        <v>0</v>
      </c>
      <c r="BY168">
        <f t="shared" si="917"/>
        <v>0</v>
      </c>
      <c r="BZ168">
        <f t="shared" si="917"/>
        <v>0</v>
      </c>
      <c r="CA168">
        <f t="shared" si="917"/>
        <v>0</v>
      </c>
      <c r="CC168">
        <f t="shared" ref="CC168:CI168" si="918">CC24+CC40+CC56+CC72+CC88+CC136+CC152</f>
        <v>0</v>
      </c>
      <c r="CD168">
        <f t="shared" si="918"/>
        <v>0</v>
      </c>
      <c r="CE168">
        <f t="shared" si="918"/>
        <v>0</v>
      </c>
      <c r="CF168">
        <f t="shared" si="918"/>
        <v>0</v>
      </c>
      <c r="CG168">
        <f t="shared" si="918"/>
        <v>0</v>
      </c>
      <c r="CH168">
        <f t="shared" si="918"/>
        <v>0</v>
      </c>
      <c r="CI168">
        <f t="shared" si="918"/>
        <v>0</v>
      </c>
      <c r="CK168">
        <f t="shared" ref="CK168:CQ168" si="919">CK24+CK40+CK56+CK72+CK88+CK136+CK152</f>
        <v>0</v>
      </c>
      <c r="CL168">
        <f t="shared" si="919"/>
        <v>0</v>
      </c>
      <c r="CM168">
        <f t="shared" si="919"/>
        <v>0</v>
      </c>
      <c r="CN168">
        <f t="shared" si="919"/>
        <v>0</v>
      </c>
      <c r="CO168">
        <f t="shared" si="919"/>
        <v>0</v>
      </c>
      <c r="CP168">
        <f t="shared" si="919"/>
        <v>0</v>
      </c>
      <c r="CQ168">
        <f t="shared" si="919"/>
        <v>0</v>
      </c>
    </row>
    <row r="169" spans="1:95" ht="15" customHeight="1" x14ac:dyDescent="0.25">
      <c r="A169" s="592"/>
      <c r="B169" s="218" t="s">
        <v>57</v>
      </c>
      <c r="C169" s="3">
        <f t="shared" ref="C169:N169" si="920">C25+C41+C57+C73+C89+C137+C153</f>
        <v>0</v>
      </c>
      <c r="D169" s="3">
        <f t="shared" si="920"/>
        <v>0</v>
      </c>
      <c r="E169" s="3">
        <f t="shared" si="920"/>
        <v>0</v>
      </c>
      <c r="F169" s="3">
        <f t="shared" si="920"/>
        <v>0</v>
      </c>
      <c r="G169" s="3">
        <f t="shared" si="920"/>
        <v>0</v>
      </c>
      <c r="H169" s="3">
        <f t="shared" si="920"/>
        <v>0</v>
      </c>
      <c r="I169" s="3">
        <f t="shared" si="920"/>
        <v>0</v>
      </c>
      <c r="J169" s="3">
        <f t="shared" si="920"/>
        <v>0</v>
      </c>
      <c r="K169" s="3">
        <f t="shared" si="920"/>
        <v>0</v>
      </c>
      <c r="L169" s="3">
        <f t="shared" si="920"/>
        <v>0</v>
      </c>
      <c r="M169" s="3">
        <f t="shared" si="920"/>
        <v>0</v>
      </c>
      <c r="N169" s="172">
        <f t="shared" si="920"/>
        <v>2.56</v>
      </c>
      <c r="O169" s="82">
        <f t="shared" si="877"/>
        <v>2.56</v>
      </c>
      <c r="Q169" s="592"/>
      <c r="R169" s="218" t="s">
        <v>57</v>
      </c>
      <c r="S169" s="3">
        <f t="shared" ref="S169:AD169" si="921">S25+S41+S57+S73+S89+S137+S153</f>
        <v>0</v>
      </c>
      <c r="T169" s="3">
        <f t="shared" si="921"/>
        <v>0</v>
      </c>
      <c r="U169" s="3">
        <f t="shared" si="921"/>
        <v>0</v>
      </c>
      <c r="V169" s="3">
        <f t="shared" si="921"/>
        <v>0</v>
      </c>
      <c r="W169" s="3">
        <f t="shared" si="921"/>
        <v>0</v>
      </c>
      <c r="X169" s="3">
        <f t="shared" si="921"/>
        <v>0</v>
      </c>
      <c r="Y169" s="3">
        <f t="shared" si="921"/>
        <v>0</v>
      </c>
      <c r="Z169" s="3">
        <f t="shared" si="921"/>
        <v>0</v>
      </c>
      <c r="AA169" s="3">
        <f t="shared" si="921"/>
        <v>0</v>
      </c>
      <c r="AB169" s="3">
        <f t="shared" si="921"/>
        <v>62792.22</v>
      </c>
      <c r="AC169" s="3">
        <f t="shared" si="921"/>
        <v>1630.48</v>
      </c>
      <c r="AD169" s="172">
        <f t="shared" si="921"/>
        <v>0</v>
      </c>
      <c r="AE169" s="82">
        <f t="shared" si="879"/>
        <v>64422.700000000004</v>
      </c>
      <c r="AG169" s="592"/>
      <c r="AH169" s="218" t="s">
        <v>57</v>
      </c>
      <c r="AI169" s="3">
        <f t="shared" ref="AI169:AT169" si="922">AI25+AI41+AI57+AI73+AI89+AI137+AI153</f>
        <v>0</v>
      </c>
      <c r="AJ169" s="3">
        <f t="shared" si="922"/>
        <v>0</v>
      </c>
      <c r="AK169" s="3">
        <f t="shared" si="922"/>
        <v>0</v>
      </c>
      <c r="AL169" s="3">
        <f t="shared" si="922"/>
        <v>0</v>
      </c>
      <c r="AM169" s="3">
        <f t="shared" si="922"/>
        <v>0</v>
      </c>
      <c r="AN169" s="3">
        <f t="shared" si="922"/>
        <v>0</v>
      </c>
      <c r="AO169" s="3">
        <f t="shared" si="922"/>
        <v>0</v>
      </c>
      <c r="AP169" s="3">
        <f t="shared" si="922"/>
        <v>0</v>
      </c>
      <c r="AQ169" s="3">
        <f t="shared" si="922"/>
        <v>0</v>
      </c>
      <c r="AR169" s="3">
        <f t="shared" si="922"/>
        <v>0</v>
      </c>
      <c r="AS169" s="3">
        <f t="shared" si="922"/>
        <v>0</v>
      </c>
      <c r="AT169" s="172">
        <f t="shared" si="922"/>
        <v>0</v>
      </c>
      <c r="AU169" s="82">
        <f t="shared" si="881"/>
        <v>0</v>
      </c>
      <c r="AW169" s="592"/>
      <c r="AX169" s="218" t="s">
        <v>57</v>
      </c>
      <c r="AY169" s="3">
        <f t="shared" ref="AY169:BJ169" si="923">AY25+AY41+AY57+AY73+AY89+AY137+AY153</f>
        <v>0</v>
      </c>
      <c r="AZ169" s="3">
        <f t="shared" si="923"/>
        <v>0</v>
      </c>
      <c r="BA169" s="3">
        <f t="shared" si="923"/>
        <v>0</v>
      </c>
      <c r="BB169" s="3">
        <f t="shared" si="923"/>
        <v>0</v>
      </c>
      <c r="BC169" s="3">
        <f t="shared" si="923"/>
        <v>0</v>
      </c>
      <c r="BD169" s="3">
        <f t="shared" si="923"/>
        <v>0</v>
      </c>
      <c r="BE169" s="3">
        <f t="shared" si="923"/>
        <v>0</v>
      </c>
      <c r="BF169" s="3">
        <f t="shared" si="923"/>
        <v>0</v>
      </c>
      <c r="BG169" s="3">
        <f t="shared" si="923"/>
        <v>0</v>
      </c>
      <c r="BH169" s="3">
        <f t="shared" si="923"/>
        <v>0</v>
      </c>
      <c r="BI169" s="3">
        <f t="shared" si="923"/>
        <v>0</v>
      </c>
      <c r="BJ169" s="172">
        <f t="shared" si="923"/>
        <v>0</v>
      </c>
      <c r="BK169" s="82">
        <f t="shared" si="883"/>
        <v>0</v>
      </c>
      <c r="BM169">
        <f t="shared" ref="BM169:BS169" si="924">BM25+BM41+BM57+BM73+BM89+BM137+BM153</f>
        <v>2.56</v>
      </c>
      <c r="BN169">
        <f t="shared" si="924"/>
        <v>0</v>
      </c>
      <c r="BO169">
        <f t="shared" si="924"/>
        <v>0</v>
      </c>
      <c r="BP169">
        <f t="shared" si="924"/>
        <v>0</v>
      </c>
      <c r="BQ169">
        <f t="shared" si="924"/>
        <v>0</v>
      </c>
      <c r="BR169">
        <f t="shared" si="924"/>
        <v>0</v>
      </c>
      <c r="BS169">
        <f t="shared" si="924"/>
        <v>0</v>
      </c>
      <c r="BU169">
        <f t="shared" ref="BU169:CA169" si="925">BU25+BU41+BU57+BU73+BU89+BU137+BU153</f>
        <v>0</v>
      </c>
      <c r="BV169">
        <f t="shared" si="925"/>
        <v>0</v>
      </c>
      <c r="BW169">
        <f t="shared" si="925"/>
        <v>0</v>
      </c>
      <c r="BX169">
        <f t="shared" si="925"/>
        <v>0</v>
      </c>
      <c r="BY169">
        <f t="shared" si="925"/>
        <v>0</v>
      </c>
      <c r="BZ169">
        <f t="shared" si="925"/>
        <v>0</v>
      </c>
      <c r="CA169">
        <f t="shared" si="925"/>
        <v>0</v>
      </c>
      <c r="CC169">
        <f t="shared" ref="CC169:CI169" si="926">CC25+CC41+CC57+CC73+CC89+CC137+CC153</f>
        <v>0</v>
      </c>
      <c r="CD169">
        <f t="shared" si="926"/>
        <v>0</v>
      </c>
      <c r="CE169">
        <f t="shared" si="926"/>
        <v>0</v>
      </c>
      <c r="CF169">
        <f t="shared" si="926"/>
        <v>0</v>
      </c>
      <c r="CG169">
        <f t="shared" si="926"/>
        <v>0</v>
      </c>
      <c r="CH169">
        <f t="shared" si="926"/>
        <v>0</v>
      </c>
      <c r="CI169">
        <f t="shared" si="926"/>
        <v>0</v>
      </c>
      <c r="CK169">
        <f t="shared" ref="CK169:CQ169" si="927">CK25+CK41+CK57+CK73+CK89+CK137+CK153</f>
        <v>0</v>
      </c>
      <c r="CL169">
        <f t="shared" si="927"/>
        <v>0</v>
      </c>
      <c r="CM169">
        <f t="shared" si="927"/>
        <v>0</v>
      </c>
      <c r="CN169">
        <f t="shared" si="927"/>
        <v>0</v>
      </c>
      <c r="CO169">
        <f t="shared" si="927"/>
        <v>0</v>
      </c>
      <c r="CP169">
        <f t="shared" si="927"/>
        <v>0</v>
      </c>
      <c r="CQ169">
        <f t="shared" si="927"/>
        <v>0</v>
      </c>
    </row>
    <row r="170" spans="1:95" x14ac:dyDescent="0.25">
      <c r="A170" s="592"/>
      <c r="B170" s="218" t="s">
        <v>56</v>
      </c>
      <c r="C170" s="3">
        <f t="shared" ref="C170:N170" si="928">C26+C42+C58+C74+C90+C138+C154</f>
        <v>0</v>
      </c>
      <c r="D170" s="3">
        <f t="shared" si="928"/>
        <v>0</v>
      </c>
      <c r="E170" s="3">
        <f t="shared" si="928"/>
        <v>0</v>
      </c>
      <c r="F170" s="3">
        <f t="shared" si="928"/>
        <v>3809</v>
      </c>
      <c r="G170" s="3">
        <f t="shared" si="928"/>
        <v>4689</v>
      </c>
      <c r="H170" s="3">
        <f t="shared" si="928"/>
        <v>29829</v>
      </c>
      <c r="I170" s="3">
        <f t="shared" si="928"/>
        <v>52130</v>
      </c>
      <c r="J170" s="3">
        <f t="shared" si="928"/>
        <v>23856</v>
      </c>
      <c r="K170" s="3">
        <f t="shared" si="928"/>
        <v>46329</v>
      </c>
      <c r="L170" s="3">
        <f t="shared" si="928"/>
        <v>-43183</v>
      </c>
      <c r="M170" s="3">
        <f t="shared" si="928"/>
        <v>378800</v>
      </c>
      <c r="N170" s="172">
        <f t="shared" si="928"/>
        <v>1446830.46</v>
      </c>
      <c r="O170" s="82">
        <f t="shared" si="877"/>
        <v>1943089.46</v>
      </c>
      <c r="Q170" s="592"/>
      <c r="R170" s="218" t="s">
        <v>56</v>
      </c>
      <c r="S170" s="3">
        <f t="shared" ref="S170:AD170" si="929">S26+S42+S58+S74+S90+S138+S154</f>
        <v>0</v>
      </c>
      <c r="T170" s="3">
        <f t="shared" si="929"/>
        <v>8483</v>
      </c>
      <c r="U170" s="3">
        <f t="shared" si="929"/>
        <v>115506</v>
      </c>
      <c r="V170" s="3">
        <f t="shared" si="929"/>
        <v>232171</v>
      </c>
      <c r="W170" s="3">
        <f t="shared" si="929"/>
        <v>163284.98000000001</v>
      </c>
      <c r="X170" s="3">
        <f t="shared" si="929"/>
        <v>1340868.51</v>
      </c>
      <c r="Y170" s="3">
        <f t="shared" si="929"/>
        <v>65646</v>
      </c>
      <c r="Z170" s="3">
        <f t="shared" si="929"/>
        <v>433065</v>
      </c>
      <c r="AA170" s="3">
        <f t="shared" si="929"/>
        <v>1198435</v>
      </c>
      <c r="AB170" s="3">
        <f t="shared" si="929"/>
        <v>1423406.14</v>
      </c>
      <c r="AC170" s="3">
        <f t="shared" si="929"/>
        <v>651657.35</v>
      </c>
      <c r="AD170" s="172">
        <f t="shared" si="929"/>
        <v>5856294</v>
      </c>
      <c r="AE170" s="82">
        <f t="shared" si="879"/>
        <v>11488816.98</v>
      </c>
      <c r="AG170" s="592"/>
      <c r="AH170" s="218" t="s">
        <v>56</v>
      </c>
      <c r="AI170" s="3">
        <f t="shared" ref="AI170:AT170" si="930">AI26+AI42+AI58+AI74+AI90+AI138+AI154</f>
        <v>0</v>
      </c>
      <c r="AJ170" s="3">
        <f t="shared" si="930"/>
        <v>0</v>
      </c>
      <c r="AK170" s="3">
        <f t="shared" si="930"/>
        <v>19731</v>
      </c>
      <c r="AL170" s="3">
        <f t="shared" si="930"/>
        <v>0</v>
      </c>
      <c r="AM170" s="3">
        <f t="shared" si="930"/>
        <v>45364</v>
      </c>
      <c r="AN170" s="3">
        <f t="shared" si="930"/>
        <v>133075</v>
      </c>
      <c r="AO170" s="3">
        <f t="shared" si="930"/>
        <v>0</v>
      </c>
      <c r="AP170" s="3">
        <f t="shared" si="930"/>
        <v>71925</v>
      </c>
      <c r="AQ170" s="3">
        <f t="shared" si="930"/>
        <v>10790</v>
      </c>
      <c r="AR170" s="3">
        <f t="shared" si="930"/>
        <v>0</v>
      </c>
      <c r="AS170" s="3">
        <f t="shared" si="930"/>
        <v>331612</v>
      </c>
      <c r="AT170" s="172">
        <f t="shared" si="930"/>
        <v>2655838</v>
      </c>
      <c r="AU170" s="82">
        <f t="shared" si="881"/>
        <v>3268335</v>
      </c>
      <c r="AW170" s="592"/>
      <c r="AX170" s="218" t="s">
        <v>56</v>
      </c>
      <c r="AY170" s="3">
        <f t="shared" ref="AY170:BJ170" si="931">AY26+AY42+AY58+AY74+AY90+AY138+AY154</f>
        <v>0</v>
      </c>
      <c r="AZ170" s="3">
        <f t="shared" si="931"/>
        <v>0</v>
      </c>
      <c r="BA170" s="3">
        <f t="shared" si="931"/>
        <v>0</v>
      </c>
      <c r="BB170" s="3">
        <f t="shared" si="931"/>
        <v>0</v>
      </c>
      <c r="BC170" s="3">
        <f t="shared" si="931"/>
        <v>0</v>
      </c>
      <c r="BD170" s="3">
        <f t="shared" si="931"/>
        <v>0</v>
      </c>
      <c r="BE170" s="3">
        <f t="shared" si="931"/>
        <v>0</v>
      </c>
      <c r="BF170" s="3">
        <f t="shared" si="931"/>
        <v>0</v>
      </c>
      <c r="BG170" s="3">
        <f t="shared" si="931"/>
        <v>0</v>
      </c>
      <c r="BH170" s="3">
        <f t="shared" si="931"/>
        <v>0</v>
      </c>
      <c r="BI170" s="3">
        <f t="shared" si="931"/>
        <v>0</v>
      </c>
      <c r="BJ170" s="172">
        <f t="shared" si="931"/>
        <v>0</v>
      </c>
      <c r="BK170" s="82">
        <f t="shared" si="883"/>
        <v>0</v>
      </c>
      <c r="BM170">
        <f t="shared" ref="BM170:BS170" si="932">BM26+BM42+BM58+BM74+BM90+BM138+BM154</f>
        <v>246550</v>
      </c>
      <c r="BN170">
        <f t="shared" si="932"/>
        <v>1200280.46</v>
      </c>
      <c r="BO170">
        <f t="shared" si="932"/>
        <v>0</v>
      </c>
      <c r="BP170">
        <f t="shared" si="932"/>
        <v>0</v>
      </c>
      <c r="BQ170">
        <f t="shared" si="932"/>
        <v>0</v>
      </c>
      <c r="BR170">
        <f t="shared" si="932"/>
        <v>0</v>
      </c>
      <c r="BS170">
        <f t="shared" si="932"/>
        <v>0</v>
      </c>
      <c r="BU170">
        <f t="shared" ref="BU170:CA170" si="933">BU26+BU42+BU58+BU74+BU90+BU138+BU154</f>
        <v>3600950</v>
      </c>
      <c r="BV170">
        <f t="shared" si="933"/>
        <v>2255344</v>
      </c>
      <c r="BW170">
        <f t="shared" si="933"/>
        <v>0</v>
      </c>
      <c r="BX170">
        <f t="shared" si="933"/>
        <v>0</v>
      </c>
      <c r="BY170">
        <f t="shared" si="933"/>
        <v>0</v>
      </c>
      <c r="BZ170">
        <f t="shared" si="933"/>
        <v>0</v>
      </c>
      <c r="CA170">
        <f t="shared" si="933"/>
        <v>0</v>
      </c>
      <c r="CC170">
        <f t="shared" ref="CC170:CI170" si="934">CC26+CC42+CC58+CC74+CC90+CC138+CC154</f>
        <v>1784954</v>
      </c>
      <c r="CD170">
        <f t="shared" si="934"/>
        <v>870884</v>
      </c>
      <c r="CE170">
        <f t="shared" si="934"/>
        <v>0</v>
      </c>
      <c r="CF170">
        <f t="shared" si="934"/>
        <v>0</v>
      </c>
      <c r="CG170">
        <f t="shared" si="934"/>
        <v>0</v>
      </c>
      <c r="CH170">
        <f t="shared" si="934"/>
        <v>0</v>
      </c>
      <c r="CI170">
        <f t="shared" si="934"/>
        <v>0</v>
      </c>
      <c r="CK170">
        <f t="shared" ref="CK170:CQ170" si="935">CK26+CK42+CK58+CK74+CK90+CK138+CK154</f>
        <v>0</v>
      </c>
      <c r="CL170">
        <f t="shared" si="935"/>
        <v>0</v>
      </c>
      <c r="CM170">
        <f t="shared" si="935"/>
        <v>0</v>
      </c>
      <c r="CN170">
        <f t="shared" si="935"/>
        <v>0</v>
      </c>
      <c r="CO170">
        <f t="shared" si="935"/>
        <v>0</v>
      </c>
      <c r="CP170">
        <f t="shared" si="935"/>
        <v>0</v>
      </c>
      <c r="CQ170">
        <f t="shared" si="935"/>
        <v>0</v>
      </c>
    </row>
    <row r="171" spans="1:95" x14ac:dyDescent="0.25">
      <c r="A171" s="592"/>
      <c r="B171" s="218" t="s">
        <v>55</v>
      </c>
      <c r="C171" s="3">
        <f t="shared" ref="C171:N171" si="936">C27+C43+C59+C75+C91+C139+C155</f>
        <v>0</v>
      </c>
      <c r="D171" s="3">
        <f t="shared" si="936"/>
        <v>389195</v>
      </c>
      <c r="E171" s="3">
        <f t="shared" si="936"/>
        <v>1647267.8599999999</v>
      </c>
      <c r="F171" s="3">
        <f t="shared" si="936"/>
        <v>724274</v>
      </c>
      <c r="G171" s="3">
        <f t="shared" si="936"/>
        <v>1037521</v>
      </c>
      <c r="H171" s="3">
        <f t="shared" si="936"/>
        <v>1468341</v>
      </c>
      <c r="I171" s="3">
        <f t="shared" si="936"/>
        <v>504819</v>
      </c>
      <c r="J171" s="3">
        <f t="shared" si="936"/>
        <v>833445.73</v>
      </c>
      <c r="K171" s="3">
        <f t="shared" si="936"/>
        <v>1380081.74</v>
      </c>
      <c r="L171" s="3">
        <f t="shared" si="936"/>
        <v>510631</v>
      </c>
      <c r="M171" s="3">
        <f t="shared" si="936"/>
        <v>1506468.8</v>
      </c>
      <c r="N171" s="172">
        <f t="shared" si="936"/>
        <v>7950809.9800000004</v>
      </c>
      <c r="O171" s="82">
        <f t="shared" si="877"/>
        <v>17952855.109999999</v>
      </c>
      <c r="Q171" s="592"/>
      <c r="R171" s="218" t="s">
        <v>55</v>
      </c>
      <c r="S171" s="3">
        <f t="shared" ref="S171:AD171" si="937">S27+S43+S59+S75+S91+S139+S155</f>
        <v>0</v>
      </c>
      <c r="T171" s="3">
        <f t="shared" si="937"/>
        <v>293092</v>
      </c>
      <c r="U171" s="3">
        <f t="shared" si="937"/>
        <v>861840</v>
      </c>
      <c r="V171" s="3">
        <f t="shared" si="937"/>
        <v>1403792</v>
      </c>
      <c r="W171" s="3">
        <f t="shared" si="937"/>
        <v>1321663</v>
      </c>
      <c r="X171" s="3">
        <f t="shared" si="937"/>
        <v>849106</v>
      </c>
      <c r="Y171" s="3">
        <f t="shared" si="937"/>
        <v>503020</v>
      </c>
      <c r="Z171" s="3">
        <f t="shared" si="937"/>
        <v>4457958</v>
      </c>
      <c r="AA171" s="3">
        <f t="shared" si="937"/>
        <v>3502377</v>
      </c>
      <c r="AB171" s="3">
        <f t="shared" si="937"/>
        <v>1715416.65</v>
      </c>
      <c r="AC171" s="3">
        <f t="shared" si="937"/>
        <v>1240582.3500000001</v>
      </c>
      <c r="AD171" s="172">
        <f t="shared" si="937"/>
        <v>9964979</v>
      </c>
      <c r="AE171" s="82">
        <f t="shared" si="879"/>
        <v>26113826</v>
      </c>
      <c r="AG171" s="592"/>
      <c r="AH171" s="218" t="s">
        <v>55</v>
      </c>
      <c r="AI171" s="3">
        <f t="shared" ref="AI171:AT171" si="938">AI27+AI43+AI59+AI75+AI91+AI139+AI155</f>
        <v>0</v>
      </c>
      <c r="AJ171" s="3">
        <f t="shared" si="938"/>
        <v>78762</v>
      </c>
      <c r="AK171" s="3">
        <f t="shared" si="938"/>
        <v>131137</v>
      </c>
      <c r="AL171" s="3">
        <f t="shared" si="938"/>
        <v>43165</v>
      </c>
      <c r="AM171" s="3">
        <f t="shared" si="938"/>
        <v>517940</v>
      </c>
      <c r="AN171" s="3">
        <f t="shared" si="938"/>
        <v>310948</v>
      </c>
      <c r="AO171" s="3">
        <f t="shared" si="938"/>
        <v>124715</v>
      </c>
      <c r="AP171" s="3">
        <f t="shared" si="938"/>
        <v>453383</v>
      </c>
      <c r="AQ171" s="3">
        <f t="shared" si="938"/>
        <v>1137754</v>
      </c>
      <c r="AR171" s="3">
        <f t="shared" si="938"/>
        <v>368302</v>
      </c>
      <c r="AS171" s="3">
        <f t="shared" si="938"/>
        <v>3016233</v>
      </c>
      <c r="AT171" s="172">
        <f t="shared" si="938"/>
        <v>2453971</v>
      </c>
      <c r="AU171" s="82">
        <f t="shared" si="881"/>
        <v>8636310</v>
      </c>
      <c r="AW171" s="592"/>
      <c r="AX171" s="218" t="s">
        <v>55</v>
      </c>
      <c r="AY171" s="3">
        <f t="shared" ref="AY171:BJ171" si="939">AY27+AY43+AY59+AY75+AY91+AY139+AY155</f>
        <v>0</v>
      </c>
      <c r="AZ171" s="3">
        <f t="shared" si="939"/>
        <v>46229</v>
      </c>
      <c r="BA171" s="3">
        <f t="shared" si="939"/>
        <v>16559</v>
      </c>
      <c r="BB171" s="3">
        <f t="shared" si="939"/>
        <v>0</v>
      </c>
      <c r="BC171" s="3">
        <f t="shared" si="939"/>
        <v>5376</v>
      </c>
      <c r="BD171" s="3">
        <f t="shared" si="939"/>
        <v>0</v>
      </c>
      <c r="BE171" s="3">
        <f t="shared" si="939"/>
        <v>61292</v>
      </c>
      <c r="BF171" s="3">
        <f t="shared" si="939"/>
        <v>131213</v>
      </c>
      <c r="BG171" s="3">
        <f t="shared" si="939"/>
        <v>0</v>
      </c>
      <c r="BH171" s="3">
        <f t="shared" si="939"/>
        <v>0</v>
      </c>
      <c r="BI171" s="3">
        <f t="shared" si="939"/>
        <v>16282</v>
      </c>
      <c r="BJ171" s="172">
        <f t="shared" si="939"/>
        <v>711044</v>
      </c>
      <c r="BK171" s="82">
        <f t="shared" si="883"/>
        <v>987995</v>
      </c>
      <c r="BM171">
        <f t="shared" ref="BM171:BS171" si="940">BM27+BM43+BM59+BM75+BM91+BM139+BM155</f>
        <v>1618164.98</v>
      </c>
      <c r="BN171">
        <f t="shared" si="940"/>
        <v>6369196</v>
      </c>
      <c r="BO171">
        <f t="shared" si="940"/>
        <v>0</v>
      </c>
      <c r="BP171">
        <f t="shared" si="940"/>
        <v>-36551</v>
      </c>
      <c r="BQ171">
        <f t="shared" si="940"/>
        <v>0</v>
      </c>
      <c r="BR171">
        <f t="shared" si="940"/>
        <v>0</v>
      </c>
      <c r="BS171">
        <f t="shared" si="940"/>
        <v>0</v>
      </c>
      <c r="BU171">
        <f t="shared" ref="BU171:CA171" si="941">BU27+BU43+BU59+BU75+BU91+BU139+BU155</f>
        <v>3281194</v>
      </c>
      <c r="BV171">
        <f t="shared" si="941"/>
        <v>6683785</v>
      </c>
      <c r="BW171">
        <f t="shared" si="941"/>
        <v>0</v>
      </c>
      <c r="BX171">
        <f t="shared" si="941"/>
        <v>0</v>
      </c>
      <c r="BY171">
        <f t="shared" si="941"/>
        <v>0</v>
      </c>
      <c r="BZ171">
        <f t="shared" si="941"/>
        <v>0</v>
      </c>
      <c r="CA171">
        <f t="shared" si="941"/>
        <v>0</v>
      </c>
      <c r="CC171">
        <f t="shared" ref="CC171:CI171" si="942">CC27+CC43+CC59+CC75+CC91+CC139+CC155</f>
        <v>1054379</v>
      </c>
      <c r="CD171">
        <f t="shared" si="942"/>
        <v>1399592</v>
      </c>
      <c r="CE171">
        <f t="shared" si="942"/>
        <v>0</v>
      </c>
      <c r="CF171">
        <f t="shared" si="942"/>
        <v>0</v>
      </c>
      <c r="CG171">
        <f t="shared" si="942"/>
        <v>0</v>
      </c>
      <c r="CH171">
        <f t="shared" si="942"/>
        <v>0</v>
      </c>
      <c r="CI171">
        <f t="shared" si="942"/>
        <v>0</v>
      </c>
      <c r="CK171">
        <f t="shared" ref="CK171:CQ171" si="943">CK27+CK43+CK59+CK75+CK91+CK139+CK155</f>
        <v>28395</v>
      </c>
      <c r="CL171">
        <f t="shared" si="943"/>
        <v>682649</v>
      </c>
      <c r="CM171">
        <f t="shared" si="943"/>
        <v>0</v>
      </c>
      <c r="CN171">
        <f t="shared" si="943"/>
        <v>0</v>
      </c>
      <c r="CO171">
        <f t="shared" si="943"/>
        <v>0</v>
      </c>
      <c r="CP171">
        <f t="shared" si="943"/>
        <v>0</v>
      </c>
      <c r="CQ171">
        <f t="shared" si="943"/>
        <v>0</v>
      </c>
    </row>
    <row r="172" spans="1:95" x14ac:dyDescent="0.25">
      <c r="A172" s="592"/>
      <c r="B172" s="218" t="s">
        <v>54</v>
      </c>
      <c r="C172" s="3">
        <f t="shared" ref="C172:N172" si="944">C28+C44+C60+C76+C92+C140+C156</f>
        <v>0</v>
      </c>
      <c r="D172" s="3">
        <f t="shared" si="944"/>
        <v>0</v>
      </c>
      <c r="E172" s="3">
        <f t="shared" si="944"/>
        <v>5636</v>
      </c>
      <c r="F172" s="3">
        <f t="shared" si="944"/>
        <v>0</v>
      </c>
      <c r="G172" s="3">
        <f t="shared" si="944"/>
        <v>8454</v>
      </c>
      <c r="H172" s="3">
        <f t="shared" si="944"/>
        <v>0</v>
      </c>
      <c r="I172" s="3">
        <f t="shared" si="944"/>
        <v>0</v>
      </c>
      <c r="J172" s="3">
        <f t="shared" si="944"/>
        <v>0</v>
      </c>
      <c r="K172" s="3">
        <f t="shared" si="944"/>
        <v>2818</v>
      </c>
      <c r="L172" s="3">
        <f t="shared" si="944"/>
        <v>0</v>
      </c>
      <c r="M172" s="3">
        <f t="shared" si="944"/>
        <v>30998</v>
      </c>
      <c r="N172" s="172">
        <f t="shared" si="944"/>
        <v>70687.61</v>
      </c>
      <c r="O172" s="82">
        <f t="shared" si="877"/>
        <v>118593.61</v>
      </c>
      <c r="Q172" s="592"/>
      <c r="R172" s="218" t="s">
        <v>54</v>
      </c>
      <c r="S172" s="3">
        <f t="shared" ref="S172:AD172" si="945">S28+S44+S60+S76+S92+S140+S156</f>
        <v>0</v>
      </c>
      <c r="T172" s="3">
        <f t="shared" si="945"/>
        <v>0</v>
      </c>
      <c r="U172" s="3">
        <f t="shared" si="945"/>
        <v>12681</v>
      </c>
      <c r="V172" s="3">
        <f t="shared" si="945"/>
        <v>0</v>
      </c>
      <c r="W172" s="3">
        <f t="shared" si="945"/>
        <v>21135</v>
      </c>
      <c r="X172" s="3">
        <f t="shared" si="945"/>
        <v>5636</v>
      </c>
      <c r="Y172" s="3">
        <f t="shared" si="945"/>
        <v>5636</v>
      </c>
      <c r="Z172" s="3">
        <f t="shared" si="945"/>
        <v>0</v>
      </c>
      <c r="AA172" s="3">
        <f t="shared" si="945"/>
        <v>149354</v>
      </c>
      <c r="AB172" s="3">
        <f t="shared" si="945"/>
        <v>30998</v>
      </c>
      <c r="AC172" s="3">
        <f t="shared" si="945"/>
        <v>23953</v>
      </c>
      <c r="AD172" s="172">
        <f t="shared" si="945"/>
        <v>5636</v>
      </c>
      <c r="AE172" s="82">
        <f t="shared" si="879"/>
        <v>255029</v>
      </c>
      <c r="AG172" s="592"/>
      <c r="AH172" s="218" t="s">
        <v>54</v>
      </c>
      <c r="AI172" s="3">
        <f t="shared" ref="AI172:AT172" si="946">AI28+AI44+AI60+AI76+AI92+AI140+AI156</f>
        <v>0</v>
      </c>
      <c r="AJ172" s="3">
        <f t="shared" si="946"/>
        <v>0</v>
      </c>
      <c r="AK172" s="3">
        <f t="shared" si="946"/>
        <v>0</v>
      </c>
      <c r="AL172" s="3">
        <f t="shared" si="946"/>
        <v>0</v>
      </c>
      <c r="AM172" s="3">
        <f t="shared" si="946"/>
        <v>0</v>
      </c>
      <c r="AN172" s="3">
        <f t="shared" si="946"/>
        <v>0</v>
      </c>
      <c r="AO172" s="3">
        <f t="shared" si="946"/>
        <v>0</v>
      </c>
      <c r="AP172" s="3">
        <f t="shared" si="946"/>
        <v>0</v>
      </c>
      <c r="AQ172" s="3">
        <f t="shared" si="946"/>
        <v>0</v>
      </c>
      <c r="AR172" s="3">
        <f t="shared" si="946"/>
        <v>0</v>
      </c>
      <c r="AS172" s="3">
        <f t="shared" si="946"/>
        <v>0</v>
      </c>
      <c r="AT172" s="172">
        <f t="shared" si="946"/>
        <v>0</v>
      </c>
      <c r="AU172" s="82">
        <f t="shared" si="881"/>
        <v>0</v>
      </c>
      <c r="AW172" s="592"/>
      <c r="AX172" s="218" t="s">
        <v>54</v>
      </c>
      <c r="AY172" s="3">
        <f t="shared" ref="AY172:BJ172" si="947">AY28+AY44+AY60+AY76+AY92+AY140+AY156</f>
        <v>0</v>
      </c>
      <c r="AZ172" s="3">
        <f t="shared" si="947"/>
        <v>0</v>
      </c>
      <c r="BA172" s="3">
        <f t="shared" si="947"/>
        <v>0</v>
      </c>
      <c r="BB172" s="3">
        <f t="shared" si="947"/>
        <v>0</v>
      </c>
      <c r="BC172" s="3">
        <f t="shared" si="947"/>
        <v>0</v>
      </c>
      <c r="BD172" s="3">
        <f t="shared" si="947"/>
        <v>0</v>
      </c>
      <c r="BE172" s="3">
        <f t="shared" si="947"/>
        <v>0</v>
      </c>
      <c r="BF172" s="3">
        <f t="shared" si="947"/>
        <v>0</v>
      </c>
      <c r="BG172" s="3">
        <f t="shared" si="947"/>
        <v>0</v>
      </c>
      <c r="BH172" s="3">
        <f t="shared" si="947"/>
        <v>0</v>
      </c>
      <c r="BI172" s="3">
        <f t="shared" si="947"/>
        <v>0</v>
      </c>
      <c r="BJ172" s="172">
        <f t="shared" si="947"/>
        <v>0</v>
      </c>
      <c r="BK172" s="82">
        <f t="shared" si="883"/>
        <v>0</v>
      </c>
      <c r="BM172">
        <f t="shared" ref="BM172:BS172" si="948">BM28+BM44+BM60+BM76+BM92+BM140+BM156</f>
        <v>8454</v>
      </c>
      <c r="BN172">
        <f t="shared" si="948"/>
        <v>62233.61</v>
      </c>
      <c r="BO172">
        <f t="shared" si="948"/>
        <v>0</v>
      </c>
      <c r="BP172">
        <f t="shared" si="948"/>
        <v>0</v>
      </c>
      <c r="BQ172">
        <f t="shared" si="948"/>
        <v>0</v>
      </c>
      <c r="BR172">
        <f t="shared" si="948"/>
        <v>0</v>
      </c>
      <c r="BS172">
        <f t="shared" si="948"/>
        <v>0</v>
      </c>
      <c r="BU172">
        <f t="shared" ref="BU172:CA172" si="949">BU28+BU44+BU60+BU76+BU92+BU140+BU156</f>
        <v>0</v>
      </c>
      <c r="BV172">
        <f t="shared" si="949"/>
        <v>5636</v>
      </c>
      <c r="BW172">
        <f t="shared" si="949"/>
        <v>0</v>
      </c>
      <c r="BX172">
        <f t="shared" si="949"/>
        <v>0</v>
      </c>
      <c r="BY172">
        <f t="shared" si="949"/>
        <v>0</v>
      </c>
      <c r="BZ172">
        <f t="shared" si="949"/>
        <v>0</v>
      </c>
      <c r="CA172">
        <f t="shared" si="949"/>
        <v>0</v>
      </c>
      <c r="CC172">
        <f t="shared" ref="CC172:CI172" si="950">CC28+CC44+CC60+CC76+CC92+CC140+CC156</f>
        <v>0</v>
      </c>
      <c r="CD172">
        <f t="shared" si="950"/>
        <v>0</v>
      </c>
      <c r="CE172">
        <f t="shared" si="950"/>
        <v>0</v>
      </c>
      <c r="CF172">
        <f t="shared" si="950"/>
        <v>0</v>
      </c>
      <c r="CG172">
        <f t="shared" si="950"/>
        <v>0</v>
      </c>
      <c r="CH172">
        <f t="shared" si="950"/>
        <v>0</v>
      </c>
      <c r="CI172">
        <f t="shared" si="950"/>
        <v>0</v>
      </c>
      <c r="CK172">
        <f t="shared" ref="CK172:CQ172" si="951">CK28+CK44+CK60+CK76+CK92+CK140+CK156</f>
        <v>0</v>
      </c>
      <c r="CL172">
        <f t="shared" si="951"/>
        <v>0</v>
      </c>
      <c r="CM172">
        <f t="shared" si="951"/>
        <v>0</v>
      </c>
      <c r="CN172">
        <f t="shared" si="951"/>
        <v>0</v>
      </c>
      <c r="CO172">
        <f t="shared" si="951"/>
        <v>0</v>
      </c>
      <c r="CP172">
        <f t="shared" si="951"/>
        <v>0</v>
      </c>
      <c r="CQ172">
        <f t="shared" si="951"/>
        <v>0</v>
      </c>
    </row>
    <row r="173" spans="1:95" x14ac:dyDescent="0.25">
      <c r="A173" s="592"/>
      <c r="B173" s="218" t="s">
        <v>53</v>
      </c>
      <c r="C173" s="3">
        <f t="shared" ref="C173:N173" si="952">C29+C45+C61+C77+C93+C141+C157</f>
        <v>0</v>
      </c>
      <c r="D173" s="3">
        <f t="shared" si="952"/>
        <v>0</v>
      </c>
      <c r="E173" s="3">
        <f t="shared" si="952"/>
        <v>0</v>
      </c>
      <c r="F173" s="3">
        <f t="shared" si="952"/>
        <v>0</v>
      </c>
      <c r="G173" s="3">
        <f t="shared" si="952"/>
        <v>0</v>
      </c>
      <c r="H173" s="3">
        <f t="shared" si="952"/>
        <v>0</v>
      </c>
      <c r="I173" s="3">
        <f t="shared" si="952"/>
        <v>0</v>
      </c>
      <c r="J173" s="3">
        <f t="shared" si="952"/>
        <v>0</v>
      </c>
      <c r="K173" s="3">
        <f t="shared" si="952"/>
        <v>0</v>
      </c>
      <c r="L173" s="3">
        <f t="shared" si="952"/>
        <v>0</v>
      </c>
      <c r="M173" s="3">
        <f t="shared" si="952"/>
        <v>0</v>
      </c>
      <c r="N173" s="172">
        <f t="shared" si="952"/>
        <v>25934</v>
      </c>
      <c r="O173" s="82">
        <f t="shared" si="877"/>
        <v>25934</v>
      </c>
      <c r="Q173" s="592"/>
      <c r="R173" s="218" t="s">
        <v>53</v>
      </c>
      <c r="S173" s="3">
        <f t="shared" ref="S173:AD173" si="953">S29+S45+S61+S77+S93+S141+S157</f>
        <v>0</v>
      </c>
      <c r="T173" s="3">
        <f t="shared" si="953"/>
        <v>0</v>
      </c>
      <c r="U173" s="3">
        <f t="shared" si="953"/>
        <v>104820</v>
      </c>
      <c r="V173" s="3">
        <f t="shared" si="953"/>
        <v>0</v>
      </c>
      <c r="W173" s="3">
        <f t="shared" si="953"/>
        <v>0</v>
      </c>
      <c r="X173" s="3">
        <f t="shared" si="953"/>
        <v>0</v>
      </c>
      <c r="Y173" s="3">
        <f t="shared" si="953"/>
        <v>289988</v>
      </c>
      <c r="Z173" s="3">
        <f t="shared" si="953"/>
        <v>58020</v>
      </c>
      <c r="AA173" s="3">
        <f t="shared" si="953"/>
        <v>0</v>
      </c>
      <c r="AB173" s="3">
        <f t="shared" si="953"/>
        <v>35240</v>
      </c>
      <c r="AC173" s="3">
        <f t="shared" si="953"/>
        <v>0</v>
      </c>
      <c r="AD173" s="172">
        <f t="shared" si="953"/>
        <v>22910</v>
      </c>
      <c r="AE173" s="82">
        <f t="shared" si="879"/>
        <v>510978</v>
      </c>
      <c r="AG173" s="592"/>
      <c r="AH173" s="218" t="s">
        <v>53</v>
      </c>
      <c r="AI173" s="3">
        <f t="shared" ref="AI173:AT173" si="954">AI29+AI45+AI61+AI77+AI93+AI141+AI157</f>
        <v>0</v>
      </c>
      <c r="AJ173" s="3">
        <f t="shared" si="954"/>
        <v>0</v>
      </c>
      <c r="AK173" s="3">
        <f t="shared" si="954"/>
        <v>0</v>
      </c>
      <c r="AL173" s="3">
        <f t="shared" si="954"/>
        <v>0</v>
      </c>
      <c r="AM173" s="3">
        <f t="shared" si="954"/>
        <v>0</v>
      </c>
      <c r="AN173" s="3">
        <f t="shared" si="954"/>
        <v>0</v>
      </c>
      <c r="AO173" s="3">
        <f t="shared" si="954"/>
        <v>0</v>
      </c>
      <c r="AP173" s="3">
        <f t="shared" si="954"/>
        <v>812174</v>
      </c>
      <c r="AQ173" s="3">
        <f t="shared" si="954"/>
        <v>0</v>
      </c>
      <c r="AR173" s="3">
        <f t="shared" si="954"/>
        <v>0</v>
      </c>
      <c r="AS173" s="3">
        <f t="shared" si="954"/>
        <v>0</v>
      </c>
      <c r="AT173" s="172">
        <f t="shared" si="954"/>
        <v>0</v>
      </c>
      <c r="AU173" s="82">
        <f t="shared" si="881"/>
        <v>812174</v>
      </c>
      <c r="AW173" s="592"/>
      <c r="AX173" s="218" t="s">
        <v>53</v>
      </c>
      <c r="AY173" s="3">
        <f t="shared" ref="AY173:BJ173" si="955">AY29+AY45+AY61+AY77+AY93+AY141+AY157</f>
        <v>0</v>
      </c>
      <c r="AZ173" s="3">
        <f t="shared" si="955"/>
        <v>0</v>
      </c>
      <c r="BA173" s="3">
        <f t="shared" si="955"/>
        <v>0</v>
      </c>
      <c r="BB173" s="3">
        <f t="shared" si="955"/>
        <v>0</v>
      </c>
      <c r="BC173" s="3">
        <f t="shared" si="955"/>
        <v>0</v>
      </c>
      <c r="BD173" s="3">
        <f t="shared" si="955"/>
        <v>0</v>
      </c>
      <c r="BE173" s="3">
        <f t="shared" si="955"/>
        <v>0</v>
      </c>
      <c r="BF173" s="3">
        <f t="shared" si="955"/>
        <v>0</v>
      </c>
      <c r="BG173" s="3">
        <f t="shared" si="955"/>
        <v>0</v>
      </c>
      <c r="BH173" s="3">
        <f t="shared" si="955"/>
        <v>0</v>
      </c>
      <c r="BI173" s="3">
        <f t="shared" si="955"/>
        <v>0</v>
      </c>
      <c r="BJ173" s="172">
        <f t="shared" si="955"/>
        <v>0</v>
      </c>
      <c r="BK173" s="82">
        <f t="shared" si="883"/>
        <v>0</v>
      </c>
      <c r="BM173">
        <f t="shared" ref="BM173:BS173" si="956">BM29+BM45+BM61+BM77+BM93+BM141+BM157</f>
        <v>0</v>
      </c>
      <c r="BN173">
        <f t="shared" si="956"/>
        <v>25934</v>
      </c>
      <c r="BO173">
        <f t="shared" si="956"/>
        <v>0</v>
      </c>
      <c r="BP173">
        <f t="shared" si="956"/>
        <v>0</v>
      </c>
      <c r="BQ173">
        <f t="shared" si="956"/>
        <v>0</v>
      </c>
      <c r="BR173">
        <f t="shared" si="956"/>
        <v>0</v>
      </c>
      <c r="BS173">
        <f t="shared" si="956"/>
        <v>0</v>
      </c>
      <c r="BU173">
        <f t="shared" ref="BU173:CA173" si="957">BU29+BU45+BU61+BU77+BU93+BU141+BU157</f>
        <v>48844</v>
      </c>
      <c r="BV173">
        <f t="shared" si="957"/>
        <v>-25934</v>
      </c>
      <c r="BW173">
        <f t="shared" si="957"/>
        <v>0</v>
      </c>
      <c r="BX173">
        <f t="shared" si="957"/>
        <v>0</v>
      </c>
      <c r="BY173">
        <f t="shared" si="957"/>
        <v>0</v>
      </c>
      <c r="BZ173">
        <f t="shared" si="957"/>
        <v>0</v>
      </c>
      <c r="CA173">
        <f t="shared" si="957"/>
        <v>0</v>
      </c>
      <c r="CC173">
        <f t="shared" ref="CC173:CI173" si="958">CC29+CC45+CC61+CC77+CC93+CC141+CC157</f>
        <v>0</v>
      </c>
      <c r="CD173">
        <f t="shared" si="958"/>
        <v>0</v>
      </c>
      <c r="CE173">
        <f t="shared" si="958"/>
        <v>0</v>
      </c>
      <c r="CF173">
        <f t="shared" si="958"/>
        <v>0</v>
      </c>
      <c r="CG173">
        <f t="shared" si="958"/>
        <v>0</v>
      </c>
      <c r="CH173">
        <f t="shared" si="958"/>
        <v>0</v>
      </c>
      <c r="CI173">
        <f t="shared" si="958"/>
        <v>0</v>
      </c>
      <c r="CK173">
        <f t="shared" ref="CK173:CQ173" si="959">CK29+CK45+CK61+CK77+CK93+CK141+CK157</f>
        <v>0</v>
      </c>
      <c r="CL173">
        <f t="shared" si="959"/>
        <v>0</v>
      </c>
      <c r="CM173">
        <f t="shared" si="959"/>
        <v>0</v>
      </c>
      <c r="CN173">
        <f t="shared" si="959"/>
        <v>0</v>
      </c>
      <c r="CO173">
        <f t="shared" si="959"/>
        <v>0</v>
      </c>
      <c r="CP173">
        <f t="shared" si="959"/>
        <v>0</v>
      </c>
      <c r="CQ173">
        <f t="shared" si="959"/>
        <v>0</v>
      </c>
    </row>
    <row r="174" spans="1:95" x14ac:dyDescent="0.25">
      <c r="A174" s="592"/>
      <c r="B174" s="218" t="s">
        <v>52</v>
      </c>
      <c r="C174" s="3">
        <f t="shared" ref="C174:N174" si="960">C30+C46+C62+C78+C94+C142+C158</f>
        <v>0</v>
      </c>
      <c r="D174" s="3">
        <f t="shared" si="960"/>
        <v>0</v>
      </c>
      <c r="E174" s="3">
        <f t="shared" si="960"/>
        <v>0</v>
      </c>
      <c r="F174" s="3">
        <f t="shared" si="960"/>
        <v>0</v>
      </c>
      <c r="G174" s="3">
        <f t="shared" si="960"/>
        <v>0</v>
      </c>
      <c r="H174" s="3">
        <f t="shared" si="960"/>
        <v>0</v>
      </c>
      <c r="I174" s="3">
        <f t="shared" si="960"/>
        <v>0</v>
      </c>
      <c r="J174" s="3">
        <f t="shared" si="960"/>
        <v>0</v>
      </c>
      <c r="K174" s="3">
        <f t="shared" si="960"/>
        <v>0</v>
      </c>
      <c r="L174" s="3">
        <f t="shared" si="960"/>
        <v>0</v>
      </c>
      <c r="M174" s="3">
        <f t="shared" si="960"/>
        <v>0</v>
      </c>
      <c r="N174" s="172">
        <f t="shared" si="960"/>
        <v>218550</v>
      </c>
      <c r="O174" s="82">
        <f t="shared" si="877"/>
        <v>218550</v>
      </c>
      <c r="Q174" s="592"/>
      <c r="R174" s="218" t="s">
        <v>52</v>
      </c>
      <c r="S174" s="3">
        <f t="shared" ref="S174:AD174" si="961">S30+S46+S62+S78+S94+S142+S158</f>
        <v>0</v>
      </c>
      <c r="T174" s="3">
        <f t="shared" si="961"/>
        <v>0</v>
      </c>
      <c r="U174" s="3">
        <f t="shared" si="961"/>
        <v>0</v>
      </c>
      <c r="V174" s="3">
        <f t="shared" si="961"/>
        <v>0</v>
      </c>
      <c r="W174" s="3">
        <f t="shared" si="961"/>
        <v>0</v>
      </c>
      <c r="X174" s="3">
        <f t="shared" si="961"/>
        <v>0</v>
      </c>
      <c r="Y174" s="3">
        <f t="shared" si="961"/>
        <v>0</v>
      </c>
      <c r="Z174" s="3">
        <f t="shared" si="961"/>
        <v>4518724</v>
      </c>
      <c r="AA174" s="3">
        <f t="shared" si="961"/>
        <v>64045</v>
      </c>
      <c r="AB174" s="3">
        <f t="shared" si="961"/>
        <v>0</v>
      </c>
      <c r="AC174" s="3">
        <f t="shared" si="961"/>
        <v>20038</v>
      </c>
      <c r="AD174" s="172">
        <f t="shared" si="961"/>
        <v>0</v>
      </c>
      <c r="AE174" s="82">
        <f t="shared" si="879"/>
        <v>4602807</v>
      </c>
      <c r="AG174" s="592"/>
      <c r="AH174" s="218" t="s">
        <v>52</v>
      </c>
      <c r="AI174" s="3">
        <f t="shared" ref="AI174:AT174" si="962">AI30+AI46+AI62+AI78+AI94+AI142+AI158</f>
        <v>0</v>
      </c>
      <c r="AJ174" s="3">
        <f t="shared" si="962"/>
        <v>0</v>
      </c>
      <c r="AK174" s="3">
        <f t="shared" si="962"/>
        <v>0</v>
      </c>
      <c r="AL174" s="3">
        <f t="shared" si="962"/>
        <v>0</v>
      </c>
      <c r="AM174" s="3">
        <f t="shared" si="962"/>
        <v>154300</v>
      </c>
      <c r="AN174" s="3">
        <f t="shared" si="962"/>
        <v>0</v>
      </c>
      <c r="AO174" s="3">
        <f t="shared" si="962"/>
        <v>9261</v>
      </c>
      <c r="AP174" s="3">
        <f t="shared" si="962"/>
        <v>1168166</v>
      </c>
      <c r="AQ174" s="3">
        <f t="shared" si="962"/>
        <v>0</v>
      </c>
      <c r="AR174" s="3">
        <f t="shared" si="962"/>
        <v>0</v>
      </c>
      <c r="AS174" s="3">
        <f t="shared" si="962"/>
        <v>2377322</v>
      </c>
      <c r="AT174" s="172">
        <f t="shared" si="962"/>
        <v>6477359</v>
      </c>
      <c r="AU174" s="82">
        <f t="shared" si="881"/>
        <v>10186408</v>
      </c>
      <c r="AW174" s="592"/>
      <c r="AX174" s="218" t="s">
        <v>52</v>
      </c>
      <c r="AY174" s="3">
        <f t="shared" ref="AY174:BJ174" si="963">AY30+AY46+AY62+AY78+AY94+AY142+AY158</f>
        <v>0</v>
      </c>
      <c r="AZ174" s="3">
        <f t="shared" si="963"/>
        <v>0</v>
      </c>
      <c r="BA174" s="3">
        <f t="shared" si="963"/>
        <v>0</v>
      </c>
      <c r="BB174" s="3">
        <f t="shared" si="963"/>
        <v>0</v>
      </c>
      <c r="BC174" s="3">
        <f t="shared" si="963"/>
        <v>0</v>
      </c>
      <c r="BD174" s="3">
        <f t="shared" si="963"/>
        <v>0</v>
      </c>
      <c r="BE174" s="3">
        <f t="shared" si="963"/>
        <v>0</v>
      </c>
      <c r="BF174" s="3">
        <f t="shared" si="963"/>
        <v>0</v>
      </c>
      <c r="BG174" s="3">
        <f t="shared" si="963"/>
        <v>0</v>
      </c>
      <c r="BH174" s="3">
        <f t="shared" si="963"/>
        <v>0</v>
      </c>
      <c r="BI174" s="3">
        <f t="shared" si="963"/>
        <v>0</v>
      </c>
      <c r="BJ174" s="172">
        <f t="shared" si="963"/>
        <v>0</v>
      </c>
      <c r="BK174" s="82">
        <f t="shared" si="883"/>
        <v>0</v>
      </c>
      <c r="BM174">
        <f t="shared" ref="BM174:BS174" si="964">BM30+BM46+BM62+BM78+BM94+BM142+BM158</f>
        <v>0</v>
      </c>
      <c r="BN174">
        <f t="shared" si="964"/>
        <v>218550</v>
      </c>
      <c r="BO174">
        <f t="shared" si="964"/>
        <v>0</v>
      </c>
      <c r="BP174">
        <f t="shared" si="964"/>
        <v>0</v>
      </c>
      <c r="BQ174">
        <f t="shared" si="964"/>
        <v>0</v>
      </c>
      <c r="BR174">
        <f t="shared" si="964"/>
        <v>0</v>
      </c>
      <c r="BS174">
        <f t="shared" si="964"/>
        <v>0</v>
      </c>
      <c r="BU174">
        <f t="shared" ref="BU174:CA174" si="965">BU30+BU46+BU62+BU78+BU94+BU142+BU158</f>
        <v>0</v>
      </c>
      <c r="BV174">
        <f t="shared" si="965"/>
        <v>0</v>
      </c>
      <c r="BW174">
        <f t="shared" si="965"/>
        <v>0</v>
      </c>
      <c r="BX174">
        <f t="shared" si="965"/>
        <v>0</v>
      </c>
      <c r="BY174">
        <f t="shared" si="965"/>
        <v>0</v>
      </c>
      <c r="BZ174">
        <f t="shared" si="965"/>
        <v>0</v>
      </c>
      <c r="CA174">
        <f t="shared" si="965"/>
        <v>0</v>
      </c>
      <c r="CC174">
        <f t="shared" ref="CC174:CI174" si="966">CC30+CC46+CC62+CC78+CC94+CC142+CC158</f>
        <v>218550</v>
      </c>
      <c r="CD174">
        <f t="shared" si="966"/>
        <v>6258809</v>
      </c>
      <c r="CE174">
        <f t="shared" si="966"/>
        <v>0</v>
      </c>
      <c r="CF174">
        <f t="shared" si="966"/>
        <v>0</v>
      </c>
      <c r="CG174">
        <f t="shared" si="966"/>
        <v>0</v>
      </c>
      <c r="CH174">
        <f t="shared" si="966"/>
        <v>0</v>
      </c>
      <c r="CI174">
        <f t="shared" si="966"/>
        <v>0</v>
      </c>
      <c r="CK174">
        <f t="shared" ref="CK174:CQ174" si="967">CK30+CK46+CK62+CK78+CK94+CK142+CK158</f>
        <v>0</v>
      </c>
      <c r="CL174">
        <f t="shared" si="967"/>
        <v>0</v>
      </c>
      <c r="CM174">
        <f t="shared" si="967"/>
        <v>0</v>
      </c>
      <c r="CN174">
        <f t="shared" si="967"/>
        <v>0</v>
      </c>
      <c r="CO174">
        <f t="shared" si="967"/>
        <v>0</v>
      </c>
      <c r="CP174">
        <f t="shared" si="967"/>
        <v>0</v>
      </c>
      <c r="CQ174">
        <f t="shared" si="967"/>
        <v>0</v>
      </c>
    </row>
    <row r="175" spans="1:95" ht="15" customHeight="1" x14ac:dyDescent="0.25">
      <c r="A175" s="592"/>
      <c r="B175" s="218" t="s">
        <v>51</v>
      </c>
      <c r="C175" s="3">
        <f t="shared" ref="C175:N175" si="968">C31+C47+C63+C79+C95+C143+C159</f>
        <v>0</v>
      </c>
      <c r="D175" s="3">
        <f t="shared" si="968"/>
        <v>0</v>
      </c>
      <c r="E175" s="3">
        <f t="shared" si="968"/>
        <v>95082</v>
      </c>
      <c r="F175" s="3">
        <f t="shared" si="968"/>
        <v>73720</v>
      </c>
      <c r="G175" s="3">
        <f t="shared" si="968"/>
        <v>34571</v>
      </c>
      <c r="H175" s="3">
        <f t="shared" si="968"/>
        <v>0</v>
      </c>
      <c r="I175" s="3">
        <f t="shared" si="968"/>
        <v>5150</v>
      </c>
      <c r="J175" s="3">
        <f t="shared" si="968"/>
        <v>0</v>
      </c>
      <c r="K175" s="3">
        <f t="shared" si="968"/>
        <v>206822</v>
      </c>
      <c r="L175" s="3">
        <f t="shared" si="968"/>
        <v>50168</v>
      </c>
      <c r="M175" s="3">
        <f t="shared" si="968"/>
        <v>0</v>
      </c>
      <c r="N175" s="172">
        <f t="shared" si="968"/>
        <v>70611</v>
      </c>
      <c r="O175" s="82">
        <f t="shared" si="877"/>
        <v>536124</v>
      </c>
      <c r="Q175" s="592"/>
      <c r="R175" s="218" t="s">
        <v>51</v>
      </c>
      <c r="S175" s="3">
        <f t="shared" ref="S175:AD175" si="969">S31+S47+S63+S79+S95+S143+S159</f>
        <v>0</v>
      </c>
      <c r="T175" s="3">
        <f t="shared" si="969"/>
        <v>0</v>
      </c>
      <c r="U175" s="3">
        <f t="shared" si="969"/>
        <v>0</v>
      </c>
      <c r="V175" s="3">
        <f t="shared" si="969"/>
        <v>0</v>
      </c>
      <c r="W175" s="3">
        <f t="shared" si="969"/>
        <v>0</v>
      </c>
      <c r="X175" s="3">
        <f t="shared" si="969"/>
        <v>0</v>
      </c>
      <c r="Y175" s="3">
        <f t="shared" si="969"/>
        <v>0</v>
      </c>
      <c r="Z175" s="3">
        <f t="shared" si="969"/>
        <v>4880</v>
      </c>
      <c r="AA175" s="3">
        <f t="shared" si="969"/>
        <v>15891</v>
      </c>
      <c r="AB175" s="3">
        <f t="shared" si="969"/>
        <v>-181792.65</v>
      </c>
      <c r="AC175" s="3">
        <f t="shared" si="969"/>
        <v>195099.65</v>
      </c>
      <c r="AD175" s="172">
        <f t="shared" si="969"/>
        <v>795025</v>
      </c>
      <c r="AE175" s="82">
        <f t="shared" si="879"/>
        <v>829103</v>
      </c>
      <c r="AG175" s="592"/>
      <c r="AH175" s="218" t="s">
        <v>51</v>
      </c>
      <c r="AI175" s="3">
        <f t="shared" ref="AI175:AT175" si="970">AI31+AI47+AI63+AI79+AI95+AI143+AI159</f>
        <v>0</v>
      </c>
      <c r="AJ175" s="3">
        <f t="shared" si="970"/>
        <v>0</v>
      </c>
      <c r="AK175" s="3">
        <f t="shared" si="970"/>
        <v>0</v>
      </c>
      <c r="AL175" s="3">
        <f t="shared" si="970"/>
        <v>0</v>
      </c>
      <c r="AM175" s="3">
        <f t="shared" si="970"/>
        <v>0</v>
      </c>
      <c r="AN175" s="3">
        <f t="shared" si="970"/>
        <v>0</v>
      </c>
      <c r="AO175" s="3">
        <f t="shared" si="970"/>
        <v>0</v>
      </c>
      <c r="AP175" s="3">
        <f t="shared" si="970"/>
        <v>0</v>
      </c>
      <c r="AQ175" s="3">
        <f t="shared" si="970"/>
        <v>0</v>
      </c>
      <c r="AR175" s="3">
        <f t="shared" si="970"/>
        <v>0</v>
      </c>
      <c r="AS175" s="3">
        <f t="shared" si="970"/>
        <v>0</v>
      </c>
      <c r="AT175" s="172">
        <f t="shared" si="970"/>
        <v>0</v>
      </c>
      <c r="AU175" s="82">
        <f t="shared" si="881"/>
        <v>0</v>
      </c>
      <c r="AW175" s="592"/>
      <c r="AX175" s="218" t="s">
        <v>51</v>
      </c>
      <c r="AY175" s="3">
        <f t="shared" ref="AY175:BJ175" si="971">AY31+AY47+AY63+AY79+AY95+AY143+AY159</f>
        <v>0</v>
      </c>
      <c r="AZ175" s="3">
        <f t="shared" si="971"/>
        <v>0</v>
      </c>
      <c r="BA175" s="3">
        <f t="shared" si="971"/>
        <v>0</v>
      </c>
      <c r="BB175" s="3">
        <f t="shared" si="971"/>
        <v>0</v>
      </c>
      <c r="BC175" s="3">
        <f t="shared" si="971"/>
        <v>0</v>
      </c>
      <c r="BD175" s="3">
        <f t="shared" si="971"/>
        <v>0</v>
      </c>
      <c r="BE175" s="3">
        <f t="shared" si="971"/>
        <v>0</v>
      </c>
      <c r="BF175" s="3">
        <f t="shared" si="971"/>
        <v>0</v>
      </c>
      <c r="BG175" s="3">
        <f t="shared" si="971"/>
        <v>0</v>
      </c>
      <c r="BH175" s="3">
        <f t="shared" si="971"/>
        <v>0</v>
      </c>
      <c r="BI175" s="3">
        <f t="shared" si="971"/>
        <v>0</v>
      </c>
      <c r="BJ175" s="172">
        <f t="shared" si="971"/>
        <v>0</v>
      </c>
      <c r="BK175" s="82">
        <f t="shared" si="883"/>
        <v>0</v>
      </c>
      <c r="BM175">
        <f t="shared" ref="BM175:BS175" si="972">BM31+BM47+BM63+BM79+BM95+BM143+BM159</f>
        <v>70611</v>
      </c>
      <c r="BN175">
        <f t="shared" si="972"/>
        <v>0</v>
      </c>
      <c r="BO175">
        <f t="shared" si="972"/>
        <v>0</v>
      </c>
      <c r="BP175">
        <f t="shared" si="972"/>
        <v>0</v>
      </c>
      <c r="BQ175">
        <f t="shared" si="972"/>
        <v>0</v>
      </c>
      <c r="BR175">
        <f t="shared" si="972"/>
        <v>0</v>
      </c>
      <c r="BS175">
        <f t="shared" si="972"/>
        <v>0</v>
      </c>
      <c r="BU175">
        <f t="shared" ref="BU175:CA175" si="973">BU31+BU47+BU63+BU79+BU95+BU143+BU159</f>
        <v>6100</v>
      </c>
      <c r="BV175">
        <f t="shared" si="973"/>
        <v>788925</v>
      </c>
      <c r="BW175">
        <f t="shared" si="973"/>
        <v>0</v>
      </c>
      <c r="BX175">
        <f t="shared" si="973"/>
        <v>0</v>
      </c>
      <c r="BY175">
        <f t="shared" si="973"/>
        <v>0</v>
      </c>
      <c r="BZ175">
        <f t="shared" si="973"/>
        <v>0</v>
      </c>
      <c r="CA175">
        <f t="shared" si="973"/>
        <v>0</v>
      </c>
      <c r="CC175">
        <f t="shared" ref="CC175:CI175" si="974">CC31+CC47+CC63+CC79+CC95+CC143+CC159</f>
        <v>0</v>
      </c>
      <c r="CD175">
        <f t="shared" si="974"/>
        <v>0</v>
      </c>
      <c r="CE175">
        <f t="shared" si="974"/>
        <v>0</v>
      </c>
      <c r="CF175">
        <f t="shared" si="974"/>
        <v>0</v>
      </c>
      <c r="CG175">
        <f t="shared" si="974"/>
        <v>0</v>
      </c>
      <c r="CH175">
        <f t="shared" si="974"/>
        <v>0</v>
      </c>
      <c r="CI175">
        <f t="shared" si="974"/>
        <v>0</v>
      </c>
      <c r="CK175">
        <f t="shared" ref="CK175:CQ175" si="975">CK31+CK47+CK63+CK79+CK95+CK143+CK159</f>
        <v>0</v>
      </c>
      <c r="CL175">
        <f t="shared" si="975"/>
        <v>0</v>
      </c>
      <c r="CM175">
        <f t="shared" si="975"/>
        <v>0</v>
      </c>
      <c r="CN175">
        <f t="shared" si="975"/>
        <v>0</v>
      </c>
      <c r="CO175">
        <f t="shared" si="975"/>
        <v>0</v>
      </c>
      <c r="CP175">
        <f t="shared" si="975"/>
        <v>0</v>
      </c>
      <c r="CQ175">
        <f t="shared" si="975"/>
        <v>0</v>
      </c>
    </row>
    <row r="176" spans="1:95" ht="15.75" thickBot="1" x14ac:dyDescent="0.3">
      <c r="A176" s="593"/>
      <c r="B176" s="218" t="s">
        <v>50</v>
      </c>
      <c r="C176" s="3">
        <f t="shared" ref="C176:N176" si="976">C32+C48+C64+C80+C96+C144+C160</f>
        <v>0</v>
      </c>
      <c r="D176" s="3">
        <f t="shared" si="976"/>
        <v>0</v>
      </c>
      <c r="E176" s="3">
        <f t="shared" si="976"/>
        <v>0</v>
      </c>
      <c r="F176" s="3">
        <f t="shared" si="976"/>
        <v>0</v>
      </c>
      <c r="G176" s="3">
        <f t="shared" si="976"/>
        <v>0</v>
      </c>
      <c r="H176" s="3">
        <f t="shared" si="976"/>
        <v>0</v>
      </c>
      <c r="I176" s="3">
        <f t="shared" si="976"/>
        <v>0</v>
      </c>
      <c r="J176" s="3">
        <f t="shared" si="976"/>
        <v>0</v>
      </c>
      <c r="K176" s="3">
        <f t="shared" si="976"/>
        <v>0</v>
      </c>
      <c r="L176" s="3">
        <f t="shared" si="976"/>
        <v>0</v>
      </c>
      <c r="M176" s="3">
        <f t="shared" si="976"/>
        <v>0</v>
      </c>
      <c r="N176" s="172">
        <f t="shared" si="976"/>
        <v>21156</v>
      </c>
      <c r="O176" s="82">
        <f t="shared" si="877"/>
        <v>21156</v>
      </c>
      <c r="P176" s="330" t="s">
        <v>161</v>
      </c>
      <c r="Q176" s="593"/>
      <c r="R176" s="218" t="s">
        <v>50</v>
      </c>
      <c r="S176" s="3">
        <f t="shared" ref="S176:AD176" si="977">S32+S48+S64+S80+S96+S144+S160</f>
        <v>0</v>
      </c>
      <c r="T176" s="3">
        <f t="shared" si="977"/>
        <v>0</v>
      </c>
      <c r="U176" s="3">
        <f t="shared" si="977"/>
        <v>0</v>
      </c>
      <c r="V176" s="3">
        <f t="shared" si="977"/>
        <v>0</v>
      </c>
      <c r="W176" s="3">
        <f t="shared" si="977"/>
        <v>0</v>
      </c>
      <c r="X176" s="3">
        <f t="shared" si="977"/>
        <v>0</v>
      </c>
      <c r="Y176" s="3">
        <f t="shared" si="977"/>
        <v>0</v>
      </c>
      <c r="Z176" s="3">
        <f t="shared" si="977"/>
        <v>0</v>
      </c>
      <c r="AA176" s="3">
        <f t="shared" si="977"/>
        <v>42312</v>
      </c>
      <c r="AB176" s="3">
        <f t="shared" si="977"/>
        <v>0</v>
      </c>
      <c r="AC176" s="3">
        <f t="shared" si="977"/>
        <v>0</v>
      </c>
      <c r="AD176" s="172">
        <f t="shared" si="977"/>
        <v>0</v>
      </c>
      <c r="AE176" s="82">
        <f t="shared" si="879"/>
        <v>42312</v>
      </c>
      <c r="AF176" s="330" t="s">
        <v>161</v>
      </c>
      <c r="AG176" s="593"/>
      <c r="AH176" s="218" t="s">
        <v>50</v>
      </c>
      <c r="AI176" s="3">
        <f t="shared" ref="AI176:AT176" si="978">AI32+AI48+AI64+AI80+AI96+AI144+AI160</f>
        <v>0</v>
      </c>
      <c r="AJ176" s="3">
        <f t="shared" si="978"/>
        <v>0</v>
      </c>
      <c r="AK176" s="3">
        <f t="shared" si="978"/>
        <v>0</v>
      </c>
      <c r="AL176" s="3">
        <f t="shared" si="978"/>
        <v>0</v>
      </c>
      <c r="AM176" s="3">
        <f t="shared" si="978"/>
        <v>0</v>
      </c>
      <c r="AN176" s="3">
        <f t="shared" si="978"/>
        <v>0</v>
      </c>
      <c r="AO176" s="3">
        <f t="shared" si="978"/>
        <v>0</v>
      </c>
      <c r="AP176" s="3">
        <f t="shared" si="978"/>
        <v>0</v>
      </c>
      <c r="AQ176" s="3">
        <f t="shared" si="978"/>
        <v>0</v>
      </c>
      <c r="AR176" s="3">
        <f t="shared" si="978"/>
        <v>0</v>
      </c>
      <c r="AS176" s="3">
        <f t="shared" si="978"/>
        <v>0</v>
      </c>
      <c r="AT176" s="172">
        <f t="shared" si="978"/>
        <v>42312</v>
      </c>
      <c r="AU176" s="82">
        <f t="shared" si="881"/>
        <v>42312</v>
      </c>
      <c r="AV176" s="330" t="s">
        <v>161</v>
      </c>
      <c r="AW176" s="593"/>
      <c r="AX176" s="218" t="s">
        <v>50</v>
      </c>
      <c r="AY176" s="3">
        <f t="shared" ref="AY176:BJ176" si="979">AY32+AY48+AY64+AY80+AY96+AY144+AY160</f>
        <v>0</v>
      </c>
      <c r="AZ176" s="3">
        <f t="shared" si="979"/>
        <v>0</v>
      </c>
      <c r="BA176" s="3">
        <f t="shared" si="979"/>
        <v>0</v>
      </c>
      <c r="BB176" s="3">
        <f t="shared" si="979"/>
        <v>0</v>
      </c>
      <c r="BC176" s="3">
        <f t="shared" si="979"/>
        <v>0</v>
      </c>
      <c r="BD176" s="3">
        <f t="shared" si="979"/>
        <v>0</v>
      </c>
      <c r="BE176" s="3">
        <f t="shared" si="979"/>
        <v>0</v>
      </c>
      <c r="BF176" s="3">
        <f t="shared" si="979"/>
        <v>0</v>
      </c>
      <c r="BG176" s="3">
        <f t="shared" si="979"/>
        <v>0</v>
      </c>
      <c r="BH176" s="3">
        <f t="shared" si="979"/>
        <v>0</v>
      </c>
      <c r="BI176" s="3">
        <f t="shared" si="979"/>
        <v>0</v>
      </c>
      <c r="BJ176" s="172">
        <f t="shared" si="979"/>
        <v>0</v>
      </c>
      <c r="BK176" s="82">
        <f t="shared" si="883"/>
        <v>0</v>
      </c>
      <c r="BL176" s="330" t="s">
        <v>161</v>
      </c>
      <c r="BM176">
        <f t="shared" ref="BM176:BS176" si="980">BM32+BM48+BM64+BM80+BM96+BM144+BM160</f>
        <v>0</v>
      </c>
      <c r="BN176">
        <f t="shared" si="980"/>
        <v>21156</v>
      </c>
      <c r="BO176">
        <f t="shared" si="980"/>
        <v>0</v>
      </c>
      <c r="BP176">
        <f t="shared" si="980"/>
        <v>0</v>
      </c>
      <c r="BQ176">
        <f t="shared" si="980"/>
        <v>0</v>
      </c>
      <c r="BR176">
        <f t="shared" si="980"/>
        <v>0</v>
      </c>
      <c r="BS176">
        <f t="shared" si="980"/>
        <v>0</v>
      </c>
      <c r="BU176">
        <f t="shared" ref="BU176:CA176" si="981">BU32+BU48+BU64+BU80+BU96+BU144+BU160</f>
        <v>0</v>
      </c>
      <c r="BV176">
        <f t="shared" si="981"/>
        <v>0</v>
      </c>
      <c r="BW176">
        <f t="shared" si="981"/>
        <v>0</v>
      </c>
      <c r="BX176">
        <f t="shared" si="981"/>
        <v>0</v>
      </c>
      <c r="BY176">
        <f t="shared" si="981"/>
        <v>0</v>
      </c>
      <c r="BZ176">
        <f t="shared" si="981"/>
        <v>0</v>
      </c>
      <c r="CA176">
        <f t="shared" si="981"/>
        <v>0</v>
      </c>
      <c r="CC176">
        <f t="shared" ref="CC176:CI176" si="982">CC32+CC48+CC64+CC80+CC96+CC144+CC160</f>
        <v>0</v>
      </c>
      <c r="CD176">
        <f t="shared" si="982"/>
        <v>42312</v>
      </c>
      <c r="CE176">
        <f t="shared" si="982"/>
        <v>0</v>
      </c>
      <c r="CF176">
        <f t="shared" si="982"/>
        <v>0</v>
      </c>
      <c r="CG176">
        <f t="shared" si="982"/>
        <v>0</v>
      </c>
      <c r="CH176">
        <f t="shared" si="982"/>
        <v>0</v>
      </c>
      <c r="CI176">
        <f t="shared" si="982"/>
        <v>0</v>
      </c>
      <c r="CK176">
        <f t="shared" ref="CK176:CQ176" si="983">CK32+CK48+CK64+CK80+CK96+CK144+CK160</f>
        <v>0</v>
      </c>
      <c r="CL176">
        <f t="shared" si="983"/>
        <v>0</v>
      </c>
      <c r="CM176">
        <f t="shared" si="983"/>
        <v>0</v>
      </c>
      <c r="CN176">
        <f t="shared" si="983"/>
        <v>0</v>
      </c>
      <c r="CO176">
        <f t="shared" si="983"/>
        <v>0</v>
      </c>
      <c r="CP176">
        <f t="shared" si="983"/>
        <v>0</v>
      </c>
      <c r="CQ176">
        <f t="shared" si="983"/>
        <v>0</v>
      </c>
    </row>
    <row r="177" spans="1:95" ht="15.75" thickBot="1" x14ac:dyDescent="0.3">
      <c r="B177" s="219" t="s">
        <v>43</v>
      </c>
      <c r="C177" s="210">
        <f>SUM(C164:C176)</f>
        <v>0</v>
      </c>
      <c r="D177" s="210">
        <f t="shared" ref="D177" si="984">SUM(D164:D176)</f>
        <v>393539</v>
      </c>
      <c r="E177" s="210">
        <f t="shared" ref="E177" si="985">SUM(E164:E176)</f>
        <v>1769279.8599999999</v>
      </c>
      <c r="F177" s="210">
        <f t="shared" ref="F177" si="986">SUM(F164:F176)</f>
        <v>977873</v>
      </c>
      <c r="G177" s="210">
        <f t="shared" ref="G177" si="987">SUM(G164:G176)</f>
        <v>1168936</v>
      </c>
      <c r="H177" s="210">
        <f t="shared" ref="H177" si="988">SUM(H164:H176)</f>
        <v>1519839</v>
      </c>
      <c r="I177" s="210">
        <f t="shared" ref="I177" si="989">SUM(I164:I176)</f>
        <v>592353</v>
      </c>
      <c r="J177" s="210">
        <f t="shared" ref="J177" si="990">SUM(J164:J176)</f>
        <v>888275.73</v>
      </c>
      <c r="K177" s="210">
        <f t="shared" ref="K177" si="991">SUM(K164:K176)</f>
        <v>1736037.74</v>
      </c>
      <c r="L177" s="210">
        <f t="shared" ref="L177" si="992">SUM(L164:L176)</f>
        <v>542901</v>
      </c>
      <c r="M177" s="210">
        <f t="shared" ref="M177" si="993">SUM(M164:M176)</f>
        <v>1953239.8</v>
      </c>
      <c r="N177" s="221">
        <f t="shared" ref="N177" si="994">SUM(N164:N176)</f>
        <v>11293006.09</v>
      </c>
      <c r="O177" s="85">
        <f t="shared" si="877"/>
        <v>22835280.219999999</v>
      </c>
      <c r="P177" s="329">
        <f>SUM(C20:N32,C36:N48,C52:N64,C68:N80,C84:N96,C132:N144,C148:N160)</f>
        <v>22835280.219999999</v>
      </c>
      <c r="Q177" s="86"/>
      <c r="R177" s="219" t="s">
        <v>43</v>
      </c>
      <c r="S177" s="210">
        <f>SUM(S164:S176)</f>
        <v>0</v>
      </c>
      <c r="T177" s="210">
        <f t="shared" ref="T177" si="995">SUM(T164:T176)</f>
        <v>394785</v>
      </c>
      <c r="U177" s="210">
        <f t="shared" ref="U177" si="996">SUM(U164:U176)</f>
        <v>1887860</v>
      </c>
      <c r="V177" s="210">
        <f t="shared" ref="V177" si="997">SUM(V164:V176)</f>
        <v>1752511</v>
      </c>
      <c r="W177" s="210">
        <f t="shared" ref="W177" si="998">SUM(W164:W176)</f>
        <v>1916007.98</v>
      </c>
      <c r="X177" s="210">
        <f t="shared" ref="X177" si="999">SUM(X164:X176)</f>
        <v>2752334.01</v>
      </c>
      <c r="Y177" s="210">
        <f t="shared" ref="Y177" si="1000">SUM(Y164:Y176)</f>
        <v>1014905</v>
      </c>
      <c r="Z177" s="210">
        <f t="shared" ref="Z177" si="1001">SUM(Z164:Z176)</f>
        <v>9901082</v>
      </c>
      <c r="AA177" s="210">
        <f t="shared" ref="AA177" si="1002">SUM(AA164:AA176)</f>
        <v>6181350</v>
      </c>
      <c r="AB177" s="210">
        <f t="shared" ref="AB177" si="1003">SUM(AB164:AB176)</f>
        <v>4313037.92</v>
      </c>
      <c r="AC177" s="210">
        <f t="shared" ref="AC177" si="1004">SUM(AC164:AC176)</f>
        <v>3021536.11</v>
      </c>
      <c r="AD177" s="221">
        <f t="shared" ref="AD177" si="1005">SUM(AD164:AD176)</f>
        <v>19543664</v>
      </c>
      <c r="AE177" s="85">
        <f t="shared" si="879"/>
        <v>52679073.020000003</v>
      </c>
      <c r="AF177" s="329">
        <f>SUM(S20:AD32,S36:AD48,S52:AD64,S68:AD80,S84:AD96,S132:AD144,S148:AD160)</f>
        <v>52679073.019999996</v>
      </c>
      <c r="AG177" s="86"/>
      <c r="AH177" s="219" t="s">
        <v>43</v>
      </c>
      <c r="AI177" s="210">
        <f>SUM(AI164:AI176)</f>
        <v>0</v>
      </c>
      <c r="AJ177" s="210">
        <f t="shared" ref="AJ177" si="1006">SUM(AJ164:AJ176)</f>
        <v>88766</v>
      </c>
      <c r="AK177" s="210">
        <f t="shared" ref="AK177" si="1007">SUM(AK164:AK176)</f>
        <v>150868</v>
      </c>
      <c r="AL177" s="210">
        <f t="shared" ref="AL177" si="1008">SUM(AL164:AL176)</f>
        <v>95615</v>
      </c>
      <c r="AM177" s="210">
        <f t="shared" ref="AM177" si="1009">SUM(AM164:AM176)</f>
        <v>823338</v>
      </c>
      <c r="AN177" s="210">
        <f t="shared" ref="AN177" si="1010">SUM(AN164:AN176)</f>
        <v>807699</v>
      </c>
      <c r="AO177" s="210">
        <f t="shared" ref="AO177" si="1011">SUM(AO164:AO176)</f>
        <v>135557</v>
      </c>
      <c r="AP177" s="210">
        <f t="shared" ref="AP177" si="1012">SUM(AP164:AP176)</f>
        <v>2694831</v>
      </c>
      <c r="AQ177" s="210">
        <f t="shared" ref="AQ177" si="1013">SUM(AQ164:AQ176)</f>
        <v>1854270</v>
      </c>
      <c r="AR177" s="210">
        <f t="shared" ref="AR177" si="1014">SUM(AR164:AR176)</f>
        <v>383323</v>
      </c>
      <c r="AS177" s="210">
        <f t="shared" ref="AS177" si="1015">SUM(AS164:AS176)</f>
        <v>6247501</v>
      </c>
      <c r="AT177" s="221">
        <f t="shared" ref="AT177" si="1016">SUM(AT164:AT176)</f>
        <v>13799996</v>
      </c>
      <c r="AU177" s="85">
        <f t="shared" si="881"/>
        <v>27081764</v>
      </c>
      <c r="AV177" s="329">
        <f>SUM(AI20:AT32,AI36:AT48,AI52:AT64,AI68:AT80,AI84:AT96,AI132:AT144,AI148:AT160)</f>
        <v>27081764</v>
      </c>
      <c r="AW177" s="86"/>
      <c r="AX177" s="219" t="s">
        <v>43</v>
      </c>
      <c r="AY177" s="210">
        <f>SUM(AY164:AY176)</f>
        <v>0</v>
      </c>
      <c r="AZ177" s="210">
        <f t="shared" ref="AZ177" si="1017">SUM(AZ164:AZ176)</f>
        <v>46229</v>
      </c>
      <c r="BA177" s="210">
        <f t="shared" ref="BA177" si="1018">SUM(BA164:BA176)</f>
        <v>16559</v>
      </c>
      <c r="BB177" s="210">
        <f t="shared" ref="BB177" si="1019">SUM(BB164:BB176)</f>
        <v>0</v>
      </c>
      <c r="BC177" s="210">
        <f t="shared" ref="BC177" si="1020">SUM(BC164:BC176)</f>
        <v>5376</v>
      </c>
      <c r="BD177" s="210">
        <f t="shared" ref="BD177" si="1021">SUM(BD164:BD176)</f>
        <v>0</v>
      </c>
      <c r="BE177" s="210">
        <f t="shared" ref="BE177" si="1022">SUM(BE164:BE176)</f>
        <v>61292</v>
      </c>
      <c r="BF177" s="210">
        <f t="shared" ref="BF177" si="1023">SUM(BF164:BF176)</f>
        <v>131213</v>
      </c>
      <c r="BG177" s="210">
        <f t="shared" ref="BG177" si="1024">SUM(BG164:BG176)</f>
        <v>0</v>
      </c>
      <c r="BH177" s="210">
        <f t="shared" ref="BH177" si="1025">SUM(BH164:BH176)</f>
        <v>101472</v>
      </c>
      <c r="BI177" s="210">
        <f t="shared" ref="BI177" si="1026">SUM(BI164:BI176)</f>
        <v>16282</v>
      </c>
      <c r="BJ177" s="221">
        <f t="shared" ref="BJ177" si="1027">SUM(BJ164:BJ176)</f>
        <v>1755050</v>
      </c>
      <c r="BK177" s="85">
        <f t="shared" si="883"/>
        <v>2133473</v>
      </c>
      <c r="BL177" s="329">
        <f>SUM(AY20:BJ32,AY36:BJ48,AY52:BJ64,AY68:BJ80,AY84:BJ96,AY132:BJ144,AY148:BJ160)</f>
        <v>2133473</v>
      </c>
      <c r="BM177">
        <f t="shared" ref="BM177" si="1028">SUM(BM164:BM176)</f>
        <v>2900498.02</v>
      </c>
      <c r="BN177">
        <f t="shared" ref="BN177" si="1029">SUM(BN164:BN176)</f>
        <v>8429059.0700000003</v>
      </c>
      <c r="BO177">
        <f t="shared" ref="BO177" si="1030">SUM(BO164:BO176)</f>
        <v>0</v>
      </c>
      <c r="BP177">
        <f t="shared" ref="BP177" si="1031">SUM(BP164:BP176)</f>
        <v>-36551</v>
      </c>
      <c r="BQ177">
        <f t="shared" ref="BQ177" si="1032">SUM(BQ164:BQ176)</f>
        <v>0</v>
      </c>
      <c r="BR177">
        <f t="shared" ref="BR177" si="1033">SUM(BR164:BR176)</f>
        <v>0</v>
      </c>
      <c r="BS177">
        <f t="shared" ref="BS177" si="1034">SUM(BS164:BS176)</f>
        <v>0</v>
      </c>
      <c r="BU177">
        <f t="shared" ref="BU177" si="1035">SUM(BU164:BU176)</f>
        <v>8041897</v>
      </c>
      <c r="BV177">
        <f t="shared" ref="BV177" si="1036">SUM(BV164:BV176)</f>
        <v>11501767</v>
      </c>
      <c r="BW177">
        <f t="shared" ref="BW177" si="1037">SUM(BW164:BW176)</f>
        <v>0</v>
      </c>
      <c r="BX177">
        <f t="shared" ref="BX177" si="1038">SUM(BX164:BX176)</f>
        <v>0</v>
      </c>
      <c r="BY177">
        <f t="shared" ref="BY177" si="1039">SUM(BY164:BY176)</f>
        <v>0</v>
      </c>
      <c r="BZ177">
        <f t="shared" ref="BZ177" si="1040">SUM(BZ164:BZ176)</f>
        <v>0</v>
      </c>
      <c r="CA177">
        <f t="shared" ref="CA177" si="1041">SUM(CA164:CA176)</f>
        <v>0</v>
      </c>
      <c r="CC177">
        <f t="shared" ref="CC177" si="1042">SUM(CC164:CC176)</f>
        <v>4049211</v>
      </c>
      <c r="CD177">
        <f t="shared" ref="CD177" si="1043">SUM(CD164:CD176)</f>
        <v>9750785</v>
      </c>
      <c r="CE177">
        <f t="shared" ref="CE177" si="1044">SUM(CE164:CE176)</f>
        <v>0</v>
      </c>
      <c r="CF177">
        <f t="shared" ref="CF177" si="1045">SUM(CF164:CF176)</f>
        <v>0</v>
      </c>
      <c r="CG177">
        <f t="shared" ref="CG177" si="1046">SUM(CG164:CG176)</f>
        <v>0</v>
      </c>
      <c r="CH177">
        <f t="shared" ref="CH177" si="1047">SUM(CH164:CH176)</f>
        <v>0</v>
      </c>
      <c r="CI177">
        <f t="shared" ref="CI177" si="1048">SUM(CI164:CI176)</f>
        <v>0</v>
      </c>
      <c r="CK177">
        <f t="shared" ref="CK177" si="1049">SUM(CK164:CK176)</f>
        <v>1072401</v>
      </c>
      <c r="CL177">
        <f t="shared" ref="CL177" si="1050">SUM(CL164:CL176)</f>
        <v>682649</v>
      </c>
      <c r="CM177">
        <f t="shared" ref="CM177" si="1051">SUM(CM164:CM176)</f>
        <v>0</v>
      </c>
      <c r="CN177">
        <f t="shared" ref="CN177" si="1052">SUM(CN164:CN176)</f>
        <v>0</v>
      </c>
      <c r="CO177">
        <f t="shared" ref="CO177" si="1053">SUM(CO164:CO176)</f>
        <v>0</v>
      </c>
      <c r="CP177">
        <f t="shared" ref="CP177" si="1054">SUM(CP164:CP176)</f>
        <v>0</v>
      </c>
      <c r="CQ177">
        <f t="shared" ref="CQ177" si="1055">SUM(CQ164:CQ176)</f>
        <v>0</v>
      </c>
    </row>
    <row r="178" spans="1:95" ht="15.75" thickBot="1" x14ac:dyDescent="0.3">
      <c r="Q178" s="86"/>
      <c r="AG178" s="86"/>
      <c r="AW178" s="86"/>
    </row>
    <row r="179" spans="1:95" ht="15.75" thickBot="1" x14ac:dyDescent="0.3">
      <c r="B179" s="205" t="s">
        <v>36</v>
      </c>
      <c r="C179" s="206">
        <f t="shared" ref="C179:N179" si="1056">C$3</f>
        <v>45292</v>
      </c>
      <c r="D179" s="206">
        <f t="shared" si="1056"/>
        <v>45323</v>
      </c>
      <c r="E179" s="206">
        <f t="shared" si="1056"/>
        <v>45352</v>
      </c>
      <c r="F179" s="206">
        <f t="shared" si="1056"/>
        <v>45383</v>
      </c>
      <c r="G179" s="206">
        <f t="shared" si="1056"/>
        <v>45413</v>
      </c>
      <c r="H179" s="206">
        <f t="shared" si="1056"/>
        <v>45444</v>
      </c>
      <c r="I179" s="206">
        <f t="shared" si="1056"/>
        <v>45474</v>
      </c>
      <c r="J179" s="206">
        <f t="shared" si="1056"/>
        <v>45505</v>
      </c>
      <c r="K179" s="206">
        <f t="shared" si="1056"/>
        <v>45536</v>
      </c>
      <c r="L179" s="206">
        <f t="shared" si="1056"/>
        <v>45566</v>
      </c>
      <c r="M179" s="206">
        <f t="shared" si="1056"/>
        <v>45597</v>
      </c>
      <c r="N179" s="213" t="str">
        <f t="shared" si="1056"/>
        <v>Dec-24 +</v>
      </c>
      <c r="O179" s="207" t="s">
        <v>34</v>
      </c>
      <c r="Q179" s="86"/>
      <c r="R179" s="205" t="s">
        <v>36</v>
      </c>
      <c r="S179" s="206">
        <f t="shared" ref="S179:AD179" si="1057">S$3</f>
        <v>45292</v>
      </c>
      <c r="T179" s="206">
        <f t="shared" si="1057"/>
        <v>45323</v>
      </c>
      <c r="U179" s="206">
        <f t="shared" si="1057"/>
        <v>45352</v>
      </c>
      <c r="V179" s="206">
        <f t="shared" si="1057"/>
        <v>45383</v>
      </c>
      <c r="W179" s="206">
        <f t="shared" si="1057"/>
        <v>45413</v>
      </c>
      <c r="X179" s="206">
        <f t="shared" si="1057"/>
        <v>45444</v>
      </c>
      <c r="Y179" s="206">
        <f t="shared" si="1057"/>
        <v>45474</v>
      </c>
      <c r="Z179" s="206">
        <f t="shared" si="1057"/>
        <v>45505</v>
      </c>
      <c r="AA179" s="206">
        <f t="shared" si="1057"/>
        <v>45536</v>
      </c>
      <c r="AB179" s="206">
        <f t="shared" si="1057"/>
        <v>45566</v>
      </c>
      <c r="AC179" s="206">
        <f t="shared" si="1057"/>
        <v>45597</v>
      </c>
      <c r="AD179" s="213" t="str">
        <f t="shared" si="1057"/>
        <v>Dec-24 +</v>
      </c>
      <c r="AE179" s="207" t="s">
        <v>34</v>
      </c>
      <c r="AG179" s="86"/>
      <c r="AH179" s="205" t="s">
        <v>36</v>
      </c>
      <c r="AI179" s="206">
        <f t="shared" ref="AI179:AT179" si="1058">AI$3</f>
        <v>45292</v>
      </c>
      <c r="AJ179" s="206">
        <f t="shared" si="1058"/>
        <v>45323</v>
      </c>
      <c r="AK179" s="206">
        <f t="shared" si="1058"/>
        <v>45352</v>
      </c>
      <c r="AL179" s="206">
        <f t="shared" si="1058"/>
        <v>45383</v>
      </c>
      <c r="AM179" s="206">
        <f t="shared" si="1058"/>
        <v>45413</v>
      </c>
      <c r="AN179" s="206">
        <f t="shared" si="1058"/>
        <v>45444</v>
      </c>
      <c r="AO179" s="206">
        <f t="shared" si="1058"/>
        <v>45474</v>
      </c>
      <c r="AP179" s="206">
        <f t="shared" si="1058"/>
        <v>45505</v>
      </c>
      <c r="AQ179" s="206">
        <f t="shared" si="1058"/>
        <v>45536</v>
      </c>
      <c r="AR179" s="206">
        <f t="shared" si="1058"/>
        <v>45566</v>
      </c>
      <c r="AS179" s="206">
        <f t="shared" si="1058"/>
        <v>45597</v>
      </c>
      <c r="AT179" s="213" t="str">
        <f t="shared" si="1058"/>
        <v>Dec-24 +</v>
      </c>
      <c r="AU179" s="207" t="s">
        <v>34</v>
      </c>
      <c r="AW179" s="86"/>
      <c r="AX179" s="205" t="s">
        <v>36</v>
      </c>
      <c r="AY179" s="206">
        <f t="shared" ref="AY179:BJ179" si="1059">AY$3</f>
        <v>45292</v>
      </c>
      <c r="AZ179" s="206">
        <f t="shared" si="1059"/>
        <v>45323</v>
      </c>
      <c r="BA179" s="206">
        <f t="shared" si="1059"/>
        <v>45352</v>
      </c>
      <c r="BB179" s="206">
        <f t="shared" si="1059"/>
        <v>45383</v>
      </c>
      <c r="BC179" s="206">
        <f t="shared" si="1059"/>
        <v>45413</v>
      </c>
      <c r="BD179" s="206">
        <f t="shared" si="1059"/>
        <v>45444</v>
      </c>
      <c r="BE179" s="206">
        <f t="shared" si="1059"/>
        <v>45474</v>
      </c>
      <c r="BF179" s="206">
        <f t="shared" si="1059"/>
        <v>45505</v>
      </c>
      <c r="BG179" s="206">
        <f t="shared" si="1059"/>
        <v>45536</v>
      </c>
      <c r="BH179" s="206">
        <f t="shared" si="1059"/>
        <v>45566</v>
      </c>
      <c r="BI179" s="206">
        <f t="shared" si="1059"/>
        <v>45597</v>
      </c>
      <c r="BJ179" s="213" t="str">
        <f t="shared" si="1059"/>
        <v>Dec-24 +</v>
      </c>
      <c r="BK179" s="207" t="s">
        <v>34</v>
      </c>
      <c r="BM179" s="42">
        <f>BM$3</f>
        <v>45627</v>
      </c>
      <c r="BN179" s="42">
        <f t="shared" ref="BN179:BS179" si="1060">BN$3</f>
        <v>45658</v>
      </c>
      <c r="BO179" s="42">
        <f t="shared" si="1060"/>
        <v>45689</v>
      </c>
      <c r="BP179" s="42">
        <f t="shared" si="1060"/>
        <v>45717</v>
      </c>
      <c r="BQ179" s="42">
        <f t="shared" si="1060"/>
        <v>45748</v>
      </c>
      <c r="BR179" s="42">
        <f t="shared" si="1060"/>
        <v>45778</v>
      </c>
      <c r="BS179" s="42">
        <f t="shared" si="1060"/>
        <v>45809</v>
      </c>
      <c r="BU179" s="42">
        <f t="shared" ref="BU179:CA179" si="1061">BU$3</f>
        <v>45627</v>
      </c>
      <c r="BV179" s="42">
        <f t="shared" si="1061"/>
        <v>45658</v>
      </c>
      <c r="BW179" s="42">
        <f t="shared" si="1061"/>
        <v>45689</v>
      </c>
      <c r="BX179" s="42">
        <f t="shared" si="1061"/>
        <v>45717</v>
      </c>
      <c r="BY179" s="42">
        <f t="shared" si="1061"/>
        <v>45748</v>
      </c>
      <c r="BZ179" s="42">
        <f t="shared" si="1061"/>
        <v>45778</v>
      </c>
      <c r="CA179" s="42">
        <f t="shared" si="1061"/>
        <v>45809</v>
      </c>
      <c r="CC179" s="42">
        <f t="shared" ref="CC179:CI179" si="1062">CC$3</f>
        <v>45627</v>
      </c>
      <c r="CD179" s="42">
        <f t="shared" si="1062"/>
        <v>45658</v>
      </c>
      <c r="CE179" s="42">
        <f t="shared" si="1062"/>
        <v>45689</v>
      </c>
      <c r="CF179" s="42">
        <f t="shared" si="1062"/>
        <v>45717</v>
      </c>
      <c r="CG179" s="42">
        <f t="shared" si="1062"/>
        <v>45748</v>
      </c>
      <c r="CH179" s="42">
        <f t="shared" si="1062"/>
        <v>45778</v>
      </c>
      <c r="CI179" s="42">
        <f t="shared" si="1062"/>
        <v>45809</v>
      </c>
      <c r="CK179" s="42">
        <f t="shared" ref="CK179:CQ179" si="1063">CK$3</f>
        <v>45627</v>
      </c>
      <c r="CL179" s="42">
        <f t="shared" si="1063"/>
        <v>45658</v>
      </c>
      <c r="CM179" s="42">
        <f t="shared" si="1063"/>
        <v>45689</v>
      </c>
      <c r="CN179" s="42">
        <f t="shared" si="1063"/>
        <v>45717</v>
      </c>
      <c r="CO179" s="42">
        <f t="shared" si="1063"/>
        <v>45748</v>
      </c>
      <c r="CP179" s="42">
        <f t="shared" si="1063"/>
        <v>45778</v>
      </c>
      <c r="CQ179" s="42">
        <f t="shared" si="1063"/>
        <v>45809</v>
      </c>
    </row>
    <row r="180" spans="1:95" ht="15" customHeight="1" x14ac:dyDescent="0.25">
      <c r="A180" s="585" t="s">
        <v>175</v>
      </c>
      <c r="B180" s="218" t="s">
        <v>62</v>
      </c>
      <c r="C180" s="3">
        <f>C4+C116</f>
        <v>0</v>
      </c>
      <c r="D180" s="3">
        <f t="shared" ref="D180:N180" si="1064">D4+D116</f>
        <v>0</v>
      </c>
      <c r="E180" s="3">
        <f t="shared" si="1064"/>
        <v>0</v>
      </c>
      <c r="F180" s="3">
        <f t="shared" si="1064"/>
        <v>0</v>
      </c>
      <c r="G180" s="3">
        <f t="shared" si="1064"/>
        <v>0</v>
      </c>
      <c r="H180" s="3">
        <f t="shared" si="1064"/>
        <v>0</v>
      </c>
      <c r="I180" s="3">
        <f t="shared" si="1064"/>
        <v>0</v>
      </c>
      <c r="J180" s="3">
        <f t="shared" si="1064"/>
        <v>0</v>
      </c>
      <c r="K180" s="3">
        <f t="shared" si="1064"/>
        <v>0</v>
      </c>
      <c r="L180" s="3">
        <f t="shared" si="1064"/>
        <v>0</v>
      </c>
      <c r="M180" s="3">
        <f t="shared" si="1064"/>
        <v>0</v>
      </c>
      <c r="N180" s="172">
        <f t="shared" si="1064"/>
        <v>0</v>
      </c>
      <c r="O180" s="82">
        <f t="shared" ref="O180:O193" si="1065">SUM(C180:N180)</f>
        <v>0</v>
      </c>
      <c r="Q180" s="585" t="s">
        <v>175</v>
      </c>
      <c r="R180" s="218" t="s">
        <v>62</v>
      </c>
      <c r="S180" s="3">
        <f>S4+S116</f>
        <v>0</v>
      </c>
      <c r="T180" s="3">
        <f t="shared" ref="T180:AD180" si="1066">T4+T116</f>
        <v>0</v>
      </c>
      <c r="U180" s="3">
        <f t="shared" si="1066"/>
        <v>0</v>
      </c>
      <c r="V180" s="3">
        <f t="shared" si="1066"/>
        <v>0</v>
      </c>
      <c r="W180" s="3">
        <f t="shared" si="1066"/>
        <v>0</v>
      </c>
      <c r="X180" s="3">
        <f t="shared" si="1066"/>
        <v>0</v>
      </c>
      <c r="Y180" s="3">
        <f t="shared" si="1066"/>
        <v>0</v>
      </c>
      <c r="Z180" s="3">
        <f t="shared" si="1066"/>
        <v>0</v>
      </c>
      <c r="AA180" s="3">
        <f t="shared" si="1066"/>
        <v>0</v>
      </c>
      <c r="AB180" s="3">
        <f t="shared" si="1066"/>
        <v>0</v>
      </c>
      <c r="AC180" s="3">
        <f t="shared" si="1066"/>
        <v>0</v>
      </c>
      <c r="AD180" s="172">
        <f t="shared" si="1066"/>
        <v>0</v>
      </c>
      <c r="AE180" s="82">
        <f t="shared" ref="AE180:AE193" si="1067">SUM(S180:AD180)</f>
        <v>0</v>
      </c>
      <c r="AG180" s="585" t="s">
        <v>175</v>
      </c>
      <c r="AH180" s="218" t="s">
        <v>62</v>
      </c>
      <c r="AI180" s="3">
        <f>AI4+AI116</f>
        <v>0</v>
      </c>
      <c r="AJ180" s="3">
        <f t="shared" ref="AJ180:AT180" si="1068">AJ4+AJ116</f>
        <v>0</v>
      </c>
      <c r="AK180" s="3">
        <f t="shared" si="1068"/>
        <v>0</v>
      </c>
      <c r="AL180" s="3">
        <f t="shared" si="1068"/>
        <v>0</v>
      </c>
      <c r="AM180" s="3">
        <f t="shared" si="1068"/>
        <v>0</v>
      </c>
      <c r="AN180" s="3">
        <f t="shared" si="1068"/>
        <v>0</v>
      </c>
      <c r="AO180" s="3">
        <f t="shared" si="1068"/>
        <v>0</v>
      </c>
      <c r="AP180" s="3">
        <f t="shared" si="1068"/>
        <v>0</v>
      </c>
      <c r="AQ180" s="3">
        <f t="shared" si="1068"/>
        <v>0</v>
      </c>
      <c r="AR180" s="3">
        <f t="shared" si="1068"/>
        <v>0</v>
      </c>
      <c r="AS180" s="3">
        <f t="shared" si="1068"/>
        <v>0</v>
      </c>
      <c r="AT180" s="172">
        <f t="shared" si="1068"/>
        <v>0</v>
      </c>
      <c r="AU180" s="82">
        <f t="shared" ref="AU180:AU193" si="1069">SUM(AI180:AT180)</f>
        <v>0</v>
      </c>
      <c r="AW180" s="585" t="s">
        <v>175</v>
      </c>
      <c r="AX180" s="218" t="s">
        <v>62</v>
      </c>
      <c r="AY180" s="3">
        <f>AY4+AY116</f>
        <v>0</v>
      </c>
      <c r="AZ180" s="3">
        <f t="shared" ref="AZ180:BJ180" si="1070">AZ4+AZ116</f>
        <v>0</v>
      </c>
      <c r="BA180" s="3">
        <f t="shared" si="1070"/>
        <v>0</v>
      </c>
      <c r="BB180" s="3">
        <f t="shared" si="1070"/>
        <v>0</v>
      </c>
      <c r="BC180" s="3">
        <f t="shared" si="1070"/>
        <v>0</v>
      </c>
      <c r="BD180" s="3">
        <f t="shared" si="1070"/>
        <v>0</v>
      </c>
      <c r="BE180" s="3">
        <f t="shared" si="1070"/>
        <v>0</v>
      </c>
      <c r="BF180" s="3">
        <f t="shared" si="1070"/>
        <v>0</v>
      </c>
      <c r="BG180" s="3">
        <f t="shared" si="1070"/>
        <v>0</v>
      </c>
      <c r="BH180" s="3">
        <f t="shared" si="1070"/>
        <v>0</v>
      </c>
      <c r="BI180" s="3">
        <f t="shared" si="1070"/>
        <v>0</v>
      </c>
      <c r="BJ180" s="172">
        <f t="shared" si="1070"/>
        <v>0</v>
      </c>
      <c r="BK180" s="82">
        <f t="shared" ref="BK180:BK193" si="1071">SUM(AY180:BJ180)</f>
        <v>0</v>
      </c>
      <c r="BM180">
        <f t="shared" ref="BM180" si="1072">BM4+BM116</f>
        <v>0</v>
      </c>
      <c r="BN180">
        <f t="shared" ref="BN180:BS180" si="1073">BN4+BN116</f>
        <v>0</v>
      </c>
      <c r="BO180">
        <f t="shared" si="1073"/>
        <v>0</v>
      </c>
      <c r="BP180">
        <f t="shared" si="1073"/>
        <v>0</v>
      </c>
      <c r="BQ180">
        <f t="shared" si="1073"/>
        <v>0</v>
      </c>
      <c r="BR180">
        <f t="shared" si="1073"/>
        <v>0</v>
      </c>
      <c r="BS180">
        <f t="shared" si="1073"/>
        <v>0</v>
      </c>
      <c r="BU180">
        <f t="shared" ref="BU180:CA180" si="1074">BU4+BU116</f>
        <v>0</v>
      </c>
      <c r="BV180">
        <f t="shared" si="1074"/>
        <v>0</v>
      </c>
      <c r="BW180">
        <f t="shared" si="1074"/>
        <v>0</v>
      </c>
      <c r="BX180">
        <f t="shared" si="1074"/>
        <v>0</v>
      </c>
      <c r="BY180">
        <f t="shared" si="1074"/>
        <v>0</v>
      </c>
      <c r="BZ180">
        <f t="shared" si="1074"/>
        <v>0</v>
      </c>
      <c r="CA180">
        <f t="shared" si="1074"/>
        <v>0</v>
      </c>
      <c r="CC180">
        <f t="shared" ref="CC180:CI180" si="1075">CC4+CC116</f>
        <v>0</v>
      </c>
      <c r="CD180">
        <f t="shared" si="1075"/>
        <v>0</v>
      </c>
      <c r="CE180">
        <f t="shared" si="1075"/>
        <v>0</v>
      </c>
      <c r="CF180">
        <f t="shared" si="1075"/>
        <v>0</v>
      </c>
      <c r="CG180">
        <f t="shared" si="1075"/>
        <v>0</v>
      </c>
      <c r="CH180">
        <f t="shared" si="1075"/>
        <v>0</v>
      </c>
      <c r="CI180">
        <f t="shared" si="1075"/>
        <v>0</v>
      </c>
      <c r="CK180">
        <f t="shared" ref="CK180:CQ180" si="1076">CK4+CK116</f>
        <v>0</v>
      </c>
      <c r="CL180">
        <f t="shared" si="1076"/>
        <v>0</v>
      </c>
      <c r="CM180">
        <f t="shared" si="1076"/>
        <v>0</v>
      </c>
      <c r="CN180">
        <f t="shared" si="1076"/>
        <v>0</v>
      </c>
      <c r="CO180">
        <f t="shared" si="1076"/>
        <v>0</v>
      </c>
      <c r="CP180">
        <f t="shared" si="1076"/>
        <v>0</v>
      </c>
      <c r="CQ180">
        <f t="shared" si="1076"/>
        <v>0</v>
      </c>
    </row>
    <row r="181" spans="1:95" x14ac:dyDescent="0.25">
      <c r="A181" s="586"/>
      <c r="B181" s="218" t="s">
        <v>61</v>
      </c>
      <c r="C181" s="3">
        <f t="shared" ref="C181:N181" si="1077">C5+C117</f>
        <v>0</v>
      </c>
      <c r="D181" s="3">
        <f t="shared" si="1077"/>
        <v>0</v>
      </c>
      <c r="E181" s="3">
        <f t="shared" si="1077"/>
        <v>0</v>
      </c>
      <c r="F181" s="3">
        <f t="shared" si="1077"/>
        <v>0</v>
      </c>
      <c r="G181" s="3">
        <f t="shared" si="1077"/>
        <v>0</v>
      </c>
      <c r="H181" s="3">
        <f t="shared" si="1077"/>
        <v>0</v>
      </c>
      <c r="I181" s="3">
        <f t="shared" si="1077"/>
        <v>0</v>
      </c>
      <c r="J181" s="3">
        <f t="shared" si="1077"/>
        <v>0</v>
      </c>
      <c r="K181" s="3">
        <f t="shared" si="1077"/>
        <v>0</v>
      </c>
      <c r="L181" s="3">
        <f t="shared" si="1077"/>
        <v>0</v>
      </c>
      <c r="M181" s="3">
        <f t="shared" si="1077"/>
        <v>0</v>
      </c>
      <c r="N181" s="172">
        <f t="shared" si="1077"/>
        <v>34904.839999999997</v>
      </c>
      <c r="O181" s="82">
        <f t="shared" si="1065"/>
        <v>34904.839999999997</v>
      </c>
      <c r="Q181" s="586"/>
      <c r="R181" s="218" t="s">
        <v>61</v>
      </c>
      <c r="S181" s="3">
        <f t="shared" ref="S181:AD181" si="1078">S5+S117</f>
        <v>0</v>
      </c>
      <c r="T181" s="3">
        <f t="shared" si="1078"/>
        <v>0</v>
      </c>
      <c r="U181" s="3">
        <f t="shared" si="1078"/>
        <v>0</v>
      </c>
      <c r="V181" s="3">
        <f t="shared" si="1078"/>
        <v>0</v>
      </c>
      <c r="W181" s="3">
        <f t="shared" si="1078"/>
        <v>0</v>
      </c>
      <c r="X181" s="3">
        <f t="shared" si="1078"/>
        <v>0</v>
      </c>
      <c r="Y181" s="3">
        <f t="shared" si="1078"/>
        <v>0</v>
      </c>
      <c r="Z181" s="3">
        <f t="shared" si="1078"/>
        <v>0</v>
      </c>
      <c r="AA181" s="3">
        <f t="shared" si="1078"/>
        <v>0</v>
      </c>
      <c r="AB181" s="3">
        <f t="shared" si="1078"/>
        <v>0</v>
      </c>
      <c r="AC181" s="3">
        <f t="shared" si="1078"/>
        <v>0</v>
      </c>
      <c r="AD181" s="172">
        <f t="shared" si="1078"/>
        <v>0</v>
      </c>
      <c r="AE181" s="82">
        <f t="shared" si="1067"/>
        <v>0</v>
      </c>
      <c r="AG181" s="586"/>
      <c r="AH181" s="218" t="s">
        <v>61</v>
      </c>
      <c r="AI181" s="3">
        <f t="shared" ref="AI181:AT181" si="1079">AI5+AI117</f>
        <v>0</v>
      </c>
      <c r="AJ181" s="3">
        <f t="shared" si="1079"/>
        <v>0</v>
      </c>
      <c r="AK181" s="3">
        <f t="shared" si="1079"/>
        <v>0</v>
      </c>
      <c r="AL181" s="3">
        <f t="shared" si="1079"/>
        <v>0</v>
      </c>
      <c r="AM181" s="3">
        <f t="shared" si="1079"/>
        <v>0</v>
      </c>
      <c r="AN181" s="3">
        <f t="shared" si="1079"/>
        <v>0</v>
      </c>
      <c r="AO181" s="3">
        <f t="shared" si="1079"/>
        <v>0</v>
      </c>
      <c r="AP181" s="3">
        <f t="shared" si="1079"/>
        <v>0</v>
      </c>
      <c r="AQ181" s="3">
        <f t="shared" si="1079"/>
        <v>0</v>
      </c>
      <c r="AR181" s="3">
        <f t="shared" si="1079"/>
        <v>0</v>
      </c>
      <c r="AS181" s="3">
        <f t="shared" si="1079"/>
        <v>0</v>
      </c>
      <c r="AT181" s="172">
        <f t="shared" si="1079"/>
        <v>0</v>
      </c>
      <c r="AU181" s="82">
        <f t="shared" si="1069"/>
        <v>0</v>
      </c>
      <c r="AW181" s="586"/>
      <c r="AX181" s="218" t="s">
        <v>61</v>
      </c>
      <c r="AY181" s="3">
        <f t="shared" ref="AY181:BJ181" si="1080">AY5+AY117</f>
        <v>0</v>
      </c>
      <c r="AZ181" s="3">
        <f t="shared" si="1080"/>
        <v>0</v>
      </c>
      <c r="BA181" s="3">
        <f t="shared" si="1080"/>
        <v>0</v>
      </c>
      <c r="BB181" s="3">
        <f t="shared" si="1080"/>
        <v>0</v>
      </c>
      <c r="BC181" s="3">
        <f t="shared" si="1080"/>
        <v>0</v>
      </c>
      <c r="BD181" s="3">
        <f t="shared" si="1080"/>
        <v>0</v>
      </c>
      <c r="BE181" s="3">
        <f t="shared" si="1080"/>
        <v>0</v>
      </c>
      <c r="BF181" s="3">
        <f t="shared" si="1080"/>
        <v>0</v>
      </c>
      <c r="BG181" s="3">
        <f t="shared" si="1080"/>
        <v>0</v>
      </c>
      <c r="BH181" s="3">
        <f t="shared" si="1080"/>
        <v>0</v>
      </c>
      <c r="BI181" s="3">
        <f t="shared" si="1080"/>
        <v>0</v>
      </c>
      <c r="BJ181" s="172">
        <f t="shared" si="1080"/>
        <v>0</v>
      </c>
      <c r="BK181" s="82">
        <f t="shared" si="1071"/>
        <v>0</v>
      </c>
      <c r="BM181">
        <f t="shared" ref="BM181" si="1081">BM5+BM117</f>
        <v>4060</v>
      </c>
      <c r="BN181">
        <f t="shared" ref="BN181:BS181" si="1082">BN5+BN117</f>
        <v>30844.839999999997</v>
      </c>
      <c r="BO181">
        <f t="shared" si="1082"/>
        <v>0</v>
      </c>
      <c r="BP181">
        <f t="shared" si="1082"/>
        <v>0</v>
      </c>
      <c r="BQ181">
        <f t="shared" si="1082"/>
        <v>0</v>
      </c>
      <c r="BR181">
        <f t="shared" si="1082"/>
        <v>0</v>
      </c>
      <c r="BS181">
        <f t="shared" si="1082"/>
        <v>0</v>
      </c>
      <c r="BU181">
        <f t="shared" ref="BU181:CA181" si="1083">BU5+BU117</f>
        <v>0</v>
      </c>
      <c r="BV181">
        <f t="shared" si="1083"/>
        <v>0</v>
      </c>
      <c r="BW181">
        <f t="shared" si="1083"/>
        <v>0</v>
      </c>
      <c r="BX181">
        <f t="shared" si="1083"/>
        <v>0</v>
      </c>
      <c r="BY181">
        <f t="shared" si="1083"/>
        <v>0</v>
      </c>
      <c r="BZ181">
        <f t="shared" si="1083"/>
        <v>0</v>
      </c>
      <c r="CA181">
        <f t="shared" si="1083"/>
        <v>0</v>
      </c>
      <c r="CC181">
        <f t="shared" ref="CC181:CI181" si="1084">CC5+CC117</f>
        <v>0</v>
      </c>
      <c r="CD181">
        <f t="shared" si="1084"/>
        <v>0</v>
      </c>
      <c r="CE181">
        <f t="shared" si="1084"/>
        <v>0</v>
      </c>
      <c r="CF181">
        <f t="shared" si="1084"/>
        <v>0</v>
      </c>
      <c r="CG181">
        <f t="shared" si="1084"/>
        <v>0</v>
      </c>
      <c r="CH181">
        <f t="shared" si="1084"/>
        <v>0</v>
      </c>
      <c r="CI181">
        <f t="shared" si="1084"/>
        <v>0</v>
      </c>
      <c r="CK181">
        <f t="shared" ref="CK181:CQ181" si="1085">CK5+CK117</f>
        <v>0</v>
      </c>
      <c r="CL181">
        <f t="shared" si="1085"/>
        <v>0</v>
      </c>
      <c r="CM181">
        <f t="shared" si="1085"/>
        <v>0</v>
      </c>
      <c r="CN181">
        <f t="shared" si="1085"/>
        <v>0</v>
      </c>
      <c r="CO181">
        <f t="shared" si="1085"/>
        <v>0</v>
      </c>
      <c r="CP181">
        <f t="shared" si="1085"/>
        <v>0</v>
      </c>
      <c r="CQ181">
        <f t="shared" si="1085"/>
        <v>0</v>
      </c>
    </row>
    <row r="182" spans="1:95" x14ac:dyDescent="0.25">
      <c r="A182" s="586"/>
      <c r="B182" s="218" t="s">
        <v>60</v>
      </c>
      <c r="C182" s="3">
        <f t="shared" ref="C182:N182" si="1086">C6+C118</f>
        <v>0</v>
      </c>
      <c r="D182" s="3">
        <f t="shared" si="1086"/>
        <v>0</v>
      </c>
      <c r="E182" s="3">
        <f t="shared" si="1086"/>
        <v>0</v>
      </c>
      <c r="F182" s="3">
        <f t="shared" si="1086"/>
        <v>0</v>
      </c>
      <c r="G182" s="3">
        <f t="shared" si="1086"/>
        <v>0</v>
      </c>
      <c r="H182" s="3">
        <f t="shared" si="1086"/>
        <v>0</v>
      </c>
      <c r="I182" s="3">
        <f t="shared" si="1086"/>
        <v>0</v>
      </c>
      <c r="J182" s="3">
        <f t="shared" si="1086"/>
        <v>0</v>
      </c>
      <c r="K182" s="3">
        <f t="shared" si="1086"/>
        <v>0</v>
      </c>
      <c r="L182" s="3">
        <f t="shared" si="1086"/>
        <v>0</v>
      </c>
      <c r="M182" s="3">
        <f t="shared" si="1086"/>
        <v>0</v>
      </c>
      <c r="N182" s="172">
        <f t="shared" si="1086"/>
        <v>0</v>
      </c>
      <c r="O182" s="82">
        <f t="shared" si="1065"/>
        <v>0</v>
      </c>
      <c r="Q182" s="586"/>
      <c r="R182" s="218" t="s">
        <v>60</v>
      </c>
      <c r="S182" s="3">
        <f t="shared" ref="S182:AD182" si="1087">S6+S118</f>
        <v>0</v>
      </c>
      <c r="T182" s="3">
        <f t="shared" si="1087"/>
        <v>0</v>
      </c>
      <c r="U182" s="3">
        <f t="shared" si="1087"/>
        <v>0</v>
      </c>
      <c r="V182" s="3">
        <f t="shared" si="1087"/>
        <v>0</v>
      </c>
      <c r="W182" s="3">
        <f t="shared" si="1087"/>
        <v>0</v>
      </c>
      <c r="X182" s="3">
        <f t="shared" si="1087"/>
        <v>0</v>
      </c>
      <c r="Y182" s="3">
        <f t="shared" si="1087"/>
        <v>0</v>
      </c>
      <c r="Z182" s="3">
        <f t="shared" si="1087"/>
        <v>0</v>
      </c>
      <c r="AA182" s="3">
        <f t="shared" si="1087"/>
        <v>0</v>
      </c>
      <c r="AB182" s="3">
        <f t="shared" si="1087"/>
        <v>0</v>
      </c>
      <c r="AC182" s="3">
        <f t="shared" si="1087"/>
        <v>0</v>
      </c>
      <c r="AD182" s="172">
        <f t="shared" si="1087"/>
        <v>0</v>
      </c>
      <c r="AE182" s="82">
        <f t="shared" si="1067"/>
        <v>0</v>
      </c>
      <c r="AG182" s="586"/>
      <c r="AH182" s="218" t="s">
        <v>60</v>
      </c>
      <c r="AI182" s="3">
        <f t="shared" ref="AI182:AT182" si="1088">AI6+AI118</f>
        <v>0</v>
      </c>
      <c r="AJ182" s="3">
        <f t="shared" si="1088"/>
        <v>0</v>
      </c>
      <c r="AK182" s="3">
        <f t="shared" si="1088"/>
        <v>0</v>
      </c>
      <c r="AL182" s="3">
        <f t="shared" si="1088"/>
        <v>0</v>
      </c>
      <c r="AM182" s="3">
        <f t="shared" si="1088"/>
        <v>0</v>
      </c>
      <c r="AN182" s="3">
        <f t="shared" si="1088"/>
        <v>0</v>
      </c>
      <c r="AO182" s="3">
        <f t="shared" si="1088"/>
        <v>0</v>
      </c>
      <c r="AP182" s="3">
        <f t="shared" si="1088"/>
        <v>0</v>
      </c>
      <c r="AQ182" s="3">
        <f t="shared" si="1088"/>
        <v>0</v>
      </c>
      <c r="AR182" s="3">
        <f t="shared" si="1088"/>
        <v>0</v>
      </c>
      <c r="AS182" s="3">
        <f t="shared" si="1088"/>
        <v>0</v>
      </c>
      <c r="AT182" s="172">
        <f t="shared" si="1088"/>
        <v>0</v>
      </c>
      <c r="AU182" s="82">
        <f t="shared" si="1069"/>
        <v>0</v>
      </c>
      <c r="AW182" s="586"/>
      <c r="AX182" s="218" t="s">
        <v>60</v>
      </c>
      <c r="AY182" s="3">
        <f t="shared" ref="AY182:BJ182" si="1089">AY6+AY118</f>
        <v>0</v>
      </c>
      <c r="AZ182" s="3">
        <f t="shared" si="1089"/>
        <v>0</v>
      </c>
      <c r="BA182" s="3">
        <f t="shared" si="1089"/>
        <v>0</v>
      </c>
      <c r="BB182" s="3">
        <f t="shared" si="1089"/>
        <v>0</v>
      </c>
      <c r="BC182" s="3">
        <f t="shared" si="1089"/>
        <v>0</v>
      </c>
      <c r="BD182" s="3">
        <f t="shared" si="1089"/>
        <v>0</v>
      </c>
      <c r="BE182" s="3">
        <f t="shared" si="1089"/>
        <v>0</v>
      </c>
      <c r="BF182" s="3">
        <f t="shared" si="1089"/>
        <v>0</v>
      </c>
      <c r="BG182" s="3">
        <f t="shared" si="1089"/>
        <v>0</v>
      </c>
      <c r="BH182" s="3">
        <f t="shared" si="1089"/>
        <v>0</v>
      </c>
      <c r="BI182" s="3">
        <f t="shared" si="1089"/>
        <v>0</v>
      </c>
      <c r="BJ182" s="172">
        <f t="shared" si="1089"/>
        <v>0</v>
      </c>
      <c r="BK182" s="82">
        <f t="shared" si="1071"/>
        <v>0</v>
      </c>
      <c r="BM182">
        <f t="shared" ref="BM182" si="1090">BM6+BM118</f>
        <v>0</v>
      </c>
      <c r="BN182">
        <f t="shared" ref="BN182:BS182" si="1091">BN6+BN118</f>
        <v>0</v>
      </c>
      <c r="BO182">
        <f t="shared" si="1091"/>
        <v>0</v>
      </c>
      <c r="BP182">
        <f t="shared" si="1091"/>
        <v>0</v>
      </c>
      <c r="BQ182">
        <f t="shared" si="1091"/>
        <v>0</v>
      </c>
      <c r="BR182">
        <f t="shared" si="1091"/>
        <v>0</v>
      </c>
      <c r="BS182">
        <f t="shared" si="1091"/>
        <v>0</v>
      </c>
      <c r="BU182">
        <f t="shared" ref="BU182:CA182" si="1092">BU6+BU118</f>
        <v>0</v>
      </c>
      <c r="BV182">
        <f t="shared" si="1092"/>
        <v>0</v>
      </c>
      <c r="BW182">
        <f t="shared" si="1092"/>
        <v>0</v>
      </c>
      <c r="BX182">
        <f t="shared" si="1092"/>
        <v>0</v>
      </c>
      <c r="BY182">
        <f t="shared" si="1092"/>
        <v>0</v>
      </c>
      <c r="BZ182">
        <f t="shared" si="1092"/>
        <v>0</v>
      </c>
      <c r="CA182">
        <f t="shared" si="1092"/>
        <v>0</v>
      </c>
      <c r="CC182">
        <f t="shared" ref="CC182:CI182" si="1093">CC6+CC118</f>
        <v>0</v>
      </c>
      <c r="CD182">
        <f t="shared" si="1093"/>
        <v>0</v>
      </c>
      <c r="CE182">
        <f t="shared" si="1093"/>
        <v>0</v>
      </c>
      <c r="CF182">
        <f t="shared" si="1093"/>
        <v>0</v>
      </c>
      <c r="CG182">
        <f t="shared" si="1093"/>
        <v>0</v>
      </c>
      <c r="CH182">
        <f t="shared" si="1093"/>
        <v>0</v>
      </c>
      <c r="CI182">
        <f t="shared" si="1093"/>
        <v>0</v>
      </c>
      <c r="CK182">
        <f t="shared" ref="CK182:CQ182" si="1094">CK6+CK118</f>
        <v>0</v>
      </c>
      <c r="CL182">
        <f t="shared" si="1094"/>
        <v>0</v>
      </c>
      <c r="CM182">
        <f t="shared" si="1094"/>
        <v>0</v>
      </c>
      <c r="CN182">
        <f t="shared" si="1094"/>
        <v>0</v>
      </c>
      <c r="CO182">
        <f t="shared" si="1094"/>
        <v>0</v>
      </c>
      <c r="CP182">
        <f t="shared" si="1094"/>
        <v>0</v>
      </c>
      <c r="CQ182">
        <f t="shared" si="1094"/>
        <v>0</v>
      </c>
    </row>
    <row r="183" spans="1:95" x14ac:dyDescent="0.25">
      <c r="A183" s="586"/>
      <c r="B183" s="218" t="s">
        <v>59</v>
      </c>
      <c r="C183" s="3">
        <f t="shared" ref="C183:N183" si="1095">C7+C119</f>
        <v>0</v>
      </c>
      <c r="D183" s="3">
        <f t="shared" si="1095"/>
        <v>0</v>
      </c>
      <c r="E183" s="3">
        <f t="shared" si="1095"/>
        <v>0</v>
      </c>
      <c r="F183" s="3">
        <f t="shared" si="1095"/>
        <v>0</v>
      </c>
      <c r="G183" s="3">
        <f t="shared" si="1095"/>
        <v>0</v>
      </c>
      <c r="H183" s="3">
        <f t="shared" si="1095"/>
        <v>0</v>
      </c>
      <c r="I183" s="3">
        <f t="shared" si="1095"/>
        <v>3439.07</v>
      </c>
      <c r="J183" s="3">
        <f t="shared" si="1095"/>
        <v>0</v>
      </c>
      <c r="K183" s="3">
        <f t="shared" si="1095"/>
        <v>18674.439999999999</v>
      </c>
      <c r="L183" s="3">
        <f t="shared" si="1095"/>
        <v>0</v>
      </c>
      <c r="M183" s="3">
        <f t="shared" si="1095"/>
        <v>962.6</v>
      </c>
      <c r="N183" s="172">
        <f t="shared" si="1095"/>
        <v>118485.44</v>
      </c>
      <c r="O183" s="82">
        <f t="shared" si="1065"/>
        <v>141561.54999999999</v>
      </c>
      <c r="Q183" s="586"/>
      <c r="R183" s="218" t="s">
        <v>59</v>
      </c>
      <c r="S183" s="3">
        <f t="shared" ref="S183:AD183" si="1096">S7+S119</f>
        <v>0</v>
      </c>
      <c r="T183" s="3">
        <f t="shared" si="1096"/>
        <v>0</v>
      </c>
      <c r="U183" s="3">
        <f t="shared" si="1096"/>
        <v>0</v>
      </c>
      <c r="V183" s="3">
        <f t="shared" si="1096"/>
        <v>0</v>
      </c>
      <c r="W183" s="3">
        <f t="shared" si="1096"/>
        <v>0</v>
      </c>
      <c r="X183" s="3">
        <f t="shared" si="1096"/>
        <v>0</v>
      </c>
      <c r="Y183" s="3">
        <f t="shared" si="1096"/>
        <v>0</v>
      </c>
      <c r="Z183" s="3">
        <f t="shared" si="1096"/>
        <v>0</v>
      </c>
      <c r="AA183" s="3">
        <f t="shared" si="1096"/>
        <v>0</v>
      </c>
      <c r="AB183" s="3">
        <f t="shared" si="1096"/>
        <v>0</v>
      </c>
      <c r="AC183" s="3">
        <f t="shared" si="1096"/>
        <v>0</v>
      </c>
      <c r="AD183" s="172">
        <f t="shared" si="1096"/>
        <v>0</v>
      </c>
      <c r="AE183" s="82">
        <f t="shared" si="1067"/>
        <v>0</v>
      </c>
      <c r="AG183" s="586"/>
      <c r="AH183" s="218" t="s">
        <v>59</v>
      </c>
      <c r="AI183" s="3">
        <f t="shared" ref="AI183:AT183" si="1097">AI7+AI119</f>
        <v>0</v>
      </c>
      <c r="AJ183" s="3">
        <f t="shared" si="1097"/>
        <v>0</v>
      </c>
      <c r="AK183" s="3">
        <f t="shared" si="1097"/>
        <v>0</v>
      </c>
      <c r="AL183" s="3">
        <f t="shared" si="1097"/>
        <v>0</v>
      </c>
      <c r="AM183" s="3">
        <f t="shared" si="1097"/>
        <v>0</v>
      </c>
      <c r="AN183" s="3">
        <f t="shared" si="1097"/>
        <v>0</v>
      </c>
      <c r="AO183" s="3">
        <f t="shared" si="1097"/>
        <v>0</v>
      </c>
      <c r="AP183" s="3">
        <f t="shared" si="1097"/>
        <v>0</v>
      </c>
      <c r="AQ183" s="3">
        <f t="shared" si="1097"/>
        <v>0</v>
      </c>
      <c r="AR183" s="3">
        <f t="shared" si="1097"/>
        <v>0</v>
      </c>
      <c r="AS183" s="3">
        <f t="shared" si="1097"/>
        <v>0</v>
      </c>
      <c r="AT183" s="172">
        <f t="shared" si="1097"/>
        <v>0</v>
      </c>
      <c r="AU183" s="82">
        <f t="shared" si="1069"/>
        <v>0</v>
      </c>
      <c r="AW183" s="586"/>
      <c r="AX183" s="218" t="s">
        <v>59</v>
      </c>
      <c r="AY183" s="3">
        <f t="shared" ref="AY183:BJ183" si="1098">AY7+AY119</f>
        <v>0</v>
      </c>
      <c r="AZ183" s="3">
        <f t="shared" si="1098"/>
        <v>0</v>
      </c>
      <c r="BA183" s="3">
        <f t="shared" si="1098"/>
        <v>0</v>
      </c>
      <c r="BB183" s="3">
        <f t="shared" si="1098"/>
        <v>0</v>
      </c>
      <c r="BC183" s="3">
        <f t="shared" si="1098"/>
        <v>0</v>
      </c>
      <c r="BD183" s="3">
        <f t="shared" si="1098"/>
        <v>0</v>
      </c>
      <c r="BE183" s="3">
        <f t="shared" si="1098"/>
        <v>0</v>
      </c>
      <c r="BF183" s="3">
        <f t="shared" si="1098"/>
        <v>0</v>
      </c>
      <c r="BG183" s="3">
        <f t="shared" si="1098"/>
        <v>0</v>
      </c>
      <c r="BH183" s="3">
        <f t="shared" si="1098"/>
        <v>0</v>
      </c>
      <c r="BI183" s="3">
        <f t="shared" si="1098"/>
        <v>0</v>
      </c>
      <c r="BJ183" s="172">
        <f t="shared" si="1098"/>
        <v>0</v>
      </c>
      <c r="BK183" s="82">
        <f t="shared" si="1071"/>
        <v>0</v>
      </c>
      <c r="BM183">
        <f t="shared" ref="BM183" si="1099">BM7+BM119</f>
        <v>0</v>
      </c>
      <c r="BN183">
        <f t="shared" ref="BN183:BS183" si="1100">BN7+BN119</f>
        <v>118485.44</v>
      </c>
      <c r="BO183">
        <f t="shared" si="1100"/>
        <v>0</v>
      </c>
      <c r="BP183">
        <f t="shared" si="1100"/>
        <v>0</v>
      </c>
      <c r="BQ183">
        <f t="shared" si="1100"/>
        <v>0</v>
      </c>
      <c r="BR183">
        <f t="shared" si="1100"/>
        <v>0</v>
      </c>
      <c r="BS183">
        <f t="shared" si="1100"/>
        <v>0</v>
      </c>
      <c r="BU183">
        <f t="shared" ref="BU183:CA183" si="1101">BU7+BU119</f>
        <v>0</v>
      </c>
      <c r="BV183">
        <f t="shared" si="1101"/>
        <v>0</v>
      </c>
      <c r="BW183">
        <f t="shared" si="1101"/>
        <v>0</v>
      </c>
      <c r="BX183">
        <f t="shared" si="1101"/>
        <v>0</v>
      </c>
      <c r="BY183">
        <f t="shared" si="1101"/>
        <v>0</v>
      </c>
      <c r="BZ183">
        <f t="shared" si="1101"/>
        <v>0</v>
      </c>
      <c r="CA183">
        <f t="shared" si="1101"/>
        <v>0</v>
      </c>
      <c r="CC183">
        <f t="shared" ref="CC183:CI183" si="1102">CC7+CC119</f>
        <v>0</v>
      </c>
      <c r="CD183">
        <f t="shared" si="1102"/>
        <v>0</v>
      </c>
      <c r="CE183">
        <f t="shared" si="1102"/>
        <v>0</v>
      </c>
      <c r="CF183">
        <f t="shared" si="1102"/>
        <v>0</v>
      </c>
      <c r="CG183">
        <f t="shared" si="1102"/>
        <v>0</v>
      </c>
      <c r="CH183">
        <f t="shared" si="1102"/>
        <v>0</v>
      </c>
      <c r="CI183">
        <f t="shared" si="1102"/>
        <v>0</v>
      </c>
      <c r="CK183">
        <f t="shared" ref="CK183:CQ183" si="1103">CK7+CK119</f>
        <v>0</v>
      </c>
      <c r="CL183">
        <f t="shared" si="1103"/>
        <v>0</v>
      </c>
      <c r="CM183">
        <f t="shared" si="1103"/>
        <v>0</v>
      </c>
      <c r="CN183">
        <f t="shared" si="1103"/>
        <v>0</v>
      </c>
      <c r="CO183">
        <f t="shared" si="1103"/>
        <v>0</v>
      </c>
      <c r="CP183">
        <f t="shared" si="1103"/>
        <v>0</v>
      </c>
      <c r="CQ183">
        <f t="shared" si="1103"/>
        <v>0</v>
      </c>
    </row>
    <row r="184" spans="1:95" x14ac:dyDescent="0.25">
      <c r="A184" s="586"/>
      <c r="B184" s="218" t="s">
        <v>58</v>
      </c>
      <c r="C184" s="3">
        <f t="shared" ref="C184:N184" si="1104">C8+C120</f>
        <v>0</v>
      </c>
      <c r="D184" s="3">
        <f t="shared" si="1104"/>
        <v>0</v>
      </c>
      <c r="E184" s="3">
        <f t="shared" si="1104"/>
        <v>0</v>
      </c>
      <c r="F184" s="3">
        <f t="shared" si="1104"/>
        <v>0</v>
      </c>
      <c r="G184" s="3">
        <f t="shared" si="1104"/>
        <v>0</v>
      </c>
      <c r="H184" s="3">
        <f t="shared" si="1104"/>
        <v>0</v>
      </c>
      <c r="I184" s="3">
        <f t="shared" si="1104"/>
        <v>0</v>
      </c>
      <c r="J184" s="3">
        <f t="shared" si="1104"/>
        <v>0</v>
      </c>
      <c r="K184" s="3">
        <f t="shared" si="1104"/>
        <v>0</v>
      </c>
      <c r="L184" s="3">
        <f t="shared" si="1104"/>
        <v>0</v>
      </c>
      <c r="M184" s="3">
        <f t="shared" si="1104"/>
        <v>0</v>
      </c>
      <c r="N184" s="172">
        <f t="shared" si="1104"/>
        <v>0</v>
      </c>
      <c r="O184" s="82">
        <f t="shared" si="1065"/>
        <v>0</v>
      </c>
      <c r="Q184" s="586"/>
      <c r="R184" s="218" t="s">
        <v>58</v>
      </c>
      <c r="S184" s="3">
        <f t="shared" ref="S184:AD184" si="1105">S8+S120</f>
        <v>0</v>
      </c>
      <c r="T184" s="3">
        <f t="shared" si="1105"/>
        <v>0</v>
      </c>
      <c r="U184" s="3">
        <f t="shared" si="1105"/>
        <v>0</v>
      </c>
      <c r="V184" s="3">
        <f t="shared" si="1105"/>
        <v>0</v>
      </c>
      <c r="W184" s="3">
        <f t="shared" si="1105"/>
        <v>0</v>
      </c>
      <c r="X184" s="3">
        <f t="shared" si="1105"/>
        <v>0</v>
      </c>
      <c r="Y184" s="3">
        <f t="shared" si="1105"/>
        <v>0</v>
      </c>
      <c r="Z184" s="3">
        <f t="shared" si="1105"/>
        <v>0</v>
      </c>
      <c r="AA184" s="3">
        <f t="shared" si="1105"/>
        <v>0</v>
      </c>
      <c r="AB184" s="3">
        <f t="shared" si="1105"/>
        <v>0</v>
      </c>
      <c r="AC184" s="3">
        <f t="shared" si="1105"/>
        <v>0</v>
      </c>
      <c r="AD184" s="172">
        <f t="shared" si="1105"/>
        <v>0</v>
      </c>
      <c r="AE184" s="82">
        <f t="shared" si="1067"/>
        <v>0</v>
      </c>
      <c r="AG184" s="586"/>
      <c r="AH184" s="218" t="s">
        <v>58</v>
      </c>
      <c r="AI184" s="3">
        <f t="shared" ref="AI184:AT184" si="1106">AI8+AI120</f>
        <v>0</v>
      </c>
      <c r="AJ184" s="3">
        <f t="shared" si="1106"/>
        <v>0</v>
      </c>
      <c r="AK184" s="3">
        <f t="shared" si="1106"/>
        <v>0</v>
      </c>
      <c r="AL184" s="3">
        <f t="shared" si="1106"/>
        <v>0</v>
      </c>
      <c r="AM184" s="3">
        <f t="shared" si="1106"/>
        <v>0</v>
      </c>
      <c r="AN184" s="3">
        <f t="shared" si="1106"/>
        <v>0</v>
      </c>
      <c r="AO184" s="3">
        <f t="shared" si="1106"/>
        <v>0</v>
      </c>
      <c r="AP184" s="3">
        <f t="shared" si="1106"/>
        <v>0</v>
      </c>
      <c r="AQ184" s="3">
        <f t="shared" si="1106"/>
        <v>0</v>
      </c>
      <c r="AR184" s="3">
        <f t="shared" si="1106"/>
        <v>0</v>
      </c>
      <c r="AS184" s="3">
        <f t="shared" si="1106"/>
        <v>0</v>
      </c>
      <c r="AT184" s="172">
        <f t="shared" si="1106"/>
        <v>0</v>
      </c>
      <c r="AU184" s="82">
        <f t="shared" si="1069"/>
        <v>0</v>
      </c>
      <c r="AW184" s="586"/>
      <c r="AX184" s="218" t="s">
        <v>58</v>
      </c>
      <c r="AY184" s="3">
        <f t="shared" ref="AY184:BJ184" si="1107">AY8+AY120</f>
        <v>0</v>
      </c>
      <c r="AZ184" s="3">
        <f t="shared" si="1107"/>
        <v>0</v>
      </c>
      <c r="BA184" s="3">
        <f t="shared" si="1107"/>
        <v>0</v>
      </c>
      <c r="BB184" s="3">
        <f t="shared" si="1107"/>
        <v>0</v>
      </c>
      <c r="BC184" s="3">
        <f t="shared" si="1107"/>
        <v>0</v>
      </c>
      <c r="BD184" s="3">
        <f t="shared" si="1107"/>
        <v>0</v>
      </c>
      <c r="BE184" s="3">
        <f t="shared" si="1107"/>
        <v>0</v>
      </c>
      <c r="BF184" s="3">
        <f t="shared" si="1107"/>
        <v>0</v>
      </c>
      <c r="BG184" s="3">
        <f t="shared" si="1107"/>
        <v>0</v>
      </c>
      <c r="BH184" s="3">
        <f t="shared" si="1107"/>
        <v>0</v>
      </c>
      <c r="BI184" s="3">
        <f t="shared" si="1107"/>
        <v>0</v>
      </c>
      <c r="BJ184" s="172">
        <f t="shared" si="1107"/>
        <v>0</v>
      </c>
      <c r="BK184" s="82">
        <f t="shared" si="1071"/>
        <v>0</v>
      </c>
      <c r="BM184">
        <f t="shared" ref="BM184" si="1108">BM8+BM120</f>
        <v>0</v>
      </c>
      <c r="BN184">
        <f t="shared" ref="BN184:BS184" si="1109">BN8+BN120</f>
        <v>0</v>
      </c>
      <c r="BO184">
        <f t="shared" si="1109"/>
        <v>0</v>
      </c>
      <c r="BP184">
        <f t="shared" si="1109"/>
        <v>0</v>
      </c>
      <c r="BQ184">
        <f t="shared" si="1109"/>
        <v>0</v>
      </c>
      <c r="BR184">
        <f t="shared" si="1109"/>
        <v>0</v>
      </c>
      <c r="BS184">
        <f t="shared" si="1109"/>
        <v>0</v>
      </c>
      <c r="BU184">
        <f t="shared" ref="BU184:CA184" si="1110">BU8+BU120</f>
        <v>0</v>
      </c>
      <c r="BV184">
        <f t="shared" si="1110"/>
        <v>0</v>
      </c>
      <c r="BW184">
        <f t="shared" si="1110"/>
        <v>0</v>
      </c>
      <c r="BX184">
        <f t="shared" si="1110"/>
        <v>0</v>
      </c>
      <c r="BY184">
        <f t="shared" si="1110"/>
        <v>0</v>
      </c>
      <c r="BZ184">
        <f t="shared" si="1110"/>
        <v>0</v>
      </c>
      <c r="CA184">
        <f t="shared" si="1110"/>
        <v>0</v>
      </c>
      <c r="CC184">
        <f t="shared" ref="CC184:CI184" si="1111">CC8+CC120</f>
        <v>0</v>
      </c>
      <c r="CD184">
        <f t="shared" si="1111"/>
        <v>0</v>
      </c>
      <c r="CE184">
        <f t="shared" si="1111"/>
        <v>0</v>
      </c>
      <c r="CF184">
        <f t="shared" si="1111"/>
        <v>0</v>
      </c>
      <c r="CG184">
        <f t="shared" si="1111"/>
        <v>0</v>
      </c>
      <c r="CH184">
        <f t="shared" si="1111"/>
        <v>0</v>
      </c>
      <c r="CI184">
        <f t="shared" si="1111"/>
        <v>0</v>
      </c>
      <c r="CK184">
        <f t="shared" ref="CK184:CQ184" si="1112">CK8+CK120</f>
        <v>0</v>
      </c>
      <c r="CL184">
        <f t="shared" si="1112"/>
        <v>0</v>
      </c>
      <c r="CM184">
        <f t="shared" si="1112"/>
        <v>0</v>
      </c>
      <c r="CN184">
        <f t="shared" si="1112"/>
        <v>0</v>
      </c>
      <c r="CO184">
        <f t="shared" si="1112"/>
        <v>0</v>
      </c>
      <c r="CP184">
        <f t="shared" si="1112"/>
        <v>0</v>
      </c>
      <c r="CQ184">
        <f t="shared" si="1112"/>
        <v>0</v>
      </c>
    </row>
    <row r="185" spans="1:95" x14ac:dyDescent="0.25">
      <c r="A185" s="586"/>
      <c r="B185" s="218" t="s">
        <v>57</v>
      </c>
      <c r="C185" s="3">
        <f t="shared" ref="C185:N185" si="1113">C9+C121</f>
        <v>0</v>
      </c>
      <c r="D185" s="3">
        <f t="shared" si="1113"/>
        <v>0</v>
      </c>
      <c r="E185" s="3">
        <f t="shared" si="1113"/>
        <v>0</v>
      </c>
      <c r="F185" s="3">
        <f t="shared" si="1113"/>
        <v>0</v>
      </c>
      <c r="G185" s="3">
        <f t="shared" si="1113"/>
        <v>0</v>
      </c>
      <c r="H185" s="3">
        <f t="shared" si="1113"/>
        <v>0</v>
      </c>
      <c r="I185" s="3">
        <f t="shared" si="1113"/>
        <v>0</v>
      </c>
      <c r="J185" s="3">
        <f t="shared" si="1113"/>
        <v>0</v>
      </c>
      <c r="K185" s="3">
        <f t="shared" si="1113"/>
        <v>2638.4</v>
      </c>
      <c r="L185" s="3">
        <f t="shared" si="1113"/>
        <v>0</v>
      </c>
      <c r="M185" s="3">
        <f t="shared" si="1113"/>
        <v>136</v>
      </c>
      <c r="N185" s="172">
        <f t="shared" si="1113"/>
        <v>1088</v>
      </c>
      <c r="O185" s="82">
        <f t="shared" si="1065"/>
        <v>3862.4</v>
      </c>
      <c r="Q185" s="586"/>
      <c r="R185" s="218" t="s">
        <v>57</v>
      </c>
      <c r="S185" s="3">
        <f t="shared" ref="S185:AD185" si="1114">S9+S121</f>
        <v>0</v>
      </c>
      <c r="T185" s="3">
        <f t="shared" si="1114"/>
        <v>0</v>
      </c>
      <c r="U185" s="3">
        <f t="shared" si="1114"/>
        <v>0</v>
      </c>
      <c r="V185" s="3">
        <f t="shared" si="1114"/>
        <v>0</v>
      </c>
      <c r="W185" s="3">
        <f t="shared" si="1114"/>
        <v>0</v>
      </c>
      <c r="X185" s="3">
        <f t="shared" si="1114"/>
        <v>0</v>
      </c>
      <c r="Y185" s="3">
        <f t="shared" si="1114"/>
        <v>0</v>
      </c>
      <c r="Z185" s="3">
        <f t="shared" si="1114"/>
        <v>0</v>
      </c>
      <c r="AA185" s="3">
        <f t="shared" si="1114"/>
        <v>0</v>
      </c>
      <c r="AB185" s="3">
        <f t="shared" si="1114"/>
        <v>0</v>
      </c>
      <c r="AC185" s="3">
        <f t="shared" si="1114"/>
        <v>0</v>
      </c>
      <c r="AD185" s="172">
        <f t="shared" si="1114"/>
        <v>0</v>
      </c>
      <c r="AE185" s="82">
        <f t="shared" si="1067"/>
        <v>0</v>
      </c>
      <c r="AG185" s="586"/>
      <c r="AH185" s="218" t="s">
        <v>57</v>
      </c>
      <c r="AI185" s="3">
        <f t="shared" ref="AI185:AT185" si="1115">AI9+AI121</f>
        <v>0</v>
      </c>
      <c r="AJ185" s="3">
        <f t="shared" si="1115"/>
        <v>0</v>
      </c>
      <c r="AK185" s="3">
        <f t="shared" si="1115"/>
        <v>0</v>
      </c>
      <c r="AL185" s="3">
        <f t="shared" si="1115"/>
        <v>0</v>
      </c>
      <c r="AM185" s="3">
        <f t="shared" si="1115"/>
        <v>0</v>
      </c>
      <c r="AN185" s="3">
        <f t="shared" si="1115"/>
        <v>0</v>
      </c>
      <c r="AO185" s="3">
        <f t="shared" si="1115"/>
        <v>0</v>
      </c>
      <c r="AP185" s="3">
        <f t="shared" si="1115"/>
        <v>0</v>
      </c>
      <c r="AQ185" s="3">
        <f t="shared" si="1115"/>
        <v>0</v>
      </c>
      <c r="AR185" s="3">
        <f t="shared" si="1115"/>
        <v>0</v>
      </c>
      <c r="AS185" s="3">
        <f t="shared" si="1115"/>
        <v>0</v>
      </c>
      <c r="AT185" s="172">
        <f t="shared" si="1115"/>
        <v>0</v>
      </c>
      <c r="AU185" s="82">
        <f t="shared" si="1069"/>
        <v>0</v>
      </c>
      <c r="AW185" s="586"/>
      <c r="AX185" s="218" t="s">
        <v>57</v>
      </c>
      <c r="AY185" s="3">
        <f t="shared" ref="AY185:BJ185" si="1116">AY9+AY121</f>
        <v>0</v>
      </c>
      <c r="AZ185" s="3">
        <f t="shared" si="1116"/>
        <v>0</v>
      </c>
      <c r="BA185" s="3">
        <f t="shared" si="1116"/>
        <v>0</v>
      </c>
      <c r="BB185" s="3">
        <f t="shared" si="1116"/>
        <v>0</v>
      </c>
      <c r="BC185" s="3">
        <f t="shared" si="1116"/>
        <v>0</v>
      </c>
      <c r="BD185" s="3">
        <f t="shared" si="1116"/>
        <v>0</v>
      </c>
      <c r="BE185" s="3">
        <f t="shared" si="1116"/>
        <v>0</v>
      </c>
      <c r="BF185" s="3">
        <f t="shared" si="1116"/>
        <v>0</v>
      </c>
      <c r="BG185" s="3">
        <f t="shared" si="1116"/>
        <v>0</v>
      </c>
      <c r="BH185" s="3">
        <f t="shared" si="1116"/>
        <v>0</v>
      </c>
      <c r="BI185" s="3">
        <f t="shared" si="1116"/>
        <v>0</v>
      </c>
      <c r="BJ185" s="172">
        <f t="shared" si="1116"/>
        <v>0</v>
      </c>
      <c r="BK185" s="82">
        <f t="shared" si="1071"/>
        <v>0</v>
      </c>
      <c r="BM185">
        <f t="shared" ref="BM185" si="1117">BM9+BM121</f>
        <v>0</v>
      </c>
      <c r="BN185">
        <f t="shared" ref="BN185:BS185" si="1118">BN9+BN121</f>
        <v>1088</v>
      </c>
      <c r="BO185">
        <f t="shared" si="1118"/>
        <v>0</v>
      </c>
      <c r="BP185">
        <f t="shared" si="1118"/>
        <v>0</v>
      </c>
      <c r="BQ185">
        <f t="shared" si="1118"/>
        <v>0</v>
      </c>
      <c r="BR185">
        <f t="shared" si="1118"/>
        <v>0</v>
      </c>
      <c r="BS185">
        <f t="shared" si="1118"/>
        <v>0</v>
      </c>
      <c r="BU185">
        <f t="shared" ref="BU185:CA185" si="1119">BU9+BU121</f>
        <v>0</v>
      </c>
      <c r="BV185">
        <f t="shared" si="1119"/>
        <v>0</v>
      </c>
      <c r="BW185">
        <f t="shared" si="1119"/>
        <v>0</v>
      </c>
      <c r="BX185">
        <f t="shared" si="1119"/>
        <v>0</v>
      </c>
      <c r="BY185">
        <f t="shared" si="1119"/>
        <v>0</v>
      </c>
      <c r="BZ185">
        <f t="shared" si="1119"/>
        <v>0</v>
      </c>
      <c r="CA185">
        <f t="shared" si="1119"/>
        <v>0</v>
      </c>
      <c r="CC185">
        <f t="shared" ref="CC185:CI185" si="1120">CC9+CC121</f>
        <v>0</v>
      </c>
      <c r="CD185">
        <f t="shared" si="1120"/>
        <v>0</v>
      </c>
      <c r="CE185">
        <f t="shared" si="1120"/>
        <v>0</v>
      </c>
      <c r="CF185">
        <f t="shared" si="1120"/>
        <v>0</v>
      </c>
      <c r="CG185">
        <f t="shared" si="1120"/>
        <v>0</v>
      </c>
      <c r="CH185">
        <f t="shared" si="1120"/>
        <v>0</v>
      </c>
      <c r="CI185">
        <f t="shared" si="1120"/>
        <v>0</v>
      </c>
      <c r="CK185">
        <f t="shared" ref="CK185:CQ185" si="1121">CK9+CK121</f>
        <v>0</v>
      </c>
      <c r="CL185">
        <f t="shared" si="1121"/>
        <v>0</v>
      </c>
      <c r="CM185">
        <f t="shared" si="1121"/>
        <v>0</v>
      </c>
      <c r="CN185">
        <f t="shared" si="1121"/>
        <v>0</v>
      </c>
      <c r="CO185">
        <f t="shared" si="1121"/>
        <v>0</v>
      </c>
      <c r="CP185">
        <f t="shared" si="1121"/>
        <v>0</v>
      </c>
      <c r="CQ185">
        <f t="shared" si="1121"/>
        <v>0</v>
      </c>
    </row>
    <row r="186" spans="1:95" x14ac:dyDescent="0.25">
      <c r="A186" s="586"/>
      <c r="B186" s="218" t="s">
        <v>56</v>
      </c>
      <c r="C186" s="3">
        <f t="shared" ref="C186:N186" si="1122">C10+C122</f>
        <v>0</v>
      </c>
      <c r="D186" s="3">
        <f t="shared" si="1122"/>
        <v>0</v>
      </c>
      <c r="E186" s="3">
        <f t="shared" si="1122"/>
        <v>0</v>
      </c>
      <c r="F186" s="3">
        <f t="shared" si="1122"/>
        <v>422895.18</v>
      </c>
      <c r="G186" s="3">
        <f t="shared" si="1122"/>
        <v>518298.48</v>
      </c>
      <c r="H186" s="3">
        <f t="shared" si="1122"/>
        <v>156821.6</v>
      </c>
      <c r="I186" s="3">
        <f t="shared" si="1122"/>
        <v>21523.46</v>
      </c>
      <c r="J186" s="3">
        <f t="shared" si="1122"/>
        <v>10103.92</v>
      </c>
      <c r="K186" s="3">
        <f t="shared" si="1122"/>
        <v>0</v>
      </c>
      <c r="L186" s="3">
        <f t="shared" si="1122"/>
        <v>0</v>
      </c>
      <c r="M186" s="3">
        <f t="shared" si="1122"/>
        <v>16876.150000000001</v>
      </c>
      <c r="N186" s="172">
        <f t="shared" si="1122"/>
        <v>40864.01</v>
      </c>
      <c r="O186" s="82">
        <f t="shared" si="1065"/>
        <v>1187382.7999999998</v>
      </c>
      <c r="Q186" s="586"/>
      <c r="R186" s="218" t="s">
        <v>56</v>
      </c>
      <c r="S186" s="3">
        <f t="shared" ref="S186:AD186" si="1123">S10+S122</f>
        <v>0</v>
      </c>
      <c r="T186" s="3">
        <f t="shared" si="1123"/>
        <v>0</v>
      </c>
      <c r="U186" s="3">
        <f t="shared" si="1123"/>
        <v>0</v>
      </c>
      <c r="V186" s="3">
        <f t="shared" si="1123"/>
        <v>0</v>
      </c>
      <c r="W186" s="3">
        <f t="shared" si="1123"/>
        <v>0</v>
      </c>
      <c r="X186" s="3">
        <f t="shared" si="1123"/>
        <v>0</v>
      </c>
      <c r="Y186" s="3">
        <f t="shared" si="1123"/>
        <v>0</v>
      </c>
      <c r="Z186" s="3">
        <f t="shared" si="1123"/>
        <v>0</v>
      </c>
      <c r="AA186" s="3">
        <f t="shared" si="1123"/>
        <v>0</v>
      </c>
      <c r="AB186" s="3">
        <f t="shared" si="1123"/>
        <v>0</v>
      </c>
      <c r="AC186" s="3">
        <f t="shared" si="1123"/>
        <v>0</v>
      </c>
      <c r="AD186" s="172">
        <f t="shared" si="1123"/>
        <v>0</v>
      </c>
      <c r="AE186" s="82">
        <f t="shared" si="1067"/>
        <v>0</v>
      </c>
      <c r="AG186" s="586"/>
      <c r="AH186" s="218" t="s">
        <v>56</v>
      </c>
      <c r="AI186" s="3">
        <f t="shared" ref="AI186:AT186" si="1124">AI10+AI122</f>
        <v>0</v>
      </c>
      <c r="AJ186" s="3">
        <f t="shared" si="1124"/>
        <v>0</v>
      </c>
      <c r="AK186" s="3">
        <f t="shared" si="1124"/>
        <v>0</v>
      </c>
      <c r="AL186" s="3">
        <f t="shared" si="1124"/>
        <v>0</v>
      </c>
      <c r="AM186" s="3">
        <f t="shared" si="1124"/>
        <v>0</v>
      </c>
      <c r="AN186" s="3">
        <f t="shared" si="1124"/>
        <v>0</v>
      </c>
      <c r="AO186" s="3">
        <f t="shared" si="1124"/>
        <v>0</v>
      </c>
      <c r="AP186" s="3">
        <f t="shared" si="1124"/>
        <v>0</v>
      </c>
      <c r="AQ186" s="3">
        <f t="shared" si="1124"/>
        <v>0</v>
      </c>
      <c r="AR186" s="3">
        <f t="shared" si="1124"/>
        <v>0</v>
      </c>
      <c r="AS186" s="3">
        <f t="shared" si="1124"/>
        <v>0</v>
      </c>
      <c r="AT186" s="172">
        <f t="shared" si="1124"/>
        <v>0</v>
      </c>
      <c r="AU186" s="82">
        <f t="shared" si="1069"/>
        <v>0</v>
      </c>
      <c r="AW186" s="586"/>
      <c r="AX186" s="218" t="s">
        <v>56</v>
      </c>
      <c r="AY186" s="3">
        <f t="shared" ref="AY186:BJ186" si="1125">AY10+AY122</f>
        <v>0</v>
      </c>
      <c r="AZ186" s="3">
        <f t="shared" si="1125"/>
        <v>0</v>
      </c>
      <c r="BA186" s="3">
        <f t="shared" si="1125"/>
        <v>0</v>
      </c>
      <c r="BB186" s="3">
        <f t="shared" si="1125"/>
        <v>0</v>
      </c>
      <c r="BC186" s="3">
        <f t="shared" si="1125"/>
        <v>0</v>
      </c>
      <c r="BD186" s="3">
        <f t="shared" si="1125"/>
        <v>0</v>
      </c>
      <c r="BE186" s="3">
        <f t="shared" si="1125"/>
        <v>0</v>
      </c>
      <c r="BF186" s="3">
        <f t="shared" si="1125"/>
        <v>0</v>
      </c>
      <c r="BG186" s="3">
        <f t="shared" si="1125"/>
        <v>0</v>
      </c>
      <c r="BH186" s="3">
        <f t="shared" si="1125"/>
        <v>0</v>
      </c>
      <c r="BI186" s="3">
        <f t="shared" si="1125"/>
        <v>0</v>
      </c>
      <c r="BJ186" s="172">
        <f t="shared" si="1125"/>
        <v>0</v>
      </c>
      <c r="BK186" s="82">
        <f t="shared" si="1071"/>
        <v>0</v>
      </c>
      <c r="BM186">
        <f t="shared" ref="BM186" si="1126">BM10+BM122</f>
        <v>0</v>
      </c>
      <c r="BN186">
        <f t="shared" ref="BN186:BS186" si="1127">BN10+BN122</f>
        <v>40864.01</v>
      </c>
      <c r="BO186">
        <f t="shared" si="1127"/>
        <v>0</v>
      </c>
      <c r="BP186">
        <f t="shared" si="1127"/>
        <v>0</v>
      </c>
      <c r="BQ186">
        <f t="shared" si="1127"/>
        <v>0</v>
      </c>
      <c r="BR186">
        <f t="shared" si="1127"/>
        <v>0</v>
      </c>
      <c r="BS186">
        <f t="shared" si="1127"/>
        <v>0</v>
      </c>
      <c r="BU186">
        <f t="shared" ref="BU186:CA186" si="1128">BU10+BU122</f>
        <v>0</v>
      </c>
      <c r="BV186">
        <f t="shared" si="1128"/>
        <v>0</v>
      </c>
      <c r="BW186">
        <f t="shared" si="1128"/>
        <v>0</v>
      </c>
      <c r="BX186">
        <f t="shared" si="1128"/>
        <v>0</v>
      </c>
      <c r="BY186">
        <f t="shared" si="1128"/>
        <v>0</v>
      </c>
      <c r="BZ186">
        <f t="shared" si="1128"/>
        <v>0</v>
      </c>
      <c r="CA186">
        <f t="shared" si="1128"/>
        <v>0</v>
      </c>
      <c r="CC186">
        <f t="shared" ref="CC186:CI186" si="1129">CC10+CC122</f>
        <v>0</v>
      </c>
      <c r="CD186">
        <f t="shared" si="1129"/>
        <v>0</v>
      </c>
      <c r="CE186">
        <f t="shared" si="1129"/>
        <v>0</v>
      </c>
      <c r="CF186">
        <f t="shared" si="1129"/>
        <v>0</v>
      </c>
      <c r="CG186">
        <f t="shared" si="1129"/>
        <v>0</v>
      </c>
      <c r="CH186">
        <f t="shared" si="1129"/>
        <v>0</v>
      </c>
      <c r="CI186">
        <f t="shared" si="1129"/>
        <v>0</v>
      </c>
      <c r="CK186">
        <f t="shared" ref="CK186:CQ186" si="1130">CK10+CK122</f>
        <v>0</v>
      </c>
      <c r="CL186">
        <f t="shared" si="1130"/>
        <v>0</v>
      </c>
      <c r="CM186">
        <f t="shared" si="1130"/>
        <v>0</v>
      </c>
      <c r="CN186">
        <f t="shared" si="1130"/>
        <v>0</v>
      </c>
      <c r="CO186">
        <f t="shared" si="1130"/>
        <v>0</v>
      </c>
      <c r="CP186">
        <f t="shared" si="1130"/>
        <v>0</v>
      </c>
      <c r="CQ186">
        <f t="shared" si="1130"/>
        <v>0</v>
      </c>
    </row>
    <row r="187" spans="1:95" x14ac:dyDescent="0.25">
      <c r="A187" s="586"/>
      <c r="B187" s="218" t="s">
        <v>55</v>
      </c>
      <c r="C187" s="3">
        <f t="shared" ref="C187:N187" si="1131">C11+C123</f>
        <v>0</v>
      </c>
      <c r="D187" s="3">
        <f t="shared" si="1131"/>
        <v>153036</v>
      </c>
      <c r="E187" s="3">
        <f t="shared" si="1131"/>
        <v>274808</v>
      </c>
      <c r="F187" s="3">
        <f t="shared" si="1131"/>
        <v>0</v>
      </c>
      <c r="G187" s="3">
        <f t="shared" si="1131"/>
        <v>406.71</v>
      </c>
      <c r="H187" s="3">
        <f t="shared" si="1131"/>
        <v>291494.84000000003</v>
      </c>
      <c r="I187" s="3">
        <f t="shared" si="1131"/>
        <v>214438.23</v>
      </c>
      <c r="J187" s="3">
        <f t="shared" si="1131"/>
        <v>78843.08</v>
      </c>
      <c r="K187" s="3">
        <f t="shared" si="1131"/>
        <v>324171.15999999997</v>
      </c>
      <c r="L187" s="3">
        <f t="shared" si="1131"/>
        <v>0</v>
      </c>
      <c r="M187" s="3">
        <f t="shared" si="1131"/>
        <v>34602.480000000003</v>
      </c>
      <c r="N187" s="172">
        <f t="shared" si="1131"/>
        <v>280205.56</v>
      </c>
      <c r="O187" s="82">
        <f t="shared" si="1065"/>
        <v>1652006.06</v>
      </c>
      <c r="Q187" s="586"/>
      <c r="R187" s="218" t="s">
        <v>55</v>
      </c>
      <c r="S187" s="3">
        <f t="shared" ref="S187:AD187" si="1132">S11+S123</f>
        <v>0</v>
      </c>
      <c r="T187" s="3">
        <f t="shared" si="1132"/>
        <v>55641</v>
      </c>
      <c r="U187" s="3">
        <f t="shared" si="1132"/>
        <v>1595815</v>
      </c>
      <c r="V187" s="3">
        <f t="shared" si="1132"/>
        <v>696525</v>
      </c>
      <c r="W187" s="3">
        <f t="shared" si="1132"/>
        <v>538800</v>
      </c>
      <c r="X187" s="3">
        <f t="shared" si="1132"/>
        <v>1002481</v>
      </c>
      <c r="Y187" s="3">
        <f t="shared" si="1132"/>
        <v>1003681</v>
      </c>
      <c r="Z187" s="3">
        <f t="shared" si="1132"/>
        <v>337762</v>
      </c>
      <c r="AA187" s="3">
        <f t="shared" si="1132"/>
        <v>0</v>
      </c>
      <c r="AB187" s="3">
        <f t="shared" si="1132"/>
        <v>0</v>
      </c>
      <c r="AC187" s="3">
        <f t="shared" si="1132"/>
        <v>0</v>
      </c>
      <c r="AD187" s="172">
        <f t="shared" si="1132"/>
        <v>-38349</v>
      </c>
      <c r="AE187" s="82">
        <f t="shared" si="1067"/>
        <v>5192356</v>
      </c>
      <c r="AG187" s="586"/>
      <c r="AH187" s="218" t="s">
        <v>55</v>
      </c>
      <c r="AI187" s="3">
        <f t="shared" ref="AI187:AT187" si="1133">AI11+AI123</f>
        <v>0</v>
      </c>
      <c r="AJ187" s="3">
        <f t="shared" si="1133"/>
        <v>0</v>
      </c>
      <c r="AK187" s="3">
        <f t="shared" si="1133"/>
        <v>0</v>
      </c>
      <c r="AL187" s="3">
        <f t="shared" si="1133"/>
        <v>0</v>
      </c>
      <c r="AM187" s="3">
        <f t="shared" si="1133"/>
        <v>0</v>
      </c>
      <c r="AN187" s="3">
        <f t="shared" si="1133"/>
        <v>0</v>
      </c>
      <c r="AO187" s="3">
        <f t="shared" si="1133"/>
        <v>0</v>
      </c>
      <c r="AP187" s="3">
        <f t="shared" si="1133"/>
        <v>0</v>
      </c>
      <c r="AQ187" s="3">
        <f t="shared" si="1133"/>
        <v>0</v>
      </c>
      <c r="AR187" s="3">
        <f t="shared" si="1133"/>
        <v>0</v>
      </c>
      <c r="AS187" s="3">
        <f t="shared" si="1133"/>
        <v>0</v>
      </c>
      <c r="AT187" s="172">
        <f t="shared" si="1133"/>
        <v>0</v>
      </c>
      <c r="AU187" s="82">
        <f t="shared" si="1069"/>
        <v>0</v>
      </c>
      <c r="AW187" s="586"/>
      <c r="AX187" s="218" t="s">
        <v>55</v>
      </c>
      <c r="AY187" s="3">
        <f t="shared" ref="AY187:BJ187" si="1134">AY11+AY123</f>
        <v>0</v>
      </c>
      <c r="AZ187" s="3">
        <f t="shared" si="1134"/>
        <v>0</v>
      </c>
      <c r="BA187" s="3">
        <f t="shared" si="1134"/>
        <v>0</v>
      </c>
      <c r="BB187" s="3">
        <f t="shared" si="1134"/>
        <v>0</v>
      </c>
      <c r="BC187" s="3">
        <f t="shared" si="1134"/>
        <v>0</v>
      </c>
      <c r="BD187" s="3">
        <f t="shared" si="1134"/>
        <v>0</v>
      </c>
      <c r="BE187" s="3">
        <f t="shared" si="1134"/>
        <v>0</v>
      </c>
      <c r="BF187" s="3">
        <f t="shared" si="1134"/>
        <v>0</v>
      </c>
      <c r="BG187" s="3">
        <f t="shared" si="1134"/>
        <v>0</v>
      </c>
      <c r="BH187" s="3">
        <f t="shared" si="1134"/>
        <v>0</v>
      </c>
      <c r="BI187" s="3">
        <f t="shared" si="1134"/>
        <v>0</v>
      </c>
      <c r="BJ187" s="172">
        <f t="shared" si="1134"/>
        <v>0</v>
      </c>
      <c r="BK187" s="82">
        <f t="shared" si="1071"/>
        <v>0</v>
      </c>
      <c r="BM187">
        <f t="shared" ref="BM187" si="1135">BM11+BM123</f>
        <v>82749.84</v>
      </c>
      <c r="BN187">
        <f t="shared" ref="BN187:BS187" si="1136">BN11+BN123</f>
        <v>197455.72</v>
      </c>
      <c r="BO187">
        <f t="shared" si="1136"/>
        <v>0</v>
      </c>
      <c r="BP187">
        <f t="shared" si="1136"/>
        <v>0</v>
      </c>
      <c r="BQ187">
        <f t="shared" si="1136"/>
        <v>0</v>
      </c>
      <c r="BR187">
        <f t="shared" si="1136"/>
        <v>0</v>
      </c>
      <c r="BS187">
        <f t="shared" si="1136"/>
        <v>0</v>
      </c>
      <c r="BU187">
        <f t="shared" ref="BU187:CA187" si="1137">BU11+BU123</f>
        <v>41185</v>
      </c>
      <c r="BV187">
        <f t="shared" si="1137"/>
        <v>-79534</v>
      </c>
      <c r="BW187">
        <f t="shared" si="1137"/>
        <v>0</v>
      </c>
      <c r="BX187">
        <f t="shared" si="1137"/>
        <v>0</v>
      </c>
      <c r="BY187">
        <f t="shared" si="1137"/>
        <v>0</v>
      </c>
      <c r="BZ187">
        <f t="shared" si="1137"/>
        <v>0</v>
      </c>
      <c r="CA187">
        <f t="shared" si="1137"/>
        <v>0</v>
      </c>
      <c r="CC187">
        <f t="shared" ref="CC187:CI187" si="1138">CC11+CC123</f>
        <v>0</v>
      </c>
      <c r="CD187">
        <f t="shared" si="1138"/>
        <v>0</v>
      </c>
      <c r="CE187">
        <f t="shared" si="1138"/>
        <v>0</v>
      </c>
      <c r="CF187">
        <f t="shared" si="1138"/>
        <v>0</v>
      </c>
      <c r="CG187">
        <f t="shared" si="1138"/>
        <v>0</v>
      </c>
      <c r="CH187">
        <f t="shared" si="1138"/>
        <v>0</v>
      </c>
      <c r="CI187">
        <f t="shared" si="1138"/>
        <v>0</v>
      </c>
      <c r="CK187">
        <f t="shared" ref="CK187:CQ187" si="1139">CK11+CK123</f>
        <v>0</v>
      </c>
      <c r="CL187">
        <f t="shared" si="1139"/>
        <v>0</v>
      </c>
      <c r="CM187">
        <f t="shared" si="1139"/>
        <v>0</v>
      </c>
      <c r="CN187">
        <f t="shared" si="1139"/>
        <v>0</v>
      </c>
      <c r="CO187">
        <f t="shared" si="1139"/>
        <v>0</v>
      </c>
      <c r="CP187">
        <f t="shared" si="1139"/>
        <v>0</v>
      </c>
      <c r="CQ187">
        <f t="shared" si="1139"/>
        <v>0</v>
      </c>
    </row>
    <row r="188" spans="1:95" x14ac:dyDescent="0.25">
      <c r="A188" s="586"/>
      <c r="B188" s="218" t="s">
        <v>54</v>
      </c>
      <c r="C188" s="3">
        <f t="shared" ref="C188:N188" si="1140">C12+C124</f>
        <v>0</v>
      </c>
      <c r="D188" s="3">
        <f t="shared" si="1140"/>
        <v>0</v>
      </c>
      <c r="E188" s="3">
        <f t="shared" si="1140"/>
        <v>0</v>
      </c>
      <c r="F188" s="3">
        <f t="shared" si="1140"/>
        <v>0</v>
      </c>
      <c r="G188" s="3">
        <f t="shared" si="1140"/>
        <v>0</v>
      </c>
      <c r="H188" s="3">
        <f t="shared" si="1140"/>
        <v>0</v>
      </c>
      <c r="I188" s="3">
        <f t="shared" si="1140"/>
        <v>0</v>
      </c>
      <c r="J188" s="3">
        <f t="shared" si="1140"/>
        <v>0</v>
      </c>
      <c r="K188" s="3">
        <f t="shared" si="1140"/>
        <v>0</v>
      </c>
      <c r="L188" s="3">
        <f t="shared" si="1140"/>
        <v>0</v>
      </c>
      <c r="M188" s="3">
        <f t="shared" si="1140"/>
        <v>0</v>
      </c>
      <c r="N188" s="172">
        <f t="shared" si="1140"/>
        <v>0</v>
      </c>
      <c r="O188" s="82">
        <f t="shared" si="1065"/>
        <v>0</v>
      </c>
      <c r="Q188" s="586"/>
      <c r="R188" s="218" t="s">
        <v>54</v>
      </c>
      <c r="S188" s="3">
        <f t="shared" ref="S188:AD188" si="1141">S12+S124</f>
        <v>0</v>
      </c>
      <c r="T188" s="3">
        <f t="shared" si="1141"/>
        <v>0</v>
      </c>
      <c r="U188" s="3">
        <f t="shared" si="1141"/>
        <v>0</v>
      </c>
      <c r="V188" s="3">
        <f t="shared" si="1141"/>
        <v>0</v>
      </c>
      <c r="W188" s="3">
        <f t="shared" si="1141"/>
        <v>0</v>
      </c>
      <c r="X188" s="3">
        <f t="shared" si="1141"/>
        <v>0</v>
      </c>
      <c r="Y188" s="3">
        <f t="shared" si="1141"/>
        <v>0</v>
      </c>
      <c r="Z188" s="3">
        <f t="shared" si="1141"/>
        <v>0</v>
      </c>
      <c r="AA188" s="3">
        <f t="shared" si="1141"/>
        <v>0</v>
      </c>
      <c r="AB188" s="3">
        <f t="shared" si="1141"/>
        <v>0</v>
      </c>
      <c r="AC188" s="3">
        <f t="shared" si="1141"/>
        <v>0</v>
      </c>
      <c r="AD188" s="172">
        <f t="shared" si="1141"/>
        <v>0</v>
      </c>
      <c r="AE188" s="82">
        <f t="shared" si="1067"/>
        <v>0</v>
      </c>
      <c r="AG188" s="586"/>
      <c r="AH188" s="218" t="s">
        <v>54</v>
      </c>
      <c r="AI188" s="3">
        <f t="shared" ref="AI188:AT188" si="1142">AI12+AI124</f>
        <v>0</v>
      </c>
      <c r="AJ188" s="3">
        <f t="shared" si="1142"/>
        <v>0</v>
      </c>
      <c r="AK188" s="3">
        <f t="shared" si="1142"/>
        <v>0</v>
      </c>
      <c r="AL188" s="3">
        <f t="shared" si="1142"/>
        <v>0</v>
      </c>
      <c r="AM188" s="3">
        <f t="shared" si="1142"/>
        <v>0</v>
      </c>
      <c r="AN188" s="3">
        <f t="shared" si="1142"/>
        <v>0</v>
      </c>
      <c r="AO188" s="3">
        <f t="shared" si="1142"/>
        <v>0</v>
      </c>
      <c r="AP188" s="3">
        <f t="shared" si="1142"/>
        <v>0</v>
      </c>
      <c r="AQ188" s="3">
        <f t="shared" si="1142"/>
        <v>0</v>
      </c>
      <c r="AR188" s="3">
        <f t="shared" si="1142"/>
        <v>0</v>
      </c>
      <c r="AS188" s="3">
        <f t="shared" si="1142"/>
        <v>0</v>
      </c>
      <c r="AT188" s="172">
        <f t="shared" si="1142"/>
        <v>0</v>
      </c>
      <c r="AU188" s="82">
        <f t="shared" si="1069"/>
        <v>0</v>
      </c>
      <c r="AW188" s="586"/>
      <c r="AX188" s="218" t="s">
        <v>54</v>
      </c>
      <c r="AY188" s="3">
        <f t="shared" ref="AY188:BJ188" si="1143">AY12+AY124</f>
        <v>0</v>
      </c>
      <c r="AZ188" s="3">
        <f t="shared" si="1143"/>
        <v>0</v>
      </c>
      <c r="BA188" s="3">
        <f t="shared" si="1143"/>
        <v>0</v>
      </c>
      <c r="BB188" s="3">
        <f t="shared" si="1143"/>
        <v>0</v>
      </c>
      <c r="BC188" s="3">
        <f t="shared" si="1143"/>
        <v>0</v>
      </c>
      <c r="BD188" s="3">
        <f t="shared" si="1143"/>
        <v>0</v>
      </c>
      <c r="BE188" s="3">
        <f t="shared" si="1143"/>
        <v>0</v>
      </c>
      <c r="BF188" s="3">
        <f t="shared" si="1143"/>
        <v>0</v>
      </c>
      <c r="BG188" s="3">
        <f t="shared" si="1143"/>
        <v>0</v>
      </c>
      <c r="BH188" s="3">
        <f t="shared" si="1143"/>
        <v>0</v>
      </c>
      <c r="BI188" s="3">
        <f t="shared" si="1143"/>
        <v>0</v>
      </c>
      <c r="BJ188" s="172">
        <f t="shared" si="1143"/>
        <v>0</v>
      </c>
      <c r="BK188" s="82">
        <f t="shared" si="1071"/>
        <v>0</v>
      </c>
      <c r="BM188">
        <f t="shared" ref="BM188" si="1144">BM12+BM124</f>
        <v>0</v>
      </c>
      <c r="BN188">
        <f t="shared" ref="BN188:BS188" si="1145">BN12+BN124</f>
        <v>0</v>
      </c>
      <c r="BO188">
        <f t="shared" si="1145"/>
        <v>0</v>
      </c>
      <c r="BP188">
        <f t="shared" si="1145"/>
        <v>0</v>
      </c>
      <c r="BQ188">
        <f t="shared" si="1145"/>
        <v>0</v>
      </c>
      <c r="BR188">
        <f t="shared" si="1145"/>
        <v>0</v>
      </c>
      <c r="BS188">
        <f t="shared" si="1145"/>
        <v>0</v>
      </c>
      <c r="BU188">
        <f t="shared" ref="BU188:CA188" si="1146">BU12+BU124</f>
        <v>0</v>
      </c>
      <c r="BV188">
        <f t="shared" si="1146"/>
        <v>0</v>
      </c>
      <c r="BW188">
        <f t="shared" si="1146"/>
        <v>0</v>
      </c>
      <c r="BX188">
        <f t="shared" si="1146"/>
        <v>0</v>
      </c>
      <c r="BY188">
        <f t="shared" si="1146"/>
        <v>0</v>
      </c>
      <c r="BZ188">
        <f t="shared" si="1146"/>
        <v>0</v>
      </c>
      <c r="CA188">
        <f t="shared" si="1146"/>
        <v>0</v>
      </c>
      <c r="CC188">
        <f t="shared" ref="CC188:CI188" si="1147">CC12+CC124</f>
        <v>0</v>
      </c>
      <c r="CD188">
        <f t="shared" si="1147"/>
        <v>0</v>
      </c>
      <c r="CE188">
        <f t="shared" si="1147"/>
        <v>0</v>
      </c>
      <c r="CF188">
        <f t="shared" si="1147"/>
        <v>0</v>
      </c>
      <c r="CG188">
        <f t="shared" si="1147"/>
        <v>0</v>
      </c>
      <c r="CH188">
        <f t="shared" si="1147"/>
        <v>0</v>
      </c>
      <c r="CI188">
        <f t="shared" si="1147"/>
        <v>0</v>
      </c>
      <c r="CK188">
        <f t="shared" ref="CK188:CQ188" si="1148">CK12+CK124</f>
        <v>0</v>
      </c>
      <c r="CL188">
        <f t="shared" si="1148"/>
        <v>0</v>
      </c>
      <c r="CM188">
        <f t="shared" si="1148"/>
        <v>0</v>
      </c>
      <c r="CN188">
        <f t="shared" si="1148"/>
        <v>0</v>
      </c>
      <c r="CO188">
        <f t="shared" si="1148"/>
        <v>0</v>
      </c>
      <c r="CP188">
        <f t="shared" si="1148"/>
        <v>0</v>
      </c>
      <c r="CQ188">
        <f t="shared" si="1148"/>
        <v>0</v>
      </c>
    </row>
    <row r="189" spans="1:95" x14ac:dyDescent="0.25">
      <c r="A189" s="586"/>
      <c r="B189" s="218" t="s">
        <v>53</v>
      </c>
      <c r="C189" s="3">
        <f t="shared" ref="C189:N189" si="1149">C13+C125</f>
        <v>0</v>
      </c>
      <c r="D189" s="3">
        <f t="shared" si="1149"/>
        <v>0</v>
      </c>
      <c r="E189" s="3">
        <f t="shared" si="1149"/>
        <v>0</v>
      </c>
      <c r="F189" s="3">
        <f t="shared" si="1149"/>
        <v>0</v>
      </c>
      <c r="G189" s="3">
        <f t="shared" si="1149"/>
        <v>0</v>
      </c>
      <c r="H189" s="3">
        <f t="shared" si="1149"/>
        <v>0</v>
      </c>
      <c r="I189" s="3">
        <f t="shared" si="1149"/>
        <v>0</v>
      </c>
      <c r="J189" s="3">
        <f t="shared" si="1149"/>
        <v>0</v>
      </c>
      <c r="K189" s="3">
        <f t="shared" si="1149"/>
        <v>0</v>
      </c>
      <c r="L189" s="3">
        <f t="shared" si="1149"/>
        <v>0</v>
      </c>
      <c r="M189" s="3">
        <f t="shared" si="1149"/>
        <v>0</v>
      </c>
      <c r="N189" s="172">
        <f t="shared" si="1149"/>
        <v>0</v>
      </c>
      <c r="O189" s="82">
        <f t="shared" si="1065"/>
        <v>0</v>
      </c>
      <c r="Q189" s="586"/>
      <c r="R189" s="218" t="s">
        <v>53</v>
      </c>
      <c r="S189" s="3">
        <f t="shared" ref="S189:AD189" si="1150">S13+S125</f>
        <v>0</v>
      </c>
      <c r="T189" s="3">
        <f t="shared" si="1150"/>
        <v>0</v>
      </c>
      <c r="U189" s="3">
        <f t="shared" si="1150"/>
        <v>0</v>
      </c>
      <c r="V189" s="3">
        <f t="shared" si="1150"/>
        <v>0</v>
      </c>
      <c r="W189" s="3">
        <f t="shared" si="1150"/>
        <v>0</v>
      </c>
      <c r="X189" s="3">
        <f t="shared" si="1150"/>
        <v>0</v>
      </c>
      <c r="Y189" s="3">
        <f t="shared" si="1150"/>
        <v>0</v>
      </c>
      <c r="Z189" s="3">
        <f t="shared" si="1150"/>
        <v>0</v>
      </c>
      <c r="AA189" s="3">
        <f t="shared" si="1150"/>
        <v>0</v>
      </c>
      <c r="AB189" s="3">
        <f t="shared" si="1150"/>
        <v>0</v>
      </c>
      <c r="AC189" s="3">
        <f t="shared" si="1150"/>
        <v>0</v>
      </c>
      <c r="AD189" s="172">
        <f t="shared" si="1150"/>
        <v>0</v>
      </c>
      <c r="AE189" s="82">
        <f t="shared" si="1067"/>
        <v>0</v>
      </c>
      <c r="AG189" s="586"/>
      <c r="AH189" s="218" t="s">
        <v>53</v>
      </c>
      <c r="AI189" s="3">
        <f t="shared" ref="AI189:AT189" si="1151">AI13+AI125</f>
        <v>0</v>
      </c>
      <c r="AJ189" s="3">
        <f t="shared" si="1151"/>
        <v>0</v>
      </c>
      <c r="AK189" s="3">
        <f t="shared" si="1151"/>
        <v>0</v>
      </c>
      <c r="AL189" s="3">
        <f t="shared" si="1151"/>
        <v>0</v>
      </c>
      <c r="AM189" s="3">
        <f t="shared" si="1151"/>
        <v>0</v>
      </c>
      <c r="AN189" s="3">
        <f t="shared" si="1151"/>
        <v>0</v>
      </c>
      <c r="AO189" s="3">
        <f t="shared" si="1151"/>
        <v>0</v>
      </c>
      <c r="AP189" s="3">
        <f t="shared" si="1151"/>
        <v>0</v>
      </c>
      <c r="AQ189" s="3">
        <f t="shared" si="1151"/>
        <v>0</v>
      </c>
      <c r="AR189" s="3">
        <f t="shared" si="1151"/>
        <v>0</v>
      </c>
      <c r="AS189" s="3">
        <f t="shared" si="1151"/>
        <v>0</v>
      </c>
      <c r="AT189" s="172">
        <f t="shared" si="1151"/>
        <v>0</v>
      </c>
      <c r="AU189" s="82">
        <f t="shared" si="1069"/>
        <v>0</v>
      </c>
      <c r="AW189" s="586"/>
      <c r="AX189" s="218" t="s">
        <v>53</v>
      </c>
      <c r="AY189" s="3">
        <f t="shared" ref="AY189:BJ189" si="1152">AY13+AY125</f>
        <v>0</v>
      </c>
      <c r="AZ189" s="3">
        <f t="shared" si="1152"/>
        <v>0</v>
      </c>
      <c r="BA189" s="3">
        <f t="shared" si="1152"/>
        <v>0</v>
      </c>
      <c r="BB189" s="3">
        <f t="shared" si="1152"/>
        <v>0</v>
      </c>
      <c r="BC189" s="3">
        <f t="shared" si="1152"/>
        <v>0</v>
      </c>
      <c r="BD189" s="3">
        <f t="shared" si="1152"/>
        <v>0</v>
      </c>
      <c r="BE189" s="3">
        <f t="shared" si="1152"/>
        <v>0</v>
      </c>
      <c r="BF189" s="3">
        <f t="shared" si="1152"/>
        <v>0</v>
      </c>
      <c r="BG189" s="3">
        <f t="shared" si="1152"/>
        <v>0</v>
      </c>
      <c r="BH189" s="3">
        <f t="shared" si="1152"/>
        <v>0</v>
      </c>
      <c r="BI189" s="3">
        <f t="shared" si="1152"/>
        <v>0</v>
      </c>
      <c r="BJ189" s="172">
        <f t="shared" si="1152"/>
        <v>0</v>
      </c>
      <c r="BK189" s="82">
        <f t="shared" si="1071"/>
        <v>0</v>
      </c>
      <c r="BM189">
        <f t="shared" ref="BM189" si="1153">BM13+BM125</f>
        <v>0</v>
      </c>
      <c r="BN189">
        <f t="shared" ref="BN189:BS189" si="1154">BN13+BN125</f>
        <v>0</v>
      </c>
      <c r="BO189">
        <f t="shared" si="1154"/>
        <v>0</v>
      </c>
      <c r="BP189">
        <f t="shared" si="1154"/>
        <v>0</v>
      </c>
      <c r="BQ189">
        <f t="shared" si="1154"/>
        <v>0</v>
      </c>
      <c r="BR189">
        <f t="shared" si="1154"/>
        <v>0</v>
      </c>
      <c r="BS189">
        <f t="shared" si="1154"/>
        <v>0</v>
      </c>
      <c r="BU189">
        <f t="shared" ref="BU189:CA189" si="1155">BU13+BU125</f>
        <v>0</v>
      </c>
      <c r="BV189">
        <f t="shared" si="1155"/>
        <v>0</v>
      </c>
      <c r="BW189">
        <f t="shared" si="1155"/>
        <v>0</v>
      </c>
      <c r="BX189">
        <f t="shared" si="1155"/>
        <v>0</v>
      </c>
      <c r="BY189">
        <f t="shared" si="1155"/>
        <v>0</v>
      </c>
      <c r="BZ189">
        <f t="shared" si="1155"/>
        <v>0</v>
      </c>
      <c r="CA189">
        <f t="shared" si="1155"/>
        <v>0</v>
      </c>
      <c r="CC189">
        <f t="shared" ref="CC189:CI189" si="1156">CC13+CC125</f>
        <v>0</v>
      </c>
      <c r="CD189">
        <f t="shared" si="1156"/>
        <v>0</v>
      </c>
      <c r="CE189">
        <f t="shared" si="1156"/>
        <v>0</v>
      </c>
      <c r="CF189">
        <f t="shared" si="1156"/>
        <v>0</v>
      </c>
      <c r="CG189">
        <f t="shared" si="1156"/>
        <v>0</v>
      </c>
      <c r="CH189">
        <f t="shared" si="1156"/>
        <v>0</v>
      </c>
      <c r="CI189">
        <f t="shared" si="1156"/>
        <v>0</v>
      </c>
      <c r="CK189">
        <f t="shared" ref="CK189:CQ189" si="1157">CK13+CK125</f>
        <v>0</v>
      </c>
      <c r="CL189">
        <f t="shared" si="1157"/>
        <v>0</v>
      </c>
      <c r="CM189">
        <f t="shared" si="1157"/>
        <v>0</v>
      </c>
      <c r="CN189">
        <f t="shared" si="1157"/>
        <v>0</v>
      </c>
      <c r="CO189">
        <f t="shared" si="1157"/>
        <v>0</v>
      </c>
      <c r="CP189">
        <f t="shared" si="1157"/>
        <v>0</v>
      </c>
      <c r="CQ189">
        <f t="shared" si="1157"/>
        <v>0</v>
      </c>
    </row>
    <row r="190" spans="1:95" x14ac:dyDescent="0.25">
      <c r="A190" s="586"/>
      <c r="B190" s="218" t="s">
        <v>52</v>
      </c>
      <c r="C190" s="3">
        <f t="shared" ref="C190:N190" si="1158">C14+C126</f>
        <v>0</v>
      </c>
      <c r="D190" s="3">
        <f t="shared" si="1158"/>
        <v>0</v>
      </c>
      <c r="E190" s="3">
        <f t="shared" si="1158"/>
        <v>0</v>
      </c>
      <c r="F190" s="3">
        <f t="shared" si="1158"/>
        <v>0</v>
      </c>
      <c r="G190" s="3">
        <f t="shared" si="1158"/>
        <v>0</v>
      </c>
      <c r="H190" s="3">
        <f t="shared" si="1158"/>
        <v>0</v>
      </c>
      <c r="I190" s="3">
        <f t="shared" si="1158"/>
        <v>0</v>
      </c>
      <c r="J190" s="3">
        <f t="shared" si="1158"/>
        <v>0</v>
      </c>
      <c r="K190" s="3">
        <f t="shared" si="1158"/>
        <v>0</v>
      </c>
      <c r="L190" s="3">
        <f t="shared" si="1158"/>
        <v>0</v>
      </c>
      <c r="M190" s="3">
        <f t="shared" si="1158"/>
        <v>0</v>
      </c>
      <c r="N190" s="172">
        <f t="shared" si="1158"/>
        <v>0</v>
      </c>
      <c r="O190" s="82">
        <f t="shared" si="1065"/>
        <v>0</v>
      </c>
      <c r="Q190" s="586"/>
      <c r="R190" s="218" t="s">
        <v>52</v>
      </c>
      <c r="S190" s="3">
        <f t="shared" ref="S190:AD190" si="1159">S14+S126</f>
        <v>0</v>
      </c>
      <c r="T190" s="3">
        <f t="shared" si="1159"/>
        <v>0</v>
      </c>
      <c r="U190" s="3">
        <f t="shared" si="1159"/>
        <v>0</v>
      </c>
      <c r="V190" s="3">
        <f t="shared" si="1159"/>
        <v>0</v>
      </c>
      <c r="W190" s="3">
        <f t="shared" si="1159"/>
        <v>0</v>
      </c>
      <c r="X190" s="3">
        <f t="shared" si="1159"/>
        <v>0</v>
      </c>
      <c r="Y190" s="3">
        <f t="shared" si="1159"/>
        <v>0</v>
      </c>
      <c r="Z190" s="3">
        <f t="shared" si="1159"/>
        <v>0</v>
      </c>
      <c r="AA190" s="3">
        <f t="shared" si="1159"/>
        <v>0</v>
      </c>
      <c r="AB190" s="3">
        <f t="shared" si="1159"/>
        <v>0</v>
      </c>
      <c r="AC190" s="3">
        <f t="shared" si="1159"/>
        <v>0</v>
      </c>
      <c r="AD190" s="172">
        <f t="shared" si="1159"/>
        <v>0</v>
      </c>
      <c r="AE190" s="82">
        <f t="shared" si="1067"/>
        <v>0</v>
      </c>
      <c r="AG190" s="586"/>
      <c r="AH190" s="218" t="s">
        <v>52</v>
      </c>
      <c r="AI190" s="3">
        <f t="shared" ref="AI190:AT190" si="1160">AI14+AI126</f>
        <v>0</v>
      </c>
      <c r="AJ190" s="3">
        <f t="shared" si="1160"/>
        <v>0</v>
      </c>
      <c r="AK190" s="3">
        <f t="shared" si="1160"/>
        <v>0</v>
      </c>
      <c r="AL190" s="3">
        <f t="shared" si="1160"/>
        <v>0</v>
      </c>
      <c r="AM190" s="3">
        <f t="shared" si="1160"/>
        <v>0</v>
      </c>
      <c r="AN190" s="3">
        <f t="shared" si="1160"/>
        <v>0</v>
      </c>
      <c r="AO190" s="3">
        <f t="shared" si="1160"/>
        <v>0</v>
      </c>
      <c r="AP190" s="3">
        <f t="shared" si="1160"/>
        <v>0</v>
      </c>
      <c r="AQ190" s="3">
        <f t="shared" si="1160"/>
        <v>0</v>
      </c>
      <c r="AR190" s="3">
        <f t="shared" si="1160"/>
        <v>0</v>
      </c>
      <c r="AS190" s="3">
        <f t="shared" si="1160"/>
        <v>0</v>
      </c>
      <c r="AT190" s="172">
        <f t="shared" si="1160"/>
        <v>0</v>
      </c>
      <c r="AU190" s="82">
        <f t="shared" si="1069"/>
        <v>0</v>
      </c>
      <c r="AW190" s="586"/>
      <c r="AX190" s="218" t="s">
        <v>52</v>
      </c>
      <c r="AY190" s="3">
        <f t="shared" ref="AY190:BJ190" si="1161">AY14+AY126</f>
        <v>0</v>
      </c>
      <c r="AZ190" s="3">
        <f t="shared" si="1161"/>
        <v>0</v>
      </c>
      <c r="BA190" s="3">
        <f t="shared" si="1161"/>
        <v>0</v>
      </c>
      <c r="BB190" s="3">
        <f t="shared" si="1161"/>
        <v>0</v>
      </c>
      <c r="BC190" s="3">
        <f t="shared" si="1161"/>
        <v>0</v>
      </c>
      <c r="BD190" s="3">
        <f t="shared" si="1161"/>
        <v>0</v>
      </c>
      <c r="BE190" s="3">
        <f t="shared" si="1161"/>
        <v>0</v>
      </c>
      <c r="BF190" s="3">
        <f t="shared" si="1161"/>
        <v>0</v>
      </c>
      <c r="BG190" s="3">
        <f t="shared" si="1161"/>
        <v>0</v>
      </c>
      <c r="BH190" s="3">
        <f t="shared" si="1161"/>
        <v>0</v>
      </c>
      <c r="BI190" s="3">
        <f t="shared" si="1161"/>
        <v>0</v>
      </c>
      <c r="BJ190" s="172">
        <f t="shared" si="1161"/>
        <v>0</v>
      </c>
      <c r="BK190" s="82">
        <f t="shared" si="1071"/>
        <v>0</v>
      </c>
      <c r="BM190">
        <f t="shared" ref="BM190" si="1162">BM14+BM126</f>
        <v>0</v>
      </c>
      <c r="BN190">
        <f t="shared" ref="BN190:BS190" si="1163">BN14+BN126</f>
        <v>0</v>
      </c>
      <c r="BO190">
        <f t="shared" si="1163"/>
        <v>0</v>
      </c>
      <c r="BP190">
        <f t="shared" si="1163"/>
        <v>0</v>
      </c>
      <c r="BQ190">
        <f t="shared" si="1163"/>
        <v>0</v>
      </c>
      <c r="BR190">
        <f t="shared" si="1163"/>
        <v>0</v>
      </c>
      <c r="BS190">
        <f t="shared" si="1163"/>
        <v>0</v>
      </c>
      <c r="BU190">
        <f t="shared" ref="BU190:CA190" si="1164">BU14+BU126</f>
        <v>0</v>
      </c>
      <c r="BV190">
        <f t="shared" si="1164"/>
        <v>0</v>
      </c>
      <c r="BW190">
        <f t="shared" si="1164"/>
        <v>0</v>
      </c>
      <c r="BX190">
        <f t="shared" si="1164"/>
        <v>0</v>
      </c>
      <c r="BY190">
        <f t="shared" si="1164"/>
        <v>0</v>
      </c>
      <c r="BZ190">
        <f t="shared" si="1164"/>
        <v>0</v>
      </c>
      <c r="CA190">
        <f t="shared" si="1164"/>
        <v>0</v>
      </c>
      <c r="CC190">
        <f t="shared" ref="CC190:CI190" si="1165">CC14+CC126</f>
        <v>0</v>
      </c>
      <c r="CD190">
        <f t="shared" si="1165"/>
        <v>0</v>
      </c>
      <c r="CE190">
        <f t="shared" si="1165"/>
        <v>0</v>
      </c>
      <c r="CF190">
        <f t="shared" si="1165"/>
        <v>0</v>
      </c>
      <c r="CG190">
        <f t="shared" si="1165"/>
        <v>0</v>
      </c>
      <c r="CH190">
        <f t="shared" si="1165"/>
        <v>0</v>
      </c>
      <c r="CI190">
        <f t="shared" si="1165"/>
        <v>0</v>
      </c>
      <c r="CK190">
        <f t="shared" ref="CK190:CQ190" si="1166">CK14+CK126</f>
        <v>0</v>
      </c>
      <c r="CL190">
        <f t="shared" si="1166"/>
        <v>0</v>
      </c>
      <c r="CM190">
        <f t="shared" si="1166"/>
        <v>0</v>
      </c>
      <c r="CN190">
        <f t="shared" si="1166"/>
        <v>0</v>
      </c>
      <c r="CO190">
        <f t="shared" si="1166"/>
        <v>0</v>
      </c>
      <c r="CP190">
        <f t="shared" si="1166"/>
        <v>0</v>
      </c>
      <c r="CQ190">
        <f t="shared" si="1166"/>
        <v>0</v>
      </c>
    </row>
    <row r="191" spans="1:95" x14ac:dyDescent="0.25">
      <c r="A191" s="586"/>
      <c r="B191" s="218" t="s">
        <v>51</v>
      </c>
      <c r="C191" s="3">
        <f t="shared" ref="C191:N191" si="1167">C15+C127</f>
        <v>0</v>
      </c>
      <c r="D191" s="3">
        <f t="shared" si="1167"/>
        <v>0</v>
      </c>
      <c r="E191" s="3">
        <f t="shared" si="1167"/>
        <v>0</v>
      </c>
      <c r="F191" s="3">
        <f t="shared" si="1167"/>
        <v>0</v>
      </c>
      <c r="G191" s="3">
        <f t="shared" si="1167"/>
        <v>0</v>
      </c>
      <c r="H191" s="3">
        <f t="shared" si="1167"/>
        <v>0</v>
      </c>
      <c r="I191" s="3">
        <f t="shared" si="1167"/>
        <v>0</v>
      </c>
      <c r="J191" s="3">
        <f t="shared" si="1167"/>
        <v>0</v>
      </c>
      <c r="K191" s="3">
        <f t="shared" si="1167"/>
        <v>0</v>
      </c>
      <c r="L191" s="3">
        <f t="shared" si="1167"/>
        <v>0</v>
      </c>
      <c r="M191" s="3">
        <f t="shared" si="1167"/>
        <v>0</v>
      </c>
      <c r="N191" s="172">
        <f t="shared" si="1167"/>
        <v>0</v>
      </c>
      <c r="O191" s="82">
        <f t="shared" si="1065"/>
        <v>0</v>
      </c>
      <c r="Q191" s="586"/>
      <c r="R191" s="218" t="s">
        <v>51</v>
      </c>
      <c r="S191" s="3">
        <f t="shared" ref="S191:AD191" si="1168">S15+S127</f>
        <v>0</v>
      </c>
      <c r="T191" s="3">
        <f t="shared" si="1168"/>
        <v>0</v>
      </c>
      <c r="U191" s="3">
        <f t="shared" si="1168"/>
        <v>0</v>
      </c>
      <c r="V191" s="3">
        <f t="shared" si="1168"/>
        <v>0</v>
      </c>
      <c r="W191" s="3">
        <f t="shared" si="1168"/>
        <v>0</v>
      </c>
      <c r="X191" s="3">
        <f t="shared" si="1168"/>
        <v>0</v>
      </c>
      <c r="Y191" s="3">
        <f t="shared" si="1168"/>
        <v>0</v>
      </c>
      <c r="Z191" s="3">
        <f t="shared" si="1168"/>
        <v>0</v>
      </c>
      <c r="AA191" s="3">
        <f t="shared" si="1168"/>
        <v>0</v>
      </c>
      <c r="AB191" s="3">
        <f t="shared" si="1168"/>
        <v>0</v>
      </c>
      <c r="AC191" s="3">
        <f t="shared" si="1168"/>
        <v>0</v>
      </c>
      <c r="AD191" s="172">
        <f t="shared" si="1168"/>
        <v>0</v>
      </c>
      <c r="AE191" s="82">
        <f t="shared" si="1067"/>
        <v>0</v>
      </c>
      <c r="AG191" s="586"/>
      <c r="AH191" s="218" t="s">
        <v>51</v>
      </c>
      <c r="AI191" s="3">
        <f t="shared" ref="AI191:AT191" si="1169">AI15+AI127</f>
        <v>0</v>
      </c>
      <c r="AJ191" s="3">
        <f t="shared" si="1169"/>
        <v>0</v>
      </c>
      <c r="AK191" s="3">
        <f t="shared" si="1169"/>
        <v>0</v>
      </c>
      <c r="AL191" s="3">
        <f t="shared" si="1169"/>
        <v>0</v>
      </c>
      <c r="AM191" s="3">
        <f t="shared" si="1169"/>
        <v>0</v>
      </c>
      <c r="AN191" s="3">
        <f t="shared" si="1169"/>
        <v>0</v>
      </c>
      <c r="AO191" s="3">
        <f t="shared" si="1169"/>
        <v>0</v>
      </c>
      <c r="AP191" s="3">
        <f t="shared" si="1169"/>
        <v>0</v>
      </c>
      <c r="AQ191" s="3">
        <f t="shared" si="1169"/>
        <v>0</v>
      </c>
      <c r="AR191" s="3">
        <f t="shared" si="1169"/>
        <v>0</v>
      </c>
      <c r="AS191" s="3">
        <f t="shared" si="1169"/>
        <v>0</v>
      </c>
      <c r="AT191" s="172">
        <f t="shared" si="1169"/>
        <v>0</v>
      </c>
      <c r="AU191" s="82">
        <f t="shared" si="1069"/>
        <v>0</v>
      </c>
      <c r="AW191" s="586"/>
      <c r="AX191" s="218" t="s">
        <v>51</v>
      </c>
      <c r="AY191" s="3">
        <f t="shared" ref="AY191:BJ191" si="1170">AY15+AY127</f>
        <v>0</v>
      </c>
      <c r="AZ191" s="3">
        <f t="shared" si="1170"/>
        <v>0</v>
      </c>
      <c r="BA191" s="3">
        <f t="shared" si="1170"/>
        <v>0</v>
      </c>
      <c r="BB191" s="3">
        <f t="shared" si="1170"/>
        <v>0</v>
      </c>
      <c r="BC191" s="3">
        <f t="shared" si="1170"/>
        <v>0</v>
      </c>
      <c r="BD191" s="3">
        <f t="shared" si="1170"/>
        <v>0</v>
      </c>
      <c r="BE191" s="3">
        <f t="shared" si="1170"/>
        <v>0</v>
      </c>
      <c r="BF191" s="3">
        <f t="shared" si="1170"/>
        <v>0</v>
      </c>
      <c r="BG191" s="3">
        <f t="shared" si="1170"/>
        <v>0</v>
      </c>
      <c r="BH191" s="3">
        <f t="shared" si="1170"/>
        <v>0</v>
      </c>
      <c r="BI191" s="3">
        <f t="shared" si="1170"/>
        <v>0</v>
      </c>
      <c r="BJ191" s="172">
        <f t="shared" si="1170"/>
        <v>0</v>
      </c>
      <c r="BK191" s="82">
        <f t="shared" si="1071"/>
        <v>0</v>
      </c>
      <c r="BM191">
        <f t="shared" ref="BM191" si="1171">BM15+BM127</f>
        <v>0</v>
      </c>
      <c r="BN191">
        <f t="shared" ref="BN191:BS191" si="1172">BN15+BN127</f>
        <v>0</v>
      </c>
      <c r="BO191">
        <f t="shared" si="1172"/>
        <v>0</v>
      </c>
      <c r="BP191">
        <f t="shared" si="1172"/>
        <v>0</v>
      </c>
      <c r="BQ191">
        <f t="shared" si="1172"/>
        <v>0</v>
      </c>
      <c r="BR191">
        <f t="shared" si="1172"/>
        <v>0</v>
      </c>
      <c r="BS191">
        <f t="shared" si="1172"/>
        <v>0</v>
      </c>
      <c r="BU191">
        <f t="shared" ref="BU191:CA191" si="1173">BU15+BU127</f>
        <v>0</v>
      </c>
      <c r="BV191">
        <f t="shared" si="1173"/>
        <v>0</v>
      </c>
      <c r="BW191">
        <f t="shared" si="1173"/>
        <v>0</v>
      </c>
      <c r="BX191">
        <f t="shared" si="1173"/>
        <v>0</v>
      </c>
      <c r="BY191">
        <f t="shared" si="1173"/>
        <v>0</v>
      </c>
      <c r="BZ191">
        <f t="shared" si="1173"/>
        <v>0</v>
      </c>
      <c r="CA191">
        <f t="shared" si="1173"/>
        <v>0</v>
      </c>
      <c r="CC191">
        <f t="shared" ref="CC191:CI191" si="1174">CC15+CC127</f>
        <v>0</v>
      </c>
      <c r="CD191">
        <f t="shared" si="1174"/>
        <v>0</v>
      </c>
      <c r="CE191">
        <f t="shared" si="1174"/>
        <v>0</v>
      </c>
      <c r="CF191">
        <f t="shared" si="1174"/>
        <v>0</v>
      </c>
      <c r="CG191">
        <f t="shared" si="1174"/>
        <v>0</v>
      </c>
      <c r="CH191">
        <f t="shared" si="1174"/>
        <v>0</v>
      </c>
      <c r="CI191">
        <f t="shared" si="1174"/>
        <v>0</v>
      </c>
      <c r="CK191">
        <f t="shared" ref="CK191:CQ191" si="1175">CK15+CK127</f>
        <v>0</v>
      </c>
      <c r="CL191">
        <f t="shared" si="1175"/>
        <v>0</v>
      </c>
      <c r="CM191">
        <f t="shared" si="1175"/>
        <v>0</v>
      </c>
      <c r="CN191">
        <f t="shared" si="1175"/>
        <v>0</v>
      </c>
      <c r="CO191">
        <f t="shared" si="1175"/>
        <v>0</v>
      </c>
      <c r="CP191">
        <f t="shared" si="1175"/>
        <v>0</v>
      </c>
      <c r="CQ191">
        <f t="shared" si="1175"/>
        <v>0</v>
      </c>
    </row>
    <row r="192" spans="1:95" ht="15.75" thickBot="1" x14ac:dyDescent="0.3">
      <c r="A192" s="587"/>
      <c r="B192" s="218" t="s">
        <v>50</v>
      </c>
      <c r="C192" s="3">
        <f t="shared" ref="C192:N192" si="1176">C16+C128</f>
        <v>0</v>
      </c>
      <c r="D192" s="3">
        <f t="shared" si="1176"/>
        <v>0</v>
      </c>
      <c r="E192" s="3">
        <f t="shared" si="1176"/>
        <v>0</v>
      </c>
      <c r="F192" s="3">
        <f t="shared" si="1176"/>
        <v>0</v>
      </c>
      <c r="G192" s="3">
        <f t="shared" si="1176"/>
        <v>17220.95</v>
      </c>
      <c r="H192" s="3">
        <f t="shared" si="1176"/>
        <v>0</v>
      </c>
      <c r="I192" s="3">
        <f t="shared" si="1176"/>
        <v>0</v>
      </c>
      <c r="J192" s="3">
        <f t="shared" si="1176"/>
        <v>0</v>
      </c>
      <c r="K192" s="3">
        <f t="shared" si="1176"/>
        <v>0</v>
      </c>
      <c r="L192" s="3">
        <f t="shared" si="1176"/>
        <v>0</v>
      </c>
      <c r="M192" s="3">
        <f t="shared" si="1176"/>
        <v>0</v>
      </c>
      <c r="N192" s="172">
        <f t="shared" si="1176"/>
        <v>0</v>
      </c>
      <c r="O192" s="82">
        <f t="shared" si="1065"/>
        <v>17220.95</v>
      </c>
      <c r="P192" s="330" t="s">
        <v>161</v>
      </c>
      <c r="Q192" s="587"/>
      <c r="R192" s="218" t="s">
        <v>50</v>
      </c>
      <c r="S192" s="3">
        <f t="shared" ref="S192:AD192" si="1177">S16+S128</f>
        <v>0</v>
      </c>
      <c r="T192" s="3">
        <f t="shared" si="1177"/>
        <v>0</v>
      </c>
      <c r="U192" s="3">
        <f t="shared" si="1177"/>
        <v>0</v>
      </c>
      <c r="V192" s="3">
        <f t="shared" si="1177"/>
        <v>0</v>
      </c>
      <c r="W192" s="3">
        <f t="shared" si="1177"/>
        <v>0</v>
      </c>
      <c r="X192" s="3">
        <f t="shared" si="1177"/>
        <v>0</v>
      </c>
      <c r="Y192" s="3">
        <f t="shared" si="1177"/>
        <v>0</v>
      </c>
      <c r="Z192" s="3">
        <f t="shared" si="1177"/>
        <v>0</v>
      </c>
      <c r="AA192" s="3">
        <f t="shared" si="1177"/>
        <v>0</v>
      </c>
      <c r="AB192" s="3">
        <f t="shared" si="1177"/>
        <v>0</v>
      </c>
      <c r="AC192" s="3">
        <f t="shared" si="1177"/>
        <v>0</v>
      </c>
      <c r="AD192" s="172">
        <f t="shared" si="1177"/>
        <v>0</v>
      </c>
      <c r="AE192" s="82">
        <f t="shared" si="1067"/>
        <v>0</v>
      </c>
      <c r="AF192" s="330" t="s">
        <v>161</v>
      </c>
      <c r="AG192" s="587"/>
      <c r="AH192" s="218" t="s">
        <v>50</v>
      </c>
      <c r="AI192" s="3">
        <f t="shared" ref="AI192:AT192" si="1178">AI16+AI128</f>
        <v>0</v>
      </c>
      <c r="AJ192" s="3">
        <f t="shared" si="1178"/>
        <v>0</v>
      </c>
      <c r="AK192" s="3">
        <f t="shared" si="1178"/>
        <v>0</v>
      </c>
      <c r="AL192" s="3">
        <f t="shared" si="1178"/>
        <v>0</v>
      </c>
      <c r="AM192" s="3">
        <f t="shared" si="1178"/>
        <v>0</v>
      </c>
      <c r="AN192" s="3">
        <f t="shared" si="1178"/>
        <v>0</v>
      </c>
      <c r="AO192" s="3">
        <f t="shared" si="1178"/>
        <v>0</v>
      </c>
      <c r="AP192" s="3">
        <f t="shared" si="1178"/>
        <v>0</v>
      </c>
      <c r="AQ192" s="3">
        <f t="shared" si="1178"/>
        <v>0</v>
      </c>
      <c r="AR192" s="3">
        <f t="shared" si="1178"/>
        <v>0</v>
      </c>
      <c r="AS192" s="3">
        <f t="shared" si="1178"/>
        <v>0</v>
      </c>
      <c r="AT192" s="172">
        <f t="shared" si="1178"/>
        <v>0</v>
      </c>
      <c r="AU192" s="82">
        <f t="shared" si="1069"/>
        <v>0</v>
      </c>
      <c r="AV192" s="330" t="s">
        <v>161</v>
      </c>
      <c r="AW192" s="587"/>
      <c r="AX192" s="218" t="s">
        <v>50</v>
      </c>
      <c r="AY192" s="3">
        <f t="shared" ref="AY192:BJ192" si="1179">AY16+AY128</f>
        <v>0</v>
      </c>
      <c r="AZ192" s="3">
        <f t="shared" si="1179"/>
        <v>0</v>
      </c>
      <c r="BA192" s="3">
        <f t="shared" si="1179"/>
        <v>0</v>
      </c>
      <c r="BB192" s="3">
        <f t="shared" si="1179"/>
        <v>0</v>
      </c>
      <c r="BC192" s="3">
        <f t="shared" si="1179"/>
        <v>0</v>
      </c>
      <c r="BD192" s="3">
        <f t="shared" si="1179"/>
        <v>0</v>
      </c>
      <c r="BE192" s="3">
        <f t="shared" si="1179"/>
        <v>0</v>
      </c>
      <c r="BF192" s="3">
        <f t="shared" si="1179"/>
        <v>0</v>
      </c>
      <c r="BG192" s="3">
        <f t="shared" si="1179"/>
        <v>0</v>
      </c>
      <c r="BH192" s="3">
        <f t="shared" si="1179"/>
        <v>0</v>
      </c>
      <c r="BI192" s="3">
        <f t="shared" si="1179"/>
        <v>0</v>
      </c>
      <c r="BJ192" s="172">
        <f t="shared" si="1179"/>
        <v>0</v>
      </c>
      <c r="BK192" s="82">
        <f t="shared" si="1071"/>
        <v>0</v>
      </c>
      <c r="BL192" s="330" t="s">
        <v>161</v>
      </c>
      <c r="BM192">
        <f t="shared" ref="BM192" si="1180">BM16+BM128</f>
        <v>0</v>
      </c>
      <c r="BN192">
        <f t="shared" ref="BN192:BS192" si="1181">BN16+BN128</f>
        <v>0</v>
      </c>
      <c r="BO192">
        <f t="shared" si="1181"/>
        <v>0</v>
      </c>
      <c r="BP192">
        <f t="shared" si="1181"/>
        <v>0</v>
      </c>
      <c r="BQ192">
        <f t="shared" si="1181"/>
        <v>0</v>
      </c>
      <c r="BR192">
        <f t="shared" si="1181"/>
        <v>0</v>
      </c>
      <c r="BS192">
        <f t="shared" si="1181"/>
        <v>0</v>
      </c>
      <c r="BU192">
        <f t="shared" ref="BU192:CA192" si="1182">BU16+BU128</f>
        <v>0</v>
      </c>
      <c r="BV192">
        <f t="shared" si="1182"/>
        <v>0</v>
      </c>
      <c r="BW192">
        <f t="shared" si="1182"/>
        <v>0</v>
      </c>
      <c r="BX192">
        <f t="shared" si="1182"/>
        <v>0</v>
      </c>
      <c r="BY192">
        <f t="shared" si="1182"/>
        <v>0</v>
      </c>
      <c r="BZ192">
        <f t="shared" si="1182"/>
        <v>0</v>
      </c>
      <c r="CA192">
        <f t="shared" si="1182"/>
        <v>0</v>
      </c>
      <c r="CC192">
        <f t="shared" ref="CC192:CI192" si="1183">CC16+CC128</f>
        <v>0</v>
      </c>
      <c r="CD192">
        <f t="shared" si="1183"/>
        <v>0</v>
      </c>
      <c r="CE192">
        <f t="shared" si="1183"/>
        <v>0</v>
      </c>
      <c r="CF192">
        <f t="shared" si="1183"/>
        <v>0</v>
      </c>
      <c r="CG192">
        <f t="shared" si="1183"/>
        <v>0</v>
      </c>
      <c r="CH192">
        <f t="shared" si="1183"/>
        <v>0</v>
      </c>
      <c r="CI192">
        <f t="shared" si="1183"/>
        <v>0</v>
      </c>
      <c r="CK192">
        <f t="shared" ref="CK192:CQ192" si="1184">CK16+CK128</f>
        <v>0</v>
      </c>
      <c r="CL192">
        <f t="shared" si="1184"/>
        <v>0</v>
      </c>
      <c r="CM192">
        <f t="shared" si="1184"/>
        <v>0</v>
      </c>
      <c r="CN192">
        <f t="shared" si="1184"/>
        <v>0</v>
      </c>
      <c r="CO192">
        <f t="shared" si="1184"/>
        <v>0</v>
      </c>
      <c r="CP192">
        <f t="shared" si="1184"/>
        <v>0</v>
      </c>
      <c r="CQ192">
        <f t="shared" si="1184"/>
        <v>0</v>
      </c>
    </row>
    <row r="193" spans="1:95" ht="15.75" thickBot="1" x14ac:dyDescent="0.3">
      <c r="B193" s="219" t="s">
        <v>43</v>
      </c>
      <c r="C193" s="210">
        <f>SUM(C180:C192)</f>
        <v>0</v>
      </c>
      <c r="D193" s="210">
        <f t="shared" ref="D193" si="1185">SUM(D180:D192)</f>
        <v>153036</v>
      </c>
      <c r="E193" s="210">
        <f t="shared" ref="E193" si="1186">SUM(E180:E192)</f>
        <v>274808</v>
      </c>
      <c r="F193" s="210">
        <f t="shared" ref="F193" si="1187">SUM(F180:F192)</f>
        <v>422895.18</v>
      </c>
      <c r="G193" s="210">
        <f t="shared" ref="G193" si="1188">SUM(G180:G192)</f>
        <v>535926.14</v>
      </c>
      <c r="H193" s="210">
        <f t="shared" ref="H193" si="1189">SUM(H180:H192)</f>
        <v>448316.44000000006</v>
      </c>
      <c r="I193" s="210">
        <f t="shared" ref="I193" si="1190">SUM(I180:I192)</f>
        <v>239400.76</v>
      </c>
      <c r="J193" s="210">
        <f t="shared" ref="J193" si="1191">SUM(J180:J192)</f>
        <v>88947</v>
      </c>
      <c r="K193" s="210">
        <f t="shared" ref="K193" si="1192">SUM(K180:K192)</f>
        <v>345484</v>
      </c>
      <c r="L193" s="210">
        <f t="shared" ref="L193" si="1193">SUM(L180:L192)</f>
        <v>0</v>
      </c>
      <c r="M193" s="210">
        <f t="shared" ref="M193" si="1194">SUM(M180:M192)</f>
        <v>52577.23</v>
      </c>
      <c r="N193" s="221">
        <f t="shared" ref="N193" si="1195">SUM(N180:N192)</f>
        <v>475547.85</v>
      </c>
      <c r="O193" s="85">
        <f t="shared" si="1065"/>
        <v>3036938.5999999996</v>
      </c>
      <c r="P193" s="329">
        <f>SUM(C4:N16,C116:N128)</f>
        <v>3036938.6</v>
      </c>
      <c r="Q193" s="86"/>
      <c r="R193" s="219" t="s">
        <v>43</v>
      </c>
      <c r="S193" s="210">
        <f>SUM(S180:S192)</f>
        <v>0</v>
      </c>
      <c r="T193" s="210">
        <f t="shared" ref="T193" si="1196">SUM(T180:T192)</f>
        <v>55641</v>
      </c>
      <c r="U193" s="210">
        <f t="shared" ref="U193" si="1197">SUM(U180:U192)</f>
        <v>1595815</v>
      </c>
      <c r="V193" s="210">
        <f t="shared" ref="V193" si="1198">SUM(V180:V192)</f>
        <v>696525</v>
      </c>
      <c r="W193" s="210">
        <f t="shared" ref="W193" si="1199">SUM(W180:W192)</f>
        <v>538800</v>
      </c>
      <c r="X193" s="210">
        <f t="shared" ref="X193" si="1200">SUM(X180:X192)</f>
        <v>1002481</v>
      </c>
      <c r="Y193" s="210">
        <f t="shared" ref="Y193" si="1201">SUM(Y180:Y192)</f>
        <v>1003681</v>
      </c>
      <c r="Z193" s="210">
        <f t="shared" ref="Z193" si="1202">SUM(Z180:Z192)</f>
        <v>337762</v>
      </c>
      <c r="AA193" s="210">
        <f t="shared" ref="AA193" si="1203">SUM(AA180:AA192)</f>
        <v>0</v>
      </c>
      <c r="AB193" s="210">
        <f t="shared" ref="AB193" si="1204">SUM(AB180:AB192)</f>
        <v>0</v>
      </c>
      <c r="AC193" s="210">
        <f t="shared" ref="AC193" si="1205">SUM(AC180:AC192)</f>
        <v>0</v>
      </c>
      <c r="AD193" s="221">
        <f t="shared" ref="AD193" si="1206">SUM(AD180:AD192)</f>
        <v>-38349</v>
      </c>
      <c r="AE193" s="85">
        <f t="shared" si="1067"/>
        <v>5192356</v>
      </c>
      <c r="AF193" s="329">
        <f>SUM(S4:AD16,S116:AD128)</f>
        <v>5192356</v>
      </c>
      <c r="AG193" s="86"/>
      <c r="AH193" s="219" t="s">
        <v>43</v>
      </c>
      <c r="AI193" s="210">
        <f>SUM(AI180:AI192)</f>
        <v>0</v>
      </c>
      <c r="AJ193" s="210">
        <f t="shared" ref="AJ193" si="1207">SUM(AJ180:AJ192)</f>
        <v>0</v>
      </c>
      <c r="AK193" s="210">
        <f t="shared" ref="AK193" si="1208">SUM(AK180:AK192)</f>
        <v>0</v>
      </c>
      <c r="AL193" s="210">
        <f t="shared" ref="AL193" si="1209">SUM(AL180:AL192)</f>
        <v>0</v>
      </c>
      <c r="AM193" s="210">
        <f t="shared" ref="AM193" si="1210">SUM(AM180:AM192)</f>
        <v>0</v>
      </c>
      <c r="AN193" s="210">
        <f t="shared" ref="AN193" si="1211">SUM(AN180:AN192)</f>
        <v>0</v>
      </c>
      <c r="AO193" s="210">
        <f t="shared" ref="AO193" si="1212">SUM(AO180:AO192)</f>
        <v>0</v>
      </c>
      <c r="AP193" s="210">
        <f t="shared" ref="AP193" si="1213">SUM(AP180:AP192)</f>
        <v>0</v>
      </c>
      <c r="AQ193" s="210">
        <f t="shared" ref="AQ193" si="1214">SUM(AQ180:AQ192)</f>
        <v>0</v>
      </c>
      <c r="AR193" s="210">
        <f t="shared" ref="AR193" si="1215">SUM(AR180:AR192)</f>
        <v>0</v>
      </c>
      <c r="AS193" s="210">
        <f t="shared" ref="AS193" si="1216">SUM(AS180:AS192)</f>
        <v>0</v>
      </c>
      <c r="AT193" s="221">
        <f t="shared" ref="AT193" si="1217">SUM(AT180:AT192)</f>
        <v>0</v>
      </c>
      <c r="AU193" s="85">
        <f t="shared" si="1069"/>
        <v>0</v>
      </c>
      <c r="AV193" s="329">
        <f>SUM(AI4:AT16,AI116:AT128)</f>
        <v>0</v>
      </c>
      <c r="AW193" s="86"/>
      <c r="AX193" s="219" t="s">
        <v>43</v>
      </c>
      <c r="AY193" s="210">
        <f>SUM(AY180:AY192)</f>
        <v>0</v>
      </c>
      <c r="AZ193" s="210">
        <f t="shared" ref="AZ193" si="1218">SUM(AZ180:AZ192)</f>
        <v>0</v>
      </c>
      <c r="BA193" s="210">
        <f t="shared" ref="BA193" si="1219">SUM(BA180:BA192)</f>
        <v>0</v>
      </c>
      <c r="BB193" s="210">
        <f t="shared" ref="BB193" si="1220">SUM(BB180:BB192)</f>
        <v>0</v>
      </c>
      <c r="BC193" s="210">
        <f t="shared" ref="BC193" si="1221">SUM(BC180:BC192)</f>
        <v>0</v>
      </c>
      <c r="BD193" s="210">
        <f t="shared" ref="BD193" si="1222">SUM(BD180:BD192)</f>
        <v>0</v>
      </c>
      <c r="BE193" s="210">
        <f t="shared" ref="BE193" si="1223">SUM(BE180:BE192)</f>
        <v>0</v>
      </c>
      <c r="BF193" s="210">
        <f t="shared" ref="BF193" si="1224">SUM(BF180:BF192)</f>
        <v>0</v>
      </c>
      <c r="BG193" s="210">
        <f t="shared" ref="BG193" si="1225">SUM(BG180:BG192)</f>
        <v>0</v>
      </c>
      <c r="BH193" s="210">
        <f t="shared" ref="BH193" si="1226">SUM(BH180:BH192)</f>
        <v>0</v>
      </c>
      <c r="BI193" s="210">
        <f t="shared" ref="BI193" si="1227">SUM(BI180:BI192)</f>
        <v>0</v>
      </c>
      <c r="BJ193" s="221">
        <f t="shared" ref="BJ193" si="1228">SUM(BJ180:BJ192)</f>
        <v>0</v>
      </c>
      <c r="BK193" s="85">
        <f t="shared" si="1071"/>
        <v>0</v>
      </c>
      <c r="BL193" s="329">
        <f>SUM(AY4:BJ16,AY116:BJ128)</f>
        <v>0</v>
      </c>
      <c r="BM193">
        <f>SUM(BM180:BM192)</f>
        <v>86809.84</v>
      </c>
      <c r="BN193">
        <f t="shared" ref="BN193:BS193" si="1229">SUM(BN180:BN192)</f>
        <v>388738.01</v>
      </c>
      <c r="BO193">
        <f t="shared" si="1229"/>
        <v>0</v>
      </c>
      <c r="BP193">
        <f t="shared" si="1229"/>
        <v>0</v>
      </c>
      <c r="BQ193">
        <f t="shared" si="1229"/>
        <v>0</v>
      </c>
      <c r="BR193">
        <f t="shared" si="1229"/>
        <v>0</v>
      </c>
      <c r="BS193">
        <f t="shared" si="1229"/>
        <v>0</v>
      </c>
      <c r="BU193">
        <f>SUM(BU180:BU192)</f>
        <v>41185</v>
      </c>
      <c r="BV193">
        <f t="shared" ref="BV193" si="1230">SUM(BV180:BV192)</f>
        <v>-79534</v>
      </c>
      <c r="BW193">
        <f t="shared" ref="BW193" si="1231">SUM(BW180:BW192)</f>
        <v>0</v>
      </c>
      <c r="BX193">
        <f t="shared" ref="BX193" si="1232">SUM(BX180:BX192)</f>
        <v>0</v>
      </c>
      <c r="BY193">
        <f t="shared" ref="BY193" si="1233">SUM(BY180:BY192)</f>
        <v>0</v>
      </c>
      <c r="BZ193">
        <f t="shared" ref="BZ193" si="1234">SUM(BZ180:BZ192)</f>
        <v>0</v>
      </c>
      <c r="CA193">
        <f t="shared" ref="CA193" si="1235">SUM(CA180:CA192)</f>
        <v>0</v>
      </c>
      <c r="CC193">
        <f>SUM(CC180:CC192)</f>
        <v>0</v>
      </c>
      <c r="CD193">
        <f t="shared" ref="CD193" si="1236">SUM(CD180:CD192)</f>
        <v>0</v>
      </c>
      <c r="CE193">
        <f t="shared" ref="CE193" si="1237">SUM(CE180:CE192)</f>
        <v>0</v>
      </c>
      <c r="CF193">
        <f t="shared" ref="CF193" si="1238">SUM(CF180:CF192)</f>
        <v>0</v>
      </c>
      <c r="CG193">
        <f t="shared" ref="CG193" si="1239">SUM(CG180:CG192)</f>
        <v>0</v>
      </c>
      <c r="CH193">
        <f t="shared" ref="CH193" si="1240">SUM(CH180:CH192)</f>
        <v>0</v>
      </c>
      <c r="CI193">
        <f t="shared" ref="CI193" si="1241">SUM(CI180:CI192)</f>
        <v>0</v>
      </c>
      <c r="CK193">
        <f>SUM(CK180:CK192)</f>
        <v>0</v>
      </c>
      <c r="CL193">
        <f t="shared" ref="CL193" si="1242">SUM(CL180:CL192)</f>
        <v>0</v>
      </c>
      <c r="CM193">
        <f t="shared" ref="CM193" si="1243">SUM(CM180:CM192)</f>
        <v>0</v>
      </c>
      <c r="CN193">
        <f t="shared" ref="CN193" si="1244">SUM(CN180:CN192)</f>
        <v>0</v>
      </c>
      <c r="CO193">
        <f t="shared" ref="CO193" si="1245">SUM(CO180:CO192)</f>
        <v>0</v>
      </c>
      <c r="CP193">
        <f t="shared" ref="CP193" si="1246">SUM(CP180:CP192)</f>
        <v>0</v>
      </c>
      <c r="CQ193">
        <f t="shared" ref="CQ193" si="1247">SUM(CQ180:CQ192)</f>
        <v>0</v>
      </c>
    </row>
    <row r="194" spans="1:95" ht="15.75" thickBot="1" x14ac:dyDescent="0.3">
      <c r="M194" s="577" t="s">
        <v>147</v>
      </c>
      <c r="N194" s="578"/>
      <c r="O194" s="131">
        <f>O177+O193+O113</f>
        <v>25874151.88965046</v>
      </c>
      <c r="P194" s="329">
        <f>P177+P193+P113</f>
        <v>25874151.88965046</v>
      </c>
      <c r="AC194" s="577" t="s">
        <v>148</v>
      </c>
      <c r="AD194" s="578"/>
      <c r="AE194" s="131">
        <f>AE177+AE193+AE113</f>
        <v>57978869.852200247</v>
      </c>
      <c r="AF194" s="329">
        <f>AF177+AF193+AF113</f>
        <v>57978869.85220024</v>
      </c>
      <c r="AS194" s="577" t="s">
        <v>149</v>
      </c>
      <c r="AT194" s="578"/>
      <c r="AU194" s="131">
        <f>AU177+AU193+AU113</f>
        <v>27274744.339575596</v>
      </c>
      <c r="AV194" s="329">
        <f>AV177+AV193+AV113</f>
        <v>27274744.339575596</v>
      </c>
      <c r="BI194" s="577" t="s">
        <v>150</v>
      </c>
      <c r="BJ194" s="578"/>
      <c r="BK194" s="131">
        <f>BK177+BK193+BK113</f>
        <v>2379840.9058742481</v>
      </c>
      <c r="BL194" s="329">
        <f>BL177+BL193+BL113</f>
        <v>2379840.9058742481</v>
      </c>
    </row>
    <row r="197" spans="1:95" s="297" customFormat="1" x14ac:dyDescent="0.25">
      <c r="A197" s="302"/>
      <c r="B197" s="297" t="s">
        <v>62</v>
      </c>
      <c r="C197" s="298">
        <f>C164+C180+C100</f>
        <v>0</v>
      </c>
      <c r="D197" s="298">
        <f t="shared" ref="D197:O197" si="1248">D164+D180+D100</f>
        <v>0</v>
      </c>
      <c r="E197" s="298">
        <f t="shared" si="1248"/>
        <v>0</v>
      </c>
      <c r="F197" s="298">
        <f t="shared" si="1248"/>
        <v>0</v>
      </c>
      <c r="G197" s="298">
        <f t="shared" si="1248"/>
        <v>0</v>
      </c>
      <c r="H197" s="298">
        <f t="shared" si="1248"/>
        <v>0</v>
      </c>
      <c r="I197" s="298">
        <f t="shared" si="1248"/>
        <v>0</v>
      </c>
      <c r="J197" s="298">
        <f t="shared" si="1248"/>
        <v>0</v>
      </c>
      <c r="K197" s="298">
        <f t="shared" si="1248"/>
        <v>0</v>
      </c>
      <c r="L197" s="298">
        <f t="shared" si="1248"/>
        <v>0</v>
      </c>
      <c r="M197" s="298">
        <f t="shared" si="1248"/>
        <v>0</v>
      </c>
      <c r="N197" s="298">
        <f t="shared" si="1248"/>
        <v>14241</v>
      </c>
      <c r="O197" s="298">
        <f t="shared" si="1248"/>
        <v>14241</v>
      </c>
      <c r="R197" s="297" t="s">
        <v>62</v>
      </c>
      <c r="S197" s="298">
        <f>S164+S180+S100</f>
        <v>0</v>
      </c>
      <c r="T197" s="298">
        <f t="shared" ref="T197:AE197" si="1249">T164+T180+T100</f>
        <v>0</v>
      </c>
      <c r="U197" s="298">
        <f t="shared" si="1249"/>
        <v>52600</v>
      </c>
      <c r="V197" s="298">
        <f t="shared" si="1249"/>
        <v>0</v>
      </c>
      <c r="W197" s="298">
        <f t="shared" si="1249"/>
        <v>0</v>
      </c>
      <c r="X197" s="298">
        <f t="shared" si="1249"/>
        <v>107520</v>
      </c>
      <c r="Y197" s="298">
        <f t="shared" si="1249"/>
        <v>0</v>
      </c>
      <c r="Z197" s="298">
        <f t="shared" si="1249"/>
        <v>71852</v>
      </c>
      <c r="AA197" s="298">
        <f t="shared" si="1249"/>
        <v>352396</v>
      </c>
      <c r="AB197" s="298">
        <f t="shared" si="1249"/>
        <v>0</v>
      </c>
      <c r="AC197" s="298">
        <f t="shared" si="1249"/>
        <v>30160</v>
      </c>
      <c r="AD197" s="298">
        <f t="shared" si="1249"/>
        <v>665235</v>
      </c>
      <c r="AE197" s="298">
        <f t="shared" si="1249"/>
        <v>1279763</v>
      </c>
      <c r="AH197" s="297" t="s">
        <v>62</v>
      </c>
      <c r="AI197" s="298">
        <f>AI164+AI180+AI100</f>
        <v>0</v>
      </c>
      <c r="AJ197" s="298">
        <f t="shared" ref="AJ197:AU197" si="1250">AJ164+AJ180+AJ100</f>
        <v>0</v>
      </c>
      <c r="AK197" s="298">
        <f t="shared" si="1250"/>
        <v>0</v>
      </c>
      <c r="AL197" s="298">
        <f t="shared" si="1250"/>
        <v>0</v>
      </c>
      <c r="AM197" s="298">
        <f t="shared" si="1250"/>
        <v>0</v>
      </c>
      <c r="AN197" s="298">
        <f t="shared" si="1250"/>
        <v>210400</v>
      </c>
      <c r="AO197" s="298">
        <f t="shared" si="1250"/>
        <v>0</v>
      </c>
      <c r="AP197" s="298">
        <f t="shared" si="1250"/>
        <v>168378</v>
      </c>
      <c r="AQ197" s="298">
        <f t="shared" si="1250"/>
        <v>434344</v>
      </c>
      <c r="AR197" s="298">
        <f t="shared" si="1250"/>
        <v>0</v>
      </c>
      <c r="AS197" s="298">
        <f t="shared" si="1250"/>
        <v>0</v>
      </c>
      <c r="AT197" s="298">
        <f t="shared" si="1250"/>
        <v>642843</v>
      </c>
      <c r="AU197" s="298">
        <f t="shared" si="1250"/>
        <v>1455965</v>
      </c>
      <c r="AX197" s="297" t="s">
        <v>62</v>
      </c>
      <c r="AY197" s="298">
        <f>AY164+AY180+AY100</f>
        <v>0</v>
      </c>
      <c r="AZ197" s="298">
        <f t="shared" ref="AZ197:BK197" si="1251">AZ164+AZ180+AZ100</f>
        <v>0</v>
      </c>
      <c r="BA197" s="298">
        <f t="shared" si="1251"/>
        <v>0</v>
      </c>
      <c r="BB197" s="298">
        <f t="shared" si="1251"/>
        <v>0</v>
      </c>
      <c r="BC197" s="298">
        <f t="shared" si="1251"/>
        <v>0</v>
      </c>
      <c r="BD197" s="298">
        <f t="shared" si="1251"/>
        <v>0</v>
      </c>
      <c r="BE197" s="298">
        <f t="shared" si="1251"/>
        <v>0</v>
      </c>
      <c r="BF197" s="298">
        <f t="shared" si="1251"/>
        <v>0</v>
      </c>
      <c r="BG197" s="298">
        <f t="shared" si="1251"/>
        <v>0</v>
      </c>
      <c r="BH197" s="298">
        <f t="shared" si="1251"/>
        <v>0</v>
      </c>
      <c r="BI197" s="298">
        <f t="shared" si="1251"/>
        <v>0</v>
      </c>
      <c r="BJ197" s="298">
        <f t="shared" si="1251"/>
        <v>0</v>
      </c>
      <c r="BK197" s="298">
        <f t="shared" si="1251"/>
        <v>0</v>
      </c>
    </row>
    <row r="198" spans="1:95" s="297" customFormat="1" x14ac:dyDescent="0.25">
      <c r="A198" s="302"/>
      <c r="B198" s="297" t="s">
        <v>61</v>
      </c>
      <c r="C198" s="298">
        <f t="shared" ref="C198:O209" si="1252">C165+C181+C101</f>
        <v>0</v>
      </c>
      <c r="D198" s="298">
        <f t="shared" si="1252"/>
        <v>0</v>
      </c>
      <c r="E198" s="298">
        <f t="shared" si="1252"/>
        <v>0</v>
      </c>
      <c r="F198" s="298">
        <f t="shared" si="1252"/>
        <v>9979</v>
      </c>
      <c r="G198" s="298">
        <f t="shared" si="1252"/>
        <v>0</v>
      </c>
      <c r="H198" s="298">
        <f t="shared" si="1252"/>
        <v>0</v>
      </c>
      <c r="I198" s="298">
        <f t="shared" si="1252"/>
        <v>0</v>
      </c>
      <c r="J198" s="298">
        <f t="shared" si="1252"/>
        <v>0</v>
      </c>
      <c r="K198" s="298">
        <f t="shared" si="1252"/>
        <v>41586</v>
      </c>
      <c r="L198" s="298">
        <f t="shared" si="1252"/>
        <v>0</v>
      </c>
      <c r="M198" s="298">
        <f t="shared" si="1252"/>
        <v>0</v>
      </c>
      <c r="N198" s="298">
        <f t="shared" si="1252"/>
        <v>34904.839999999997</v>
      </c>
      <c r="O198" s="298">
        <f t="shared" si="1252"/>
        <v>86469.84</v>
      </c>
      <c r="R198" s="297" t="s">
        <v>61</v>
      </c>
      <c r="S198" s="298">
        <f t="shared" ref="S198:AE198" si="1253">S165+S181+S101</f>
        <v>0</v>
      </c>
      <c r="T198" s="298">
        <f t="shared" si="1253"/>
        <v>0</v>
      </c>
      <c r="U198" s="298">
        <f t="shared" si="1253"/>
        <v>0</v>
      </c>
      <c r="V198" s="298">
        <f t="shared" si="1253"/>
        <v>0</v>
      </c>
      <c r="W198" s="298">
        <f t="shared" si="1253"/>
        <v>0</v>
      </c>
      <c r="X198" s="298">
        <f t="shared" si="1253"/>
        <v>0</v>
      </c>
      <c r="Y198" s="298">
        <f t="shared" si="1253"/>
        <v>0</v>
      </c>
      <c r="Z198" s="298">
        <f t="shared" si="1253"/>
        <v>0</v>
      </c>
      <c r="AA198" s="298">
        <f t="shared" si="1253"/>
        <v>0</v>
      </c>
      <c r="AB198" s="298">
        <f t="shared" si="1253"/>
        <v>0</v>
      </c>
      <c r="AC198" s="298">
        <f t="shared" si="1253"/>
        <v>0</v>
      </c>
      <c r="AD198" s="298">
        <f t="shared" si="1253"/>
        <v>0</v>
      </c>
      <c r="AE198" s="298">
        <f t="shared" si="1253"/>
        <v>0</v>
      </c>
      <c r="AH198" s="297" t="s">
        <v>61</v>
      </c>
      <c r="AI198" s="298">
        <f t="shared" ref="AI198:AU198" si="1254">AI165+AI181+AI101</f>
        <v>0</v>
      </c>
      <c r="AJ198" s="298">
        <f t="shared" si="1254"/>
        <v>0</v>
      </c>
      <c r="AK198" s="298">
        <f t="shared" si="1254"/>
        <v>0</v>
      </c>
      <c r="AL198" s="298">
        <f t="shared" si="1254"/>
        <v>0</v>
      </c>
      <c r="AM198" s="298">
        <f t="shared" si="1254"/>
        <v>0</v>
      </c>
      <c r="AN198" s="298">
        <f t="shared" si="1254"/>
        <v>0</v>
      </c>
      <c r="AO198" s="298">
        <f t="shared" si="1254"/>
        <v>0</v>
      </c>
      <c r="AP198" s="298">
        <f t="shared" si="1254"/>
        <v>0</v>
      </c>
      <c r="AQ198" s="298">
        <f t="shared" si="1254"/>
        <v>0</v>
      </c>
      <c r="AR198" s="298">
        <f t="shared" si="1254"/>
        <v>0</v>
      </c>
      <c r="AS198" s="298">
        <f t="shared" si="1254"/>
        <v>0</v>
      </c>
      <c r="AT198" s="298">
        <f t="shared" si="1254"/>
        <v>0</v>
      </c>
      <c r="AU198" s="298">
        <f t="shared" si="1254"/>
        <v>0</v>
      </c>
      <c r="AX198" s="297" t="s">
        <v>61</v>
      </c>
      <c r="AY198" s="298">
        <f t="shared" ref="AY198:BK198" si="1255">AY165+AY181+AY101</f>
        <v>0</v>
      </c>
      <c r="AZ198" s="298">
        <f t="shared" si="1255"/>
        <v>0</v>
      </c>
      <c r="BA198" s="298">
        <f t="shared" si="1255"/>
        <v>0</v>
      </c>
      <c r="BB198" s="298">
        <f t="shared" si="1255"/>
        <v>0</v>
      </c>
      <c r="BC198" s="298">
        <f t="shared" si="1255"/>
        <v>0</v>
      </c>
      <c r="BD198" s="298">
        <f t="shared" si="1255"/>
        <v>0</v>
      </c>
      <c r="BE198" s="298">
        <f t="shared" si="1255"/>
        <v>0</v>
      </c>
      <c r="BF198" s="298">
        <f t="shared" si="1255"/>
        <v>0</v>
      </c>
      <c r="BG198" s="298">
        <f t="shared" si="1255"/>
        <v>0</v>
      </c>
      <c r="BH198" s="298">
        <f t="shared" si="1255"/>
        <v>0</v>
      </c>
      <c r="BI198" s="298">
        <f t="shared" si="1255"/>
        <v>0</v>
      </c>
      <c r="BJ198" s="298">
        <f t="shared" si="1255"/>
        <v>0</v>
      </c>
      <c r="BK198" s="298">
        <f t="shared" si="1255"/>
        <v>0</v>
      </c>
    </row>
    <row r="199" spans="1:95" s="297" customFormat="1" x14ac:dyDescent="0.25">
      <c r="A199" s="302"/>
      <c r="B199" s="297" t="s">
        <v>60</v>
      </c>
      <c r="C199" s="298">
        <f t="shared" si="1252"/>
        <v>0</v>
      </c>
      <c r="D199" s="298">
        <f t="shared" si="1252"/>
        <v>0</v>
      </c>
      <c r="E199" s="298">
        <f t="shared" si="1252"/>
        <v>0</v>
      </c>
      <c r="F199" s="298">
        <f t="shared" si="1252"/>
        <v>20985</v>
      </c>
      <c r="G199" s="298">
        <f t="shared" si="1252"/>
        <v>0</v>
      </c>
      <c r="H199" s="298">
        <f t="shared" si="1252"/>
        <v>0</v>
      </c>
      <c r="I199" s="298">
        <f t="shared" si="1252"/>
        <v>0</v>
      </c>
      <c r="J199" s="298">
        <f t="shared" si="1252"/>
        <v>0</v>
      </c>
      <c r="K199" s="298">
        <f t="shared" si="1252"/>
        <v>0</v>
      </c>
      <c r="L199" s="298">
        <f t="shared" si="1252"/>
        <v>0</v>
      </c>
      <c r="M199" s="298">
        <f t="shared" si="1252"/>
        <v>16788</v>
      </c>
      <c r="N199" s="298">
        <f t="shared" si="1252"/>
        <v>8394</v>
      </c>
      <c r="O199" s="298">
        <f t="shared" si="1252"/>
        <v>46167</v>
      </c>
      <c r="R199" s="297" t="s">
        <v>60</v>
      </c>
      <c r="S199" s="298">
        <f t="shared" ref="S199:AE199" si="1256">S166+S182+S102</f>
        <v>0</v>
      </c>
      <c r="T199" s="298">
        <f t="shared" si="1256"/>
        <v>0</v>
      </c>
      <c r="U199" s="298">
        <f t="shared" si="1256"/>
        <v>0</v>
      </c>
      <c r="V199" s="298">
        <f t="shared" si="1256"/>
        <v>0</v>
      </c>
      <c r="W199" s="298">
        <f t="shared" si="1256"/>
        <v>20985</v>
      </c>
      <c r="X199" s="298">
        <f t="shared" si="1256"/>
        <v>0</v>
      </c>
      <c r="Y199" s="298">
        <f t="shared" si="1256"/>
        <v>0</v>
      </c>
      <c r="Z199" s="298">
        <f t="shared" si="1256"/>
        <v>23637</v>
      </c>
      <c r="AA199" s="298">
        <f t="shared" si="1256"/>
        <v>12591</v>
      </c>
      <c r="AB199" s="298">
        <f t="shared" si="1256"/>
        <v>11819</v>
      </c>
      <c r="AC199" s="298">
        <f t="shared" si="1256"/>
        <v>70521</v>
      </c>
      <c r="AD199" s="298">
        <f t="shared" si="1256"/>
        <v>19936</v>
      </c>
      <c r="AE199" s="298">
        <f t="shared" si="1256"/>
        <v>159489</v>
      </c>
      <c r="AH199" s="297" t="s">
        <v>60</v>
      </c>
      <c r="AI199" s="298">
        <f t="shared" ref="AI199:AU199" si="1257">AI166+AI182+AI102</f>
        <v>0</v>
      </c>
      <c r="AJ199" s="298">
        <f t="shared" si="1257"/>
        <v>0</v>
      </c>
      <c r="AK199" s="298">
        <f t="shared" si="1257"/>
        <v>0</v>
      </c>
      <c r="AL199" s="298">
        <f t="shared" si="1257"/>
        <v>0</v>
      </c>
      <c r="AM199" s="298">
        <f t="shared" si="1257"/>
        <v>0</v>
      </c>
      <c r="AN199" s="298">
        <f t="shared" si="1257"/>
        <v>0</v>
      </c>
      <c r="AO199" s="298">
        <f t="shared" si="1257"/>
        <v>0</v>
      </c>
      <c r="AP199" s="298">
        <f t="shared" si="1257"/>
        <v>0</v>
      </c>
      <c r="AQ199" s="298">
        <f t="shared" si="1257"/>
        <v>0</v>
      </c>
      <c r="AR199" s="298">
        <f t="shared" si="1257"/>
        <v>0</v>
      </c>
      <c r="AS199" s="298">
        <f t="shared" si="1257"/>
        <v>0</v>
      </c>
      <c r="AT199" s="298">
        <f t="shared" si="1257"/>
        <v>0</v>
      </c>
      <c r="AU199" s="298">
        <f t="shared" si="1257"/>
        <v>0</v>
      </c>
      <c r="AX199" s="297" t="s">
        <v>60</v>
      </c>
      <c r="AY199" s="298">
        <f t="shared" ref="AY199:BK199" si="1258">AY166+AY182+AY102</f>
        <v>0</v>
      </c>
      <c r="AZ199" s="298">
        <f t="shared" si="1258"/>
        <v>0</v>
      </c>
      <c r="BA199" s="298">
        <f t="shared" si="1258"/>
        <v>0</v>
      </c>
      <c r="BB199" s="298">
        <f t="shared" si="1258"/>
        <v>0</v>
      </c>
      <c r="BC199" s="298">
        <f t="shared" si="1258"/>
        <v>0</v>
      </c>
      <c r="BD199" s="298">
        <f t="shared" si="1258"/>
        <v>0</v>
      </c>
      <c r="BE199" s="298">
        <f t="shared" si="1258"/>
        <v>0</v>
      </c>
      <c r="BF199" s="298">
        <f t="shared" si="1258"/>
        <v>0</v>
      </c>
      <c r="BG199" s="298">
        <f t="shared" si="1258"/>
        <v>0</v>
      </c>
      <c r="BH199" s="298">
        <f t="shared" si="1258"/>
        <v>0</v>
      </c>
      <c r="BI199" s="298">
        <f t="shared" si="1258"/>
        <v>0</v>
      </c>
      <c r="BJ199" s="298">
        <f t="shared" si="1258"/>
        <v>0</v>
      </c>
      <c r="BK199" s="298">
        <f t="shared" si="1258"/>
        <v>0</v>
      </c>
    </row>
    <row r="200" spans="1:95" s="297" customFormat="1" x14ac:dyDescent="0.25">
      <c r="A200" s="302"/>
      <c r="B200" s="297" t="s">
        <v>59</v>
      </c>
      <c r="C200" s="298">
        <f t="shared" si="1252"/>
        <v>0</v>
      </c>
      <c r="D200" s="298">
        <f t="shared" si="1252"/>
        <v>4344</v>
      </c>
      <c r="E200" s="298">
        <f t="shared" si="1252"/>
        <v>21294</v>
      </c>
      <c r="F200" s="298">
        <f t="shared" si="1252"/>
        <v>145106</v>
      </c>
      <c r="G200" s="298">
        <f t="shared" si="1252"/>
        <v>83701</v>
      </c>
      <c r="H200" s="298">
        <f t="shared" si="1252"/>
        <v>21669</v>
      </c>
      <c r="I200" s="298">
        <f t="shared" si="1252"/>
        <v>33693.07</v>
      </c>
      <c r="J200" s="298">
        <f t="shared" si="1252"/>
        <v>30974</v>
      </c>
      <c r="K200" s="298">
        <f t="shared" si="1252"/>
        <v>77075.44</v>
      </c>
      <c r="L200" s="298">
        <f t="shared" si="1252"/>
        <v>25285</v>
      </c>
      <c r="M200" s="298">
        <f t="shared" si="1252"/>
        <v>21147.599999999999</v>
      </c>
      <c r="N200" s="298">
        <f t="shared" si="1252"/>
        <v>1584274.92</v>
      </c>
      <c r="O200" s="298">
        <f t="shared" si="1252"/>
        <v>2048564.03</v>
      </c>
      <c r="R200" s="297" t="s">
        <v>59</v>
      </c>
      <c r="S200" s="298">
        <f t="shared" ref="S200:AE200" si="1259">S167+S183+S103</f>
        <v>0</v>
      </c>
      <c r="T200" s="298">
        <f t="shared" si="1259"/>
        <v>93210</v>
      </c>
      <c r="U200" s="298">
        <f t="shared" si="1259"/>
        <v>740413</v>
      </c>
      <c r="V200" s="298">
        <f t="shared" si="1259"/>
        <v>116548</v>
      </c>
      <c r="W200" s="298">
        <f t="shared" si="1259"/>
        <v>388940</v>
      </c>
      <c r="X200" s="298">
        <f t="shared" si="1259"/>
        <v>449203.5</v>
      </c>
      <c r="Y200" s="298">
        <f t="shared" si="1259"/>
        <v>150615</v>
      </c>
      <c r="Z200" s="298">
        <f t="shared" si="1259"/>
        <v>332946</v>
      </c>
      <c r="AA200" s="298">
        <f t="shared" si="1259"/>
        <v>843949</v>
      </c>
      <c r="AB200" s="298">
        <f t="shared" si="1259"/>
        <v>1215158.56</v>
      </c>
      <c r="AC200" s="298">
        <f t="shared" si="1259"/>
        <v>787894.28</v>
      </c>
      <c r="AD200" s="298">
        <f t="shared" si="1259"/>
        <v>2213649</v>
      </c>
      <c r="AE200" s="298">
        <f t="shared" si="1259"/>
        <v>7332526.3400000008</v>
      </c>
      <c r="AH200" s="297" t="s">
        <v>59</v>
      </c>
      <c r="AI200" s="298">
        <f t="shared" ref="AI200:AU200" si="1260">AI167+AI183+AI103</f>
        <v>0</v>
      </c>
      <c r="AJ200" s="298">
        <f t="shared" si="1260"/>
        <v>10004</v>
      </c>
      <c r="AK200" s="298">
        <f t="shared" si="1260"/>
        <v>0</v>
      </c>
      <c r="AL200" s="298">
        <f t="shared" si="1260"/>
        <v>52450</v>
      </c>
      <c r="AM200" s="298">
        <f t="shared" si="1260"/>
        <v>105734</v>
      </c>
      <c r="AN200" s="298">
        <f t="shared" si="1260"/>
        <v>153276</v>
      </c>
      <c r="AO200" s="298">
        <f t="shared" si="1260"/>
        <v>1581</v>
      </c>
      <c r="AP200" s="298">
        <f t="shared" si="1260"/>
        <v>20805</v>
      </c>
      <c r="AQ200" s="298">
        <f t="shared" si="1260"/>
        <v>271382</v>
      </c>
      <c r="AR200" s="298">
        <f t="shared" si="1260"/>
        <v>15021</v>
      </c>
      <c r="AS200" s="298">
        <f t="shared" si="1260"/>
        <v>522334</v>
      </c>
      <c r="AT200" s="298">
        <f t="shared" si="1260"/>
        <v>1527673</v>
      </c>
      <c r="AU200" s="298">
        <f t="shared" si="1260"/>
        <v>2680260</v>
      </c>
      <c r="AX200" s="297" t="s">
        <v>59</v>
      </c>
      <c r="AY200" s="298">
        <f t="shared" ref="AY200:BK200" si="1261">AY167+AY183+AY103</f>
        <v>0</v>
      </c>
      <c r="AZ200" s="298">
        <f t="shared" si="1261"/>
        <v>0</v>
      </c>
      <c r="BA200" s="298">
        <f t="shared" si="1261"/>
        <v>0</v>
      </c>
      <c r="BB200" s="298">
        <f t="shared" si="1261"/>
        <v>0</v>
      </c>
      <c r="BC200" s="298">
        <f t="shared" si="1261"/>
        <v>0</v>
      </c>
      <c r="BD200" s="298">
        <f t="shared" si="1261"/>
        <v>0</v>
      </c>
      <c r="BE200" s="298">
        <f t="shared" si="1261"/>
        <v>0</v>
      </c>
      <c r="BF200" s="298">
        <f t="shared" si="1261"/>
        <v>0</v>
      </c>
      <c r="BG200" s="298">
        <f t="shared" si="1261"/>
        <v>0</v>
      </c>
      <c r="BH200" s="298">
        <f t="shared" si="1261"/>
        <v>101472</v>
      </c>
      <c r="BI200" s="298">
        <f t="shared" si="1261"/>
        <v>0</v>
      </c>
      <c r="BJ200" s="298">
        <f t="shared" si="1261"/>
        <v>1044006</v>
      </c>
      <c r="BK200" s="298">
        <f t="shared" si="1261"/>
        <v>1145478</v>
      </c>
    </row>
    <row r="201" spans="1:95" s="297" customFormat="1" x14ac:dyDescent="0.25">
      <c r="A201" s="302"/>
      <c r="B201" s="297" t="s">
        <v>58</v>
      </c>
      <c r="C201" s="298">
        <f t="shared" si="1252"/>
        <v>0</v>
      </c>
      <c r="D201" s="298">
        <f t="shared" si="1252"/>
        <v>0</v>
      </c>
      <c r="E201" s="298">
        <f t="shared" si="1252"/>
        <v>0</v>
      </c>
      <c r="F201" s="298">
        <f t="shared" si="1252"/>
        <v>0</v>
      </c>
      <c r="G201" s="298">
        <f t="shared" si="1252"/>
        <v>0</v>
      </c>
      <c r="H201" s="298">
        <f t="shared" si="1252"/>
        <v>0</v>
      </c>
      <c r="I201" s="298">
        <f t="shared" si="1252"/>
        <v>0</v>
      </c>
      <c r="J201" s="298">
        <f t="shared" si="1252"/>
        <v>0</v>
      </c>
      <c r="K201" s="298">
        <f t="shared" si="1252"/>
        <v>0</v>
      </c>
      <c r="L201" s="298">
        <f t="shared" si="1252"/>
        <v>0</v>
      </c>
      <c r="M201" s="298">
        <f t="shared" si="1252"/>
        <v>0</v>
      </c>
      <c r="N201" s="298">
        <f t="shared" si="1252"/>
        <v>0</v>
      </c>
      <c r="O201" s="298">
        <f t="shared" si="1252"/>
        <v>0</v>
      </c>
      <c r="R201" s="297" t="s">
        <v>58</v>
      </c>
      <c r="S201" s="298">
        <f t="shared" ref="S201:AE201" si="1262">S168+S184+S104</f>
        <v>0</v>
      </c>
      <c r="T201" s="298">
        <f t="shared" si="1262"/>
        <v>0</v>
      </c>
      <c r="U201" s="298">
        <f t="shared" si="1262"/>
        <v>0</v>
      </c>
      <c r="V201" s="298">
        <f t="shared" si="1262"/>
        <v>0</v>
      </c>
      <c r="W201" s="298">
        <f t="shared" si="1262"/>
        <v>0</v>
      </c>
      <c r="X201" s="298">
        <f t="shared" si="1262"/>
        <v>0</v>
      </c>
      <c r="Y201" s="298">
        <f t="shared" si="1262"/>
        <v>0</v>
      </c>
      <c r="Z201" s="298">
        <f t="shared" si="1262"/>
        <v>0</v>
      </c>
      <c r="AA201" s="298">
        <f t="shared" si="1262"/>
        <v>0</v>
      </c>
      <c r="AB201" s="298">
        <f t="shared" si="1262"/>
        <v>0</v>
      </c>
      <c r="AC201" s="298">
        <f t="shared" si="1262"/>
        <v>0</v>
      </c>
      <c r="AD201" s="298">
        <f t="shared" si="1262"/>
        <v>0</v>
      </c>
      <c r="AE201" s="298">
        <f t="shared" si="1262"/>
        <v>0</v>
      </c>
      <c r="AH201" s="297" t="s">
        <v>58</v>
      </c>
      <c r="AI201" s="298">
        <f t="shared" ref="AI201:AU201" si="1263">AI168+AI184+AI104</f>
        <v>0</v>
      </c>
      <c r="AJ201" s="298">
        <f t="shared" si="1263"/>
        <v>0</v>
      </c>
      <c r="AK201" s="298">
        <f t="shared" si="1263"/>
        <v>0</v>
      </c>
      <c r="AL201" s="298">
        <f t="shared" si="1263"/>
        <v>0</v>
      </c>
      <c r="AM201" s="298">
        <f t="shared" si="1263"/>
        <v>0</v>
      </c>
      <c r="AN201" s="298">
        <f t="shared" si="1263"/>
        <v>0</v>
      </c>
      <c r="AO201" s="298">
        <f t="shared" si="1263"/>
        <v>0</v>
      </c>
      <c r="AP201" s="298">
        <f t="shared" si="1263"/>
        <v>0</v>
      </c>
      <c r="AQ201" s="298">
        <f t="shared" si="1263"/>
        <v>0</v>
      </c>
      <c r="AR201" s="298">
        <f t="shared" si="1263"/>
        <v>0</v>
      </c>
      <c r="AS201" s="298">
        <f t="shared" si="1263"/>
        <v>0</v>
      </c>
      <c r="AT201" s="298">
        <f t="shared" si="1263"/>
        <v>0</v>
      </c>
      <c r="AU201" s="298">
        <f t="shared" si="1263"/>
        <v>0</v>
      </c>
      <c r="AX201" s="297" t="s">
        <v>58</v>
      </c>
      <c r="AY201" s="298">
        <f t="shared" ref="AY201:BK201" si="1264">AY168+AY184+AY104</f>
        <v>0</v>
      </c>
      <c r="AZ201" s="298">
        <f t="shared" si="1264"/>
        <v>0</v>
      </c>
      <c r="BA201" s="298">
        <f t="shared" si="1264"/>
        <v>0</v>
      </c>
      <c r="BB201" s="298">
        <f t="shared" si="1264"/>
        <v>0</v>
      </c>
      <c r="BC201" s="298">
        <f t="shared" si="1264"/>
        <v>0</v>
      </c>
      <c r="BD201" s="298">
        <f t="shared" si="1264"/>
        <v>0</v>
      </c>
      <c r="BE201" s="298">
        <f t="shared" si="1264"/>
        <v>0</v>
      </c>
      <c r="BF201" s="298">
        <f t="shared" si="1264"/>
        <v>0</v>
      </c>
      <c r="BG201" s="298">
        <f t="shared" si="1264"/>
        <v>0</v>
      </c>
      <c r="BH201" s="298">
        <f t="shared" si="1264"/>
        <v>0</v>
      </c>
      <c r="BI201" s="298">
        <f t="shared" si="1264"/>
        <v>0</v>
      </c>
      <c r="BJ201" s="298">
        <f t="shared" si="1264"/>
        <v>0</v>
      </c>
      <c r="BK201" s="298">
        <f t="shared" si="1264"/>
        <v>0</v>
      </c>
    </row>
    <row r="202" spans="1:95" s="297" customFormat="1" x14ac:dyDescent="0.25">
      <c r="A202" s="302"/>
      <c r="B202" s="297" t="s">
        <v>57</v>
      </c>
      <c r="C202" s="298">
        <f t="shared" si="1252"/>
        <v>0</v>
      </c>
      <c r="D202" s="298">
        <f t="shared" si="1252"/>
        <v>0</v>
      </c>
      <c r="E202" s="298">
        <f t="shared" si="1252"/>
        <v>0</v>
      </c>
      <c r="F202" s="298">
        <f t="shared" si="1252"/>
        <v>0</v>
      </c>
      <c r="G202" s="298">
        <f t="shared" si="1252"/>
        <v>0</v>
      </c>
      <c r="H202" s="298">
        <f t="shared" si="1252"/>
        <v>0</v>
      </c>
      <c r="I202" s="298">
        <f t="shared" si="1252"/>
        <v>0</v>
      </c>
      <c r="J202" s="298">
        <f t="shared" si="1252"/>
        <v>0</v>
      </c>
      <c r="K202" s="298">
        <f t="shared" si="1252"/>
        <v>2638.4</v>
      </c>
      <c r="L202" s="298">
        <f t="shared" si="1252"/>
        <v>0</v>
      </c>
      <c r="M202" s="298">
        <f t="shared" si="1252"/>
        <v>136</v>
      </c>
      <c r="N202" s="298">
        <f t="shared" si="1252"/>
        <v>1090.56</v>
      </c>
      <c r="O202" s="298">
        <f t="shared" si="1252"/>
        <v>3864.96</v>
      </c>
      <c r="R202" s="297" t="s">
        <v>57</v>
      </c>
      <c r="S202" s="298">
        <f t="shared" ref="S202:AE202" si="1265">S169+S185+S105</f>
        <v>0</v>
      </c>
      <c r="T202" s="298">
        <f t="shared" si="1265"/>
        <v>0</v>
      </c>
      <c r="U202" s="298">
        <f t="shared" si="1265"/>
        <v>0</v>
      </c>
      <c r="V202" s="298">
        <f t="shared" si="1265"/>
        <v>0</v>
      </c>
      <c r="W202" s="298">
        <f t="shared" si="1265"/>
        <v>0</v>
      </c>
      <c r="X202" s="298">
        <f t="shared" si="1265"/>
        <v>0</v>
      </c>
      <c r="Y202" s="298">
        <f t="shared" si="1265"/>
        <v>0</v>
      </c>
      <c r="Z202" s="298">
        <f t="shared" si="1265"/>
        <v>0</v>
      </c>
      <c r="AA202" s="298">
        <f t="shared" si="1265"/>
        <v>0</v>
      </c>
      <c r="AB202" s="298">
        <f t="shared" si="1265"/>
        <v>62792.22</v>
      </c>
      <c r="AC202" s="298">
        <f t="shared" si="1265"/>
        <v>1630.48</v>
      </c>
      <c r="AD202" s="298">
        <f t="shared" si="1265"/>
        <v>0</v>
      </c>
      <c r="AE202" s="298">
        <f t="shared" si="1265"/>
        <v>64422.700000000004</v>
      </c>
      <c r="AH202" s="297" t="s">
        <v>57</v>
      </c>
      <c r="AI202" s="298">
        <f t="shared" ref="AI202:AU202" si="1266">AI169+AI185+AI105</f>
        <v>0</v>
      </c>
      <c r="AJ202" s="298">
        <f t="shared" si="1266"/>
        <v>0</v>
      </c>
      <c r="AK202" s="298">
        <f t="shared" si="1266"/>
        <v>0</v>
      </c>
      <c r="AL202" s="298">
        <f t="shared" si="1266"/>
        <v>0</v>
      </c>
      <c r="AM202" s="298">
        <f t="shared" si="1266"/>
        <v>0</v>
      </c>
      <c r="AN202" s="298">
        <f t="shared" si="1266"/>
        <v>0</v>
      </c>
      <c r="AO202" s="298">
        <f t="shared" si="1266"/>
        <v>0</v>
      </c>
      <c r="AP202" s="298">
        <f t="shared" si="1266"/>
        <v>0</v>
      </c>
      <c r="AQ202" s="298">
        <f t="shared" si="1266"/>
        <v>0</v>
      </c>
      <c r="AR202" s="298">
        <f t="shared" si="1266"/>
        <v>0</v>
      </c>
      <c r="AS202" s="298">
        <f t="shared" si="1266"/>
        <v>0</v>
      </c>
      <c r="AT202" s="298">
        <f t="shared" si="1266"/>
        <v>0</v>
      </c>
      <c r="AU202" s="298">
        <f t="shared" si="1266"/>
        <v>0</v>
      </c>
      <c r="AX202" s="297" t="s">
        <v>57</v>
      </c>
      <c r="AY202" s="298">
        <f t="shared" ref="AY202:BK202" si="1267">AY169+AY185+AY105</f>
        <v>0</v>
      </c>
      <c r="AZ202" s="298">
        <f t="shared" si="1267"/>
        <v>0</v>
      </c>
      <c r="BA202" s="298">
        <f t="shared" si="1267"/>
        <v>0</v>
      </c>
      <c r="BB202" s="298">
        <f t="shared" si="1267"/>
        <v>0</v>
      </c>
      <c r="BC202" s="298">
        <f t="shared" si="1267"/>
        <v>0</v>
      </c>
      <c r="BD202" s="298">
        <f t="shared" si="1267"/>
        <v>0</v>
      </c>
      <c r="BE202" s="298">
        <f t="shared" si="1267"/>
        <v>0</v>
      </c>
      <c r="BF202" s="298">
        <f t="shared" si="1267"/>
        <v>0</v>
      </c>
      <c r="BG202" s="298">
        <f t="shared" si="1267"/>
        <v>0</v>
      </c>
      <c r="BH202" s="298">
        <f t="shared" si="1267"/>
        <v>0</v>
      </c>
      <c r="BI202" s="298">
        <f t="shared" si="1267"/>
        <v>0</v>
      </c>
      <c r="BJ202" s="298">
        <f t="shared" si="1267"/>
        <v>0</v>
      </c>
      <c r="BK202" s="298">
        <f t="shared" si="1267"/>
        <v>0</v>
      </c>
    </row>
    <row r="203" spans="1:95" s="297" customFormat="1" x14ac:dyDescent="0.25">
      <c r="A203" s="302"/>
      <c r="B203" s="297" t="s">
        <v>56</v>
      </c>
      <c r="C203" s="298">
        <f t="shared" si="1252"/>
        <v>0</v>
      </c>
      <c r="D203" s="298">
        <f t="shared" si="1252"/>
        <v>0</v>
      </c>
      <c r="E203" s="298">
        <f t="shared" si="1252"/>
        <v>0</v>
      </c>
      <c r="F203" s="298">
        <f t="shared" si="1252"/>
        <v>426704.18</v>
      </c>
      <c r="G203" s="298">
        <f t="shared" si="1252"/>
        <v>522987.48</v>
      </c>
      <c r="H203" s="298">
        <f t="shared" si="1252"/>
        <v>186650.6</v>
      </c>
      <c r="I203" s="298">
        <f t="shared" si="1252"/>
        <v>73653.459999999992</v>
      </c>
      <c r="J203" s="298">
        <f t="shared" si="1252"/>
        <v>33959.919999999998</v>
      </c>
      <c r="K203" s="298">
        <f t="shared" si="1252"/>
        <v>46329</v>
      </c>
      <c r="L203" s="298">
        <f t="shared" si="1252"/>
        <v>-43183</v>
      </c>
      <c r="M203" s="298">
        <f t="shared" si="1252"/>
        <v>395676.15</v>
      </c>
      <c r="N203" s="298">
        <f t="shared" si="1252"/>
        <v>1487694.47</v>
      </c>
      <c r="O203" s="298">
        <f t="shared" si="1252"/>
        <v>3130472.26</v>
      </c>
      <c r="R203" s="297" t="s">
        <v>56</v>
      </c>
      <c r="S203" s="298">
        <f t="shared" ref="S203:AE203" si="1268">S170+S186+S106</f>
        <v>0</v>
      </c>
      <c r="T203" s="298">
        <f t="shared" si="1268"/>
        <v>8483</v>
      </c>
      <c r="U203" s="298">
        <f t="shared" si="1268"/>
        <v>115506</v>
      </c>
      <c r="V203" s="298">
        <f t="shared" si="1268"/>
        <v>232171</v>
      </c>
      <c r="W203" s="298">
        <f t="shared" si="1268"/>
        <v>163284.98000000001</v>
      </c>
      <c r="X203" s="298">
        <f t="shared" si="1268"/>
        <v>1340868.51</v>
      </c>
      <c r="Y203" s="298">
        <f t="shared" si="1268"/>
        <v>65646</v>
      </c>
      <c r="Z203" s="298">
        <f t="shared" si="1268"/>
        <v>433065</v>
      </c>
      <c r="AA203" s="298">
        <f t="shared" si="1268"/>
        <v>1198435</v>
      </c>
      <c r="AB203" s="298">
        <f t="shared" si="1268"/>
        <v>1423406.14</v>
      </c>
      <c r="AC203" s="298">
        <f t="shared" si="1268"/>
        <v>651657.35</v>
      </c>
      <c r="AD203" s="298">
        <f t="shared" si="1268"/>
        <v>5856294</v>
      </c>
      <c r="AE203" s="298">
        <f t="shared" si="1268"/>
        <v>11488816.98</v>
      </c>
      <c r="AH203" s="297" t="s">
        <v>56</v>
      </c>
      <c r="AI203" s="298">
        <f t="shared" ref="AI203:AU203" si="1269">AI170+AI186+AI106</f>
        <v>0</v>
      </c>
      <c r="AJ203" s="298">
        <f t="shared" si="1269"/>
        <v>0</v>
      </c>
      <c r="AK203" s="298">
        <f t="shared" si="1269"/>
        <v>19731</v>
      </c>
      <c r="AL203" s="298">
        <f t="shared" si="1269"/>
        <v>0</v>
      </c>
      <c r="AM203" s="298">
        <f t="shared" si="1269"/>
        <v>45364</v>
      </c>
      <c r="AN203" s="298">
        <f t="shared" si="1269"/>
        <v>133075</v>
      </c>
      <c r="AO203" s="298">
        <f t="shared" si="1269"/>
        <v>0</v>
      </c>
      <c r="AP203" s="298">
        <f t="shared" si="1269"/>
        <v>71925</v>
      </c>
      <c r="AQ203" s="298">
        <f t="shared" si="1269"/>
        <v>10790</v>
      </c>
      <c r="AR203" s="298">
        <f t="shared" si="1269"/>
        <v>0</v>
      </c>
      <c r="AS203" s="298">
        <f t="shared" si="1269"/>
        <v>331612</v>
      </c>
      <c r="AT203" s="298">
        <f t="shared" si="1269"/>
        <v>2655838</v>
      </c>
      <c r="AU203" s="298">
        <f t="shared" si="1269"/>
        <v>3268335</v>
      </c>
      <c r="AX203" s="297" t="s">
        <v>56</v>
      </c>
      <c r="AY203" s="298">
        <f t="shared" ref="AY203:BK203" si="1270">AY170+AY186+AY106</f>
        <v>0</v>
      </c>
      <c r="AZ203" s="298">
        <f t="shared" si="1270"/>
        <v>0</v>
      </c>
      <c r="BA203" s="298">
        <f t="shared" si="1270"/>
        <v>0</v>
      </c>
      <c r="BB203" s="298">
        <f t="shared" si="1270"/>
        <v>0</v>
      </c>
      <c r="BC203" s="298">
        <f t="shared" si="1270"/>
        <v>0</v>
      </c>
      <c r="BD203" s="298">
        <f t="shared" si="1270"/>
        <v>0</v>
      </c>
      <c r="BE203" s="298">
        <f t="shared" si="1270"/>
        <v>0</v>
      </c>
      <c r="BF203" s="298">
        <f t="shared" si="1270"/>
        <v>0</v>
      </c>
      <c r="BG203" s="298">
        <f t="shared" si="1270"/>
        <v>0</v>
      </c>
      <c r="BH203" s="298">
        <f t="shared" si="1270"/>
        <v>0</v>
      </c>
      <c r="BI203" s="298">
        <f t="shared" si="1270"/>
        <v>0</v>
      </c>
      <c r="BJ203" s="298">
        <f t="shared" si="1270"/>
        <v>0</v>
      </c>
      <c r="BK203" s="298">
        <f t="shared" si="1270"/>
        <v>0</v>
      </c>
    </row>
    <row r="204" spans="1:95" s="297" customFormat="1" x14ac:dyDescent="0.25">
      <c r="A204" s="302"/>
      <c r="B204" s="297" t="s">
        <v>55</v>
      </c>
      <c r="C204" s="298">
        <f t="shared" si="1252"/>
        <v>0</v>
      </c>
      <c r="D204" s="298">
        <f t="shared" si="1252"/>
        <v>542231</v>
      </c>
      <c r="E204" s="298">
        <f t="shared" si="1252"/>
        <v>1922075.8599999999</v>
      </c>
      <c r="F204" s="298">
        <f t="shared" si="1252"/>
        <v>724274</v>
      </c>
      <c r="G204" s="298">
        <f t="shared" si="1252"/>
        <v>1037927.71</v>
      </c>
      <c r="H204" s="298">
        <f t="shared" si="1252"/>
        <v>1759835.84</v>
      </c>
      <c r="I204" s="298">
        <f t="shared" si="1252"/>
        <v>719257.23</v>
      </c>
      <c r="J204" s="298">
        <f t="shared" si="1252"/>
        <v>912288.80999999994</v>
      </c>
      <c r="K204" s="298">
        <f t="shared" si="1252"/>
        <v>1704252.9</v>
      </c>
      <c r="L204" s="298">
        <f t="shared" si="1252"/>
        <v>510631</v>
      </c>
      <c r="M204" s="298">
        <f t="shared" si="1252"/>
        <v>1541071.28</v>
      </c>
      <c r="N204" s="298">
        <f t="shared" si="1252"/>
        <v>8231015.54</v>
      </c>
      <c r="O204" s="298">
        <f t="shared" si="1252"/>
        <v>19604861.169999998</v>
      </c>
      <c r="R204" s="297" t="s">
        <v>55</v>
      </c>
      <c r="S204" s="298">
        <f t="shared" ref="S204:AE204" si="1271">S171+S187+S107</f>
        <v>0</v>
      </c>
      <c r="T204" s="298">
        <f t="shared" si="1271"/>
        <v>348733</v>
      </c>
      <c r="U204" s="298">
        <f t="shared" si="1271"/>
        <v>2457655</v>
      </c>
      <c r="V204" s="298">
        <f t="shared" si="1271"/>
        <v>2100317</v>
      </c>
      <c r="W204" s="298">
        <f t="shared" si="1271"/>
        <v>1860463</v>
      </c>
      <c r="X204" s="298">
        <f t="shared" si="1271"/>
        <v>1851587</v>
      </c>
      <c r="Y204" s="298">
        <f t="shared" si="1271"/>
        <v>1506701</v>
      </c>
      <c r="Z204" s="298">
        <f t="shared" si="1271"/>
        <v>4795720</v>
      </c>
      <c r="AA204" s="298">
        <f t="shared" si="1271"/>
        <v>3502377</v>
      </c>
      <c r="AB204" s="298">
        <f t="shared" si="1271"/>
        <v>1715416.65</v>
      </c>
      <c r="AC204" s="298">
        <f t="shared" si="1271"/>
        <v>1240582.3500000001</v>
      </c>
      <c r="AD204" s="298">
        <f t="shared" si="1271"/>
        <v>9926630</v>
      </c>
      <c r="AE204" s="298">
        <f t="shared" si="1271"/>
        <v>31306182</v>
      </c>
      <c r="AH204" s="297" t="s">
        <v>55</v>
      </c>
      <c r="AI204" s="298">
        <f t="shared" ref="AI204:AU204" si="1272">AI171+AI187+AI107</f>
        <v>0</v>
      </c>
      <c r="AJ204" s="298">
        <f t="shared" si="1272"/>
        <v>78762</v>
      </c>
      <c r="AK204" s="298">
        <f t="shared" si="1272"/>
        <v>131137</v>
      </c>
      <c r="AL204" s="298">
        <f t="shared" si="1272"/>
        <v>43165</v>
      </c>
      <c r="AM204" s="298">
        <f t="shared" si="1272"/>
        <v>517940</v>
      </c>
      <c r="AN204" s="298">
        <f t="shared" si="1272"/>
        <v>310948</v>
      </c>
      <c r="AO204" s="298">
        <f t="shared" si="1272"/>
        <v>124715</v>
      </c>
      <c r="AP204" s="298">
        <f t="shared" si="1272"/>
        <v>453383</v>
      </c>
      <c r="AQ204" s="298">
        <f t="shared" si="1272"/>
        <v>1137754</v>
      </c>
      <c r="AR204" s="298">
        <f t="shared" si="1272"/>
        <v>368302</v>
      </c>
      <c r="AS204" s="298">
        <f t="shared" si="1272"/>
        <v>3016233</v>
      </c>
      <c r="AT204" s="298">
        <f t="shared" si="1272"/>
        <v>2453971</v>
      </c>
      <c r="AU204" s="298">
        <f t="shared" si="1272"/>
        <v>8636310</v>
      </c>
      <c r="AX204" s="297" t="s">
        <v>55</v>
      </c>
      <c r="AY204" s="298">
        <f t="shared" ref="AY204:BK204" si="1273">AY171+AY187+AY107</f>
        <v>0</v>
      </c>
      <c r="AZ204" s="298">
        <f t="shared" si="1273"/>
        <v>46229</v>
      </c>
      <c r="BA204" s="298">
        <f t="shared" si="1273"/>
        <v>16559</v>
      </c>
      <c r="BB204" s="298">
        <f t="shared" si="1273"/>
        <v>0</v>
      </c>
      <c r="BC204" s="298">
        <f t="shared" si="1273"/>
        <v>5376</v>
      </c>
      <c r="BD204" s="298">
        <f t="shared" si="1273"/>
        <v>0</v>
      </c>
      <c r="BE204" s="298">
        <f t="shared" si="1273"/>
        <v>61292</v>
      </c>
      <c r="BF204" s="298">
        <f t="shared" si="1273"/>
        <v>131213</v>
      </c>
      <c r="BG204" s="298">
        <f t="shared" si="1273"/>
        <v>0</v>
      </c>
      <c r="BH204" s="298">
        <f t="shared" si="1273"/>
        <v>0</v>
      </c>
      <c r="BI204" s="298">
        <f t="shared" si="1273"/>
        <v>16282</v>
      </c>
      <c r="BJ204" s="298">
        <f t="shared" si="1273"/>
        <v>711044</v>
      </c>
      <c r="BK204" s="298">
        <f t="shared" si="1273"/>
        <v>987995</v>
      </c>
    </row>
    <row r="205" spans="1:95" s="297" customFormat="1" x14ac:dyDescent="0.25">
      <c r="A205" s="302"/>
      <c r="B205" s="297" t="s">
        <v>54</v>
      </c>
      <c r="C205" s="298">
        <f t="shared" si="1252"/>
        <v>0</v>
      </c>
      <c r="D205" s="298">
        <f t="shared" si="1252"/>
        <v>0</v>
      </c>
      <c r="E205" s="298">
        <f t="shared" si="1252"/>
        <v>5636</v>
      </c>
      <c r="F205" s="298">
        <f t="shared" si="1252"/>
        <v>0</v>
      </c>
      <c r="G205" s="298">
        <f t="shared" si="1252"/>
        <v>8454</v>
      </c>
      <c r="H205" s="298">
        <f t="shared" si="1252"/>
        <v>0</v>
      </c>
      <c r="I205" s="298">
        <f t="shared" si="1252"/>
        <v>0</v>
      </c>
      <c r="J205" s="298">
        <f t="shared" si="1252"/>
        <v>0</v>
      </c>
      <c r="K205" s="298">
        <f t="shared" si="1252"/>
        <v>3846.2776047676925</v>
      </c>
      <c r="L205" s="298">
        <f t="shared" si="1252"/>
        <v>736.77619489413371</v>
      </c>
      <c r="M205" s="298">
        <f t="shared" si="1252"/>
        <v>30998</v>
      </c>
      <c r="N205" s="298">
        <f t="shared" si="1252"/>
        <v>70855.625850798097</v>
      </c>
      <c r="O205" s="298">
        <f t="shared" si="1252"/>
        <v>120526.67965045993</v>
      </c>
      <c r="R205" s="297" t="s">
        <v>54</v>
      </c>
      <c r="S205" s="298">
        <f t="shared" ref="S205:AE205" si="1274">S172+S188+S108</f>
        <v>0</v>
      </c>
      <c r="T205" s="298">
        <f t="shared" si="1274"/>
        <v>0</v>
      </c>
      <c r="U205" s="298">
        <f t="shared" si="1274"/>
        <v>12681</v>
      </c>
      <c r="V205" s="298">
        <f t="shared" si="1274"/>
        <v>0</v>
      </c>
      <c r="W205" s="298">
        <f t="shared" si="1274"/>
        <v>21135</v>
      </c>
      <c r="X205" s="298">
        <f t="shared" si="1274"/>
        <v>5636</v>
      </c>
      <c r="Y205" s="298">
        <f t="shared" si="1274"/>
        <v>5636</v>
      </c>
      <c r="Z205" s="298">
        <f t="shared" si="1274"/>
        <v>0</v>
      </c>
      <c r="AA205" s="298">
        <f t="shared" si="1274"/>
        <v>208581.11247837986</v>
      </c>
      <c r="AB205" s="298">
        <f t="shared" si="1274"/>
        <v>66913.304274296563</v>
      </c>
      <c r="AC205" s="298">
        <f t="shared" si="1274"/>
        <v>23953</v>
      </c>
      <c r="AD205" s="298">
        <f t="shared" si="1274"/>
        <v>17934.415447568201</v>
      </c>
      <c r="AE205" s="298">
        <f t="shared" si="1274"/>
        <v>362469.83220024465</v>
      </c>
      <c r="AH205" s="297" t="s">
        <v>54</v>
      </c>
      <c r="AI205" s="298">
        <f t="shared" ref="AI205:AU205" si="1275">AI172+AI188+AI108</f>
        <v>0</v>
      </c>
      <c r="AJ205" s="298">
        <f t="shared" si="1275"/>
        <v>0</v>
      </c>
      <c r="AK205" s="298">
        <f t="shared" si="1275"/>
        <v>0</v>
      </c>
      <c r="AL205" s="298">
        <f t="shared" si="1275"/>
        <v>0</v>
      </c>
      <c r="AM205" s="298">
        <f t="shared" si="1275"/>
        <v>0</v>
      </c>
      <c r="AN205" s="298">
        <f t="shared" si="1275"/>
        <v>0</v>
      </c>
      <c r="AO205" s="298">
        <f t="shared" si="1275"/>
        <v>0</v>
      </c>
      <c r="AP205" s="298">
        <f t="shared" si="1275"/>
        <v>0</v>
      </c>
      <c r="AQ205" s="298">
        <f t="shared" si="1275"/>
        <v>69896.608746417522</v>
      </c>
      <c r="AR205" s="298">
        <f t="shared" si="1275"/>
        <v>106705.09053201783</v>
      </c>
      <c r="AS205" s="298">
        <f t="shared" si="1275"/>
        <v>0</v>
      </c>
      <c r="AT205" s="298">
        <f t="shared" si="1275"/>
        <v>16378.640297161677</v>
      </c>
      <c r="AU205" s="298">
        <f t="shared" si="1275"/>
        <v>192980.33957559703</v>
      </c>
      <c r="AX205" s="297" t="s">
        <v>54</v>
      </c>
      <c r="AY205" s="298">
        <f t="shared" ref="AY205:BK205" si="1276">AY172+AY188+AY108</f>
        <v>0</v>
      </c>
      <c r="AZ205" s="298">
        <f t="shared" si="1276"/>
        <v>0</v>
      </c>
      <c r="BA205" s="298">
        <f t="shared" si="1276"/>
        <v>0</v>
      </c>
      <c r="BB205" s="298">
        <f t="shared" si="1276"/>
        <v>0</v>
      </c>
      <c r="BC205" s="298">
        <f t="shared" si="1276"/>
        <v>0</v>
      </c>
      <c r="BD205" s="298">
        <f t="shared" si="1276"/>
        <v>0</v>
      </c>
      <c r="BE205" s="298">
        <f t="shared" si="1276"/>
        <v>0</v>
      </c>
      <c r="BF205" s="298">
        <f t="shared" si="1276"/>
        <v>0</v>
      </c>
      <c r="BG205" s="298">
        <f t="shared" si="1276"/>
        <v>105396.03849039655</v>
      </c>
      <c r="BH205" s="298">
        <f t="shared" si="1276"/>
        <v>132390.92183374305</v>
      </c>
      <c r="BI205" s="298">
        <f t="shared" si="1276"/>
        <v>0</v>
      </c>
      <c r="BJ205" s="298">
        <f t="shared" si="1276"/>
        <v>8580.9455501083285</v>
      </c>
      <c r="BK205" s="298">
        <f t="shared" si="1276"/>
        <v>246367.90587424792</v>
      </c>
    </row>
    <row r="206" spans="1:95" s="297" customFormat="1" x14ac:dyDescent="0.25">
      <c r="A206" s="302"/>
      <c r="B206" s="297" t="s">
        <v>53</v>
      </c>
      <c r="C206" s="298">
        <f t="shared" si="1252"/>
        <v>0</v>
      </c>
      <c r="D206" s="298">
        <f t="shared" si="1252"/>
        <v>0</v>
      </c>
      <c r="E206" s="298">
        <f t="shared" si="1252"/>
        <v>0</v>
      </c>
      <c r="F206" s="298">
        <f t="shared" si="1252"/>
        <v>0</v>
      </c>
      <c r="G206" s="298">
        <f t="shared" si="1252"/>
        <v>0</v>
      </c>
      <c r="H206" s="298">
        <f t="shared" si="1252"/>
        <v>0</v>
      </c>
      <c r="I206" s="298">
        <f t="shared" si="1252"/>
        <v>0</v>
      </c>
      <c r="J206" s="298">
        <f t="shared" si="1252"/>
        <v>0</v>
      </c>
      <c r="K206" s="298">
        <f t="shared" si="1252"/>
        <v>0</v>
      </c>
      <c r="L206" s="298">
        <f t="shared" si="1252"/>
        <v>0</v>
      </c>
      <c r="M206" s="298">
        <f t="shared" si="1252"/>
        <v>0</v>
      </c>
      <c r="N206" s="298">
        <f t="shared" si="1252"/>
        <v>25934</v>
      </c>
      <c r="O206" s="298">
        <f t="shared" si="1252"/>
        <v>25934</v>
      </c>
      <c r="R206" s="297" t="s">
        <v>53</v>
      </c>
      <c r="S206" s="298">
        <f t="shared" ref="S206:AE206" si="1277">S173+S189+S109</f>
        <v>0</v>
      </c>
      <c r="T206" s="298">
        <f t="shared" si="1277"/>
        <v>0</v>
      </c>
      <c r="U206" s="298">
        <f t="shared" si="1277"/>
        <v>104820</v>
      </c>
      <c r="V206" s="298">
        <f t="shared" si="1277"/>
        <v>0</v>
      </c>
      <c r="W206" s="298">
        <f t="shared" si="1277"/>
        <v>0</v>
      </c>
      <c r="X206" s="298">
        <f t="shared" si="1277"/>
        <v>0</v>
      </c>
      <c r="Y206" s="298">
        <f t="shared" si="1277"/>
        <v>289988</v>
      </c>
      <c r="Z206" s="298">
        <f t="shared" si="1277"/>
        <v>58020</v>
      </c>
      <c r="AA206" s="298">
        <f t="shared" si="1277"/>
        <v>0</v>
      </c>
      <c r="AB206" s="298">
        <f t="shared" si="1277"/>
        <v>35240</v>
      </c>
      <c r="AC206" s="298">
        <f t="shared" si="1277"/>
        <v>0</v>
      </c>
      <c r="AD206" s="298">
        <f t="shared" si="1277"/>
        <v>22910</v>
      </c>
      <c r="AE206" s="298">
        <f t="shared" si="1277"/>
        <v>510978</v>
      </c>
      <c r="AH206" s="297" t="s">
        <v>53</v>
      </c>
      <c r="AI206" s="298">
        <f t="shared" ref="AI206:AU206" si="1278">AI173+AI189+AI109</f>
        <v>0</v>
      </c>
      <c r="AJ206" s="298">
        <f t="shared" si="1278"/>
        <v>0</v>
      </c>
      <c r="AK206" s="298">
        <f t="shared" si="1278"/>
        <v>0</v>
      </c>
      <c r="AL206" s="298">
        <f t="shared" si="1278"/>
        <v>0</v>
      </c>
      <c r="AM206" s="298">
        <f t="shared" si="1278"/>
        <v>0</v>
      </c>
      <c r="AN206" s="298">
        <f t="shared" si="1278"/>
        <v>0</v>
      </c>
      <c r="AO206" s="298">
        <f t="shared" si="1278"/>
        <v>0</v>
      </c>
      <c r="AP206" s="298">
        <f t="shared" si="1278"/>
        <v>812174</v>
      </c>
      <c r="AQ206" s="298">
        <f t="shared" si="1278"/>
        <v>0</v>
      </c>
      <c r="AR206" s="298">
        <f t="shared" si="1278"/>
        <v>0</v>
      </c>
      <c r="AS206" s="298">
        <f t="shared" si="1278"/>
        <v>0</v>
      </c>
      <c r="AT206" s="298">
        <f t="shared" si="1278"/>
        <v>0</v>
      </c>
      <c r="AU206" s="298">
        <f t="shared" si="1278"/>
        <v>812174</v>
      </c>
      <c r="AX206" s="297" t="s">
        <v>53</v>
      </c>
      <c r="AY206" s="298">
        <f t="shared" ref="AY206:BK206" si="1279">AY173+AY189+AY109</f>
        <v>0</v>
      </c>
      <c r="AZ206" s="298">
        <f t="shared" si="1279"/>
        <v>0</v>
      </c>
      <c r="BA206" s="298">
        <f t="shared" si="1279"/>
        <v>0</v>
      </c>
      <c r="BB206" s="298">
        <f t="shared" si="1279"/>
        <v>0</v>
      </c>
      <c r="BC206" s="298">
        <f t="shared" si="1279"/>
        <v>0</v>
      </c>
      <c r="BD206" s="298">
        <f t="shared" si="1279"/>
        <v>0</v>
      </c>
      <c r="BE206" s="298">
        <f t="shared" si="1279"/>
        <v>0</v>
      </c>
      <c r="BF206" s="298">
        <f t="shared" si="1279"/>
        <v>0</v>
      </c>
      <c r="BG206" s="298">
        <f t="shared" si="1279"/>
        <v>0</v>
      </c>
      <c r="BH206" s="298">
        <f t="shared" si="1279"/>
        <v>0</v>
      </c>
      <c r="BI206" s="298">
        <f t="shared" si="1279"/>
        <v>0</v>
      </c>
      <c r="BJ206" s="298">
        <f t="shared" si="1279"/>
        <v>0</v>
      </c>
      <c r="BK206" s="298">
        <f t="shared" si="1279"/>
        <v>0</v>
      </c>
    </row>
    <row r="207" spans="1:95" s="297" customFormat="1" x14ac:dyDescent="0.25">
      <c r="A207" s="302"/>
      <c r="B207" s="297" t="s">
        <v>52</v>
      </c>
      <c r="C207" s="298">
        <f t="shared" si="1252"/>
        <v>0</v>
      </c>
      <c r="D207" s="298">
        <f t="shared" si="1252"/>
        <v>0</v>
      </c>
      <c r="E207" s="298">
        <f t="shared" si="1252"/>
        <v>0</v>
      </c>
      <c r="F207" s="298">
        <f t="shared" si="1252"/>
        <v>0</v>
      </c>
      <c r="G207" s="298">
        <f t="shared" si="1252"/>
        <v>0</v>
      </c>
      <c r="H207" s="298">
        <f t="shared" si="1252"/>
        <v>0</v>
      </c>
      <c r="I207" s="298">
        <f t="shared" si="1252"/>
        <v>0</v>
      </c>
      <c r="J207" s="298">
        <f t="shared" si="1252"/>
        <v>0</v>
      </c>
      <c r="K207" s="298">
        <f t="shared" si="1252"/>
        <v>0</v>
      </c>
      <c r="L207" s="298">
        <f t="shared" si="1252"/>
        <v>0</v>
      </c>
      <c r="M207" s="298">
        <f t="shared" si="1252"/>
        <v>0</v>
      </c>
      <c r="N207" s="298">
        <f t="shared" si="1252"/>
        <v>218550</v>
      </c>
      <c r="O207" s="298">
        <f t="shared" si="1252"/>
        <v>218550</v>
      </c>
      <c r="R207" s="297" t="s">
        <v>52</v>
      </c>
      <c r="S207" s="298">
        <f t="shared" ref="S207:AE207" si="1280">S174+S190+S110</f>
        <v>0</v>
      </c>
      <c r="T207" s="298">
        <f t="shared" si="1280"/>
        <v>0</v>
      </c>
      <c r="U207" s="298">
        <f t="shared" si="1280"/>
        <v>0</v>
      </c>
      <c r="V207" s="298">
        <f t="shared" si="1280"/>
        <v>0</v>
      </c>
      <c r="W207" s="298">
        <f t="shared" si="1280"/>
        <v>0</v>
      </c>
      <c r="X207" s="298">
        <f t="shared" si="1280"/>
        <v>0</v>
      </c>
      <c r="Y207" s="298">
        <f t="shared" si="1280"/>
        <v>0</v>
      </c>
      <c r="Z207" s="298">
        <f t="shared" si="1280"/>
        <v>4518724</v>
      </c>
      <c r="AA207" s="298">
        <f t="shared" si="1280"/>
        <v>64045</v>
      </c>
      <c r="AB207" s="298">
        <f t="shared" si="1280"/>
        <v>0</v>
      </c>
      <c r="AC207" s="298">
        <f t="shared" si="1280"/>
        <v>20038</v>
      </c>
      <c r="AD207" s="298">
        <f t="shared" si="1280"/>
        <v>0</v>
      </c>
      <c r="AE207" s="298">
        <f t="shared" si="1280"/>
        <v>4602807</v>
      </c>
      <c r="AH207" s="297" t="s">
        <v>52</v>
      </c>
      <c r="AI207" s="298">
        <f t="shared" ref="AI207:AU207" si="1281">AI174+AI190+AI110</f>
        <v>0</v>
      </c>
      <c r="AJ207" s="298">
        <f t="shared" si="1281"/>
        <v>0</v>
      </c>
      <c r="AK207" s="298">
        <f t="shared" si="1281"/>
        <v>0</v>
      </c>
      <c r="AL207" s="298">
        <f t="shared" si="1281"/>
        <v>0</v>
      </c>
      <c r="AM207" s="298">
        <f t="shared" si="1281"/>
        <v>154300</v>
      </c>
      <c r="AN207" s="298">
        <f t="shared" si="1281"/>
        <v>0</v>
      </c>
      <c r="AO207" s="298">
        <f t="shared" si="1281"/>
        <v>9261</v>
      </c>
      <c r="AP207" s="298">
        <f t="shared" si="1281"/>
        <v>1168166</v>
      </c>
      <c r="AQ207" s="298">
        <f t="shared" si="1281"/>
        <v>0</v>
      </c>
      <c r="AR207" s="298">
        <f t="shared" si="1281"/>
        <v>0</v>
      </c>
      <c r="AS207" s="298">
        <f t="shared" si="1281"/>
        <v>2377322</v>
      </c>
      <c r="AT207" s="298">
        <f t="shared" si="1281"/>
        <v>6477359</v>
      </c>
      <c r="AU207" s="298">
        <f t="shared" si="1281"/>
        <v>10186408</v>
      </c>
      <c r="AX207" s="297" t="s">
        <v>52</v>
      </c>
      <c r="AY207" s="298">
        <f t="shared" ref="AY207:BK207" si="1282">AY174+AY190+AY110</f>
        <v>0</v>
      </c>
      <c r="AZ207" s="298">
        <f t="shared" si="1282"/>
        <v>0</v>
      </c>
      <c r="BA207" s="298">
        <f t="shared" si="1282"/>
        <v>0</v>
      </c>
      <c r="BB207" s="298">
        <f t="shared" si="1282"/>
        <v>0</v>
      </c>
      <c r="BC207" s="298">
        <f t="shared" si="1282"/>
        <v>0</v>
      </c>
      <c r="BD207" s="298">
        <f t="shared" si="1282"/>
        <v>0</v>
      </c>
      <c r="BE207" s="298">
        <f t="shared" si="1282"/>
        <v>0</v>
      </c>
      <c r="BF207" s="298">
        <f t="shared" si="1282"/>
        <v>0</v>
      </c>
      <c r="BG207" s="298">
        <f t="shared" si="1282"/>
        <v>0</v>
      </c>
      <c r="BH207" s="298">
        <f t="shared" si="1282"/>
        <v>0</v>
      </c>
      <c r="BI207" s="298">
        <f t="shared" si="1282"/>
        <v>0</v>
      </c>
      <c r="BJ207" s="298">
        <f t="shared" si="1282"/>
        <v>0</v>
      </c>
      <c r="BK207" s="298">
        <f t="shared" si="1282"/>
        <v>0</v>
      </c>
    </row>
    <row r="208" spans="1:95" s="297" customFormat="1" x14ac:dyDescent="0.25">
      <c r="A208" s="302"/>
      <c r="B208" s="297" t="s">
        <v>51</v>
      </c>
      <c r="C208" s="298">
        <f t="shared" si="1252"/>
        <v>0</v>
      </c>
      <c r="D208" s="298">
        <f t="shared" si="1252"/>
        <v>0</v>
      </c>
      <c r="E208" s="298">
        <f t="shared" si="1252"/>
        <v>95082</v>
      </c>
      <c r="F208" s="298">
        <f t="shared" si="1252"/>
        <v>73720</v>
      </c>
      <c r="G208" s="298">
        <f t="shared" si="1252"/>
        <v>34571</v>
      </c>
      <c r="H208" s="298">
        <f t="shared" si="1252"/>
        <v>0</v>
      </c>
      <c r="I208" s="298">
        <f t="shared" si="1252"/>
        <v>5150</v>
      </c>
      <c r="J208" s="298">
        <f t="shared" si="1252"/>
        <v>0</v>
      </c>
      <c r="K208" s="298">
        <f t="shared" si="1252"/>
        <v>206822</v>
      </c>
      <c r="L208" s="298">
        <f t="shared" si="1252"/>
        <v>50168</v>
      </c>
      <c r="M208" s="298">
        <f t="shared" si="1252"/>
        <v>0</v>
      </c>
      <c r="N208" s="298">
        <f t="shared" si="1252"/>
        <v>70611</v>
      </c>
      <c r="O208" s="298">
        <f t="shared" si="1252"/>
        <v>536124</v>
      </c>
      <c r="R208" s="297" t="s">
        <v>51</v>
      </c>
      <c r="S208" s="298">
        <f t="shared" ref="S208:AE208" si="1283">S175+S191+S111</f>
        <v>0</v>
      </c>
      <c r="T208" s="298">
        <f t="shared" si="1283"/>
        <v>0</v>
      </c>
      <c r="U208" s="298">
        <f t="shared" si="1283"/>
        <v>0</v>
      </c>
      <c r="V208" s="298">
        <f t="shared" si="1283"/>
        <v>0</v>
      </c>
      <c r="W208" s="298">
        <f t="shared" si="1283"/>
        <v>0</v>
      </c>
      <c r="X208" s="298">
        <f t="shared" si="1283"/>
        <v>0</v>
      </c>
      <c r="Y208" s="298">
        <f t="shared" si="1283"/>
        <v>0</v>
      </c>
      <c r="Z208" s="298">
        <f t="shared" si="1283"/>
        <v>4880</v>
      </c>
      <c r="AA208" s="298">
        <f t="shared" si="1283"/>
        <v>15891</v>
      </c>
      <c r="AB208" s="298">
        <f t="shared" si="1283"/>
        <v>-181792.65</v>
      </c>
      <c r="AC208" s="298">
        <f t="shared" si="1283"/>
        <v>195099.65</v>
      </c>
      <c r="AD208" s="298">
        <f t="shared" si="1283"/>
        <v>795025</v>
      </c>
      <c r="AE208" s="298">
        <f t="shared" si="1283"/>
        <v>829103</v>
      </c>
      <c r="AH208" s="297" t="s">
        <v>51</v>
      </c>
      <c r="AI208" s="298">
        <f t="shared" ref="AI208:AU208" si="1284">AI175+AI191+AI111</f>
        <v>0</v>
      </c>
      <c r="AJ208" s="298">
        <f t="shared" si="1284"/>
        <v>0</v>
      </c>
      <c r="AK208" s="298">
        <f t="shared" si="1284"/>
        <v>0</v>
      </c>
      <c r="AL208" s="298">
        <f t="shared" si="1284"/>
        <v>0</v>
      </c>
      <c r="AM208" s="298">
        <f t="shared" si="1284"/>
        <v>0</v>
      </c>
      <c r="AN208" s="298">
        <f t="shared" si="1284"/>
        <v>0</v>
      </c>
      <c r="AO208" s="298">
        <f t="shared" si="1284"/>
        <v>0</v>
      </c>
      <c r="AP208" s="298">
        <f t="shared" si="1284"/>
        <v>0</v>
      </c>
      <c r="AQ208" s="298">
        <f t="shared" si="1284"/>
        <v>0</v>
      </c>
      <c r="AR208" s="298">
        <f t="shared" si="1284"/>
        <v>0</v>
      </c>
      <c r="AS208" s="298">
        <f t="shared" si="1284"/>
        <v>0</v>
      </c>
      <c r="AT208" s="298">
        <f t="shared" si="1284"/>
        <v>0</v>
      </c>
      <c r="AU208" s="298">
        <f t="shared" si="1284"/>
        <v>0</v>
      </c>
      <c r="AX208" s="297" t="s">
        <v>51</v>
      </c>
      <c r="AY208" s="298">
        <f t="shared" ref="AY208:BK208" si="1285">AY175+AY191+AY111</f>
        <v>0</v>
      </c>
      <c r="AZ208" s="298">
        <f t="shared" si="1285"/>
        <v>0</v>
      </c>
      <c r="BA208" s="298">
        <f t="shared" si="1285"/>
        <v>0</v>
      </c>
      <c r="BB208" s="298">
        <f t="shared" si="1285"/>
        <v>0</v>
      </c>
      <c r="BC208" s="298">
        <f t="shared" si="1285"/>
        <v>0</v>
      </c>
      <c r="BD208" s="298">
        <f t="shared" si="1285"/>
        <v>0</v>
      </c>
      <c r="BE208" s="298">
        <f t="shared" si="1285"/>
        <v>0</v>
      </c>
      <c r="BF208" s="298">
        <f t="shared" si="1285"/>
        <v>0</v>
      </c>
      <c r="BG208" s="298">
        <f t="shared" si="1285"/>
        <v>0</v>
      </c>
      <c r="BH208" s="298">
        <f t="shared" si="1285"/>
        <v>0</v>
      </c>
      <c r="BI208" s="298">
        <f t="shared" si="1285"/>
        <v>0</v>
      </c>
      <c r="BJ208" s="298">
        <f t="shared" si="1285"/>
        <v>0</v>
      </c>
      <c r="BK208" s="298">
        <f t="shared" si="1285"/>
        <v>0</v>
      </c>
    </row>
    <row r="209" spans="1:63" s="297" customFormat="1" x14ac:dyDescent="0.25">
      <c r="A209" s="302"/>
      <c r="B209" s="297" t="s">
        <v>50</v>
      </c>
      <c r="C209" s="298">
        <f t="shared" si="1252"/>
        <v>0</v>
      </c>
      <c r="D209" s="298">
        <f t="shared" si="1252"/>
        <v>0</v>
      </c>
      <c r="E209" s="298">
        <f t="shared" si="1252"/>
        <v>0</v>
      </c>
      <c r="F209" s="298">
        <f t="shared" si="1252"/>
        <v>0</v>
      </c>
      <c r="G209" s="298">
        <f t="shared" si="1252"/>
        <v>17220.95</v>
      </c>
      <c r="H209" s="298">
        <f t="shared" si="1252"/>
        <v>0</v>
      </c>
      <c r="I209" s="298">
        <f t="shared" si="1252"/>
        <v>0</v>
      </c>
      <c r="J209" s="298">
        <f t="shared" si="1252"/>
        <v>0</v>
      </c>
      <c r="K209" s="298">
        <f t="shared" si="1252"/>
        <v>0</v>
      </c>
      <c r="L209" s="298">
        <f t="shared" si="1252"/>
        <v>0</v>
      </c>
      <c r="M209" s="298">
        <f t="shared" si="1252"/>
        <v>0</v>
      </c>
      <c r="N209" s="298">
        <f t="shared" si="1252"/>
        <v>21156</v>
      </c>
      <c r="O209" s="298">
        <f t="shared" si="1252"/>
        <v>38376.949999999997</v>
      </c>
      <c r="R209" s="297" t="s">
        <v>50</v>
      </c>
      <c r="S209" s="298">
        <f t="shared" ref="S209:AE209" si="1286">S176+S192+S112</f>
        <v>0</v>
      </c>
      <c r="T209" s="298">
        <f t="shared" si="1286"/>
        <v>0</v>
      </c>
      <c r="U209" s="298">
        <f t="shared" si="1286"/>
        <v>0</v>
      </c>
      <c r="V209" s="298">
        <f t="shared" si="1286"/>
        <v>0</v>
      </c>
      <c r="W209" s="298">
        <f t="shared" si="1286"/>
        <v>0</v>
      </c>
      <c r="X209" s="298">
        <f t="shared" si="1286"/>
        <v>0</v>
      </c>
      <c r="Y209" s="298">
        <f t="shared" si="1286"/>
        <v>0</v>
      </c>
      <c r="Z209" s="298">
        <f t="shared" si="1286"/>
        <v>0</v>
      </c>
      <c r="AA209" s="298">
        <f t="shared" si="1286"/>
        <v>42312</v>
      </c>
      <c r="AB209" s="298">
        <f t="shared" si="1286"/>
        <v>0</v>
      </c>
      <c r="AC209" s="298">
        <f t="shared" si="1286"/>
        <v>0</v>
      </c>
      <c r="AD209" s="298">
        <f t="shared" si="1286"/>
        <v>0</v>
      </c>
      <c r="AE209" s="298">
        <f t="shared" si="1286"/>
        <v>42312</v>
      </c>
      <c r="AH209" s="297" t="s">
        <v>50</v>
      </c>
      <c r="AI209" s="298">
        <f t="shared" ref="AI209:AU209" si="1287">AI176+AI192+AI112</f>
        <v>0</v>
      </c>
      <c r="AJ209" s="298">
        <f t="shared" si="1287"/>
        <v>0</v>
      </c>
      <c r="AK209" s="298">
        <f t="shared" si="1287"/>
        <v>0</v>
      </c>
      <c r="AL209" s="298">
        <f t="shared" si="1287"/>
        <v>0</v>
      </c>
      <c r="AM209" s="298">
        <f t="shared" si="1287"/>
        <v>0</v>
      </c>
      <c r="AN209" s="298">
        <f t="shared" si="1287"/>
        <v>0</v>
      </c>
      <c r="AO209" s="298">
        <f t="shared" si="1287"/>
        <v>0</v>
      </c>
      <c r="AP209" s="298">
        <f t="shared" si="1287"/>
        <v>0</v>
      </c>
      <c r="AQ209" s="298">
        <f t="shared" si="1287"/>
        <v>0</v>
      </c>
      <c r="AR209" s="298">
        <f t="shared" si="1287"/>
        <v>0</v>
      </c>
      <c r="AS209" s="298">
        <f t="shared" si="1287"/>
        <v>0</v>
      </c>
      <c r="AT209" s="298">
        <f t="shared" si="1287"/>
        <v>42312</v>
      </c>
      <c r="AU209" s="298">
        <f t="shared" si="1287"/>
        <v>42312</v>
      </c>
      <c r="AX209" s="297" t="s">
        <v>50</v>
      </c>
      <c r="AY209" s="298">
        <f t="shared" ref="AY209:BK209" si="1288">AY176+AY192+AY112</f>
        <v>0</v>
      </c>
      <c r="AZ209" s="298">
        <f t="shared" si="1288"/>
        <v>0</v>
      </c>
      <c r="BA209" s="298">
        <f t="shared" si="1288"/>
        <v>0</v>
      </c>
      <c r="BB209" s="298">
        <f t="shared" si="1288"/>
        <v>0</v>
      </c>
      <c r="BC209" s="298">
        <f t="shared" si="1288"/>
        <v>0</v>
      </c>
      <c r="BD209" s="298">
        <f t="shared" si="1288"/>
        <v>0</v>
      </c>
      <c r="BE209" s="298">
        <f t="shared" si="1288"/>
        <v>0</v>
      </c>
      <c r="BF209" s="298">
        <f t="shared" si="1288"/>
        <v>0</v>
      </c>
      <c r="BG209" s="298">
        <f t="shared" si="1288"/>
        <v>0</v>
      </c>
      <c r="BH209" s="298">
        <f t="shared" si="1288"/>
        <v>0</v>
      </c>
      <c r="BI209" s="298">
        <f t="shared" si="1288"/>
        <v>0</v>
      </c>
      <c r="BJ209" s="298">
        <f t="shared" si="1288"/>
        <v>0</v>
      </c>
      <c r="BK209" s="298">
        <f t="shared" si="1288"/>
        <v>0</v>
      </c>
    </row>
    <row r="210" spans="1:63" s="297" customFormat="1" x14ac:dyDescent="0.25">
      <c r="A210" s="302"/>
      <c r="B210" s="297" t="s">
        <v>43</v>
      </c>
      <c r="C210" s="298">
        <f t="shared" ref="C210:O210" si="1289">C177+C193+C113</f>
        <v>0</v>
      </c>
      <c r="D210" s="298">
        <f t="shared" si="1289"/>
        <v>546575</v>
      </c>
      <c r="E210" s="298">
        <f t="shared" si="1289"/>
        <v>2044087.8599999999</v>
      </c>
      <c r="F210" s="298">
        <f t="shared" si="1289"/>
        <v>1400768.18</v>
      </c>
      <c r="G210" s="298">
        <f t="shared" si="1289"/>
        <v>1704862.1400000001</v>
      </c>
      <c r="H210" s="298">
        <f t="shared" si="1289"/>
        <v>1968155.44</v>
      </c>
      <c r="I210" s="298">
        <f t="shared" si="1289"/>
        <v>831753.76</v>
      </c>
      <c r="J210" s="298">
        <f t="shared" si="1289"/>
        <v>977222.73</v>
      </c>
      <c r="K210" s="298">
        <f t="shared" si="1289"/>
        <v>2082550.0176047676</v>
      </c>
      <c r="L210" s="298">
        <f t="shared" si="1289"/>
        <v>543637.7761948941</v>
      </c>
      <c r="M210" s="298">
        <f t="shared" si="1289"/>
        <v>2005817.03</v>
      </c>
      <c r="N210" s="298">
        <f t="shared" si="1289"/>
        <v>11768721.955850797</v>
      </c>
      <c r="O210" s="298">
        <f t="shared" si="1289"/>
        <v>25874151.88965046</v>
      </c>
      <c r="R210" s="297" t="s">
        <v>43</v>
      </c>
      <c r="S210" s="298">
        <f t="shared" ref="S210:AE210" si="1290">S177+S193+S113</f>
        <v>0</v>
      </c>
      <c r="T210" s="298">
        <f t="shared" si="1290"/>
        <v>450426</v>
      </c>
      <c r="U210" s="298">
        <f t="shared" si="1290"/>
        <v>3483675</v>
      </c>
      <c r="V210" s="298">
        <f t="shared" si="1290"/>
        <v>2449036</v>
      </c>
      <c r="W210" s="298">
        <f t="shared" si="1290"/>
        <v>2454807.98</v>
      </c>
      <c r="X210" s="298">
        <f t="shared" si="1290"/>
        <v>3754815.01</v>
      </c>
      <c r="Y210" s="298">
        <f t="shared" si="1290"/>
        <v>2018586</v>
      </c>
      <c r="Z210" s="298">
        <f t="shared" si="1290"/>
        <v>10238844</v>
      </c>
      <c r="AA210" s="298">
        <f t="shared" si="1290"/>
        <v>6240577.1124783801</v>
      </c>
      <c r="AB210" s="298">
        <f t="shared" si="1290"/>
        <v>4348953.2242742963</v>
      </c>
      <c r="AC210" s="298">
        <f t="shared" si="1290"/>
        <v>3021536.11</v>
      </c>
      <c r="AD210" s="298">
        <f t="shared" si="1290"/>
        <v>19517613.415447567</v>
      </c>
      <c r="AE210" s="298">
        <f t="shared" si="1290"/>
        <v>57978869.852200247</v>
      </c>
      <c r="AH210" s="297" t="s">
        <v>43</v>
      </c>
      <c r="AI210" s="298">
        <f t="shared" ref="AI210:AU210" si="1291">AI177+AI193+AI113</f>
        <v>0</v>
      </c>
      <c r="AJ210" s="298">
        <f t="shared" si="1291"/>
        <v>88766</v>
      </c>
      <c r="AK210" s="298">
        <f t="shared" si="1291"/>
        <v>150868</v>
      </c>
      <c r="AL210" s="298">
        <f t="shared" si="1291"/>
        <v>95615</v>
      </c>
      <c r="AM210" s="298">
        <f t="shared" si="1291"/>
        <v>823338</v>
      </c>
      <c r="AN210" s="298">
        <f t="shared" si="1291"/>
        <v>807699</v>
      </c>
      <c r="AO210" s="298">
        <f t="shared" si="1291"/>
        <v>135557</v>
      </c>
      <c r="AP210" s="298">
        <f t="shared" si="1291"/>
        <v>2694831</v>
      </c>
      <c r="AQ210" s="298">
        <f t="shared" si="1291"/>
        <v>1924166.6087464176</v>
      </c>
      <c r="AR210" s="298">
        <f t="shared" si="1291"/>
        <v>490028.09053201781</v>
      </c>
      <c r="AS210" s="298">
        <f t="shared" si="1291"/>
        <v>6247501</v>
      </c>
      <c r="AT210" s="298">
        <f t="shared" si="1291"/>
        <v>13816374.640297161</v>
      </c>
      <c r="AU210" s="298">
        <f t="shared" si="1291"/>
        <v>27274744.339575596</v>
      </c>
      <c r="AX210" s="297" t="s">
        <v>43</v>
      </c>
      <c r="AY210" s="298">
        <f t="shared" ref="AY210:BK210" si="1292">AY177+AY193+AY113</f>
        <v>0</v>
      </c>
      <c r="AZ210" s="298">
        <f t="shared" si="1292"/>
        <v>46229</v>
      </c>
      <c r="BA210" s="298">
        <f t="shared" si="1292"/>
        <v>16559</v>
      </c>
      <c r="BB210" s="298">
        <f t="shared" si="1292"/>
        <v>0</v>
      </c>
      <c r="BC210" s="298">
        <f t="shared" si="1292"/>
        <v>5376</v>
      </c>
      <c r="BD210" s="298">
        <f t="shared" si="1292"/>
        <v>0</v>
      </c>
      <c r="BE210" s="298">
        <f t="shared" si="1292"/>
        <v>61292</v>
      </c>
      <c r="BF210" s="298">
        <f t="shared" si="1292"/>
        <v>131213</v>
      </c>
      <c r="BG210" s="298">
        <f t="shared" si="1292"/>
        <v>105396.03849039655</v>
      </c>
      <c r="BH210" s="298">
        <f t="shared" si="1292"/>
        <v>233862.92183374305</v>
      </c>
      <c r="BI210" s="298">
        <f t="shared" si="1292"/>
        <v>16282</v>
      </c>
      <c r="BJ210" s="298">
        <f t="shared" si="1292"/>
        <v>1763630.9455501083</v>
      </c>
      <c r="BK210" s="298">
        <f t="shared" si="1292"/>
        <v>2379840.9058742481</v>
      </c>
    </row>
    <row r="213" spans="1:63" x14ac:dyDescent="0.25">
      <c r="B213" s="297" t="s">
        <v>256</v>
      </c>
      <c r="C213" s="310">
        <f>C17+C33+C49+C65+C81+C97+C161</f>
        <v>0</v>
      </c>
      <c r="D213" s="311">
        <f t="shared" ref="D213:O213" si="1293">D17+D33+D49+D65+D81+D97+D161</f>
        <v>546575</v>
      </c>
      <c r="E213" s="311">
        <f t="shared" si="1293"/>
        <v>1560361</v>
      </c>
      <c r="F213" s="311">
        <f t="shared" si="1293"/>
        <v>977873</v>
      </c>
      <c r="G213" s="311">
        <f t="shared" si="1293"/>
        <v>1168936</v>
      </c>
      <c r="H213" s="311">
        <f t="shared" si="1293"/>
        <v>1526101</v>
      </c>
      <c r="I213" s="311">
        <f t="shared" si="1293"/>
        <v>592353</v>
      </c>
      <c r="J213" s="311">
        <f t="shared" si="1293"/>
        <v>858709</v>
      </c>
      <c r="K213" s="311">
        <f t="shared" si="1293"/>
        <v>1721072</v>
      </c>
      <c r="L213" s="311">
        <f t="shared" si="1293"/>
        <v>542901</v>
      </c>
      <c r="M213" s="311">
        <f t="shared" si="1293"/>
        <v>1925447</v>
      </c>
      <c r="N213" s="311">
        <f t="shared" si="1293"/>
        <v>11252305</v>
      </c>
      <c r="O213" s="311">
        <f t="shared" si="1293"/>
        <v>22672633</v>
      </c>
      <c r="R213" s="297" t="s">
        <v>256</v>
      </c>
      <c r="S213" s="310">
        <f>S17+S33+S49+S65+S81+S97+S161</f>
        <v>0</v>
      </c>
      <c r="T213" s="311">
        <f t="shared" ref="T213:AE213" si="1294">T17+T33+T49+T65+T81+T97+T161</f>
        <v>450426</v>
      </c>
      <c r="U213" s="311">
        <f t="shared" si="1294"/>
        <v>3483675</v>
      </c>
      <c r="V213" s="311">
        <f t="shared" si="1294"/>
        <v>2449036</v>
      </c>
      <c r="W213" s="311">
        <f t="shared" si="1294"/>
        <v>2411837</v>
      </c>
      <c r="X213" s="311">
        <f t="shared" si="1294"/>
        <v>3640752</v>
      </c>
      <c r="Y213" s="311">
        <f t="shared" si="1294"/>
        <v>2018586</v>
      </c>
      <c r="Z213" s="311">
        <f t="shared" si="1294"/>
        <v>10238844</v>
      </c>
      <c r="AA213" s="311">
        <f t="shared" si="1294"/>
        <v>6181350</v>
      </c>
      <c r="AB213" s="311">
        <f t="shared" si="1294"/>
        <v>4317836</v>
      </c>
      <c r="AC213" s="311">
        <f t="shared" si="1294"/>
        <v>2998221</v>
      </c>
      <c r="AD213" s="311">
        <f t="shared" si="1294"/>
        <v>19505315</v>
      </c>
      <c r="AE213" s="311">
        <f t="shared" si="1294"/>
        <v>57695878</v>
      </c>
      <c r="AH213" s="297" t="s">
        <v>256</v>
      </c>
      <c r="AI213" s="310">
        <f>AI17+AI33+AI49+AI65+AI81+AI97+AI161</f>
        <v>0</v>
      </c>
      <c r="AJ213" s="311">
        <f t="shared" ref="AJ213:AU213" si="1295">AJ17+AJ33+AJ49+AJ65+AJ81+AJ97+AJ161</f>
        <v>88766</v>
      </c>
      <c r="AK213" s="311">
        <f t="shared" si="1295"/>
        <v>150868</v>
      </c>
      <c r="AL213" s="311">
        <f t="shared" si="1295"/>
        <v>95615</v>
      </c>
      <c r="AM213" s="311">
        <f t="shared" si="1295"/>
        <v>823338</v>
      </c>
      <c r="AN213" s="311">
        <f t="shared" si="1295"/>
        <v>807699</v>
      </c>
      <c r="AO213" s="311">
        <f t="shared" si="1295"/>
        <v>135557</v>
      </c>
      <c r="AP213" s="311">
        <f t="shared" si="1295"/>
        <v>2694831</v>
      </c>
      <c r="AQ213" s="311">
        <f t="shared" si="1295"/>
        <v>1854270</v>
      </c>
      <c r="AR213" s="311">
        <f t="shared" si="1295"/>
        <v>383323</v>
      </c>
      <c r="AS213" s="311">
        <f t="shared" si="1295"/>
        <v>6247501</v>
      </c>
      <c r="AT213" s="311">
        <f t="shared" si="1295"/>
        <v>13799996</v>
      </c>
      <c r="AU213" s="311">
        <f t="shared" si="1295"/>
        <v>27081764</v>
      </c>
      <c r="AX213" s="297" t="s">
        <v>256</v>
      </c>
      <c r="AY213" s="310">
        <f>AY17+AY33+AY49+AY65+AY81+AY97+AY161</f>
        <v>0</v>
      </c>
      <c r="AZ213" s="311">
        <f t="shared" ref="AZ213:BK213" si="1296">AZ17+AZ33+AZ49+AZ65+AZ81+AZ97+AZ161</f>
        <v>46229</v>
      </c>
      <c r="BA213" s="311">
        <f t="shared" si="1296"/>
        <v>16559</v>
      </c>
      <c r="BB213" s="311">
        <f t="shared" si="1296"/>
        <v>0</v>
      </c>
      <c r="BC213" s="311">
        <f t="shared" si="1296"/>
        <v>5376</v>
      </c>
      <c r="BD213" s="311">
        <f t="shared" si="1296"/>
        <v>0</v>
      </c>
      <c r="BE213" s="311">
        <f t="shared" si="1296"/>
        <v>61292</v>
      </c>
      <c r="BF213" s="311">
        <f t="shared" si="1296"/>
        <v>131213</v>
      </c>
      <c r="BG213" s="311">
        <f t="shared" si="1296"/>
        <v>0</v>
      </c>
      <c r="BH213" s="311">
        <f t="shared" si="1296"/>
        <v>101472</v>
      </c>
      <c r="BI213" s="311">
        <f t="shared" si="1296"/>
        <v>16282</v>
      </c>
      <c r="BJ213" s="311">
        <f t="shared" si="1296"/>
        <v>1755050</v>
      </c>
      <c r="BK213" s="311">
        <f t="shared" si="1296"/>
        <v>2133473</v>
      </c>
    </row>
    <row r="214" spans="1:63" x14ac:dyDescent="0.25">
      <c r="B214" s="297" t="s">
        <v>186</v>
      </c>
      <c r="C214" s="310">
        <f>C113</f>
        <v>0</v>
      </c>
      <c r="D214" s="311">
        <f t="shared" ref="D214:O214" si="1297">D113</f>
        <v>0</v>
      </c>
      <c r="E214" s="311">
        <f t="shared" si="1297"/>
        <v>0</v>
      </c>
      <c r="F214" s="311">
        <f t="shared" si="1297"/>
        <v>0</v>
      </c>
      <c r="G214" s="311">
        <f t="shared" si="1297"/>
        <v>0</v>
      </c>
      <c r="H214" s="311">
        <f t="shared" si="1297"/>
        <v>0</v>
      </c>
      <c r="I214" s="311">
        <f t="shared" si="1297"/>
        <v>0</v>
      </c>
      <c r="J214" s="311">
        <f t="shared" si="1297"/>
        <v>0</v>
      </c>
      <c r="K214" s="311">
        <f t="shared" si="1297"/>
        <v>1028.2776047676928</v>
      </c>
      <c r="L214" s="311">
        <f t="shared" si="1297"/>
        <v>736.77619489413371</v>
      </c>
      <c r="M214" s="311">
        <f t="shared" si="1297"/>
        <v>0</v>
      </c>
      <c r="N214" s="311">
        <f t="shared" si="1297"/>
        <v>168.01585079810275</v>
      </c>
      <c r="O214" s="311">
        <f t="shared" si="1297"/>
        <v>1933.0696504599291</v>
      </c>
      <c r="R214" s="297" t="s">
        <v>186</v>
      </c>
      <c r="S214" s="310">
        <f>S113</f>
        <v>0</v>
      </c>
      <c r="T214" s="311">
        <f t="shared" ref="T214:AE214" si="1298">T113</f>
        <v>0</v>
      </c>
      <c r="U214" s="311">
        <f t="shared" si="1298"/>
        <v>0</v>
      </c>
      <c r="V214" s="311">
        <f t="shared" si="1298"/>
        <v>0</v>
      </c>
      <c r="W214" s="311">
        <f t="shared" si="1298"/>
        <v>0</v>
      </c>
      <c r="X214" s="311">
        <f t="shared" si="1298"/>
        <v>0</v>
      </c>
      <c r="Y214" s="311">
        <f t="shared" si="1298"/>
        <v>0</v>
      </c>
      <c r="Z214" s="311">
        <f t="shared" si="1298"/>
        <v>0</v>
      </c>
      <c r="AA214" s="311">
        <f t="shared" si="1298"/>
        <v>59227.112478379851</v>
      </c>
      <c r="AB214" s="311">
        <f t="shared" si="1298"/>
        <v>35915.304274296563</v>
      </c>
      <c r="AC214" s="311">
        <f t="shared" si="1298"/>
        <v>0</v>
      </c>
      <c r="AD214" s="311">
        <f t="shared" si="1298"/>
        <v>12298.415447568201</v>
      </c>
      <c r="AE214" s="311">
        <f t="shared" si="1298"/>
        <v>107440.83220024462</v>
      </c>
      <c r="AH214" s="297" t="s">
        <v>186</v>
      </c>
      <c r="AI214" s="310">
        <f>AI113</f>
        <v>0</v>
      </c>
      <c r="AJ214" s="311">
        <f t="shared" ref="AJ214:AU214" si="1299">AJ113</f>
        <v>0</v>
      </c>
      <c r="AK214" s="311">
        <f t="shared" si="1299"/>
        <v>0</v>
      </c>
      <c r="AL214" s="311">
        <f t="shared" si="1299"/>
        <v>0</v>
      </c>
      <c r="AM214" s="311">
        <f t="shared" si="1299"/>
        <v>0</v>
      </c>
      <c r="AN214" s="311">
        <f t="shared" si="1299"/>
        <v>0</v>
      </c>
      <c r="AO214" s="311">
        <f t="shared" si="1299"/>
        <v>0</v>
      </c>
      <c r="AP214" s="311">
        <f t="shared" si="1299"/>
        <v>0</v>
      </c>
      <c r="AQ214" s="311">
        <f t="shared" si="1299"/>
        <v>69896.608746417522</v>
      </c>
      <c r="AR214" s="311">
        <f t="shared" si="1299"/>
        <v>106705.09053201783</v>
      </c>
      <c r="AS214" s="311">
        <f t="shared" si="1299"/>
        <v>0</v>
      </c>
      <c r="AT214" s="311">
        <f t="shared" si="1299"/>
        <v>16378.640297161677</v>
      </c>
      <c r="AU214" s="311">
        <f t="shared" si="1299"/>
        <v>192980.33957559703</v>
      </c>
      <c r="AX214" s="297" t="s">
        <v>186</v>
      </c>
      <c r="AY214" s="310">
        <f>AY113</f>
        <v>0</v>
      </c>
      <c r="AZ214" s="311">
        <f t="shared" ref="AZ214:BK214" si="1300">AZ113</f>
        <v>0</v>
      </c>
      <c r="BA214" s="311">
        <f t="shared" si="1300"/>
        <v>0</v>
      </c>
      <c r="BB214" s="311">
        <f t="shared" si="1300"/>
        <v>0</v>
      </c>
      <c r="BC214" s="311">
        <f t="shared" si="1300"/>
        <v>0</v>
      </c>
      <c r="BD214" s="311">
        <f t="shared" si="1300"/>
        <v>0</v>
      </c>
      <c r="BE214" s="311">
        <f t="shared" si="1300"/>
        <v>0</v>
      </c>
      <c r="BF214" s="311">
        <f t="shared" si="1300"/>
        <v>0</v>
      </c>
      <c r="BG214" s="311">
        <f t="shared" si="1300"/>
        <v>105396.03849039655</v>
      </c>
      <c r="BH214" s="311">
        <f t="shared" si="1300"/>
        <v>132390.92183374305</v>
      </c>
      <c r="BI214" s="311">
        <f t="shared" si="1300"/>
        <v>0</v>
      </c>
      <c r="BJ214" s="311">
        <f t="shared" si="1300"/>
        <v>8580.9455501083285</v>
      </c>
      <c r="BK214" s="311">
        <f t="shared" si="1300"/>
        <v>246367.90587424792</v>
      </c>
    </row>
    <row r="215" spans="1:63" x14ac:dyDescent="0.25">
      <c r="B215" s="297" t="s">
        <v>257</v>
      </c>
      <c r="C215" s="310">
        <f>C129+C145</f>
        <v>0</v>
      </c>
      <c r="D215" s="311">
        <f t="shared" ref="D215:O215" si="1301">D129+D145</f>
        <v>0</v>
      </c>
      <c r="E215" s="311">
        <f t="shared" si="1301"/>
        <v>483726.86</v>
      </c>
      <c r="F215" s="311">
        <f t="shared" si="1301"/>
        <v>422895.18</v>
      </c>
      <c r="G215" s="311">
        <f t="shared" si="1301"/>
        <v>535926.14</v>
      </c>
      <c r="H215" s="311">
        <f t="shared" si="1301"/>
        <v>442054.44000000006</v>
      </c>
      <c r="I215" s="311">
        <f t="shared" si="1301"/>
        <v>239400.76</v>
      </c>
      <c r="J215" s="311">
        <f t="shared" si="1301"/>
        <v>118513.73</v>
      </c>
      <c r="K215" s="311">
        <f t="shared" si="1301"/>
        <v>360449.74</v>
      </c>
      <c r="L215" s="311">
        <f t="shared" si="1301"/>
        <v>0</v>
      </c>
      <c r="M215" s="311">
        <f t="shared" si="1301"/>
        <v>80370.03</v>
      </c>
      <c r="N215" s="311">
        <f t="shared" si="1301"/>
        <v>516248.93999999994</v>
      </c>
      <c r="O215" s="311">
        <f t="shared" si="1301"/>
        <v>3199585.8200000003</v>
      </c>
      <c r="R215" s="297" t="s">
        <v>257</v>
      </c>
      <c r="S215" s="310">
        <f>S129+S145</f>
        <v>0</v>
      </c>
      <c r="T215" s="311">
        <f t="shared" ref="T215:AE215" si="1302">T129+T145</f>
        <v>0</v>
      </c>
      <c r="U215" s="311">
        <f t="shared" si="1302"/>
        <v>0</v>
      </c>
      <c r="V215" s="311">
        <f t="shared" si="1302"/>
        <v>0</v>
      </c>
      <c r="W215" s="311">
        <f t="shared" si="1302"/>
        <v>42970.98</v>
      </c>
      <c r="X215" s="311">
        <f t="shared" si="1302"/>
        <v>114063.01</v>
      </c>
      <c r="Y215" s="311">
        <f t="shared" si="1302"/>
        <v>0</v>
      </c>
      <c r="Z215" s="311">
        <f t="shared" si="1302"/>
        <v>0</v>
      </c>
      <c r="AA215" s="311">
        <f t="shared" si="1302"/>
        <v>0</v>
      </c>
      <c r="AB215" s="311">
        <f t="shared" si="1302"/>
        <v>-4798.0799999999872</v>
      </c>
      <c r="AC215" s="311">
        <f t="shared" si="1302"/>
        <v>23315.110000000015</v>
      </c>
      <c r="AD215" s="311">
        <f t="shared" si="1302"/>
        <v>0</v>
      </c>
      <c r="AE215" s="311">
        <f t="shared" si="1302"/>
        <v>175551.02000000002</v>
      </c>
      <c r="AH215" s="297" t="s">
        <v>257</v>
      </c>
      <c r="AI215" s="310">
        <f>AI129+AI145</f>
        <v>0</v>
      </c>
      <c r="AJ215" s="311">
        <f t="shared" ref="AJ215:AU215" si="1303">AJ129+AJ145</f>
        <v>0</v>
      </c>
      <c r="AK215" s="311">
        <f t="shared" si="1303"/>
        <v>0</v>
      </c>
      <c r="AL215" s="311">
        <f t="shared" si="1303"/>
        <v>0</v>
      </c>
      <c r="AM215" s="311">
        <f t="shared" si="1303"/>
        <v>0</v>
      </c>
      <c r="AN215" s="311">
        <f t="shared" si="1303"/>
        <v>0</v>
      </c>
      <c r="AO215" s="311">
        <f t="shared" si="1303"/>
        <v>0</v>
      </c>
      <c r="AP215" s="311">
        <f t="shared" si="1303"/>
        <v>0</v>
      </c>
      <c r="AQ215" s="311">
        <f t="shared" si="1303"/>
        <v>0</v>
      </c>
      <c r="AR215" s="311">
        <f t="shared" si="1303"/>
        <v>0</v>
      </c>
      <c r="AS215" s="311">
        <f t="shared" si="1303"/>
        <v>0</v>
      </c>
      <c r="AT215" s="311">
        <f t="shared" si="1303"/>
        <v>0</v>
      </c>
      <c r="AU215" s="311">
        <f t="shared" si="1303"/>
        <v>0</v>
      </c>
      <c r="AX215" s="297" t="s">
        <v>257</v>
      </c>
      <c r="AY215" s="310">
        <f>AY129+AY145</f>
        <v>0</v>
      </c>
      <c r="AZ215" s="311">
        <f t="shared" ref="AZ215:BK215" si="1304">AZ129+AZ145</f>
        <v>0</v>
      </c>
      <c r="BA215" s="311">
        <f t="shared" si="1304"/>
        <v>0</v>
      </c>
      <c r="BB215" s="311">
        <f t="shared" si="1304"/>
        <v>0</v>
      </c>
      <c r="BC215" s="311">
        <f t="shared" si="1304"/>
        <v>0</v>
      </c>
      <c r="BD215" s="311">
        <f t="shared" si="1304"/>
        <v>0</v>
      </c>
      <c r="BE215" s="311">
        <f t="shared" si="1304"/>
        <v>0</v>
      </c>
      <c r="BF215" s="311">
        <f t="shared" si="1304"/>
        <v>0</v>
      </c>
      <c r="BG215" s="311">
        <f t="shared" si="1304"/>
        <v>0</v>
      </c>
      <c r="BH215" s="311">
        <f t="shared" si="1304"/>
        <v>0</v>
      </c>
      <c r="BI215" s="311">
        <f t="shared" si="1304"/>
        <v>0</v>
      </c>
      <c r="BJ215" s="311">
        <f t="shared" si="1304"/>
        <v>0</v>
      </c>
      <c r="BK215" s="311">
        <f t="shared" si="1304"/>
        <v>0</v>
      </c>
    </row>
  </sheetData>
  <mergeCells count="60">
    <mergeCell ref="CK1:CQ1"/>
    <mergeCell ref="CC1:CI1"/>
    <mergeCell ref="BU1:CA1"/>
    <mergeCell ref="BM1:BS1"/>
    <mergeCell ref="AI1:AT1"/>
    <mergeCell ref="AY1:BJ1"/>
    <mergeCell ref="A4:A16"/>
    <mergeCell ref="A20:A32"/>
    <mergeCell ref="A36:A48"/>
    <mergeCell ref="A52:A64"/>
    <mergeCell ref="A68:A80"/>
    <mergeCell ref="AW52:AW64"/>
    <mergeCell ref="Q52:Q64"/>
    <mergeCell ref="AG52:AG64"/>
    <mergeCell ref="A116:A128"/>
    <mergeCell ref="A132:A144"/>
    <mergeCell ref="Q132:Q144"/>
    <mergeCell ref="A84:A96"/>
    <mergeCell ref="A100:A112"/>
    <mergeCell ref="AW100:AW112"/>
    <mergeCell ref="AW116:AW128"/>
    <mergeCell ref="Q68:Q80"/>
    <mergeCell ref="Q84:Q96"/>
    <mergeCell ref="Q100:Q112"/>
    <mergeCell ref="Q116:Q128"/>
    <mergeCell ref="AW84:AW96"/>
    <mergeCell ref="AG68:AG80"/>
    <mergeCell ref="C1:N1"/>
    <mergeCell ref="S1:AD1"/>
    <mergeCell ref="AW4:AW16"/>
    <mergeCell ref="AW20:AW32"/>
    <mergeCell ref="AW36:AW48"/>
    <mergeCell ref="AG4:AG16"/>
    <mergeCell ref="AG20:AG32"/>
    <mergeCell ref="AG36:AG48"/>
    <mergeCell ref="Q4:Q16"/>
    <mergeCell ref="Q20:Q32"/>
    <mergeCell ref="Q36:Q48"/>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horizontalDpi="1200" verticalDpi="1200" r:id="rId1"/>
  <headerFooter>
    <oddFooter>&amp;RSchedule JNG-D5.B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X219"/>
  <sheetViews>
    <sheetView tabSelected="1" topLeftCell="A177" zoomScale="80" zoomScaleNormal="80" workbookViewId="0">
      <pane xSplit="1" topLeftCell="B1" activePane="topRight" state="frozen"/>
      <selection activeCell="F24" sqref="F24"/>
      <selection pane="topRight" activeCell="F24" sqref="F24"/>
    </sheetView>
  </sheetViews>
  <sheetFormatPr defaultRowHeight="15" x14ac:dyDescent="0.25"/>
  <cols>
    <col min="1" max="1" width="7.7109375" customWidth="1"/>
    <col min="2" max="2" width="17.7109375" bestFit="1" customWidth="1"/>
    <col min="3" max="3" width="14.28515625" bestFit="1" customWidth="1"/>
    <col min="4" max="4" width="11.7109375" bestFit="1" customWidth="1"/>
    <col min="5" max="5" width="12.7109375" bestFit="1" customWidth="1"/>
    <col min="6" max="6" width="11.7109375" bestFit="1" customWidth="1"/>
    <col min="7" max="7" width="12.85546875" customWidth="1"/>
    <col min="8" max="8" width="11.7109375" bestFit="1" customWidth="1"/>
    <col min="9" max="9" width="12.7109375" bestFit="1" customWidth="1"/>
    <col min="10" max="10" width="13" customWidth="1"/>
    <col min="11" max="11" width="12.28515625" customWidth="1"/>
    <col min="12" max="14" width="13.28515625" customWidth="1"/>
    <col min="15" max="15" width="14.42578125" style="1" bestFit="1" customWidth="1"/>
    <col min="16" max="16" width="13.42578125" customWidth="1"/>
    <col min="17" max="23" width="11.28515625" customWidth="1"/>
  </cols>
  <sheetData>
    <row r="1" spans="1:24" ht="31.5" x14ac:dyDescent="0.6">
      <c r="A1" s="101"/>
      <c r="B1" s="101"/>
      <c r="C1" s="574" t="s">
        <v>160</v>
      </c>
      <c r="D1" s="575"/>
      <c r="E1" s="575"/>
      <c r="F1" s="575"/>
      <c r="G1" s="575"/>
      <c r="H1" s="575"/>
      <c r="I1" s="575"/>
      <c r="J1" s="575"/>
      <c r="K1" s="575"/>
      <c r="L1" s="575"/>
      <c r="M1" s="575"/>
      <c r="N1" s="576"/>
      <c r="O1" s="102"/>
    </row>
    <row r="2" spans="1:24" ht="5.25" customHeight="1" thickBot="1" x14ac:dyDescent="0.65">
      <c r="A2" s="101"/>
      <c r="B2" s="101"/>
      <c r="C2" s="103"/>
      <c r="D2" s="104"/>
      <c r="E2" s="104"/>
      <c r="F2" s="104"/>
      <c r="G2" s="104"/>
      <c r="H2" s="104"/>
      <c r="I2" s="104"/>
      <c r="J2" s="104"/>
      <c r="K2" s="104"/>
      <c r="L2" s="104"/>
      <c r="M2" s="104"/>
      <c r="N2" s="105"/>
      <c r="O2" s="102"/>
    </row>
    <row r="3" spans="1:24" ht="21.6" customHeight="1" thickBot="1" x14ac:dyDescent="0.3">
      <c r="B3" s="205" t="s">
        <v>36</v>
      </c>
      <c r="C3" s="206">
        <f>'BIZ kWh ENTRY'!C3</f>
        <v>45292</v>
      </c>
      <c r="D3" s="206">
        <f>'BIZ kWh ENTRY'!D3</f>
        <v>45323</v>
      </c>
      <c r="E3" s="206">
        <f>'BIZ kWh ENTRY'!E3</f>
        <v>45352</v>
      </c>
      <c r="F3" s="206">
        <f>'BIZ kWh ENTRY'!F3</f>
        <v>45383</v>
      </c>
      <c r="G3" s="206">
        <f>'BIZ kWh ENTRY'!G3</f>
        <v>45413</v>
      </c>
      <c r="H3" s="206">
        <f>'BIZ kWh ENTRY'!H3</f>
        <v>45444</v>
      </c>
      <c r="I3" s="206">
        <f>'BIZ kWh ENTRY'!I3</f>
        <v>45474</v>
      </c>
      <c r="J3" s="206">
        <f>'BIZ kWh ENTRY'!J3</f>
        <v>45505</v>
      </c>
      <c r="K3" s="206">
        <f>'BIZ kWh ENTRY'!K3</f>
        <v>45536</v>
      </c>
      <c r="L3" s="206">
        <f>'BIZ kWh ENTRY'!L3</f>
        <v>45566</v>
      </c>
      <c r="M3" s="206">
        <f>'BIZ kWh ENTRY'!M3</f>
        <v>45597</v>
      </c>
      <c r="N3" s="213" t="str">
        <f>'BIZ kWh ENTRY'!N3</f>
        <v>Dec-24 +</v>
      </c>
      <c r="O3" s="207" t="s">
        <v>34</v>
      </c>
      <c r="Q3" s="42">
        <f>'BIZ kWh ENTRY'!BM3</f>
        <v>45627</v>
      </c>
      <c r="R3" s="42">
        <f>'BIZ kWh ENTRY'!BN3</f>
        <v>45658</v>
      </c>
      <c r="S3" s="42">
        <f>'BIZ kWh ENTRY'!BO3</f>
        <v>45689</v>
      </c>
      <c r="T3" s="42">
        <f>'BIZ kWh ENTRY'!BP3</f>
        <v>45717</v>
      </c>
      <c r="U3" s="42">
        <f>'BIZ kWh ENTRY'!BQ3</f>
        <v>45748</v>
      </c>
      <c r="V3" s="42">
        <f>'BIZ kWh ENTRY'!BR3</f>
        <v>45778</v>
      </c>
      <c r="W3" s="42">
        <f>'BIZ kWh ENTRY'!BS3</f>
        <v>45809</v>
      </c>
      <c r="X3" s="190" t="s">
        <v>181</v>
      </c>
    </row>
    <row r="4" spans="1:24" ht="15" customHeight="1" x14ac:dyDescent="0.25">
      <c r="A4" s="585" t="s">
        <v>70</v>
      </c>
      <c r="B4" s="11" t="s">
        <v>62</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82">
        <f t="shared" ref="O4:O17" si="0">SUM(C4:N4)</f>
        <v>0</v>
      </c>
      <c r="Q4" s="198">
        <f>'BIZ kWh ENTRY'!BM4+'BIZ kWh ENTRY'!BU4+'BIZ kWh ENTRY'!CC4+'BIZ kWh ENTRY'!CK4</f>
        <v>0</v>
      </c>
      <c r="R4" s="198">
        <f>'BIZ kWh ENTRY'!BN4+'BIZ kWh ENTRY'!BV4+'BIZ kWh ENTRY'!CD4+'BIZ kWh ENTRY'!CL4</f>
        <v>0</v>
      </c>
      <c r="S4" s="198">
        <f>'BIZ kWh ENTRY'!BO4+'BIZ kWh ENTRY'!BW4+'BIZ kWh ENTRY'!CE4+'BIZ kWh ENTRY'!CM4</f>
        <v>0</v>
      </c>
      <c r="T4" s="198">
        <f>'BIZ kWh ENTRY'!BP4+'BIZ kWh ENTRY'!BX4+'BIZ kWh ENTRY'!CF4+'BIZ kWh ENTRY'!CN4</f>
        <v>0</v>
      </c>
      <c r="U4" s="198">
        <f>'BIZ kWh ENTRY'!BQ4+'BIZ kWh ENTRY'!BY4+'BIZ kWh ENTRY'!CG4+'BIZ kWh ENTRY'!CO4</f>
        <v>0</v>
      </c>
      <c r="V4" s="198">
        <f>'BIZ kWh ENTRY'!BR4+'BIZ kWh ENTRY'!BZ4+'BIZ kWh ENTRY'!CH4+'BIZ kWh ENTRY'!CP4</f>
        <v>0</v>
      </c>
      <c r="W4" s="198">
        <f>'BIZ kWh ENTRY'!BS4+'BIZ kWh ENTRY'!CA4+'BIZ kWh ENTRY'!CI4+'BIZ kWh ENTRY'!CQ4</f>
        <v>0</v>
      </c>
      <c r="X4" s="328">
        <f>SUM(Q4:W4)-N4</f>
        <v>0</v>
      </c>
    </row>
    <row r="5" spans="1:24" x14ac:dyDescent="0.25">
      <c r="A5" s="586"/>
      <c r="B5" s="13" t="s">
        <v>61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82">
        <f t="shared" si="0"/>
        <v>0</v>
      </c>
      <c r="Q5" s="198">
        <f>'BIZ kWh ENTRY'!BM5+'BIZ kWh ENTRY'!BU5+'BIZ kWh ENTRY'!CC5+'BIZ kWh ENTRY'!CK5</f>
        <v>0</v>
      </c>
      <c r="R5" s="198">
        <f>'BIZ kWh ENTRY'!BN5+'BIZ kWh ENTRY'!BV5+'BIZ kWh ENTRY'!CD5+'BIZ kWh ENTRY'!CL5</f>
        <v>0</v>
      </c>
      <c r="S5" s="198">
        <f>'BIZ kWh ENTRY'!BO5+'BIZ kWh ENTRY'!BW5+'BIZ kWh ENTRY'!CE5+'BIZ kWh ENTRY'!CM5</f>
        <v>0</v>
      </c>
      <c r="T5" s="198">
        <f>'BIZ kWh ENTRY'!BP5+'BIZ kWh ENTRY'!BX5+'BIZ kWh ENTRY'!CF5+'BIZ kWh ENTRY'!CN5</f>
        <v>0</v>
      </c>
      <c r="U5" s="198">
        <f>'BIZ kWh ENTRY'!BQ5+'BIZ kWh ENTRY'!BY5+'BIZ kWh ENTRY'!CG5+'BIZ kWh ENTRY'!CO5</f>
        <v>0</v>
      </c>
      <c r="V5" s="198">
        <f>'BIZ kWh ENTRY'!BR5+'BIZ kWh ENTRY'!BZ5+'BIZ kWh ENTRY'!CH5+'BIZ kWh ENTRY'!CP5</f>
        <v>0</v>
      </c>
      <c r="W5" s="198">
        <f>'BIZ kWh ENTRY'!BS5+'BIZ kWh ENTRY'!CA5+'BIZ kWh ENTRY'!CI5+'BIZ kWh ENTRY'!CQ5</f>
        <v>0</v>
      </c>
      <c r="X5" s="328">
        <f t="shared" ref="X5:X17" si="1">SUM(Q5:W5)-N5</f>
        <v>0</v>
      </c>
    </row>
    <row r="6" spans="1:24" x14ac:dyDescent="0.25">
      <c r="A6" s="586"/>
      <c r="B6" s="11" t="s">
        <v>60</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82">
        <f t="shared" si="0"/>
        <v>0</v>
      </c>
      <c r="Q6" s="198">
        <f>'BIZ kWh ENTRY'!BM6+'BIZ kWh ENTRY'!BU6+'BIZ kWh ENTRY'!CC6+'BIZ kWh ENTRY'!CK6</f>
        <v>0</v>
      </c>
      <c r="R6" s="198">
        <f>'BIZ kWh ENTRY'!BN6+'BIZ kWh ENTRY'!BV6+'BIZ kWh ENTRY'!CD6+'BIZ kWh ENTRY'!CL6</f>
        <v>0</v>
      </c>
      <c r="S6" s="198">
        <f>'BIZ kWh ENTRY'!BO6+'BIZ kWh ENTRY'!BW6+'BIZ kWh ENTRY'!CE6+'BIZ kWh ENTRY'!CM6</f>
        <v>0</v>
      </c>
      <c r="T6" s="198">
        <f>'BIZ kWh ENTRY'!BP6+'BIZ kWh ENTRY'!BX6+'BIZ kWh ENTRY'!CF6+'BIZ kWh ENTRY'!CN6</f>
        <v>0</v>
      </c>
      <c r="U6" s="198">
        <f>'BIZ kWh ENTRY'!BQ6+'BIZ kWh ENTRY'!BY6+'BIZ kWh ENTRY'!CG6+'BIZ kWh ENTRY'!CO6</f>
        <v>0</v>
      </c>
      <c r="V6" s="198">
        <f>'BIZ kWh ENTRY'!BR6+'BIZ kWh ENTRY'!BZ6+'BIZ kWh ENTRY'!CH6+'BIZ kWh ENTRY'!CP6</f>
        <v>0</v>
      </c>
      <c r="W6" s="198">
        <f>'BIZ kWh ENTRY'!BS6+'BIZ kWh ENTRY'!CA6+'BIZ kWh ENTRY'!CI6+'BIZ kWh ENTRY'!CQ6</f>
        <v>0</v>
      </c>
      <c r="X6" s="328">
        <f t="shared" si="1"/>
        <v>0</v>
      </c>
    </row>
    <row r="7" spans="1:24" x14ac:dyDescent="0.25">
      <c r="A7" s="586"/>
      <c r="B7" s="11" t="s">
        <v>59</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82">
        <f t="shared" si="0"/>
        <v>0</v>
      </c>
      <c r="Q7" s="198">
        <f>'BIZ kWh ENTRY'!BM7+'BIZ kWh ENTRY'!BU7+'BIZ kWh ENTRY'!CC7+'BIZ kWh ENTRY'!CK7</f>
        <v>0</v>
      </c>
      <c r="R7" s="198">
        <f>'BIZ kWh ENTRY'!BN7+'BIZ kWh ENTRY'!BV7+'BIZ kWh ENTRY'!CD7+'BIZ kWh ENTRY'!CL7</f>
        <v>0</v>
      </c>
      <c r="S7" s="198">
        <f>'BIZ kWh ENTRY'!BO7+'BIZ kWh ENTRY'!BW7+'BIZ kWh ENTRY'!CE7+'BIZ kWh ENTRY'!CM7</f>
        <v>0</v>
      </c>
      <c r="T7" s="198">
        <f>'BIZ kWh ENTRY'!BP7+'BIZ kWh ENTRY'!BX7+'BIZ kWh ENTRY'!CF7+'BIZ kWh ENTRY'!CN7</f>
        <v>0</v>
      </c>
      <c r="U7" s="198">
        <f>'BIZ kWh ENTRY'!BQ7+'BIZ kWh ENTRY'!BY7+'BIZ kWh ENTRY'!CG7+'BIZ kWh ENTRY'!CO7</f>
        <v>0</v>
      </c>
      <c r="V7" s="198">
        <f>'BIZ kWh ENTRY'!BR7+'BIZ kWh ENTRY'!BZ7+'BIZ kWh ENTRY'!CH7+'BIZ kWh ENTRY'!CP7</f>
        <v>0</v>
      </c>
      <c r="W7" s="198">
        <f>'BIZ kWh ENTRY'!BS7+'BIZ kWh ENTRY'!CA7+'BIZ kWh ENTRY'!CI7+'BIZ kWh ENTRY'!CQ7</f>
        <v>0</v>
      </c>
      <c r="X7" s="328">
        <f t="shared" si="1"/>
        <v>0</v>
      </c>
    </row>
    <row r="8" spans="1:24" x14ac:dyDescent="0.25">
      <c r="A8" s="586"/>
      <c r="B8" s="13" t="s">
        <v>58</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82">
        <f t="shared" si="0"/>
        <v>0</v>
      </c>
      <c r="Q8" s="198">
        <f>'BIZ kWh ENTRY'!BM8+'BIZ kWh ENTRY'!BU8+'BIZ kWh ENTRY'!CC8+'BIZ kWh ENTRY'!CK8</f>
        <v>0</v>
      </c>
      <c r="R8" s="198">
        <f>'BIZ kWh ENTRY'!BN8+'BIZ kWh ENTRY'!BV8+'BIZ kWh ENTRY'!CD8+'BIZ kWh ENTRY'!CL8</f>
        <v>0</v>
      </c>
      <c r="S8" s="198">
        <f>'BIZ kWh ENTRY'!BO8+'BIZ kWh ENTRY'!BW8+'BIZ kWh ENTRY'!CE8+'BIZ kWh ENTRY'!CM8</f>
        <v>0</v>
      </c>
      <c r="T8" s="198">
        <f>'BIZ kWh ENTRY'!BP8+'BIZ kWh ENTRY'!BX8+'BIZ kWh ENTRY'!CF8+'BIZ kWh ENTRY'!CN8</f>
        <v>0</v>
      </c>
      <c r="U8" s="198">
        <f>'BIZ kWh ENTRY'!BQ8+'BIZ kWh ENTRY'!BY8+'BIZ kWh ENTRY'!CG8+'BIZ kWh ENTRY'!CO8</f>
        <v>0</v>
      </c>
      <c r="V8" s="198">
        <f>'BIZ kWh ENTRY'!BR8+'BIZ kWh ENTRY'!BZ8+'BIZ kWh ENTRY'!CH8+'BIZ kWh ENTRY'!CP8</f>
        <v>0</v>
      </c>
      <c r="W8" s="198">
        <f>'BIZ kWh ENTRY'!BS8+'BIZ kWh ENTRY'!CA8+'BIZ kWh ENTRY'!CI8+'BIZ kWh ENTRY'!CQ8</f>
        <v>0</v>
      </c>
      <c r="X8" s="328">
        <f t="shared" si="1"/>
        <v>0</v>
      </c>
    </row>
    <row r="9" spans="1:24" x14ac:dyDescent="0.25">
      <c r="A9" s="586"/>
      <c r="B9" s="11" t="s">
        <v>57</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82">
        <f t="shared" si="0"/>
        <v>0</v>
      </c>
      <c r="Q9" s="198">
        <f>'BIZ kWh ENTRY'!BM9+'BIZ kWh ENTRY'!BU9+'BIZ kWh ENTRY'!CC9+'BIZ kWh ENTRY'!CK9</f>
        <v>0</v>
      </c>
      <c r="R9" s="198">
        <f>'BIZ kWh ENTRY'!BN9+'BIZ kWh ENTRY'!BV9+'BIZ kWh ENTRY'!CD9+'BIZ kWh ENTRY'!CL9</f>
        <v>0</v>
      </c>
      <c r="S9" s="198">
        <f>'BIZ kWh ENTRY'!BO9+'BIZ kWh ENTRY'!BW9+'BIZ kWh ENTRY'!CE9+'BIZ kWh ENTRY'!CM9</f>
        <v>0</v>
      </c>
      <c r="T9" s="198">
        <f>'BIZ kWh ENTRY'!BP9+'BIZ kWh ENTRY'!BX9+'BIZ kWh ENTRY'!CF9+'BIZ kWh ENTRY'!CN9</f>
        <v>0</v>
      </c>
      <c r="U9" s="198">
        <f>'BIZ kWh ENTRY'!BQ9+'BIZ kWh ENTRY'!BY9+'BIZ kWh ENTRY'!CG9+'BIZ kWh ENTRY'!CO9</f>
        <v>0</v>
      </c>
      <c r="V9" s="198">
        <f>'BIZ kWh ENTRY'!BR9+'BIZ kWh ENTRY'!BZ9+'BIZ kWh ENTRY'!CH9+'BIZ kWh ENTRY'!CP9</f>
        <v>0</v>
      </c>
      <c r="W9" s="198">
        <f>'BIZ kWh ENTRY'!BS9+'BIZ kWh ENTRY'!CA9+'BIZ kWh ENTRY'!CI9+'BIZ kWh ENTRY'!CQ9</f>
        <v>0</v>
      </c>
      <c r="X9" s="328">
        <f t="shared" si="1"/>
        <v>0</v>
      </c>
    </row>
    <row r="10" spans="1:24" x14ac:dyDescent="0.25">
      <c r="A10" s="586"/>
      <c r="B10" s="11" t="s">
        <v>56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82">
        <f t="shared" si="0"/>
        <v>0</v>
      </c>
      <c r="Q10" s="198">
        <f>'BIZ kWh ENTRY'!BM10+'BIZ kWh ENTRY'!BU10+'BIZ kWh ENTRY'!CC10+'BIZ kWh ENTRY'!CK10</f>
        <v>0</v>
      </c>
      <c r="R10" s="198">
        <f>'BIZ kWh ENTRY'!BN10+'BIZ kWh ENTRY'!BV10+'BIZ kWh ENTRY'!CD10+'BIZ kWh ENTRY'!CL10</f>
        <v>0</v>
      </c>
      <c r="S10" s="198">
        <f>'BIZ kWh ENTRY'!BO10+'BIZ kWh ENTRY'!BW10+'BIZ kWh ENTRY'!CE10+'BIZ kWh ENTRY'!CM10</f>
        <v>0</v>
      </c>
      <c r="T10" s="198">
        <f>'BIZ kWh ENTRY'!BP10+'BIZ kWh ENTRY'!BX10+'BIZ kWh ENTRY'!CF10+'BIZ kWh ENTRY'!CN10</f>
        <v>0</v>
      </c>
      <c r="U10" s="198">
        <f>'BIZ kWh ENTRY'!BQ10+'BIZ kWh ENTRY'!BY10+'BIZ kWh ENTRY'!CG10+'BIZ kWh ENTRY'!CO10</f>
        <v>0</v>
      </c>
      <c r="V10" s="198">
        <f>'BIZ kWh ENTRY'!BR10+'BIZ kWh ENTRY'!BZ10+'BIZ kWh ENTRY'!CH10+'BIZ kWh ENTRY'!CP10</f>
        <v>0</v>
      </c>
      <c r="W10" s="198">
        <f>'BIZ kWh ENTRY'!BS10+'BIZ kWh ENTRY'!CA10+'BIZ kWh ENTRY'!CI10+'BIZ kWh ENTRY'!CQ10</f>
        <v>0</v>
      </c>
      <c r="X10" s="328">
        <f t="shared" si="1"/>
        <v>0</v>
      </c>
    </row>
    <row r="11" spans="1:24" x14ac:dyDescent="0.25">
      <c r="A11" s="586"/>
      <c r="B11" s="11" t="s">
        <v>55</v>
      </c>
      <c r="C11" s="3">
        <f>SUM('BIZ kWh ENTRY'!C11,'BIZ kWh ENTRY'!S11,'BIZ kWh ENTRY'!AI11,'BIZ kWh ENTRY'!AY11)</f>
        <v>0</v>
      </c>
      <c r="D11" s="3">
        <f>SUM('BIZ kWh ENTRY'!D11,'BIZ kWh ENTRY'!T11,'BIZ kWh ENTRY'!AJ11,'BIZ kWh ENTRY'!AZ11)</f>
        <v>208677</v>
      </c>
      <c r="E11" s="3">
        <f>SUM('BIZ kWh ENTRY'!E11,'BIZ kWh ENTRY'!U11,'BIZ kWh ENTRY'!AK11,'BIZ kWh ENTRY'!BA11)</f>
        <v>1870623</v>
      </c>
      <c r="F11" s="3">
        <f>SUM('BIZ kWh ENTRY'!F11,'BIZ kWh ENTRY'!V11,'BIZ kWh ENTRY'!AL11,'BIZ kWh ENTRY'!BB11)</f>
        <v>696525</v>
      </c>
      <c r="G11" s="3">
        <f>SUM('BIZ kWh ENTRY'!G11,'BIZ kWh ENTRY'!W11,'BIZ kWh ENTRY'!AM11,'BIZ kWh ENTRY'!BC11)</f>
        <v>538800</v>
      </c>
      <c r="H11" s="3">
        <f>SUM('BIZ kWh ENTRY'!H11,'BIZ kWh ENTRY'!X11,'BIZ kWh ENTRY'!AN11,'BIZ kWh ENTRY'!BD11)</f>
        <v>1008743</v>
      </c>
      <c r="I11" s="3">
        <f>SUM('BIZ kWh ENTRY'!I11,'BIZ kWh ENTRY'!Y11,'BIZ kWh ENTRY'!AO11,'BIZ kWh ENTRY'!BE11)</f>
        <v>1003681</v>
      </c>
      <c r="J11" s="3">
        <f>SUM('BIZ kWh ENTRY'!J11,'BIZ kWh ENTRY'!Z11,'BIZ kWh ENTRY'!AP11,'BIZ kWh ENTRY'!BF11)</f>
        <v>337762</v>
      </c>
      <c r="K11" s="3">
        <f>SUM('BIZ kWh ENTRY'!K11,'BIZ kWh ENTRY'!AA11,'BIZ kWh ENTRY'!AQ11,'BIZ kWh ENTRY'!BG11)</f>
        <v>0</v>
      </c>
      <c r="L11" s="3">
        <f>SUM('BIZ kWh ENTRY'!L11,'BIZ kWh ENTRY'!AB11,'BIZ kWh ENTRY'!AR11,'BIZ kWh ENTRY'!BH11)</f>
        <v>0</v>
      </c>
      <c r="M11" s="3">
        <f>SUM('BIZ kWh ENTRY'!M11,'BIZ kWh ENTRY'!AC11,'BIZ kWh ENTRY'!AS11,'BIZ kWh ENTRY'!BI11)</f>
        <v>0</v>
      </c>
      <c r="N11" s="3">
        <f>SUM('BIZ kWh ENTRY'!N11,'BIZ kWh ENTRY'!AD11,'BIZ kWh ENTRY'!AT11,'BIZ kWh ENTRY'!BJ11)</f>
        <v>41185</v>
      </c>
      <c r="O11" s="82">
        <f t="shared" si="0"/>
        <v>5705996</v>
      </c>
      <c r="Q11" s="198">
        <f>'BIZ kWh ENTRY'!BM11+'BIZ kWh ENTRY'!BU11+'BIZ kWh ENTRY'!CC11+'BIZ kWh ENTRY'!CK11</f>
        <v>41185</v>
      </c>
      <c r="R11" s="198">
        <f>'BIZ kWh ENTRY'!BN11+'BIZ kWh ENTRY'!BV11+'BIZ kWh ENTRY'!CD11+'BIZ kWh ENTRY'!CL11</f>
        <v>0</v>
      </c>
      <c r="S11" s="198">
        <f>'BIZ kWh ENTRY'!BO11+'BIZ kWh ENTRY'!BW11+'BIZ kWh ENTRY'!CE11+'BIZ kWh ENTRY'!CM11</f>
        <v>0</v>
      </c>
      <c r="T11" s="198">
        <f>'BIZ kWh ENTRY'!BP11+'BIZ kWh ENTRY'!BX11+'BIZ kWh ENTRY'!CF11+'BIZ kWh ENTRY'!CN11</f>
        <v>0</v>
      </c>
      <c r="U11" s="198">
        <f>'BIZ kWh ENTRY'!BQ11+'BIZ kWh ENTRY'!BY11+'BIZ kWh ENTRY'!CG11+'BIZ kWh ENTRY'!CO11</f>
        <v>0</v>
      </c>
      <c r="V11" s="198">
        <f>'BIZ kWh ENTRY'!BR11+'BIZ kWh ENTRY'!BZ11+'BIZ kWh ENTRY'!CH11+'BIZ kWh ENTRY'!CP11</f>
        <v>0</v>
      </c>
      <c r="W11" s="198">
        <f>'BIZ kWh ENTRY'!BS11+'BIZ kWh ENTRY'!CA11+'BIZ kWh ENTRY'!CI11+'BIZ kWh ENTRY'!CQ11</f>
        <v>0</v>
      </c>
      <c r="X11" s="328">
        <f t="shared" si="1"/>
        <v>0</v>
      </c>
    </row>
    <row r="12" spans="1:24" x14ac:dyDescent="0.25">
      <c r="A12" s="586"/>
      <c r="B12" s="11" t="s">
        <v>54</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82">
        <f t="shared" si="0"/>
        <v>0</v>
      </c>
      <c r="Q12" s="198">
        <f>'BIZ kWh ENTRY'!BM12+'BIZ kWh ENTRY'!BU12+'BIZ kWh ENTRY'!CC12+'BIZ kWh ENTRY'!CK12</f>
        <v>0</v>
      </c>
      <c r="R12" s="198">
        <f>'BIZ kWh ENTRY'!BN12+'BIZ kWh ENTRY'!BV12+'BIZ kWh ENTRY'!CD12+'BIZ kWh ENTRY'!CL12</f>
        <v>0</v>
      </c>
      <c r="S12" s="198">
        <f>'BIZ kWh ENTRY'!BO12+'BIZ kWh ENTRY'!BW12+'BIZ kWh ENTRY'!CE12+'BIZ kWh ENTRY'!CM12</f>
        <v>0</v>
      </c>
      <c r="T12" s="198">
        <f>'BIZ kWh ENTRY'!BP12+'BIZ kWh ENTRY'!BX12+'BIZ kWh ENTRY'!CF12+'BIZ kWh ENTRY'!CN12</f>
        <v>0</v>
      </c>
      <c r="U12" s="198">
        <f>'BIZ kWh ENTRY'!BQ12+'BIZ kWh ENTRY'!BY12+'BIZ kWh ENTRY'!CG12+'BIZ kWh ENTRY'!CO12</f>
        <v>0</v>
      </c>
      <c r="V12" s="198">
        <f>'BIZ kWh ENTRY'!BR12+'BIZ kWh ENTRY'!BZ12+'BIZ kWh ENTRY'!CH12+'BIZ kWh ENTRY'!CP12</f>
        <v>0</v>
      </c>
      <c r="W12" s="198">
        <f>'BIZ kWh ENTRY'!BS12+'BIZ kWh ENTRY'!CA12+'BIZ kWh ENTRY'!CI12+'BIZ kWh ENTRY'!CQ12</f>
        <v>0</v>
      </c>
      <c r="X12" s="328">
        <f t="shared" si="1"/>
        <v>0</v>
      </c>
    </row>
    <row r="13" spans="1:24" x14ac:dyDescent="0.25">
      <c r="A13" s="586"/>
      <c r="B13" s="11" t="s">
        <v>53</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82">
        <f t="shared" si="0"/>
        <v>0</v>
      </c>
      <c r="Q13" s="198">
        <f>'BIZ kWh ENTRY'!BM13+'BIZ kWh ENTRY'!BU13+'BIZ kWh ENTRY'!CC13+'BIZ kWh ENTRY'!CK13</f>
        <v>0</v>
      </c>
      <c r="R13" s="198">
        <f>'BIZ kWh ENTRY'!BN13+'BIZ kWh ENTRY'!BV13+'BIZ kWh ENTRY'!CD13+'BIZ kWh ENTRY'!CL13</f>
        <v>0</v>
      </c>
      <c r="S13" s="198">
        <f>'BIZ kWh ENTRY'!BO13+'BIZ kWh ENTRY'!BW13+'BIZ kWh ENTRY'!CE13+'BIZ kWh ENTRY'!CM13</f>
        <v>0</v>
      </c>
      <c r="T13" s="198">
        <f>'BIZ kWh ENTRY'!BP13+'BIZ kWh ENTRY'!BX13+'BIZ kWh ENTRY'!CF13+'BIZ kWh ENTRY'!CN13</f>
        <v>0</v>
      </c>
      <c r="U13" s="198">
        <f>'BIZ kWh ENTRY'!BQ13+'BIZ kWh ENTRY'!BY13+'BIZ kWh ENTRY'!CG13+'BIZ kWh ENTRY'!CO13</f>
        <v>0</v>
      </c>
      <c r="V13" s="198">
        <f>'BIZ kWh ENTRY'!BR13+'BIZ kWh ENTRY'!BZ13+'BIZ kWh ENTRY'!CH13+'BIZ kWh ENTRY'!CP13</f>
        <v>0</v>
      </c>
      <c r="W13" s="198">
        <f>'BIZ kWh ENTRY'!BS13+'BIZ kWh ENTRY'!CA13+'BIZ kWh ENTRY'!CI13+'BIZ kWh ENTRY'!CQ13</f>
        <v>0</v>
      </c>
      <c r="X13" s="328">
        <f t="shared" si="1"/>
        <v>0</v>
      </c>
    </row>
    <row r="14" spans="1:24" x14ac:dyDescent="0.25">
      <c r="A14" s="586"/>
      <c r="B14" s="11" t="s">
        <v>52</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82">
        <f t="shared" si="0"/>
        <v>0</v>
      </c>
      <c r="Q14" s="198">
        <f>'BIZ kWh ENTRY'!BM14+'BIZ kWh ENTRY'!BU14+'BIZ kWh ENTRY'!CC14+'BIZ kWh ENTRY'!CK14</f>
        <v>0</v>
      </c>
      <c r="R14" s="198">
        <f>'BIZ kWh ENTRY'!BN14+'BIZ kWh ENTRY'!BV14+'BIZ kWh ENTRY'!CD14+'BIZ kWh ENTRY'!CL14</f>
        <v>0</v>
      </c>
      <c r="S14" s="198">
        <f>'BIZ kWh ENTRY'!BO14+'BIZ kWh ENTRY'!BW14+'BIZ kWh ENTRY'!CE14+'BIZ kWh ENTRY'!CM14</f>
        <v>0</v>
      </c>
      <c r="T14" s="198">
        <f>'BIZ kWh ENTRY'!BP14+'BIZ kWh ENTRY'!BX14+'BIZ kWh ENTRY'!CF14+'BIZ kWh ENTRY'!CN14</f>
        <v>0</v>
      </c>
      <c r="U14" s="198">
        <f>'BIZ kWh ENTRY'!BQ14+'BIZ kWh ENTRY'!BY14+'BIZ kWh ENTRY'!CG14+'BIZ kWh ENTRY'!CO14</f>
        <v>0</v>
      </c>
      <c r="V14" s="198">
        <f>'BIZ kWh ENTRY'!BR14+'BIZ kWh ENTRY'!BZ14+'BIZ kWh ENTRY'!CH14+'BIZ kWh ENTRY'!CP14</f>
        <v>0</v>
      </c>
      <c r="W14" s="198">
        <f>'BIZ kWh ENTRY'!BS14+'BIZ kWh ENTRY'!CA14+'BIZ kWh ENTRY'!CI14+'BIZ kWh ENTRY'!CQ14</f>
        <v>0</v>
      </c>
      <c r="X14" s="328">
        <f t="shared" si="1"/>
        <v>0</v>
      </c>
    </row>
    <row r="15" spans="1:24" x14ac:dyDescent="0.25">
      <c r="A15" s="586"/>
      <c r="B15" s="11" t="s">
        <v>51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82">
        <f t="shared" si="0"/>
        <v>0</v>
      </c>
      <c r="Q15" s="198">
        <f>'BIZ kWh ENTRY'!BM15+'BIZ kWh ENTRY'!BU15+'BIZ kWh ENTRY'!CC15+'BIZ kWh ENTRY'!CK15</f>
        <v>0</v>
      </c>
      <c r="R15" s="198">
        <f>'BIZ kWh ENTRY'!BN15+'BIZ kWh ENTRY'!BV15+'BIZ kWh ENTRY'!CD15+'BIZ kWh ENTRY'!CL15</f>
        <v>0</v>
      </c>
      <c r="S15" s="198">
        <f>'BIZ kWh ENTRY'!BO15+'BIZ kWh ENTRY'!BW15+'BIZ kWh ENTRY'!CE15+'BIZ kWh ENTRY'!CM15</f>
        <v>0</v>
      </c>
      <c r="T15" s="198">
        <f>'BIZ kWh ENTRY'!BP15+'BIZ kWh ENTRY'!BX15+'BIZ kWh ENTRY'!CF15+'BIZ kWh ENTRY'!CN15</f>
        <v>0</v>
      </c>
      <c r="U15" s="198">
        <f>'BIZ kWh ENTRY'!BQ15+'BIZ kWh ENTRY'!BY15+'BIZ kWh ENTRY'!CG15+'BIZ kWh ENTRY'!CO15</f>
        <v>0</v>
      </c>
      <c r="V15" s="198">
        <f>'BIZ kWh ENTRY'!BR15+'BIZ kWh ENTRY'!BZ15+'BIZ kWh ENTRY'!CH15+'BIZ kWh ENTRY'!CP15</f>
        <v>0</v>
      </c>
      <c r="W15" s="198">
        <f>'BIZ kWh ENTRY'!BS15+'BIZ kWh ENTRY'!CA15+'BIZ kWh ENTRY'!CI15+'BIZ kWh ENTRY'!CQ15</f>
        <v>0</v>
      </c>
      <c r="X15" s="328">
        <f t="shared" si="1"/>
        <v>0</v>
      </c>
    </row>
    <row r="16" spans="1:24" ht="15.75" thickBot="1" x14ac:dyDescent="0.3">
      <c r="A16" s="587"/>
      <c r="B16" s="11" t="s">
        <v>50</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82">
        <f t="shared" si="0"/>
        <v>0</v>
      </c>
      <c r="Q16" s="198">
        <f>'BIZ kWh ENTRY'!BM16+'BIZ kWh ENTRY'!BU16+'BIZ kWh ENTRY'!CC16+'BIZ kWh ENTRY'!CK16</f>
        <v>0</v>
      </c>
      <c r="R16" s="198">
        <f>'BIZ kWh ENTRY'!BN16+'BIZ kWh ENTRY'!BV16+'BIZ kWh ENTRY'!CD16+'BIZ kWh ENTRY'!CL16</f>
        <v>0</v>
      </c>
      <c r="S16" s="198">
        <f>'BIZ kWh ENTRY'!BO16+'BIZ kWh ENTRY'!BW16+'BIZ kWh ENTRY'!CE16+'BIZ kWh ENTRY'!CM16</f>
        <v>0</v>
      </c>
      <c r="T16" s="198">
        <f>'BIZ kWh ENTRY'!BP16+'BIZ kWh ENTRY'!BX16+'BIZ kWh ENTRY'!CF16+'BIZ kWh ENTRY'!CN16</f>
        <v>0</v>
      </c>
      <c r="U16" s="198">
        <f>'BIZ kWh ENTRY'!BQ16+'BIZ kWh ENTRY'!BY16+'BIZ kWh ENTRY'!CG16+'BIZ kWh ENTRY'!CO16</f>
        <v>0</v>
      </c>
      <c r="V16" s="198">
        <f>'BIZ kWh ENTRY'!BR16+'BIZ kWh ENTRY'!BZ16+'BIZ kWh ENTRY'!CH16+'BIZ kWh ENTRY'!CP16</f>
        <v>0</v>
      </c>
      <c r="W16" s="198">
        <f>'BIZ kWh ENTRY'!BS16+'BIZ kWh ENTRY'!CA16+'BIZ kWh ENTRY'!CI16+'BIZ kWh ENTRY'!CQ16</f>
        <v>0</v>
      </c>
      <c r="X16" s="328">
        <f t="shared" si="1"/>
        <v>0</v>
      </c>
    </row>
    <row r="17" spans="1:24" ht="15.75" thickBot="1" x14ac:dyDescent="0.3">
      <c r="A17" s="86"/>
      <c r="B17" s="209" t="s">
        <v>43</v>
      </c>
      <c r="C17" s="210">
        <f t="shared" ref="C17:N17" si="2">SUM(C4:C16)</f>
        <v>0</v>
      </c>
      <c r="D17" s="210">
        <f t="shared" si="2"/>
        <v>208677</v>
      </c>
      <c r="E17" s="210">
        <f t="shared" si="2"/>
        <v>1870623</v>
      </c>
      <c r="F17" s="210">
        <f t="shared" si="2"/>
        <v>696525</v>
      </c>
      <c r="G17" s="210">
        <f t="shared" si="2"/>
        <v>538800</v>
      </c>
      <c r="H17" s="210">
        <f t="shared" si="2"/>
        <v>1008743</v>
      </c>
      <c r="I17" s="210">
        <f t="shared" si="2"/>
        <v>1003681</v>
      </c>
      <c r="J17" s="210">
        <f t="shared" si="2"/>
        <v>337762</v>
      </c>
      <c r="K17" s="210">
        <f t="shared" si="2"/>
        <v>0</v>
      </c>
      <c r="L17" s="210">
        <f t="shared" si="2"/>
        <v>0</v>
      </c>
      <c r="M17" s="210">
        <f t="shared" si="2"/>
        <v>0</v>
      </c>
      <c r="N17" s="210">
        <f t="shared" si="2"/>
        <v>41185</v>
      </c>
      <c r="O17" s="85">
        <f t="shared" si="0"/>
        <v>5705996</v>
      </c>
      <c r="Q17" s="198">
        <f>'BIZ kWh ENTRY'!BM17+'BIZ kWh ENTRY'!BU17+'BIZ kWh ENTRY'!CC17+'BIZ kWh ENTRY'!CK17</f>
        <v>41185</v>
      </c>
      <c r="R17" s="198">
        <f>'BIZ kWh ENTRY'!BN17+'BIZ kWh ENTRY'!BV17+'BIZ kWh ENTRY'!CD17+'BIZ kWh ENTRY'!CL17</f>
        <v>0</v>
      </c>
      <c r="S17" s="198">
        <f>'BIZ kWh ENTRY'!BO17+'BIZ kWh ENTRY'!BW17+'BIZ kWh ENTRY'!CE17+'BIZ kWh ENTRY'!CM17</f>
        <v>0</v>
      </c>
      <c r="T17" s="198">
        <f>'BIZ kWh ENTRY'!BP17+'BIZ kWh ENTRY'!BX17+'BIZ kWh ENTRY'!CF17+'BIZ kWh ENTRY'!CN17</f>
        <v>0</v>
      </c>
      <c r="U17" s="198">
        <f>'BIZ kWh ENTRY'!BQ17+'BIZ kWh ENTRY'!BY17+'BIZ kWh ENTRY'!CG17+'BIZ kWh ENTRY'!CO17</f>
        <v>0</v>
      </c>
      <c r="V17" s="198">
        <f>'BIZ kWh ENTRY'!BR17+'BIZ kWh ENTRY'!BZ17+'BIZ kWh ENTRY'!CH17+'BIZ kWh ENTRY'!CP17</f>
        <v>0</v>
      </c>
      <c r="W17" s="198">
        <f>'BIZ kWh ENTRY'!BS17+'BIZ kWh ENTRY'!CA17+'BIZ kWh ENTRY'!CI17+'BIZ kWh ENTRY'!CQ17</f>
        <v>0</v>
      </c>
      <c r="X17" s="328">
        <f t="shared" si="1"/>
        <v>0</v>
      </c>
    </row>
    <row r="18" spans="1:24" ht="21.75" thickBot="1" x14ac:dyDescent="0.4">
      <c r="A18" s="88"/>
    </row>
    <row r="19" spans="1:24" ht="21.75" thickBot="1" x14ac:dyDescent="0.4">
      <c r="A19" s="88"/>
      <c r="B19" s="205" t="s">
        <v>36</v>
      </c>
      <c r="C19" s="206">
        <f>C$3</f>
        <v>45292</v>
      </c>
      <c r="D19" s="206">
        <f t="shared" ref="D19:N19" si="3">D$3</f>
        <v>45323</v>
      </c>
      <c r="E19" s="206">
        <f t="shared" si="3"/>
        <v>45352</v>
      </c>
      <c r="F19" s="206">
        <f t="shared" si="3"/>
        <v>45383</v>
      </c>
      <c r="G19" s="206">
        <f t="shared" si="3"/>
        <v>45413</v>
      </c>
      <c r="H19" s="206">
        <f t="shared" si="3"/>
        <v>45444</v>
      </c>
      <c r="I19" s="206">
        <f t="shared" si="3"/>
        <v>45474</v>
      </c>
      <c r="J19" s="206">
        <f t="shared" si="3"/>
        <v>45505</v>
      </c>
      <c r="K19" s="206">
        <f t="shared" si="3"/>
        <v>45536</v>
      </c>
      <c r="L19" s="206">
        <f t="shared" si="3"/>
        <v>45566</v>
      </c>
      <c r="M19" s="206">
        <f t="shared" si="3"/>
        <v>45597</v>
      </c>
      <c r="N19" s="206" t="str">
        <f t="shared" si="3"/>
        <v>Dec-24 +</v>
      </c>
      <c r="O19" s="207" t="s">
        <v>34</v>
      </c>
      <c r="Q19" s="42">
        <f t="shared" ref="Q19:W19" si="4">Q$3</f>
        <v>45627</v>
      </c>
      <c r="R19" s="42">
        <f t="shared" si="4"/>
        <v>45658</v>
      </c>
      <c r="S19" s="42">
        <f t="shared" si="4"/>
        <v>45689</v>
      </c>
      <c r="T19" s="42">
        <f t="shared" si="4"/>
        <v>45717</v>
      </c>
      <c r="U19" s="42">
        <f t="shared" si="4"/>
        <v>45748</v>
      </c>
      <c r="V19" s="42">
        <f t="shared" si="4"/>
        <v>45778</v>
      </c>
      <c r="W19" s="42">
        <f t="shared" si="4"/>
        <v>45809</v>
      </c>
      <c r="X19" s="190" t="s">
        <v>181</v>
      </c>
    </row>
    <row r="20" spans="1:24" ht="15" customHeight="1" x14ac:dyDescent="0.25">
      <c r="A20" s="579" t="s">
        <v>69</v>
      </c>
      <c r="B20" s="11" t="s">
        <v>62</v>
      </c>
      <c r="C20" s="3">
        <f>SUM('BIZ kWh ENTRY'!C20,'BIZ kWh ENTRY'!S20,'BIZ kWh ENTRY'!AI20,'BIZ kWh ENTRY'!AY20)</f>
        <v>0</v>
      </c>
      <c r="D20" s="3">
        <f>SUM('BIZ kWh ENTRY'!D20,'BIZ kWh ENTRY'!T20,'BIZ kWh ENTRY'!AJ20,'BIZ kWh ENTRY'!AZ20)</f>
        <v>0</v>
      </c>
      <c r="E20" s="3">
        <f>SUM('BIZ kWh ENTRY'!E20,'BIZ kWh ENTRY'!U20,'BIZ kWh ENTRY'!AK20,'BIZ kWh ENTRY'!BA20)</f>
        <v>0</v>
      </c>
      <c r="F20" s="3">
        <f>SUM('BIZ kWh ENTRY'!F20,'BIZ kWh ENTRY'!V20,'BIZ kWh ENTRY'!AL20,'BIZ kWh ENTRY'!BB20)</f>
        <v>0</v>
      </c>
      <c r="G20" s="3">
        <f>SUM('BIZ kWh ENTRY'!G20,'BIZ kWh ENTRY'!W20,'BIZ kWh ENTRY'!AM20,'BIZ kWh ENTRY'!BC20)</f>
        <v>0</v>
      </c>
      <c r="H20" s="3">
        <f>SUM('BIZ kWh ENTRY'!H20,'BIZ kWh ENTRY'!X20,'BIZ kWh ENTRY'!AN20,'BIZ kWh ENTRY'!BD20)</f>
        <v>0</v>
      </c>
      <c r="I20" s="3">
        <f>SUM('BIZ kWh ENTRY'!I20,'BIZ kWh ENTRY'!Y20,'BIZ kWh ENTRY'!AO20,'BIZ kWh ENTRY'!BE20)</f>
        <v>0</v>
      </c>
      <c r="J20" s="3">
        <f>SUM('BIZ kWh ENTRY'!J20,'BIZ kWh ENTRY'!Z20,'BIZ kWh ENTRY'!AP20,'BIZ kWh ENTRY'!BF20)</f>
        <v>168378</v>
      </c>
      <c r="K20" s="3">
        <f>SUM('BIZ kWh ENTRY'!K20,'BIZ kWh ENTRY'!AA20,'BIZ kWh ENTRY'!AQ20,'BIZ kWh ENTRY'!BG20)</f>
        <v>779044</v>
      </c>
      <c r="L20" s="3">
        <f>SUM('BIZ kWh ENTRY'!L20,'BIZ kWh ENTRY'!AB20,'BIZ kWh ENTRY'!AR20,'BIZ kWh ENTRY'!BH20)</f>
        <v>0</v>
      </c>
      <c r="M20" s="3">
        <f>SUM('BIZ kWh ENTRY'!M20,'BIZ kWh ENTRY'!AC20,'BIZ kWh ENTRY'!AS20,'BIZ kWh ENTRY'!BI20)</f>
        <v>0</v>
      </c>
      <c r="N20" s="3">
        <f>SUM('BIZ kWh ENTRY'!N20,'BIZ kWh ENTRY'!AD20,'BIZ kWh ENTRY'!AT20,'BIZ kWh ENTRY'!BJ20)</f>
        <v>312827</v>
      </c>
      <c r="O20" s="82">
        <f t="shared" ref="O20:O33" si="5">SUM(C20:N20)</f>
        <v>1260249</v>
      </c>
      <c r="Q20" s="198">
        <f>'BIZ kWh ENTRY'!BM20+'BIZ kWh ENTRY'!BU20+'BIZ kWh ENTRY'!CC20+'BIZ kWh ENTRY'!CK20</f>
        <v>0</v>
      </c>
      <c r="R20" s="198">
        <f>'BIZ kWh ENTRY'!BN20+'BIZ kWh ENTRY'!BV20+'BIZ kWh ENTRY'!CD20+'BIZ kWh ENTRY'!CL20</f>
        <v>312827</v>
      </c>
      <c r="S20" s="198">
        <f>'BIZ kWh ENTRY'!BO20+'BIZ kWh ENTRY'!BW20+'BIZ kWh ENTRY'!CE20+'BIZ kWh ENTRY'!CM20</f>
        <v>0</v>
      </c>
      <c r="T20" s="198">
        <f>'BIZ kWh ENTRY'!BP20+'BIZ kWh ENTRY'!BX20+'BIZ kWh ENTRY'!CF20+'BIZ kWh ENTRY'!CN20</f>
        <v>0</v>
      </c>
      <c r="U20" s="198">
        <f>'BIZ kWh ENTRY'!BQ20+'BIZ kWh ENTRY'!BY20+'BIZ kWh ENTRY'!CG20+'BIZ kWh ENTRY'!CO20</f>
        <v>0</v>
      </c>
      <c r="V20" s="198">
        <f>'BIZ kWh ENTRY'!BR20+'BIZ kWh ENTRY'!BZ20+'BIZ kWh ENTRY'!CH20+'BIZ kWh ENTRY'!CP20</f>
        <v>0</v>
      </c>
      <c r="W20" s="198">
        <f>'BIZ kWh ENTRY'!BS20+'BIZ kWh ENTRY'!CA20+'BIZ kWh ENTRY'!CI20+'BIZ kWh ENTRY'!CQ20</f>
        <v>0</v>
      </c>
      <c r="X20" s="328">
        <f>SUM(Q20:W20)-N20</f>
        <v>0</v>
      </c>
    </row>
    <row r="21" spans="1:24" x14ac:dyDescent="0.25">
      <c r="A21" s="580"/>
      <c r="B21" s="13" t="s">
        <v>61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9979</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41586</v>
      </c>
      <c r="L21" s="3">
        <f>SUM('BIZ kWh ENTRY'!L21,'BIZ kWh ENTRY'!AB21,'BIZ kWh ENTRY'!AR21,'BIZ kWh ENTRY'!BH21)</f>
        <v>0</v>
      </c>
      <c r="M21" s="3">
        <f>SUM('BIZ kWh ENTRY'!M21,'BIZ kWh ENTRY'!AC21,'BIZ kWh ENTRY'!AS21,'BIZ kWh ENTRY'!BI21)</f>
        <v>0</v>
      </c>
      <c r="N21" s="3">
        <f>SUM('BIZ kWh ENTRY'!N21,'BIZ kWh ENTRY'!AD21,'BIZ kWh ENTRY'!AT21,'BIZ kWh ENTRY'!BJ21)</f>
        <v>0</v>
      </c>
      <c r="O21" s="82">
        <f t="shared" si="5"/>
        <v>51565</v>
      </c>
      <c r="Q21" s="198">
        <f>'BIZ kWh ENTRY'!BM21+'BIZ kWh ENTRY'!BU21+'BIZ kWh ENTRY'!CC21+'BIZ kWh ENTRY'!CK21</f>
        <v>0</v>
      </c>
      <c r="R21" s="198">
        <f>'BIZ kWh ENTRY'!BN21+'BIZ kWh ENTRY'!BV21+'BIZ kWh ENTRY'!CD21+'BIZ kWh ENTRY'!CL21</f>
        <v>0</v>
      </c>
      <c r="S21" s="198">
        <f>'BIZ kWh ENTRY'!BO21+'BIZ kWh ENTRY'!BW21+'BIZ kWh ENTRY'!CE21+'BIZ kWh ENTRY'!CM21</f>
        <v>0</v>
      </c>
      <c r="T21" s="198">
        <f>'BIZ kWh ENTRY'!BP21+'BIZ kWh ENTRY'!BX21+'BIZ kWh ENTRY'!CF21+'BIZ kWh ENTRY'!CN21</f>
        <v>0</v>
      </c>
      <c r="U21" s="198">
        <f>'BIZ kWh ENTRY'!BQ21+'BIZ kWh ENTRY'!BY21+'BIZ kWh ENTRY'!CG21+'BIZ kWh ENTRY'!CO21</f>
        <v>0</v>
      </c>
      <c r="V21" s="198">
        <f>'BIZ kWh ENTRY'!BR21+'BIZ kWh ENTRY'!BZ21+'BIZ kWh ENTRY'!CH21+'BIZ kWh ENTRY'!CP21</f>
        <v>0</v>
      </c>
      <c r="W21" s="198">
        <f>'BIZ kWh ENTRY'!BS21+'BIZ kWh ENTRY'!CA21+'BIZ kWh ENTRY'!CI21+'BIZ kWh ENTRY'!CQ21</f>
        <v>0</v>
      </c>
      <c r="X21" s="328">
        <f t="shared" ref="X21:X33" si="6">SUM(Q21:W21)-N21</f>
        <v>0</v>
      </c>
    </row>
    <row r="22" spans="1:24" x14ac:dyDescent="0.25">
      <c r="A22" s="580"/>
      <c r="B22" s="11" t="s">
        <v>60</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82">
        <f t="shared" si="5"/>
        <v>0</v>
      </c>
      <c r="Q22" s="198">
        <f>'BIZ kWh ENTRY'!BM22+'BIZ kWh ENTRY'!BU22+'BIZ kWh ENTRY'!CC22+'BIZ kWh ENTRY'!CK22</f>
        <v>0</v>
      </c>
      <c r="R22" s="198">
        <f>'BIZ kWh ENTRY'!BN22+'BIZ kWh ENTRY'!BV22+'BIZ kWh ENTRY'!CD22+'BIZ kWh ENTRY'!CL22</f>
        <v>0</v>
      </c>
      <c r="S22" s="198">
        <f>'BIZ kWh ENTRY'!BO22+'BIZ kWh ENTRY'!BW22+'BIZ kWh ENTRY'!CE22+'BIZ kWh ENTRY'!CM22</f>
        <v>0</v>
      </c>
      <c r="T22" s="198">
        <f>'BIZ kWh ENTRY'!BP22+'BIZ kWh ENTRY'!BX22+'BIZ kWh ENTRY'!CF22+'BIZ kWh ENTRY'!CN22</f>
        <v>0</v>
      </c>
      <c r="U22" s="198">
        <f>'BIZ kWh ENTRY'!BQ22+'BIZ kWh ENTRY'!BY22+'BIZ kWh ENTRY'!CG22+'BIZ kWh ENTRY'!CO22</f>
        <v>0</v>
      </c>
      <c r="V22" s="198">
        <f>'BIZ kWh ENTRY'!BR22+'BIZ kWh ENTRY'!BZ22+'BIZ kWh ENTRY'!CH22+'BIZ kWh ENTRY'!CP22</f>
        <v>0</v>
      </c>
      <c r="W22" s="198">
        <f>'BIZ kWh ENTRY'!BS22+'BIZ kWh ENTRY'!CA22+'BIZ kWh ENTRY'!CI22+'BIZ kWh ENTRY'!CQ22</f>
        <v>0</v>
      </c>
      <c r="X22" s="328">
        <f t="shared" si="6"/>
        <v>0</v>
      </c>
    </row>
    <row r="23" spans="1:24" x14ac:dyDescent="0.25">
      <c r="A23" s="580"/>
      <c r="B23" s="11" t="s">
        <v>59</v>
      </c>
      <c r="C23" s="3">
        <f>SUM('BIZ kWh ENTRY'!C23,'BIZ kWh ENTRY'!S23,'BIZ kWh ENTRY'!AI23,'BIZ kWh ENTRY'!AY23)</f>
        <v>0</v>
      </c>
      <c r="D23" s="3">
        <f>SUM('BIZ kWh ENTRY'!D23,'BIZ kWh ENTRY'!T23,'BIZ kWh ENTRY'!AJ23,'BIZ kWh ENTRY'!AZ23)</f>
        <v>0</v>
      </c>
      <c r="E23" s="3">
        <f>SUM('BIZ kWh ENTRY'!E23,'BIZ kWh ENTRY'!U23,'BIZ kWh ENTRY'!AK23,'BIZ kWh ENTRY'!BA23)</f>
        <v>438127</v>
      </c>
      <c r="F23" s="3">
        <f>SUM('BIZ kWh ENTRY'!F23,'BIZ kWh ENTRY'!V23,'BIZ kWh ENTRY'!AL23,'BIZ kWh ENTRY'!BB23)</f>
        <v>111828</v>
      </c>
      <c r="G23" s="3">
        <f>SUM('BIZ kWh ENTRY'!G23,'BIZ kWh ENTRY'!W23,'BIZ kWh ENTRY'!AM23,'BIZ kWh ENTRY'!BC23)</f>
        <v>315540</v>
      </c>
      <c r="H23" s="3">
        <f>SUM('BIZ kWh ENTRY'!H23,'BIZ kWh ENTRY'!X23,'BIZ kWh ENTRY'!AN23,'BIZ kWh ENTRY'!BD23)</f>
        <v>169312</v>
      </c>
      <c r="I23" s="3">
        <f>SUM('BIZ kWh ENTRY'!I23,'BIZ kWh ENTRY'!Y23,'BIZ kWh ENTRY'!AO23,'BIZ kWh ENTRY'!BE23)</f>
        <v>0</v>
      </c>
      <c r="J23" s="3">
        <f>SUM('BIZ kWh ENTRY'!J23,'BIZ kWh ENTRY'!Z23,'BIZ kWh ENTRY'!AP23,'BIZ kWh ENTRY'!BF23)</f>
        <v>123971</v>
      </c>
      <c r="K23" s="3">
        <f>SUM('BIZ kWh ENTRY'!K23,'BIZ kWh ENTRY'!AA23,'BIZ kWh ENTRY'!AQ23,'BIZ kWh ENTRY'!BG23)</f>
        <v>230755</v>
      </c>
      <c r="L23" s="3">
        <f>SUM('BIZ kWh ENTRY'!L23,'BIZ kWh ENTRY'!AB23,'BIZ kWh ENTRY'!AR23,'BIZ kWh ENTRY'!BH23)</f>
        <v>395621</v>
      </c>
      <c r="M23" s="3">
        <f>SUM('BIZ kWh ENTRY'!M23,'BIZ kWh ENTRY'!AC23,'BIZ kWh ENTRY'!AS23,'BIZ kWh ENTRY'!BI23)</f>
        <v>307335</v>
      </c>
      <c r="N23" s="3">
        <f>SUM('BIZ kWh ENTRY'!N23,'BIZ kWh ENTRY'!AD23,'BIZ kWh ENTRY'!AT23,'BIZ kWh ENTRY'!BJ23)</f>
        <v>3964620</v>
      </c>
      <c r="O23" s="82">
        <f t="shared" si="5"/>
        <v>6057109</v>
      </c>
      <c r="Q23" s="198">
        <f>'BIZ kWh ENTRY'!BM23+'BIZ kWh ENTRY'!BU23+'BIZ kWh ENTRY'!CC23+'BIZ kWh ENTRY'!CK23</f>
        <v>2584469</v>
      </c>
      <c r="R23" s="198">
        <f>'BIZ kWh ENTRY'!BN23+'BIZ kWh ENTRY'!BV23+'BIZ kWh ENTRY'!CD23+'BIZ kWh ENTRY'!CL23</f>
        <v>1380151</v>
      </c>
      <c r="S23" s="198">
        <f>'BIZ kWh ENTRY'!BO23+'BIZ kWh ENTRY'!BW23+'BIZ kWh ENTRY'!CE23+'BIZ kWh ENTRY'!CM23</f>
        <v>0</v>
      </c>
      <c r="T23" s="198">
        <f>'BIZ kWh ENTRY'!BP23+'BIZ kWh ENTRY'!BX23+'BIZ kWh ENTRY'!CF23+'BIZ kWh ENTRY'!CN23</f>
        <v>0</v>
      </c>
      <c r="U23" s="198">
        <f>'BIZ kWh ENTRY'!BQ23+'BIZ kWh ENTRY'!BY23+'BIZ kWh ENTRY'!CG23+'BIZ kWh ENTRY'!CO23</f>
        <v>0</v>
      </c>
      <c r="V23" s="198">
        <f>'BIZ kWh ENTRY'!BR23+'BIZ kWh ENTRY'!BZ23+'BIZ kWh ENTRY'!CH23+'BIZ kWh ENTRY'!CP23</f>
        <v>0</v>
      </c>
      <c r="W23" s="198">
        <f>'BIZ kWh ENTRY'!BS23+'BIZ kWh ENTRY'!CA23+'BIZ kWh ENTRY'!CI23+'BIZ kWh ENTRY'!CQ23</f>
        <v>0</v>
      </c>
      <c r="X23" s="328">
        <f t="shared" si="6"/>
        <v>0</v>
      </c>
    </row>
    <row r="24" spans="1:24" x14ac:dyDescent="0.25">
      <c r="A24" s="580"/>
      <c r="B24" s="13" t="s">
        <v>58</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82">
        <f t="shared" si="5"/>
        <v>0</v>
      </c>
      <c r="Q24" s="198">
        <f>'BIZ kWh ENTRY'!BM24+'BIZ kWh ENTRY'!BU24+'BIZ kWh ENTRY'!CC24+'BIZ kWh ENTRY'!CK24</f>
        <v>0</v>
      </c>
      <c r="R24" s="198">
        <f>'BIZ kWh ENTRY'!BN24+'BIZ kWh ENTRY'!BV24+'BIZ kWh ENTRY'!CD24+'BIZ kWh ENTRY'!CL24</f>
        <v>0</v>
      </c>
      <c r="S24" s="198">
        <f>'BIZ kWh ENTRY'!BO24+'BIZ kWh ENTRY'!BW24+'BIZ kWh ENTRY'!CE24+'BIZ kWh ENTRY'!CM24</f>
        <v>0</v>
      </c>
      <c r="T24" s="198">
        <f>'BIZ kWh ENTRY'!BP24+'BIZ kWh ENTRY'!BX24+'BIZ kWh ENTRY'!CF24+'BIZ kWh ENTRY'!CN24</f>
        <v>0</v>
      </c>
      <c r="U24" s="198">
        <f>'BIZ kWh ENTRY'!BQ24+'BIZ kWh ENTRY'!BY24+'BIZ kWh ENTRY'!CG24+'BIZ kWh ENTRY'!CO24</f>
        <v>0</v>
      </c>
      <c r="V24" s="198">
        <f>'BIZ kWh ENTRY'!BR24+'BIZ kWh ENTRY'!BZ24+'BIZ kWh ENTRY'!CH24+'BIZ kWh ENTRY'!CP24</f>
        <v>0</v>
      </c>
      <c r="W24" s="198">
        <f>'BIZ kWh ENTRY'!BS24+'BIZ kWh ENTRY'!CA24+'BIZ kWh ENTRY'!CI24+'BIZ kWh ENTRY'!CQ24</f>
        <v>0</v>
      </c>
      <c r="X24" s="328">
        <f t="shared" si="6"/>
        <v>0</v>
      </c>
    </row>
    <row r="25" spans="1:24" x14ac:dyDescent="0.25">
      <c r="A25" s="580"/>
      <c r="B25" s="11" t="s">
        <v>57</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82">
        <f t="shared" si="5"/>
        <v>0</v>
      </c>
      <c r="Q25" s="198">
        <f>'BIZ kWh ENTRY'!BM25+'BIZ kWh ENTRY'!BU25+'BIZ kWh ENTRY'!CC25+'BIZ kWh ENTRY'!CK25</f>
        <v>0</v>
      </c>
      <c r="R25" s="198">
        <f>'BIZ kWh ENTRY'!BN25+'BIZ kWh ENTRY'!BV25+'BIZ kWh ENTRY'!CD25+'BIZ kWh ENTRY'!CL25</f>
        <v>0</v>
      </c>
      <c r="S25" s="198">
        <f>'BIZ kWh ENTRY'!BO25+'BIZ kWh ENTRY'!BW25+'BIZ kWh ENTRY'!CE25+'BIZ kWh ENTRY'!CM25</f>
        <v>0</v>
      </c>
      <c r="T25" s="198">
        <f>'BIZ kWh ENTRY'!BP25+'BIZ kWh ENTRY'!BX25+'BIZ kWh ENTRY'!CF25+'BIZ kWh ENTRY'!CN25</f>
        <v>0</v>
      </c>
      <c r="U25" s="198">
        <f>'BIZ kWh ENTRY'!BQ25+'BIZ kWh ENTRY'!BY25+'BIZ kWh ENTRY'!CG25+'BIZ kWh ENTRY'!CO25</f>
        <v>0</v>
      </c>
      <c r="V25" s="198">
        <f>'BIZ kWh ENTRY'!BR25+'BIZ kWh ENTRY'!BZ25+'BIZ kWh ENTRY'!CH25+'BIZ kWh ENTRY'!CP25</f>
        <v>0</v>
      </c>
      <c r="W25" s="198">
        <f>'BIZ kWh ENTRY'!BS25+'BIZ kWh ENTRY'!CA25+'BIZ kWh ENTRY'!CI25+'BIZ kWh ENTRY'!CQ25</f>
        <v>0</v>
      </c>
      <c r="X25" s="328">
        <f t="shared" si="6"/>
        <v>0</v>
      </c>
    </row>
    <row r="26" spans="1:24" x14ac:dyDescent="0.25">
      <c r="A26" s="580"/>
      <c r="B26" s="11" t="s">
        <v>56</v>
      </c>
      <c r="C26" s="3">
        <f>SUM('BIZ kWh ENTRY'!C26,'BIZ kWh ENTRY'!S26,'BIZ kWh ENTRY'!AI26,'BIZ kWh ENTRY'!AY26)</f>
        <v>0</v>
      </c>
      <c r="D26" s="3">
        <f>SUM('BIZ kWh ENTRY'!D26,'BIZ kWh ENTRY'!T26,'BIZ kWh ENTRY'!AJ26,'BIZ kWh ENTRY'!AZ26)</f>
        <v>0</v>
      </c>
      <c r="E26" s="3">
        <f>SUM('BIZ kWh ENTRY'!E26,'BIZ kWh ENTRY'!U26,'BIZ kWh ENTRY'!AK26,'BIZ kWh ENTRY'!BA26)</f>
        <v>53093</v>
      </c>
      <c r="F26" s="3">
        <f>SUM('BIZ kWh ENTRY'!F26,'BIZ kWh ENTRY'!V26,'BIZ kWh ENTRY'!AL26,'BIZ kWh ENTRY'!BB26)</f>
        <v>131755</v>
      </c>
      <c r="G26" s="3">
        <f>SUM('BIZ kWh ENTRY'!G26,'BIZ kWh ENTRY'!W26,'BIZ kWh ENTRY'!AM26,'BIZ kWh ENTRY'!BC26)</f>
        <v>19842</v>
      </c>
      <c r="H26" s="3">
        <f>SUM('BIZ kWh ENTRY'!H26,'BIZ kWh ENTRY'!X26,'BIZ kWh ENTRY'!AN26,'BIZ kWh ENTRY'!BD26)</f>
        <v>1152925</v>
      </c>
      <c r="I26" s="3">
        <f>SUM('BIZ kWh ENTRY'!I26,'BIZ kWh ENTRY'!Y26,'BIZ kWh ENTRY'!AO26,'BIZ kWh ENTRY'!BE26)</f>
        <v>0</v>
      </c>
      <c r="J26" s="3">
        <f>SUM('BIZ kWh ENTRY'!J26,'BIZ kWh ENTRY'!Z26,'BIZ kWh ENTRY'!AP26,'BIZ kWh ENTRY'!BF26)</f>
        <v>172779</v>
      </c>
      <c r="K26" s="3">
        <f>SUM('BIZ kWh ENTRY'!K26,'BIZ kWh ENTRY'!AA26,'BIZ kWh ENTRY'!AQ26,'BIZ kWh ENTRY'!BG26)</f>
        <v>732040</v>
      </c>
      <c r="L26" s="3">
        <f>SUM('BIZ kWh ENTRY'!L26,'BIZ kWh ENTRY'!AB26,'BIZ kWh ENTRY'!AR26,'BIZ kWh ENTRY'!BH26)</f>
        <v>927609</v>
      </c>
      <c r="M26" s="3">
        <f>SUM('BIZ kWh ENTRY'!M26,'BIZ kWh ENTRY'!AC26,'BIZ kWh ENTRY'!AS26,'BIZ kWh ENTRY'!BI26)</f>
        <v>1107923</v>
      </c>
      <c r="N26" s="3">
        <f>SUM('BIZ kWh ENTRY'!N26,'BIZ kWh ENTRY'!AD26,'BIZ kWh ENTRY'!AT26,'BIZ kWh ENTRY'!BJ26)</f>
        <v>5657329</v>
      </c>
      <c r="O26" s="82">
        <f t="shared" si="5"/>
        <v>9955295</v>
      </c>
      <c r="Q26" s="198">
        <f>'BIZ kWh ENTRY'!BM26+'BIZ kWh ENTRY'!BU26+'BIZ kWh ENTRY'!CC26+'BIZ kWh ENTRY'!CK26</f>
        <v>2529140</v>
      </c>
      <c r="R26" s="198">
        <f>'BIZ kWh ENTRY'!BN26+'BIZ kWh ENTRY'!BV26+'BIZ kWh ENTRY'!CD26+'BIZ kWh ENTRY'!CL26</f>
        <v>3128189</v>
      </c>
      <c r="S26" s="198">
        <f>'BIZ kWh ENTRY'!BO26+'BIZ kWh ENTRY'!BW26+'BIZ kWh ENTRY'!CE26+'BIZ kWh ENTRY'!CM26</f>
        <v>0</v>
      </c>
      <c r="T26" s="198">
        <f>'BIZ kWh ENTRY'!BP26+'BIZ kWh ENTRY'!BX26+'BIZ kWh ENTRY'!CF26+'BIZ kWh ENTRY'!CN26</f>
        <v>0</v>
      </c>
      <c r="U26" s="198">
        <f>'BIZ kWh ENTRY'!BQ26+'BIZ kWh ENTRY'!BY26+'BIZ kWh ENTRY'!CG26+'BIZ kWh ENTRY'!CO26</f>
        <v>0</v>
      </c>
      <c r="V26" s="198">
        <f>'BIZ kWh ENTRY'!BR26+'BIZ kWh ENTRY'!BZ26+'BIZ kWh ENTRY'!CH26+'BIZ kWh ENTRY'!CP26</f>
        <v>0</v>
      </c>
      <c r="W26" s="198">
        <f>'BIZ kWh ENTRY'!BS26+'BIZ kWh ENTRY'!CA26+'BIZ kWh ENTRY'!CI26+'BIZ kWh ENTRY'!CQ26</f>
        <v>0</v>
      </c>
      <c r="X26" s="328">
        <f t="shared" si="6"/>
        <v>0</v>
      </c>
    </row>
    <row r="27" spans="1:24" x14ac:dyDescent="0.25">
      <c r="A27" s="580"/>
      <c r="B27" s="11" t="s">
        <v>55</v>
      </c>
      <c r="C27" s="3">
        <f>SUM('BIZ kWh ENTRY'!C27,'BIZ kWh ENTRY'!S27,'BIZ kWh ENTRY'!AI27,'BIZ kWh ENTRY'!AY27)</f>
        <v>0</v>
      </c>
      <c r="D27" s="3">
        <f>SUM('BIZ kWh ENTRY'!D27,'BIZ kWh ENTRY'!T27,'BIZ kWh ENTRY'!AJ27,'BIZ kWh ENTRY'!AZ27)</f>
        <v>3030</v>
      </c>
      <c r="E27" s="3">
        <f>SUM('BIZ kWh ENTRY'!E27,'BIZ kWh ENTRY'!U27,'BIZ kWh ENTRY'!AK27,'BIZ kWh ENTRY'!BA27)</f>
        <v>200631</v>
      </c>
      <c r="F27" s="3">
        <f>SUM('BIZ kWh ENTRY'!F27,'BIZ kWh ENTRY'!V27,'BIZ kWh ENTRY'!AL27,'BIZ kWh ENTRY'!BB27)</f>
        <v>211915</v>
      </c>
      <c r="G27" s="3">
        <f>SUM('BIZ kWh ENTRY'!G27,'BIZ kWh ENTRY'!W27,'BIZ kWh ENTRY'!AM27,'BIZ kWh ENTRY'!BC27)</f>
        <v>487140</v>
      </c>
      <c r="H27" s="3">
        <f>SUM('BIZ kWh ENTRY'!H27,'BIZ kWh ENTRY'!X27,'BIZ kWh ENTRY'!AN27,'BIZ kWh ENTRY'!BD27)</f>
        <v>948955</v>
      </c>
      <c r="I27" s="3">
        <f>SUM('BIZ kWh ENTRY'!I27,'BIZ kWh ENTRY'!Y27,'BIZ kWh ENTRY'!AO27,'BIZ kWh ENTRY'!BE27)</f>
        <v>82750</v>
      </c>
      <c r="J27" s="3">
        <f>SUM('BIZ kWh ENTRY'!J27,'BIZ kWh ENTRY'!Z27,'BIZ kWh ENTRY'!AP27,'BIZ kWh ENTRY'!BF27)</f>
        <v>3546828</v>
      </c>
      <c r="K27" s="3">
        <f>SUM('BIZ kWh ENTRY'!K27,'BIZ kWh ENTRY'!AA27,'BIZ kWh ENTRY'!AQ27,'BIZ kWh ENTRY'!BG27)</f>
        <v>3049452</v>
      </c>
      <c r="L27" s="3">
        <f>SUM('BIZ kWh ENTRY'!L27,'BIZ kWh ENTRY'!AB27,'BIZ kWh ENTRY'!AR27,'BIZ kWh ENTRY'!BH27)</f>
        <v>132455</v>
      </c>
      <c r="M27" s="3">
        <f>SUM('BIZ kWh ENTRY'!M27,'BIZ kWh ENTRY'!AC27,'BIZ kWh ENTRY'!AS27,'BIZ kWh ENTRY'!BI27)</f>
        <v>3021863</v>
      </c>
      <c r="N27" s="3">
        <f>SUM('BIZ kWh ENTRY'!N27,'BIZ kWh ENTRY'!AD27,'BIZ kWh ENTRY'!AT27,'BIZ kWh ENTRY'!BJ27)</f>
        <v>7470573</v>
      </c>
      <c r="O27" s="82">
        <f t="shared" si="5"/>
        <v>19155592</v>
      </c>
      <c r="Q27" s="198">
        <f>'BIZ kWh ENTRY'!BM27+'BIZ kWh ENTRY'!BU27+'BIZ kWh ENTRY'!CC27+'BIZ kWh ENTRY'!CK27</f>
        <v>1817586</v>
      </c>
      <c r="R27" s="198">
        <f>'BIZ kWh ENTRY'!BN27+'BIZ kWh ENTRY'!BV27+'BIZ kWh ENTRY'!CD27+'BIZ kWh ENTRY'!CL27</f>
        <v>5652987</v>
      </c>
      <c r="S27" s="198">
        <f>'BIZ kWh ENTRY'!BO27+'BIZ kWh ENTRY'!BW27+'BIZ kWh ENTRY'!CE27+'BIZ kWh ENTRY'!CM27</f>
        <v>0</v>
      </c>
      <c r="T27" s="198">
        <f>'BIZ kWh ENTRY'!BP27+'BIZ kWh ENTRY'!BX27+'BIZ kWh ENTRY'!CF27+'BIZ kWh ENTRY'!CN27</f>
        <v>0</v>
      </c>
      <c r="U27" s="198">
        <f>'BIZ kWh ENTRY'!BQ27+'BIZ kWh ENTRY'!BY27+'BIZ kWh ENTRY'!CG27+'BIZ kWh ENTRY'!CO27</f>
        <v>0</v>
      </c>
      <c r="V27" s="198">
        <f>'BIZ kWh ENTRY'!BR27+'BIZ kWh ENTRY'!BZ27+'BIZ kWh ENTRY'!CH27+'BIZ kWh ENTRY'!CP27</f>
        <v>0</v>
      </c>
      <c r="W27" s="198">
        <f>'BIZ kWh ENTRY'!BS27+'BIZ kWh ENTRY'!CA27+'BIZ kWh ENTRY'!CI27+'BIZ kWh ENTRY'!CQ27</f>
        <v>0</v>
      </c>
      <c r="X27" s="328">
        <f t="shared" si="6"/>
        <v>0</v>
      </c>
    </row>
    <row r="28" spans="1:24" x14ac:dyDescent="0.25">
      <c r="A28" s="580"/>
      <c r="B28" s="11" t="s">
        <v>54</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0</v>
      </c>
      <c r="O28" s="82">
        <f t="shared" si="5"/>
        <v>0</v>
      </c>
      <c r="Q28" s="198">
        <f>'BIZ kWh ENTRY'!BM28+'BIZ kWh ENTRY'!BU28+'BIZ kWh ENTRY'!CC28+'BIZ kWh ENTRY'!CK28</f>
        <v>0</v>
      </c>
      <c r="R28" s="198">
        <f>'BIZ kWh ENTRY'!BN28+'BIZ kWh ENTRY'!BV28+'BIZ kWh ENTRY'!CD28+'BIZ kWh ENTRY'!CL28</f>
        <v>0</v>
      </c>
      <c r="S28" s="198">
        <f>'BIZ kWh ENTRY'!BO28+'BIZ kWh ENTRY'!BW28+'BIZ kWh ENTRY'!CE28+'BIZ kWh ENTRY'!CM28</f>
        <v>0</v>
      </c>
      <c r="T28" s="198">
        <f>'BIZ kWh ENTRY'!BP28+'BIZ kWh ENTRY'!BX28+'BIZ kWh ENTRY'!CF28+'BIZ kWh ENTRY'!CN28</f>
        <v>0</v>
      </c>
      <c r="U28" s="198">
        <f>'BIZ kWh ENTRY'!BQ28+'BIZ kWh ENTRY'!BY28+'BIZ kWh ENTRY'!CG28+'BIZ kWh ENTRY'!CO28</f>
        <v>0</v>
      </c>
      <c r="V28" s="198">
        <f>'BIZ kWh ENTRY'!BR28+'BIZ kWh ENTRY'!BZ28+'BIZ kWh ENTRY'!CH28+'BIZ kWh ENTRY'!CP28</f>
        <v>0</v>
      </c>
      <c r="W28" s="198">
        <f>'BIZ kWh ENTRY'!BS28+'BIZ kWh ENTRY'!CA28+'BIZ kWh ENTRY'!CI28+'BIZ kWh ENTRY'!CQ28</f>
        <v>0</v>
      </c>
      <c r="X28" s="328">
        <f t="shared" si="6"/>
        <v>0</v>
      </c>
    </row>
    <row r="29" spans="1:24" x14ac:dyDescent="0.25">
      <c r="A29" s="580"/>
      <c r="B29" s="11" t="s">
        <v>53</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0</v>
      </c>
      <c r="H29" s="3">
        <f>SUM('BIZ kWh ENTRY'!H29,'BIZ kWh ENTRY'!X29,'BIZ kWh ENTRY'!AN29,'BIZ kWh ENTRY'!BD29)</f>
        <v>0</v>
      </c>
      <c r="I29" s="3">
        <f>SUM('BIZ kWh ENTRY'!I29,'BIZ kWh ENTRY'!Y29,'BIZ kWh ENTRY'!AO29,'BIZ kWh ENTRY'!BE29)</f>
        <v>289988</v>
      </c>
      <c r="J29" s="3">
        <f>SUM('BIZ kWh ENTRY'!J29,'BIZ kWh ENTRY'!Z29,'BIZ kWh ENTRY'!AP29,'BIZ kWh ENTRY'!BF29)</f>
        <v>870194</v>
      </c>
      <c r="K29" s="3">
        <f>SUM('BIZ kWh ENTRY'!K29,'BIZ kWh ENTRY'!AA29,'BIZ kWh ENTRY'!AQ29,'BIZ kWh ENTRY'!BG29)</f>
        <v>0</v>
      </c>
      <c r="L29" s="3">
        <f>SUM('BIZ kWh ENTRY'!L29,'BIZ kWh ENTRY'!AB29,'BIZ kWh ENTRY'!AR29,'BIZ kWh ENTRY'!BH29)</f>
        <v>35240</v>
      </c>
      <c r="M29" s="3">
        <f>SUM('BIZ kWh ENTRY'!M29,'BIZ kWh ENTRY'!AC29,'BIZ kWh ENTRY'!AS29,'BIZ kWh ENTRY'!BI29)</f>
        <v>0</v>
      </c>
      <c r="N29" s="3">
        <f>SUM('BIZ kWh ENTRY'!N29,'BIZ kWh ENTRY'!AD29,'BIZ kWh ENTRY'!AT29,'BIZ kWh ENTRY'!BJ29)</f>
        <v>48844</v>
      </c>
      <c r="O29" s="82">
        <f t="shared" si="5"/>
        <v>1244266</v>
      </c>
      <c r="Q29" s="198">
        <f>'BIZ kWh ENTRY'!BM29+'BIZ kWh ENTRY'!BU29+'BIZ kWh ENTRY'!CC29+'BIZ kWh ENTRY'!CK29</f>
        <v>48844</v>
      </c>
      <c r="R29" s="198">
        <f>'BIZ kWh ENTRY'!BN29+'BIZ kWh ENTRY'!BV29+'BIZ kWh ENTRY'!CD29+'BIZ kWh ENTRY'!CL29</f>
        <v>0</v>
      </c>
      <c r="S29" s="198">
        <f>'BIZ kWh ENTRY'!BO29+'BIZ kWh ENTRY'!BW29+'BIZ kWh ENTRY'!CE29+'BIZ kWh ENTRY'!CM29</f>
        <v>0</v>
      </c>
      <c r="T29" s="198">
        <f>'BIZ kWh ENTRY'!BP29+'BIZ kWh ENTRY'!BX29+'BIZ kWh ENTRY'!CF29+'BIZ kWh ENTRY'!CN29</f>
        <v>0</v>
      </c>
      <c r="U29" s="198">
        <f>'BIZ kWh ENTRY'!BQ29+'BIZ kWh ENTRY'!BY29+'BIZ kWh ENTRY'!CG29+'BIZ kWh ENTRY'!CO29</f>
        <v>0</v>
      </c>
      <c r="V29" s="198">
        <f>'BIZ kWh ENTRY'!BR29+'BIZ kWh ENTRY'!BZ29+'BIZ kWh ENTRY'!CH29+'BIZ kWh ENTRY'!CP29</f>
        <v>0</v>
      </c>
      <c r="W29" s="198">
        <f>'BIZ kWh ENTRY'!BS29+'BIZ kWh ENTRY'!CA29+'BIZ kWh ENTRY'!CI29+'BIZ kWh ENTRY'!CQ29</f>
        <v>0</v>
      </c>
      <c r="X29" s="328">
        <f t="shared" si="6"/>
        <v>0</v>
      </c>
    </row>
    <row r="30" spans="1:24" x14ac:dyDescent="0.25">
      <c r="A30" s="580"/>
      <c r="B30" s="11" t="s">
        <v>52</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154300</v>
      </c>
      <c r="H30" s="3">
        <f>SUM('BIZ kWh ENTRY'!H30,'BIZ kWh ENTRY'!X30,'BIZ kWh ENTRY'!AN30,'BIZ kWh ENTRY'!BD30)</f>
        <v>0</v>
      </c>
      <c r="I30" s="3">
        <f>SUM('BIZ kWh ENTRY'!I30,'BIZ kWh ENTRY'!Y30,'BIZ kWh ENTRY'!AO30,'BIZ kWh ENTRY'!BE30)</f>
        <v>9261</v>
      </c>
      <c r="J30" s="3">
        <f>SUM('BIZ kWh ENTRY'!J30,'BIZ kWh ENTRY'!Z30,'BIZ kWh ENTRY'!AP30,'BIZ kWh ENTRY'!BF30)</f>
        <v>5686890</v>
      </c>
      <c r="K30" s="3">
        <f>SUM('BIZ kWh ENTRY'!K30,'BIZ kWh ENTRY'!AA30,'BIZ kWh ENTRY'!AQ30,'BIZ kWh ENTRY'!BG30)</f>
        <v>64045</v>
      </c>
      <c r="L30" s="3">
        <f>SUM('BIZ kWh ENTRY'!L30,'BIZ kWh ENTRY'!AB30,'BIZ kWh ENTRY'!AR30,'BIZ kWh ENTRY'!BH30)</f>
        <v>0</v>
      </c>
      <c r="M30" s="3">
        <f>SUM('BIZ kWh ENTRY'!M30,'BIZ kWh ENTRY'!AC30,'BIZ kWh ENTRY'!AS30,'BIZ kWh ENTRY'!BI30)</f>
        <v>2397360</v>
      </c>
      <c r="N30" s="3">
        <f>SUM('BIZ kWh ENTRY'!N30,'BIZ kWh ENTRY'!AD30,'BIZ kWh ENTRY'!AT30,'BIZ kWh ENTRY'!BJ30)</f>
        <v>6695909</v>
      </c>
      <c r="O30" s="82">
        <f t="shared" si="5"/>
        <v>15007765</v>
      </c>
      <c r="Q30" s="198">
        <f>'BIZ kWh ENTRY'!BM30+'BIZ kWh ENTRY'!BU30+'BIZ kWh ENTRY'!CC30+'BIZ kWh ENTRY'!CK30</f>
        <v>218550</v>
      </c>
      <c r="R30" s="198">
        <f>'BIZ kWh ENTRY'!BN30+'BIZ kWh ENTRY'!BV30+'BIZ kWh ENTRY'!CD30+'BIZ kWh ENTRY'!CL30</f>
        <v>6477359</v>
      </c>
      <c r="S30" s="198">
        <f>'BIZ kWh ENTRY'!BO30+'BIZ kWh ENTRY'!BW30+'BIZ kWh ENTRY'!CE30+'BIZ kWh ENTRY'!CM30</f>
        <v>0</v>
      </c>
      <c r="T30" s="198">
        <f>'BIZ kWh ENTRY'!BP30+'BIZ kWh ENTRY'!BX30+'BIZ kWh ENTRY'!CF30+'BIZ kWh ENTRY'!CN30</f>
        <v>0</v>
      </c>
      <c r="U30" s="198">
        <f>'BIZ kWh ENTRY'!BQ30+'BIZ kWh ENTRY'!BY30+'BIZ kWh ENTRY'!CG30+'BIZ kWh ENTRY'!CO30</f>
        <v>0</v>
      </c>
      <c r="V30" s="198">
        <f>'BIZ kWh ENTRY'!BR30+'BIZ kWh ENTRY'!BZ30+'BIZ kWh ENTRY'!CH30+'BIZ kWh ENTRY'!CP30</f>
        <v>0</v>
      </c>
      <c r="W30" s="198">
        <f>'BIZ kWh ENTRY'!BS30+'BIZ kWh ENTRY'!CA30+'BIZ kWh ENTRY'!CI30+'BIZ kWh ENTRY'!CQ30</f>
        <v>0</v>
      </c>
      <c r="X30" s="328">
        <f t="shared" si="6"/>
        <v>0</v>
      </c>
    </row>
    <row r="31" spans="1:24" x14ac:dyDescent="0.25">
      <c r="A31" s="580"/>
      <c r="B31" s="11" t="s">
        <v>51</v>
      </c>
      <c r="C31" s="3">
        <f>SUM('BIZ kWh ENTRY'!C31,'BIZ kWh ENTRY'!S31,'BIZ kWh ENTRY'!AI31,'BIZ kWh ENTRY'!AY31)</f>
        <v>0</v>
      </c>
      <c r="D31" s="3">
        <f>SUM('BIZ kWh ENTRY'!D31,'BIZ kWh ENTRY'!T31,'BIZ kWh ENTRY'!AJ31,'BIZ kWh ENTRY'!AZ31)</f>
        <v>0</v>
      </c>
      <c r="E31" s="3">
        <f>SUM('BIZ kWh ENTRY'!E31,'BIZ kWh ENTRY'!U31,'BIZ kWh ENTRY'!AK31,'BIZ kWh ENTRY'!BA31)</f>
        <v>0</v>
      </c>
      <c r="F31" s="3">
        <f>SUM('BIZ kWh ENTRY'!F31,'BIZ kWh ENTRY'!V31,'BIZ kWh ENTRY'!AL31,'BIZ kWh ENTRY'!BB31)</f>
        <v>73720</v>
      </c>
      <c r="G31" s="3">
        <f>SUM('BIZ kWh ENTRY'!G31,'BIZ kWh ENTRY'!W31,'BIZ kWh ENTRY'!AM31,'BIZ kWh ENTRY'!BC31)</f>
        <v>0</v>
      </c>
      <c r="H31" s="3">
        <f>SUM('BIZ kWh ENTRY'!H31,'BIZ kWh ENTRY'!X31,'BIZ kWh ENTRY'!AN31,'BIZ kWh ENTRY'!BD31)</f>
        <v>0</v>
      </c>
      <c r="I31" s="3">
        <f>SUM('BIZ kWh ENTRY'!I31,'BIZ kWh ENTRY'!Y31,'BIZ kWh ENTRY'!AO31,'BIZ kWh ENTRY'!BE31)</f>
        <v>0</v>
      </c>
      <c r="J31" s="3">
        <f>SUM('BIZ kWh ENTRY'!J31,'BIZ kWh ENTRY'!Z31,'BIZ kWh ENTRY'!AP31,'BIZ kWh ENTRY'!BF31)</f>
        <v>0</v>
      </c>
      <c r="K31" s="3">
        <f>SUM('BIZ kWh ENTRY'!K31,'BIZ kWh ENTRY'!AA31,'BIZ kWh ENTRY'!AQ31,'BIZ kWh ENTRY'!BG31)</f>
        <v>34417</v>
      </c>
      <c r="L31" s="3">
        <f>SUM('BIZ kWh ENTRY'!L31,'BIZ kWh ENTRY'!AB31,'BIZ kWh ENTRY'!AR31,'BIZ kWh ENTRY'!BH31)</f>
        <v>5297</v>
      </c>
      <c r="M31" s="3">
        <f>SUM('BIZ kWh ENTRY'!M31,'BIZ kWh ENTRY'!AC31,'BIZ kWh ENTRY'!AS31,'BIZ kWh ENTRY'!BI31)</f>
        <v>2656</v>
      </c>
      <c r="N31" s="3">
        <f>SUM('BIZ kWh ENTRY'!N31,'BIZ kWh ENTRY'!AD31,'BIZ kWh ENTRY'!AT31,'BIZ kWh ENTRY'!BJ31)</f>
        <v>788925</v>
      </c>
      <c r="O31" s="82">
        <f t="shared" si="5"/>
        <v>905015</v>
      </c>
      <c r="Q31" s="198">
        <f>'BIZ kWh ENTRY'!BM31+'BIZ kWh ENTRY'!BU31+'BIZ kWh ENTRY'!CC31+'BIZ kWh ENTRY'!CK31</f>
        <v>0</v>
      </c>
      <c r="R31" s="198">
        <f>'BIZ kWh ENTRY'!BN31+'BIZ kWh ENTRY'!BV31+'BIZ kWh ENTRY'!CD31+'BIZ kWh ENTRY'!CL31</f>
        <v>788925</v>
      </c>
      <c r="S31" s="198">
        <f>'BIZ kWh ENTRY'!BO31+'BIZ kWh ENTRY'!BW31+'BIZ kWh ENTRY'!CE31+'BIZ kWh ENTRY'!CM31</f>
        <v>0</v>
      </c>
      <c r="T31" s="198">
        <f>'BIZ kWh ENTRY'!BP31+'BIZ kWh ENTRY'!BX31+'BIZ kWh ENTRY'!CF31+'BIZ kWh ENTRY'!CN31</f>
        <v>0</v>
      </c>
      <c r="U31" s="198">
        <f>'BIZ kWh ENTRY'!BQ31+'BIZ kWh ENTRY'!BY31+'BIZ kWh ENTRY'!CG31+'BIZ kWh ENTRY'!CO31</f>
        <v>0</v>
      </c>
      <c r="V31" s="198">
        <f>'BIZ kWh ENTRY'!BR31+'BIZ kWh ENTRY'!BZ31+'BIZ kWh ENTRY'!CH31+'BIZ kWh ENTRY'!CP31</f>
        <v>0</v>
      </c>
      <c r="W31" s="198">
        <f>'BIZ kWh ENTRY'!BS31+'BIZ kWh ENTRY'!CA31+'BIZ kWh ENTRY'!CI31+'BIZ kWh ENTRY'!CQ31</f>
        <v>0</v>
      </c>
      <c r="X31" s="328">
        <f t="shared" si="6"/>
        <v>0</v>
      </c>
    </row>
    <row r="32" spans="1:24" ht="15.75" thickBot="1" x14ac:dyDescent="0.3">
      <c r="A32" s="581"/>
      <c r="B32" s="11" t="s">
        <v>50</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82">
        <f t="shared" si="5"/>
        <v>0</v>
      </c>
      <c r="Q32" s="198">
        <f>'BIZ kWh ENTRY'!BM32+'BIZ kWh ENTRY'!BU32+'BIZ kWh ENTRY'!CC32+'BIZ kWh ENTRY'!CK32</f>
        <v>0</v>
      </c>
      <c r="R32" s="198">
        <f>'BIZ kWh ENTRY'!BN32+'BIZ kWh ENTRY'!BV32+'BIZ kWh ENTRY'!CD32+'BIZ kWh ENTRY'!CL32</f>
        <v>0</v>
      </c>
      <c r="S32" s="198">
        <f>'BIZ kWh ENTRY'!BO32+'BIZ kWh ENTRY'!BW32+'BIZ kWh ENTRY'!CE32+'BIZ kWh ENTRY'!CM32</f>
        <v>0</v>
      </c>
      <c r="T32" s="198">
        <f>'BIZ kWh ENTRY'!BP32+'BIZ kWh ENTRY'!BX32+'BIZ kWh ENTRY'!CF32+'BIZ kWh ENTRY'!CN32</f>
        <v>0</v>
      </c>
      <c r="U32" s="198">
        <f>'BIZ kWh ENTRY'!BQ32+'BIZ kWh ENTRY'!BY32+'BIZ kWh ENTRY'!CG32+'BIZ kWh ENTRY'!CO32</f>
        <v>0</v>
      </c>
      <c r="V32" s="198">
        <f>'BIZ kWh ENTRY'!BR32+'BIZ kWh ENTRY'!BZ32+'BIZ kWh ENTRY'!CH32+'BIZ kWh ENTRY'!CP32</f>
        <v>0</v>
      </c>
      <c r="W32" s="198">
        <f>'BIZ kWh ENTRY'!BS32+'BIZ kWh ENTRY'!CA32+'BIZ kWh ENTRY'!CI32+'BIZ kWh ENTRY'!CQ32</f>
        <v>0</v>
      </c>
      <c r="X32" s="328">
        <f t="shared" si="6"/>
        <v>0</v>
      </c>
    </row>
    <row r="33" spans="1:24" ht="15.75" thickBot="1" x14ac:dyDescent="0.3">
      <c r="A33" s="86"/>
      <c r="B33" s="209" t="s">
        <v>43</v>
      </c>
      <c r="C33" s="210">
        <f t="shared" ref="C33:N33" si="7">SUM(C20:C32)</f>
        <v>0</v>
      </c>
      <c r="D33" s="210">
        <f t="shared" si="7"/>
        <v>3030</v>
      </c>
      <c r="E33" s="210">
        <f t="shared" si="7"/>
        <v>691851</v>
      </c>
      <c r="F33" s="210">
        <f t="shared" si="7"/>
        <v>539197</v>
      </c>
      <c r="G33" s="210">
        <f t="shared" si="7"/>
        <v>976822</v>
      </c>
      <c r="H33" s="210">
        <f t="shared" si="7"/>
        <v>2271192</v>
      </c>
      <c r="I33" s="210">
        <f t="shared" si="7"/>
        <v>381999</v>
      </c>
      <c r="J33" s="210">
        <f t="shared" si="7"/>
        <v>10569040</v>
      </c>
      <c r="K33" s="210">
        <f t="shared" si="7"/>
        <v>4931339</v>
      </c>
      <c r="L33" s="210">
        <f t="shared" si="7"/>
        <v>1496222</v>
      </c>
      <c r="M33" s="210">
        <f t="shared" si="7"/>
        <v>6837137</v>
      </c>
      <c r="N33" s="210">
        <f t="shared" si="7"/>
        <v>24939027</v>
      </c>
      <c r="O33" s="85">
        <f t="shared" si="5"/>
        <v>53636856</v>
      </c>
      <c r="Q33" s="198">
        <f>'BIZ kWh ENTRY'!BM33+'BIZ kWh ENTRY'!BU33+'BIZ kWh ENTRY'!CC33+'BIZ kWh ENTRY'!CK33</f>
        <v>7198589</v>
      </c>
      <c r="R33" s="198">
        <f>'BIZ kWh ENTRY'!BN33+'BIZ kWh ENTRY'!BV33+'BIZ kWh ENTRY'!CD33+'BIZ kWh ENTRY'!CL33</f>
        <v>17740438</v>
      </c>
      <c r="S33" s="198">
        <f>'BIZ kWh ENTRY'!BO33+'BIZ kWh ENTRY'!BW33+'BIZ kWh ENTRY'!CE33+'BIZ kWh ENTRY'!CM33</f>
        <v>0</v>
      </c>
      <c r="T33" s="198">
        <f>'BIZ kWh ENTRY'!BP33+'BIZ kWh ENTRY'!BX33+'BIZ kWh ENTRY'!CF33+'BIZ kWh ENTRY'!CN33</f>
        <v>0</v>
      </c>
      <c r="U33" s="198">
        <f>'BIZ kWh ENTRY'!BQ33+'BIZ kWh ENTRY'!BY33+'BIZ kWh ENTRY'!CG33+'BIZ kWh ENTRY'!CO33</f>
        <v>0</v>
      </c>
      <c r="V33" s="198">
        <f>'BIZ kWh ENTRY'!BR33+'BIZ kWh ENTRY'!BZ33+'BIZ kWh ENTRY'!CH33+'BIZ kWh ENTRY'!CP33</f>
        <v>0</v>
      </c>
      <c r="W33" s="198">
        <f>'BIZ kWh ENTRY'!BS33+'BIZ kWh ENTRY'!CA33+'BIZ kWh ENTRY'!CI33+'BIZ kWh ENTRY'!CQ33</f>
        <v>0</v>
      </c>
      <c r="X33" s="328">
        <f t="shared" si="6"/>
        <v>0</v>
      </c>
    </row>
    <row r="34" spans="1:24" ht="21.75" thickBot="1" x14ac:dyDescent="0.4">
      <c r="A34" s="88"/>
    </row>
    <row r="35" spans="1:24" s="375" customFormat="1" ht="21.75" thickBot="1" x14ac:dyDescent="0.4">
      <c r="A35" s="372"/>
      <c r="B35" s="290" t="s">
        <v>36</v>
      </c>
      <c r="C35" s="373">
        <f>C$3</f>
        <v>45292</v>
      </c>
      <c r="D35" s="373">
        <f t="shared" ref="D35:N35" si="8">D$3</f>
        <v>45323</v>
      </c>
      <c r="E35" s="373">
        <f t="shared" si="8"/>
        <v>45352</v>
      </c>
      <c r="F35" s="373">
        <f t="shared" si="8"/>
        <v>45383</v>
      </c>
      <c r="G35" s="373">
        <f t="shared" si="8"/>
        <v>45413</v>
      </c>
      <c r="H35" s="373">
        <f t="shared" si="8"/>
        <v>45444</v>
      </c>
      <c r="I35" s="373">
        <f t="shared" si="8"/>
        <v>45474</v>
      </c>
      <c r="J35" s="373">
        <f t="shared" si="8"/>
        <v>45505</v>
      </c>
      <c r="K35" s="373">
        <f t="shared" si="8"/>
        <v>45536</v>
      </c>
      <c r="L35" s="373">
        <f t="shared" si="8"/>
        <v>45566</v>
      </c>
      <c r="M35" s="373">
        <f t="shared" si="8"/>
        <v>45597</v>
      </c>
      <c r="N35" s="373" t="str">
        <f t="shared" si="8"/>
        <v>Dec-24 +</v>
      </c>
      <c r="O35" s="374" t="s">
        <v>34</v>
      </c>
      <c r="Q35" s="376">
        <f t="shared" ref="Q35:W35" si="9">Q$3</f>
        <v>45627</v>
      </c>
      <c r="R35" s="376">
        <f t="shared" si="9"/>
        <v>45658</v>
      </c>
      <c r="S35" s="376">
        <f t="shared" si="9"/>
        <v>45689</v>
      </c>
      <c r="T35" s="376">
        <f t="shared" si="9"/>
        <v>45717</v>
      </c>
      <c r="U35" s="376">
        <f t="shared" si="9"/>
        <v>45748</v>
      </c>
      <c r="V35" s="376">
        <f t="shared" si="9"/>
        <v>45778</v>
      </c>
      <c r="W35" s="376">
        <f t="shared" si="9"/>
        <v>45809</v>
      </c>
      <c r="X35" s="377" t="s">
        <v>181</v>
      </c>
    </row>
    <row r="36" spans="1:24" s="375" customFormat="1" ht="15" customHeight="1" x14ac:dyDescent="0.25">
      <c r="A36" s="598" t="s">
        <v>68</v>
      </c>
      <c r="B36" s="378" t="s">
        <v>62</v>
      </c>
      <c r="C36" s="188">
        <f>SUM('BIZ kWh ENTRY'!C36,'BIZ kWh ENTRY'!S36,'BIZ kWh ENTRY'!AI36,'BIZ kWh ENTRY'!AY36)</f>
        <v>0</v>
      </c>
      <c r="D36" s="188">
        <f>SUM('BIZ kWh ENTRY'!D36,'BIZ kWh ENTRY'!T36,'BIZ kWh ENTRY'!AJ36,'BIZ kWh ENTRY'!AZ36)</f>
        <v>0</v>
      </c>
      <c r="E36" s="188">
        <f>SUM('BIZ kWh ENTRY'!E36,'BIZ kWh ENTRY'!U36,'BIZ kWh ENTRY'!AK36,'BIZ kWh ENTRY'!BA36)</f>
        <v>0</v>
      </c>
      <c r="F36" s="188">
        <f>SUM('BIZ kWh ENTRY'!F36,'BIZ kWh ENTRY'!V36,'BIZ kWh ENTRY'!AL36,'BIZ kWh ENTRY'!BB36)</f>
        <v>0</v>
      </c>
      <c r="G36" s="188">
        <f>SUM('BIZ kWh ENTRY'!G36,'BIZ kWh ENTRY'!W36,'BIZ kWh ENTRY'!AM36,'BIZ kWh ENTRY'!BC36)</f>
        <v>0</v>
      </c>
      <c r="H36" s="188">
        <f>SUM('BIZ kWh ENTRY'!H36,'BIZ kWh ENTRY'!X36,'BIZ kWh ENTRY'!AN36,'BIZ kWh ENTRY'!BD36)</f>
        <v>0</v>
      </c>
      <c r="I36" s="188">
        <f>SUM('BIZ kWh ENTRY'!I36,'BIZ kWh ENTRY'!Y36,'BIZ kWh ENTRY'!AO36,'BIZ kWh ENTRY'!BE36)</f>
        <v>0</v>
      </c>
      <c r="J36" s="188">
        <f>SUM('BIZ kWh ENTRY'!J36,'BIZ kWh ENTRY'!Z36,'BIZ kWh ENTRY'!AP36,'BIZ kWh ENTRY'!BF36)</f>
        <v>0</v>
      </c>
      <c r="K36" s="188">
        <f>SUM('BIZ kWh ENTRY'!K36,'BIZ kWh ENTRY'!AA36,'BIZ kWh ENTRY'!AQ36,'BIZ kWh ENTRY'!BG36)</f>
        <v>0</v>
      </c>
      <c r="L36" s="188">
        <f>SUM('BIZ kWh ENTRY'!L36,'BIZ kWh ENTRY'!AB36,'BIZ kWh ENTRY'!AR36,'BIZ kWh ENTRY'!BH36)</f>
        <v>0</v>
      </c>
      <c r="M36" s="188">
        <f>SUM('BIZ kWh ENTRY'!M36,'BIZ kWh ENTRY'!AC36,'BIZ kWh ENTRY'!AS36,'BIZ kWh ENTRY'!BI36)</f>
        <v>0</v>
      </c>
      <c r="N36" s="188">
        <f>SUM('BIZ kWh ENTRY'!N36,'BIZ kWh ENTRY'!AD36,'BIZ kWh ENTRY'!AT36,'BIZ kWh ENTRY'!BJ36)</f>
        <v>0</v>
      </c>
      <c r="O36" s="379">
        <f t="shared" ref="O36:O49" si="10">SUM(C36:N36)</f>
        <v>0</v>
      </c>
      <c r="Q36" s="380">
        <f>'BIZ kWh ENTRY'!BM36+'BIZ kWh ENTRY'!BU36+'BIZ kWh ENTRY'!CC36+'BIZ kWh ENTRY'!CK36</f>
        <v>0</v>
      </c>
      <c r="R36" s="380">
        <f>'BIZ kWh ENTRY'!BN36+'BIZ kWh ENTRY'!BV36+'BIZ kWh ENTRY'!CD36+'BIZ kWh ENTRY'!CL36</f>
        <v>0</v>
      </c>
      <c r="S36" s="380">
        <f>'BIZ kWh ENTRY'!BO36+'BIZ kWh ENTRY'!BW36+'BIZ kWh ENTRY'!CE36+'BIZ kWh ENTRY'!CM36</f>
        <v>0</v>
      </c>
      <c r="T36" s="380">
        <f>'BIZ kWh ENTRY'!BP36+'BIZ kWh ENTRY'!BX36+'BIZ kWh ENTRY'!CF36+'BIZ kWh ENTRY'!CN36</f>
        <v>0</v>
      </c>
      <c r="U36" s="380">
        <f>'BIZ kWh ENTRY'!BQ36+'BIZ kWh ENTRY'!BY36+'BIZ kWh ENTRY'!CG36+'BIZ kWh ENTRY'!CO36</f>
        <v>0</v>
      </c>
      <c r="V36" s="380">
        <f>'BIZ kWh ENTRY'!BR36+'BIZ kWh ENTRY'!BZ36+'BIZ kWh ENTRY'!CH36+'BIZ kWh ENTRY'!CP36</f>
        <v>0</v>
      </c>
      <c r="W36" s="380">
        <f>'BIZ kWh ENTRY'!BS36+'BIZ kWh ENTRY'!CA36+'BIZ kWh ENTRY'!CI36+'BIZ kWh ENTRY'!CQ36</f>
        <v>0</v>
      </c>
      <c r="X36" s="381">
        <f>SUM(Q36:W36)-N36</f>
        <v>0</v>
      </c>
    </row>
    <row r="37" spans="1:24" s="375" customFormat="1" x14ac:dyDescent="0.25">
      <c r="A37" s="599"/>
      <c r="B37" s="378" t="s">
        <v>61</v>
      </c>
      <c r="C37" s="188">
        <f>SUM('BIZ kWh ENTRY'!C37,'BIZ kWh ENTRY'!S37,'BIZ kWh ENTRY'!AI37,'BIZ kWh ENTRY'!AY37)</f>
        <v>0</v>
      </c>
      <c r="D37" s="188">
        <f>SUM('BIZ kWh ENTRY'!D37,'BIZ kWh ENTRY'!T37,'BIZ kWh ENTRY'!AJ37,'BIZ kWh ENTRY'!AZ37)</f>
        <v>0</v>
      </c>
      <c r="E37" s="188">
        <f>SUM('BIZ kWh ENTRY'!E37,'BIZ kWh ENTRY'!U37,'BIZ kWh ENTRY'!AK37,'BIZ kWh ENTRY'!BA37)</f>
        <v>0</v>
      </c>
      <c r="F37" s="188">
        <f>SUM('BIZ kWh ENTRY'!F37,'BIZ kWh ENTRY'!V37,'BIZ kWh ENTRY'!AL37,'BIZ kWh ENTRY'!BB37)</f>
        <v>0</v>
      </c>
      <c r="G37" s="188">
        <f>SUM('BIZ kWh ENTRY'!G37,'BIZ kWh ENTRY'!W37,'BIZ kWh ENTRY'!AM37,'BIZ kWh ENTRY'!BC37)</f>
        <v>0</v>
      </c>
      <c r="H37" s="188">
        <f>SUM('BIZ kWh ENTRY'!H37,'BIZ kWh ENTRY'!X37,'BIZ kWh ENTRY'!AN37,'BIZ kWh ENTRY'!BD37)</f>
        <v>0</v>
      </c>
      <c r="I37" s="188">
        <f>SUM('BIZ kWh ENTRY'!I37,'BIZ kWh ENTRY'!Y37,'BIZ kWh ENTRY'!AO37,'BIZ kWh ENTRY'!BE37)</f>
        <v>0</v>
      </c>
      <c r="J37" s="188">
        <f>SUM('BIZ kWh ENTRY'!J37,'BIZ kWh ENTRY'!Z37,'BIZ kWh ENTRY'!AP37,'BIZ kWh ENTRY'!BF37)</f>
        <v>0</v>
      </c>
      <c r="K37" s="188">
        <f>SUM('BIZ kWh ENTRY'!K37,'BIZ kWh ENTRY'!AA37,'BIZ kWh ENTRY'!AQ37,'BIZ kWh ENTRY'!BG37)</f>
        <v>0</v>
      </c>
      <c r="L37" s="188">
        <f>SUM('BIZ kWh ENTRY'!L37,'BIZ kWh ENTRY'!AB37,'BIZ kWh ENTRY'!AR37,'BIZ kWh ENTRY'!BH37)</f>
        <v>0</v>
      </c>
      <c r="M37" s="188">
        <f>SUM('BIZ kWh ENTRY'!M37,'BIZ kWh ENTRY'!AC37,'BIZ kWh ENTRY'!AS37,'BIZ kWh ENTRY'!BI37)</f>
        <v>0</v>
      </c>
      <c r="N37" s="188">
        <f>SUM('BIZ kWh ENTRY'!N37,'BIZ kWh ENTRY'!AD37,'BIZ kWh ENTRY'!AT37,'BIZ kWh ENTRY'!BJ37)</f>
        <v>0</v>
      </c>
      <c r="O37" s="379">
        <f t="shared" si="10"/>
        <v>0</v>
      </c>
      <c r="Q37" s="380">
        <f>'BIZ kWh ENTRY'!BM37+'BIZ kWh ENTRY'!BU37+'BIZ kWh ENTRY'!CC37+'BIZ kWh ENTRY'!CK37</f>
        <v>0</v>
      </c>
      <c r="R37" s="380">
        <f>'BIZ kWh ENTRY'!BN37+'BIZ kWh ENTRY'!BV37+'BIZ kWh ENTRY'!CD37+'BIZ kWh ENTRY'!CL37</f>
        <v>0</v>
      </c>
      <c r="S37" s="380">
        <f>'BIZ kWh ENTRY'!BO37+'BIZ kWh ENTRY'!BW37+'BIZ kWh ENTRY'!CE37+'BIZ kWh ENTRY'!CM37</f>
        <v>0</v>
      </c>
      <c r="T37" s="380">
        <f>'BIZ kWh ENTRY'!BP37+'BIZ kWh ENTRY'!BX37+'BIZ kWh ENTRY'!CF37+'BIZ kWh ENTRY'!CN37</f>
        <v>0</v>
      </c>
      <c r="U37" s="380">
        <f>'BIZ kWh ENTRY'!BQ37+'BIZ kWh ENTRY'!BY37+'BIZ kWh ENTRY'!CG37+'BIZ kWh ENTRY'!CO37</f>
        <v>0</v>
      </c>
      <c r="V37" s="380">
        <f>'BIZ kWh ENTRY'!BR37+'BIZ kWh ENTRY'!BZ37+'BIZ kWh ENTRY'!CH37+'BIZ kWh ENTRY'!CP37</f>
        <v>0</v>
      </c>
      <c r="W37" s="380">
        <f>'BIZ kWh ENTRY'!BS37+'BIZ kWh ENTRY'!CA37+'BIZ kWh ENTRY'!CI37+'BIZ kWh ENTRY'!CQ37</f>
        <v>0</v>
      </c>
      <c r="X37" s="381">
        <f t="shared" ref="X37:X49" si="11">SUM(Q37:W37)-N37</f>
        <v>0</v>
      </c>
    </row>
    <row r="38" spans="1:24" s="375" customFormat="1" x14ac:dyDescent="0.25">
      <c r="A38" s="599"/>
      <c r="B38" s="378" t="s">
        <v>60</v>
      </c>
      <c r="C38" s="188">
        <f>SUM('BIZ kWh ENTRY'!C38,'BIZ kWh ENTRY'!S38,'BIZ kWh ENTRY'!AI38,'BIZ kWh ENTRY'!AY38)</f>
        <v>0</v>
      </c>
      <c r="D38" s="188">
        <f>SUM('BIZ kWh ENTRY'!D38,'BIZ kWh ENTRY'!T38,'BIZ kWh ENTRY'!AJ38,'BIZ kWh ENTRY'!AZ38)</f>
        <v>0</v>
      </c>
      <c r="E38" s="188">
        <f>SUM('BIZ kWh ENTRY'!E38,'BIZ kWh ENTRY'!U38,'BIZ kWh ENTRY'!AK38,'BIZ kWh ENTRY'!BA38)</f>
        <v>0</v>
      </c>
      <c r="F38" s="188">
        <f>SUM('BIZ kWh ENTRY'!F38,'BIZ kWh ENTRY'!V38,'BIZ kWh ENTRY'!AL38,'BIZ kWh ENTRY'!BB38)</f>
        <v>0</v>
      </c>
      <c r="G38" s="188">
        <f>SUM('BIZ kWh ENTRY'!G38,'BIZ kWh ENTRY'!W38,'BIZ kWh ENTRY'!AM38,'BIZ kWh ENTRY'!BC38)</f>
        <v>0</v>
      </c>
      <c r="H38" s="188">
        <f>SUM('BIZ kWh ENTRY'!H38,'BIZ kWh ENTRY'!X38,'BIZ kWh ENTRY'!AN38,'BIZ kWh ENTRY'!BD38)</f>
        <v>0</v>
      </c>
      <c r="I38" s="188">
        <f>SUM('BIZ kWh ENTRY'!I38,'BIZ kWh ENTRY'!Y38,'BIZ kWh ENTRY'!AO38,'BIZ kWh ENTRY'!BE38)</f>
        <v>0</v>
      </c>
      <c r="J38" s="188">
        <f>SUM('BIZ kWh ENTRY'!J38,'BIZ kWh ENTRY'!Z38,'BIZ kWh ENTRY'!AP38,'BIZ kWh ENTRY'!BF38)</f>
        <v>0</v>
      </c>
      <c r="K38" s="188">
        <f>SUM('BIZ kWh ENTRY'!K38,'BIZ kWh ENTRY'!AA38,'BIZ kWh ENTRY'!AQ38,'BIZ kWh ENTRY'!BG38)</f>
        <v>0</v>
      </c>
      <c r="L38" s="188">
        <f>SUM('BIZ kWh ENTRY'!L38,'BIZ kWh ENTRY'!AB38,'BIZ kWh ENTRY'!AR38,'BIZ kWh ENTRY'!BH38)</f>
        <v>0</v>
      </c>
      <c r="M38" s="188">
        <f>SUM('BIZ kWh ENTRY'!M38,'BIZ kWh ENTRY'!AC38,'BIZ kWh ENTRY'!AS38,'BIZ kWh ENTRY'!BI38)</f>
        <v>0</v>
      </c>
      <c r="N38" s="188">
        <f>SUM('BIZ kWh ENTRY'!N38,'BIZ kWh ENTRY'!AD38,'BIZ kWh ENTRY'!AT38,'BIZ kWh ENTRY'!BJ38)</f>
        <v>0</v>
      </c>
      <c r="O38" s="379">
        <f t="shared" si="10"/>
        <v>0</v>
      </c>
      <c r="Q38" s="380">
        <f>'BIZ kWh ENTRY'!BM38+'BIZ kWh ENTRY'!BU38+'BIZ kWh ENTRY'!CC38+'BIZ kWh ENTRY'!CK38</f>
        <v>0</v>
      </c>
      <c r="R38" s="380">
        <f>'BIZ kWh ENTRY'!BN38+'BIZ kWh ENTRY'!BV38+'BIZ kWh ENTRY'!CD38+'BIZ kWh ENTRY'!CL38</f>
        <v>0</v>
      </c>
      <c r="S38" s="380">
        <f>'BIZ kWh ENTRY'!BO38+'BIZ kWh ENTRY'!BW38+'BIZ kWh ENTRY'!CE38+'BIZ kWh ENTRY'!CM38</f>
        <v>0</v>
      </c>
      <c r="T38" s="380">
        <f>'BIZ kWh ENTRY'!BP38+'BIZ kWh ENTRY'!BX38+'BIZ kWh ENTRY'!CF38+'BIZ kWh ENTRY'!CN38</f>
        <v>0</v>
      </c>
      <c r="U38" s="380">
        <f>'BIZ kWh ENTRY'!BQ38+'BIZ kWh ENTRY'!BY38+'BIZ kWh ENTRY'!CG38+'BIZ kWh ENTRY'!CO38</f>
        <v>0</v>
      </c>
      <c r="V38" s="380">
        <f>'BIZ kWh ENTRY'!BR38+'BIZ kWh ENTRY'!BZ38+'BIZ kWh ENTRY'!CH38+'BIZ kWh ENTRY'!CP38</f>
        <v>0</v>
      </c>
      <c r="W38" s="380">
        <f>'BIZ kWh ENTRY'!BS38+'BIZ kWh ENTRY'!CA38+'BIZ kWh ENTRY'!CI38+'BIZ kWh ENTRY'!CQ38</f>
        <v>0</v>
      </c>
      <c r="X38" s="381">
        <f t="shared" si="11"/>
        <v>0</v>
      </c>
    </row>
    <row r="39" spans="1:24" s="375" customFormat="1" x14ac:dyDescent="0.25">
      <c r="A39" s="599"/>
      <c r="B39" s="378" t="s">
        <v>59</v>
      </c>
      <c r="C39" s="188">
        <f>SUM('BIZ kWh ENTRY'!C39,'BIZ kWh ENTRY'!S39,'BIZ kWh ENTRY'!AI39,'BIZ kWh ENTRY'!AY39)</f>
        <v>0</v>
      </c>
      <c r="D39" s="188">
        <f>SUM('BIZ kWh ENTRY'!D39,'BIZ kWh ENTRY'!T39,'BIZ kWh ENTRY'!AJ39,'BIZ kWh ENTRY'!AZ39)</f>
        <v>0</v>
      </c>
      <c r="E39" s="188">
        <f>SUM('BIZ kWh ENTRY'!E39,'BIZ kWh ENTRY'!U39,'BIZ kWh ENTRY'!AK39,'BIZ kWh ENTRY'!BA39)</f>
        <v>0</v>
      </c>
      <c r="F39" s="188">
        <f>SUM('BIZ kWh ENTRY'!F39,'BIZ kWh ENTRY'!V39,'BIZ kWh ENTRY'!AL39,'BIZ kWh ENTRY'!BB39)</f>
        <v>0</v>
      </c>
      <c r="G39" s="188">
        <f>SUM('BIZ kWh ENTRY'!G39,'BIZ kWh ENTRY'!W39,'BIZ kWh ENTRY'!AM39,'BIZ kWh ENTRY'!BC39)</f>
        <v>0</v>
      </c>
      <c r="H39" s="188">
        <f>SUM('BIZ kWh ENTRY'!H39,'BIZ kWh ENTRY'!X39,'BIZ kWh ENTRY'!AN39,'BIZ kWh ENTRY'!BD39)</f>
        <v>0</v>
      </c>
      <c r="I39" s="188">
        <f>SUM('BIZ kWh ENTRY'!I39,'BIZ kWh ENTRY'!Y39,'BIZ kWh ENTRY'!AO39,'BIZ kWh ENTRY'!BE39)</f>
        <v>0</v>
      </c>
      <c r="J39" s="188">
        <f>SUM('BIZ kWh ENTRY'!J39,'BIZ kWh ENTRY'!Z39,'BIZ kWh ENTRY'!AP39,'BIZ kWh ENTRY'!BF39)</f>
        <v>0</v>
      </c>
      <c r="K39" s="188">
        <f>SUM('BIZ kWh ENTRY'!K39,'BIZ kWh ENTRY'!AA39,'BIZ kWh ENTRY'!AQ39,'BIZ kWh ENTRY'!BG39)</f>
        <v>0</v>
      </c>
      <c r="L39" s="188">
        <f>SUM('BIZ kWh ENTRY'!L39,'BIZ kWh ENTRY'!AB39,'BIZ kWh ENTRY'!AR39,'BIZ kWh ENTRY'!BH39)</f>
        <v>0</v>
      </c>
      <c r="M39" s="188">
        <f>SUM('BIZ kWh ENTRY'!M39,'BIZ kWh ENTRY'!AC39,'BIZ kWh ENTRY'!AS39,'BIZ kWh ENTRY'!BI39)</f>
        <v>0</v>
      </c>
      <c r="N39" s="188">
        <f>SUM('BIZ kWh ENTRY'!N39,'BIZ kWh ENTRY'!AD39,'BIZ kWh ENTRY'!AT39,'BIZ kWh ENTRY'!BJ39)</f>
        <v>0</v>
      </c>
      <c r="O39" s="379">
        <f t="shared" si="10"/>
        <v>0</v>
      </c>
      <c r="Q39" s="380">
        <f>'BIZ kWh ENTRY'!BM39+'BIZ kWh ENTRY'!BU39+'BIZ kWh ENTRY'!CC39+'BIZ kWh ENTRY'!CK39</f>
        <v>0</v>
      </c>
      <c r="R39" s="380">
        <f>'BIZ kWh ENTRY'!BN39+'BIZ kWh ENTRY'!BV39+'BIZ kWh ENTRY'!CD39+'BIZ kWh ENTRY'!CL39</f>
        <v>0</v>
      </c>
      <c r="S39" s="380">
        <f>'BIZ kWh ENTRY'!BO39+'BIZ kWh ENTRY'!BW39+'BIZ kWh ENTRY'!CE39+'BIZ kWh ENTRY'!CM39</f>
        <v>0</v>
      </c>
      <c r="T39" s="380">
        <f>'BIZ kWh ENTRY'!BP39+'BIZ kWh ENTRY'!BX39+'BIZ kWh ENTRY'!CF39+'BIZ kWh ENTRY'!CN39</f>
        <v>0</v>
      </c>
      <c r="U39" s="380">
        <f>'BIZ kWh ENTRY'!BQ39+'BIZ kWh ENTRY'!BY39+'BIZ kWh ENTRY'!CG39+'BIZ kWh ENTRY'!CO39</f>
        <v>0</v>
      </c>
      <c r="V39" s="380">
        <f>'BIZ kWh ENTRY'!BR39+'BIZ kWh ENTRY'!BZ39+'BIZ kWh ENTRY'!CH39+'BIZ kWh ENTRY'!CP39</f>
        <v>0</v>
      </c>
      <c r="W39" s="380">
        <f>'BIZ kWh ENTRY'!BS39+'BIZ kWh ENTRY'!CA39+'BIZ kWh ENTRY'!CI39+'BIZ kWh ENTRY'!CQ39</f>
        <v>0</v>
      </c>
      <c r="X39" s="381">
        <f t="shared" si="11"/>
        <v>0</v>
      </c>
    </row>
    <row r="40" spans="1:24" s="375" customFormat="1" x14ac:dyDescent="0.25">
      <c r="A40" s="599"/>
      <c r="B40" s="378" t="s">
        <v>58</v>
      </c>
      <c r="C40" s="188">
        <f>SUM('BIZ kWh ENTRY'!C40,'BIZ kWh ENTRY'!S40,'BIZ kWh ENTRY'!AI40,'BIZ kWh ENTRY'!AY40)</f>
        <v>0</v>
      </c>
      <c r="D40" s="188">
        <f>SUM('BIZ kWh ENTRY'!D40,'BIZ kWh ENTRY'!T40,'BIZ kWh ENTRY'!AJ40,'BIZ kWh ENTRY'!AZ40)</f>
        <v>0</v>
      </c>
      <c r="E40" s="188">
        <f>SUM('BIZ kWh ENTRY'!E40,'BIZ kWh ENTRY'!U40,'BIZ kWh ENTRY'!AK40,'BIZ kWh ENTRY'!BA40)</f>
        <v>0</v>
      </c>
      <c r="F40" s="188">
        <f>SUM('BIZ kWh ENTRY'!F40,'BIZ kWh ENTRY'!V40,'BIZ kWh ENTRY'!AL40,'BIZ kWh ENTRY'!BB40)</f>
        <v>0</v>
      </c>
      <c r="G40" s="188">
        <f>SUM('BIZ kWh ENTRY'!G40,'BIZ kWh ENTRY'!W40,'BIZ kWh ENTRY'!AM40,'BIZ kWh ENTRY'!BC40)</f>
        <v>0</v>
      </c>
      <c r="H40" s="188">
        <f>SUM('BIZ kWh ENTRY'!H40,'BIZ kWh ENTRY'!X40,'BIZ kWh ENTRY'!AN40,'BIZ kWh ENTRY'!BD40)</f>
        <v>0</v>
      </c>
      <c r="I40" s="188">
        <f>SUM('BIZ kWh ENTRY'!I40,'BIZ kWh ENTRY'!Y40,'BIZ kWh ENTRY'!AO40,'BIZ kWh ENTRY'!BE40)</f>
        <v>0</v>
      </c>
      <c r="J40" s="188">
        <f>SUM('BIZ kWh ENTRY'!J40,'BIZ kWh ENTRY'!Z40,'BIZ kWh ENTRY'!AP40,'BIZ kWh ENTRY'!BF40)</f>
        <v>0</v>
      </c>
      <c r="K40" s="188">
        <f>SUM('BIZ kWh ENTRY'!K40,'BIZ kWh ENTRY'!AA40,'BIZ kWh ENTRY'!AQ40,'BIZ kWh ENTRY'!BG40)</f>
        <v>0</v>
      </c>
      <c r="L40" s="188">
        <f>SUM('BIZ kWh ENTRY'!L40,'BIZ kWh ENTRY'!AB40,'BIZ kWh ENTRY'!AR40,'BIZ kWh ENTRY'!BH40)</f>
        <v>0</v>
      </c>
      <c r="M40" s="188">
        <f>SUM('BIZ kWh ENTRY'!M40,'BIZ kWh ENTRY'!AC40,'BIZ kWh ENTRY'!AS40,'BIZ kWh ENTRY'!BI40)</f>
        <v>0</v>
      </c>
      <c r="N40" s="188">
        <f>SUM('BIZ kWh ENTRY'!N40,'BIZ kWh ENTRY'!AD40,'BIZ kWh ENTRY'!AT40,'BIZ kWh ENTRY'!BJ40)</f>
        <v>0</v>
      </c>
      <c r="O40" s="379">
        <f t="shared" si="10"/>
        <v>0</v>
      </c>
      <c r="Q40" s="380">
        <f>'BIZ kWh ENTRY'!BM40+'BIZ kWh ENTRY'!BU40+'BIZ kWh ENTRY'!CC40+'BIZ kWh ENTRY'!CK40</f>
        <v>0</v>
      </c>
      <c r="R40" s="380">
        <f>'BIZ kWh ENTRY'!BN40+'BIZ kWh ENTRY'!BV40+'BIZ kWh ENTRY'!CD40+'BIZ kWh ENTRY'!CL40</f>
        <v>0</v>
      </c>
      <c r="S40" s="380">
        <f>'BIZ kWh ENTRY'!BO40+'BIZ kWh ENTRY'!BW40+'BIZ kWh ENTRY'!CE40+'BIZ kWh ENTRY'!CM40</f>
        <v>0</v>
      </c>
      <c r="T40" s="380">
        <f>'BIZ kWh ENTRY'!BP40+'BIZ kWh ENTRY'!BX40+'BIZ kWh ENTRY'!CF40+'BIZ kWh ENTRY'!CN40</f>
        <v>0</v>
      </c>
      <c r="U40" s="380">
        <f>'BIZ kWh ENTRY'!BQ40+'BIZ kWh ENTRY'!BY40+'BIZ kWh ENTRY'!CG40+'BIZ kWh ENTRY'!CO40</f>
        <v>0</v>
      </c>
      <c r="V40" s="380">
        <f>'BIZ kWh ENTRY'!BR40+'BIZ kWh ENTRY'!BZ40+'BIZ kWh ENTRY'!CH40+'BIZ kWh ENTRY'!CP40</f>
        <v>0</v>
      </c>
      <c r="W40" s="380">
        <f>'BIZ kWh ENTRY'!BS40+'BIZ kWh ENTRY'!CA40+'BIZ kWh ENTRY'!CI40+'BIZ kWh ENTRY'!CQ40</f>
        <v>0</v>
      </c>
      <c r="X40" s="381">
        <f t="shared" si="11"/>
        <v>0</v>
      </c>
    </row>
    <row r="41" spans="1:24" s="375" customFormat="1" x14ac:dyDescent="0.25">
      <c r="A41" s="599"/>
      <c r="B41" s="378" t="s">
        <v>57</v>
      </c>
      <c r="C41" s="188">
        <f>SUM('BIZ kWh ENTRY'!C41,'BIZ kWh ENTRY'!S41,'BIZ kWh ENTRY'!AI41,'BIZ kWh ENTRY'!AY41)</f>
        <v>0</v>
      </c>
      <c r="D41" s="188">
        <f>SUM('BIZ kWh ENTRY'!D41,'BIZ kWh ENTRY'!T41,'BIZ kWh ENTRY'!AJ41,'BIZ kWh ENTRY'!AZ41)</f>
        <v>0</v>
      </c>
      <c r="E41" s="188">
        <f>SUM('BIZ kWh ENTRY'!E41,'BIZ kWh ENTRY'!U41,'BIZ kWh ENTRY'!AK41,'BIZ kWh ENTRY'!BA41)</f>
        <v>0</v>
      </c>
      <c r="F41" s="188">
        <f>SUM('BIZ kWh ENTRY'!F41,'BIZ kWh ENTRY'!V41,'BIZ kWh ENTRY'!AL41,'BIZ kWh ENTRY'!BB41)</f>
        <v>0</v>
      </c>
      <c r="G41" s="188">
        <f>SUM('BIZ kWh ENTRY'!G41,'BIZ kWh ENTRY'!W41,'BIZ kWh ENTRY'!AM41,'BIZ kWh ENTRY'!BC41)</f>
        <v>0</v>
      </c>
      <c r="H41" s="188">
        <f>SUM('BIZ kWh ENTRY'!H41,'BIZ kWh ENTRY'!X41,'BIZ kWh ENTRY'!AN41,'BIZ kWh ENTRY'!BD41)</f>
        <v>0</v>
      </c>
      <c r="I41" s="188">
        <f>SUM('BIZ kWh ENTRY'!I41,'BIZ kWh ENTRY'!Y41,'BIZ kWh ENTRY'!AO41,'BIZ kWh ENTRY'!BE41)</f>
        <v>0</v>
      </c>
      <c r="J41" s="188">
        <f>SUM('BIZ kWh ENTRY'!J41,'BIZ kWh ENTRY'!Z41,'BIZ kWh ENTRY'!AP41,'BIZ kWh ENTRY'!BF41)</f>
        <v>0</v>
      </c>
      <c r="K41" s="188">
        <f>SUM('BIZ kWh ENTRY'!K41,'BIZ kWh ENTRY'!AA41,'BIZ kWh ENTRY'!AQ41,'BIZ kWh ENTRY'!BG41)</f>
        <v>0</v>
      </c>
      <c r="L41" s="188">
        <f>SUM('BIZ kWh ENTRY'!L41,'BIZ kWh ENTRY'!AB41,'BIZ kWh ENTRY'!AR41,'BIZ kWh ENTRY'!BH41)</f>
        <v>0</v>
      </c>
      <c r="M41" s="188">
        <f>SUM('BIZ kWh ENTRY'!M41,'BIZ kWh ENTRY'!AC41,'BIZ kWh ENTRY'!AS41,'BIZ kWh ENTRY'!BI41)</f>
        <v>0</v>
      </c>
      <c r="N41" s="188">
        <f>SUM('BIZ kWh ENTRY'!N41,'BIZ kWh ENTRY'!AD41,'BIZ kWh ENTRY'!AT41,'BIZ kWh ENTRY'!BJ41)</f>
        <v>0</v>
      </c>
      <c r="O41" s="379">
        <f t="shared" si="10"/>
        <v>0</v>
      </c>
      <c r="Q41" s="380">
        <f>'BIZ kWh ENTRY'!BM41+'BIZ kWh ENTRY'!BU41+'BIZ kWh ENTRY'!CC41+'BIZ kWh ENTRY'!CK41</f>
        <v>0</v>
      </c>
      <c r="R41" s="380">
        <f>'BIZ kWh ENTRY'!BN41+'BIZ kWh ENTRY'!BV41+'BIZ kWh ENTRY'!CD41+'BIZ kWh ENTRY'!CL41</f>
        <v>0</v>
      </c>
      <c r="S41" s="380">
        <f>'BIZ kWh ENTRY'!BO41+'BIZ kWh ENTRY'!BW41+'BIZ kWh ENTRY'!CE41+'BIZ kWh ENTRY'!CM41</f>
        <v>0</v>
      </c>
      <c r="T41" s="380">
        <f>'BIZ kWh ENTRY'!BP41+'BIZ kWh ENTRY'!BX41+'BIZ kWh ENTRY'!CF41+'BIZ kWh ENTRY'!CN41</f>
        <v>0</v>
      </c>
      <c r="U41" s="380">
        <f>'BIZ kWh ENTRY'!BQ41+'BIZ kWh ENTRY'!BY41+'BIZ kWh ENTRY'!CG41+'BIZ kWh ENTRY'!CO41</f>
        <v>0</v>
      </c>
      <c r="V41" s="380">
        <f>'BIZ kWh ENTRY'!BR41+'BIZ kWh ENTRY'!BZ41+'BIZ kWh ENTRY'!CH41+'BIZ kWh ENTRY'!CP41</f>
        <v>0</v>
      </c>
      <c r="W41" s="380">
        <f>'BIZ kWh ENTRY'!BS41+'BIZ kWh ENTRY'!CA41+'BIZ kWh ENTRY'!CI41+'BIZ kWh ENTRY'!CQ41</f>
        <v>0</v>
      </c>
      <c r="X41" s="381">
        <f t="shared" si="11"/>
        <v>0</v>
      </c>
    </row>
    <row r="42" spans="1:24" s="375" customFormat="1" x14ac:dyDescent="0.25">
      <c r="A42" s="599"/>
      <c r="B42" s="378" t="s">
        <v>56</v>
      </c>
      <c r="C42" s="188">
        <f>SUM('BIZ kWh ENTRY'!C42,'BIZ kWh ENTRY'!S42,'BIZ kWh ENTRY'!AI42,'BIZ kWh ENTRY'!AY42)</f>
        <v>0</v>
      </c>
      <c r="D42" s="188">
        <f>SUM('BIZ kWh ENTRY'!D42,'BIZ kWh ENTRY'!T42,'BIZ kWh ENTRY'!AJ42,'BIZ kWh ENTRY'!AZ42)</f>
        <v>0</v>
      </c>
      <c r="E42" s="188">
        <f>SUM('BIZ kWh ENTRY'!E42,'BIZ kWh ENTRY'!U42,'BIZ kWh ENTRY'!AK42,'BIZ kWh ENTRY'!BA42)</f>
        <v>0</v>
      </c>
      <c r="F42" s="188">
        <f>SUM('BIZ kWh ENTRY'!F42,'BIZ kWh ENTRY'!V42,'BIZ kWh ENTRY'!AL42,'BIZ kWh ENTRY'!BB42)</f>
        <v>0</v>
      </c>
      <c r="G42" s="188">
        <f>SUM('BIZ kWh ENTRY'!G42,'BIZ kWh ENTRY'!W42,'BIZ kWh ENTRY'!AM42,'BIZ kWh ENTRY'!BC42)</f>
        <v>0</v>
      </c>
      <c r="H42" s="188">
        <f>SUM('BIZ kWh ENTRY'!H42,'BIZ kWh ENTRY'!X42,'BIZ kWh ENTRY'!AN42,'BIZ kWh ENTRY'!BD42)</f>
        <v>0</v>
      </c>
      <c r="I42" s="188">
        <f>SUM('BIZ kWh ENTRY'!I42,'BIZ kWh ENTRY'!Y42,'BIZ kWh ENTRY'!AO42,'BIZ kWh ENTRY'!BE42)</f>
        <v>0</v>
      </c>
      <c r="J42" s="188">
        <f>SUM('BIZ kWh ENTRY'!J42,'BIZ kWh ENTRY'!Z42,'BIZ kWh ENTRY'!AP42,'BIZ kWh ENTRY'!BF42)</f>
        <v>0</v>
      </c>
      <c r="K42" s="188">
        <f>SUM('BIZ kWh ENTRY'!K42,'BIZ kWh ENTRY'!AA42,'BIZ kWh ENTRY'!AQ42,'BIZ kWh ENTRY'!BG42)</f>
        <v>0</v>
      </c>
      <c r="L42" s="188">
        <f>SUM('BIZ kWh ENTRY'!L42,'BIZ kWh ENTRY'!AB42,'BIZ kWh ENTRY'!AR42,'BIZ kWh ENTRY'!BH42)</f>
        <v>0</v>
      </c>
      <c r="M42" s="188">
        <f>SUM('BIZ kWh ENTRY'!M42,'BIZ kWh ENTRY'!AC42,'BIZ kWh ENTRY'!AS42,'BIZ kWh ENTRY'!BI42)</f>
        <v>0</v>
      </c>
      <c r="N42" s="188">
        <f>SUM('BIZ kWh ENTRY'!N42,'BIZ kWh ENTRY'!AD42,'BIZ kWh ENTRY'!AT42,'BIZ kWh ENTRY'!BJ42)</f>
        <v>0</v>
      </c>
      <c r="O42" s="379">
        <f t="shared" si="10"/>
        <v>0</v>
      </c>
      <c r="Q42" s="380">
        <f>'BIZ kWh ENTRY'!BM42+'BIZ kWh ENTRY'!BU42+'BIZ kWh ENTRY'!CC42+'BIZ kWh ENTRY'!CK42</f>
        <v>0</v>
      </c>
      <c r="R42" s="380">
        <f>'BIZ kWh ENTRY'!BN42+'BIZ kWh ENTRY'!BV42+'BIZ kWh ENTRY'!CD42+'BIZ kWh ENTRY'!CL42</f>
        <v>0</v>
      </c>
      <c r="S42" s="380">
        <f>'BIZ kWh ENTRY'!BO42+'BIZ kWh ENTRY'!BW42+'BIZ kWh ENTRY'!CE42+'BIZ kWh ENTRY'!CM42</f>
        <v>0</v>
      </c>
      <c r="T42" s="380">
        <f>'BIZ kWh ENTRY'!BP42+'BIZ kWh ENTRY'!BX42+'BIZ kWh ENTRY'!CF42+'BIZ kWh ENTRY'!CN42</f>
        <v>0</v>
      </c>
      <c r="U42" s="380">
        <f>'BIZ kWh ENTRY'!BQ42+'BIZ kWh ENTRY'!BY42+'BIZ kWh ENTRY'!CG42+'BIZ kWh ENTRY'!CO42</f>
        <v>0</v>
      </c>
      <c r="V42" s="380">
        <f>'BIZ kWh ENTRY'!BR42+'BIZ kWh ENTRY'!BZ42+'BIZ kWh ENTRY'!CH42+'BIZ kWh ENTRY'!CP42</f>
        <v>0</v>
      </c>
      <c r="W42" s="380">
        <f>'BIZ kWh ENTRY'!BS42+'BIZ kWh ENTRY'!CA42+'BIZ kWh ENTRY'!CI42+'BIZ kWh ENTRY'!CQ42</f>
        <v>0</v>
      </c>
      <c r="X42" s="381">
        <f t="shared" si="11"/>
        <v>0</v>
      </c>
    </row>
    <row r="43" spans="1:24" s="375" customFormat="1" x14ac:dyDescent="0.25">
      <c r="A43" s="599"/>
      <c r="B43" s="378" t="s">
        <v>55</v>
      </c>
      <c r="C43" s="188">
        <f>SUM('BIZ kWh ENTRY'!C43,'BIZ kWh ENTRY'!S43,'BIZ kWh ENTRY'!AI43,'BIZ kWh ENTRY'!AY43)</f>
        <v>0</v>
      </c>
      <c r="D43" s="188">
        <f>SUM('BIZ kWh ENTRY'!D43,'BIZ kWh ENTRY'!T43,'BIZ kWh ENTRY'!AJ43,'BIZ kWh ENTRY'!AZ43)</f>
        <v>0</v>
      </c>
      <c r="E43" s="188">
        <f>SUM('BIZ kWh ENTRY'!E43,'BIZ kWh ENTRY'!U43,'BIZ kWh ENTRY'!AK43,'BIZ kWh ENTRY'!BA43)</f>
        <v>0</v>
      </c>
      <c r="F43" s="188">
        <f>SUM('BIZ kWh ENTRY'!F43,'BIZ kWh ENTRY'!V43,'BIZ kWh ENTRY'!AL43,'BIZ kWh ENTRY'!BB43)</f>
        <v>0</v>
      </c>
      <c r="G43" s="188">
        <f>SUM('BIZ kWh ENTRY'!G43,'BIZ kWh ENTRY'!W43,'BIZ kWh ENTRY'!AM43,'BIZ kWh ENTRY'!BC43)</f>
        <v>0</v>
      </c>
      <c r="H43" s="188">
        <f>SUM('BIZ kWh ENTRY'!H43,'BIZ kWh ENTRY'!X43,'BIZ kWh ENTRY'!AN43,'BIZ kWh ENTRY'!BD43)</f>
        <v>0</v>
      </c>
      <c r="I43" s="188">
        <f>SUM('BIZ kWh ENTRY'!I43,'BIZ kWh ENTRY'!Y43,'BIZ kWh ENTRY'!AO43,'BIZ kWh ENTRY'!BE43)</f>
        <v>0</v>
      </c>
      <c r="J43" s="188">
        <f>SUM('BIZ kWh ENTRY'!J43,'BIZ kWh ENTRY'!Z43,'BIZ kWh ENTRY'!AP43,'BIZ kWh ENTRY'!BF43)</f>
        <v>0</v>
      </c>
      <c r="K43" s="188">
        <f>SUM('BIZ kWh ENTRY'!K43,'BIZ kWh ENTRY'!AA43,'BIZ kWh ENTRY'!AQ43,'BIZ kWh ENTRY'!BG43)</f>
        <v>0</v>
      </c>
      <c r="L43" s="188">
        <f>SUM('BIZ kWh ENTRY'!L43,'BIZ kWh ENTRY'!AB43,'BIZ kWh ENTRY'!AR43,'BIZ kWh ENTRY'!BH43)</f>
        <v>0</v>
      </c>
      <c r="M43" s="188">
        <f>SUM('BIZ kWh ENTRY'!M43,'BIZ kWh ENTRY'!AC43,'BIZ kWh ENTRY'!AS43,'BIZ kWh ENTRY'!BI43)</f>
        <v>0</v>
      </c>
      <c r="N43" s="188">
        <f>SUM('BIZ kWh ENTRY'!N43,'BIZ kWh ENTRY'!AD43,'BIZ kWh ENTRY'!AT43,'BIZ kWh ENTRY'!BJ43)</f>
        <v>0</v>
      </c>
      <c r="O43" s="379">
        <f t="shared" si="10"/>
        <v>0</v>
      </c>
      <c r="Q43" s="380">
        <f>'BIZ kWh ENTRY'!BM43+'BIZ kWh ENTRY'!BU43+'BIZ kWh ENTRY'!CC43+'BIZ kWh ENTRY'!CK43</f>
        <v>0</v>
      </c>
      <c r="R43" s="380">
        <f>'BIZ kWh ENTRY'!BN43+'BIZ kWh ENTRY'!BV43+'BIZ kWh ENTRY'!CD43+'BIZ kWh ENTRY'!CL43</f>
        <v>0</v>
      </c>
      <c r="S43" s="380">
        <f>'BIZ kWh ENTRY'!BO43+'BIZ kWh ENTRY'!BW43+'BIZ kWh ENTRY'!CE43+'BIZ kWh ENTRY'!CM43</f>
        <v>0</v>
      </c>
      <c r="T43" s="380">
        <f>'BIZ kWh ENTRY'!BP43+'BIZ kWh ENTRY'!BX43+'BIZ kWh ENTRY'!CF43+'BIZ kWh ENTRY'!CN43</f>
        <v>0</v>
      </c>
      <c r="U43" s="380">
        <f>'BIZ kWh ENTRY'!BQ43+'BIZ kWh ENTRY'!BY43+'BIZ kWh ENTRY'!CG43+'BIZ kWh ENTRY'!CO43</f>
        <v>0</v>
      </c>
      <c r="V43" s="380">
        <f>'BIZ kWh ENTRY'!BR43+'BIZ kWh ENTRY'!BZ43+'BIZ kWh ENTRY'!CH43+'BIZ kWh ENTRY'!CP43</f>
        <v>0</v>
      </c>
      <c r="W43" s="380">
        <f>'BIZ kWh ENTRY'!BS43+'BIZ kWh ENTRY'!CA43+'BIZ kWh ENTRY'!CI43+'BIZ kWh ENTRY'!CQ43</f>
        <v>0</v>
      </c>
      <c r="X43" s="381">
        <f t="shared" si="11"/>
        <v>0</v>
      </c>
    </row>
    <row r="44" spans="1:24" s="375" customFormat="1" x14ac:dyDescent="0.25">
      <c r="A44" s="599"/>
      <c r="B44" s="378" t="s">
        <v>54</v>
      </c>
      <c r="C44" s="188">
        <f>SUM('BIZ kWh ENTRY'!C44,'BIZ kWh ENTRY'!S44,'BIZ kWh ENTRY'!AI44,'BIZ kWh ENTRY'!AY44)</f>
        <v>0</v>
      </c>
      <c r="D44" s="188">
        <f>SUM('BIZ kWh ENTRY'!D44,'BIZ kWh ENTRY'!T44,'BIZ kWh ENTRY'!AJ44,'BIZ kWh ENTRY'!AZ44)</f>
        <v>0</v>
      </c>
      <c r="E44" s="188">
        <f>SUM('BIZ kWh ENTRY'!E44,'BIZ kWh ENTRY'!U44,'BIZ kWh ENTRY'!AK44,'BIZ kWh ENTRY'!BA44)</f>
        <v>0</v>
      </c>
      <c r="F44" s="188">
        <f>SUM('BIZ kWh ENTRY'!F44,'BIZ kWh ENTRY'!V44,'BIZ kWh ENTRY'!AL44,'BIZ kWh ENTRY'!BB44)</f>
        <v>0</v>
      </c>
      <c r="G44" s="188">
        <f>SUM('BIZ kWh ENTRY'!G44,'BIZ kWh ENTRY'!W44,'BIZ kWh ENTRY'!AM44,'BIZ kWh ENTRY'!BC44)</f>
        <v>0</v>
      </c>
      <c r="H44" s="188">
        <f>SUM('BIZ kWh ENTRY'!H44,'BIZ kWh ENTRY'!X44,'BIZ kWh ENTRY'!AN44,'BIZ kWh ENTRY'!BD44)</f>
        <v>0</v>
      </c>
      <c r="I44" s="188">
        <f>SUM('BIZ kWh ENTRY'!I44,'BIZ kWh ENTRY'!Y44,'BIZ kWh ENTRY'!AO44,'BIZ kWh ENTRY'!BE44)</f>
        <v>0</v>
      </c>
      <c r="J44" s="188">
        <f>SUM('BIZ kWh ENTRY'!J44,'BIZ kWh ENTRY'!Z44,'BIZ kWh ENTRY'!AP44,'BIZ kWh ENTRY'!BF44)</f>
        <v>0</v>
      </c>
      <c r="K44" s="188">
        <f>SUM('BIZ kWh ENTRY'!K44,'BIZ kWh ENTRY'!AA44,'BIZ kWh ENTRY'!AQ44,'BIZ kWh ENTRY'!BG44)</f>
        <v>0</v>
      </c>
      <c r="L44" s="188">
        <f>SUM('BIZ kWh ENTRY'!L44,'BIZ kWh ENTRY'!AB44,'BIZ kWh ENTRY'!AR44,'BIZ kWh ENTRY'!BH44)</f>
        <v>0</v>
      </c>
      <c r="M44" s="188">
        <f>SUM('BIZ kWh ENTRY'!M44,'BIZ kWh ENTRY'!AC44,'BIZ kWh ENTRY'!AS44,'BIZ kWh ENTRY'!BI44)</f>
        <v>0</v>
      </c>
      <c r="N44" s="188">
        <f>SUM('BIZ kWh ENTRY'!N44,'BIZ kWh ENTRY'!AD44,'BIZ kWh ENTRY'!AT44,'BIZ kWh ENTRY'!BJ44)</f>
        <v>0</v>
      </c>
      <c r="O44" s="379">
        <f t="shared" si="10"/>
        <v>0</v>
      </c>
      <c r="Q44" s="380">
        <f>'BIZ kWh ENTRY'!BM44+'BIZ kWh ENTRY'!BU44+'BIZ kWh ENTRY'!CC44+'BIZ kWh ENTRY'!CK44</f>
        <v>0</v>
      </c>
      <c r="R44" s="380">
        <f>'BIZ kWh ENTRY'!BN44+'BIZ kWh ENTRY'!BV44+'BIZ kWh ENTRY'!CD44+'BIZ kWh ENTRY'!CL44</f>
        <v>0</v>
      </c>
      <c r="S44" s="380">
        <f>'BIZ kWh ENTRY'!BO44+'BIZ kWh ENTRY'!BW44+'BIZ kWh ENTRY'!CE44+'BIZ kWh ENTRY'!CM44</f>
        <v>0</v>
      </c>
      <c r="T44" s="380">
        <f>'BIZ kWh ENTRY'!BP44+'BIZ kWh ENTRY'!BX44+'BIZ kWh ENTRY'!CF44+'BIZ kWh ENTRY'!CN44</f>
        <v>0</v>
      </c>
      <c r="U44" s="380">
        <f>'BIZ kWh ENTRY'!BQ44+'BIZ kWh ENTRY'!BY44+'BIZ kWh ENTRY'!CG44+'BIZ kWh ENTRY'!CO44</f>
        <v>0</v>
      </c>
      <c r="V44" s="380">
        <f>'BIZ kWh ENTRY'!BR44+'BIZ kWh ENTRY'!BZ44+'BIZ kWh ENTRY'!CH44+'BIZ kWh ENTRY'!CP44</f>
        <v>0</v>
      </c>
      <c r="W44" s="380">
        <f>'BIZ kWh ENTRY'!BS44+'BIZ kWh ENTRY'!CA44+'BIZ kWh ENTRY'!CI44+'BIZ kWh ENTRY'!CQ44</f>
        <v>0</v>
      </c>
      <c r="X44" s="381">
        <f t="shared" si="11"/>
        <v>0</v>
      </c>
    </row>
    <row r="45" spans="1:24" s="375" customFormat="1" x14ac:dyDescent="0.25">
      <c r="A45" s="599"/>
      <c r="B45" s="378" t="s">
        <v>53</v>
      </c>
      <c r="C45" s="188">
        <f>SUM('BIZ kWh ENTRY'!C45,'BIZ kWh ENTRY'!S45,'BIZ kWh ENTRY'!AI45,'BIZ kWh ENTRY'!AY45)</f>
        <v>0</v>
      </c>
      <c r="D45" s="188">
        <f>SUM('BIZ kWh ENTRY'!D45,'BIZ kWh ENTRY'!T45,'BIZ kWh ENTRY'!AJ45,'BIZ kWh ENTRY'!AZ45)</f>
        <v>0</v>
      </c>
      <c r="E45" s="188">
        <f>SUM('BIZ kWh ENTRY'!E45,'BIZ kWh ENTRY'!U45,'BIZ kWh ENTRY'!AK45,'BIZ kWh ENTRY'!BA45)</f>
        <v>0</v>
      </c>
      <c r="F45" s="188">
        <f>SUM('BIZ kWh ENTRY'!F45,'BIZ kWh ENTRY'!V45,'BIZ kWh ENTRY'!AL45,'BIZ kWh ENTRY'!BB45)</f>
        <v>0</v>
      </c>
      <c r="G45" s="188">
        <f>SUM('BIZ kWh ENTRY'!G45,'BIZ kWh ENTRY'!W45,'BIZ kWh ENTRY'!AM45,'BIZ kWh ENTRY'!BC45)</f>
        <v>0</v>
      </c>
      <c r="H45" s="188">
        <f>SUM('BIZ kWh ENTRY'!H45,'BIZ kWh ENTRY'!X45,'BIZ kWh ENTRY'!AN45,'BIZ kWh ENTRY'!BD45)</f>
        <v>0</v>
      </c>
      <c r="I45" s="188">
        <f>SUM('BIZ kWh ENTRY'!I45,'BIZ kWh ENTRY'!Y45,'BIZ kWh ENTRY'!AO45,'BIZ kWh ENTRY'!BE45)</f>
        <v>0</v>
      </c>
      <c r="J45" s="188">
        <f>SUM('BIZ kWh ENTRY'!J45,'BIZ kWh ENTRY'!Z45,'BIZ kWh ENTRY'!AP45,'BIZ kWh ENTRY'!BF45)</f>
        <v>0</v>
      </c>
      <c r="K45" s="188">
        <f>SUM('BIZ kWh ENTRY'!K45,'BIZ kWh ENTRY'!AA45,'BIZ kWh ENTRY'!AQ45,'BIZ kWh ENTRY'!BG45)</f>
        <v>0</v>
      </c>
      <c r="L45" s="188">
        <f>SUM('BIZ kWh ENTRY'!L45,'BIZ kWh ENTRY'!AB45,'BIZ kWh ENTRY'!AR45,'BIZ kWh ENTRY'!BH45)</f>
        <v>0</v>
      </c>
      <c r="M45" s="188">
        <f>SUM('BIZ kWh ENTRY'!M45,'BIZ kWh ENTRY'!AC45,'BIZ kWh ENTRY'!AS45,'BIZ kWh ENTRY'!BI45)</f>
        <v>0</v>
      </c>
      <c r="N45" s="188">
        <f>SUM('BIZ kWh ENTRY'!N45,'BIZ kWh ENTRY'!AD45,'BIZ kWh ENTRY'!AT45,'BIZ kWh ENTRY'!BJ45)</f>
        <v>0</v>
      </c>
      <c r="O45" s="379">
        <f t="shared" si="10"/>
        <v>0</v>
      </c>
      <c r="Q45" s="380">
        <f>'BIZ kWh ENTRY'!BM45+'BIZ kWh ENTRY'!BU45+'BIZ kWh ENTRY'!CC45+'BIZ kWh ENTRY'!CK45</f>
        <v>0</v>
      </c>
      <c r="R45" s="380">
        <f>'BIZ kWh ENTRY'!BN45+'BIZ kWh ENTRY'!BV45+'BIZ kWh ENTRY'!CD45+'BIZ kWh ENTRY'!CL45</f>
        <v>0</v>
      </c>
      <c r="S45" s="380">
        <f>'BIZ kWh ENTRY'!BO45+'BIZ kWh ENTRY'!BW45+'BIZ kWh ENTRY'!CE45+'BIZ kWh ENTRY'!CM45</f>
        <v>0</v>
      </c>
      <c r="T45" s="380">
        <f>'BIZ kWh ENTRY'!BP45+'BIZ kWh ENTRY'!BX45+'BIZ kWh ENTRY'!CF45+'BIZ kWh ENTRY'!CN45</f>
        <v>0</v>
      </c>
      <c r="U45" s="380">
        <f>'BIZ kWh ENTRY'!BQ45+'BIZ kWh ENTRY'!BY45+'BIZ kWh ENTRY'!CG45+'BIZ kWh ENTRY'!CO45</f>
        <v>0</v>
      </c>
      <c r="V45" s="380">
        <f>'BIZ kWh ENTRY'!BR45+'BIZ kWh ENTRY'!BZ45+'BIZ kWh ENTRY'!CH45+'BIZ kWh ENTRY'!CP45</f>
        <v>0</v>
      </c>
      <c r="W45" s="380">
        <f>'BIZ kWh ENTRY'!BS45+'BIZ kWh ENTRY'!CA45+'BIZ kWh ENTRY'!CI45+'BIZ kWh ENTRY'!CQ45</f>
        <v>0</v>
      </c>
      <c r="X45" s="381">
        <f t="shared" si="11"/>
        <v>0</v>
      </c>
    </row>
    <row r="46" spans="1:24" s="375" customFormat="1" x14ac:dyDescent="0.25">
      <c r="A46" s="599"/>
      <c r="B46" s="378" t="s">
        <v>52</v>
      </c>
      <c r="C46" s="188">
        <f>SUM('BIZ kWh ENTRY'!C46,'BIZ kWh ENTRY'!S46,'BIZ kWh ENTRY'!AI46,'BIZ kWh ENTRY'!AY46)</f>
        <v>0</v>
      </c>
      <c r="D46" s="188">
        <f>SUM('BIZ kWh ENTRY'!D46,'BIZ kWh ENTRY'!T46,'BIZ kWh ENTRY'!AJ46,'BIZ kWh ENTRY'!AZ46)</f>
        <v>0</v>
      </c>
      <c r="E46" s="188">
        <f>SUM('BIZ kWh ENTRY'!E46,'BIZ kWh ENTRY'!U46,'BIZ kWh ENTRY'!AK46,'BIZ kWh ENTRY'!BA46)</f>
        <v>0</v>
      </c>
      <c r="F46" s="188">
        <f>SUM('BIZ kWh ENTRY'!F46,'BIZ kWh ENTRY'!V46,'BIZ kWh ENTRY'!AL46,'BIZ kWh ENTRY'!BB46)</f>
        <v>0</v>
      </c>
      <c r="G46" s="188">
        <f>SUM('BIZ kWh ENTRY'!G46,'BIZ kWh ENTRY'!W46,'BIZ kWh ENTRY'!AM46,'BIZ kWh ENTRY'!BC46)</f>
        <v>0</v>
      </c>
      <c r="H46" s="188">
        <f>SUM('BIZ kWh ENTRY'!H46,'BIZ kWh ENTRY'!X46,'BIZ kWh ENTRY'!AN46,'BIZ kWh ENTRY'!BD46)</f>
        <v>0</v>
      </c>
      <c r="I46" s="188">
        <f>SUM('BIZ kWh ENTRY'!I46,'BIZ kWh ENTRY'!Y46,'BIZ kWh ENTRY'!AO46,'BIZ kWh ENTRY'!BE46)</f>
        <v>0</v>
      </c>
      <c r="J46" s="188">
        <f>SUM('BIZ kWh ENTRY'!J46,'BIZ kWh ENTRY'!Z46,'BIZ kWh ENTRY'!AP46,'BIZ kWh ENTRY'!BF46)</f>
        <v>0</v>
      </c>
      <c r="K46" s="188">
        <f>SUM('BIZ kWh ENTRY'!K46,'BIZ kWh ENTRY'!AA46,'BIZ kWh ENTRY'!AQ46,'BIZ kWh ENTRY'!BG46)</f>
        <v>0</v>
      </c>
      <c r="L46" s="188">
        <f>SUM('BIZ kWh ENTRY'!L46,'BIZ kWh ENTRY'!AB46,'BIZ kWh ENTRY'!AR46,'BIZ kWh ENTRY'!BH46)</f>
        <v>0</v>
      </c>
      <c r="M46" s="188">
        <f>SUM('BIZ kWh ENTRY'!M46,'BIZ kWh ENTRY'!AC46,'BIZ kWh ENTRY'!AS46,'BIZ kWh ENTRY'!BI46)</f>
        <v>0</v>
      </c>
      <c r="N46" s="188">
        <f>SUM('BIZ kWh ENTRY'!N46,'BIZ kWh ENTRY'!AD46,'BIZ kWh ENTRY'!AT46,'BIZ kWh ENTRY'!BJ46)</f>
        <v>0</v>
      </c>
      <c r="O46" s="379">
        <f t="shared" si="10"/>
        <v>0</v>
      </c>
      <c r="Q46" s="380">
        <f>'BIZ kWh ENTRY'!BM46+'BIZ kWh ENTRY'!BU46+'BIZ kWh ENTRY'!CC46+'BIZ kWh ENTRY'!CK46</f>
        <v>0</v>
      </c>
      <c r="R46" s="380">
        <f>'BIZ kWh ENTRY'!BN46+'BIZ kWh ENTRY'!BV46+'BIZ kWh ENTRY'!CD46+'BIZ kWh ENTRY'!CL46</f>
        <v>0</v>
      </c>
      <c r="S46" s="380">
        <f>'BIZ kWh ENTRY'!BO46+'BIZ kWh ENTRY'!BW46+'BIZ kWh ENTRY'!CE46+'BIZ kWh ENTRY'!CM46</f>
        <v>0</v>
      </c>
      <c r="T46" s="380">
        <f>'BIZ kWh ENTRY'!BP46+'BIZ kWh ENTRY'!BX46+'BIZ kWh ENTRY'!CF46+'BIZ kWh ENTRY'!CN46</f>
        <v>0</v>
      </c>
      <c r="U46" s="380">
        <f>'BIZ kWh ENTRY'!BQ46+'BIZ kWh ENTRY'!BY46+'BIZ kWh ENTRY'!CG46+'BIZ kWh ENTRY'!CO46</f>
        <v>0</v>
      </c>
      <c r="V46" s="380">
        <f>'BIZ kWh ENTRY'!BR46+'BIZ kWh ENTRY'!BZ46+'BIZ kWh ENTRY'!CH46+'BIZ kWh ENTRY'!CP46</f>
        <v>0</v>
      </c>
      <c r="W46" s="380">
        <f>'BIZ kWh ENTRY'!BS46+'BIZ kWh ENTRY'!CA46+'BIZ kWh ENTRY'!CI46+'BIZ kWh ENTRY'!CQ46</f>
        <v>0</v>
      </c>
      <c r="X46" s="381">
        <f t="shared" si="11"/>
        <v>0</v>
      </c>
    </row>
    <row r="47" spans="1:24" s="375" customFormat="1" x14ac:dyDescent="0.25">
      <c r="A47" s="599"/>
      <c r="B47" s="378" t="s">
        <v>51</v>
      </c>
      <c r="C47" s="188">
        <f>SUM('BIZ kWh ENTRY'!C47,'BIZ kWh ENTRY'!S47,'BIZ kWh ENTRY'!AI47,'BIZ kWh ENTRY'!AY47)</f>
        <v>0</v>
      </c>
      <c r="D47" s="188">
        <f>SUM('BIZ kWh ENTRY'!D47,'BIZ kWh ENTRY'!T47,'BIZ kWh ENTRY'!AJ47,'BIZ kWh ENTRY'!AZ47)</f>
        <v>0</v>
      </c>
      <c r="E47" s="188">
        <f>SUM('BIZ kWh ENTRY'!E47,'BIZ kWh ENTRY'!U47,'BIZ kWh ENTRY'!AK47,'BIZ kWh ENTRY'!BA47)</f>
        <v>0</v>
      </c>
      <c r="F47" s="188">
        <f>SUM('BIZ kWh ENTRY'!F47,'BIZ kWh ENTRY'!V47,'BIZ kWh ENTRY'!AL47,'BIZ kWh ENTRY'!BB47)</f>
        <v>0</v>
      </c>
      <c r="G47" s="188">
        <f>SUM('BIZ kWh ENTRY'!G47,'BIZ kWh ENTRY'!W47,'BIZ kWh ENTRY'!AM47,'BIZ kWh ENTRY'!BC47)</f>
        <v>0</v>
      </c>
      <c r="H47" s="188">
        <f>SUM('BIZ kWh ENTRY'!H47,'BIZ kWh ENTRY'!X47,'BIZ kWh ENTRY'!AN47,'BIZ kWh ENTRY'!BD47)</f>
        <v>0</v>
      </c>
      <c r="I47" s="188">
        <f>SUM('BIZ kWh ENTRY'!I47,'BIZ kWh ENTRY'!Y47,'BIZ kWh ENTRY'!AO47,'BIZ kWh ENTRY'!BE47)</f>
        <v>0</v>
      </c>
      <c r="J47" s="188">
        <f>SUM('BIZ kWh ENTRY'!J47,'BIZ kWh ENTRY'!Z47,'BIZ kWh ENTRY'!AP47,'BIZ kWh ENTRY'!BF47)</f>
        <v>0</v>
      </c>
      <c r="K47" s="188">
        <f>SUM('BIZ kWh ENTRY'!K47,'BIZ kWh ENTRY'!AA47,'BIZ kWh ENTRY'!AQ47,'BIZ kWh ENTRY'!BG47)</f>
        <v>0</v>
      </c>
      <c r="L47" s="188">
        <f>SUM('BIZ kWh ENTRY'!L47,'BIZ kWh ENTRY'!AB47,'BIZ kWh ENTRY'!AR47,'BIZ kWh ENTRY'!BH47)</f>
        <v>0</v>
      </c>
      <c r="M47" s="188">
        <f>SUM('BIZ kWh ENTRY'!M47,'BIZ kWh ENTRY'!AC47,'BIZ kWh ENTRY'!AS47,'BIZ kWh ENTRY'!BI47)</f>
        <v>0</v>
      </c>
      <c r="N47" s="188">
        <f>SUM('BIZ kWh ENTRY'!N47,'BIZ kWh ENTRY'!AD47,'BIZ kWh ENTRY'!AT47,'BIZ kWh ENTRY'!BJ47)</f>
        <v>0</v>
      </c>
      <c r="O47" s="379">
        <f t="shared" si="10"/>
        <v>0</v>
      </c>
      <c r="Q47" s="380">
        <f>'BIZ kWh ENTRY'!BM47+'BIZ kWh ENTRY'!BU47+'BIZ kWh ENTRY'!CC47+'BIZ kWh ENTRY'!CK47</f>
        <v>0</v>
      </c>
      <c r="R47" s="380">
        <f>'BIZ kWh ENTRY'!BN47+'BIZ kWh ENTRY'!BV47+'BIZ kWh ENTRY'!CD47+'BIZ kWh ENTRY'!CL47</f>
        <v>0</v>
      </c>
      <c r="S47" s="380">
        <f>'BIZ kWh ENTRY'!BO47+'BIZ kWh ENTRY'!BW47+'BIZ kWh ENTRY'!CE47+'BIZ kWh ENTRY'!CM47</f>
        <v>0</v>
      </c>
      <c r="T47" s="380">
        <f>'BIZ kWh ENTRY'!BP47+'BIZ kWh ENTRY'!BX47+'BIZ kWh ENTRY'!CF47+'BIZ kWh ENTRY'!CN47</f>
        <v>0</v>
      </c>
      <c r="U47" s="380">
        <f>'BIZ kWh ENTRY'!BQ47+'BIZ kWh ENTRY'!BY47+'BIZ kWh ENTRY'!CG47+'BIZ kWh ENTRY'!CO47</f>
        <v>0</v>
      </c>
      <c r="V47" s="380">
        <f>'BIZ kWh ENTRY'!BR47+'BIZ kWh ENTRY'!BZ47+'BIZ kWh ENTRY'!CH47+'BIZ kWh ENTRY'!CP47</f>
        <v>0</v>
      </c>
      <c r="W47" s="380">
        <f>'BIZ kWh ENTRY'!BS47+'BIZ kWh ENTRY'!CA47+'BIZ kWh ENTRY'!CI47+'BIZ kWh ENTRY'!CQ47</f>
        <v>0</v>
      </c>
      <c r="X47" s="381">
        <f t="shared" si="11"/>
        <v>0</v>
      </c>
    </row>
    <row r="48" spans="1:24" s="375" customFormat="1" ht="15.75" thickBot="1" x14ac:dyDescent="0.3">
      <c r="A48" s="600"/>
      <c r="B48" s="378" t="s">
        <v>50</v>
      </c>
      <c r="C48" s="188">
        <f>SUM('BIZ kWh ENTRY'!C48,'BIZ kWh ENTRY'!S48,'BIZ kWh ENTRY'!AI48,'BIZ kWh ENTRY'!AY48)</f>
        <v>0</v>
      </c>
      <c r="D48" s="188">
        <f>SUM('BIZ kWh ENTRY'!D48,'BIZ kWh ENTRY'!T48,'BIZ kWh ENTRY'!AJ48,'BIZ kWh ENTRY'!AZ48)</f>
        <v>0</v>
      </c>
      <c r="E48" s="188">
        <f>SUM('BIZ kWh ENTRY'!E48,'BIZ kWh ENTRY'!U48,'BIZ kWh ENTRY'!AK48,'BIZ kWh ENTRY'!BA48)</f>
        <v>0</v>
      </c>
      <c r="F48" s="188">
        <f>SUM('BIZ kWh ENTRY'!F48,'BIZ kWh ENTRY'!V48,'BIZ kWh ENTRY'!AL48,'BIZ kWh ENTRY'!BB48)</f>
        <v>0</v>
      </c>
      <c r="G48" s="188">
        <f>SUM('BIZ kWh ENTRY'!G48,'BIZ kWh ENTRY'!W48,'BIZ kWh ENTRY'!AM48,'BIZ kWh ENTRY'!BC48)</f>
        <v>0</v>
      </c>
      <c r="H48" s="188">
        <f>SUM('BIZ kWh ENTRY'!H48,'BIZ kWh ENTRY'!X48,'BIZ kWh ENTRY'!AN48,'BIZ kWh ENTRY'!BD48)</f>
        <v>0</v>
      </c>
      <c r="I48" s="188">
        <f>SUM('BIZ kWh ENTRY'!I48,'BIZ kWh ENTRY'!Y48,'BIZ kWh ENTRY'!AO48,'BIZ kWh ENTRY'!BE48)</f>
        <v>0</v>
      </c>
      <c r="J48" s="188">
        <f>SUM('BIZ kWh ENTRY'!J48,'BIZ kWh ENTRY'!Z48,'BIZ kWh ENTRY'!AP48,'BIZ kWh ENTRY'!BF48)</f>
        <v>0</v>
      </c>
      <c r="K48" s="188">
        <f>SUM('BIZ kWh ENTRY'!K48,'BIZ kWh ENTRY'!AA48,'BIZ kWh ENTRY'!AQ48,'BIZ kWh ENTRY'!BG48)</f>
        <v>0</v>
      </c>
      <c r="L48" s="188">
        <f>SUM('BIZ kWh ENTRY'!L48,'BIZ kWh ENTRY'!AB48,'BIZ kWh ENTRY'!AR48,'BIZ kWh ENTRY'!BH48)</f>
        <v>0</v>
      </c>
      <c r="M48" s="188">
        <f>SUM('BIZ kWh ENTRY'!M48,'BIZ kWh ENTRY'!AC48,'BIZ kWh ENTRY'!AS48,'BIZ kWh ENTRY'!BI48)</f>
        <v>0</v>
      </c>
      <c r="N48" s="188">
        <f>SUM('BIZ kWh ENTRY'!N48,'BIZ kWh ENTRY'!AD48,'BIZ kWh ENTRY'!AT48,'BIZ kWh ENTRY'!BJ48)</f>
        <v>0</v>
      </c>
      <c r="O48" s="379">
        <f t="shared" si="10"/>
        <v>0</v>
      </c>
      <c r="Q48" s="380">
        <f>'BIZ kWh ENTRY'!BM48+'BIZ kWh ENTRY'!BU48+'BIZ kWh ENTRY'!CC48+'BIZ kWh ENTRY'!CK48</f>
        <v>0</v>
      </c>
      <c r="R48" s="380">
        <f>'BIZ kWh ENTRY'!BN48+'BIZ kWh ENTRY'!BV48+'BIZ kWh ENTRY'!CD48+'BIZ kWh ENTRY'!CL48</f>
        <v>0</v>
      </c>
      <c r="S48" s="380">
        <f>'BIZ kWh ENTRY'!BO48+'BIZ kWh ENTRY'!BW48+'BIZ kWh ENTRY'!CE48+'BIZ kWh ENTRY'!CM48</f>
        <v>0</v>
      </c>
      <c r="T48" s="380">
        <f>'BIZ kWh ENTRY'!BP48+'BIZ kWh ENTRY'!BX48+'BIZ kWh ENTRY'!CF48+'BIZ kWh ENTRY'!CN48</f>
        <v>0</v>
      </c>
      <c r="U48" s="380">
        <f>'BIZ kWh ENTRY'!BQ48+'BIZ kWh ENTRY'!BY48+'BIZ kWh ENTRY'!CG48+'BIZ kWh ENTRY'!CO48</f>
        <v>0</v>
      </c>
      <c r="V48" s="380">
        <f>'BIZ kWh ENTRY'!BR48+'BIZ kWh ENTRY'!BZ48+'BIZ kWh ENTRY'!CH48+'BIZ kWh ENTRY'!CP48</f>
        <v>0</v>
      </c>
      <c r="W48" s="380">
        <f>'BIZ kWh ENTRY'!BS48+'BIZ kWh ENTRY'!CA48+'BIZ kWh ENTRY'!CI48+'BIZ kWh ENTRY'!CQ48</f>
        <v>0</v>
      </c>
      <c r="X48" s="381">
        <f t="shared" si="11"/>
        <v>0</v>
      </c>
    </row>
    <row r="49" spans="1:24" s="375" customFormat="1" ht="15.75" thickBot="1" x14ac:dyDescent="0.3">
      <c r="A49" s="317"/>
      <c r="B49" s="382" t="s">
        <v>43</v>
      </c>
      <c r="C49" s="383">
        <f t="shared" ref="C49:N49" si="12">SUM(C36:C48)</f>
        <v>0</v>
      </c>
      <c r="D49" s="383">
        <f t="shared" si="12"/>
        <v>0</v>
      </c>
      <c r="E49" s="383">
        <f t="shared" si="12"/>
        <v>0</v>
      </c>
      <c r="F49" s="383">
        <f t="shared" si="12"/>
        <v>0</v>
      </c>
      <c r="G49" s="383">
        <f t="shared" si="12"/>
        <v>0</v>
      </c>
      <c r="H49" s="383">
        <f t="shared" si="12"/>
        <v>0</v>
      </c>
      <c r="I49" s="383">
        <f t="shared" si="12"/>
        <v>0</v>
      </c>
      <c r="J49" s="383">
        <f t="shared" si="12"/>
        <v>0</v>
      </c>
      <c r="K49" s="383">
        <f t="shared" si="12"/>
        <v>0</v>
      </c>
      <c r="L49" s="383">
        <f t="shared" si="12"/>
        <v>0</v>
      </c>
      <c r="M49" s="383">
        <f t="shared" si="12"/>
        <v>0</v>
      </c>
      <c r="N49" s="383">
        <f t="shared" si="12"/>
        <v>0</v>
      </c>
      <c r="O49" s="384">
        <f t="shared" si="10"/>
        <v>0</v>
      </c>
      <c r="Q49" s="380">
        <f>'BIZ kWh ENTRY'!BM49+'BIZ kWh ENTRY'!BU49+'BIZ kWh ENTRY'!CC49+'BIZ kWh ENTRY'!CK49</f>
        <v>0</v>
      </c>
      <c r="R49" s="380">
        <f>'BIZ kWh ENTRY'!BN49+'BIZ kWh ENTRY'!BV49+'BIZ kWh ENTRY'!CD49+'BIZ kWh ENTRY'!CL49</f>
        <v>0</v>
      </c>
      <c r="S49" s="380">
        <f>'BIZ kWh ENTRY'!BO49+'BIZ kWh ENTRY'!BW49+'BIZ kWh ENTRY'!CE49+'BIZ kWh ENTRY'!CM49</f>
        <v>0</v>
      </c>
      <c r="T49" s="380">
        <f>'BIZ kWh ENTRY'!BP49+'BIZ kWh ENTRY'!BX49+'BIZ kWh ENTRY'!CF49+'BIZ kWh ENTRY'!CN49</f>
        <v>0</v>
      </c>
      <c r="U49" s="380">
        <f>'BIZ kWh ENTRY'!BQ49+'BIZ kWh ENTRY'!BY49+'BIZ kWh ENTRY'!CG49+'BIZ kWh ENTRY'!CO49</f>
        <v>0</v>
      </c>
      <c r="V49" s="380">
        <f>'BIZ kWh ENTRY'!BR49+'BIZ kWh ENTRY'!BZ49+'BIZ kWh ENTRY'!CH49+'BIZ kWh ENTRY'!CP49</f>
        <v>0</v>
      </c>
      <c r="W49" s="380">
        <f>'BIZ kWh ENTRY'!BS49+'BIZ kWh ENTRY'!CA49+'BIZ kWh ENTRY'!CI49+'BIZ kWh ENTRY'!CQ49</f>
        <v>0</v>
      </c>
      <c r="X49" s="381">
        <f t="shared" si="11"/>
        <v>0</v>
      </c>
    </row>
    <row r="50" spans="1:24" ht="21.75" thickBot="1" x14ac:dyDescent="0.4">
      <c r="A50" s="88"/>
    </row>
    <row r="51" spans="1:24" ht="21.75" thickBot="1" x14ac:dyDescent="0.4">
      <c r="A51" s="88"/>
      <c r="B51" s="205" t="s">
        <v>36</v>
      </c>
      <c r="C51" s="206">
        <f>C$3</f>
        <v>45292</v>
      </c>
      <c r="D51" s="206">
        <f t="shared" ref="D51:N51" si="13">D$3</f>
        <v>45323</v>
      </c>
      <c r="E51" s="206">
        <f t="shared" si="13"/>
        <v>45352</v>
      </c>
      <c r="F51" s="206">
        <f t="shared" si="13"/>
        <v>45383</v>
      </c>
      <c r="G51" s="206">
        <f t="shared" si="13"/>
        <v>45413</v>
      </c>
      <c r="H51" s="206">
        <f t="shared" si="13"/>
        <v>45444</v>
      </c>
      <c r="I51" s="206">
        <f t="shared" si="13"/>
        <v>45474</v>
      </c>
      <c r="J51" s="206">
        <f t="shared" si="13"/>
        <v>45505</v>
      </c>
      <c r="K51" s="206">
        <f t="shared" si="13"/>
        <v>45536</v>
      </c>
      <c r="L51" s="206">
        <f t="shared" si="13"/>
        <v>45566</v>
      </c>
      <c r="M51" s="206">
        <f t="shared" si="13"/>
        <v>45597</v>
      </c>
      <c r="N51" s="206" t="str">
        <f t="shared" si="13"/>
        <v>Dec-24 +</v>
      </c>
      <c r="O51" s="207" t="s">
        <v>34</v>
      </c>
      <c r="Q51" s="42">
        <f t="shared" ref="Q51:W51" si="14">Q$3</f>
        <v>45627</v>
      </c>
      <c r="R51" s="42">
        <f t="shared" si="14"/>
        <v>45658</v>
      </c>
      <c r="S51" s="42">
        <f t="shared" si="14"/>
        <v>45689</v>
      </c>
      <c r="T51" s="42">
        <f t="shared" si="14"/>
        <v>45717</v>
      </c>
      <c r="U51" s="42">
        <f t="shared" si="14"/>
        <v>45748</v>
      </c>
      <c r="V51" s="42">
        <f t="shared" si="14"/>
        <v>45778</v>
      </c>
      <c r="W51" s="42">
        <f t="shared" si="14"/>
        <v>45809</v>
      </c>
      <c r="X51" s="190" t="s">
        <v>181</v>
      </c>
    </row>
    <row r="52" spans="1:24" ht="15" customHeight="1" x14ac:dyDescent="0.25">
      <c r="A52" s="579" t="s">
        <v>67</v>
      </c>
      <c r="B52" s="11" t="s">
        <v>62</v>
      </c>
      <c r="C52" s="3">
        <f>SUM('BIZ kWh ENTRY'!C52,'BIZ kWh ENTRY'!S52,'BIZ kWh ENTRY'!AI52,'BIZ kWh ENTRY'!AY52)</f>
        <v>0</v>
      </c>
      <c r="D52" s="3">
        <f>SUM('BIZ kWh ENTRY'!D52,'BIZ kWh ENTRY'!T52,'BIZ kWh ENTRY'!AJ52,'BIZ kWh ENTRY'!AZ52)</f>
        <v>0</v>
      </c>
      <c r="E52" s="3">
        <f>SUM('BIZ kWh ENTRY'!E52,'BIZ kWh ENTRY'!U52,'BIZ kWh ENTRY'!AK52,'BIZ kWh ENTRY'!BA52)</f>
        <v>0</v>
      </c>
      <c r="F52" s="3">
        <f>SUM('BIZ kWh ENTRY'!F52,'BIZ kWh ENTRY'!V52,'BIZ kWh ENTRY'!AL52,'BIZ kWh ENTRY'!BB52)</f>
        <v>0</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71852</v>
      </c>
      <c r="K52" s="3">
        <f>SUM('BIZ kWh ENTRY'!K52,'BIZ kWh ENTRY'!AA52,'BIZ kWh ENTRY'!AQ52,'BIZ kWh ENTRY'!BG52)</f>
        <v>7696</v>
      </c>
      <c r="L52" s="3">
        <f>SUM('BIZ kWh ENTRY'!L52,'BIZ kWh ENTRY'!AB52,'BIZ kWh ENTRY'!AR52,'BIZ kWh ENTRY'!BH52)</f>
        <v>0</v>
      </c>
      <c r="M52" s="3">
        <f>SUM('BIZ kWh ENTRY'!M52,'BIZ kWh ENTRY'!AC52,'BIZ kWh ENTRY'!AS52,'BIZ kWh ENTRY'!BI52)</f>
        <v>0</v>
      </c>
      <c r="N52" s="3">
        <f>SUM('BIZ kWh ENTRY'!N52,'BIZ kWh ENTRY'!AD52,'BIZ kWh ENTRY'!AT52,'BIZ kWh ENTRY'!BJ52)</f>
        <v>744613</v>
      </c>
      <c r="O52" s="82">
        <f t="shared" ref="O52:O65" si="15">SUM(C52:N52)</f>
        <v>824161</v>
      </c>
      <c r="Q52" s="198">
        <f>'BIZ kWh ENTRY'!BM52+'BIZ kWh ENTRY'!BU52+'BIZ kWh ENTRY'!CC52+'BIZ kWh ENTRY'!CK52</f>
        <v>436914</v>
      </c>
      <c r="R52" s="198">
        <f>'BIZ kWh ENTRY'!BN52+'BIZ kWh ENTRY'!BV52+'BIZ kWh ENTRY'!CD52+'BIZ kWh ENTRY'!CL52</f>
        <v>307699</v>
      </c>
      <c r="S52" s="198">
        <f>'BIZ kWh ENTRY'!BO52+'BIZ kWh ENTRY'!BW52+'BIZ kWh ENTRY'!CE52+'BIZ kWh ENTRY'!CM52</f>
        <v>0</v>
      </c>
      <c r="T52" s="198">
        <f>'BIZ kWh ENTRY'!BP52+'BIZ kWh ENTRY'!BX52+'BIZ kWh ENTRY'!CF52+'BIZ kWh ENTRY'!CN52</f>
        <v>0</v>
      </c>
      <c r="U52" s="198">
        <f>'BIZ kWh ENTRY'!BQ52+'BIZ kWh ENTRY'!BY52+'BIZ kWh ENTRY'!CG52+'BIZ kWh ENTRY'!CO52</f>
        <v>0</v>
      </c>
      <c r="V52" s="198">
        <f>'BIZ kWh ENTRY'!BR52+'BIZ kWh ENTRY'!BZ52+'BIZ kWh ENTRY'!CH52+'BIZ kWh ENTRY'!CP52</f>
        <v>0</v>
      </c>
      <c r="W52" s="198">
        <f>'BIZ kWh ENTRY'!BS52+'BIZ kWh ENTRY'!CA52+'BIZ kWh ENTRY'!CI52+'BIZ kWh ENTRY'!CQ52</f>
        <v>0</v>
      </c>
      <c r="X52" s="328">
        <f>SUM(Q52:W52)-N52</f>
        <v>0</v>
      </c>
    </row>
    <row r="53" spans="1:24" x14ac:dyDescent="0.25">
      <c r="A53" s="580"/>
      <c r="B53" s="13" t="s">
        <v>61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82">
        <f t="shared" si="15"/>
        <v>0</v>
      </c>
      <c r="Q53" s="198">
        <f>'BIZ kWh ENTRY'!BM53+'BIZ kWh ENTRY'!BU53+'BIZ kWh ENTRY'!CC53+'BIZ kWh ENTRY'!CK53</f>
        <v>0</v>
      </c>
      <c r="R53" s="198">
        <f>'BIZ kWh ENTRY'!BN53+'BIZ kWh ENTRY'!BV53+'BIZ kWh ENTRY'!CD53+'BIZ kWh ENTRY'!CL53</f>
        <v>0</v>
      </c>
      <c r="S53" s="198">
        <f>'BIZ kWh ENTRY'!BO53+'BIZ kWh ENTRY'!BW53+'BIZ kWh ENTRY'!CE53+'BIZ kWh ENTRY'!CM53</f>
        <v>0</v>
      </c>
      <c r="T53" s="198">
        <f>'BIZ kWh ENTRY'!BP53+'BIZ kWh ENTRY'!BX53+'BIZ kWh ENTRY'!CF53+'BIZ kWh ENTRY'!CN53</f>
        <v>0</v>
      </c>
      <c r="U53" s="198">
        <f>'BIZ kWh ENTRY'!BQ53+'BIZ kWh ENTRY'!BY53+'BIZ kWh ENTRY'!CG53+'BIZ kWh ENTRY'!CO53</f>
        <v>0</v>
      </c>
      <c r="V53" s="198">
        <f>'BIZ kWh ENTRY'!BR53+'BIZ kWh ENTRY'!BZ53+'BIZ kWh ENTRY'!CH53+'BIZ kWh ENTRY'!CP53</f>
        <v>0</v>
      </c>
      <c r="W53" s="198">
        <f>'BIZ kWh ENTRY'!BS53+'BIZ kWh ENTRY'!CA53+'BIZ kWh ENTRY'!CI53+'BIZ kWh ENTRY'!CQ53</f>
        <v>0</v>
      </c>
      <c r="X53" s="328">
        <f t="shared" ref="X53:X65" si="16">SUM(Q53:W53)-N53</f>
        <v>0</v>
      </c>
    </row>
    <row r="54" spans="1:24" x14ac:dyDescent="0.25">
      <c r="A54" s="580"/>
      <c r="B54" s="11" t="s">
        <v>60</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82">
        <f t="shared" si="15"/>
        <v>0</v>
      </c>
      <c r="Q54" s="198">
        <f>'BIZ kWh ENTRY'!BM54+'BIZ kWh ENTRY'!BU54+'BIZ kWh ENTRY'!CC54+'BIZ kWh ENTRY'!CK54</f>
        <v>0</v>
      </c>
      <c r="R54" s="198">
        <f>'BIZ kWh ENTRY'!BN54+'BIZ kWh ENTRY'!BV54+'BIZ kWh ENTRY'!CD54+'BIZ kWh ENTRY'!CL54</f>
        <v>0</v>
      </c>
      <c r="S54" s="198">
        <f>'BIZ kWh ENTRY'!BO54+'BIZ kWh ENTRY'!BW54+'BIZ kWh ENTRY'!CE54+'BIZ kWh ENTRY'!CM54</f>
        <v>0</v>
      </c>
      <c r="T54" s="198">
        <f>'BIZ kWh ENTRY'!BP54+'BIZ kWh ENTRY'!BX54+'BIZ kWh ENTRY'!CF54+'BIZ kWh ENTRY'!CN54</f>
        <v>0</v>
      </c>
      <c r="U54" s="198">
        <f>'BIZ kWh ENTRY'!BQ54+'BIZ kWh ENTRY'!BY54+'BIZ kWh ENTRY'!CG54+'BIZ kWh ENTRY'!CO54</f>
        <v>0</v>
      </c>
      <c r="V54" s="198">
        <f>'BIZ kWh ENTRY'!BR54+'BIZ kWh ENTRY'!BZ54+'BIZ kWh ENTRY'!CH54+'BIZ kWh ENTRY'!CP54</f>
        <v>0</v>
      </c>
      <c r="W54" s="198">
        <f>'BIZ kWh ENTRY'!BS54+'BIZ kWh ENTRY'!CA54+'BIZ kWh ENTRY'!CI54+'BIZ kWh ENTRY'!CQ54</f>
        <v>0</v>
      </c>
      <c r="X54" s="328">
        <f t="shared" si="16"/>
        <v>0</v>
      </c>
    </row>
    <row r="55" spans="1:24" x14ac:dyDescent="0.25">
      <c r="A55" s="580"/>
      <c r="B55" s="11" t="s">
        <v>59</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222038</v>
      </c>
      <c r="O55" s="82">
        <f t="shared" si="15"/>
        <v>222038</v>
      </c>
      <c r="Q55" s="198">
        <f>'BIZ kWh ENTRY'!BM55+'BIZ kWh ENTRY'!BU55+'BIZ kWh ENTRY'!CC55+'BIZ kWh ENTRY'!CK55</f>
        <v>222038</v>
      </c>
      <c r="R55" s="198">
        <f>'BIZ kWh ENTRY'!BN55+'BIZ kWh ENTRY'!BV55+'BIZ kWh ENTRY'!CD55+'BIZ kWh ENTRY'!CL55</f>
        <v>0</v>
      </c>
      <c r="S55" s="198">
        <f>'BIZ kWh ENTRY'!BO55+'BIZ kWh ENTRY'!BW55+'BIZ kWh ENTRY'!CE55+'BIZ kWh ENTRY'!CM55</f>
        <v>0</v>
      </c>
      <c r="T55" s="198">
        <f>'BIZ kWh ENTRY'!BP55+'BIZ kWh ENTRY'!BX55+'BIZ kWh ENTRY'!CF55+'BIZ kWh ENTRY'!CN55</f>
        <v>0</v>
      </c>
      <c r="U55" s="198">
        <f>'BIZ kWh ENTRY'!BQ55+'BIZ kWh ENTRY'!BY55+'BIZ kWh ENTRY'!CG55+'BIZ kWh ENTRY'!CO55</f>
        <v>0</v>
      </c>
      <c r="V55" s="198">
        <f>'BIZ kWh ENTRY'!BR55+'BIZ kWh ENTRY'!BZ55+'BIZ kWh ENTRY'!CH55+'BIZ kWh ENTRY'!CP55</f>
        <v>0</v>
      </c>
      <c r="W55" s="198">
        <f>'BIZ kWh ENTRY'!BS55+'BIZ kWh ENTRY'!CA55+'BIZ kWh ENTRY'!CI55+'BIZ kWh ENTRY'!CQ55</f>
        <v>0</v>
      </c>
      <c r="X55" s="328">
        <f t="shared" si="16"/>
        <v>0</v>
      </c>
    </row>
    <row r="56" spans="1:24" x14ac:dyDescent="0.25">
      <c r="A56" s="580"/>
      <c r="B56" s="13" t="s">
        <v>58</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82">
        <f t="shared" si="15"/>
        <v>0</v>
      </c>
      <c r="Q56" s="198">
        <f>'BIZ kWh ENTRY'!BM56+'BIZ kWh ENTRY'!BU56+'BIZ kWh ENTRY'!CC56+'BIZ kWh ENTRY'!CK56</f>
        <v>0</v>
      </c>
      <c r="R56" s="198">
        <f>'BIZ kWh ENTRY'!BN56+'BIZ kWh ENTRY'!BV56+'BIZ kWh ENTRY'!CD56+'BIZ kWh ENTRY'!CL56</f>
        <v>0</v>
      </c>
      <c r="S56" s="198">
        <f>'BIZ kWh ENTRY'!BO56+'BIZ kWh ENTRY'!BW56+'BIZ kWh ENTRY'!CE56+'BIZ kWh ENTRY'!CM56</f>
        <v>0</v>
      </c>
      <c r="T56" s="198">
        <f>'BIZ kWh ENTRY'!BP56+'BIZ kWh ENTRY'!BX56+'BIZ kWh ENTRY'!CF56+'BIZ kWh ENTRY'!CN56</f>
        <v>0</v>
      </c>
      <c r="U56" s="198">
        <f>'BIZ kWh ENTRY'!BQ56+'BIZ kWh ENTRY'!BY56+'BIZ kWh ENTRY'!CG56+'BIZ kWh ENTRY'!CO56</f>
        <v>0</v>
      </c>
      <c r="V56" s="198">
        <f>'BIZ kWh ENTRY'!BR56+'BIZ kWh ENTRY'!BZ56+'BIZ kWh ENTRY'!CH56+'BIZ kWh ENTRY'!CP56</f>
        <v>0</v>
      </c>
      <c r="W56" s="198">
        <f>'BIZ kWh ENTRY'!BS56+'BIZ kWh ENTRY'!CA56+'BIZ kWh ENTRY'!CI56+'BIZ kWh ENTRY'!CQ56</f>
        <v>0</v>
      </c>
      <c r="X56" s="328">
        <f t="shared" si="16"/>
        <v>0</v>
      </c>
    </row>
    <row r="57" spans="1:24" x14ac:dyDescent="0.25">
      <c r="A57" s="580"/>
      <c r="B57" s="11" t="s">
        <v>57</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82">
        <f t="shared" si="15"/>
        <v>0</v>
      </c>
      <c r="Q57" s="198">
        <f>'BIZ kWh ENTRY'!BM57+'BIZ kWh ENTRY'!BU57+'BIZ kWh ENTRY'!CC57+'BIZ kWh ENTRY'!CK57</f>
        <v>0</v>
      </c>
      <c r="R57" s="198">
        <f>'BIZ kWh ENTRY'!BN57+'BIZ kWh ENTRY'!BV57+'BIZ kWh ENTRY'!CD57+'BIZ kWh ENTRY'!CL57</f>
        <v>0</v>
      </c>
      <c r="S57" s="198">
        <f>'BIZ kWh ENTRY'!BO57+'BIZ kWh ENTRY'!BW57+'BIZ kWh ENTRY'!CE57+'BIZ kWh ENTRY'!CM57</f>
        <v>0</v>
      </c>
      <c r="T57" s="198">
        <f>'BIZ kWh ENTRY'!BP57+'BIZ kWh ENTRY'!BX57+'BIZ kWh ENTRY'!CF57+'BIZ kWh ENTRY'!CN57</f>
        <v>0</v>
      </c>
      <c r="U57" s="198">
        <f>'BIZ kWh ENTRY'!BQ57+'BIZ kWh ENTRY'!BY57+'BIZ kWh ENTRY'!CG57+'BIZ kWh ENTRY'!CO57</f>
        <v>0</v>
      </c>
      <c r="V57" s="198">
        <f>'BIZ kWh ENTRY'!BR57+'BIZ kWh ENTRY'!BZ57+'BIZ kWh ENTRY'!CH57+'BIZ kWh ENTRY'!CP57</f>
        <v>0</v>
      </c>
      <c r="W57" s="198">
        <f>'BIZ kWh ENTRY'!BS57+'BIZ kWh ENTRY'!CA57+'BIZ kWh ENTRY'!CI57+'BIZ kWh ENTRY'!CQ57</f>
        <v>0</v>
      </c>
      <c r="X57" s="328">
        <f t="shared" si="16"/>
        <v>0</v>
      </c>
    </row>
    <row r="58" spans="1:24" x14ac:dyDescent="0.25">
      <c r="A58" s="580"/>
      <c r="B58" s="11" t="s">
        <v>56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74593</v>
      </c>
      <c r="J58" s="3">
        <f>SUM('BIZ kWh ENTRY'!J58,'BIZ kWh ENTRY'!Z58,'BIZ kWh ENTRY'!AP58,'BIZ kWh ENTRY'!BF58)</f>
        <v>90508</v>
      </c>
      <c r="K58" s="3">
        <f>SUM('BIZ kWh ENTRY'!K58,'BIZ kWh ENTRY'!AA58,'BIZ kWh ENTRY'!AQ58,'BIZ kWh ENTRY'!BG58)</f>
        <v>332514</v>
      </c>
      <c r="L58" s="3">
        <f>SUM('BIZ kWh ENTRY'!L58,'BIZ kWh ENTRY'!AB58,'BIZ kWh ENTRY'!AR58,'BIZ kWh ENTRY'!BH58)</f>
        <v>279860</v>
      </c>
      <c r="M58" s="3">
        <f>SUM('BIZ kWh ENTRY'!M58,'BIZ kWh ENTRY'!AC58,'BIZ kWh ENTRY'!AS58,'BIZ kWh ENTRY'!BI58)</f>
        <v>0</v>
      </c>
      <c r="N58" s="3">
        <f>SUM('BIZ kWh ENTRY'!N58,'BIZ kWh ENTRY'!AD58,'BIZ kWh ENTRY'!AT58,'BIZ kWh ENTRY'!BJ58)</f>
        <v>3334995</v>
      </c>
      <c r="O58" s="82">
        <f t="shared" si="15"/>
        <v>4112470</v>
      </c>
      <c r="Q58" s="198">
        <f>'BIZ kWh ENTRY'!BM58+'BIZ kWh ENTRY'!BU58+'BIZ kWh ENTRY'!CC58+'BIZ kWh ENTRY'!CK58</f>
        <v>2673236</v>
      </c>
      <c r="R58" s="198">
        <f>'BIZ kWh ENTRY'!BN58+'BIZ kWh ENTRY'!BV58+'BIZ kWh ENTRY'!CD58+'BIZ kWh ENTRY'!CL58</f>
        <v>661759</v>
      </c>
      <c r="S58" s="198">
        <f>'BIZ kWh ENTRY'!BO58+'BIZ kWh ENTRY'!BW58+'BIZ kWh ENTRY'!CE58+'BIZ kWh ENTRY'!CM58</f>
        <v>0</v>
      </c>
      <c r="T58" s="198">
        <f>'BIZ kWh ENTRY'!BP58+'BIZ kWh ENTRY'!BX58+'BIZ kWh ENTRY'!CF58+'BIZ kWh ENTRY'!CN58</f>
        <v>0</v>
      </c>
      <c r="U58" s="198">
        <f>'BIZ kWh ENTRY'!BQ58+'BIZ kWh ENTRY'!BY58+'BIZ kWh ENTRY'!CG58+'BIZ kWh ENTRY'!CO58</f>
        <v>0</v>
      </c>
      <c r="V58" s="198">
        <f>'BIZ kWh ENTRY'!BR58+'BIZ kWh ENTRY'!BZ58+'BIZ kWh ENTRY'!CH58+'BIZ kWh ENTRY'!CP58</f>
        <v>0</v>
      </c>
      <c r="W58" s="198">
        <f>'BIZ kWh ENTRY'!BS58+'BIZ kWh ENTRY'!CA58+'BIZ kWh ENTRY'!CI58+'BIZ kWh ENTRY'!CQ58</f>
        <v>0</v>
      </c>
      <c r="X58" s="328">
        <f t="shared" si="16"/>
        <v>0</v>
      </c>
    </row>
    <row r="59" spans="1:24" x14ac:dyDescent="0.25">
      <c r="A59" s="580"/>
      <c r="B59" s="11" t="s">
        <v>55</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75469</v>
      </c>
      <c r="J59" s="3">
        <f>SUM('BIZ kWh ENTRY'!J59,'BIZ kWh ENTRY'!Z59,'BIZ kWh ENTRY'!AP59,'BIZ kWh ENTRY'!BF59)</f>
        <v>101708</v>
      </c>
      <c r="K59" s="3">
        <f>SUM('BIZ kWh ENTRY'!K59,'BIZ kWh ENTRY'!AA59,'BIZ kWh ENTRY'!AQ59,'BIZ kWh ENTRY'!BG59)</f>
        <v>212572</v>
      </c>
      <c r="L59" s="3">
        <f>SUM('BIZ kWh ENTRY'!L59,'BIZ kWh ENTRY'!AB59,'BIZ kWh ENTRY'!AR59,'BIZ kWh ENTRY'!BH59)</f>
        <v>81649</v>
      </c>
      <c r="M59" s="3">
        <f>SUM('BIZ kWh ENTRY'!M59,'BIZ kWh ENTRY'!AC59,'BIZ kWh ENTRY'!AS59,'BIZ kWh ENTRY'!BI59)</f>
        <v>0</v>
      </c>
      <c r="N59" s="3">
        <f>SUM('BIZ kWh ENTRY'!N59,'BIZ kWh ENTRY'!AD59,'BIZ kWh ENTRY'!AT59,'BIZ kWh ENTRY'!BJ59)</f>
        <v>64063</v>
      </c>
      <c r="O59" s="82">
        <f t="shared" si="15"/>
        <v>535461</v>
      </c>
      <c r="Q59" s="198">
        <f>'BIZ kWh ENTRY'!BM59+'BIZ kWh ENTRY'!BU59+'BIZ kWh ENTRY'!CC59+'BIZ kWh ENTRY'!CK59</f>
        <v>0</v>
      </c>
      <c r="R59" s="198">
        <f>'BIZ kWh ENTRY'!BN59+'BIZ kWh ENTRY'!BV59+'BIZ kWh ENTRY'!CD59+'BIZ kWh ENTRY'!CL59</f>
        <v>64063</v>
      </c>
      <c r="S59" s="198">
        <f>'BIZ kWh ENTRY'!BO59+'BIZ kWh ENTRY'!BW59+'BIZ kWh ENTRY'!CE59+'BIZ kWh ENTRY'!CM59</f>
        <v>0</v>
      </c>
      <c r="T59" s="198">
        <f>'BIZ kWh ENTRY'!BP59+'BIZ kWh ENTRY'!BX59+'BIZ kWh ENTRY'!CF59+'BIZ kWh ENTRY'!CN59</f>
        <v>0</v>
      </c>
      <c r="U59" s="198">
        <f>'BIZ kWh ENTRY'!BQ59+'BIZ kWh ENTRY'!BY59+'BIZ kWh ENTRY'!CG59+'BIZ kWh ENTRY'!CO59</f>
        <v>0</v>
      </c>
      <c r="V59" s="198">
        <f>'BIZ kWh ENTRY'!BR59+'BIZ kWh ENTRY'!BZ59+'BIZ kWh ENTRY'!CH59+'BIZ kWh ENTRY'!CP59</f>
        <v>0</v>
      </c>
      <c r="W59" s="198">
        <f>'BIZ kWh ENTRY'!BS59+'BIZ kWh ENTRY'!CA59+'BIZ kWh ENTRY'!CI59+'BIZ kWh ENTRY'!CQ59</f>
        <v>0</v>
      </c>
      <c r="X59" s="328">
        <f t="shared" si="16"/>
        <v>0</v>
      </c>
    </row>
    <row r="60" spans="1:24" x14ac:dyDescent="0.25">
      <c r="A60" s="580"/>
      <c r="B60" s="11" t="s">
        <v>54</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82">
        <f t="shared" si="15"/>
        <v>0</v>
      </c>
      <c r="Q60" s="198">
        <f>'BIZ kWh ENTRY'!BM60+'BIZ kWh ENTRY'!BU60+'BIZ kWh ENTRY'!CC60+'BIZ kWh ENTRY'!CK60</f>
        <v>0</v>
      </c>
      <c r="R60" s="198">
        <f>'BIZ kWh ENTRY'!BN60+'BIZ kWh ENTRY'!BV60+'BIZ kWh ENTRY'!CD60+'BIZ kWh ENTRY'!CL60</f>
        <v>0</v>
      </c>
      <c r="S60" s="198">
        <f>'BIZ kWh ENTRY'!BO60+'BIZ kWh ENTRY'!BW60+'BIZ kWh ENTRY'!CE60+'BIZ kWh ENTRY'!CM60</f>
        <v>0</v>
      </c>
      <c r="T60" s="198">
        <f>'BIZ kWh ENTRY'!BP60+'BIZ kWh ENTRY'!BX60+'BIZ kWh ENTRY'!CF60+'BIZ kWh ENTRY'!CN60</f>
        <v>0</v>
      </c>
      <c r="U60" s="198">
        <f>'BIZ kWh ENTRY'!BQ60+'BIZ kWh ENTRY'!BY60+'BIZ kWh ENTRY'!CG60+'BIZ kWh ENTRY'!CO60</f>
        <v>0</v>
      </c>
      <c r="V60" s="198">
        <f>'BIZ kWh ENTRY'!BR60+'BIZ kWh ENTRY'!BZ60+'BIZ kWh ENTRY'!CH60+'BIZ kWh ENTRY'!CP60</f>
        <v>0</v>
      </c>
      <c r="W60" s="198">
        <f>'BIZ kWh ENTRY'!BS60+'BIZ kWh ENTRY'!CA60+'BIZ kWh ENTRY'!CI60+'BIZ kWh ENTRY'!CQ60</f>
        <v>0</v>
      </c>
      <c r="X60" s="328">
        <f t="shared" si="16"/>
        <v>0</v>
      </c>
    </row>
    <row r="61" spans="1:24" x14ac:dyDescent="0.25">
      <c r="A61" s="580"/>
      <c r="B61" s="11" t="s">
        <v>53</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82">
        <f t="shared" si="15"/>
        <v>0</v>
      </c>
      <c r="Q61" s="198">
        <f>'BIZ kWh ENTRY'!BM61+'BIZ kWh ENTRY'!BU61+'BIZ kWh ENTRY'!CC61+'BIZ kWh ENTRY'!CK61</f>
        <v>0</v>
      </c>
      <c r="R61" s="198">
        <f>'BIZ kWh ENTRY'!BN61+'BIZ kWh ENTRY'!BV61+'BIZ kWh ENTRY'!CD61+'BIZ kWh ENTRY'!CL61</f>
        <v>0</v>
      </c>
      <c r="S61" s="198">
        <f>'BIZ kWh ENTRY'!BO61+'BIZ kWh ENTRY'!BW61+'BIZ kWh ENTRY'!CE61+'BIZ kWh ENTRY'!CM61</f>
        <v>0</v>
      </c>
      <c r="T61" s="198">
        <f>'BIZ kWh ENTRY'!BP61+'BIZ kWh ENTRY'!BX61+'BIZ kWh ENTRY'!CF61+'BIZ kWh ENTRY'!CN61</f>
        <v>0</v>
      </c>
      <c r="U61" s="198">
        <f>'BIZ kWh ENTRY'!BQ61+'BIZ kWh ENTRY'!BY61+'BIZ kWh ENTRY'!CG61+'BIZ kWh ENTRY'!CO61</f>
        <v>0</v>
      </c>
      <c r="V61" s="198">
        <f>'BIZ kWh ENTRY'!BR61+'BIZ kWh ENTRY'!BZ61+'BIZ kWh ENTRY'!CH61+'BIZ kWh ENTRY'!CP61</f>
        <v>0</v>
      </c>
      <c r="W61" s="198">
        <f>'BIZ kWh ENTRY'!BS61+'BIZ kWh ENTRY'!CA61+'BIZ kWh ENTRY'!CI61+'BIZ kWh ENTRY'!CQ61</f>
        <v>0</v>
      </c>
      <c r="X61" s="328">
        <f t="shared" si="16"/>
        <v>0</v>
      </c>
    </row>
    <row r="62" spans="1:24" x14ac:dyDescent="0.25">
      <c r="A62" s="580"/>
      <c r="B62" s="11" t="s">
        <v>52</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82">
        <f t="shared" si="15"/>
        <v>0</v>
      </c>
      <c r="Q62" s="198">
        <f>'BIZ kWh ENTRY'!BM62+'BIZ kWh ENTRY'!BU62+'BIZ kWh ENTRY'!CC62+'BIZ kWh ENTRY'!CK62</f>
        <v>0</v>
      </c>
      <c r="R62" s="198">
        <f>'BIZ kWh ENTRY'!BN62+'BIZ kWh ENTRY'!BV62+'BIZ kWh ENTRY'!CD62+'BIZ kWh ENTRY'!CL62</f>
        <v>0</v>
      </c>
      <c r="S62" s="198">
        <f>'BIZ kWh ENTRY'!BO62+'BIZ kWh ENTRY'!BW62+'BIZ kWh ENTRY'!CE62+'BIZ kWh ENTRY'!CM62</f>
        <v>0</v>
      </c>
      <c r="T62" s="198">
        <f>'BIZ kWh ENTRY'!BP62+'BIZ kWh ENTRY'!BX62+'BIZ kWh ENTRY'!CF62+'BIZ kWh ENTRY'!CN62</f>
        <v>0</v>
      </c>
      <c r="U62" s="198">
        <f>'BIZ kWh ENTRY'!BQ62+'BIZ kWh ENTRY'!BY62+'BIZ kWh ENTRY'!CG62+'BIZ kWh ENTRY'!CO62</f>
        <v>0</v>
      </c>
      <c r="V62" s="198">
        <f>'BIZ kWh ENTRY'!BR62+'BIZ kWh ENTRY'!BZ62+'BIZ kWh ENTRY'!CH62+'BIZ kWh ENTRY'!CP62</f>
        <v>0</v>
      </c>
      <c r="W62" s="198">
        <f>'BIZ kWh ENTRY'!BS62+'BIZ kWh ENTRY'!CA62+'BIZ kWh ENTRY'!CI62+'BIZ kWh ENTRY'!CQ62</f>
        <v>0</v>
      </c>
      <c r="X62" s="328">
        <f t="shared" si="16"/>
        <v>0</v>
      </c>
    </row>
    <row r="63" spans="1:24" x14ac:dyDescent="0.25">
      <c r="A63" s="580"/>
      <c r="B63" s="11" t="s">
        <v>51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82">
        <f t="shared" si="15"/>
        <v>0</v>
      </c>
      <c r="Q63" s="198">
        <f>'BIZ kWh ENTRY'!BM63+'BIZ kWh ENTRY'!BU63+'BIZ kWh ENTRY'!CC63+'BIZ kWh ENTRY'!CK63</f>
        <v>0</v>
      </c>
      <c r="R63" s="198">
        <f>'BIZ kWh ENTRY'!BN63+'BIZ kWh ENTRY'!BV63+'BIZ kWh ENTRY'!CD63+'BIZ kWh ENTRY'!CL63</f>
        <v>0</v>
      </c>
      <c r="S63" s="198">
        <f>'BIZ kWh ENTRY'!BO63+'BIZ kWh ENTRY'!BW63+'BIZ kWh ENTRY'!CE63+'BIZ kWh ENTRY'!CM63</f>
        <v>0</v>
      </c>
      <c r="T63" s="198">
        <f>'BIZ kWh ENTRY'!BP63+'BIZ kWh ENTRY'!BX63+'BIZ kWh ENTRY'!CF63+'BIZ kWh ENTRY'!CN63</f>
        <v>0</v>
      </c>
      <c r="U63" s="198">
        <f>'BIZ kWh ENTRY'!BQ63+'BIZ kWh ENTRY'!BY63+'BIZ kWh ENTRY'!CG63+'BIZ kWh ENTRY'!CO63</f>
        <v>0</v>
      </c>
      <c r="V63" s="198">
        <f>'BIZ kWh ENTRY'!BR63+'BIZ kWh ENTRY'!BZ63+'BIZ kWh ENTRY'!CH63+'BIZ kWh ENTRY'!CP63</f>
        <v>0</v>
      </c>
      <c r="W63" s="198">
        <f>'BIZ kWh ENTRY'!BS63+'BIZ kWh ENTRY'!CA63+'BIZ kWh ENTRY'!CI63+'BIZ kWh ENTRY'!CQ63</f>
        <v>0</v>
      </c>
      <c r="X63" s="328">
        <f t="shared" si="16"/>
        <v>0</v>
      </c>
    </row>
    <row r="64" spans="1:24" ht="15.75" thickBot="1" x14ac:dyDescent="0.3">
      <c r="A64" s="581"/>
      <c r="B64" s="11" t="s">
        <v>50</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82">
        <f t="shared" si="15"/>
        <v>0</v>
      </c>
      <c r="Q64" s="198">
        <f>'BIZ kWh ENTRY'!BM64+'BIZ kWh ENTRY'!BU64+'BIZ kWh ENTRY'!CC64+'BIZ kWh ENTRY'!CK64</f>
        <v>0</v>
      </c>
      <c r="R64" s="198">
        <f>'BIZ kWh ENTRY'!BN64+'BIZ kWh ENTRY'!BV64+'BIZ kWh ENTRY'!CD64+'BIZ kWh ENTRY'!CL64</f>
        <v>0</v>
      </c>
      <c r="S64" s="198">
        <f>'BIZ kWh ENTRY'!BO64+'BIZ kWh ENTRY'!BW64+'BIZ kWh ENTRY'!CE64+'BIZ kWh ENTRY'!CM64</f>
        <v>0</v>
      </c>
      <c r="T64" s="198">
        <f>'BIZ kWh ENTRY'!BP64+'BIZ kWh ENTRY'!BX64+'BIZ kWh ENTRY'!CF64+'BIZ kWh ENTRY'!CN64</f>
        <v>0</v>
      </c>
      <c r="U64" s="198">
        <f>'BIZ kWh ENTRY'!BQ64+'BIZ kWh ENTRY'!BY64+'BIZ kWh ENTRY'!CG64+'BIZ kWh ENTRY'!CO64</f>
        <v>0</v>
      </c>
      <c r="V64" s="198">
        <f>'BIZ kWh ENTRY'!BR64+'BIZ kWh ENTRY'!BZ64+'BIZ kWh ENTRY'!CH64+'BIZ kWh ENTRY'!CP64</f>
        <v>0</v>
      </c>
      <c r="W64" s="198">
        <f>'BIZ kWh ENTRY'!BS64+'BIZ kWh ENTRY'!CA64+'BIZ kWh ENTRY'!CI64+'BIZ kWh ENTRY'!CQ64</f>
        <v>0</v>
      </c>
      <c r="X64" s="328">
        <f t="shared" si="16"/>
        <v>0</v>
      </c>
    </row>
    <row r="65" spans="1:24" ht="15.75" thickBot="1" x14ac:dyDescent="0.3">
      <c r="A65" s="86"/>
      <c r="B65" s="209" t="s">
        <v>43</v>
      </c>
      <c r="C65" s="210">
        <f t="shared" ref="C65:N65" si="17">SUM(C52:C64)</f>
        <v>0</v>
      </c>
      <c r="D65" s="210">
        <f t="shared" si="17"/>
        <v>0</v>
      </c>
      <c r="E65" s="210">
        <f t="shared" si="17"/>
        <v>0</v>
      </c>
      <c r="F65" s="210">
        <f t="shared" si="17"/>
        <v>0</v>
      </c>
      <c r="G65" s="210">
        <f t="shared" si="17"/>
        <v>0</v>
      </c>
      <c r="H65" s="210">
        <f t="shared" si="17"/>
        <v>0</v>
      </c>
      <c r="I65" s="210">
        <f t="shared" si="17"/>
        <v>150062</v>
      </c>
      <c r="J65" s="210">
        <f t="shared" si="17"/>
        <v>264068</v>
      </c>
      <c r="K65" s="210">
        <f t="shared" si="17"/>
        <v>552782</v>
      </c>
      <c r="L65" s="210">
        <f t="shared" si="17"/>
        <v>361509</v>
      </c>
      <c r="M65" s="210">
        <f t="shared" si="17"/>
        <v>0</v>
      </c>
      <c r="N65" s="210">
        <f t="shared" si="17"/>
        <v>4365709</v>
      </c>
      <c r="O65" s="85">
        <f t="shared" si="15"/>
        <v>5694130</v>
      </c>
      <c r="Q65" s="198">
        <f>'BIZ kWh ENTRY'!BM65+'BIZ kWh ENTRY'!BU65+'BIZ kWh ENTRY'!CC65+'BIZ kWh ENTRY'!CK65</f>
        <v>3332188</v>
      </c>
      <c r="R65" s="198">
        <f>'BIZ kWh ENTRY'!BN65+'BIZ kWh ENTRY'!BV65+'BIZ kWh ENTRY'!CD65+'BIZ kWh ENTRY'!CL65</f>
        <v>1033521</v>
      </c>
      <c r="S65" s="198">
        <f>'BIZ kWh ENTRY'!BO65+'BIZ kWh ENTRY'!BW65+'BIZ kWh ENTRY'!CE65+'BIZ kWh ENTRY'!CM65</f>
        <v>0</v>
      </c>
      <c r="T65" s="198">
        <f>'BIZ kWh ENTRY'!BP65+'BIZ kWh ENTRY'!BX65+'BIZ kWh ENTRY'!CF65+'BIZ kWh ENTRY'!CN65</f>
        <v>0</v>
      </c>
      <c r="U65" s="198">
        <f>'BIZ kWh ENTRY'!BQ65+'BIZ kWh ENTRY'!BY65+'BIZ kWh ENTRY'!CG65+'BIZ kWh ENTRY'!CO65</f>
        <v>0</v>
      </c>
      <c r="V65" s="198">
        <f>'BIZ kWh ENTRY'!BR65+'BIZ kWh ENTRY'!BZ65+'BIZ kWh ENTRY'!CH65+'BIZ kWh ENTRY'!CP65</f>
        <v>0</v>
      </c>
      <c r="W65" s="198">
        <f>'BIZ kWh ENTRY'!BS65+'BIZ kWh ENTRY'!CA65+'BIZ kWh ENTRY'!CI65+'BIZ kWh ENTRY'!CQ65</f>
        <v>0</v>
      </c>
      <c r="X65" s="328">
        <f t="shared" si="16"/>
        <v>0</v>
      </c>
    </row>
    <row r="66" spans="1:24" ht="21.75" thickBot="1" x14ac:dyDescent="0.4">
      <c r="A66" s="88"/>
    </row>
    <row r="67" spans="1:24" ht="21.75" thickBot="1" x14ac:dyDescent="0.4">
      <c r="A67" s="88"/>
      <c r="B67" s="205" t="s">
        <v>36</v>
      </c>
      <c r="C67" s="206">
        <f>C$3</f>
        <v>45292</v>
      </c>
      <c r="D67" s="206">
        <f t="shared" ref="D67:N67" si="18">D$3</f>
        <v>45323</v>
      </c>
      <c r="E67" s="206">
        <f t="shared" si="18"/>
        <v>45352</v>
      </c>
      <c r="F67" s="206">
        <f t="shared" si="18"/>
        <v>45383</v>
      </c>
      <c r="G67" s="206">
        <f t="shared" si="18"/>
        <v>45413</v>
      </c>
      <c r="H67" s="206">
        <f t="shared" si="18"/>
        <v>45444</v>
      </c>
      <c r="I67" s="206">
        <f t="shared" si="18"/>
        <v>45474</v>
      </c>
      <c r="J67" s="206">
        <f t="shared" si="18"/>
        <v>45505</v>
      </c>
      <c r="K67" s="206">
        <f t="shared" si="18"/>
        <v>45536</v>
      </c>
      <c r="L67" s="206">
        <f t="shared" si="18"/>
        <v>45566</v>
      </c>
      <c r="M67" s="206">
        <f t="shared" si="18"/>
        <v>45597</v>
      </c>
      <c r="N67" s="206" t="str">
        <f t="shared" si="18"/>
        <v>Dec-24 +</v>
      </c>
      <c r="O67" s="207" t="s">
        <v>34</v>
      </c>
      <c r="Q67" s="42">
        <f t="shared" ref="Q67:W67" si="19">Q$3</f>
        <v>45627</v>
      </c>
      <c r="R67" s="42">
        <f t="shared" si="19"/>
        <v>45658</v>
      </c>
      <c r="S67" s="42">
        <f t="shared" si="19"/>
        <v>45689</v>
      </c>
      <c r="T67" s="42">
        <f t="shared" si="19"/>
        <v>45717</v>
      </c>
      <c r="U67" s="42">
        <f t="shared" si="19"/>
        <v>45748</v>
      </c>
      <c r="V67" s="42">
        <f t="shared" si="19"/>
        <v>45778</v>
      </c>
      <c r="W67" s="42">
        <f t="shared" si="19"/>
        <v>45809</v>
      </c>
      <c r="X67" s="190" t="s">
        <v>181</v>
      </c>
    </row>
    <row r="68" spans="1:24" ht="15" customHeight="1" x14ac:dyDescent="0.25">
      <c r="A68" s="588" t="s">
        <v>66</v>
      </c>
      <c r="B68" s="11" t="s">
        <v>62</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82">
        <f t="shared" ref="O68:O81" si="20">SUM(C68:N68)</f>
        <v>0</v>
      </c>
      <c r="Q68" s="198">
        <f>'BIZ kWh ENTRY'!BM68+'BIZ kWh ENTRY'!BU68+'BIZ kWh ENTRY'!CC68+'BIZ kWh ENTRY'!CK68</f>
        <v>0</v>
      </c>
      <c r="R68" s="198">
        <f>'BIZ kWh ENTRY'!BN68+'BIZ kWh ENTRY'!BV68+'BIZ kWh ENTRY'!CD68+'BIZ kWh ENTRY'!CL68</f>
        <v>0</v>
      </c>
      <c r="S68" s="198">
        <f>'BIZ kWh ENTRY'!BO68+'BIZ kWh ENTRY'!BW68+'BIZ kWh ENTRY'!CE68+'BIZ kWh ENTRY'!CM68</f>
        <v>0</v>
      </c>
      <c r="T68" s="198">
        <f>'BIZ kWh ENTRY'!BP68+'BIZ kWh ENTRY'!BX68+'BIZ kWh ENTRY'!CF68+'BIZ kWh ENTRY'!CN68</f>
        <v>0</v>
      </c>
      <c r="U68" s="198">
        <f>'BIZ kWh ENTRY'!BQ68+'BIZ kWh ENTRY'!BY68+'BIZ kWh ENTRY'!CG68+'BIZ kWh ENTRY'!CO68</f>
        <v>0</v>
      </c>
      <c r="V68" s="198">
        <f>'BIZ kWh ENTRY'!BR68+'BIZ kWh ENTRY'!BZ68+'BIZ kWh ENTRY'!CH68+'BIZ kWh ENTRY'!CP68</f>
        <v>0</v>
      </c>
      <c r="W68" s="198">
        <f>'BIZ kWh ENTRY'!BS68+'BIZ kWh ENTRY'!CA68+'BIZ kWh ENTRY'!CI68+'BIZ kWh ENTRY'!CQ68</f>
        <v>0</v>
      </c>
      <c r="X68" s="328">
        <f>SUM(Q68:W68)-N68</f>
        <v>0</v>
      </c>
    </row>
    <row r="69" spans="1:24" x14ac:dyDescent="0.25">
      <c r="A69" s="589"/>
      <c r="B69" s="13" t="s">
        <v>61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82">
        <f t="shared" si="20"/>
        <v>0</v>
      </c>
      <c r="Q69" s="198">
        <f>'BIZ kWh ENTRY'!BM69+'BIZ kWh ENTRY'!BU69+'BIZ kWh ENTRY'!CC69+'BIZ kWh ENTRY'!CK69</f>
        <v>0</v>
      </c>
      <c r="R69" s="198">
        <f>'BIZ kWh ENTRY'!BN69+'BIZ kWh ENTRY'!BV69+'BIZ kWh ENTRY'!CD69+'BIZ kWh ENTRY'!CL69</f>
        <v>0</v>
      </c>
      <c r="S69" s="198">
        <f>'BIZ kWh ENTRY'!BO69+'BIZ kWh ENTRY'!BW69+'BIZ kWh ENTRY'!CE69+'BIZ kWh ENTRY'!CM69</f>
        <v>0</v>
      </c>
      <c r="T69" s="198">
        <f>'BIZ kWh ENTRY'!BP69+'BIZ kWh ENTRY'!BX69+'BIZ kWh ENTRY'!CF69+'BIZ kWh ENTRY'!CN69</f>
        <v>0</v>
      </c>
      <c r="U69" s="198">
        <f>'BIZ kWh ENTRY'!BQ69+'BIZ kWh ENTRY'!BY69+'BIZ kWh ENTRY'!CG69+'BIZ kWh ENTRY'!CO69</f>
        <v>0</v>
      </c>
      <c r="V69" s="198">
        <f>'BIZ kWh ENTRY'!BR69+'BIZ kWh ENTRY'!BZ69+'BIZ kWh ENTRY'!CH69+'BIZ kWh ENTRY'!CP69</f>
        <v>0</v>
      </c>
      <c r="W69" s="198">
        <f>'BIZ kWh ENTRY'!BS69+'BIZ kWh ENTRY'!CA69+'BIZ kWh ENTRY'!CI69+'BIZ kWh ENTRY'!CQ69</f>
        <v>0</v>
      </c>
      <c r="X69" s="328">
        <f t="shared" ref="X69:X81" si="21">SUM(Q69:W69)-N69</f>
        <v>0</v>
      </c>
    </row>
    <row r="70" spans="1:24" x14ac:dyDescent="0.25">
      <c r="A70" s="589"/>
      <c r="B70" s="11" t="s">
        <v>60</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16788</v>
      </c>
      <c r="N70" s="3">
        <f>SUM('BIZ kWh ENTRY'!N70,'BIZ kWh ENTRY'!AD70,'BIZ kWh ENTRY'!AT70,'BIZ kWh ENTRY'!BJ70)</f>
        <v>0</v>
      </c>
      <c r="O70" s="82">
        <f t="shared" si="20"/>
        <v>16788</v>
      </c>
      <c r="Q70" s="198">
        <f>'BIZ kWh ENTRY'!BM70+'BIZ kWh ENTRY'!BU70+'BIZ kWh ENTRY'!CC70+'BIZ kWh ENTRY'!CK70</f>
        <v>0</v>
      </c>
      <c r="R70" s="198">
        <f>'BIZ kWh ENTRY'!BN70+'BIZ kWh ENTRY'!BV70+'BIZ kWh ENTRY'!CD70+'BIZ kWh ENTRY'!CL70</f>
        <v>0</v>
      </c>
      <c r="S70" s="198">
        <f>'BIZ kWh ENTRY'!BO70+'BIZ kWh ENTRY'!BW70+'BIZ kWh ENTRY'!CE70+'BIZ kWh ENTRY'!CM70</f>
        <v>0</v>
      </c>
      <c r="T70" s="198">
        <f>'BIZ kWh ENTRY'!BP70+'BIZ kWh ENTRY'!BX70+'BIZ kWh ENTRY'!CF70+'BIZ kWh ENTRY'!CN70</f>
        <v>0</v>
      </c>
      <c r="U70" s="198">
        <f>'BIZ kWh ENTRY'!BQ70+'BIZ kWh ENTRY'!BY70+'BIZ kWh ENTRY'!CG70+'BIZ kWh ENTRY'!CO70</f>
        <v>0</v>
      </c>
      <c r="V70" s="198">
        <f>'BIZ kWh ENTRY'!BR70+'BIZ kWh ENTRY'!BZ70+'BIZ kWh ENTRY'!CH70+'BIZ kWh ENTRY'!CP70</f>
        <v>0</v>
      </c>
      <c r="W70" s="198">
        <f>'BIZ kWh ENTRY'!BS70+'BIZ kWh ENTRY'!CA70+'BIZ kWh ENTRY'!CI70+'BIZ kWh ENTRY'!CQ70</f>
        <v>0</v>
      </c>
      <c r="X70" s="328">
        <f t="shared" si="21"/>
        <v>0</v>
      </c>
    </row>
    <row r="71" spans="1:24" x14ac:dyDescent="0.25">
      <c r="A71" s="589"/>
      <c r="B71" s="11" t="s">
        <v>59</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3815</v>
      </c>
      <c r="M71" s="3">
        <f>SUM('BIZ kWh ENTRY'!M71,'BIZ kWh ENTRY'!AC71,'BIZ kWh ENTRY'!AS71,'BIZ kWh ENTRY'!BI71)</f>
        <v>1345</v>
      </c>
      <c r="N71" s="3">
        <f>SUM('BIZ kWh ENTRY'!N71,'BIZ kWh ENTRY'!AD71,'BIZ kWh ENTRY'!AT71,'BIZ kWh ENTRY'!BJ71)</f>
        <v>9126</v>
      </c>
      <c r="O71" s="82">
        <f t="shared" si="20"/>
        <v>14286</v>
      </c>
      <c r="Q71" s="198">
        <f>'BIZ kWh ENTRY'!BM71+'BIZ kWh ENTRY'!BU71+'BIZ kWh ENTRY'!CC71+'BIZ kWh ENTRY'!CK71</f>
        <v>9126</v>
      </c>
      <c r="R71" s="198">
        <f>'BIZ kWh ENTRY'!BN71+'BIZ kWh ENTRY'!BV71+'BIZ kWh ENTRY'!CD71+'BIZ kWh ENTRY'!CL71</f>
        <v>0</v>
      </c>
      <c r="S71" s="198">
        <f>'BIZ kWh ENTRY'!BO71+'BIZ kWh ENTRY'!BW71+'BIZ kWh ENTRY'!CE71+'BIZ kWh ENTRY'!CM71</f>
        <v>0</v>
      </c>
      <c r="T71" s="198">
        <f>'BIZ kWh ENTRY'!BP71+'BIZ kWh ENTRY'!BX71+'BIZ kWh ENTRY'!CF71+'BIZ kWh ENTRY'!CN71</f>
        <v>0</v>
      </c>
      <c r="U71" s="198">
        <f>'BIZ kWh ENTRY'!BQ71+'BIZ kWh ENTRY'!BY71+'BIZ kWh ENTRY'!CG71+'BIZ kWh ENTRY'!CO71</f>
        <v>0</v>
      </c>
      <c r="V71" s="198">
        <f>'BIZ kWh ENTRY'!BR71+'BIZ kWh ENTRY'!BZ71+'BIZ kWh ENTRY'!CH71+'BIZ kWh ENTRY'!CP71</f>
        <v>0</v>
      </c>
      <c r="W71" s="198">
        <f>'BIZ kWh ENTRY'!BS71+'BIZ kWh ENTRY'!CA71+'BIZ kWh ENTRY'!CI71+'BIZ kWh ENTRY'!CQ71</f>
        <v>0</v>
      </c>
      <c r="X71" s="328">
        <f t="shared" si="21"/>
        <v>0</v>
      </c>
    </row>
    <row r="72" spans="1:24" x14ac:dyDescent="0.25">
      <c r="A72" s="589"/>
      <c r="B72" s="13" t="s">
        <v>58</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82">
        <f t="shared" si="20"/>
        <v>0</v>
      </c>
      <c r="Q72" s="198">
        <f>'BIZ kWh ENTRY'!BM72+'BIZ kWh ENTRY'!BU72+'BIZ kWh ENTRY'!CC72+'BIZ kWh ENTRY'!CK72</f>
        <v>0</v>
      </c>
      <c r="R72" s="198">
        <f>'BIZ kWh ENTRY'!BN72+'BIZ kWh ENTRY'!BV72+'BIZ kWh ENTRY'!CD72+'BIZ kWh ENTRY'!CL72</f>
        <v>0</v>
      </c>
      <c r="S72" s="198">
        <f>'BIZ kWh ENTRY'!BO72+'BIZ kWh ENTRY'!BW72+'BIZ kWh ENTRY'!CE72+'BIZ kWh ENTRY'!CM72</f>
        <v>0</v>
      </c>
      <c r="T72" s="198">
        <f>'BIZ kWh ENTRY'!BP72+'BIZ kWh ENTRY'!BX72+'BIZ kWh ENTRY'!CF72+'BIZ kWh ENTRY'!CN72</f>
        <v>0</v>
      </c>
      <c r="U72" s="198">
        <f>'BIZ kWh ENTRY'!BQ72+'BIZ kWh ENTRY'!BY72+'BIZ kWh ENTRY'!CG72+'BIZ kWh ENTRY'!CO72</f>
        <v>0</v>
      </c>
      <c r="V72" s="198">
        <f>'BIZ kWh ENTRY'!BR72+'BIZ kWh ENTRY'!BZ72+'BIZ kWh ENTRY'!CH72+'BIZ kWh ENTRY'!CP72</f>
        <v>0</v>
      </c>
      <c r="W72" s="198">
        <f>'BIZ kWh ENTRY'!BS72+'BIZ kWh ENTRY'!CA72+'BIZ kWh ENTRY'!CI72+'BIZ kWh ENTRY'!CQ72</f>
        <v>0</v>
      </c>
      <c r="X72" s="328">
        <f t="shared" si="21"/>
        <v>0</v>
      </c>
    </row>
    <row r="73" spans="1:24" x14ac:dyDescent="0.25">
      <c r="A73" s="589"/>
      <c r="B73" s="11" t="s">
        <v>57</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82">
        <f t="shared" si="20"/>
        <v>0</v>
      </c>
      <c r="Q73" s="198">
        <f>'BIZ kWh ENTRY'!BM73+'BIZ kWh ENTRY'!BU73+'BIZ kWh ENTRY'!CC73+'BIZ kWh ENTRY'!CK73</f>
        <v>0</v>
      </c>
      <c r="R73" s="198">
        <f>'BIZ kWh ENTRY'!BN73+'BIZ kWh ENTRY'!BV73+'BIZ kWh ENTRY'!CD73+'BIZ kWh ENTRY'!CL73</f>
        <v>0</v>
      </c>
      <c r="S73" s="198">
        <f>'BIZ kWh ENTRY'!BO73+'BIZ kWh ENTRY'!BW73+'BIZ kWh ENTRY'!CE73+'BIZ kWh ENTRY'!CM73</f>
        <v>0</v>
      </c>
      <c r="T73" s="198">
        <f>'BIZ kWh ENTRY'!BP73+'BIZ kWh ENTRY'!BX73+'BIZ kWh ENTRY'!CF73+'BIZ kWh ENTRY'!CN73</f>
        <v>0</v>
      </c>
      <c r="U73" s="198">
        <f>'BIZ kWh ENTRY'!BQ73+'BIZ kWh ENTRY'!BY73+'BIZ kWh ENTRY'!CG73+'BIZ kWh ENTRY'!CO73</f>
        <v>0</v>
      </c>
      <c r="V73" s="198">
        <f>'BIZ kWh ENTRY'!BR73+'BIZ kWh ENTRY'!BZ73+'BIZ kWh ENTRY'!CH73+'BIZ kWh ENTRY'!CP73</f>
        <v>0</v>
      </c>
      <c r="W73" s="198">
        <f>'BIZ kWh ENTRY'!BS73+'BIZ kWh ENTRY'!CA73+'BIZ kWh ENTRY'!CI73+'BIZ kWh ENTRY'!CQ73</f>
        <v>0</v>
      </c>
      <c r="X73" s="328">
        <f t="shared" si="21"/>
        <v>0</v>
      </c>
    </row>
    <row r="74" spans="1:24" x14ac:dyDescent="0.25">
      <c r="A74" s="589"/>
      <c r="B74" s="11" t="s">
        <v>56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3491</v>
      </c>
      <c r="O74" s="82">
        <f t="shared" si="20"/>
        <v>3491</v>
      </c>
      <c r="Q74" s="198">
        <f>'BIZ kWh ENTRY'!BM74+'BIZ kWh ENTRY'!BU74+'BIZ kWh ENTRY'!CC74+'BIZ kWh ENTRY'!CK74</f>
        <v>0</v>
      </c>
      <c r="R74" s="198">
        <f>'BIZ kWh ENTRY'!BN74+'BIZ kWh ENTRY'!BV74+'BIZ kWh ENTRY'!CD74+'BIZ kWh ENTRY'!CL74</f>
        <v>3491</v>
      </c>
      <c r="S74" s="198">
        <f>'BIZ kWh ENTRY'!BO74+'BIZ kWh ENTRY'!BW74+'BIZ kWh ENTRY'!CE74+'BIZ kWh ENTRY'!CM74</f>
        <v>0</v>
      </c>
      <c r="T74" s="198">
        <f>'BIZ kWh ENTRY'!BP74+'BIZ kWh ENTRY'!BX74+'BIZ kWh ENTRY'!CF74+'BIZ kWh ENTRY'!CN74</f>
        <v>0</v>
      </c>
      <c r="U74" s="198">
        <f>'BIZ kWh ENTRY'!BQ74+'BIZ kWh ENTRY'!BY74+'BIZ kWh ENTRY'!CG74+'BIZ kWh ENTRY'!CO74</f>
        <v>0</v>
      </c>
      <c r="V74" s="198">
        <f>'BIZ kWh ENTRY'!BR74+'BIZ kWh ENTRY'!BZ74+'BIZ kWh ENTRY'!CH74+'BIZ kWh ENTRY'!CP74</f>
        <v>0</v>
      </c>
      <c r="W74" s="198">
        <f>'BIZ kWh ENTRY'!BS74+'BIZ kWh ENTRY'!CA74+'BIZ kWh ENTRY'!CI74+'BIZ kWh ENTRY'!CQ74</f>
        <v>0</v>
      </c>
      <c r="X74" s="328">
        <f t="shared" si="21"/>
        <v>0</v>
      </c>
    </row>
    <row r="75" spans="1:24" x14ac:dyDescent="0.25">
      <c r="A75" s="589"/>
      <c r="B75" s="11" t="s">
        <v>55</v>
      </c>
      <c r="C75" s="3">
        <f>SUM('BIZ kWh ENTRY'!C75,'BIZ kWh ENTRY'!S75,'BIZ kWh ENTRY'!AI75,'BIZ kWh ENTRY'!AY75)</f>
        <v>0</v>
      </c>
      <c r="D75" s="3">
        <f>SUM('BIZ kWh ENTRY'!D75,'BIZ kWh ENTRY'!T75,'BIZ kWh ENTRY'!AJ75,'BIZ kWh ENTRY'!AZ75)</f>
        <v>151347</v>
      </c>
      <c r="E75" s="3">
        <f>SUM('BIZ kWh ENTRY'!E75,'BIZ kWh ENTRY'!U75,'BIZ kWh ENTRY'!AK75,'BIZ kWh ENTRY'!BA75)</f>
        <v>602835</v>
      </c>
      <c r="F75" s="3">
        <f>SUM('BIZ kWh ENTRY'!F75,'BIZ kWh ENTRY'!V75,'BIZ kWh ENTRY'!AL75,'BIZ kWh ENTRY'!BB75)</f>
        <v>268897</v>
      </c>
      <c r="G75" s="3">
        <f>SUM('BIZ kWh ENTRY'!G75,'BIZ kWh ENTRY'!W75,'BIZ kWh ENTRY'!AM75,'BIZ kWh ENTRY'!BC75)</f>
        <v>468631</v>
      </c>
      <c r="H75" s="3">
        <f>SUM('BIZ kWh ENTRY'!H75,'BIZ kWh ENTRY'!X75,'BIZ kWh ENTRY'!AN75,'BIZ kWh ENTRY'!BD75)</f>
        <v>385826</v>
      </c>
      <c r="I75" s="3">
        <f>SUM('BIZ kWh ENTRY'!I75,'BIZ kWh ENTRY'!Y75,'BIZ kWh ENTRY'!AO75,'BIZ kWh ENTRY'!BE75)</f>
        <v>362606</v>
      </c>
      <c r="J75" s="3">
        <f>SUM('BIZ kWh ENTRY'!J75,'BIZ kWh ENTRY'!Z75,'BIZ kWh ENTRY'!AP75,'BIZ kWh ENTRY'!BF75)</f>
        <v>397251</v>
      </c>
      <c r="K75" s="3">
        <f>SUM('BIZ kWh ENTRY'!K75,'BIZ kWh ENTRY'!AA75,'BIZ kWh ENTRY'!AQ75,'BIZ kWh ENTRY'!BG75)</f>
        <v>520289</v>
      </c>
      <c r="L75" s="3">
        <f>SUM('BIZ kWh ENTRY'!L75,'BIZ kWh ENTRY'!AB75,'BIZ kWh ENTRY'!AR75,'BIZ kWh ENTRY'!BH75)</f>
        <v>357662</v>
      </c>
      <c r="M75" s="3">
        <f>SUM('BIZ kWh ENTRY'!M75,'BIZ kWh ENTRY'!AC75,'BIZ kWh ENTRY'!AS75,'BIZ kWh ENTRY'!BI75)</f>
        <v>922702</v>
      </c>
      <c r="N75" s="3">
        <f>SUM('BIZ kWh ENTRY'!N75,'BIZ kWh ENTRY'!AD75,'BIZ kWh ENTRY'!AT75,'BIZ kWh ENTRY'!BJ75)</f>
        <v>1533980</v>
      </c>
      <c r="O75" s="82">
        <f t="shared" si="20"/>
        <v>5972026</v>
      </c>
      <c r="Q75" s="198">
        <f>'BIZ kWh ENTRY'!BM75+'BIZ kWh ENTRY'!BU75+'BIZ kWh ENTRY'!CC75+'BIZ kWh ENTRY'!CK75</f>
        <v>291864</v>
      </c>
      <c r="R75" s="198">
        <f>'BIZ kWh ENTRY'!BN75+'BIZ kWh ENTRY'!BV75+'BIZ kWh ENTRY'!CD75+'BIZ kWh ENTRY'!CL75</f>
        <v>1278667</v>
      </c>
      <c r="S75" s="198">
        <f>'BIZ kWh ENTRY'!BO75+'BIZ kWh ENTRY'!BW75+'BIZ kWh ENTRY'!CE75+'BIZ kWh ENTRY'!CM75</f>
        <v>0</v>
      </c>
      <c r="T75" s="198">
        <f>'BIZ kWh ENTRY'!BP75+'BIZ kWh ENTRY'!BX75+'BIZ kWh ENTRY'!CF75+'BIZ kWh ENTRY'!CN75</f>
        <v>-36551</v>
      </c>
      <c r="U75" s="198">
        <f>'BIZ kWh ENTRY'!BQ75+'BIZ kWh ENTRY'!BY75+'BIZ kWh ENTRY'!CG75+'BIZ kWh ENTRY'!CO75</f>
        <v>0</v>
      </c>
      <c r="V75" s="198">
        <f>'BIZ kWh ENTRY'!BR75+'BIZ kWh ENTRY'!BZ75+'BIZ kWh ENTRY'!CH75+'BIZ kWh ENTRY'!CP75</f>
        <v>0</v>
      </c>
      <c r="W75" s="198">
        <f>'BIZ kWh ENTRY'!BS75+'BIZ kWh ENTRY'!CA75+'BIZ kWh ENTRY'!CI75+'BIZ kWh ENTRY'!CQ75</f>
        <v>0</v>
      </c>
      <c r="X75" s="328">
        <f t="shared" si="21"/>
        <v>0</v>
      </c>
    </row>
    <row r="76" spans="1:24" x14ac:dyDescent="0.25">
      <c r="A76" s="589"/>
      <c r="B76" s="11" t="s">
        <v>54</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8454</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5636</v>
      </c>
      <c r="N76" s="3">
        <f>SUM('BIZ kWh ENTRY'!N76,'BIZ kWh ENTRY'!AD76,'BIZ kWh ENTRY'!AT76,'BIZ kWh ENTRY'!BJ76)</f>
        <v>8454</v>
      </c>
      <c r="O76" s="82">
        <f t="shared" si="20"/>
        <v>22544</v>
      </c>
      <c r="Q76" s="198">
        <f>'BIZ kWh ENTRY'!BM76+'BIZ kWh ENTRY'!BU76+'BIZ kWh ENTRY'!CC76+'BIZ kWh ENTRY'!CK76</f>
        <v>8454</v>
      </c>
      <c r="R76" s="198">
        <f>'BIZ kWh ENTRY'!BN76+'BIZ kWh ENTRY'!BV76+'BIZ kWh ENTRY'!CD76+'BIZ kWh ENTRY'!CL76</f>
        <v>0</v>
      </c>
      <c r="S76" s="198">
        <f>'BIZ kWh ENTRY'!BO76+'BIZ kWh ENTRY'!BW76+'BIZ kWh ENTRY'!CE76+'BIZ kWh ENTRY'!CM76</f>
        <v>0</v>
      </c>
      <c r="T76" s="198">
        <f>'BIZ kWh ENTRY'!BP76+'BIZ kWh ENTRY'!BX76+'BIZ kWh ENTRY'!CF76+'BIZ kWh ENTRY'!CN76</f>
        <v>0</v>
      </c>
      <c r="U76" s="198">
        <f>'BIZ kWh ENTRY'!BQ76+'BIZ kWh ENTRY'!BY76+'BIZ kWh ENTRY'!CG76+'BIZ kWh ENTRY'!CO76</f>
        <v>0</v>
      </c>
      <c r="V76" s="198">
        <f>'BIZ kWh ENTRY'!BR76+'BIZ kWh ENTRY'!BZ76+'BIZ kWh ENTRY'!CH76+'BIZ kWh ENTRY'!CP76</f>
        <v>0</v>
      </c>
      <c r="W76" s="198">
        <f>'BIZ kWh ENTRY'!BS76+'BIZ kWh ENTRY'!CA76+'BIZ kWh ENTRY'!CI76+'BIZ kWh ENTRY'!CQ76</f>
        <v>0</v>
      </c>
      <c r="X76" s="328">
        <f t="shared" si="21"/>
        <v>0</v>
      </c>
    </row>
    <row r="77" spans="1:24" x14ac:dyDescent="0.25">
      <c r="A77" s="589"/>
      <c r="B77" s="11" t="s">
        <v>53</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82">
        <f t="shared" si="20"/>
        <v>0</v>
      </c>
      <c r="Q77" s="198">
        <f>'BIZ kWh ENTRY'!BM77+'BIZ kWh ENTRY'!BU77+'BIZ kWh ENTRY'!CC77+'BIZ kWh ENTRY'!CK77</f>
        <v>0</v>
      </c>
      <c r="R77" s="198">
        <f>'BIZ kWh ENTRY'!BN77+'BIZ kWh ENTRY'!BV77+'BIZ kWh ENTRY'!CD77+'BIZ kWh ENTRY'!CL77</f>
        <v>0</v>
      </c>
      <c r="S77" s="198">
        <f>'BIZ kWh ENTRY'!BO77+'BIZ kWh ENTRY'!BW77+'BIZ kWh ENTRY'!CE77+'BIZ kWh ENTRY'!CM77</f>
        <v>0</v>
      </c>
      <c r="T77" s="198">
        <f>'BIZ kWh ENTRY'!BP77+'BIZ kWh ENTRY'!BX77+'BIZ kWh ENTRY'!CF77+'BIZ kWh ENTRY'!CN77</f>
        <v>0</v>
      </c>
      <c r="U77" s="198">
        <f>'BIZ kWh ENTRY'!BQ77+'BIZ kWh ENTRY'!BY77+'BIZ kWh ENTRY'!CG77+'BIZ kWh ENTRY'!CO77</f>
        <v>0</v>
      </c>
      <c r="V77" s="198">
        <f>'BIZ kWh ENTRY'!BR77+'BIZ kWh ENTRY'!BZ77+'BIZ kWh ENTRY'!CH77+'BIZ kWh ENTRY'!CP77</f>
        <v>0</v>
      </c>
      <c r="W77" s="198">
        <f>'BIZ kWh ENTRY'!BS77+'BIZ kWh ENTRY'!CA77+'BIZ kWh ENTRY'!CI77+'BIZ kWh ENTRY'!CQ77</f>
        <v>0</v>
      </c>
      <c r="X77" s="328">
        <f t="shared" si="21"/>
        <v>0</v>
      </c>
    </row>
    <row r="78" spans="1:24" x14ac:dyDescent="0.25">
      <c r="A78" s="589"/>
      <c r="B78" s="11" t="s">
        <v>52</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82">
        <f t="shared" si="20"/>
        <v>0</v>
      </c>
      <c r="Q78" s="198">
        <f>'BIZ kWh ENTRY'!BM78+'BIZ kWh ENTRY'!BU78+'BIZ kWh ENTRY'!CC78+'BIZ kWh ENTRY'!CK78</f>
        <v>0</v>
      </c>
      <c r="R78" s="198">
        <f>'BIZ kWh ENTRY'!BN78+'BIZ kWh ENTRY'!BV78+'BIZ kWh ENTRY'!CD78+'BIZ kWh ENTRY'!CL78</f>
        <v>0</v>
      </c>
      <c r="S78" s="198">
        <f>'BIZ kWh ENTRY'!BO78+'BIZ kWh ENTRY'!BW78+'BIZ kWh ENTRY'!CE78+'BIZ kWh ENTRY'!CM78</f>
        <v>0</v>
      </c>
      <c r="T78" s="198">
        <f>'BIZ kWh ENTRY'!BP78+'BIZ kWh ENTRY'!BX78+'BIZ kWh ENTRY'!CF78+'BIZ kWh ENTRY'!CN78</f>
        <v>0</v>
      </c>
      <c r="U78" s="198">
        <f>'BIZ kWh ENTRY'!BQ78+'BIZ kWh ENTRY'!BY78+'BIZ kWh ENTRY'!CG78+'BIZ kWh ENTRY'!CO78</f>
        <v>0</v>
      </c>
      <c r="V78" s="198">
        <f>'BIZ kWh ENTRY'!BR78+'BIZ kWh ENTRY'!BZ78+'BIZ kWh ENTRY'!CH78+'BIZ kWh ENTRY'!CP78</f>
        <v>0</v>
      </c>
      <c r="W78" s="198">
        <f>'BIZ kWh ENTRY'!BS78+'BIZ kWh ENTRY'!CA78+'BIZ kWh ENTRY'!CI78+'BIZ kWh ENTRY'!CQ78</f>
        <v>0</v>
      </c>
      <c r="X78" s="328">
        <f t="shared" si="21"/>
        <v>0</v>
      </c>
    </row>
    <row r="79" spans="1:24" x14ac:dyDescent="0.25">
      <c r="A79" s="589"/>
      <c r="B79" s="11" t="s">
        <v>51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188296</v>
      </c>
      <c r="L79" s="3">
        <f>SUM('BIZ kWh ENTRY'!L79,'BIZ kWh ENTRY'!AB79,'BIZ kWh ENTRY'!AR79,'BIZ kWh ENTRY'!BH79)</f>
        <v>34571</v>
      </c>
      <c r="M79" s="3">
        <f>SUM('BIZ kWh ENTRY'!M79,'BIZ kWh ENTRY'!AC79,'BIZ kWh ENTRY'!AS79,'BIZ kWh ENTRY'!BI79)</f>
        <v>0</v>
      </c>
      <c r="N79" s="3">
        <f>SUM('BIZ kWh ENTRY'!N79,'BIZ kWh ENTRY'!AD79,'BIZ kWh ENTRY'!AT79,'BIZ kWh ENTRY'!BJ79)</f>
        <v>70611</v>
      </c>
      <c r="O79" s="82">
        <f t="shared" si="20"/>
        <v>293478</v>
      </c>
      <c r="Q79" s="198">
        <f>'BIZ kWh ENTRY'!BM79+'BIZ kWh ENTRY'!BU79+'BIZ kWh ENTRY'!CC79+'BIZ kWh ENTRY'!CK79</f>
        <v>70611</v>
      </c>
      <c r="R79" s="198">
        <f>'BIZ kWh ENTRY'!BN79+'BIZ kWh ENTRY'!BV79+'BIZ kWh ENTRY'!CD79+'BIZ kWh ENTRY'!CL79</f>
        <v>0</v>
      </c>
      <c r="S79" s="198">
        <f>'BIZ kWh ENTRY'!BO79+'BIZ kWh ENTRY'!BW79+'BIZ kWh ENTRY'!CE79+'BIZ kWh ENTRY'!CM79</f>
        <v>0</v>
      </c>
      <c r="T79" s="198">
        <f>'BIZ kWh ENTRY'!BP79+'BIZ kWh ENTRY'!BX79+'BIZ kWh ENTRY'!CF79+'BIZ kWh ENTRY'!CN79</f>
        <v>0</v>
      </c>
      <c r="U79" s="198">
        <f>'BIZ kWh ENTRY'!BQ79+'BIZ kWh ENTRY'!BY79+'BIZ kWh ENTRY'!CG79+'BIZ kWh ENTRY'!CO79</f>
        <v>0</v>
      </c>
      <c r="V79" s="198">
        <f>'BIZ kWh ENTRY'!BR79+'BIZ kWh ENTRY'!BZ79+'BIZ kWh ENTRY'!CH79+'BIZ kWh ENTRY'!CP79</f>
        <v>0</v>
      </c>
      <c r="W79" s="198">
        <f>'BIZ kWh ENTRY'!BS79+'BIZ kWh ENTRY'!CA79+'BIZ kWh ENTRY'!CI79+'BIZ kWh ENTRY'!CQ79</f>
        <v>0</v>
      </c>
      <c r="X79" s="328">
        <f t="shared" si="21"/>
        <v>0</v>
      </c>
    </row>
    <row r="80" spans="1:24" ht="15.75" thickBot="1" x14ac:dyDescent="0.3">
      <c r="A80" s="590"/>
      <c r="B80" s="11" t="s">
        <v>50</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82">
        <f t="shared" si="20"/>
        <v>0</v>
      </c>
      <c r="Q80" s="198">
        <f>'BIZ kWh ENTRY'!BM80+'BIZ kWh ENTRY'!BU80+'BIZ kWh ENTRY'!CC80+'BIZ kWh ENTRY'!CK80</f>
        <v>0</v>
      </c>
      <c r="R80" s="198">
        <f>'BIZ kWh ENTRY'!BN80+'BIZ kWh ENTRY'!BV80+'BIZ kWh ENTRY'!CD80+'BIZ kWh ENTRY'!CL80</f>
        <v>0</v>
      </c>
      <c r="S80" s="198">
        <f>'BIZ kWh ENTRY'!BO80+'BIZ kWh ENTRY'!BW80+'BIZ kWh ENTRY'!CE80+'BIZ kWh ENTRY'!CM80</f>
        <v>0</v>
      </c>
      <c r="T80" s="198">
        <f>'BIZ kWh ENTRY'!BP80+'BIZ kWh ENTRY'!BX80+'BIZ kWh ENTRY'!CF80+'BIZ kWh ENTRY'!CN80</f>
        <v>0</v>
      </c>
      <c r="U80" s="198">
        <f>'BIZ kWh ENTRY'!BQ80+'BIZ kWh ENTRY'!BY80+'BIZ kWh ENTRY'!CG80+'BIZ kWh ENTRY'!CO80</f>
        <v>0</v>
      </c>
      <c r="V80" s="198">
        <f>'BIZ kWh ENTRY'!BR80+'BIZ kWh ENTRY'!BZ80+'BIZ kWh ENTRY'!CH80+'BIZ kWh ENTRY'!CP80</f>
        <v>0</v>
      </c>
      <c r="W80" s="198">
        <f>'BIZ kWh ENTRY'!BS80+'BIZ kWh ENTRY'!CA80+'BIZ kWh ENTRY'!CI80+'BIZ kWh ENTRY'!CQ80</f>
        <v>0</v>
      </c>
      <c r="X80" s="328">
        <f t="shared" si="21"/>
        <v>0</v>
      </c>
    </row>
    <row r="81" spans="1:24" ht="15.75" thickBot="1" x14ac:dyDescent="0.3">
      <c r="A81" s="86"/>
      <c r="B81" s="209" t="s">
        <v>43</v>
      </c>
      <c r="C81" s="210">
        <f t="shared" ref="C81:N81" si="22">SUM(C68:C80)</f>
        <v>0</v>
      </c>
      <c r="D81" s="210">
        <f t="shared" si="22"/>
        <v>151347</v>
      </c>
      <c r="E81" s="210">
        <f t="shared" si="22"/>
        <v>602835</v>
      </c>
      <c r="F81" s="210">
        <f t="shared" si="22"/>
        <v>268897</v>
      </c>
      <c r="G81" s="210">
        <f t="shared" si="22"/>
        <v>477085</v>
      </c>
      <c r="H81" s="210">
        <f t="shared" si="22"/>
        <v>385826</v>
      </c>
      <c r="I81" s="210">
        <f t="shared" si="22"/>
        <v>362606</v>
      </c>
      <c r="J81" s="210">
        <f t="shared" si="22"/>
        <v>397251</v>
      </c>
      <c r="K81" s="210">
        <f t="shared" si="22"/>
        <v>708585</v>
      </c>
      <c r="L81" s="210">
        <f t="shared" si="22"/>
        <v>396048</v>
      </c>
      <c r="M81" s="210">
        <f t="shared" si="22"/>
        <v>946471</v>
      </c>
      <c r="N81" s="210">
        <f t="shared" si="22"/>
        <v>1625662</v>
      </c>
      <c r="O81" s="85">
        <f t="shared" si="20"/>
        <v>6322613</v>
      </c>
      <c r="Q81" s="198">
        <f>'BIZ kWh ENTRY'!BM81+'BIZ kWh ENTRY'!BU81+'BIZ kWh ENTRY'!CC81+'BIZ kWh ENTRY'!CK81</f>
        <v>380055</v>
      </c>
      <c r="R81" s="198">
        <f>'BIZ kWh ENTRY'!BN81+'BIZ kWh ENTRY'!BV81+'BIZ kWh ENTRY'!CD81+'BIZ kWh ENTRY'!CL81</f>
        <v>1282158</v>
      </c>
      <c r="S81" s="198">
        <f>'BIZ kWh ENTRY'!BO81+'BIZ kWh ENTRY'!BW81+'BIZ kWh ENTRY'!CE81+'BIZ kWh ENTRY'!CM81</f>
        <v>0</v>
      </c>
      <c r="T81" s="198">
        <f>'BIZ kWh ENTRY'!BP81+'BIZ kWh ENTRY'!BX81+'BIZ kWh ENTRY'!CF81+'BIZ kWh ENTRY'!CN81</f>
        <v>-36551</v>
      </c>
      <c r="U81" s="198">
        <f>'BIZ kWh ENTRY'!BQ81+'BIZ kWh ENTRY'!BY81+'BIZ kWh ENTRY'!CG81+'BIZ kWh ENTRY'!CO81</f>
        <v>0</v>
      </c>
      <c r="V81" s="198">
        <f>'BIZ kWh ENTRY'!BR81+'BIZ kWh ENTRY'!BZ81+'BIZ kWh ENTRY'!CH81+'BIZ kWh ENTRY'!CP81</f>
        <v>0</v>
      </c>
      <c r="W81" s="198">
        <f>'BIZ kWh ENTRY'!BS81+'BIZ kWh ENTRY'!CA81+'BIZ kWh ENTRY'!CI81+'BIZ kWh ENTRY'!CQ81</f>
        <v>0</v>
      </c>
      <c r="X81" s="328">
        <f t="shared" si="21"/>
        <v>0</v>
      </c>
    </row>
    <row r="82" spans="1:24" ht="21.75" thickBot="1" x14ac:dyDescent="0.4">
      <c r="A82" s="88"/>
    </row>
    <row r="83" spans="1:24" ht="21.75" thickBot="1" x14ac:dyDescent="0.4">
      <c r="A83" s="88"/>
      <c r="B83" s="205" t="s">
        <v>36</v>
      </c>
      <c r="C83" s="206">
        <f>C$3</f>
        <v>45292</v>
      </c>
      <c r="D83" s="206">
        <f t="shared" ref="D83:N83" si="23">D$3</f>
        <v>45323</v>
      </c>
      <c r="E83" s="206">
        <f t="shared" si="23"/>
        <v>45352</v>
      </c>
      <c r="F83" s="206">
        <f t="shared" si="23"/>
        <v>45383</v>
      </c>
      <c r="G83" s="206">
        <f t="shared" si="23"/>
        <v>45413</v>
      </c>
      <c r="H83" s="206">
        <f t="shared" si="23"/>
        <v>45444</v>
      </c>
      <c r="I83" s="206">
        <f t="shared" si="23"/>
        <v>45474</v>
      </c>
      <c r="J83" s="206">
        <f t="shared" si="23"/>
        <v>45505</v>
      </c>
      <c r="K83" s="206">
        <f t="shared" si="23"/>
        <v>45536</v>
      </c>
      <c r="L83" s="206">
        <f t="shared" si="23"/>
        <v>45566</v>
      </c>
      <c r="M83" s="206">
        <f t="shared" si="23"/>
        <v>45597</v>
      </c>
      <c r="N83" s="206" t="str">
        <f t="shared" si="23"/>
        <v>Dec-24 +</v>
      </c>
      <c r="O83" s="207" t="s">
        <v>34</v>
      </c>
      <c r="Q83" s="42">
        <f t="shared" ref="Q83:W83" si="24">Q$3</f>
        <v>45627</v>
      </c>
      <c r="R83" s="42">
        <f t="shared" si="24"/>
        <v>45658</v>
      </c>
      <c r="S83" s="42">
        <f t="shared" si="24"/>
        <v>45689</v>
      </c>
      <c r="T83" s="42">
        <f t="shared" si="24"/>
        <v>45717</v>
      </c>
      <c r="U83" s="42">
        <f t="shared" si="24"/>
        <v>45748</v>
      </c>
      <c r="V83" s="42">
        <f t="shared" si="24"/>
        <v>45778</v>
      </c>
      <c r="W83" s="42">
        <f t="shared" si="24"/>
        <v>45809</v>
      </c>
      <c r="X83" s="190" t="s">
        <v>181</v>
      </c>
    </row>
    <row r="84" spans="1:24" ht="15" customHeight="1" x14ac:dyDescent="0.25">
      <c r="A84" s="579" t="s">
        <v>65</v>
      </c>
      <c r="B84" s="11" t="s">
        <v>62</v>
      </c>
      <c r="C84" s="3">
        <f>SUM('BIZ kWh ENTRY'!C84,'BIZ kWh ENTRY'!S84,'BIZ kWh ENTRY'!AI84,'BIZ kWh ENTRY'!AY84)</f>
        <v>0</v>
      </c>
      <c r="D84" s="3">
        <f>SUM('BIZ kWh ENTRY'!D84,'BIZ kWh ENTRY'!T84,'BIZ kWh ENTRY'!AJ84,'BIZ kWh ENTRY'!AZ84)</f>
        <v>0</v>
      </c>
      <c r="E84" s="3">
        <f>SUM('BIZ kWh ENTRY'!E84,'BIZ kWh ENTRY'!U84,'BIZ kWh ENTRY'!AK84,'BIZ kWh ENTRY'!BA84)</f>
        <v>52600</v>
      </c>
      <c r="F84" s="3">
        <f>SUM('BIZ kWh ENTRY'!F84,'BIZ kWh ENTRY'!V84,'BIZ kWh ENTRY'!AL84,'BIZ kWh ENTRY'!BB84)</f>
        <v>0</v>
      </c>
      <c r="G84" s="3">
        <f>SUM('BIZ kWh ENTRY'!G84,'BIZ kWh ENTRY'!W84,'BIZ kWh ENTRY'!AM84,'BIZ kWh ENTRY'!BC84)</f>
        <v>0</v>
      </c>
      <c r="H84" s="3">
        <f>SUM('BIZ kWh ENTRY'!H84,'BIZ kWh ENTRY'!X84,'BIZ kWh ENTRY'!AN84,'BIZ kWh ENTRY'!BD84)</f>
        <v>317920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0</v>
      </c>
      <c r="M84" s="3">
        <f>SUM('BIZ kWh ENTRY'!M84,'BIZ kWh ENTRY'!AC84,'BIZ kWh ENTRY'!AS84,'BIZ kWh ENTRY'!BI84)</f>
        <v>30160</v>
      </c>
      <c r="N84" s="3">
        <f>SUM('BIZ kWh ENTRY'!N84,'BIZ kWh ENTRY'!AD84,'BIZ kWh ENTRY'!AT84,'BIZ kWh ENTRY'!BJ84)</f>
        <v>264879</v>
      </c>
      <c r="O84" s="82">
        <f t="shared" ref="O84:O97" si="25">SUM(C84:N84)</f>
        <v>665559</v>
      </c>
      <c r="Q84" s="198">
        <f>'BIZ kWh ENTRY'!BM84+'BIZ kWh ENTRY'!BU84+'BIZ kWh ENTRY'!CC84+'BIZ kWh ENTRY'!CK84</f>
        <v>109273</v>
      </c>
      <c r="R84" s="198">
        <f>'BIZ kWh ENTRY'!BN84+'BIZ kWh ENTRY'!BV84+'BIZ kWh ENTRY'!CD84+'BIZ kWh ENTRY'!CL84</f>
        <v>155606</v>
      </c>
      <c r="S84" s="198">
        <f>'BIZ kWh ENTRY'!BO84+'BIZ kWh ENTRY'!BW84+'BIZ kWh ENTRY'!CE84+'BIZ kWh ENTRY'!CM84</f>
        <v>0</v>
      </c>
      <c r="T84" s="198">
        <f>'BIZ kWh ENTRY'!BP84+'BIZ kWh ENTRY'!BX84+'BIZ kWh ENTRY'!CF84+'BIZ kWh ENTRY'!CN84</f>
        <v>0</v>
      </c>
      <c r="U84" s="198">
        <f>'BIZ kWh ENTRY'!BQ84+'BIZ kWh ENTRY'!BY84+'BIZ kWh ENTRY'!CG84+'BIZ kWh ENTRY'!CO84</f>
        <v>0</v>
      </c>
      <c r="V84" s="198">
        <f>'BIZ kWh ENTRY'!BR84+'BIZ kWh ENTRY'!BZ84+'BIZ kWh ENTRY'!CH84+'BIZ kWh ENTRY'!CP84</f>
        <v>0</v>
      </c>
      <c r="W84" s="198">
        <f>'BIZ kWh ENTRY'!BS84+'BIZ kWh ENTRY'!CA84+'BIZ kWh ENTRY'!CI84+'BIZ kWh ENTRY'!CQ84</f>
        <v>0</v>
      </c>
      <c r="X84" s="328">
        <f>SUM(Q84:W84)-N84</f>
        <v>0</v>
      </c>
    </row>
    <row r="85" spans="1:24" x14ac:dyDescent="0.25">
      <c r="A85" s="580"/>
      <c r="B85" s="13" t="s">
        <v>61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82">
        <f t="shared" si="25"/>
        <v>0</v>
      </c>
      <c r="Q85" s="198">
        <f>'BIZ kWh ENTRY'!BM85+'BIZ kWh ENTRY'!BU85+'BIZ kWh ENTRY'!CC85+'BIZ kWh ENTRY'!CK85</f>
        <v>0</v>
      </c>
      <c r="R85" s="198">
        <f>'BIZ kWh ENTRY'!BN85+'BIZ kWh ENTRY'!BV85+'BIZ kWh ENTRY'!CD85+'BIZ kWh ENTRY'!CL85</f>
        <v>0</v>
      </c>
      <c r="S85" s="198">
        <f>'BIZ kWh ENTRY'!BO85+'BIZ kWh ENTRY'!BW85+'BIZ kWh ENTRY'!CE85+'BIZ kWh ENTRY'!CM85</f>
        <v>0</v>
      </c>
      <c r="T85" s="198">
        <f>'BIZ kWh ENTRY'!BP85+'BIZ kWh ENTRY'!BX85+'BIZ kWh ENTRY'!CF85+'BIZ kWh ENTRY'!CN85</f>
        <v>0</v>
      </c>
      <c r="U85" s="198">
        <f>'BIZ kWh ENTRY'!BQ85+'BIZ kWh ENTRY'!BY85+'BIZ kWh ENTRY'!CG85+'BIZ kWh ENTRY'!CO85</f>
        <v>0</v>
      </c>
      <c r="V85" s="198">
        <f>'BIZ kWh ENTRY'!BR85+'BIZ kWh ENTRY'!BZ85+'BIZ kWh ENTRY'!CH85+'BIZ kWh ENTRY'!CP85</f>
        <v>0</v>
      </c>
      <c r="W85" s="198">
        <f>'BIZ kWh ENTRY'!BS85+'BIZ kWh ENTRY'!CA85+'BIZ kWh ENTRY'!CI85+'BIZ kWh ENTRY'!CQ85</f>
        <v>0</v>
      </c>
      <c r="X85" s="328">
        <f t="shared" ref="X85:X97" si="26">SUM(Q85:W85)-N85</f>
        <v>0</v>
      </c>
    </row>
    <row r="86" spans="1:24" x14ac:dyDescent="0.25">
      <c r="A86" s="580"/>
      <c r="B86" s="11" t="s">
        <v>60</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20985</v>
      </c>
      <c r="G86" s="3">
        <f>SUM('BIZ kWh ENTRY'!G86,'BIZ kWh ENTRY'!W86,'BIZ kWh ENTRY'!AM86,'BIZ kWh ENTRY'!BC86)</f>
        <v>20985</v>
      </c>
      <c r="H86" s="3">
        <f>SUM('BIZ kWh ENTRY'!H86,'BIZ kWh ENTRY'!X86,'BIZ kWh ENTRY'!AN86,'BIZ kWh ENTRY'!BD86)</f>
        <v>0</v>
      </c>
      <c r="I86" s="3">
        <f>SUM('BIZ kWh ENTRY'!I86,'BIZ kWh ENTRY'!Y86,'BIZ kWh ENTRY'!AO86,'BIZ kWh ENTRY'!BE86)</f>
        <v>0</v>
      </c>
      <c r="J86" s="3">
        <f>SUM('BIZ kWh ENTRY'!J86,'BIZ kWh ENTRY'!Z86,'BIZ kWh ENTRY'!AP86,'BIZ kWh ENTRY'!BF86)</f>
        <v>23637</v>
      </c>
      <c r="K86" s="3">
        <f>SUM('BIZ kWh ENTRY'!K86,'BIZ kWh ENTRY'!AA86,'BIZ kWh ENTRY'!AQ86,'BIZ kWh ENTRY'!BG86)</f>
        <v>12591</v>
      </c>
      <c r="L86" s="3">
        <f>SUM('BIZ kWh ENTRY'!L86,'BIZ kWh ENTRY'!AB86,'BIZ kWh ENTRY'!AR86,'BIZ kWh ENTRY'!BH86)</f>
        <v>11819</v>
      </c>
      <c r="M86" s="3">
        <f>SUM('BIZ kWh ENTRY'!M86,'BIZ kWh ENTRY'!AC86,'BIZ kWh ENTRY'!AS86,'BIZ kWh ENTRY'!BI86)</f>
        <v>70521</v>
      </c>
      <c r="N86" s="3">
        <f>SUM('BIZ kWh ENTRY'!N86,'BIZ kWh ENTRY'!AD86,'BIZ kWh ENTRY'!AT86,'BIZ kWh ENTRY'!BJ86)</f>
        <v>28330</v>
      </c>
      <c r="O86" s="82">
        <f t="shared" si="25"/>
        <v>188868</v>
      </c>
      <c r="Q86" s="198">
        <f>'BIZ kWh ENTRY'!BM86+'BIZ kWh ENTRY'!BU86+'BIZ kWh ENTRY'!CC86+'BIZ kWh ENTRY'!CK86</f>
        <v>15739</v>
      </c>
      <c r="R86" s="198">
        <f>'BIZ kWh ENTRY'!BN86+'BIZ kWh ENTRY'!BV86+'BIZ kWh ENTRY'!CD86+'BIZ kWh ENTRY'!CL86</f>
        <v>12591</v>
      </c>
      <c r="S86" s="198">
        <f>'BIZ kWh ENTRY'!BO86+'BIZ kWh ENTRY'!BW86+'BIZ kWh ENTRY'!CE86+'BIZ kWh ENTRY'!CM86</f>
        <v>0</v>
      </c>
      <c r="T86" s="198">
        <f>'BIZ kWh ENTRY'!BP86+'BIZ kWh ENTRY'!BX86+'BIZ kWh ENTRY'!CF86+'BIZ kWh ENTRY'!CN86</f>
        <v>0</v>
      </c>
      <c r="U86" s="198">
        <f>'BIZ kWh ENTRY'!BQ86+'BIZ kWh ENTRY'!BY86+'BIZ kWh ENTRY'!CG86+'BIZ kWh ENTRY'!CO86</f>
        <v>0</v>
      </c>
      <c r="V86" s="198">
        <f>'BIZ kWh ENTRY'!BR86+'BIZ kWh ENTRY'!BZ86+'BIZ kWh ENTRY'!CH86+'BIZ kWh ENTRY'!CP86</f>
        <v>0</v>
      </c>
      <c r="W86" s="198">
        <f>'BIZ kWh ENTRY'!BS86+'BIZ kWh ENTRY'!CA86+'BIZ kWh ENTRY'!CI86+'BIZ kWh ENTRY'!CQ86</f>
        <v>0</v>
      </c>
      <c r="X86" s="328">
        <f t="shared" si="26"/>
        <v>0</v>
      </c>
    </row>
    <row r="87" spans="1:24" x14ac:dyDescent="0.25">
      <c r="A87" s="580"/>
      <c r="B87" s="11" t="s">
        <v>59</v>
      </c>
      <c r="C87" s="3">
        <f>SUM('BIZ kWh ENTRY'!C87,'BIZ kWh ENTRY'!S87,'BIZ kWh ENTRY'!AI87,'BIZ kWh ENTRY'!AY87)</f>
        <v>0</v>
      </c>
      <c r="D87" s="3">
        <f>SUM('BIZ kWh ENTRY'!D87,'BIZ kWh ENTRY'!T87,'BIZ kWh ENTRY'!AJ87,'BIZ kWh ENTRY'!AZ87)</f>
        <v>107558</v>
      </c>
      <c r="E87" s="3">
        <f>SUM('BIZ kWh ENTRY'!E87,'BIZ kWh ENTRY'!U87,'BIZ kWh ENTRY'!AK87,'BIZ kWh ENTRY'!BA87)</f>
        <v>323580</v>
      </c>
      <c r="F87" s="3">
        <f>SUM('BIZ kWh ENTRY'!F87,'BIZ kWh ENTRY'!V87,'BIZ kWh ENTRY'!AL87,'BIZ kWh ENTRY'!BB87)</f>
        <v>202276</v>
      </c>
      <c r="G87" s="3">
        <f>SUM('BIZ kWh ENTRY'!G87,'BIZ kWh ENTRY'!W87,'BIZ kWh ENTRY'!AM87,'BIZ kWh ENTRY'!BC87)</f>
        <v>262835</v>
      </c>
      <c r="H87" s="3">
        <f>SUM('BIZ kWh ENTRY'!H87,'BIZ kWh ENTRY'!X87,'BIZ kWh ENTRY'!AN87,'BIZ kWh ENTRY'!BD87)</f>
        <v>448846</v>
      </c>
      <c r="I87" s="3">
        <f>SUM('BIZ kWh ENTRY'!I87,'BIZ kWh ENTRY'!Y87,'BIZ kWh ENTRY'!AO87,'BIZ kWh ENTRY'!BE87)</f>
        <v>182450</v>
      </c>
      <c r="J87" s="3">
        <f>SUM('BIZ kWh ENTRY'!J87,'BIZ kWh ENTRY'!Z87,'BIZ kWh ENTRY'!AP87,'BIZ kWh ENTRY'!BF87)</f>
        <v>260754</v>
      </c>
      <c r="K87" s="3">
        <f>SUM('BIZ kWh ENTRY'!K87,'BIZ kWh ENTRY'!AA87,'BIZ kWh ENTRY'!AQ87,'BIZ kWh ENTRY'!BG87)</f>
        <v>942977</v>
      </c>
      <c r="L87" s="3">
        <f>SUM('BIZ kWh ENTRY'!L87,'BIZ kWh ENTRY'!AB87,'BIZ kWh ENTRY'!AR87,'BIZ kWh ENTRY'!BH87)</f>
        <v>943651</v>
      </c>
      <c r="M87" s="3">
        <f>SUM('BIZ kWh ENTRY'!M87,'BIZ kWh ENTRY'!AC87,'BIZ kWh ENTRY'!AS87,'BIZ kWh ENTRY'!BI87)</f>
        <v>1009965</v>
      </c>
      <c r="N87" s="3">
        <f>SUM('BIZ kWh ENTRY'!N87,'BIZ kWh ENTRY'!AD87,'BIZ kWh ENTRY'!AT87,'BIZ kWh ENTRY'!BJ87)</f>
        <v>2055315</v>
      </c>
      <c r="O87" s="82">
        <f t="shared" si="25"/>
        <v>6740207</v>
      </c>
      <c r="Q87" s="198">
        <f>'BIZ kWh ENTRY'!BM87+'BIZ kWh ENTRY'!BU87+'BIZ kWh ENTRY'!CC87+'BIZ kWh ENTRY'!CK87</f>
        <v>719281</v>
      </c>
      <c r="R87" s="198">
        <f>'BIZ kWh ENTRY'!BN87+'BIZ kWh ENTRY'!BV87+'BIZ kWh ENTRY'!CD87+'BIZ kWh ENTRY'!CL87</f>
        <v>1336034</v>
      </c>
      <c r="S87" s="198">
        <f>'BIZ kWh ENTRY'!BO87+'BIZ kWh ENTRY'!BW87+'BIZ kWh ENTRY'!CE87+'BIZ kWh ENTRY'!CM87</f>
        <v>0</v>
      </c>
      <c r="T87" s="198">
        <f>'BIZ kWh ENTRY'!BP87+'BIZ kWh ENTRY'!BX87+'BIZ kWh ENTRY'!CF87+'BIZ kWh ENTRY'!CN87</f>
        <v>0</v>
      </c>
      <c r="U87" s="198">
        <f>'BIZ kWh ENTRY'!BQ87+'BIZ kWh ENTRY'!BY87+'BIZ kWh ENTRY'!CG87+'BIZ kWh ENTRY'!CO87</f>
        <v>0</v>
      </c>
      <c r="V87" s="198">
        <f>'BIZ kWh ENTRY'!BR87+'BIZ kWh ENTRY'!BZ87+'BIZ kWh ENTRY'!CH87+'BIZ kWh ENTRY'!CP87</f>
        <v>0</v>
      </c>
      <c r="W87" s="198">
        <f>'BIZ kWh ENTRY'!BS87+'BIZ kWh ENTRY'!CA87+'BIZ kWh ENTRY'!CI87+'BIZ kWh ENTRY'!CQ87</f>
        <v>0</v>
      </c>
      <c r="X87" s="328">
        <f t="shared" si="26"/>
        <v>0</v>
      </c>
    </row>
    <row r="88" spans="1:24" x14ac:dyDescent="0.25">
      <c r="A88" s="580"/>
      <c r="B88" s="13" t="s">
        <v>58</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82">
        <f t="shared" si="25"/>
        <v>0</v>
      </c>
      <c r="Q88" s="198">
        <f>'BIZ kWh ENTRY'!BM88+'BIZ kWh ENTRY'!BU88+'BIZ kWh ENTRY'!CC88+'BIZ kWh ENTRY'!CK88</f>
        <v>0</v>
      </c>
      <c r="R88" s="198">
        <f>'BIZ kWh ENTRY'!BN88+'BIZ kWh ENTRY'!BV88+'BIZ kWh ENTRY'!CD88+'BIZ kWh ENTRY'!CL88</f>
        <v>0</v>
      </c>
      <c r="S88" s="198">
        <f>'BIZ kWh ENTRY'!BO88+'BIZ kWh ENTRY'!BW88+'BIZ kWh ENTRY'!CE88+'BIZ kWh ENTRY'!CM88</f>
        <v>0</v>
      </c>
      <c r="T88" s="198">
        <f>'BIZ kWh ENTRY'!BP88+'BIZ kWh ENTRY'!BX88+'BIZ kWh ENTRY'!CF88+'BIZ kWh ENTRY'!CN88</f>
        <v>0</v>
      </c>
      <c r="U88" s="198">
        <f>'BIZ kWh ENTRY'!BQ88+'BIZ kWh ENTRY'!BY88+'BIZ kWh ENTRY'!CG88+'BIZ kWh ENTRY'!CO88</f>
        <v>0</v>
      </c>
      <c r="V88" s="198">
        <f>'BIZ kWh ENTRY'!BR88+'BIZ kWh ENTRY'!BZ88+'BIZ kWh ENTRY'!CH88+'BIZ kWh ENTRY'!CP88</f>
        <v>0</v>
      </c>
      <c r="W88" s="198">
        <f>'BIZ kWh ENTRY'!BS88+'BIZ kWh ENTRY'!CA88+'BIZ kWh ENTRY'!CI88+'BIZ kWh ENTRY'!CQ88</f>
        <v>0</v>
      </c>
      <c r="X88" s="328">
        <f t="shared" si="26"/>
        <v>0</v>
      </c>
    </row>
    <row r="89" spans="1:24" x14ac:dyDescent="0.25">
      <c r="A89" s="580"/>
      <c r="B89" s="11" t="s">
        <v>57</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82">
        <f t="shared" si="25"/>
        <v>0</v>
      </c>
      <c r="Q89" s="198">
        <f>'BIZ kWh ENTRY'!BM89+'BIZ kWh ENTRY'!BU89+'BIZ kWh ENTRY'!CC89+'BIZ kWh ENTRY'!CK89</f>
        <v>0</v>
      </c>
      <c r="R89" s="198">
        <f>'BIZ kWh ENTRY'!BN89+'BIZ kWh ENTRY'!BV89+'BIZ kWh ENTRY'!CD89+'BIZ kWh ENTRY'!CL89</f>
        <v>0</v>
      </c>
      <c r="S89" s="198">
        <f>'BIZ kWh ENTRY'!BO89+'BIZ kWh ENTRY'!BW89+'BIZ kWh ENTRY'!CE89+'BIZ kWh ENTRY'!CM89</f>
        <v>0</v>
      </c>
      <c r="T89" s="198">
        <f>'BIZ kWh ENTRY'!BP89+'BIZ kWh ENTRY'!BX89+'BIZ kWh ENTRY'!CF89+'BIZ kWh ENTRY'!CN89</f>
        <v>0</v>
      </c>
      <c r="U89" s="198">
        <f>'BIZ kWh ENTRY'!BQ89+'BIZ kWh ENTRY'!BY89+'BIZ kWh ENTRY'!CG89+'BIZ kWh ENTRY'!CO89</f>
        <v>0</v>
      </c>
      <c r="V89" s="198">
        <f>'BIZ kWh ENTRY'!BR89+'BIZ kWh ENTRY'!BZ89+'BIZ kWh ENTRY'!CH89+'BIZ kWh ENTRY'!CP89</f>
        <v>0</v>
      </c>
      <c r="W89" s="198">
        <f>'BIZ kWh ENTRY'!BS89+'BIZ kWh ENTRY'!CA89+'BIZ kWh ENTRY'!CI89+'BIZ kWh ENTRY'!CQ89</f>
        <v>0</v>
      </c>
      <c r="X89" s="328">
        <f t="shared" si="26"/>
        <v>0</v>
      </c>
    </row>
    <row r="90" spans="1:24" x14ac:dyDescent="0.25">
      <c r="A90" s="580"/>
      <c r="B90" s="11" t="s">
        <v>56</v>
      </c>
      <c r="C90" s="3">
        <f>SUM('BIZ kWh ENTRY'!C90,'BIZ kWh ENTRY'!S90,'BIZ kWh ENTRY'!AI90,'BIZ kWh ENTRY'!AY90)</f>
        <v>0</v>
      </c>
      <c r="D90" s="3">
        <f>SUM('BIZ kWh ENTRY'!D90,'BIZ kWh ENTRY'!T90,'BIZ kWh ENTRY'!AJ90,'BIZ kWh ENTRY'!AZ90)</f>
        <v>8483</v>
      </c>
      <c r="E90" s="3">
        <f>SUM('BIZ kWh ENTRY'!E90,'BIZ kWh ENTRY'!U90,'BIZ kWh ENTRY'!AK90,'BIZ kWh ENTRY'!BA90)</f>
        <v>82144</v>
      </c>
      <c r="F90" s="3">
        <f>SUM('BIZ kWh ENTRY'!F90,'BIZ kWh ENTRY'!V90,'BIZ kWh ENTRY'!AL90,'BIZ kWh ENTRY'!BB90)</f>
        <v>104225</v>
      </c>
      <c r="G90" s="3">
        <f>SUM('BIZ kWh ENTRY'!G90,'BIZ kWh ENTRY'!W90,'BIZ kWh ENTRY'!AM90,'BIZ kWh ENTRY'!BC90)</f>
        <v>150525</v>
      </c>
      <c r="H90" s="3">
        <f>SUM('BIZ kWh ENTRY'!H90,'BIZ kWh ENTRY'!X90,'BIZ kWh ENTRY'!AN90,'BIZ kWh ENTRY'!BD90)</f>
        <v>242775</v>
      </c>
      <c r="I90" s="3">
        <f>SUM('BIZ kWh ENTRY'!I90,'BIZ kWh ENTRY'!Y90,'BIZ kWh ENTRY'!AO90,'BIZ kWh ENTRY'!BE90)</f>
        <v>43183</v>
      </c>
      <c r="J90" s="3">
        <f>SUM('BIZ kWh ENTRY'!J90,'BIZ kWh ENTRY'!Z90,'BIZ kWh ENTRY'!AP90,'BIZ kWh ENTRY'!BF90)</f>
        <v>265559</v>
      </c>
      <c r="K90" s="3">
        <f>SUM('BIZ kWh ENTRY'!K90,'BIZ kWh ENTRY'!AA90,'BIZ kWh ENTRY'!AQ90,'BIZ kWh ENTRY'!BG90)</f>
        <v>191000</v>
      </c>
      <c r="L90" s="3">
        <f>SUM('BIZ kWh ENTRY'!L90,'BIZ kWh ENTRY'!AB90,'BIZ kWh ENTRY'!AR90,'BIZ kWh ENTRY'!BH90)</f>
        <v>254194</v>
      </c>
      <c r="M90" s="3">
        <f>SUM('BIZ kWh ENTRY'!M90,'BIZ kWh ENTRY'!AC90,'BIZ kWh ENTRY'!AS90,'BIZ kWh ENTRY'!BI90)</f>
        <v>244230</v>
      </c>
      <c r="N90" s="3">
        <f>SUM('BIZ kWh ENTRY'!N90,'BIZ kWh ENTRY'!AD90,'BIZ kWh ENTRY'!AT90,'BIZ kWh ENTRY'!BJ90)</f>
        <v>907392</v>
      </c>
      <c r="O90" s="82">
        <f t="shared" si="25"/>
        <v>2493710</v>
      </c>
      <c r="Q90" s="198">
        <f>'BIZ kWh ENTRY'!BM90+'BIZ kWh ENTRY'!BU90+'BIZ kWh ENTRY'!CC90+'BIZ kWh ENTRY'!CK90</f>
        <v>430078</v>
      </c>
      <c r="R90" s="198">
        <f>'BIZ kWh ENTRY'!BN90+'BIZ kWh ENTRY'!BV90+'BIZ kWh ENTRY'!CD90+'BIZ kWh ENTRY'!CL90</f>
        <v>477314</v>
      </c>
      <c r="S90" s="198">
        <f>'BIZ kWh ENTRY'!BO90+'BIZ kWh ENTRY'!BW90+'BIZ kWh ENTRY'!CE90+'BIZ kWh ENTRY'!CM90</f>
        <v>0</v>
      </c>
      <c r="T90" s="198">
        <f>'BIZ kWh ENTRY'!BP90+'BIZ kWh ENTRY'!BX90+'BIZ kWh ENTRY'!CF90+'BIZ kWh ENTRY'!CN90</f>
        <v>0</v>
      </c>
      <c r="U90" s="198">
        <f>'BIZ kWh ENTRY'!BQ90+'BIZ kWh ENTRY'!BY90+'BIZ kWh ENTRY'!CG90+'BIZ kWh ENTRY'!CO90</f>
        <v>0</v>
      </c>
      <c r="V90" s="198">
        <f>'BIZ kWh ENTRY'!BR90+'BIZ kWh ENTRY'!BZ90+'BIZ kWh ENTRY'!CH90+'BIZ kWh ENTRY'!CP90</f>
        <v>0</v>
      </c>
      <c r="W90" s="198">
        <f>'BIZ kWh ENTRY'!BS90+'BIZ kWh ENTRY'!CA90+'BIZ kWh ENTRY'!CI90+'BIZ kWh ENTRY'!CQ90</f>
        <v>0</v>
      </c>
      <c r="X90" s="328">
        <f t="shared" si="26"/>
        <v>0</v>
      </c>
    </row>
    <row r="91" spans="1:24" x14ac:dyDescent="0.25">
      <c r="A91" s="580"/>
      <c r="B91" s="11" t="s">
        <v>55</v>
      </c>
      <c r="C91" s="3">
        <f>SUM('BIZ kWh ENTRY'!C91,'BIZ kWh ENTRY'!S91,'BIZ kWh ENTRY'!AI91,'BIZ kWh ENTRY'!AY91)</f>
        <v>0</v>
      </c>
      <c r="D91" s="3">
        <f>SUM('BIZ kWh ENTRY'!D91,'BIZ kWh ENTRY'!T91,'BIZ kWh ENTRY'!AJ91,'BIZ kWh ENTRY'!AZ91)</f>
        <v>652901</v>
      </c>
      <c r="E91" s="3">
        <f>SUM('BIZ kWh ENTRY'!E91,'BIZ kWh ENTRY'!U91,'BIZ kWh ENTRY'!AK91,'BIZ kWh ENTRY'!BA91)</f>
        <v>1369611</v>
      </c>
      <c r="F91" s="3">
        <f>SUM('BIZ kWh ENTRY'!F91,'BIZ kWh ENTRY'!V91,'BIZ kWh ENTRY'!AL91,'BIZ kWh ENTRY'!BB91)</f>
        <v>1690419</v>
      </c>
      <c r="G91" s="3">
        <f>SUM('BIZ kWh ENTRY'!G91,'BIZ kWh ENTRY'!W91,'BIZ kWh ENTRY'!AM91,'BIZ kWh ENTRY'!BC91)</f>
        <v>1926729</v>
      </c>
      <c r="H91" s="3">
        <f>SUM('BIZ kWh ENTRY'!H91,'BIZ kWh ENTRY'!X91,'BIZ kWh ENTRY'!AN91,'BIZ kWh ENTRY'!BD91)</f>
        <v>1293614</v>
      </c>
      <c r="I91" s="3">
        <f>SUM('BIZ kWh ENTRY'!I91,'BIZ kWh ENTRY'!Y91,'BIZ kWh ENTRY'!AO91,'BIZ kWh ENTRY'!BE91)</f>
        <v>673021</v>
      </c>
      <c r="J91" s="3">
        <f>SUM('BIZ kWh ENTRY'!J91,'BIZ kWh ENTRY'!Z91,'BIZ kWh ENTRY'!AP91,'BIZ kWh ENTRY'!BF91)</f>
        <v>1800646</v>
      </c>
      <c r="K91" s="3">
        <f>SUM('BIZ kWh ENTRY'!K91,'BIZ kWh ENTRY'!AA91,'BIZ kWh ENTRY'!AQ91,'BIZ kWh ENTRY'!BG91)</f>
        <v>2222934</v>
      </c>
      <c r="L91" s="3">
        <f>SUM('BIZ kWh ENTRY'!L91,'BIZ kWh ENTRY'!AB91,'BIZ kWh ENTRY'!AR91,'BIZ kWh ENTRY'!BH91)</f>
        <v>1840791</v>
      </c>
      <c r="M91" s="3">
        <f>SUM('BIZ kWh ENTRY'!M91,'BIZ kWh ENTRY'!AC91,'BIZ kWh ENTRY'!AS91,'BIZ kWh ENTRY'!BI91)</f>
        <v>1989001</v>
      </c>
      <c r="N91" s="3">
        <f>SUM('BIZ kWh ENTRY'!N91,'BIZ kWh ENTRY'!AD91,'BIZ kWh ENTRY'!AT91,'BIZ kWh ENTRY'!BJ91)</f>
        <v>12009963</v>
      </c>
      <c r="O91" s="82">
        <f t="shared" si="25"/>
        <v>27469630</v>
      </c>
      <c r="Q91" s="198">
        <f>'BIZ kWh ENTRY'!BM91+'BIZ kWh ENTRY'!BU91+'BIZ kWh ENTRY'!CC91+'BIZ kWh ENTRY'!CK91</f>
        <v>3870458</v>
      </c>
      <c r="R91" s="198">
        <f>'BIZ kWh ENTRY'!BN91+'BIZ kWh ENTRY'!BV91+'BIZ kWh ENTRY'!CD91+'BIZ kWh ENTRY'!CL91</f>
        <v>8139505</v>
      </c>
      <c r="S91" s="198">
        <f>'BIZ kWh ENTRY'!BO91+'BIZ kWh ENTRY'!BW91+'BIZ kWh ENTRY'!CE91+'BIZ kWh ENTRY'!CM91</f>
        <v>0</v>
      </c>
      <c r="T91" s="198">
        <f>'BIZ kWh ENTRY'!BP91+'BIZ kWh ENTRY'!BX91+'BIZ kWh ENTRY'!CF91+'BIZ kWh ENTRY'!CN91</f>
        <v>0</v>
      </c>
      <c r="U91" s="198">
        <f>'BIZ kWh ENTRY'!BQ91+'BIZ kWh ENTRY'!BY91+'BIZ kWh ENTRY'!CG91+'BIZ kWh ENTRY'!CO91</f>
        <v>0</v>
      </c>
      <c r="V91" s="198">
        <f>'BIZ kWh ENTRY'!BR91+'BIZ kWh ENTRY'!BZ91+'BIZ kWh ENTRY'!CH91+'BIZ kWh ENTRY'!CP91</f>
        <v>0</v>
      </c>
      <c r="W91" s="198">
        <f>'BIZ kWh ENTRY'!BS91+'BIZ kWh ENTRY'!CA91+'BIZ kWh ENTRY'!CI91+'BIZ kWh ENTRY'!CQ91</f>
        <v>0</v>
      </c>
      <c r="X91" s="328">
        <f t="shared" si="26"/>
        <v>0</v>
      </c>
    </row>
    <row r="92" spans="1:24" x14ac:dyDescent="0.25">
      <c r="A92" s="580"/>
      <c r="B92" s="11" t="s">
        <v>54</v>
      </c>
      <c r="C92" s="3">
        <f>SUM('BIZ kWh ENTRY'!C92,'BIZ kWh ENTRY'!S92,'BIZ kWh ENTRY'!AI92,'BIZ kWh ENTRY'!AY92)</f>
        <v>0</v>
      </c>
      <c r="D92" s="3">
        <f>SUM('BIZ kWh ENTRY'!D92,'BIZ kWh ENTRY'!T92,'BIZ kWh ENTRY'!AJ92,'BIZ kWh ENTRY'!AZ92)</f>
        <v>0</v>
      </c>
      <c r="E92" s="3">
        <f>SUM('BIZ kWh ENTRY'!E92,'BIZ kWh ENTRY'!U92,'BIZ kWh ENTRY'!AK92,'BIZ kWh ENTRY'!BA92)</f>
        <v>18317</v>
      </c>
      <c r="F92" s="3">
        <f>SUM('BIZ kWh ENTRY'!F92,'BIZ kWh ENTRY'!V92,'BIZ kWh ENTRY'!AL92,'BIZ kWh ENTRY'!BB92)</f>
        <v>0</v>
      </c>
      <c r="G92" s="3">
        <f>SUM('BIZ kWh ENTRY'!G92,'BIZ kWh ENTRY'!W92,'BIZ kWh ENTRY'!AM92,'BIZ kWh ENTRY'!BC92)</f>
        <v>21135</v>
      </c>
      <c r="H92" s="3">
        <f>SUM('BIZ kWh ENTRY'!H92,'BIZ kWh ENTRY'!X92,'BIZ kWh ENTRY'!AN92,'BIZ kWh ENTRY'!BD92)</f>
        <v>5636</v>
      </c>
      <c r="I92" s="3">
        <f>SUM('BIZ kWh ENTRY'!I92,'BIZ kWh ENTRY'!Y92,'BIZ kWh ENTRY'!AO92,'BIZ kWh ENTRY'!BE92)</f>
        <v>5636</v>
      </c>
      <c r="J92" s="3">
        <f>SUM('BIZ kWh ENTRY'!J92,'BIZ kWh ENTRY'!Z92,'BIZ kWh ENTRY'!AP92,'BIZ kWh ENTRY'!BF92)</f>
        <v>0</v>
      </c>
      <c r="K92" s="3">
        <f>SUM('BIZ kWh ENTRY'!K92,'BIZ kWh ENTRY'!AA92,'BIZ kWh ENTRY'!AQ92,'BIZ kWh ENTRY'!BG92)</f>
        <v>152172</v>
      </c>
      <c r="L92" s="3">
        <f>SUM('BIZ kWh ENTRY'!L92,'BIZ kWh ENTRY'!AB92,'BIZ kWh ENTRY'!AR92,'BIZ kWh ENTRY'!BH92)</f>
        <v>30998</v>
      </c>
      <c r="M92" s="3">
        <f>SUM('BIZ kWh ENTRY'!M92,'BIZ kWh ENTRY'!AC92,'BIZ kWh ENTRY'!AS92,'BIZ kWh ENTRY'!BI92)</f>
        <v>49315</v>
      </c>
      <c r="N92" s="3">
        <f>SUM('BIZ kWh ENTRY'!N92,'BIZ kWh ENTRY'!AD92,'BIZ kWh ENTRY'!AT92,'BIZ kWh ENTRY'!BJ92)</f>
        <v>5636</v>
      </c>
      <c r="O92" s="82">
        <f t="shared" si="25"/>
        <v>288845</v>
      </c>
      <c r="Q92" s="198">
        <f>'BIZ kWh ENTRY'!BM92+'BIZ kWh ENTRY'!BU92+'BIZ kWh ENTRY'!CC92+'BIZ kWh ENTRY'!CK92</f>
        <v>0</v>
      </c>
      <c r="R92" s="198">
        <f>'BIZ kWh ENTRY'!BN92+'BIZ kWh ENTRY'!BV92+'BIZ kWh ENTRY'!CD92+'BIZ kWh ENTRY'!CL92</f>
        <v>5636</v>
      </c>
      <c r="S92" s="198">
        <f>'BIZ kWh ENTRY'!BO92+'BIZ kWh ENTRY'!BW92+'BIZ kWh ENTRY'!CE92+'BIZ kWh ENTRY'!CM92</f>
        <v>0</v>
      </c>
      <c r="T92" s="198">
        <f>'BIZ kWh ENTRY'!BP92+'BIZ kWh ENTRY'!BX92+'BIZ kWh ENTRY'!CF92+'BIZ kWh ENTRY'!CN92</f>
        <v>0</v>
      </c>
      <c r="U92" s="198">
        <f>'BIZ kWh ENTRY'!BQ92+'BIZ kWh ENTRY'!BY92+'BIZ kWh ENTRY'!CG92+'BIZ kWh ENTRY'!CO92</f>
        <v>0</v>
      </c>
      <c r="V92" s="198">
        <f>'BIZ kWh ENTRY'!BR92+'BIZ kWh ENTRY'!BZ92+'BIZ kWh ENTRY'!CH92+'BIZ kWh ENTRY'!CP92</f>
        <v>0</v>
      </c>
      <c r="W92" s="198">
        <f>'BIZ kWh ENTRY'!BS92+'BIZ kWh ENTRY'!CA92+'BIZ kWh ENTRY'!CI92+'BIZ kWh ENTRY'!CQ92</f>
        <v>0</v>
      </c>
      <c r="X92" s="328">
        <f t="shared" si="26"/>
        <v>0</v>
      </c>
    </row>
    <row r="93" spans="1:24" x14ac:dyDescent="0.25">
      <c r="A93" s="580"/>
      <c r="B93" s="11" t="s">
        <v>53</v>
      </c>
      <c r="C93" s="3">
        <f>SUM('BIZ kWh ENTRY'!C93,'BIZ kWh ENTRY'!S93,'BIZ kWh ENTRY'!AI93,'BIZ kWh ENTRY'!AY93)</f>
        <v>0</v>
      </c>
      <c r="D93" s="3">
        <f>SUM('BIZ kWh ENTRY'!D93,'BIZ kWh ENTRY'!T93,'BIZ kWh ENTRY'!AJ93,'BIZ kWh ENTRY'!AZ93)</f>
        <v>0</v>
      </c>
      <c r="E93" s="3">
        <f>SUM('BIZ kWh ENTRY'!E93,'BIZ kWh ENTRY'!U93,'BIZ kWh ENTRY'!AK93,'BIZ kWh ENTRY'!BA93)</f>
        <v>104820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82">
        <f t="shared" si="25"/>
        <v>104820</v>
      </c>
      <c r="Q93" s="198">
        <f>'BIZ kWh ENTRY'!BM93+'BIZ kWh ENTRY'!BU93+'BIZ kWh ENTRY'!CC93+'BIZ kWh ENTRY'!CK93</f>
        <v>0</v>
      </c>
      <c r="R93" s="198">
        <f>'BIZ kWh ENTRY'!BN93+'BIZ kWh ENTRY'!BV93+'BIZ kWh ENTRY'!CD93+'BIZ kWh ENTRY'!CL93</f>
        <v>0</v>
      </c>
      <c r="S93" s="198">
        <f>'BIZ kWh ENTRY'!BO93+'BIZ kWh ENTRY'!BW93+'BIZ kWh ENTRY'!CE93+'BIZ kWh ENTRY'!CM93</f>
        <v>0</v>
      </c>
      <c r="T93" s="198">
        <f>'BIZ kWh ENTRY'!BP93+'BIZ kWh ENTRY'!BX93+'BIZ kWh ENTRY'!CF93+'BIZ kWh ENTRY'!CN93</f>
        <v>0</v>
      </c>
      <c r="U93" s="198">
        <f>'BIZ kWh ENTRY'!BQ93+'BIZ kWh ENTRY'!BY93+'BIZ kWh ENTRY'!CG93+'BIZ kWh ENTRY'!CO93</f>
        <v>0</v>
      </c>
      <c r="V93" s="198">
        <f>'BIZ kWh ENTRY'!BR93+'BIZ kWh ENTRY'!BZ93+'BIZ kWh ENTRY'!CH93+'BIZ kWh ENTRY'!CP93</f>
        <v>0</v>
      </c>
      <c r="W93" s="198">
        <f>'BIZ kWh ENTRY'!BS93+'BIZ kWh ENTRY'!CA93+'BIZ kWh ENTRY'!CI93+'BIZ kWh ENTRY'!CQ93</f>
        <v>0</v>
      </c>
      <c r="X93" s="328">
        <f t="shared" si="26"/>
        <v>0</v>
      </c>
    </row>
    <row r="94" spans="1:24" x14ac:dyDescent="0.25">
      <c r="A94" s="580"/>
      <c r="B94" s="11" t="s">
        <v>52</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82">
        <f t="shared" si="25"/>
        <v>0</v>
      </c>
      <c r="Q94" s="198">
        <f>'BIZ kWh ENTRY'!BM94+'BIZ kWh ENTRY'!BU94+'BIZ kWh ENTRY'!CC94+'BIZ kWh ENTRY'!CK94</f>
        <v>0</v>
      </c>
      <c r="R94" s="198">
        <f>'BIZ kWh ENTRY'!BN94+'BIZ kWh ENTRY'!BV94+'BIZ kWh ENTRY'!CD94+'BIZ kWh ENTRY'!CL94</f>
        <v>0</v>
      </c>
      <c r="S94" s="198">
        <f>'BIZ kWh ENTRY'!BO94+'BIZ kWh ENTRY'!BW94+'BIZ kWh ENTRY'!CE94+'BIZ kWh ENTRY'!CM94</f>
        <v>0</v>
      </c>
      <c r="T94" s="198">
        <f>'BIZ kWh ENTRY'!BP94+'BIZ kWh ENTRY'!BX94+'BIZ kWh ENTRY'!CF94+'BIZ kWh ENTRY'!CN94</f>
        <v>0</v>
      </c>
      <c r="U94" s="198">
        <f>'BIZ kWh ENTRY'!BQ94+'BIZ kWh ENTRY'!BY94+'BIZ kWh ENTRY'!CG94+'BIZ kWh ENTRY'!CO94</f>
        <v>0</v>
      </c>
      <c r="V94" s="198">
        <f>'BIZ kWh ENTRY'!BR94+'BIZ kWh ENTRY'!BZ94+'BIZ kWh ENTRY'!CH94+'BIZ kWh ENTRY'!CP94</f>
        <v>0</v>
      </c>
      <c r="W94" s="198">
        <f>'BIZ kWh ENTRY'!BS94+'BIZ kWh ENTRY'!CA94+'BIZ kWh ENTRY'!CI94+'BIZ kWh ENTRY'!CQ94</f>
        <v>0</v>
      </c>
      <c r="X94" s="328">
        <f t="shared" si="26"/>
        <v>0</v>
      </c>
    </row>
    <row r="95" spans="1:24" x14ac:dyDescent="0.25">
      <c r="A95" s="580"/>
      <c r="B95" s="11" t="s">
        <v>51</v>
      </c>
      <c r="C95" s="3">
        <f>SUM('BIZ kWh ENTRY'!C95,'BIZ kWh ENTRY'!S95,'BIZ kWh ENTRY'!AI95,'BIZ kWh ENTRY'!AY95)</f>
        <v>0</v>
      </c>
      <c r="D95" s="3">
        <f>SUM('BIZ kWh ENTRY'!D95,'BIZ kWh ENTRY'!T95,'BIZ kWh ENTRY'!AJ95,'BIZ kWh ENTRY'!AZ95)</f>
        <v>0</v>
      </c>
      <c r="E95" s="3">
        <f>SUM('BIZ kWh ENTRY'!E95,'BIZ kWh ENTRY'!U95,'BIZ kWh ENTRY'!AK95,'BIZ kWh ENTRY'!BA95)</f>
        <v>95082</v>
      </c>
      <c r="F95" s="3">
        <f>SUM('BIZ kWh ENTRY'!F95,'BIZ kWh ENTRY'!V95,'BIZ kWh ENTRY'!AL95,'BIZ kWh ENTRY'!BB95)</f>
        <v>0</v>
      </c>
      <c r="G95" s="3">
        <f>SUM('BIZ kWh ENTRY'!G95,'BIZ kWh ENTRY'!W95,'BIZ kWh ENTRY'!AM95,'BIZ kWh ENTRY'!BC95)</f>
        <v>34571</v>
      </c>
      <c r="H95" s="3">
        <f>SUM('BIZ kWh ENTRY'!H95,'BIZ kWh ENTRY'!X95,'BIZ kWh ENTRY'!AN95,'BIZ kWh ENTRY'!BD95)</f>
        <v>0</v>
      </c>
      <c r="I95" s="3">
        <f>SUM('BIZ kWh ENTRY'!I95,'BIZ kWh ENTRY'!Y95,'BIZ kWh ENTRY'!AO95,'BIZ kWh ENTRY'!BE95)</f>
        <v>5150</v>
      </c>
      <c r="J95" s="3">
        <f>SUM('BIZ kWh ENTRY'!J95,'BIZ kWh ENTRY'!Z95,'BIZ kWh ENTRY'!AP95,'BIZ kWh ENTRY'!BF95)</f>
        <v>4880</v>
      </c>
      <c r="K95" s="3">
        <f>SUM('BIZ kWh ENTRY'!K95,'BIZ kWh ENTRY'!AA95,'BIZ kWh ENTRY'!AQ95,'BIZ kWh ENTRY'!BG95)</f>
        <v>0</v>
      </c>
      <c r="L95" s="3">
        <f>SUM('BIZ kWh ENTRY'!L95,'BIZ kWh ENTRY'!AB95,'BIZ kWh ENTRY'!AR95,'BIZ kWh ENTRY'!BH95)</f>
        <v>10300</v>
      </c>
      <c r="M95" s="3">
        <f>SUM('BIZ kWh ENTRY'!M95,'BIZ kWh ENTRY'!AC95,'BIZ kWh ENTRY'!AS95,'BIZ kWh ENTRY'!BI95)</f>
        <v>10651</v>
      </c>
      <c r="N95" s="3">
        <f>SUM('BIZ kWh ENTRY'!N95,'BIZ kWh ENTRY'!AD95,'BIZ kWh ENTRY'!AT95,'BIZ kWh ENTRY'!BJ95)</f>
        <v>6100</v>
      </c>
      <c r="O95" s="82">
        <f t="shared" si="25"/>
        <v>166734</v>
      </c>
      <c r="Q95" s="198">
        <f>'BIZ kWh ENTRY'!BM95+'BIZ kWh ENTRY'!BU95+'BIZ kWh ENTRY'!CC95+'BIZ kWh ENTRY'!CK95</f>
        <v>6100</v>
      </c>
      <c r="R95" s="198">
        <f>'BIZ kWh ENTRY'!BN95+'BIZ kWh ENTRY'!BV95+'BIZ kWh ENTRY'!CD95+'BIZ kWh ENTRY'!CL95</f>
        <v>0</v>
      </c>
      <c r="S95" s="198">
        <f>'BIZ kWh ENTRY'!BO95+'BIZ kWh ENTRY'!BW95+'BIZ kWh ENTRY'!CE95+'BIZ kWh ENTRY'!CM95</f>
        <v>0</v>
      </c>
      <c r="T95" s="198">
        <f>'BIZ kWh ENTRY'!BP95+'BIZ kWh ENTRY'!BX95+'BIZ kWh ENTRY'!CF95+'BIZ kWh ENTRY'!CN95</f>
        <v>0</v>
      </c>
      <c r="U95" s="198">
        <f>'BIZ kWh ENTRY'!BQ95+'BIZ kWh ENTRY'!BY95+'BIZ kWh ENTRY'!CG95+'BIZ kWh ENTRY'!CO95</f>
        <v>0</v>
      </c>
      <c r="V95" s="198">
        <f>'BIZ kWh ENTRY'!BR95+'BIZ kWh ENTRY'!BZ95+'BIZ kWh ENTRY'!CH95+'BIZ kWh ENTRY'!CP95</f>
        <v>0</v>
      </c>
      <c r="W95" s="198">
        <f>'BIZ kWh ENTRY'!BS95+'BIZ kWh ENTRY'!CA95+'BIZ kWh ENTRY'!CI95+'BIZ kWh ENTRY'!CQ95</f>
        <v>0</v>
      </c>
      <c r="X95" s="328">
        <f t="shared" si="26"/>
        <v>0</v>
      </c>
    </row>
    <row r="96" spans="1:24" ht="15.75" thickBot="1" x14ac:dyDescent="0.3">
      <c r="A96" s="581"/>
      <c r="B96" s="11" t="s">
        <v>50</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42312</v>
      </c>
      <c r="L96" s="3">
        <f>SUM('BIZ kWh ENTRY'!L96,'BIZ kWh ENTRY'!AB96,'BIZ kWh ENTRY'!AR96,'BIZ kWh ENTRY'!BH96)</f>
        <v>0</v>
      </c>
      <c r="M96" s="3">
        <f>SUM('BIZ kWh ENTRY'!M96,'BIZ kWh ENTRY'!AC96,'BIZ kWh ENTRY'!AS96,'BIZ kWh ENTRY'!BI96)</f>
        <v>0</v>
      </c>
      <c r="N96" s="3">
        <f>SUM('BIZ kWh ENTRY'!N96,'BIZ kWh ENTRY'!AD96,'BIZ kWh ENTRY'!AT96,'BIZ kWh ENTRY'!BJ96)</f>
        <v>63468</v>
      </c>
      <c r="O96" s="82">
        <f t="shared" si="25"/>
        <v>105780</v>
      </c>
      <c r="Q96" s="198">
        <f>'BIZ kWh ENTRY'!BM96+'BIZ kWh ENTRY'!BU96+'BIZ kWh ENTRY'!CC96+'BIZ kWh ENTRY'!CK96</f>
        <v>0</v>
      </c>
      <c r="R96" s="198">
        <f>'BIZ kWh ENTRY'!BN96+'BIZ kWh ENTRY'!BV96+'BIZ kWh ENTRY'!CD96+'BIZ kWh ENTRY'!CL96</f>
        <v>63468</v>
      </c>
      <c r="S96" s="198">
        <f>'BIZ kWh ENTRY'!BO96+'BIZ kWh ENTRY'!BW96+'BIZ kWh ENTRY'!CE96+'BIZ kWh ENTRY'!CM96</f>
        <v>0</v>
      </c>
      <c r="T96" s="198">
        <f>'BIZ kWh ENTRY'!BP96+'BIZ kWh ENTRY'!BX96+'BIZ kWh ENTRY'!CF96+'BIZ kWh ENTRY'!CN96</f>
        <v>0</v>
      </c>
      <c r="U96" s="198">
        <f>'BIZ kWh ENTRY'!BQ96+'BIZ kWh ENTRY'!BY96+'BIZ kWh ENTRY'!CG96+'BIZ kWh ENTRY'!CO96</f>
        <v>0</v>
      </c>
      <c r="V96" s="198">
        <f>'BIZ kWh ENTRY'!BR96+'BIZ kWh ENTRY'!BZ96+'BIZ kWh ENTRY'!CH96+'BIZ kWh ENTRY'!CP96</f>
        <v>0</v>
      </c>
      <c r="W96" s="198">
        <f>'BIZ kWh ENTRY'!BS96+'BIZ kWh ENTRY'!CA96+'BIZ kWh ENTRY'!CI96+'BIZ kWh ENTRY'!CQ96</f>
        <v>0</v>
      </c>
      <c r="X96" s="328">
        <f t="shared" si="26"/>
        <v>0</v>
      </c>
    </row>
    <row r="97" spans="1:24" ht="15.75" thickBot="1" x14ac:dyDescent="0.3">
      <c r="A97" s="86"/>
      <c r="B97" s="209" t="s">
        <v>43</v>
      </c>
      <c r="C97" s="210">
        <f t="shared" ref="C97:N97" si="27">SUM(C84:C96)</f>
        <v>0</v>
      </c>
      <c r="D97" s="210">
        <f t="shared" si="27"/>
        <v>768942</v>
      </c>
      <c r="E97" s="210">
        <f t="shared" si="27"/>
        <v>2046154</v>
      </c>
      <c r="F97" s="210">
        <f t="shared" si="27"/>
        <v>2017905</v>
      </c>
      <c r="G97" s="210">
        <f t="shared" si="27"/>
        <v>2416780</v>
      </c>
      <c r="H97" s="210">
        <f t="shared" si="27"/>
        <v>2308791</v>
      </c>
      <c r="I97" s="210">
        <f t="shared" si="27"/>
        <v>909440</v>
      </c>
      <c r="J97" s="210">
        <f t="shared" si="27"/>
        <v>2355476</v>
      </c>
      <c r="K97" s="210">
        <f t="shared" si="27"/>
        <v>3563986</v>
      </c>
      <c r="L97" s="210">
        <f t="shared" si="27"/>
        <v>3091753</v>
      </c>
      <c r="M97" s="210">
        <f t="shared" si="27"/>
        <v>3403843</v>
      </c>
      <c r="N97" s="210">
        <f t="shared" si="27"/>
        <v>15341083</v>
      </c>
      <c r="O97" s="85">
        <f t="shared" si="25"/>
        <v>38224153</v>
      </c>
      <c r="Q97" s="198">
        <f>'BIZ kWh ENTRY'!BM97+'BIZ kWh ENTRY'!BU97+'BIZ kWh ENTRY'!CC97+'BIZ kWh ENTRY'!CK97</f>
        <v>5150929</v>
      </c>
      <c r="R97" s="198">
        <f>'BIZ kWh ENTRY'!BN97+'BIZ kWh ENTRY'!BV97+'BIZ kWh ENTRY'!CD97+'BIZ kWh ENTRY'!CL97</f>
        <v>10190154</v>
      </c>
      <c r="S97" s="198">
        <f>'BIZ kWh ENTRY'!BO97+'BIZ kWh ENTRY'!BW97+'BIZ kWh ENTRY'!CE97+'BIZ kWh ENTRY'!CM97</f>
        <v>0</v>
      </c>
      <c r="T97" s="198">
        <f>'BIZ kWh ENTRY'!BP97+'BIZ kWh ENTRY'!BX97+'BIZ kWh ENTRY'!CF97+'BIZ kWh ENTRY'!CN97</f>
        <v>0</v>
      </c>
      <c r="U97" s="198">
        <f>'BIZ kWh ENTRY'!BQ97+'BIZ kWh ENTRY'!BY97+'BIZ kWh ENTRY'!CG97+'BIZ kWh ENTRY'!CO97</f>
        <v>0</v>
      </c>
      <c r="V97" s="198">
        <f>'BIZ kWh ENTRY'!BR97+'BIZ kWh ENTRY'!BZ97+'BIZ kWh ENTRY'!CH97+'BIZ kWh ENTRY'!CP97</f>
        <v>0</v>
      </c>
      <c r="W97" s="198">
        <f>'BIZ kWh ENTRY'!BS97+'BIZ kWh ENTRY'!CA97+'BIZ kWh ENTRY'!CI97+'BIZ kWh ENTRY'!CQ97</f>
        <v>0</v>
      </c>
      <c r="X97" s="328">
        <f t="shared" si="26"/>
        <v>0</v>
      </c>
    </row>
    <row r="98" spans="1:24" ht="21.75" thickBot="1" x14ac:dyDescent="0.4">
      <c r="A98" s="88"/>
    </row>
    <row r="99" spans="1:24" ht="21.75" thickBot="1" x14ac:dyDescent="0.4">
      <c r="A99" s="88"/>
      <c r="B99" s="205" t="s">
        <v>36</v>
      </c>
      <c r="C99" s="206">
        <f>C$3</f>
        <v>45292</v>
      </c>
      <c r="D99" s="206">
        <f t="shared" ref="D99:N99" si="28">D$3</f>
        <v>45323</v>
      </c>
      <c r="E99" s="206">
        <f t="shared" si="28"/>
        <v>45352</v>
      </c>
      <c r="F99" s="206">
        <f t="shared" si="28"/>
        <v>45383</v>
      </c>
      <c r="G99" s="206">
        <f t="shared" si="28"/>
        <v>45413</v>
      </c>
      <c r="H99" s="206">
        <f t="shared" si="28"/>
        <v>45444</v>
      </c>
      <c r="I99" s="206">
        <f t="shared" si="28"/>
        <v>45474</v>
      </c>
      <c r="J99" s="206">
        <f t="shared" si="28"/>
        <v>45505</v>
      </c>
      <c r="K99" s="206">
        <f t="shared" si="28"/>
        <v>45536</v>
      </c>
      <c r="L99" s="206">
        <f t="shared" si="28"/>
        <v>45566</v>
      </c>
      <c r="M99" s="206">
        <f t="shared" si="28"/>
        <v>45597</v>
      </c>
      <c r="N99" s="206" t="str">
        <f t="shared" si="28"/>
        <v>Dec-24 +</v>
      </c>
      <c r="O99" s="207" t="s">
        <v>34</v>
      </c>
      <c r="Q99" s="42">
        <f t="shared" ref="Q99:W99" si="29">Q$3</f>
        <v>45627</v>
      </c>
      <c r="R99" s="42">
        <f t="shared" si="29"/>
        <v>45658</v>
      </c>
      <c r="S99" s="42">
        <f t="shared" si="29"/>
        <v>45689</v>
      </c>
      <c r="T99" s="42">
        <f t="shared" si="29"/>
        <v>45717</v>
      </c>
      <c r="U99" s="42">
        <f t="shared" si="29"/>
        <v>45748</v>
      </c>
      <c r="V99" s="42">
        <f t="shared" si="29"/>
        <v>45778</v>
      </c>
      <c r="W99" s="42">
        <f t="shared" si="29"/>
        <v>45809</v>
      </c>
      <c r="X99" s="190" t="s">
        <v>181</v>
      </c>
    </row>
    <row r="100" spans="1:24" ht="15" customHeight="1" x14ac:dyDescent="0.25">
      <c r="A100" s="582" t="s">
        <v>173</v>
      </c>
      <c r="B100" s="11" t="s">
        <v>62</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82">
        <f t="shared" ref="O100:O113" si="30">SUM(C100:N100)</f>
        <v>0</v>
      </c>
      <c r="Q100" s="198">
        <f>'BIZ kWh ENTRY'!BM100+'BIZ kWh ENTRY'!BU100+'BIZ kWh ENTRY'!CC100+'BIZ kWh ENTRY'!CK100</f>
        <v>0</v>
      </c>
      <c r="R100" s="198">
        <f>'BIZ kWh ENTRY'!BN100+'BIZ kWh ENTRY'!BV100+'BIZ kWh ENTRY'!CD100+'BIZ kWh ENTRY'!CL100</f>
        <v>0</v>
      </c>
      <c r="S100" s="198">
        <f>'BIZ kWh ENTRY'!BO100+'BIZ kWh ENTRY'!BW100+'BIZ kWh ENTRY'!CE100+'BIZ kWh ENTRY'!CM100</f>
        <v>0</v>
      </c>
      <c r="T100" s="198">
        <f>'BIZ kWh ENTRY'!BP100+'BIZ kWh ENTRY'!BX100+'BIZ kWh ENTRY'!CF100+'BIZ kWh ENTRY'!CN100</f>
        <v>0</v>
      </c>
      <c r="U100" s="198">
        <f>'BIZ kWh ENTRY'!BQ100+'BIZ kWh ENTRY'!BY100+'BIZ kWh ENTRY'!CG100+'BIZ kWh ENTRY'!CO100</f>
        <v>0</v>
      </c>
      <c r="V100" s="198">
        <f>'BIZ kWh ENTRY'!BR100+'BIZ kWh ENTRY'!BZ100+'BIZ kWh ENTRY'!CH100+'BIZ kWh ENTRY'!CP100</f>
        <v>0</v>
      </c>
      <c r="W100" s="198">
        <f>'BIZ kWh ENTRY'!BS100+'BIZ kWh ENTRY'!CA100+'BIZ kWh ENTRY'!CI100+'BIZ kWh ENTRY'!CQ100</f>
        <v>0</v>
      </c>
      <c r="X100" s="328">
        <f>SUM(Q100:W100)-N100</f>
        <v>0</v>
      </c>
    </row>
    <row r="101" spans="1:24" x14ac:dyDescent="0.25">
      <c r="A101" s="583"/>
      <c r="B101" s="13" t="s">
        <v>61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82">
        <f t="shared" si="30"/>
        <v>0</v>
      </c>
      <c r="Q101" s="198">
        <f>'BIZ kWh ENTRY'!BM101+'BIZ kWh ENTRY'!BU101+'BIZ kWh ENTRY'!CC101+'BIZ kWh ENTRY'!CK101</f>
        <v>0</v>
      </c>
      <c r="R101" s="198">
        <f>'BIZ kWh ENTRY'!BN101+'BIZ kWh ENTRY'!BV101+'BIZ kWh ENTRY'!CD101+'BIZ kWh ENTRY'!CL101</f>
        <v>0</v>
      </c>
      <c r="S101" s="198">
        <f>'BIZ kWh ENTRY'!BO101+'BIZ kWh ENTRY'!BW101+'BIZ kWh ENTRY'!CE101+'BIZ kWh ENTRY'!CM101</f>
        <v>0</v>
      </c>
      <c r="T101" s="198">
        <f>'BIZ kWh ENTRY'!BP101+'BIZ kWh ENTRY'!BX101+'BIZ kWh ENTRY'!CF101+'BIZ kWh ENTRY'!CN101</f>
        <v>0</v>
      </c>
      <c r="U101" s="198">
        <f>'BIZ kWh ENTRY'!BQ101+'BIZ kWh ENTRY'!BY101+'BIZ kWh ENTRY'!CG101+'BIZ kWh ENTRY'!CO101</f>
        <v>0</v>
      </c>
      <c r="V101" s="198">
        <f>'BIZ kWh ENTRY'!BR101+'BIZ kWh ENTRY'!BZ101+'BIZ kWh ENTRY'!CH101+'BIZ kWh ENTRY'!CP101</f>
        <v>0</v>
      </c>
      <c r="W101" s="198">
        <f>'BIZ kWh ENTRY'!BS101+'BIZ kWh ENTRY'!CA101+'BIZ kWh ENTRY'!CI101+'BIZ kWh ENTRY'!CQ101</f>
        <v>0</v>
      </c>
      <c r="X101" s="328">
        <f t="shared" ref="X101:X113" si="31">SUM(Q101:W101)-N101</f>
        <v>0</v>
      </c>
    </row>
    <row r="102" spans="1:24" x14ac:dyDescent="0.25">
      <c r="A102" s="583"/>
      <c r="B102" s="11" t="s">
        <v>60</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82">
        <f t="shared" si="30"/>
        <v>0</v>
      </c>
      <c r="Q102" s="198">
        <f>'BIZ kWh ENTRY'!BM102+'BIZ kWh ENTRY'!BU102+'BIZ kWh ENTRY'!CC102+'BIZ kWh ENTRY'!CK102</f>
        <v>0</v>
      </c>
      <c r="R102" s="198">
        <f>'BIZ kWh ENTRY'!BN102+'BIZ kWh ENTRY'!BV102+'BIZ kWh ENTRY'!CD102+'BIZ kWh ENTRY'!CL102</f>
        <v>0</v>
      </c>
      <c r="S102" s="198">
        <f>'BIZ kWh ENTRY'!BO102+'BIZ kWh ENTRY'!BW102+'BIZ kWh ENTRY'!CE102+'BIZ kWh ENTRY'!CM102</f>
        <v>0</v>
      </c>
      <c r="T102" s="198">
        <f>'BIZ kWh ENTRY'!BP102+'BIZ kWh ENTRY'!BX102+'BIZ kWh ENTRY'!CF102+'BIZ kWh ENTRY'!CN102</f>
        <v>0</v>
      </c>
      <c r="U102" s="198">
        <f>'BIZ kWh ENTRY'!BQ102+'BIZ kWh ENTRY'!BY102+'BIZ kWh ENTRY'!CG102+'BIZ kWh ENTRY'!CO102</f>
        <v>0</v>
      </c>
      <c r="V102" s="198">
        <f>'BIZ kWh ENTRY'!BR102+'BIZ kWh ENTRY'!BZ102+'BIZ kWh ENTRY'!CH102+'BIZ kWh ENTRY'!CP102</f>
        <v>0</v>
      </c>
      <c r="W102" s="198">
        <f>'BIZ kWh ENTRY'!BS102+'BIZ kWh ENTRY'!CA102+'BIZ kWh ENTRY'!CI102+'BIZ kWh ENTRY'!CQ102</f>
        <v>0</v>
      </c>
      <c r="X102" s="328">
        <f t="shared" si="31"/>
        <v>0</v>
      </c>
    </row>
    <row r="103" spans="1:24" x14ac:dyDescent="0.25">
      <c r="A103" s="583"/>
      <c r="B103" s="11" t="s">
        <v>59</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82">
        <f t="shared" si="30"/>
        <v>0</v>
      </c>
      <c r="Q103" s="198">
        <f>'BIZ kWh ENTRY'!BM103+'BIZ kWh ENTRY'!BU103+'BIZ kWh ENTRY'!CC103+'BIZ kWh ENTRY'!CK103</f>
        <v>0</v>
      </c>
      <c r="R103" s="198">
        <f>'BIZ kWh ENTRY'!BN103+'BIZ kWh ENTRY'!BV103+'BIZ kWh ENTRY'!CD103+'BIZ kWh ENTRY'!CL103</f>
        <v>0</v>
      </c>
      <c r="S103" s="198">
        <f>'BIZ kWh ENTRY'!BO103+'BIZ kWh ENTRY'!BW103+'BIZ kWh ENTRY'!CE103+'BIZ kWh ENTRY'!CM103</f>
        <v>0</v>
      </c>
      <c r="T103" s="198">
        <f>'BIZ kWh ENTRY'!BP103+'BIZ kWh ENTRY'!BX103+'BIZ kWh ENTRY'!CF103+'BIZ kWh ENTRY'!CN103</f>
        <v>0</v>
      </c>
      <c r="U103" s="198">
        <f>'BIZ kWh ENTRY'!BQ103+'BIZ kWh ENTRY'!BY103+'BIZ kWh ENTRY'!CG103+'BIZ kWh ENTRY'!CO103</f>
        <v>0</v>
      </c>
      <c r="V103" s="198">
        <f>'BIZ kWh ENTRY'!BR103+'BIZ kWh ENTRY'!BZ103+'BIZ kWh ENTRY'!CH103+'BIZ kWh ENTRY'!CP103</f>
        <v>0</v>
      </c>
      <c r="W103" s="198">
        <f>'BIZ kWh ENTRY'!BS103+'BIZ kWh ENTRY'!CA103+'BIZ kWh ENTRY'!CI103+'BIZ kWh ENTRY'!CQ103</f>
        <v>0</v>
      </c>
      <c r="X103" s="328">
        <f t="shared" si="31"/>
        <v>0</v>
      </c>
    </row>
    <row r="104" spans="1:24" x14ac:dyDescent="0.25">
      <c r="A104" s="583"/>
      <c r="B104" s="13" t="s">
        <v>58</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82">
        <f t="shared" si="30"/>
        <v>0</v>
      </c>
      <c r="Q104" s="198">
        <f>'BIZ kWh ENTRY'!BM104+'BIZ kWh ENTRY'!BU104+'BIZ kWh ENTRY'!CC104+'BIZ kWh ENTRY'!CK104</f>
        <v>0</v>
      </c>
      <c r="R104" s="198">
        <f>'BIZ kWh ENTRY'!BN104+'BIZ kWh ENTRY'!BV104+'BIZ kWh ENTRY'!CD104+'BIZ kWh ENTRY'!CL104</f>
        <v>0</v>
      </c>
      <c r="S104" s="198">
        <f>'BIZ kWh ENTRY'!BO104+'BIZ kWh ENTRY'!BW104+'BIZ kWh ENTRY'!CE104+'BIZ kWh ENTRY'!CM104</f>
        <v>0</v>
      </c>
      <c r="T104" s="198">
        <f>'BIZ kWh ENTRY'!BP104+'BIZ kWh ENTRY'!BX104+'BIZ kWh ENTRY'!CF104+'BIZ kWh ENTRY'!CN104</f>
        <v>0</v>
      </c>
      <c r="U104" s="198">
        <f>'BIZ kWh ENTRY'!BQ104+'BIZ kWh ENTRY'!BY104+'BIZ kWh ENTRY'!CG104+'BIZ kWh ENTRY'!CO104</f>
        <v>0</v>
      </c>
      <c r="V104" s="198">
        <f>'BIZ kWh ENTRY'!BR104+'BIZ kWh ENTRY'!BZ104+'BIZ kWh ENTRY'!CH104+'BIZ kWh ENTRY'!CP104</f>
        <v>0</v>
      </c>
      <c r="W104" s="198">
        <f>'BIZ kWh ENTRY'!BS104+'BIZ kWh ENTRY'!CA104+'BIZ kWh ENTRY'!CI104+'BIZ kWh ENTRY'!CQ104</f>
        <v>0</v>
      </c>
      <c r="X104" s="328">
        <f t="shared" si="31"/>
        <v>0</v>
      </c>
    </row>
    <row r="105" spans="1:24" x14ac:dyDescent="0.25">
      <c r="A105" s="583"/>
      <c r="B105" s="11" t="s">
        <v>57</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82">
        <f t="shared" si="30"/>
        <v>0</v>
      </c>
      <c r="Q105" s="198">
        <f>'BIZ kWh ENTRY'!BM105+'BIZ kWh ENTRY'!BU105+'BIZ kWh ENTRY'!CC105+'BIZ kWh ENTRY'!CK105</f>
        <v>0</v>
      </c>
      <c r="R105" s="198">
        <f>'BIZ kWh ENTRY'!BN105+'BIZ kWh ENTRY'!BV105+'BIZ kWh ENTRY'!CD105+'BIZ kWh ENTRY'!CL105</f>
        <v>0</v>
      </c>
      <c r="S105" s="198">
        <f>'BIZ kWh ENTRY'!BO105+'BIZ kWh ENTRY'!BW105+'BIZ kWh ENTRY'!CE105+'BIZ kWh ENTRY'!CM105</f>
        <v>0</v>
      </c>
      <c r="T105" s="198">
        <f>'BIZ kWh ENTRY'!BP105+'BIZ kWh ENTRY'!BX105+'BIZ kWh ENTRY'!CF105+'BIZ kWh ENTRY'!CN105</f>
        <v>0</v>
      </c>
      <c r="U105" s="198">
        <f>'BIZ kWh ENTRY'!BQ105+'BIZ kWh ENTRY'!BY105+'BIZ kWh ENTRY'!CG105+'BIZ kWh ENTRY'!CO105</f>
        <v>0</v>
      </c>
      <c r="V105" s="198">
        <f>'BIZ kWh ENTRY'!BR105+'BIZ kWh ENTRY'!BZ105+'BIZ kWh ENTRY'!CH105+'BIZ kWh ENTRY'!CP105</f>
        <v>0</v>
      </c>
      <c r="W105" s="198">
        <f>'BIZ kWh ENTRY'!BS105+'BIZ kWh ENTRY'!CA105+'BIZ kWh ENTRY'!CI105+'BIZ kWh ENTRY'!CQ105</f>
        <v>0</v>
      </c>
      <c r="X105" s="328">
        <f t="shared" si="31"/>
        <v>0</v>
      </c>
    </row>
    <row r="106" spans="1:24" x14ac:dyDescent="0.25">
      <c r="A106" s="583"/>
      <c r="B106" s="11" t="s">
        <v>56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82">
        <f t="shared" si="30"/>
        <v>0</v>
      </c>
      <c r="Q106" s="198">
        <f>'BIZ kWh ENTRY'!BM106+'BIZ kWh ENTRY'!BU106+'BIZ kWh ENTRY'!CC106+'BIZ kWh ENTRY'!CK106</f>
        <v>0</v>
      </c>
      <c r="R106" s="198">
        <f>'BIZ kWh ENTRY'!BN106+'BIZ kWh ENTRY'!BV106+'BIZ kWh ENTRY'!CD106+'BIZ kWh ENTRY'!CL106</f>
        <v>0</v>
      </c>
      <c r="S106" s="198">
        <f>'BIZ kWh ENTRY'!BO106+'BIZ kWh ENTRY'!BW106+'BIZ kWh ENTRY'!CE106+'BIZ kWh ENTRY'!CM106</f>
        <v>0</v>
      </c>
      <c r="T106" s="198">
        <f>'BIZ kWh ENTRY'!BP106+'BIZ kWh ENTRY'!BX106+'BIZ kWh ENTRY'!CF106+'BIZ kWh ENTRY'!CN106</f>
        <v>0</v>
      </c>
      <c r="U106" s="198">
        <f>'BIZ kWh ENTRY'!BQ106+'BIZ kWh ENTRY'!BY106+'BIZ kWh ENTRY'!CG106+'BIZ kWh ENTRY'!CO106</f>
        <v>0</v>
      </c>
      <c r="V106" s="198">
        <f>'BIZ kWh ENTRY'!BR106+'BIZ kWh ENTRY'!BZ106+'BIZ kWh ENTRY'!CH106+'BIZ kWh ENTRY'!CP106</f>
        <v>0</v>
      </c>
      <c r="W106" s="198">
        <f>'BIZ kWh ENTRY'!BS106+'BIZ kWh ENTRY'!CA106+'BIZ kWh ENTRY'!CI106+'BIZ kWh ENTRY'!CQ106</f>
        <v>0</v>
      </c>
      <c r="X106" s="328">
        <f t="shared" si="31"/>
        <v>0</v>
      </c>
    </row>
    <row r="107" spans="1:24" x14ac:dyDescent="0.25">
      <c r="A107" s="583"/>
      <c r="B107" s="11" t="s">
        <v>55</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82">
        <f t="shared" si="30"/>
        <v>0</v>
      </c>
      <c r="Q107" s="198">
        <f>'BIZ kWh ENTRY'!BM107+'BIZ kWh ENTRY'!BU107+'BIZ kWh ENTRY'!CC107+'BIZ kWh ENTRY'!CK107</f>
        <v>0</v>
      </c>
      <c r="R107" s="198">
        <f>'BIZ kWh ENTRY'!BN107+'BIZ kWh ENTRY'!BV107+'BIZ kWh ENTRY'!CD107+'BIZ kWh ENTRY'!CL107</f>
        <v>0</v>
      </c>
      <c r="S107" s="198">
        <f>'BIZ kWh ENTRY'!BO107+'BIZ kWh ENTRY'!BW107+'BIZ kWh ENTRY'!CE107+'BIZ kWh ENTRY'!CM107</f>
        <v>0</v>
      </c>
      <c r="T107" s="198">
        <f>'BIZ kWh ENTRY'!BP107+'BIZ kWh ENTRY'!BX107+'BIZ kWh ENTRY'!CF107+'BIZ kWh ENTRY'!CN107</f>
        <v>0</v>
      </c>
      <c r="U107" s="198">
        <f>'BIZ kWh ENTRY'!BQ107+'BIZ kWh ENTRY'!BY107+'BIZ kWh ENTRY'!CG107+'BIZ kWh ENTRY'!CO107</f>
        <v>0</v>
      </c>
      <c r="V107" s="198">
        <f>'BIZ kWh ENTRY'!BR107+'BIZ kWh ENTRY'!BZ107+'BIZ kWh ENTRY'!CH107+'BIZ kWh ENTRY'!CP107</f>
        <v>0</v>
      </c>
      <c r="W107" s="198">
        <f>'BIZ kWh ENTRY'!BS107+'BIZ kWh ENTRY'!CA107+'BIZ kWh ENTRY'!CI107+'BIZ kWh ENTRY'!CQ107</f>
        <v>0</v>
      </c>
      <c r="X107" s="328">
        <f t="shared" si="31"/>
        <v>0</v>
      </c>
    </row>
    <row r="108" spans="1:24" x14ac:dyDescent="0.25">
      <c r="A108" s="583"/>
      <c r="B108" s="11" t="s">
        <v>54</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0</v>
      </c>
      <c r="K108" s="3">
        <f>SUM('BIZ kWh ENTRY'!K108,'BIZ kWh ENTRY'!AA108,'BIZ kWh ENTRY'!AQ108,'BIZ kWh ENTRY'!BG108)</f>
        <v>235548.03731996162</v>
      </c>
      <c r="L108" s="3">
        <f>SUM('BIZ kWh ENTRY'!L108,'BIZ kWh ENTRY'!AB108,'BIZ kWh ENTRY'!AR108,'BIZ kWh ENTRY'!BH108)</f>
        <v>275748.09283495159</v>
      </c>
      <c r="M108" s="3">
        <f>SUM('BIZ kWh ENTRY'!M108,'BIZ kWh ENTRY'!AC108,'BIZ kWh ENTRY'!AS108,'BIZ kWh ENTRY'!BI108)</f>
        <v>0</v>
      </c>
      <c r="N108" s="3">
        <f>SUM('BIZ kWh ENTRY'!N108,'BIZ kWh ENTRY'!AD108,'BIZ kWh ENTRY'!AT108,'BIZ kWh ENTRY'!BJ108)</f>
        <v>37426.01714563631</v>
      </c>
      <c r="O108" s="82">
        <f t="shared" si="30"/>
        <v>548722.14730054943</v>
      </c>
      <c r="Q108" s="198">
        <f>'BIZ kWh ENTRY'!BM108+'BIZ kWh ENTRY'!BU108+'BIZ kWh ENTRY'!CC108+'BIZ kWh ENTRY'!CK108</f>
        <v>26592.989491986918</v>
      </c>
      <c r="R108" s="198">
        <f>'BIZ kWh ENTRY'!BN108+'BIZ kWh ENTRY'!BV108+'BIZ kWh ENTRY'!CD108+'BIZ kWh ENTRY'!CL108</f>
        <v>10833.027653649391</v>
      </c>
      <c r="S108" s="198">
        <f>'BIZ kWh ENTRY'!BO108+'BIZ kWh ENTRY'!BW108+'BIZ kWh ENTRY'!CE108+'BIZ kWh ENTRY'!CM108</f>
        <v>0</v>
      </c>
      <c r="T108" s="198">
        <f>'BIZ kWh ENTRY'!BP108+'BIZ kWh ENTRY'!BX108+'BIZ kWh ENTRY'!CF108+'BIZ kWh ENTRY'!CN108</f>
        <v>0</v>
      </c>
      <c r="U108" s="198">
        <f>'BIZ kWh ENTRY'!BQ108+'BIZ kWh ENTRY'!BY108+'BIZ kWh ENTRY'!CG108+'BIZ kWh ENTRY'!CO108</f>
        <v>0</v>
      </c>
      <c r="V108" s="198">
        <f>'BIZ kWh ENTRY'!BR108+'BIZ kWh ENTRY'!BZ108+'BIZ kWh ENTRY'!CH108+'BIZ kWh ENTRY'!CP108</f>
        <v>0</v>
      </c>
      <c r="W108" s="198">
        <f>'BIZ kWh ENTRY'!BS108+'BIZ kWh ENTRY'!CA108+'BIZ kWh ENTRY'!CI108+'BIZ kWh ENTRY'!CQ108</f>
        <v>0</v>
      </c>
      <c r="X108" s="328">
        <f t="shared" si="31"/>
        <v>0</v>
      </c>
    </row>
    <row r="109" spans="1:24" x14ac:dyDescent="0.25">
      <c r="A109" s="583"/>
      <c r="B109" s="11" t="s">
        <v>53</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82">
        <f t="shared" si="30"/>
        <v>0</v>
      </c>
      <c r="Q109" s="198">
        <f>'BIZ kWh ENTRY'!BM109+'BIZ kWh ENTRY'!BU109+'BIZ kWh ENTRY'!CC109+'BIZ kWh ENTRY'!CK109</f>
        <v>0</v>
      </c>
      <c r="R109" s="198">
        <f>'BIZ kWh ENTRY'!BN109+'BIZ kWh ENTRY'!BV109+'BIZ kWh ENTRY'!CD109+'BIZ kWh ENTRY'!CL109</f>
        <v>0</v>
      </c>
      <c r="S109" s="198">
        <f>'BIZ kWh ENTRY'!BO109+'BIZ kWh ENTRY'!BW109+'BIZ kWh ENTRY'!CE109+'BIZ kWh ENTRY'!CM109</f>
        <v>0</v>
      </c>
      <c r="T109" s="198">
        <f>'BIZ kWh ENTRY'!BP109+'BIZ kWh ENTRY'!BX109+'BIZ kWh ENTRY'!CF109+'BIZ kWh ENTRY'!CN109</f>
        <v>0</v>
      </c>
      <c r="U109" s="198">
        <f>'BIZ kWh ENTRY'!BQ109+'BIZ kWh ENTRY'!BY109+'BIZ kWh ENTRY'!CG109+'BIZ kWh ENTRY'!CO109</f>
        <v>0</v>
      </c>
      <c r="V109" s="198">
        <f>'BIZ kWh ENTRY'!BR109+'BIZ kWh ENTRY'!BZ109+'BIZ kWh ENTRY'!CH109+'BIZ kWh ENTRY'!CP109</f>
        <v>0</v>
      </c>
      <c r="W109" s="198">
        <f>'BIZ kWh ENTRY'!BS109+'BIZ kWh ENTRY'!CA109+'BIZ kWh ENTRY'!CI109+'BIZ kWh ENTRY'!CQ109</f>
        <v>0</v>
      </c>
      <c r="X109" s="328">
        <f t="shared" si="31"/>
        <v>0</v>
      </c>
    </row>
    <row r="110" spans="1:24" x14ac:dyDescent="0.25">
      <c r="A110" s="583"/>
      <c r="B110" s="11" t="s">
        <v>52</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82">
        <f t="shared" si="30"/>
        <v>0</v>
      </c>
      <c r="Q110" s="198">
        <f>'BIZ kWh ENTRY'!BM110+'BIZ kWh ENTRY'!BU110+'BIZ kWh ENTRY'!CC110+'BIZ kWh ENTRY'!CK110</f>
        <v>0</v>
      </c>
      <c r="R110" s="198">
        <f>'BIZ kWh ENTRY'!BN110+'BIZ kWh ENTRY'!BV110+'BIZ kWh ENTRY'!CD110+'BIZ kWh ENTRY'!CL110</f>
        <v>0</v>
      </c>
      <c r="S110" s="198">
        <f>'BIZ kWh ENTRY'!BO110+'BIZ kWh ENTRY'!BW110+'BIZ kWh ENTRY'!CE110+'BIZ kWh ENTRY'!CM110</f>
        <v>0</v>
      </c>
      <c r="T110" s="198">
        <f>'BIZ kWh ENTRY'!BP110+'BIZ kWh ENTRY'!BX110+'BIZ kWh ENTRY'!CF110+'BIZ kWh ENTRY'!CN110</f>
        <v>0</v>
      </c>
      <c r="U110" s="198">
        <f>'BIZ kWh ENTRY'!BQ110+'BIZ kWh ENTRY'!BY110+'BIZ kWh ENTRY'!CG110+'BIZ kWh ENTRY'!CO110</f>
        <v>0</v>
      </c>
      <c r="V110" s="198">
        <f>'BIZ kWh ENTRY'!BR110+'BIZ kWh ENTRY'!BZ110+'BIZ kWh ENTRY'!CH110+'BIZ kWh ENTRY'!CP110</f>
        <v>0</v>
      </c>
      <c r="W110" s="198">
        <f>'BIZ kWh ENTRY'!BS110+'BIZ kWh ENTRY'!CA110+'BIZ kWh ENTRY'!CI110+'BIZ kWh ENTRY'!CQ110</f>
        <v>0</v>
      </c>
      <c r="X110" s="328">
        <f t="shared" si="31"/>
        <v>0</v>
      </c>
    </row>
    <row r="111" spans="1:24" x14ac:dyDescent="0.25">
      <c r="A111" s="583"/>
      <c r="B111" s="11" t="s">
        <v>51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82">
        <f t="shared" si="30"/>
        <v>0</v>
      </c>
      <c r="Q111" s="198">
        <f>'BIZ kWh ENTRY'!BM111+'BIZ kWh ENTRY'!BU111+'BIZ kWh ENTRY'!CC111+'BIZ kWh ENTRY'!CK111</f>
        <v>0</v>
      </c>
      <c r="R111" s="198">
        <f>'BIZ kWh ENTRY'!BN111+'BIZ kWh ENTRY'!BV111+'BIZ kWh ENTRY'!CD111+'BIZ kWh ENTRY'!CL111</f>
        <v>0</v>
      </c>
      <c r="S111" s="198">
        <f>'BIZ kWh ENTRY'!BO111+'BIZ kWh ENTRY'!BW111+'BIZ kWh ENTRY'!CE111+'BIZ kWh ENTRY'!CM111</f>
        <v>0</v>
      </c>
      <c r="T111" s="198">
        <f>'BIZ kWh ENTRY'!BP111+'BIZ kWh ENTRY'!BX111+'BIZ kWh ENTRY'!CF111+'BIZ kWh ENTRY'!CN111</f>
        <v>0</v>
      </c>
      <c r="U111" s="198">
        <f>'BIZ kWh ENTRY'!BQ111+'BIZ kWh ENTRY'!BY111+'BIZ kWh ENTRY'!CG111+'BIZ kWh ENTRY'!CO111</f>
        <v>0</v>
      </c>
      <c r="V111" s="198">
        <f>'BIZ kWh ENTRY'!BR111+'BIZ kWh ENTRY'!BZ111+'BIZ kWh ENTRY'!CH111+'BIZ kWh ENTRY'!CP111</f>
        <v>0</v>
      </c>
      <c r="W111" s="198">
        <f>'BIZ kWh ENTRY'!BS111+'BIZ kWh ENTRY'!CA111+'BIZ kWh ENTRY'!CI111+'BIZ kWh ENTRY'!CQ111</f>
        <v>0</v>
      </c>
      <c r="X111" s="328">
        <f t="shared" si="31"/>
        <v>0</v>
      </c>
    </row>
    <row r="112" spans="1:24" ht="15.75" thickBot="1" x14ac:dyDescent="0.3">
      <c r="A112" s="584"/>
      <c r="B112" s="11" t="s">
        <v>50</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82">
        <f t="shared" si="30"/>
        <v>0</v>
      </c>
      <c r="Q112" s="198">
        <f>'BIZ kWh ENTRY'!BM112+'BIZ kWh ENTRY'!BU112+'BIZ kWh ENTRY'!CC112+'BIZ kWh ENTRY'!CK112</f>
        <v>0</v>
      </c>
      <c r="R112" s="198">
        <f>'BIZ kWh ENTRY'!BN112+'BIZ kWh ENTRY'!BV112+'BIZ kWh ENTRY'!CD112+'BIZ kWh ENTRY'!CL112</f>
        <v>0</v>
      </c>
      <c r="S112" s="198">
        <f>'BIZ kWh ENTRY'!BO112+'BIZ kWh ENTRY'!BW112+'BIZ kWh ENTRY'!CE112+'BIZ kWh ENTRY'!CM112</f>
        <v>0</v>
      </c>
      <c r="T112" s="198">
        <f>'BIZ kWh ENTRY'!BP112+'BIZ kWh ENTRY'!BX112+'BIZ kWh ENTRY'!CF112+'BIZ kWh ENTRY'!CN112</f>
        <v>0</v>
      </c>
      <c r="U112" s="198">
        <f>'BIZ kWh ENTRY'!BQ112+'BIZ kWh ENTRY'!BY112+'BIZ kWh ENTRY'!CG112+'BIZ kWh ENTRY'!CO112</f>
        <v>0</v>
      </c>
      <c r="V112" s="198">
        <f>'BIZ kWh ENTRY'!BR112+'BIZ kWh ENTRY'!BZ112+'BIZ kWh ENTRY'!CH112+'BIZ kWh ENTRY'!CP112</f>
        <v>0</v>
      </c>
      <c r="W112" s="198">
        <f>'BIZ kWh ENTRY'!BS112+'BIZ kWh ENTRY'!CA112+'BIZ kWh ENTRY'!CI112+'BIZ kWh ENTRY'!CQ112</f>
        <v>0</v>
      </c>
      <c r="X112" s="328">
        <f t="shared" si="31"/>
        <v>0</v>
      </c>
    </row>
    <row r="113" spans="1:24" ht="15.75" thickBot="1" x14ac:dyDescent="0.3">
      <c r="A113" s="86"/>
      <c r="B113" s="209" t="s">
        <v>43</v>
      </c>
      <c r="C113" s="210">
        <f t="shared" ref="C113:N113" si="32">SUM(C100:C112)</f>
        <v>0</v>
      </c>
      <c r="D113" s="210">
        <f t="shared" si="32"/>
        <v>0</v>
      </c>
      <c r="E113" s="210">
        <f t="shared" si="32"/>
        <v>0</v>
      </c>
      <c r="F113" s="210">
        <f t="shared" si="32"/>
        <v>0</v>
      </c>
      <c r="G113" s="210">
        <f t="shared" si="32"/>
        <v>0</v>
      </c>
      <c r="H113" s="210">
        <f t="shared" si="32"/>
        <v>0</v>
      </c>
      <c r="I113" s="210">
        <f t="shared" si="32"/>
        <v>0</v>
      </c>
      <c r="J113" s="210">
        <f t="shared" si="32"/>
        <v>0</v>
      </c>
      <c r="K113" s="210">
        <f t="shared" si="32"/>
        <v>235548.03731996162</v>
      </c>
      <c r="L113" s="210">
        <f t="shared" si="32"/>
        <v>275748.09283495159</v>
      </c>
      <c r="M113" s="210">
        <f t="shared" si="32"/>
        <v>0</v>
      </c>
      <c r="N113" s="210">
        <f t="shared" si="32"/>
        <v>37426.01714563631</v>
      </c>
      <c r="O113" s="85">
        <f t="shared" si="30"/>
        <v>548722.14730054943</v>
      </c>
      <c r="P113" s="329">
        <f>SUM(C100:N112)</f>
        <v>548722.14730054943</v>
      </c>
      <c r="Q113" s="198">
        <f>'BIZ kWh ENTRY'!BM113+'BIZ kWh ENTRY'!BU113+'BIZ kWh ENTRY'!CC113+'BIZ kWh ENTRY'!CK113</f>
        <v>26592.989491986918</v>
      </c>
      <c r="R113" s="198">
        <f>'BIZ kWh ENTRY'!BN113+'BIZ kWh ENTRY'!BV113+'BIZ kWh ENTRY'!CD113+'BIZ kWh ENTRY'!CL113</f>
        <v>10833.027653649391</v>
      </c>
      <c r="S113" s="198">
        <f>'BIZ kWh ENTRY'!BO113+'BIZ kWh ENTRY'!BW113+'BIZ kWh ENTRY'!CE113+'BIZ kWh ENTRY'!CM113</f>
        <v>0</v>
      </c>
      <c r="T113" s="198">
        <f>'BIZ kWh ENTRY'!BP113+'BIZ kWh ENTRY'!BX113+'BIZ kWh ENTRY'!CF113+'BIZ kWh ENTRY'!CN113</f>
        <v>0</v>
      </c>
      <c r="U113" s="198">
        <f>'BIZ kWh ENTRY'!BQ113+'BIZ kWh ENTRY'!BY113+'BIZ kWh ENTRY'!CG113+'BIZ kWh ENTRY'!CO113</f>
        <v>0</v>
      </c>
      <c r="V113" s="198">
        <f>'BIZ kWh ENTRY'!BR113+'BIZ kWh ENTRY'!BZ113+'BIZ kWh ENTRY'!CH113+'BIZ kWh ENTRY'!CP113</f>
        <v>0</v>
      </c>
      <c r="W113" s="198">
        <f>'BIZ kWh ENTRY'!BS113+'BIZ kWh ENTRY'!CA113+'BIZ kWh ENTRY'!CI113+'BIZ kWh ENTRY'!CQ113</f>
        <v>0</v>
      </c>
      <c r="X113" s="328">
        <f t="shared" si="31"/>
        <v>0</v>
      </c>
    </row>
    <row r="114" spans="1:24" ht="21.75" thickBot="1" x14ac:dyDescent="0.3">
      <c r="A114" s="87"/>
    </row>
    <row r="115" spans="1:24" ht="21.75" thickBot="1" x14ac:dyDescent="0.3">
      <c r="A115" s="87"/>
      <c r="B115" s="205" t="s">
        <v>36</v>
      </c>
      <c r="C115" s="206">
        <f>C$3</f>
        <v>45292</v>
      </c>
      <c r="D115" s="206">
        <f t="shared" ref="D115:N115" si="33">D$3</f>
        <v>45323</v>
      </c>
      <c r="E115" s="206">
        <f t="shared" si="33"/>
        <v>45352</v>
      </c>
      <c r="F115" s="206">
        <f t="shared" si="33"/>
        <v>45383</v>
      </c>
      <c r="G115" s="206">
        <f t="shared" si="33"/>
        <v>45413</v>
      </c>
      <c r="H115" s="206">
        <f t="shared" si="33"/>
        <v>45444</v>
      </c>
      <c r="I115" s="206">
        <f t="shared" si="33"/>
        <v>45474</v>
      </c>
      <c r="J115" s="206">
        <f t="shared" si="33"/>
        <v>45505</v>
      </c>
      <c r="K115" s="206">
        <f t="shared" si="33"/>
        <v>45536</v>
      </c>
      <c r="L115" s="206">
        <f t="shared" si="33"/>
        <v>45566</v>
      </c>
      <c r="M115" s="206">
        <f t="shared" si="33"/>
        <v>45597</v>
      </c>
      <c r="N115" s="206" t="str">
        <f t="shared" si="33"/>
        <v>Dec-24 +</v>
      </c>
      <c r="O115" s="207" t="s">
        <v>34</v>
      </c>
      <c r="Q115" s="42">
        <f t="shared" ref="Q115:W115" si="34">Q$3</f>
        <v>45627</v>
      </c>
      <c r="R115" s="42">
        <f t="shared" si="34"/>
        <v>45658</v>
      </c>
      <c r="S115" s="42">
        <f t="shared" si="34"/>
        <v>45689</v>
      </c>
      <c r="T115" s="42">
        <f t="shared" si="34"/>
        <v>45717</v>
      </c>
      <c r="U115" s="42">
        <f t="shared" si="34"/>
        <v>45748</v>
      </c>
      <c r="V115" s="42">
        <f t="shared" si="34"/>
        <v>45778</v>
      </c>
      <c r="W115" s="42">
        <f t="shared" si="34"/>
        <v>45809</v>
      </c>
      <c r="X115" s="190" t="s">
        <v>181</v>
      </c>
    </row>
    <row r="116" spans="1:24" ht="15" customHeight="1" x14ac:dyDescent="0.25">
      <c r="A116" s="585" t="s">
        <v>64</v>
      </c>
      <c r="B116" s="11" t="s">
        <v>62</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82">
        <f t="shared" ref="O116:O129" si="35">SUM(C116:N116)</f>
        <v>0</v>
      </c>
      <c r="Q116" s="198">
        <f>'BIZ kWh ENTRY'!BM116+'BIZ kWh ENTRY'!BU116+'BIZ kWh ENTRY'!CC116+'BIZ kWh ENTRY'!CK116</f>
        <v>0</v>
      </c>
      <c r="R116" s="198">
        <f>'BIZ kWh ENTRY'!BN116+'BIZ kWh ENTRY'!BV116+'BIZ kWh ENTRY'!CD116+'BIZ kWh ENTRY'!CL116</f>
        <v>0</v>
      </c>
      <c r="S116" s="198">
        <f>'BIZ kWh ENTRY'!BO116+'BIZ kWh ENTRY'!BW116+'BIZ kWh ENTRY'!CE116+'BIZ kWh ENTRY'!CM116</f>
        <v>0</v>
      </c>
      <c r="T116" s="198">
        <f>'BIZ kWh ENTRY'!BP116+'BIZ kWh ENTRY'!BX116+'BIZ kWh ENTRY'!CF116+'BIZ kWh ENTRY'!CN116</f>
        <v>0</v>
      </c>
      <c r="U116" s="198">
        <f>'BIZ kWh ENTRY'!BQ116+'BIZ kWh ENTRY'!BY116+'BIZ kWh ENTRY'!CG116+'BIZ kWh ENTRY'!CO116</f>
        <v>0</v>
      </c>
      <c r="V116" s="198">
        <f>'BIZ kWh ENTRY'!BR116+'BIZ kWh ENTRY'!BZ116+'BIZ kWh ENTRY'!CH116+'BIZ kWh ENTRY'!CP116</f>
        <v>0</v>
      </c>
      <c r="W116" s="198">
        <f>'BIZ kWh ENTRY'!BS116+'BIZ kWh ENTRY'!CA116+'BIZ kWh ENTRY'!CI116+'BIZ kWh ENTRY'!CQ116</f>
        <v>0</v>
      </c>
      <c r="X116" s="328">
        <f>SUM(Q116:W116)-N116</f>
        <v>0</v>
      </c>
    </row>
    <row r="117" spans="1:24" x14ac:dyDescent="0.25">
      <c r="A117" s="586"/>
      <c r="B117" s="13" t="s">
        <v>61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34904.839999999997</v>
      </c>
      <c r="O117" s="82">
        <f t="shared" si="35"/>
        <v>34904.839999999997</v>
      </c>
      <c r="Q117" s="198">
        <f>'BIZ kWh ENTRY'!BM117+'BIZ kWh ENTRY'!BU117+'BIZ kWh ENTRY'!CC117+'BIZ kWh ENTRY'!CK117</f>
        <v>4060</v>
      </c>
      <c r="R117" s="198">
        <f>'BIZ kWh ENTRY'!BN117+'BIZ kWh ENTRY'!BV117+'BIZ kWh ENTRY'!CD117+'BIZ kWh ENTRY'!CL117</f>
        <v>30844.839999999997</v>
      </c>
      <c r="S117" s="198">
        <f>'BIZ kWh ENTRY'!BO117+'BIZ kWh ENTRY'!BW117+'BIZ kWh ENTRY'!CE117+'BIZ kWh ENTRY'!CM117</f>
        <v>0</v>
      </c>
      <c r="T117" s="198">
        <f>'BIZ kWh ENTRY'!BP117+'BIZ kWh ENTRY'!BX117+'BIZ kWh ENTRY'!CF117+'BIZ kWh ENTRY'!CN117</f>
        <v>0</v>
      </c>
      <c r="U117" s="198">
        <f>'BIZ kWh ENTRY'!BQ117+'BIZ kWh ENTRY'!BY117+'BIZ kWh ENTRY'!CG117+'BIZ kWh ENTRY'!CO117</f>
        <v>0</v>
      </c>
      <c r="V117" s="198">
        <f>'BIZ kWh ENTRY'!BR117+'BIZ kWh ENTRY'!BZ117+'BIZ kWh ENTRY'!CH117+'BIZ kWh ENTRY'!CP117</f>
        <v>0</v>
      </c>
      <c r="W117" s="198">
        <f>'BIZ kWh ENTRY'!BS117+'BIZ kWh ENTRY'!CA117+'BIZ kWh ENTRY'!CI117+'BIZ kWh ENTRY'!CQ117</f>
        <v>0</v>
      </c>
      <c r="X117" s="328">
        <f t="shared" ref="X117:X129" si="36">SUM(Q117:W117)-N117</f>
        <v>0</v>
      </c>
    </row>
    <row r="118" spans="1:24" x14ac:dyDescent="0.25">
      <c r="A118" s="586"/>
      <c r="B118" s="11" t="s">
        <v>60</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82">
        <f t="shared" si="35"/>
        <v>0</v>
      </c>
      <c r="Q118" s="198">
        <f>'BIZ kWh ENTRY'!BM118+'BIZ kWh ENTRY'!BU118+'BIZ kWh ENTRY'!CC118+'BIZ kWh ENTRY'!CK118</f>
        <v>0</v>
      </c>
      <c r="R118" s="198">
        <f>'BIZ kWh ENTRY'!BN118+'BIZ kWh ENTRY'!BV118+'BIZ kWh ENTRY'!CD118+'BIZ kWh ENTRY'!CL118</f>
        <v>0</v>
      </c>
      <c r="S118" s="198">
        <f>'BIZ kWh ENTRY'!BO118+'BIZ kWh ENTRY'!BW118+'BIZ kWh ENTRY'!CE118+'BIZ kWh ENTRY'!CM118</f>
        <v>0</v>
      </c>
      <c r="T118" s="198">
        <f>'BIZ kWh ENTRY'!BP118+'BIZ kWh ENTRY'!BX118+'BIZ kWh ENTRY'!CF118+'BIZ kWh ENTRY'!CN118</f>
        <v>0</v>
      </c>
      <c r="U118" s="198">
        <f>'BIZ kWh ENTRY'!BQ118+'BIZ kWh ENTRY'!BY118+'BIZ kWh ENTRY'!CG118+'BIZ kWh ENTRY'!CO118</f>
        <v>0</v>
      </c>
      <c r="V118" s="198">
        <f>'BIZ kWh ENTRY'!BR118+'BIZ kWh ENTRY'!BZ118+'BIZ kWh ENTRY'!CH118+'BIZ kWh ENTRY'!CP118</f>
        <v>0</v>
      </c>
      <c r="W118" s="198">
        <f>'BIZ kWh ENTRY'!BS118+'BIZ kWh ENTRY'!CA118+'BIZ kWh ENTRY'!CI118+'BIZ kWh ENTRY'!CQ118</f>
        <v>0</v>
      </c>
      <c r="X118" s="328">
        <f t="shared" si="36"/>
        <v>0</v>
      </c>
    </row>
    <row r="119" spans="1:24" x14ac:dyDescent="0.25">
      <c r="A119" s="586"/>
      <c r="B119" s="11" t="s">
        <v>59</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3439.07</v>
      </c>
      <c r="J119" s="3">
        <f>SUM('BIZ kWh ENTRY'!J119,'BIZ kWh ENTRY'!Z119,'BIZ kWh ENTRY'!AP119,'BIZ kWh ENTRY'!BF119)</f>
        <v>0</v>
      </c>
      <c r="K119" s="3">
        <f>SUM('BIZ kWh ENTRY'!K119,'BIZ kWh ENTRY'!AA119,'BIZ kWh ENTRY'!AQ119,'BIZ kWh ENTRY'!BG119)</f>
        <v>18674.439999999999</v>
      </c>
      <c r="L119" s="3">
        <f>SUM('BIZ kWh ENTRY'!L119,'BIZ kWh ENTRY'!AB119,'BIZ kWh ENTRY'!AR119,'BIZ kWh ENTRY'!BH119)</f>
        <v>0</v>
      </c>
      <c r="M119" s="3">
        <f>SUM('BIZ kWh ENTRY'!M119,'BIZ kWh ENTRY'!AC119,'BIZ kWh ENTRY'!AS119,'BIZ kWh ENTRY'!BI119)</f>
        <v>962.6</v>
      </c>
      <c r="N119" s="3">
        <f>SUM('BIZ kWh ENTRY'!N119,'BIZ kWh ENTRY'!AD119,'BIZ kWh ENTRY'!AT119,'BIZ kWh ENTRY'!BJ119)</f>
        <v>118485.44</v>
      </c>
      <c r="O119" s="82">
        <f t="shared" si="35"/>
        <v>141561.54999999999</v>
      </c>
      <c r="Q119" s="198">
        <f>'BIZ kWh ENTRY'!BM119+'BIZ kWh ENTRY'!BU119+'BIZ kWh ENTRY'!CC119+'BIZ kWh ENTRY'!CK119</f>
        <v>0</v>
      </c>
      <c r="R119" s="198">
        <f>'BIZ kWh ENTRY'!BN119+'BIZ kWh ENTRY'!BV119+'BIZ kWh ENTRY'!CD119+'BIZ kWh ENTRY'!CL119</f>
        <v>118485.44</v>
      </c>
      <c r="S119" s="198">
        <f>'BIZ kWh ENTRY'!BO119+'BIZ kWh ENTRY'!BW119+'BIZ kWh ENTRY'!CE119+'BIZ kWh ENTRY'!CM119</f>
        <v>0</v>
      </c>
      <c r="T119" s="198">
        <f>'BIZ kWh ENTRY'!BP119+'BIZ kWh ENTRY'!BX119+'BIZ kWh ENTRY'!CF119+'BIZ kWh ENTRY'!CN119</f>
        <v>0</v>
      </c>
      <c r="U119" s="198">
        <f>'BIZ kWh ENTRY'!BQ119+'BIZ kWh ENTRY'!BY119+'BIZ kWh ENTRY'!CG119+'BIZ kWh ENTRY'!CO119</f>
        <v>0</v>
      </c>
      <c r="V119" s="198">
        <f>'BIZ kWh ENTRY'!BR119+'BIZ kWh ENTRY'!BZ119+'BIZ kWh ENTRY'!CH119+'BIZ kWh ENTRY'!CP119</f>
        <v>0</v>
      </c>
      <c r="W119" s="198">
        <f>'BIZ kWh ENTRY'!BS119+'BIZ kWh ENTRY'!CA119+'BIZ kWh ENTRY'!CI119+'BIZ kWh ENTRY'!CQ119</f>
        <v>0</v>
      </c>
      <c r="X119" s="328">
        <f t="shared" si="36"/>
        <v>0</v>
      </c>
    </row>
    <row r="120" spans="1:24" x14ac:dyDescent="0.25">
      <c r="A120" s="586"/>
      <c r="B120" s="13" t="s">
        <v>58</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82">
        <f t="shared" si="35"/>
        <v>0</v>
      </c>
      <c r="Q120" s="198">
        <f>'BIZ kWh ENTRY'!BM120+'BIZ kWh ENTRY'!BU120+'BIZ kWh ENTRY'!CC120+'BIZ kWh ENTRY'!CK120</f>
        <v>0</v>
      </c>
      <c r="R120" s="198">
        <f>'BIZ kWh ENTRY'!BN120+'BIZ kWh ENTRY'!BV120+'BIZ kWh ENTRY'!CD120+'BIZ kWh ENTRY'!CL120</f>
        <v>0</v>
      </c>
      <c r="S120" s="198">
        <f>'BIZ kWh ENTRY'!BO120+'BIZ kWh ENTRY'!BW120+'BIZ kWh ENTRY'!CE120+'BIZ kWh ENTRY'!CM120</f>
        <v>0</v>
      </c>
      <c r="T120" s="198">
        <f>'BIZ kWh ENTRY'!BP120+'BIZ kWh ENTRY'!BX120+'BIZ kWh ENTRY'!CF120+'BIZ kWh ENTRY'!CN120</f>
        <v>0</v>
      </c>
      <c r="U120" s="198">
        <f>'BIZ kWh ENTRY'!BQ120+'BIZ kWh ENTRY'!BY120+'BIZ kWh ENTRY'!CG120+'BIZ kWh ENTRY'!CO120</f>
        <v>0</v>
      </c>
      <c r="V120" s="198">
        <f>'BIZ kWh ENTRY'!BR120+'BIZ kWh ENTRY'!BZ120+'BIZ kWh ENTRY'!CH120+'BIZ kWh ENTRY'!CP120</f>
        <v>0</v>
      </c>
      <c r="W120" s="198">
        <f>'BIZ kWh ENTRY'!BS120+'BIZ kWh ENTRY'!CA120+'BIZ kWh ENTRY'!CI120+'BIZ kWh ENTRY'!CQ120</f>
        <v>0</v>
      </c>
      <c r="X120" s="328">
        <f t="shared" si="36"/>
        <v>0</v>
      </c>
    </row>
    <row r="121" spans="1:24" x14ac:dyDescent="0.25">
      <c r="A121" s="586"/>
      <c r="B121" s="11" t="s">
        <v>57</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2638.4</v>
      </c>
      <c r="L121" s="3">
        <f>SUM('BIZ kWh ENTRY'!L121,'BIZ kWh ENTRY'!AB121,'BIZ kWh ENTRY'!AR121,'BIZ kWh ENTRY'!BH121)</f>
        <v>0</v>
      </c>
      <c r="M121" s="3">
        <f>SUM('BIZ kWh ENTRY'!M121,'BIZ kWh ENTRY'!AC121,'BIZ kWh ENTRY'!AS121,'BIZ kWh ENTRY'!BI121)</f>
        <v>136</v>
      </c>
      <c r="N121" s="3">
        <f>SUM('BIZ kWh ENTRY'!N121,'BIZ kWh ENTRY'!AD121,'BIZ kWh ENTRY'!AT121,'BIZ kWh ENTRY'!BJ121)</f>
        <v>1088</v>
      </c>
      <c r="O121" s="82">
        <f t="shared" si="35"/>
        <v>3862.4</v>
      </c>
      <c r="Q121" s="198">
        <f>'BIZ kWh ENTRY'!BM121+'BIZ kWh ENTRY'!BU121+'BIZ kWh ENTRY'!CC121+'BIZ kWh ENTRY'!CK121</f>
        <v>0</v>
      </c>
      <c r="R121" s="198">
        <f>'BIZ kWh ENTRY'!BN121+'BIZ kWh ENTRY'!BV121+'BIZ kWh ENTRY'!CD121+'BIZ kWh ENTRY'!CL121</f>
        <v>1088</v>
      </c>
      <c r="S121" s="198">
        <f>'BIZ kWh ENTRY'!BO121+'BIZ kWh ENTRY'!BW121+'BIZ kWh ENTRY'!CE121+'BIZ kWh ENTRY'!CM121</f>
        <v>0</v>
      </c>
      <c r="T121" s="198">
        <f>'BIZ kWh ENTRY'!BP121+'BIZ kWh ENTRY'!BX121+'BIZ kWh ENTRY'!CF121+'BIZ kWh ENTRY'!CN121</f>
        <v>0</v>
      </c>
      <c r="U121" s="198">
        <f>'BIZ kWh ENTRY'!BQ121+'BIZ kWh ENTRY'!BY121+'BIZ kWh ENTRY'!CG121+'BIZ kWh ENTRY'!CO121</f>
        <v>0</v>
      </c>
      <c r="V121" s="198">
        <f>'BIZ kWh ENTRY'!BR121+'BIZ kWh ENTRY'!BZ121+'BIZ kWh ENTRY'!CH121+'BIZ kWh ENTRY'!CP121</f>
        <v>0</v>
      </c>
      <c r="W121" s="198">
        <f>'BIZ kWh ENTRY'!BS121+'BIZ kWh ENTRY'!CA121+'BIZ kWh ENTRY'!CI121+'BIZ kWh ENTRY'!CQ121</f>
        <v>0</v>
      </c>
      <c r="X121" s="328">
        <f t="shared" si="36"/>
        <v>0</v>
      </c>
    </row>
    <row r="122" spans="1:24" x14ac:dyDescent="0.25">
      <c r="A122" s="586"/>
      <c r="B122" s="11" t="s">
        <v>56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422895.18</v>
      </c>
      <c r="G122" s="3">
        <f>SUM('BIZ kWh ENTRY'!G122,'BIZ kWh ENTRY'!W122,'BIZ kWh ENTRY'!AM122,'BIZ kWh ENTRY'!BC122)</f>
        <v>518298.48</v>
      </c>
      <c r="H122" s="3">
        <f>SUM('BIZ kWh ENTRY'!H122,'BIZ kWh ENTRY'!X122,'BIZ kWh ENTRY'!AN122,'BIZ kWh ENTRY'!BD122)</f>
        <v>156821.6</v>
      </c>
      <c r="I122" s="3">
        <f>SUM('BIZ kWh ENTRY'!I122,'BIZ kWh ENTRY'!Y122,'BIZ kWh ENTRY'!AO122,'BIZ kWh ENTRY'!BE122)</f>
        <v>21523.46</v>
      </c>
      <c r="J122" s="3">
        <f>SUM('BIZ kWh ENTRY'!J122,'BIZ kWh ENTRY'!Z122,'BIZ kWh ENTRY'!AP122,'BIZ kWh ENTRY'!BF122)</f>
        <v>10103.92</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16876.150000000001</v>
      </c>
      <c r="N122" s="3">
        <f>SUM('BIZ kWh ENTRY'!N122,'BIZ kWh ENTRY'!AD122,'BIZ kWh ENTRY'!AT122,'BIZ kWh ENTRY'!BJ122)</f>
        <v>40864.01</v>
      </c>
      <c r="O122" s="82">
        <f t="shared" si="35"/>
        <v>1187382.7999999998</v>
      </c>
      <c r="Q122" s="198">
        <f>'BIZ kWh ENTRY'!BM122+'BIZ kWh ENTRY'!BU122+'BIZ kWh ENTRY'!CC122+'BIZ kWh ENTRY'!CK122</f>
        <v>0</v>
      </c>
      <c r="R122" s="198">
        <f>'BIZ kWh ENTRY'!BN122+'BIZ kWh ENTRY'!BV122+'BIZ kWh ENTRY'!CD122+'BIZ kWh ENTRY'!CL122</f>
        <v>40864.01</v>
      </c>
      <c r="S122" s="198">
        <f>'BIZ kWh ENTRY'!BO122+'BIZ kWh ENTRY'!BW122+'BIZ kWh ENTRY'!CE122+'BIZ kWh ENTRY'!CM122</f>
        <v>0</v>
      </c>
      <c r="T122" s="198">
        <f>'BIZ kWh ENTRY'!BP122+'BIZ kWh ENTRY'!BX122+'BIZ kWh ENTRY'!CF122+'BIZ kWh ENTRY'!CN122</f>
        <v>0</v>
      </c>
      <c r="U122" s="198">
        <f>'BIZ kWh ENTRY'!BQ122+'BIZ kWh ENTRY'!BY122+'BIZ kWh ENTRY'!CG122+'BIZ kWh ENTRY'!CO122</f>
        <v>0</v>
      </c>
      <c r="V122" s="198">
        <f>'BIZ kWh ENTRY'!BR122+'BIZ kWh ENTRY'!BZ122+'BIZ kWh ENTRY'!CH122+'BIZ kWh ENTRY'!CP122</f>
        <v>0</v>
      </c>
      <c r="W122" s="198">
        <f>'BIZ kWh ENTRY'!BS122+'BIZ kWh ENTRY'!CA122+'BIZ kWh ENTRY'!CI122+'BIZ kWh ENTRY'!CQ122</f>
        <v>0</v>
      </c>
      <c r="X122" s="328">
        <f t="shared" si="36"/>
        <v>0</v>
      </c>
    </row>
    <row r="123" spans="1:24" x14ac:dyDescent="0.25">
      <c r="A123" s="586"/>
      <c r="B123" s="11" t="s">
        <v>55</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0</v>
      </c>
      <c r="G123" s="3">
        <f>SUM('BIZ kWh ENTRY'!G123,'BIZ kWh ENTRY'!W123,'BIZ kWh ENTRY'!AM123,'BIZ kWh ENTRY'!BC123)</f>
        <v>406.71</v>
      </c>
      <c r="H123" s="3">
        <f>SUM('BIZ kWh ENTRY'!H123,'BIZ kWh ENTRY'!X123,'BIZ kWh ENTRY'!AN123,'BIZ kWh ENTRY'!BD123)</f>
        <v>285232.84000000003</v>
      </c>
      <c r="I123" s="3">
        <f>SUM('BIZ kWh ENTRY'!I123,'BIZ kWh ENTRY'!Y123,'BIZ kWh ENTRY'!AO123,'BIZ kWh ENTRY'!BE123)</f>
        <v>214438.23</v>
      </c>
      <c r="J123" s="3">
        <f>SUM('BIZ kWh ENTRY'!J123,'BIZ kWh ENTRY'!Z123,'BIZ kWh ENTRY'!AP123,'BIZ kWh ENTRY'!BF123)</f>
        <v>78843.08</v>
      </c>
      <c r="K123" s="3">
        <f>SUM('BIZ kWh ENTRY'!K123,'BIZ kWh ENTRY'!AA123,'BIZ kWh ENTRY'!AQ123,'BIZ kWh ENTRY'!BG123)</f>
        <v>324171.15999999997</v>
      </c>
      <c r="L123" s="3">
        <f>SUM('BIZ kWh ENTRY'!L123,'BIZ kWh ENTRY'!AB123,'BIZ kWh ENTRY'!AR123,'BIZ kWh ENTRY'!BH123)</f>
        <v>0</v>
      </c>
      <c r="M123" s="3">
        <f>SUM('BIZ kWh ENTRY'!M123,'BIZ kWh ENTRY'!AC123,'BIZ kWh ENTRY'!AS123,'BIZ kWh ENTRY'!BI123)</f>
        <v>34602.480000000003</v>
      </c>
      <c r="N123" s="3">
        <f>SUM('BIZ kWh ENTRY'!N123,'BIZ kWh ENTRY'!AD123,'BIZ kWh ENTRY'!AT123,'BIZ kWh ENTRY'!BJ123)</f>
        <v>200671.56</v>
      </c>
      <c r="O123" s="82">
        <f t="shared" si="35"/>
        <v>1138366.06</v>
      </c>
      <c r="Q123" s="198">
        <f>'BIZ kWh ENTRY'!BM123+'BIZ kWh ENTRY'!BU123+'BIZ kWh ENTRY'!CC123+'BIZ kWh ENTRY'!CK123</f>
        <v>82749.84</v>
      </c>
      <c r="R123" s="198">
        <f>'BIZ kWh ENTRY'!BN123+'BIZ kWh ENTRY'!BV123+'BIZ kWh ENTRY'!CD123+'BIZ kWh ENTRY'!CL123</f>
        <v>117921.72</v>
      </c>
      <c r="S123" s="198">
        <f>'BIZ kWh ENTRY'!BO123+'BIZ kWh ENTRY'!BW123+'BIZ kWh ENTRY'!CE123+'BIZ kWh ENTRY'!CM123</f>
        <v>0</v>
      </c>
      <c r="T123" s="198">
        <f>'BIZ kWh ENTRY'!BP123+'BIZ kWh ENTRY'!BX123+'BIZ kWh ENTRY'!CF123+'BIZ kWh ENTRY'!CN123</f>
        <v>0</v>
      </c>
      <c r="U123" s="198">
        <f>'BIZ kWh ENTRY'!BQ123+'BIZ kWh ENTRY'!BY123+'BIZ kWh ENTRY'!CG123+'BIZ kWh ENTRY'!CO123</f>
        <v>0</v>
      </c>
      <c r="V123" s="198">
        <f>'BIZ kWh ENTRY'!BR123+'BIZ kWh ENTRY'!BZ123+'BIZ kWh ENTRY'!CH123+'BIZ kWh ENTRY'!CP123</f>
        <v>0</v>
      </c>
      <c r="W123" s="198">
        <f>'BIZ kWh ENTRY'!BS123+'BIZ kWh ENTRY'!CA123+'BIZ kWh ENTRY'!CI123+'BIZ kWh ENTRY'!CQ123</f>
        <v>0</v>
      </c>
      <c r="X123" s="328">
        <f t="shared" si="36"/>
        <v>0</v>
      </c>
    </row>
    <row r="124" spans="1:24" x14ac:dyDescent="0.25">
      <c r="A124" s="586"/>
      <c r="B124" s="11" t="s">
        <v>54</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82">
        <f t="shared" si="35"/>
        <v>0</v>
      </c>
      <c r="Q124" s="198">
        <f>'BIZ kWh ENTRY'!BM124+'BIZ kWh ENTRY'!BU124+'BIZ kWh ENTRY'!CC124+'BIZ kWh ENTRY'!CK124</f>
        <v>0</v>
      </c>
      <c r="R124" s="198">
        <f>'BIZ kWh ENTRY'!BN124+'BIZ kWh ENTRY'!BV124+'BIZ kWh ENTRY'!CD124+'BIZ kWh ENTRY'!CL124</f>
        <v>0</v>
      </c>
      <c r="S124" s="198">
        <f>'BIZ kWh ENTRY'!BO124+'BIZ kWh ENTRY'!BW124+'BIZ kWh ENTRY'!CE124+'BIZ kWh ENTRY'!CM124</f>
        <v>0</v>
      </c>
      <c r="T124" s="198">
        <f>'BIZ kWh ENTRY'!BP124+'BIZ kWh ENTRY'!BX124+'BIZ kWh ENTRY'!CF124+'BIZ kWh ENTRY'!CN124</f>
        <v>0</v>
      </c>
      <c r="U124" s="198">
        <f>'BIZ kWh ENTRY'!BQ124+'BIZ kWh ENTRY'!BY124+'BIZ kWh ENTRY'!CG124+'BIZ kWh ENTRY'!CO124</f>
        <v>0</v>
      </c>
      <c r="V124" s="198">
        <f>'BIZ kWh ENTRY'!BR124+'BIZ kWh ENTRY'!BZ124+'BIZ kWh ENTRY'!CH124+'BIZ kWh ENTRY'!CP124</f>
        <v>0</v>
      </c>
      <c r="W124" s="198">
        <f>'BIZ kWh ENTRY'!BS124+'BIZ kWh ENTRY'!CA124+'BIZ kWh ENTRY'!CI124+'BIZ kWh ENTRY'!CQ124</f>
        <v>0</v>
      </c>
      <c r="X124" s="328">
        <f t="shared" si="36"/>
        <v>0</v>
      </c>
    </row>
    <row r="125" spans="1:24" x14ac:dyDescent="0.25">
      <c r="A125" s="586"/>
      <c r="B125" s="11" t="s">
        <v>53</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82">
        <f t="shared" si="35"/>
        <v>0</v>
      </c>
      <c r="Q125" s="198">
        <f>'BIZ kWh ENTRY'!BM125+'BIZ kWh ENTRY'!BU125+'BIZ kWh ENTRY'!CC125+'BIZ kWh ENTRY'!CK125</f>
        <v>0</v>
      </c>
      <c r="R125" s="198">
        <f>'BIZ kWh ENTRY'!BN125+'BIZ kWh ENTRY'!BV125+'BIZ kWh ENTRY'!CD125+'BIZ kWh ENTRY'!CL125</f>
        <v>0</v>
      </c>
      <c r="S125" s="198">
        <f>'BIZ kWh ENTRY'!BO125+'BIZ kWh ENTRY'!BW125+'BIZ kWh ENTRY'!CE125+'BIZ kWh ENTRY'!CM125</f>
        <v>0</v>
      </c>
      <c r="T125" s="198">
        <f>'BIZ kWh ENTRY'!BP125+'BIZ kWh ENTRY'!BX125+'BIZ kWh ENTRY'!CF125+'BIZ kWh ENTRY'!CN125</f>
        <v>0</v>
      </c>
      <c r="U125" s="198">
        <f>'BIZ kWh ENTRY'!BQ125+'BIZ kWh ENTRY'!BY125+'BIZ kWh ENTRY'!CG125+'BIZ kWh ENTRY'!CO125</f>
        <v>0</v>
      </c>
      <c r="V125" s="198">
        <f>'BIZ kWh ENTRY'!BR125+'BIZ kWh ENTRY'!BZ125+'BIZ kWh ENTRY'!CH125+'BIZ kWh ENTRY'!CP125</f>
        <v>0</v>
      </c>
      <c r="W125" s="198">
        <f>'BIZ kWh ENTRY'!BS125+'BIZ kWh ENTRY'!CA125+'BIZ kWh ENTRY'!CI125+'BIZ kWh ENTRY'!CQ125</f>
        <v>0</v>
      </c>
      <c r="X125" s="328">
        <f t="shared" si="36"/>
        <v>0</v>
      </c>
    </row>
    <row r="126" spans="1:24" x14ac:dyDescent="0.25">
      <c r="A126" s="586"/>
      <c r="B126" s="11" t="s">
        <v>52</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82">
        <f t="shared" si="35"/>
        <v>0</v>
      </c>
      <c r="Q126" s="198">
        <f>'BIZ kWh ENTRY'!BM126+'BIZ kWh ENTRY'!BU126+'BIZ kWh ENTRY'!CC126+'BIZ kWh ENTRY'!CK126</f>
        <v>0</v>
      </c>
      <c r="R126" s="198">
        <f>'BIZ kWh ENTRY'!BN126+'BIZ kWh ENTRY'!BV126+'BIZ kWh ENTRY'!CD126+'BIZ kWh ENTRY'!CL126</f>
        <v>0</v>
      </c>
      <c r="S126" s="198">
        <f>'BIZ kWh ENTRY'!BO126+'BIZ kWh ENTRY'!BW126+'BIZ kWh ENTRY'!CE126+'BIZ kWh ENTRY'!CM126</f>
        <v>0</v>
      </c>
      <c r="T126" s="198">
        <f>'BIZ kWh ENTRY'!BP126+'BIZ kWh ENTRY'!BX126+'BIZ kWh ENTRY'!CF126+'BIZ kWh ENTRY'!CN126</f>
        <v>0</v>
      </c>
      <c r="U126" s="198">
        <f>'BIZ kWh ENTRY'!BQ126+'BIZ kWh ENTRY'!BY126+'BIZ kWh ENTRY'!CG126+'BIZ kWh ENTRY'!CO126</f>
        <v>0</v>
      </c>
      <c r="V126" s="198">
        <f>'BIZ kWh ENTRY'!BR126+'BIZ kWh ENTRY'!BZ126+'BIZ kWh ENTRY'!CH126+'BIZ kWh ENTRY'!CP126</f>
        <v>0</v>
      </c>
      <c r="W126" s="198">
        <f>'BIZ kWh ENTRY'!BS126+'BIZ kWh ENTRY'!CA126+'BIZ kWh ENTRY'!CI126+'BIZ kWh ENTRY'!CQ126</f>
        <v>0</v>
      </c>
      <c r="X126" s="328">
        <f t="shared" si="36"/>
        <v>0</v>
      </c>
    </row>
    <row r="127" spans="1:24" x14ac:dyDescent="0.25">
      <c r="A127" s="586"/>
      <c r="B127" s="11" t="s">
        <v>51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82">
        <f t="shared" si="35"/>
        <v>0</v>
      </c>
      <c r="Q127" s="198">
        <f>'BIZ kWh ENTRY'!BM127+'BIZ kWh ENTRY'!BU127+'BIZ kWh ENTRY'!CC127+'BIZ kWh ENTRY'!CK127</f>
        <v>0</v>
      </c>
      <c r="R127" s="198">
        <f>'BIZ kWh ENTRY'!BN127+'BIZ kWh ENTRY'!BV127+'BIZ kWh ENTRY'!CD127+'BIZ kWh ENTRY'!CL127</f>
        <v>0</v>
      </c>
      <c r="S127" s="198">
        <f>'BIZ kWh ENTRY'!BO127+'BIZ kWh ENTRY'!BW127+'BIZ kWh ENTRY'!CE127+'BIZ kWh ENTRY'!CM127</f>
        <v>0</v>
      </c>
      <c r="T127" s="198">
        <f>'BIZ kWh ENTRY'!BP127+'BIZ kWh ENTRY'!BX127+'BIZ kWh ENTRY'!CF127+'BIZ kWh ENTRY'!CN127</f>
        <v>0</v>
      </c>
      <c r="U127" s="198">
        <f>'BIZ kWh ENTRY'!BQ127+'BIZ kWh ENTRY'!BY127+'BIZ kWh ENTRY'!CG127+'BIZ kWh ENTRY'!CO127</f>
        <v>0</v>
      </c>
      <c r="V127" s="198">
        <f>'BIZ kWh ENTRY'!BR127+'BIZ kWh ENTRY'!BZ127+'BIZ kWh ENTRY'!CH127+'BIZ kWh ENTRY'!CP127</f>
        <v>0</v>
      </c>
      <c r="W127" s="198">
        <f>'BIZ kWh ENTRY'!BS127+'BIZ kWh ENTRY'!CA127+'BIZ kWh ENTRY'!CI127+'BIZ kWh ENTRY'!CQ127</f>
        <v>0</v>
      </c>
      <c r="X127" s="328">
        <f t="shared" si="36"/>
        <v>0</v>
      </c>
    </row>
    <row r="128" spans="1:24" ht="15.75" thickBot="1" x14ac:dyDescent="0.3">
      <c r="A128" s="587"/>
      <c r="B128" s="11" t="s">
        <v>50</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17220.95</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82">
        <f t="shared" si="35"/>
        <v>17220.95</v>
      </c>
      <c r="Q128" s="198">
        <f>'BIZ kWh ENTRY'!BM128+'BIZ kWh ENTRY'!BU128+'BIZ kWh ENTRY'!CC128+'BIZ kWh ENTRY'!CK128</f>
        <v>0</v>
      </c>
      <c r="R128" s="198">
        <f>'BIZ kWh ENTRY'!BN128+'BIZ kWh ENTRY'!BV128+'BIZ kWh ENTRY'!CD128+'BIZ kWh ENTRY'!CL128</f>
        <v>0</v>
      </c>
      <c r="S128" s="198">
        <f>'BIZ kWh ENTRY'!BO128+'BIZ kWh ENTRY'!BW128+'BIZ kWh ENTRY'!CE128+'BIZ kWh ENTRY'!CM128</f>
        <v>0</v>
      </c>
      <c r="T128" s="198">
        <f>'BIZ kWh ENTRY'!BP128+'BIZ kWh ENTRY'!BX128+'BIZ kWh ENTRY'!CF128+'BIZ kWh ENTRY'!CN128</f>
        <v>0</v>
      </c>
      <c r="U128" s="198">
        <f>'BIZ kWh ENTRY'!BQ128+'BIZ kWh ENTRY'!BY128+'BIZ kWh ENTRY'!CG128+'BIZ kWh ENTRY'!CO128</f>
        <v>0</v>
      </c>
      <c r="V128" s="198">
        <f>'BIZ kWh ENTRY'!BR128+'BIZ kWh ENTRY'!BZ128+'BIZ kWh ENTRY'!CH128+'BIZ kWh ENTRY'!CP128</f>
        <v>0</v>
      </c>
      <c r="W128" s="198">
        <f>'BIZ kWh ENTRY'!BS128+'BIZ kWh ENTRY'!CA128+'BIZ kWh ENTRY'!CI128+'BIZ kWh ENTRY'!CQ128</f>
        <v>0</v>
      </c>
      <c r="X128" s="328">
        <f t="shared" si="36"/>
        <v>0</v>
      </c>
    </row>
    <row r="129" spans="1:24" ht="15.75" thickBot="1" x14ac:dyDescent="0.3">
      <c r="A129" s="86"/>
      <c r="B129" s="209" t="s">
        <v>43</v>
      </c>
      <c r="C129" s="210">
        <f t="shared" ref="C129:N129" si="37">SUM(C116:C128)</f>
        <v>0</v>
      </c>
      <c r="D129" s="210">
        <f t="shared" si="37"/>
        <v>0</v>
      </c>
      <c r="E129" s="210">
        <f t="shared" si="37"/>
        <v>0</v>
      </c>
      <c r="F129" s="210">
        <f t="shared" si="37"/>
        <v>422895.18</v>
      </c>
      <c r="G129" s="210">
        <f t="shared" si="37"/>
        <v>535926.14</v>
      </c>
      <c r="H129" s="210">
        <f t="shared" si="37"/>
        <v>442054.44000000006</v>
      </c>
      <c r="I129" s="210">
        <f t="shared" si="37"/>
        <v>239400.76</v>
      </c>
      <c r="J129" s="210">
        <f t="shared" si="37"/>
        <v>88947</v>
      </c>
      <c r="K129" s="210">
        <f t="shared" si="37"/>
        <v>345484</v>
      </c>
      <c r="L129" s="210">
        <f t="shared" si="37"/>
        <v>0</v>
      </c>
      <c r="M129" s="210">
        <f t="shared" si="37"/>
        <v>52577.23</v>
      </c>
      <c r="N129" s="210">
        <f t="shared" si="37"/>
        <v>396013.85</v>
      </c>
      <c r="O129" s="85">
        <f t="shared" si="35"/>
        <v>2523298.6000000006</v>
      </c>
      <c r="Q129" s="198">
        <f>'BIZ kWh ENTRY'!BM129+'BIZ kWh ENTRY'!BU129+'BIZ kWh ENTRY'!CC129+'BIZ kWh ENTRY'!CK129</f>
        <v>86809.84</v>
      </c>
      <c r="R129" s="198">
        <f>'BIZ kWh ENTRY'!BN129+'BIZ kWh ENTRY'!BV129+'BIZ kWh ENTRY'!CD129+'BIZ kWh ENTRY'!CL129</f>
        <v>309204.01</v>
      </c>
      <c r="S129" s="198">
        <f>'BIZ kWh ENTRY'!BO129+'BIZ kWh ENTRY'!BW129+'BIZ kWh ENTRY'!CE129+'BIZ kWh ENTRY'!CM129</f>
        <v>0</v>
      </c>
      <c r="T129" s="198">
        <f>'BIZ kWh ENTRY'!BP129+'BIZ kWh ENTRY'!BX129+'BIZ kWh ENTRY'!CF129+'BIZ kWh ENTRY'!CN129</f>
        <v>0</v>
      </c>
      <c r="U129" s="198">
        <f>'BIZ kWh ENTRY'!BQ129+'BIZ kWh ENTRY'!BY129+'BIZ kWh ENTRY'!CG129+'BIZ kWh ENTRY'!CO129</f>
        <v>0</v>
      </c>
      <c r="V129" s="198">
        <f>'BIZ kWh ENTRY'!BR129+'BIZ kWh ENTRY'!BZ129+'BIZ kWh ENTRY'!CH129+'BIZ kWh ENTRY'!CP129</f>
        <v>0</v>
      </c>
      <c r="W129" s="198">
        <f>'BIZ kWh ENTRY'!BS129+'BIZ kWh ENTRY'!CA129+'BIZ kWh ENTRY'!CI129+'BIZ kWh ENTRY'!CQ129</f>
        <v>0</v>
      </c>
      <c r="X129" s="328">
        <f t="shared" si="36"/>
        <v>0</v>
      </c>
    </row>
    <row r="130" spans="1:24" ht="21.75" thickBot="1" x14ac:dyDescent="0.3">
      <c r="A130" s="87"/>
    </row>
    <row r="131" spans="1:24" ht="21.75" thickBot="1" x14ac:dyDescent="0.3">
      <c r="A131" s="87"/>
      <c r="B131" s="205" t="s">
        <v>36</v>
      </c>
      <c r="C131" s="206">
        <f>C$3</f>
        <v>45292</v>
      </c>
      <c r="D131" s="206">
        <f t="shared" ref="D131:N131" si="38">D$3</f>
        <v>45323</v>
      </c>
      <c r="E131" s="206">
        <f t="shared" si="38"/>
        <v>45352</v>
      </c>
      <c r="F131" s="206">
        <f t="shared" si="38"/>
        <v>45383</v>
      </c>
      <c r="G131" s="206">
        <f t="shared" si="38"/>
        <v>45413</v>
      </c>
      <c r="H131" s="206">
        <f t="shared" si="38"/>
        <v>45444</v>
      </c>
      <c r="I131" s="206">
        <f t="shared" si="38"/>
        <v>45474</v>
      </c>
      <c r="J131" s="206">
        <f t="shared" si="38"/>
        <v>45505</v>
      </c>
      <c r="K131" s="206">
        <f t="shared" si="38"/>
        <v>45536</v>
      </c>
      <c r="L131" s="206">
        <f t="shared" si="38"/>
        <v>45566</v>
      </c>
      <c r="M131" s="206">
        <f t="shared" si="38"/>
        <v>45597</v>
      </c>
      <c r="N131" s="206" t="str">
        <f t="shared" si="38"/>
        <v>Dec-24 +</v>
      </c>
      <c r="O131" s="207" t="s">
        <v>34</v>
      </c>
      <c r="Q131" s="42">
        <f t="shared" ref="Q131:W131" si="39">Q$3</f>
        <v>45627</v>
      </c>
      <c r="R131" s="42">
        <f t="shared" si="39"/>
        <v>45658</v>
      </c>
      <c r="S131" s="42">
        <f t="shared" si="39"/>
        <v>45689</v>
      </c>
      <c r="T131" s="42">
        <f t="shared" si="39"/>
        <v>45717</v>
      </c>
      <c r="U131" s="42">
        <f t="shared" si="39"/>
        <v>45748</v>
      </c>
      <c r="V131" s="42">
        <f t="shared" si="39"/>
        <v>45778</v>
      </c>
      <c r="W131" s="42">
        <f t="shared" si="39"/>
        <v>45809</v>
      </c>
      <c r="X131" s="190" t="s">
        <v>181</v>
      </c>
    </row>
    <row r="132" spans="1:24" ht="15" customHeight="1" x14ac:dyDescent="0.25">
      <c r="A132" s="579" t="s">
        <v>71</v>
      </c>
      <c r="B132" s="11" t="s">
        <v>62</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82">
        <f t="shared" ref="O132:O145" si="40">SUM(C132:N132)</f>
        <v>0</v>
      </c>
      <c r="Q132" s="198">
        <f>'BIZ kWh ENTRY'!BM132+'BIZ kWh ENTRY'!BU132+'BIZ kWh ENTRY'!CC132+'BIZ kWh ENTRY'!CK132</f>
        <v>0</v>
      </c>
      <c r="R132" s="198">
        <f>'BIZ kWh ENTRY'!BN132+'BIZ kWh ENTRY'!BV132+'BIZ kWh ENTRY'!CD132+'BIZ kWh ENTRY'!CL132</f>
        <v>0</v>
      </c>
      <c r="S132" s="198">
        <f>'BIZ kWh ENTRY'!BO132+'BIZ kWh ENTRY'!BW132+'BIZ kWh ENTRY'!CE132+'BIZ kWh ENTRY'!CM132</f>
        <v>0</v>
      </c>
      <c r="T132" s="198">
        <f>'BIZ kWh ENTRY'!BP132+'BIZ kWh ENTRY'!BX132+'BIZ kWh ENTRY'!CF132+'BIZ kWh ENTRY'!CN132</f>
        <v>0</v>
      </c>
      <c r="U132" s="198">
        <f>'BIZ kWh ENTRY'!BQ132+'BIZ kWh ENTRY'!BY132+'BIZ kWh ENTRY'!CG132+'BIZ kWh ENTRY'!CO132</f>
        <v>0</v>
      </c>
      <c r="V132" s="198">
        <f>'BIZ kWh ENTRY'!BR132+'BIZ kWh ENTRY'!BZ132+'BIZ kWh ENTRY'!CH132+'BIZ kWh ENTRY'!CP132</f>
        <v>0</v>
      </c>
      <c r="W132" s="198">
        <f>'BIZ kWh ENTRY'!BS132+'BIZ kWh ENTRY'!CA132+'BIZ kWh ENTRY'!CI132+'BIZ kWh ENTRY'!CQ132</f>
        <v>0</v>
      </c>
      <c r="X132" s="328">
        <f>SUM(Q132:W132)-N132</f>
        <v>0</v>
      </c>
    </row>
    <row r="133" spans="1:24" x14ac:dyDescent="0.25">
      <c r="A133" s="580"/>
      <c r="B133" s="13" t="s">
        <v>61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82">
        <f t="shared" si="40"/>
        <v>0</v>
      </c>
      <c r="Q133" s="198">
        <f>'BIZ kWh ENTRY'!BM133+'BIZ kWh ENTRY'!BU133+'BIZ kWh ENTRY'!CC133+'BIZ kWh ENTRY'!CK133</f>
        <v>0</v>
      </c>
      <c r="R133" s="198">
        <f>'BIZ kWh ENTRY'!BN133+'BIZ kWh ENTRY'!BV133+'BIZ kWh ENTRY'!CD133+'BIZ kWh ENTRY'!CL133</f>
        <v>0</v>
      </c>
      <c r="S133" s="198">
        <f>'BIZ kWh ENTRY'!BO133+'BIZ kWh ENTRY'!BW133+'BIZ kWh ENTRY'!CE133+'BIZ kWh ENTRY'!CM133</f>
        <v>0</v>
      </c>
      <c r="T133" s="198">
        <f>'BIZ kWh ENTRY'!BP133+'BIZ kWh ENTRY'!BX133+'BIZ kWh ENTRY'!CF133+'BIZ kWh ENTRY'!CN133</f>
        <v>0</v>
      </c>
      <c r="U133" s="198">
        <f>'BIZ kWh ENTRY'!BQ133+'BIZ kWh ENTRY'!BY133+'BIZ kWh ENTRY'!CG133+'BIZ kWh ENTRY'!CO133</f>
        <v>0</v>
      </c>
      <c r="V133" s="198">
        <f>'BIZ kWh ENTRY'!BR133+'BIZ kWh ENTRY'!BZ133+'BIZ kWh ENTRY'!CH133+'BIZ kWh ENTRY'!CP133</f>
        <v>0</v>
      </c>
      <c r="W133" s="198">
        <f>'BIZ kWh ENTRY'!BS133+'BIZ kWh ENTRY'!CA133+'BIZ kWh ENTRY'!CI133+'BIZ kWh ENTRY'!CQ133</f>
        <v>0</v>
      </c>
      <c r="X133" s="328">
        <f t="shared" ref="X133:X145" si="41">SUM(Q133:W133)-N133</f>
        <v>0</v>
      </c>
    </row>
    <row r="134" spans="1:24" x14ac:dyDescent="0.25">
      <c r="A134" s="580"/>
      <c r="B134" s="11" t="s">
        <v>60</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82">
        <f t="shared" si="40"/>
        <v>0</v>
      </c>
      <c r="Q134" s="198">
        <f>'BIZ kWh ENTRY'!BM134+'BIZ kWh ENTRY'!BU134+'BIZ kWh ENTRY'!CC134+'BIZ kWh ENTRY'!CK134</f>
        <v>0</v>
      </c>
      <c r="R134" s="198">
        <f>'BIZ kWh ENTRY'!BN134+'BIZ kWh ENTRY'!BV134+'BIZ kWh ENTRY'!CD134+'BIZ kWh ENTRY'!CL134</f>
        <v>0</v>
      </c>
      <c r="S134" s="198">
        <f>'BIZ kWh ENTRY'!BO134+'BIZ kWh ENTRY'!BW134+'BIZ kWh ENTRY'!CE134+'BIZ kWh ENTRY'!CM134</f>
        <v>0</v>
      </c>
      <c r="T134" s="198">
        <f>'BIZ kWh ENTRY'!BP134+'BIZ kWh ENTRY'!BX134+'BIZ kWh ENTRY'!CF134+'BIZ kWh ENTRY'!CN134</f>
        <v>0</v>
      </c>
      <c r="U134" s="198">
        <f>'BIZ kWh ENTRY'!BQ134+'BIZ kWh ENTRY'!BY134+'BIZ kWh ENTRY'!CG134+'BIZ kWh ENTRY'!CO134</f>
        <v>0</v>
      </c>
      <c r="V134" s="198">
        <f>'BIZ kWh ENTRY'!BR134+'BIZ kWh ENTRY'!BZ134+'BIZ kWh ENTRY'!CH134+'BIZ kWh ENTRY'!CP134</f>
        <v>0</v>
      </c>
      <c r="W134" s="198">
        <f>'BIZ kWh ENTRY'!BS134+'BIZ kWh ENTRY'!CA134+'BIZ kWh ENTRY'!CI134+'BIZ kWh ENTRY'!CQ134</f>
        <v>0</v>
      </c>
      <c r="X134" s="328">
        <f t="shared" si="41"/>
        <v>0</v>
      </c>
    </row>
    <row r="135" spans="1:24" x14ac:dyDescent="0.25">
      <c r="A135" s="580"/>
      <c r="B135" s="11" t="s">
        <v>59</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5990.5</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13849.56</v>
      </c>
      <c r="M135" s="3">
        <f>SUM('BIZ kWh ENTRY'!M135,'BIZ kWh ENTRY'!AC135,'BIZ kWh ENTRY'!AS135,'BIZ kWh ENTRY'!BI135)</f>
        <v>11768.28</v>
      </c>
      <c r="N135" s="3">
        <f>SUM('BIZ kWh ENTRY'!N135,'BIZ kWh ENTRY'!AD135,'BIZ kWh ENTRY'!AT135,'BIZ kWh ENTRY'!BJ135)</f>
        <v>18.48</v>
      </c>
      <c r="O135" s="82">
        <f t="shared" si="40"/>
        <v>31626.819999999996</v>
      </c>
      <c r="Q135" s="198">
        <f>'BIZ kWh ENTRY'!BM135+'BIZ kWh ENTRY'!BU135+'BIZ kWh ENTRY'!CC135+'BIZ kWh ENTRY'!CK135</f>
        <v>18.48</v>
      </c>
      <c r="R135" s="198">
        <f>'BIZ kWh ENTRY'!BN135+'BIZ kWh ENTRY'!BV135+'BIZ kWh ENTRY'!CD135+'BIZ kWh ENTRY'!CL135</f>
        <v>0</v>
      </c>
      <c r="S135" s="198">
        <f>'BIZ kWh ENTRY'!BO135+'BIZ kWh ENTRY'!BW135+'BIZ kWh ENTRY'!CE135+'BIZ kWh ENTRY'!CM135</f>
        <v>0</v>
      </c>
      <c r="T135" s="198">
        <f>'BIZ kWh ENTRY'!BP135+'BIZ kWh ENTRY'!BX135+'BIZ kWh ENTRY'!CF135+'BIZ kWh ENTRY'!CN135</f>
        <v>0</v>
      </c>
      <c r="U135" s="198">
        <f>'BIZ kWh ENTRY'!BQ135+'BIZ kWh ENTRY'!BY135+'BIZ kWh ENTRY'!CG135+'BIZ kWh ENTRY'!CO135</f>
        <v>0</v>
      </c>
      <c r="V135" s="198">
        <f>'BIZ kWh ENTRY'!BR135+'BIZ kWh ENTRY'!BZ135+'BIZ kWh ENTRY'!CH135+'BIZ kWh ENTRY'!CP135</f>
        <v>0</v>
      </c>
      <c r="W135" s="198">
        <f>'BIZ kWh ENTRY'!BS135+'BIZ kWh ENTRY'!CA135+'BIZ kWh ENTRY'!CI135+'BIZ kWh ENTRY'!CQ135</f>
        <v>0</v>
      </c>
      <c r="X135" s="328">
        <f t="shared" si="41"/>
        <v>0</v>
      </c>
    </row>
    <row r="136" spans="1:24" x14ac:dyDescent="0.25">
      <c r="A136" s="580"/>
      <c r="B136" s="13" t="s">
        <v>58</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82">
        <f t="shared" si="40"/>
        <v>0</v>
      </c>
      <c r="Q136" s="198">
        <f>'BIZ kWh ENTRY'!BM136+'BIZ kWh ENTRY'!BU136+'BIZ kWh ENTRY'!CC136+'BIZ kWh ENTRY'!CK136</f>
        <v>0</v>
      </c>
      <c r="R136" s="198">
        <f>'BIZ kWh ENTRY'!BN136+'BIZ kWh ENTRY'!BV136+'BIZ kWh ENTRY'!CD136+'BIZ kWh ENTRY'!CL136</f>
        <v>0</v>
      </c>
      <c r="S136" s="198">
        <f>'BIZ kWh ENTRY'!BO136+'BIZ kWh ENTRY'!BW136+'BIZ kWh ENTRY'!CE136+'BIZ kWh ENTRY'!CM136</f>
        <v>0</v>
      </c>
      <c r="T136" s="198">
        <f>'BIZ kWh ENTRY'!BP136+'BIZ kWh ENTRY'!BX136+'BIZ kWh ENTRY'!CF136+'BIZ kWh ENTRY'!CN136</f>
        <v>0</v>
      </c>
      <c r="U136" s="198">
        <f>'BIZ kWh ENTRY'!BQ136+'BIZ kWh ENTRY'!BY136+'BIZ kWh ENTRY'!CG136+'BIZ kWh ENTRY'!CO136</f>
        <v>0</v>
      </c>
      <c r="V136" s="198">
        <f>'BIZ kWh ENTRY'!BR136+'BIZ kWh ENTRY'!BZ136+'BIZ kWh ENTRY'!CH136+'BIZ kWh ENTRY'!CP136</f>
        <v>0</v>
      </c>
      <c r="W136" s="198">
        <f>'BIZ kWh ENTRY'!BS136+'BIZ kWh ENTRY'!CA136+'BIZ kWh ENTRY'!CI136+'BIZ kWh ENTRY'!CQ136</f>
        <v>0</v>
      </c>
      <c r="X136" s="328">
        <f t="shared" si="41"/>
        <v>0</v>
      </c>
    </row>
    <row r="137" spans="1:24" x14ac:dyDescent="0.25">
      <c r="A137" s="580"/>
      <c r="B137" s="11" t="s">
        <v>57</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62792.22</v>
      </c>
      <c r="M137" s="3">
        <f>SUM('BIZ kWh ENTRY'!M137,'BIZ kWh ENTRY'!AC137,'BIZ kWh ENTRY'!AS137,'BIZ kWh ENTRY'!BI137)</f>
        <v>1630.48</v>
      </c>
      <c r="N137" s="3">
        <f>SUM('BIZ kWh ENTRY'!N137,'BIZ kWh ENTRY'!AD137,'BIZ kWh ENTRY'!AT137,'BIZ kWh ENTRY'!BJ137)</f>
        <v>2.56</v>
      </c>
      <c r="O137" s="82">
        <f t="shared" si="40"/>
        <v>64425.26</v>
      </c>
      <c r="Q137" s="198">
        <f>'BIZ kWh ENTRY'!BM137+'BIZ kWh ENTRY'!BU137+'BIZ kWh ENTRY'!CC137+'BIZ kWh ENTRY'!CK137</f>
        <v>2.56</v>
      </c>
      <c r="R137" s="198">
        <f>'BIZ kWh ENTRY'!BN137+'BIZ kWh ENTRY'!BV137+'BIZ kWh ENTRY'!CD137+'BIZ kWh ENTRY'!CL137</f>
        <v>0</v>
      </c>
      <c r="S137" s="198">
        <f>'BIZ kWh ENTRY'!BO137+'BIZ kWh ENTRY'!BW137+'BIZ kWh ENTRY'!CE137+'BIZ kWh ENTRY'!CM137</f>
        <v>0</v>
      </c>
      <c r="T137" s="198">
        <f>'BIZ kWh ENTRY'!BP137+'BIZ kWh ENTRY'!BX137+'BIZ kWh ENTRY'!CF137+'BIZ kWh ENTRY'!CN137</f>
        <v>0</v>
      </c>
      <c r="U137" s="198">
        <f>'BIZ kWh ENTRY'!BQ137+'BIZ kWh ENTRY'!BY137+'BIZ kWh ENTRY'!CG137+'BIZ kWh ENTRY'!CO137</f>
        <v>0</v>
      </c>
      <c r="V137" s="198">
        <f>'BIZ kWh ENTRY'!BR137+'BIZ kWh ENTRY'!BZ137+'BIZ kWh ENTRY'!CH137+'BIZ kWh ENTRY'!CP137</f>
        <v>0</v>
      </c>
      <c r="W137" s="198">
        <f>'BIZ kWh ENTRY'!BS137+'BIZ kWh ENTRY'!CA137+'BIZ kWh ENTRY'!CI137+'BIZ kWh ENTRY'!CQ137</f>
        <v>0</v>
      </c>
      <c r="X137" s="328">
        <f t="shared" si="41"/>
        <v>0</v>
      </c>
    </row>
    <row r="138" spans="1:24" x14ac:dyDescent="0.25">
      <c r="A138" s="580"/>
      <c r="B138" s="11" t="s">
        <v>56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42970.98</v>
      </c>
      <c r="H138" s="3">
        <f>SUM('BIZ kWh ENTRY'!H138,'BIZ kWh ENTRY'!X138,'BIZ kWh ENTRY'!AN138,'BIZ kWh ENTRY'!BD138)</f>
        <v>108072.51</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-81439.86</v>
      </c>
      <c r="M138" s="3">
        <f>SUM('BIZ kWh ENTRY'!M138,'BIZ kWh ENTRY'!AC138,'BIZ kWh ENTRY'!AS138,'BIZ kWh ENTRY'!BI138)</f>
        <v>9916.35</v>
      </c>
      <c r="N138" s="3">
        <f>SUM('BIZ kWh ENTRY'!N138,'BIZ kWh ENTRY'!AD138,'BIZ kWh ENTRY'!AT138,'BIZ kWh ENTRY'!BJ138)</f>
        <v>55755.46</v>
      </c>
      <c r="O138" s="82">
        <f t="shared" si="40"/>
        <v>135275.44</v>
      </c>
      <c r="Q138" s="198">
        <f>'BIZ kWh ENTRY'!BM138+'BIZ kWh ENTRY'!BU138+'BIZ kWh ENTRY'!CC138+'BIZ kWh ENTRY'!CK138</f>
        <v>0</v>
      </c>
      <c r="R138" s="198">
        <f>'BIZ kWh ENTRY'!BN138+'BIZ kWh ENTRY'!BV138+'BIZ kWh ENTRY'!CD138+'BIZ kWh ENTRY'!CL138</f>
        <v>55755.46</v>
      </c>
      <c r="S138" s="198">
        <f>'BIZ kWh ENTRY'!BO138+'BIZ kWh ENTRY'!BW138+'BIZ kWh ENTRY'!CE138+'BIZ kWh ENTRY'!CM138</f>
        <v>0</v>
      </c>
      <c r="T138" s="198">
        <f>'BIZ kWh ENTRY'!BP138+'BIZ kWh ENTRY'!BX138+'BIZ kWh ENTRY'!CF138+'BIZ kWh ENTRY'!CN138</f>
        <v>0</v>
      </c>
      <c r="U138" s="198">
        <f>'BIZ kWh ENTRY'!BQ138+'BIZ kWh ENTRY'!BY138+'BIZ kWh ENTRY'!CG138+'BIZ kWh ENTRY'!CO138</f>
        <v>0</v>
      </c>
      <c r="V138" s="198">
        <f>'BIZ kWh ENTRY'!BR138+'BIZ kWh ENTRY'!BZ138+'BIZ kWh ENTRY'!CH138+'BIZ kWh ENTRY'!CP138</f>
        <v>0</v>
      </c>
      <c r="W138" s="198">
        <f>'BIZ kWh ENTRY'!BS138+'BIZ kWh ENTRY'!CA138+'BIZ kWh ENTRY'!CI138+'BIZ kWh ENTRY'!CQ138</f>
        <v>0</v>
      </c>
      <c r="X138" s="328">
        <f t="shared" si="41"/>
        <v>0</v>
      </c>
    </row>
    <row r="139" spans="1:24" x14ac:dyDescent="0.25">
      <c r="A139" s="580"/>
      <c r="B139" s="11" t="s">
        <v>55</v>
      </c>
      <c r="C139" s="3">
        <f>SUM('BIZ kWh ENTRY'!C139,'BIZ kWh ENTRY'!S139,'BIZ kWh ENTRY'!AI139,'BIZ kWh ENTRY'!AY139)</f>
        <v>0</v>
      </c>
      <c r="D139" s="3">
        <f>SUM('BIZ kWh ENTRY'!D139,'BIZ kWh ENTRY'!T139,'BIZ kWh ENTRY'!AJ139,'BIZ kWh ENTRY'!AZ139)</f>
        <v>0</v>
      </c>
      <c r="E139" s="3">
        <f>SUM('BIZ kWh ENTRY'!E139,'BIZ kWh ENTRY'!U139,'BIZ kWh ENTRY'!AK139,'BIZ kWh ENTRY'!BA139)</f>
        <v>483726.86</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0</v>
      </c>
      <c r="J139" s="3">
        <f>SUM('BIZ kWh ENTRY'!J139,'BIZ kWh ENTRY'!Z139,'BIZ kWh ENTRY'!AP139,'BIZ kWh ENTRY'!BF139)</f>
        <v>29566.729999999996</v>
      </c>
      <c r="K139" s="3">
        <f>SUM('BIZ kWh ENTRY'!K139,'BIZ kWh ENTRY'!AA139,'BIZ kWh ENTRY'!AQ139,'BIZ kWh ENTRY'!BG139)</f>
        <v>14965.74</v>
      </c>
      <c r="L139" s="3">
        <f>SUM('BIZ kWh ENTRY'!L139,'BIZ kWh ENTRY'!AB139,'BIZ kWh ENTRY'!AR139,'BIZ kWh ENTRY'!BH139)</f>
        <v>181792.65</v>
      </c>
      <c r="M139" s="3">
        <f>SUM('BIZ kWh ENTRY'!M139,'BIZ kWh ENTRY'!AC139,'BIZ kWh ENTRY'!AS139,'BIZ kWh ENTRY'!BI139)</f>
        <v>-153999.85</v>
      </c>
      <c r="N139" s="3">
        <f>SUM('BIZ kWh ENTRY'!N139,'BIZ kWh ENTRY'!AD139,'BIZ kWh ENTRY'!AT139,'BIZ kWh ENTRY'!BJ139)</f>
        <v>2224.98</v>
      </c>
      <c r="O139" s="82">
        <f t="shared" si="40"/>
        <v>558277.11</v>
      </c>
      <c r="Q139" s="198">
        <f>'BIZ kWh ENTRY'!BM139+'BIZ kWh ENTRY'!BU139+'BIZ kWh ENTRY'!CC139+'BIZ kWh ENTRY'!CK139</f>
        <v>2224.98</v>
      </c>
      <c r="R139" s="198">
        <f>'BIZ kWh ENTRY'!BN139+'BIZ kWh ENTRY'!BV139+'BIZ kWh ENTRY'!CD139+'BIZ kWh ENTRY'!CL139</f>
        <v>0</v>
      </c>
      <c r="S139" s="198">
        <f>'BIZ kWh ENTRY'!BO139+'BIZ kWh ENTRY'!BW139+'BIZ kWh ENTRY'!CE139+'BIZ kWh ENTRY'!CM139</f>
        <v>0</v>
      </c>
      <c r="T139" s="198">
        <f>'BIZ kWh ENTRY'!BP139+'BIZ kWh ENTRY'!BX139+'BIZ kWh ENTRY'!CF139+'BIZ kWh ENTRY'!CN139</f>
        <v>0</v>
      </c>
      <c r="U139" s="198">
        <f>'BIZ kWh ENTRY'!BQ139+'BIZ kWh ENTRY'!BY139+'BIZ kWh ENTRY'!CG139+'BIZ kWh ENTRY'!CO139</f>
        <v>0</v>
      </c>
      <c r="V139" s="198">
        <f>'BIZ kWh ENTRY'!BR139+'BIZ kWh ENTRY'!BZ139+'BIZ kWh ENTRY'!CH139+'BIZ kWh ENTRY'!CP139</f>
        <v>0</v>
      </c>
      <c r="W139" s="198">
        <f>'BIZ kWh ENTRY'!BS139+'BIZ kWh ENTRY'!CA139+'BIZ kWh ENTRY'!CI139+'BIZ kWh ENTRY'!CQ139</f>
        <v>0</v>
      </c>
      <c r="X139" s="328">
        <f t="shared" si="41"/>
        <v>0</v>
      </c>
    </row>
    <row r="140" spans="1:24" x14ac:dyDescent="0.25">
      <c r="A140" s="580"/>
      <c r="B140" s="11" t="s">
        <v>54</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62233.61</v>
      </c>
      <c r="O140" s="82">
        <f t="shared" si="40"/>
        <v>62233.61</v>
      </c>
      <c r="Q140" s="198">
        <f>'BIZ kWh ENTRY'!BM140+'BIZ kWh ENTRY'!BU140+'BIZ kWh ENTRY'!CC140+'BIZ kWh ENTRY'!CK140</f>
        <v>0</v>
      </c>
      <c r="R140" s="198">
        <f>'BIZ kWh ENTRY'!BN140+'BIZ kWh ENTRY'!BV140+'BIZ kWh ENTRY'!CD140+'BIZ kWh ENTRY'!CL140</f>
        <v>62233.61</v>
      </c>
      <c r="S140" s="198">
        <f>'BIZ kWh ENTRY'!BO140+'BIZ kWh ENTRY'!BW140+'BIZ kWh ENTRY'!CE140+'BIZ kWh ENTRY'!CM140</f>
        <v>0</v>
      </c>
      <c r="T140" s="198">
        <f>'BIZ kWh ENTRY'!BP140+'BIZ kWh ENTRY'!BX140+'BIZ kWh ENTRY'!CF140+'BIZ kWh ENTRY'!CN140</f>
        <v>0</v>
      </c>
      <c r="U140" s="198">
        <f>'BIZ kWh ENTRY'!BQ140+'BIZ kWh ENTRY'!BY140+'BIZ kWh ENTRY'!CG140+'BIZ kWh ENTRY'!CO140</f>
        <v>0</v>
      </c>
      <c r="V140" s="198">
        <f>'BIZ kWh ENTRY'!BR140+'BIZ kWh ENTRY'!BZ140+'BIZ kWh ENTRY'!CH140+'BIZ kWh ENTRY'!CP140</f>
        <v>0</v>
      </c>
      <c r="W140" s="198">
        <f>'BIZ kWh ENTRY'!BS140+'BIZ kWh ENTRY'!CA140+'BIZ kWh ENTRY'!CI140+'BIZ kWh ENTRY'!CQ140</f>
        <v>0</v>
      </c>
      <c r="X140" s="328">
        <f t="shared" si="41"/>
        <v>0</v>
      </c>
    </row>
    <row r="141" spans="1:24" x14ac:dyDescent="0.25">
      <c r="A141" s="580"/>
      <c r="B141" s="11" t="s">
        <v>53</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82">
        <f t="shared" si="40"/>
        <v>0</v>
      </c>
      <c r="Q141" s="198">
        <f>'BIZ kWh ENTRY'!BM141+'BIZ kWh ENTRY'!BU141+'BIZ kWh ENTRY'!CC141+'BIZ kWh ENTRY'!CK141</f>
        <v>0</v>
      </c>
      <c r="R141" s="198">
        <f>'BIZ kWh ENTRY'!BN141+'BIZ kWh ENTRY'!BV141+'BIZ kWh ENTRY'!CD141+'BIZ kWh ENTRY'!CL141</f>
        <v>0</v>
      </c>
      <c r="S141" s="198">
        <f>'BIZ kWh ENTRY'!BO141+'BIZ kWh ENTRY'!BW141+'BIZ kWh ENTRY'!CE141+'BIZ kWh ENTRY'!CM141</f>
        <v>0</v>
      </c>
      <c r="T141" s="198">
        <f>'BIZ kWh ENTRY'!BP141+'BIZ kWh ENTRY'!BX141+'BIZ kWh ENTRY'!CF141+'BIZ kWh ENTRY'!CN141</f>
        <v>0</v>
      </c>
      <c r="U141" s="198">
        <f>'BIZ kWh ENTRY'!BQ141+'BIZ kWh ENTRY'!BY141+'BIZ kWh ENTRY'!CG141+'BIZ kWh ENTRY'!CO141</f>
        <v>0</v>
      </c>
      <c r="V141" s="198">
        <f>'BIZ kWh ENTRY'!BR141+'BIZ kWh ENTRY'!BZ141+'BIZ kWh ENTRY'!CH141+'BIZ kWh ENTRY'!CP141</f>
        <v>0</v>
      </c>
      <c r="W141" s="198">
        <f>'BIZ kWh ENTRY'!BS141+'BIZ kWh ENTRY'!CA141+'BIZ kWh ENTRY'!CI141+'BIZ kWh ENTRY'!CQ141</f>
        <v>0</v>
      </c>
      <c r="X141" s="328">
        <f t="shared" si="41"/>
        <v>0</v>
      </c>
    </row>
    <row r="142" spans="1:24" x14ac:dyDescent="0.25">
      <c r="A142" s="580"/>
      <c r="B142" s="11" t="s">
        <v>52</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82">
        <f t="shared" si="40"/>
        <v>0</v>
      </c>
      <c r="Q142" s="198">
        <f>'BIZ kWh ENTRY'!BM142+'BIZ kWh ENTRY'!BU142+'BIZ kWh ENTRY'!CC142+'BIZ kWh ENTRY'!CK142</f>
        <v>0</v>
      </c>
      <c r="R142" s="198">
        <f>'BIZ kWh ENTRY'!BN142+'BIZ kWh ENTRY'!BV142+'BIZ kWh ENTRY'!CD142+'BIZ kWh ENTRY'!CL142</f>
        <v>0</v>
      </c>
      <c r="S142" s="198">
        <f>'BIZ kWh ENTRY'!BO142+'BIZ kWh ENTRY'!BW142+'BIZ kWh ENTRY'!CE142+'BIZ kWh ENTRY'!CM142</f>
        <v>0</v>
      </c>
      <c r="T142" s="198">
        <f>'BIZ kWh ENTRY'!BP142+'BIZ kWh ENTRY'!BX142+'BIZ kWh ENTRY'!CF142+'BIZ kWh ENTRY'!CN142</f>
        <v>0</v>
      </c>
      <c r="U142" s="198">
        <f>'BIZ kWh ENTRY'!BQ142+'BIZ kWh ENTRY'!BY142+'BIZ kWh ENTRY'!CG142+'BIZ kWh ENTRY'!CO142</f>
        <v>0</v>
      </c>
      <c r="V142" s="198">
        <f>'BIZ kWh ENTRY'!BR142+'BIZ kWh ENTRY'!BZ142+'BIZ kWh ENTRY'!CH142+'BIZ kWh ENTRY'!CP142</f>
        <v>0</v>
      </c>
      <c r="W142" s="198">
        <f>'BIZ kWh ENTRY'!BS142+'BIZ kWh ENTRY'!CA142+'BIZ kWh ENTRY'!CI142+'BIZ kWh ENTRY'!CQ142</f>
        <v>0</v>
      </c>
      <c r="X142" s="328">
        <f t="shared" si="41"/>
        <v>0</v>
      </c>
    </row>
    <row r="143" spans="1:24" x14ac:dyDescent="0.25">
      <c r="A143" s="580"/>
      <c r="B143" s="11" t="s">
        <v>51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-181792.65</v>
      </c>
      <c r="M143" s="3">
        <f>SUM('BIZ kWh ENTRY'!M143,'BIZ kWh ENTRY'!AC143,'BIZ kWh ENTRY'!AS143,'BIZ kWh ENTRY'!BI143)</f>
        <v>181792.65</v>
      </c>
      <c r="N143" s="3">
        <f>SUM('BIZ kWh ENTRY'!N143,'BIZ kWh ENTRY'!AD143,'BIZ kWh ENTRY'!AT143,'BIZ kWh ENTRY'!BJ143)</f>
        <v>0</v>
      </c>
      <c r="O143" s="82">
        <f t="shared" si="40"/>
        <v>0</v>
      </c>
      <c r="Q143" s="198">
        <f>'BIZ kWh ENTRY'!BM143+'BIZ kWh ENTRY'!BU143+'BIZ kWh ENTRY'!CC143+'BIZ kWh ENTRY'!CK143</f>
        <v>0</v>
      </c>
      <c r="R143" s="198">
        <f>'BIZ kWh ENTRY'!BN143+'BIZ kWh ENTRY'!BV143+'BIZ kWh ENTRY'!CD143+'BIZ kWh ENTRY'!CL143</f>
        <v>0</v>
      </c>
      <c r="S143" s="198">
        <f>'BIZ kWh ENTRY'!BO143+'BIZ kWh ENTRY'!BW143+'BIZ kWh ENTRY'!CE143+'BIZ kWh ENTRY'!CM143</f>
        <v>0</v>
      </c>
      <c r="T143" s="198">
        <f>'BIZ kWh ENTRY'!BP143+'BIZ kWh ENTRY'!BX143+'BIZ kWh ENTRY'!CF143+'BIZ kWh ENTRY'!CN143</f>
        <v>0</v>
      </c>
      <c r="U143" s="198">
        <f>'BIZ kWh ENTRY'!BQ143+'BIZ kWh ENTRY'!BY143+'BIZ kWh ENTRY'!CG143+'BIZ kWh ENTRY'!CO143</f>
        <v>0</v>
      </c>
      <c r="V143" s="198">
        <f>'BIZ kWh ENTRY'!BR143+'BIZ kWh ENTRY'!BZ143+'BIZ kWh ENTRY'!CH143+'BIZ kWh ENTRY'!CP143</f>
        <v>0</v>
      </c>
      <c r="W143" s="198">
        <f>'BIZ kWh ENTRY'!BS143+'BIZ kWh ENTRY'!CA143+'BIZ kWh ENTRY'!CI143+'BIZ kWh ENTRY'!CQ143</f>
        <v>0</v>
      </c>
      <c r="X143" s="328">
        <f t="shared" si="41"/>
        <v>0</v>
      </c>
    </row>
    <row r="144" spans="1:24" ht="15.75" thickBot="1" x14ac:dyDescent="0.3">
      <c r="A144" s="581"/>
      <c r="B144" s="11" t="s">
        <v>50</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82">
        <f t="shared" si="40"/>
        <v>0</v>
      </c>
      <c r="Q144" s="198">
        <f>'BIZ kWh ENTRY'!BM144+'BIZ kWh ENTRY'!BU144+'BIZ kWh ENTRY'!CC144+'BIZ kWh ENTRY'!CK144</f>
        <v>0</v>
      </c>
      <c r="R144" s="198">
        <f>'BIZ kWh ENTRY'!BN144+'BIZ kWh ENTRY'!BV144+'BIZ kWh ENTRY'!CD144+'BIZ kWh ENTRY'!CL144</f>
        <v>0</v>
      </c>
      <c r="S144" s="198">
        <f>'BIZ kWh ENTRY'!BO144+'BIZ kWh ENTRY'!BW144+'BIZ kWh ENTRY'!CE144+'BIZ kWh ENTRY'!CM144</f>
        <v>0</v>
      </c>
      <c r="T144" s="198">
        <f>'BIZ kWh ENTRY'!BP144+'BIZ kWh ENTRY'!BX144+'BIZ kWh ENTRY'!CF144+'BIZ kWh ENTRY'!CN144</f>
        <v>0</v>
      </c>
      <c r="U144" s="198">
        <f>'BIZ kWh ENTRY'!BQ144+'BIZ kWh ENTRY'!BY144+'BIZ kWh ENTRY'!CG144+'BIZ kWh ENTRY'!CO144</f>
        <v>0</v>
      </c>
      <c r="V144" s="198">
        <f>'BIZ kWh ENTRY'!BR144+'BIZ kWh ENTRY'!BZ144+'BIZ kWh ENTRY'!CH144+'BIZ kWh ENTRY'!CP144</f>
        <v>0</v>
      </c>
      <c r="W144" s="198">
        <f>'BIZ kWh ENTRY'!BS144+'BIZ kWh ENTRY'!CA144+'BIZ kWh ENTRY'!CI144+'BIZ kWh ENTRY'!CQ144</f>
        <v>0</v>
      </c>
      <c r="X144" s="328">
        <f t="shared" si="41"/>
        <v>0</v>
      </c>
    </row>
    <row r="145" spans="1:24" ht="15.75" thickBot="1" x14ac:dyDescent="0.3">
      <c r="A145" s="86"/>
      <c r="B145" s="209" t="s">
        <v>43</v>
      </c>
      <c r="C145" s="210">
        <f t="shared" ref="C145:N145" si="42">SUM(C132:C144)</f>
        <v>0</v>
      </c>
      <c r="D145" s="210">
        <f t="shared" si="42"/>
        <v>0</v>
      </c>
      <c r="E145" s="210">
        <f t="shared" si="42"/>
        <v>483726.86</v>
      </c>
      <c r="F145" s="210">
        <f t="shared" si="42"/>
        <v>0</v>
      </c>
      <c r="G145" s="210">
        <f t="shared" si="42"/>
        <v>42970.98</v>
      </c>
      <c r="H145" s="210">
        <f t="shared" si="42"/>
        <v>114063.01</v>
      </c>
      <c r="I145" s="210">
        <f t="shared" si="42"/>
        <v>0</v>
      </c>
      <c r="J145" s="210">
        <f t="shared" si="42"/>
        <v>29566.729999999996</v>
      </c>
      <c r="K145" s="210">
        <f t="shared" si="42"/>
        <v>14965.74</v>
      </c>
      <c r="L145" s="210">
        <f t="shared" si="42"/>
        <v>-4798.0799999999872</v>
      </c>
      <c r="M145" s="210">
        <f t="shared" si="42"/>
        <v>51107.909999999989</v>
      </c>
      <c r="N145" s="210">
        <f t="shared" si="42"/>
        <v>120235.09</v>
      </c>
      <c r="O145" s="85">
        <f t="shared" si="40"/>
        <v>851838.24</v>
      </c>
      <c r="Q145" s="198">
        <f>'BIZ kWh ENTRY'!BM145+'BIZ kWh ENTRY'!BU145+'BIZ kWh ENTRY'!CC145+'BIZ kWh ENTRY'!CK145</f>
        <v>2246.02</v>
      </c>
      <c r="R145" s="198">
        <f>'BIZ kWh ENTRY'!BN145+'BIZ kWh ENTRY'!BV145+'BIZ kWh ENTRY'!CD145+'BIZ kWh ENTRY'!CL145</f>
        <v>117989.07</v>
      </c>
      <c r="S145" s="198">
        <f>'BIZ kWh ENTRY'!BO145+'BIZ kWh ENTRY'!BW145+'BIZ kWh ENTRY'!CE145+'BIZ kWh ENTRY'!CM145</f>
        <v>0</v>
      </c>
      <c r="T145" s="198">
        <f>'BIZ kWh ENTRY'!BP145+'BIZ kWh ENTRY'!BX145+'BIZ kWh ENTRY'!CF145+'BIZ kWh ENTRY'!CN145</f>
        <v>0</v>
      </c>
      <c r="U145" s="198">
        <f>'BIZ kWh ENTRY'!BQ145+'BIZ kWh ENTRY'!BY145+'BIZ kWh ENTRY'!CG145+'BIZ kWh ENTRY'!CO145</f>
        <v>0</v>
      </c>
      <c r="V145" s="198">
        <f>'BIZ kWh ENTRY'!BR145+'BIZ kWh ENTRY'!BZ145+'BIZ kWh ENTRY'!CH145+'BIZ kWh ENTRY'!CP145</f>
        <v>0</v>
      </c>
      <c r="W145" s="198">
        <f>'BIZ kWh ENTRY'!BS145+'BIZ kWh ENTRY'!CA145+'BIZ kWh ENTRY'!CI145+'BIZ kWh ENTRY'!CQ145</f>
        <v>0</v>
      </c>
      <c r="X145" s="328">
        <f t="shared" si="41"/>
        <v>0</v>
      </c>
    </row>
    <row r="146" spans="1:24" ht="21.75" thickBot="1" x14ac:dyDescent="0.3">
      <c r="A146" s="87"/>
    </row>
    <row r="147" spans="1:24" ht="21.75" thickBot="1" x14ac:dyDescent="0.3">
      <c r="A147" s="87"/>
      <c r="B147" s="205" t="s">
        <v>36</v>
      </c>
      <c r="C147" s="206">
        <f>C$3</f>
        <v>45292</v>
      </c>
      <c r="D147" s="206">
        <f t="shared" ref="D147:N147" si="43">D$3</f>
        <v>45323</v>
      </c>
      <c r="E147" s="206">
        <f t="shared" si="43"/>
        <v>45352</v>
      </c>
      <c r="F147" s="206">
        <f t="shared" si="43"/>
        <v>45383</v>
      </c>
      <c r="G147" s="206">
        <f t="shared" si="43"/>
        <v>45413</v>
      </c>
      <c r="H147" s="206">
        <f t="shared" si="43"/>
        <v>45444</v>
      </c>
      <c r="I147" s="206">
        <f t="shared" si="43"/>
        <v>45474</v>
      </c>
      <c r="J147" s="206">
        <f t="shared" si="43"/>
        <v>45505</v>
      </c>
      <c r="K147" s="206">
        <f t="shared" si="43"/>
        <v>45536</v>
      </c>
      <c r="L147" s="206">
        <f t="shared" si="43"/>
        <v>45566</v>
      </c>
      <c r="M147" s="206">
        <f t="shared" si="43"/>
        <v>45597</v>
      </c>
      <c r="N147" s="206" t="str">
        <f t="shared" si="43"/>
        <v>Dec-24 +</v>
      </c>
      <c r="O147" s="207" t="s">
        <v>34</v>
      </c>
      <c r="Q147" s="42">
        <f t="shared" ref="Q147:W147" si="44">Q$3</f>
        <v>45627</v>
      </c>
      <c r="R147" s="42">
        <f t="shared" si="44"/>
        <v>45658</v>
      </c>
      <c r="S147" s="42">
        <f t="shared" si="44"/>
        <v>45689</v>
      </c>
      <c r="T147" s="42">
        <f t="shared" si="44"/>
        <v>45717</v>
      </c>
      <c r="U147" s="42">
        <f t="shared" si="44"/>
        <v>45748</v>
      </c>
      <c r="V147" s="42">
        <f t="shared" si="44"/>
        <v>45778</v>
      </c>
      <c r="W147" s="42">
        <f t="shared" si="44"/>
        <v>45809</v>
      </c>
      <c r="X147" s="190" t="s">
        <v>181</v>
      </c>
    </row>
    <row r="148" spans="1:24" ht="15" customHeight="1" x14ac:dyDescent="0.25">
      <c r="A148" s="579" t="s">
        <v>63</v>
      </c>
      <c r="B148" s="11" t="s">
        <v>62</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82">
        <f t="shared" ref="O148:O161" si="45">SUM(C148:N148)</f>
        <v>0</v>
      </c>
      <c r="Q148" s="198">
        <f>'BIZ kWh ENTRY'!BM148+'BIZ kWh ENTRY'!BU148+'BIZ kWh ENTRY'!CC148+'BIZ kWh ENTRY'!CK148</f>
        <v>0</v>
      </c>
      <c r="R148" s="198">
        <f>'BIZ kWh ENTRY'!BN148+'BIZ kWh ENTRY'!BV148+'BIZ kWh ENTRY'!CD148+'BIZ kWh ENTRY'!CL148</f>
        <v>0</v>
      </c>
      <c r="S148" s="198">
        <f>'BIZ kWh ENTRY'!BO148+'BIZ kWh ENTRY'!BW148+'BIZ kWh ENTRY'!CE148+'BIZ kWh ENTRY'!CM148</f>
        <v>0</v>
      </c>
      <c r="T148" s="198">
        <f>'BIZ kWh ENTRY'!BP148+'BIZ kWh ENTRY'!BX148+'BIZ kWh ENTRY'!CF148+'BIZ kWh ENTRY'!CN148</f>
        <v>0</v>
      </c>
      <c r="U148" s="198">
        <f>'BIZ kWh ENTRY'!BQ148+'BIZ kWh ENTRY'!BY148+'BIZ kWh ENTRY'!CG148+'BIZ kWh ENTRY'!CO148</f>
        <v>0</v>
      </c>
      <c r="V148" s="198">
        <f>'BIZ kWh ENTRY'!BR148+'BIZ kWh ENTRY'!BZ148+'BIZ kWh ENTRY'!CH148+'BIZ kWh ENTRY'!CP148</f>
        <v>0</v>
      </c>
      <c r="W148" s="198">
        <f>'BIZ kWh ENTRY'!BS148+'BIZ kWh ENTRY'!CA148+'BIZ kWh ENTRY'!CI148+'BIZ kWh ENTRY'!CQ148</f>
        <v>0</v>
      </c>
      <c r="X148" s="328">
        <f>SUM(Q148:W148)-N148</f>
        <v>0</v>
      </c>
    </row>
    <row r="149" spans="1:24" x14ac:dyDescent="0.25">
      <c r="A149" s="580"/>
      <c r="B149" s="13" t="s">
        <v>61</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82">
        <f t="shared" si="45"/>
        <v>0</v>
      </c>
      <c r="Q149" s="198">
        <f>'BIZ kWh ENTRY'!BM149+'BIZ kWh ENTRY'!BU149+'BIZ kWh ENTRY'!CC149+'BIZ kWh ENTRY'!CK149</f>
        <v>0</v>
      </c>
      <c r="R149" s="198">
        <f>'BIZ kWh ENTRY'!BN149+'BIZ kWh ENTRY'!BV149+'BIZ kWh ENTRY'!CD149+'BIZ kWh ENTRY'!CL149</f>
        <v>0</v>
      </c>
      <c r="S149" s="198">
        <f>'BIZ kWh ENTRY'!BO149+'BIZ kWh ENTRY'!BW149+'BIZ kWh ENTRY'!CE149+'BIZ kWh ENTRY'!CM149</f>
        <v>0</v>
      </c>
      <c r="T149" s="198">
        <f>'BIZ kWh ENTRY'!BP149+'BIZ kWh ENTRY'!BX149+'BIZ kWh ENTRY'!CF149+'BIZ kWh ENTRY'!CN149</f>
        <v>0</v>
      </c>
      <c r="U149" s="198">
        <f>'BIZ kWh ENTRY'!BQ149+'BIZ kWh ENTRY'!BY149+'BIZ kWh ENTRY'!CG149+'BIZ kWh ENTRY'!CO149</f>
        <v>0</v>
      </c>
      <c r="V149" s="198">
        <f>'BIZ kWh ENTRY'!BR149+'BIZ kWh ENTRY'!BZ149+'BIZ kWh ENTRY'!CH149+'BIZ kWh ENTRY'!CP149</f>
        <v>0</v>
      </c>
      <c r="W149" s="198">
        <f>'BIZ kWh ENTRY'!BS149+'BIZ kWh ENTRY'!CA149+'BIZ kWh ENTRY'!CI149+'BIZ kWh ENTRY'!CQ149</f>
        <v>0</v>
      </c>
      <c r="X149" s="328">
        <f t="shared" ref="X149:X161" si="46">SUM(Q149:W149)-N149</f>
        <v>0</v>
      </c>
    </row>
    <row r="150" spans="1:24" x14ac:dyDescent="0.25">
      <c r="A150" s="580"/>
      <c r="B150" s="11" t="s">
        <v>60</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82">
        <f t="shared" si="45"/>
        <v>0</v>
      </c>
      <c r="Q150" s="198">
        <f>'BIZ kWh ENTRY'!BM150+'BIZ kWh ENTRY'!BU150+'BIZ kWh ENTRY'!CC150+'BIZ kWh ENTRY'!CK150</f>
        <v>0</v>
      </c>
      <c r="R150" s="198">
        <f>'BIZ kWh ENTRY'!BN150+'BIZ kWh ENTRY'!BV150+'BIZ kWh ENTRY'!CD150+'BIZ kWh ENTRY'!CL150</f>
        <v>0</v>
      </c>
      <c r="S150" s="198">
        <f>'BIZ kWh ENTRY'!BO150+'BIZ kWh ENTRY'!BW150+'BIZ kWh ENTRY'!CE150+'BIZ kWh ENTRY'!CM150</f>
        <v>0</v>
      </c>
      <c r="T150" s="198">
        <f>'BIZ kWh ENTRY'!BP150+'BIZ kWh ENTRY'!BX150+'BIZ kWh ENTRY'!CF150+'BIZ kWh ENTRY'!CN150</f>
        <v>0</v>
      </c>
      <c r="U150" s="198">
        <f>'BIZ kWh ENTRY'!BQ150+'BIZ kWh ENTRY'!BY150+'BIZ kWh ENTRY'!CG150+'BIZ kWh ENTRY'!CO150</f>
        <v>0</v>
      </c>
      <c r="V150" s="198">
        <f>'BIZ kWh ENTRY'!BR150+'BIZ kWh ENTRY'!BZ150+'BIZ kWh ENTRY'!CH150+'BIZ kWh ENTRY'!CP150</f>
        <v>0</v>
      </c>
      <c r="W150" s="198">
        <f>'BIZ kWh ENTRY'!BS150+'BIZ kWh ENTRY'!CA150+'BIZ kWh ENTRY'!CI150+'BIZ kWh ENTRY'!CQ150</f>
        <v>0</v>
      </c>
      <c r="X150" s="328">
        <f t="shared" si="46"/>
        <v>0</v>
      </c>
    </row>
    <row r="151" spans="1:24" x14ac:dyDescent="0.25">
      <c r="A151" s="580"/>
      <c r="B151" s="11" t="s">
        <v>59</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82">
        <f t="shared" si="45"/>
        <v>0</v>
      </c>
      <c r="Q151" s="198">
        <f>'BIZ kWh ENTRY'!BM151+'BIZ kWh ENTRY'!BU151+'BIZ kWh ENTRY'!CC151+'BIZ kWh ENTRY'!CK151</f>
        <v>0</v>
      </c>
      <c r="R151" s="198">
        <f>'BIZ kWh ENTRY'!BN151+'BIZ kWh ENTRY'!BV151+'BIZ kWh ENTRY'!CD151+'BIZ kWh ENTRY'!CL151</f>
        <v>0</v>
      </c>
      <c r="S151" s="198">
        <f>'BIZ kWh ENTRY'!BO151+'BIZ kWh ENTRY'!BW151+'BIZ kWh ENTRY'!CE151+'BIZ kWh ENTRY'!CM151</f>
        <v>0</v>
      </c>
      <c r="T151" s="198">
        <f>'BIZ kWh ENTRY'!BP151+'BIZ kWh ENTRY'!BX151+'BIZ kWh ENTRY'!CF151+'BIZ kWh ENTRY'!CN151</f>
        <v>0</v>
      </c>
      <c r="U151" s="198">
        <f>'BIZ kWh ENTRY'!BQ151+'BIZ kWh ENTRY'!BY151+'BIZ kWh ENTRY'!CG151+'BIZ kWh ENTRY'!CO151</f>
        <v>0</v>
      </c>
      <c r="V151" s="198">
        <f>'BIZ kWh ENTRY'!BR151+'BIZ kWh ENTRY'!BZ151+'BIZ kWh ENTRY'!CH151+'BIZ kWh ENTRY'!CP151</f>
        <v>0</v>
      </c>
      <c r="W151" s="198">
        <f>'BIZ kWh ENTRY'!BS151+'BIZ kWh ENTRY'!CA151+'BIZ kWh ENTRY'!CI151+'BIZ kWh ENTRY'!CQ151</f>
        <v>0</v>
      </c>
      <c r="X151" s="328">
        <f t="shared" si="46"/>
        <v>0</v>
      </c>
    </row>
    <row r="152" spans="1:24" x14ac:dyDescent="0.25">
      <c r="A152" s="580"/>
      <c r="B152" s="13" t="s">
        <v>58</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82">
        <f t="shared" si="45"/>
        <v>0</v>
      </c>
      <c r="Q152" s="198">
        <f>'BIZ kWh ENTRY'!BM152+'BIZ kWh ENTRY'!BU152+'BIZ kWh ENTRY'!CC152+'BIZ kWh ENTRY'!CK152</f>
        <v>0</v>
      </c>
      <c r="R152" s="198">
        <f>'BIZ kWh ENTRY'!BN152+'BIZ kWh ENTRY'!BV152+'BIZ kWh ENTRY'!CD152+'BIZ kWh ENTRY'!CL152</f>
        <v>0</v>
      </c>
      <c r="S152" s="198">
        <f>'BIZ kWh ENTRY'!BO152+'BIZ kWh ENTRY'!BW152+'BIZ kWh ENTRY'!CE152+'BIZ kWh ENTRY'!CM152</f>
        <v>0</v>
      </c>
      <c r="T152" s="198">
        <f>'BIZ kWh ENTRY'!BP152+'BIZ kWh ENTRY'!BX152+'BIZ kWh ENTRY'!CF152+'BIZ kWh ENTRY'!CN152</f>
        <v>0</v>
      </c>
      <c r="U152" s="198">
        <f>'BIZ kWh ENTRY'!BQ152+'BIZ kWh ENTRY'!BY152+'BIZ kWh ENTRY'!CG152+'BIZ kWh ENTRY'!CO152</f>
        <v>0</v>
      </c>
      <c r="V152" s="198">
        <f>'BIZ kWh ENTRY'!BR152+'BIZ kWh ENTRY'!BZ152+'BIZ kWh ENTRY'!CH152+'BIZ kWh ENTRY'!CP152</f>
        <v>0</v>
      </c>
      <c r="W152" s="198">
        <f>'BIZ kWh ENTRY'!BS152+'BIZ kWh ENTRY'!CA152+'BIZ kWh ENTRY'!CI152+'BIZ kWh ENTRY'!CQ152</f>
        <v>0</v>
      </c>
      <c r="X152" s="328">
        <f t="shared" si="46"/>
        <v>0</v>
      </c>
    </row>
    <row r="153" spans="1:24" x14ac:dyDescent="0.25">
      <c r="A153" s="580"/>
      <c r="B153" s="11" t="s">
        <v>57</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82">
        <f t="shared" si="45"/>
        <v>0</v>
      </c>
      <c r="Q153" s="198">
        <f>'BIZ kWh ENTRY'!BM153+'BIZ kWh ENTRY'!BU153+'BIZ kWh ENTRY'!CC153+'BIZ kWh ENTRY'!CK153</f>
        <v>0</v>
      </c>
      <c r="R153" s="198">
        <f>'BIZ kWh ENTRY'!BN153+'BIZ kWh ENTRY'!BV153+'BIZ kWh ENTRY'!CD153+'BIZ kWh ENTRY'!CL153</f>
        <v>0</v>
      </c>
      <c r="S153" s="198">
        <f>'BIZ kWh ENTRY'!BO153+'BIZ kWh ENTRY'!BW153+'BIZ kWh ENTRY'!CE153+'BIZ kWh ENTRY'!CM153</f>
        <v>0</v>
      </c>
      <c r="T153" s="198">
        <f>'BIZ kWh ENTRY'!BP153+'BIZ kWh ENTRY'!BX153+'BIZ kWh ENTRY'!CF153+'BIZ kWh ENTRY'!CN153</f>
        <v>0</v>
      </c>
      <c r="U153" s="198">
        <f>'BIZ kWh ENTRY'!BQ153+'BIZ kWh ENTRY'!BY153+'BIZ kWh ENTRY'!CG153+'BIZ kWh ENTRY'!CO153</f>
        <v>0</v>
      </c>
      <c r="V153" s="198">
        <f>'BIZ kWh ENTRY'!BR153+'BIZ kWh ENTRY'!BZ153+'BIZ kWh ENTRY'!CH153+'BIZ kWh ENTRY'!CP153</f>
        <v>0</v>
      </c>
      <c r="W153" s="198">
        <f>'BIZ kWh ENTRY'!BS153+'BIZ kWh ENTRY'!CA153+'BIZ kWh ENTRY'!CI153+'BIZ kWh ENTRY'!CQ153</f>
        <v>0</v>
      </c>
      <c r="X153" s="328">
        <f t="shared" si="46"/>
        <v>0</v>
      </c>
    </row>
    <row r="154" spans="1:24" x14ac:dyDescent="0.25">
      <c r="A154" s="580"/>
      <c r="B154" s="11" t="s">
        <v>56</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82">
        <f t="shared" si="45"/>
        <v>0</v>
      </c>
      <c r="Q154" s="198">
        <f>'BIZ kWh ENTRY'!BM154+'BIZ kWh ENTRY'!BU154+'BIZ kWh ENTRY'!CC154+'BIZ kWh ENTRY'!CK154</f>
        <v>0</v>
      </c>
      <c r="R154" s="198">
        <f>'BIZ kWh ENTRY'!BN154+'BIZ kWh ENTRY'!BV154+'BIZ kWh ENTRY'!CD154+'BIZ kWh ENTRY'!CL154</f>
        <v>0</v>
      </c>
      <c r="S154" s="198">
        <f>'BIZ kWh ENTRY'!BO154+'BIZ kWh ENTRY'!BW154+'BIZ kWh ENTRY'!CE154+'BIZ kWh ENTRY'!CM154</f>
        <v>0</v>
      </c>
      <c r="T154" s="198">
        <f>'BIZ kWh ENTRY'!BP154+'BIZ kWh ENTRY'!BX154+'BIZ kWh ENTRY'!CF154+'BIZ kWh ENTRY'!CN154</f>
        <v>0</v>
      </c>
      <c r="U154" s="198">
        <f>'BIZ kWh ENTRY'!BQ154+'BIZ kWh ENTRY'!BY154+'BIZ kWh ENTRY'!CG154+'BIZ kWh ENTRY'!CO154</f>
        <v>0</v>
      </c>
      <c r="V154" s="198">
        <f>'BIZ kWh ENTRY'!BR154+'BIZ kWh ENTRY'!BZ154+'BIZ kWh ENTRY'!CH154+'BIZ kWh ENTRY'!CP154</f>
        <v>0</v>
      </c>
      <c r="W154" s="198">
        <f>'BIZ kWh ENTRY'!BS154+'BIZ kWh ENTRY'!CA154+'BIZ kWh ENTRY'!CI154+'BIZ kWh ENTRY'!CQ154</f>
        <v>0</v>
      </c>
      <c r="X154" s="328">
        <f t="shared" si="46"/>
        <v>0</v>
      </c>
    </row>
    <row r="155" spans="1:24" x14ac:dyDescent="0.25">
      <c r="A155" s="580"/>
      <c r="B155" s="11" t="s">
        <v>55</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82">
        <f t="shared" si="45"/>
        <v>0</v>
      </c>
      <c r="Q155" s="198">
        <f>'BIZ kWh ENTRY'!BM155+'BIZ kWh ENTRY'!BU155+'BIZ kWh ENTRY'!CC155+'BIZ kWh ENTRY'!CK155</f>
        <v>0</v>
      </c>
      <c r="R155" s="198">
        <f>'BIZ kWh ENTRY'!BN155+'BIZ kWh ENTRY'!BV155+'BIZ kWh ENTRY'!CD155+'BIZ kWh ENTRY'!CL155</f>
        <v>0</v>
      </c>
      <c r="S155" s="198">
        <f>'BIZ kWh ENTRY'!BO155+'BIZ kWh ENTRY'!BW155+'BIZ kWh ENTRY'!CE155+'BIZ kWh ENTRY'!CM155</f>
        <v>0</v>
      </c>
      <c r="T155" s="198">
        <f>'BIZ kWh ENTRY'!BP155+'BIZ kWh ENTRY'!BX155+'BIZ kWh ENTRY'!CF155+'BIZ kWh ENTRY'!CN155</f>
        <v>0</v>
      </c>
      <c r="U155" s="198">
        <f>'BIZ kWh ENTRY'!BQ155+'BIZ kWh ENTRY'!BY155+'BIZ kWh ENTRY'!CG155+'BIZ kWh ENTRY'!CO155</f>
        <v>0</v>
      </c>
      <c r="V155" s="198">
        <f>'BIZ kWh ENTRY'!BR155+'BIZ kWh ENTRY'!BZ155+'BIZ kWh ENTRY'!CH155+'BIZ kWh ENTRY'!CP155</f>
        <v>0</v>
      </c>
      <c r="W155" s="198">
        <f>'BIZ kWh ENTRY'!BS155+'BIZ kWh ENTRY'!CA155+'BIZ kWh ENTRY'!CI155+'BIZ kWh ENTRY'!CQ155</f>
        <v>0</v>
      </c>
      <c r="X155" s="328">
        <f t="shared" si="46"/>
        <v>0</v>
      </c>
    </row>
    <row r="156" spans="1:24" x14ac:dyDescent="0.25">
      <c r="A156" s="580"/>
      <c r="B156" s="11" t="s">
        <v>54</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82">
        <f t="shared" si="45"/>
        <v>0</v>
      </c>
      <c r="Q156" s="198">
        <f>'BIZ kWh ENTRY'!BM156+'BIZ kWh ENTRY'!BU156+'BIZ kWh ENTRY'!CC156+'BIZ kWh ENTRY'!CK156</f>
        <v>0</v>
      </c>
      <c r="R156" s="198">
        <f>'BIZ kWh ENTRY'!BN156+'BIZ kWh ENTRY'!BV156+'BIZ kWh ENTRY'!CD156+'BIZ kWh ENTRY'!CL156</f>
        <v>0</v>
      </c>
      <c r="S156" s="198">
        <f>'BIZ kWh ENTRY'!BO156+'BIZ kWh ENTRY'!BW156+'BIZ kWh ENTRY'!CE156+'BIZ kWh ENTRY'!CM156</f>
        <v>0</v>
      </c>
      <c r="T156" s="198">
        <f>'BIZ kWh ENTRY'!BP156+'BIZ kWh ENTRY'!BX156+'BIZ kWh ENTRY'!CF156+'BIZ kWh ENTRY'!CN156</f>
        <v>0</v>
      </c>
      <c r="U156" s="198">
        <f>'BIZ kWh ENTRY'!BQ156+'BIZ kWh ENTRY'!BY156+'BIZ kWh ENTRY'!CG156+'BIZ kWh ENTRY'!CO156</f>
        <v>0</v>
      </c>
      <c r="V156" s="198">
        <f>'BIZ kWh ENTRY'!BR156+'BIZ kWh ENTRY'!BZ156+'BIZ kWh ENTRY'!CH156+'BIZ kWh ENTRY'!CP156</f>
        <v>0</v>
      </c>
      <c r="W156" s="198">
        <f>'BIZ kWh ENTRY'!BS156+'BIZ kWh ENTRY'!CA156+'BIZ kWh ENTRY'!CI156+'BIZ kWh ENTRY'!CQ156</f>
        <v>0</v>
      </c>
      <c r="X156" s="328">
        <f t="shared" si="46"/>
        <v>0</v>
      </c>
    </row>
    <row r="157" spans="1:24" x14ac:dyDescent="0.25">
      <c r="A157" s="580"/>
      <c r="B157" s="11" t="s">
        <v>53</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82">
        <f t="shared" si="45"/>
        <v>0</v>
      </c>
      <c r="Q157" s="198">
        <f>'BIZ kWh ENTRY'!BM157+'BIZ kWh ENTRY'!BU157+'BIZ kWh ENTRY'!CC157+'BIZ kWh ENTRY'!CK157</f>
        <v>0</v>
      </c>
      <c r="R157" s="198">
        <f>'BIZ kWh ENTRY'!BN157+'BIZ kWh ENTRY'!BV157+'BIZ kWh ENTRY'!CD157+'BIZ kWh ENTRY'!CL157</f>
        <v>0</v>
      </c>
      <c r="S157" s="198">
        <f>'BIZ kWh ENTRY'!BO157+'BIZ kWh ENTRY'!BW157+'BIZ kWh ENTRY'!CE157+'BIZ kWh ENTRY'!CM157</f>
        <v>0</v>
      </c>
      <c r="T157" s="198">
        <f>'BIZ kWh ENTRY'!BP157+'BIZ kWh ENTRY'!BX157+'BIZ kWh ENTRY'!CF157+'BIZ kWh ENTRY'!CN157</f>
        <v>0</v>
      </c>
      <c r="U157" s="198">
        <f>'BIZ kWh ENTRY'!BQ157+'BIZ kWh ENTRY'!BY157+'BIZ kWh ENTRY'!CG157+'BIZ kWh ENTRY'!CO157</f>
        <v>0</v>
      </c>
      <c r="V157" s="198">
        <f>'BIZ kWh ENTRY'!BR157+'BIZ kWh ENTRY'!BZ157+'BIZ kWh ENTRY'!CH157+'BIZ kWh ENTRY'!CP157</f>
        <v>0</v>
      </c>
      <c r="W157" s="198">
        <f>'BIZ kWh ENTRY'!BS157+'BIZ kWh ENTRY'!CA157+'BIZ kWh ENTRY'!CI157+'BIZ kWh ENTRY'!CQ157</f>
        <v>0</v>
      </c>
      <c r="X157" s="328">
        <f t="shared" si="46"/>
        <v>0</v>
      </c>
    </row>
    <row r="158" spans="1:24" x14ac:dyDescent="0.25">
      <c r="A158" s="580"/>
      <c r="B158" s="11" t="s">
        <v>52</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82">
        <f t="shared" si="45"/>
        <v>0</v>
      </c>
      <c r="Q158" s="198">
        <f>'BIZ kWh ENTRY'!BM158+'BIZ kWh ENTRY'!BU158+'BIZ kWh ENTRY'!CC158+'BIZ kWh ENTRY'!CK158</f>
        <v>0</v>
      </c>
      <c r="R158" s="198">
        <f>'BIZ kWh ENTRY'!BN158+'BIZ kWh ENTRY'!BV158+'BIZ kWh ENTRY'!CD158+'BIZ kWh ENTRY'!CL158</f>
        <v>0</v>
      </c>
      <c r="S158" s="198">
        <f>'BIZ kWh ENTRY'!BO158+'BIZ kWh ENTRY'!BW158+'BIZ kWh ENTRY'!CE158+'BIZ kWh ENTRY'!CM158</f>
        <v>0</v>
      </c>
      <c r="T158" s="198">
        <f>'BIZ kWh ENTRY'!BP158+'BIZ kWh ENTRY'!BX158+'BIZ kWh ENTRY'!CF158+'BIZ kWh ENTRY'!CN158</f>
        <v>0</v>
      </c>
      <c r="U158" s="198">
        <f>'BIZ kWh ENTRY'!BQ158+'BIZ kWh ENTRY'!BY158+'BIZ kWh ENTRY'!CG158+'BIZ kWh ENTRY'!CO158</f>
        <v>0</v>
      </c>
      <c r="V158" s="198">
        <f>'BIZ kWh ENTRY'!BR158+'BIZ kWh ENTRY'!BZ158+'BIZ kWh ENTRY'!CH158+'BIZ kWh ENTRY'!CP158</f>
        <v>0</v>
      </c>
      <c r="W158" s="198">
        <f>'BIZ kWh ENTRY'!BS158+'BIZ kWh ENTRY'!CA158+'BIZ kWh ENTRY'!CI158+'BIZ kWh ENTRY'!CQ158</f>
        <v>0</v>
      </c>
      <c r="X158" s="328">
        <f t="shared" si="46"/>
        <v>0</v>
      </c>
    </row>
    <row r="159" spans="1:24" x14ac:dyDescent="0.25">
      <c r="A159" s="580"/>
      <c r="B159" s="11" t="s">
        <v>51</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82">
        <f t="shared" si="45"/>
        <v>0</v>
      </c>
      <c r="Q159" s="198">
        <f>'BIZ kWh ENTRY'!BM159+'BIZ kWh ENTRY'!BU159+'BIZ kWh ENTRY'!CC159+'BIZ kWh ENTRY'!CK159</f>
        <v>0</v>
      </c>
      <c r="R159" s="198">
        <f>'BIZ kWh ENTRY'!BN159+'BIZ kWh ENTRY'!BV159+'BIZ kWh ENTRY'!CD159+'BIZ kWh ENTRY'!CL159</f>
        <v>0</v>
      </c>
      <c r="S159" s="198">
        <f>'BIZ kWh ENTRY'!BO159+'BIZ kWh ENTRY'!BW159+'BIZ kWh ENTRY'!CE159+'BIZ kWh ENTRY'!CM159</f>
        <v>0</v>
      </c>
      <c r="T159" s="198">
        <f>'BIZ kWh ENTRY'!BP159+'BIZ kWh ENTRY'!BX159+'BIZ kWh ENTRY'!CF159+'BIZ kWh ENTRY'!CN159</f>
        <v>0</v>
      </c>
      <c r="U159" s="198">
        <f>'BIZ kWh ENTRY'!BQ159+'BIZ kWh ENTRY'!BY159+'BIZ kWh ENTRY'!CG159+'BIZ kWh ENTRY'!CO159</f>
        <v>0</v>
      </c>
      <c r="V159" s="198">
        <f>'BIZ kWh ENTRY'!BR159+'BIZ kWh ENTRY'!BZ159+'BIZ kWh ENTRY'!CH159+'BIZ kWh ENTRY'!CP159</f>
        <v>0</v>
      </c>
      <c r="W159" s="198">
        <f>'BIZ kWh ENTRY'!BS159+'BIZ kWh ENTRY'!CA159+'BIZ kWh ENTRY'!CI159+'BIZ kWh ENTRY'!CQ159</f>
        <v>0</v>
      </c>
      <c r="X159" s="328">
        <f t="shared" si="46"/>
        <v>0</v>
      </c>
    </row>
    <row r="160" spans="1:24" ht="15.75" thickBot="1" x14ac:dyDescent="0.3">
      <c r="A160" s="581"/>
      <c r="B160" s="11" t="s">
        <v>50</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82">
        <f t="shared" si="45"/>
        <v>0</v>
      </c>
      <c r="Q160" s="198">
        <f>'BIZ kWh ENTRY'!BM160+'BIZ kWh ENTRY'!BU160+'BIZ kWh ENTRY'!CC160+'BIZ kWh ENTRY'!CK160</f>
        <v>0</v>
      </c>
      <c r="R160" s="198">
        <f>'BIZ kWh ENTRY'!BN160+'BIZ kWh ENTRY'!BV160+'BIZ kWh ENTRY'!CD160+'BIZ kWh ENTRY'!CL160</f>
        <v>0</v>
      </c>
      <c r="S160" s="198">
        <f>'BIZ kWh ENTRY'!BO160+'BIZ kWh ENTRY'!BW160+'BIZ kWh ENTRY'!CE160+'BIZ kWh ENTRY'!CM160</f>
        <v>0</v>
      </c>
      <c r="T160" s="198">
        <f>'BIZ kWh ENTRY'!BP160+'BIZ kWh ENTRY'!BX160+'BIZ kWh ENTRY'!CF160+'BIZ kWh ENTRY'!CN160</f>
        <v>0</v>
      </c>
      <c r="U160" s="198">
        <f>'BIZ kWh ENTRY'!BQ160+'BIZ kWh ENTRY'!BY160+'BIZ kWh ENTRY'!CG160+'BIZ kWh ENTRY'!CO160</f>
        <v>0</v>
      </c>
      <c r="V160" s="198">
        <f>'BIZ kWh ENTRY'!BR160+'BIZ kWh ENTRY'!BZ160+'BIZ kWh ENTRY'!CH160+'BIZ kWh ENTRY'!CP160</f>
        <v>0</v>
      </c>
      <c r="W160" s="198">
        <f>'BIZ kWh ENTRY'!BS160+'BIZ kWh ENTRY'!CA160+'BIZ kWh ENTRY'!CI160+'BIZ kWh ENTRY'!CQ160</f>
        <v>0</v>
      </c>
      <c r="X160" s="328">
        <f t="shared" si="46"/>
        <v>0</v>
      </c>
    </row>
    <row r="161" spans="1:24" ht="15.75" thickBot="1" x14ac:dyDescent="0.3">
      <c r="A161" s="86"/>
      <c r="B161" s="209" t="s">
        <v>43</v>
      </c>
      <c r="C161" s="210">
        <f t="shared" ref="C161:N161" si="47">SUM(C148:C160)</f>
        <v>0</v>
      </c>
      <c r="D161" s="210">
        <f t="shared" si="47"/>
        <v>0</v>
      </c>
      <c r="E161" s="210">
        <f t="shared" si="47"/>
        <v>0</v>
      </c>
      <c r="F161" s="210">
        <f t="shared" si="47"/>
        <v>0</v>
      </c>
      <c r="G161" s="210">
        <f t="shared" si="47"/>
        <v>0</v>
      </c>
      <c r="H161" s="210">
        <f t="shared" si="47"/>
        <v>0</v>
      </c>
      <c r="I161" s="210">
        <f t="shared" si="47"/>
        <v>0</v>
      </c>
      <c r="J161" s="210">
        <f t="shared" si="47"/>
        <v>0</v>
      </c>
      <c r="K161" s="210">
        <f t="shared" si="47"/>
        <v>0</v>
      </c>
      <c r="L161" s="210">
        <f t="shared" si="47"/>
        <v>0</v>
      </c>
      <c r="M161" s="210">
        <f t="shared" si="47"/>
        <v>0</v>
      </c>
      <c r="N161" s="210">
        <f t="shared" si="47"/>
        <v>0</v>
      </c>
      <c r="O161" s="85">
        <f t="shared" si="45"/>
        <v>0</v>
      </c>
      <c r="Q161" s="198">
        <f>'BIZ kWh ENTRY'!BM161+'BIZ kWh ENTRY'!BU161+'BIZ kWh ENTRY'!CC161+'BIZ kWh ENTRY'!CK161</f>
        <v>0</v>
      </c>
      <c r="R161" s="198">
        <f>'BIZ kWh ENTRY'!BN161+'BIZ kWh ENTRY'!BV161+'BIZ kWh ENTRY'!CD161+'BIZ kWh ENTRY'!CL161</f>
        <v>0</v>
      </c>
      <c r="S161" s="198">
        <f>'BIZ kWh ENTRY'!BO161+'BIZ kWh ENTRY'!BW161+'BIZ kWh ENTRY'!CE161+'BIZ kWh ENTRY'!CM161</f>
        <v>0</v>
      </c>
      <c r="T161" s="198">
        <f>'BIZ kWh ENTRY'!BP161+'BIZ kWh ENTRY'!BX161+'BIZ kWh ENTRY'!CF161+'BIZ kWh ENTRY'!CN161</f>
        <v>0</v>
      </c>
      <c r="U161" s="198">
        <f>'BIZ kWh ENTRY'!BQ161+'BIZ kWh ENTRY'!BY161+'BIZ kWh ENTRY'!CG161+'BIZ kWh ENTRY'!CO161</f>
        <v>0</v>
      </c>
      <c r="V161" s="198">
        <f>'BIZ kWh ENTRY'!BR161+'BIZ kWh ENTRY'!BZ161+'BIZ kWh ENTRY'!CH161+'BIZ kWh ENTRY'!CP161</f>
        <v>0</v>
      </c>
      <c r="W161" s="198">
        <f>'BIZ kWh ENTRY'!BS161+'BIZ kWh ENTRY'!CA161+'BIZ kWh ENTRY'!CI161+'BIZ kWh ENTRY'!CQ161</f>
        <v>0</v>
      </c>
      <c r="X161" s="328">
        <f t="shared" si="46"/>
        <v>0</v>
      </c>
    </row>
    <row r="162" spans="1:24" ht="15.75" thickBot="1" x14ac:dyDescent="0.3"/>
    <row r="163" spans="1:24" ht="15.75" thickBot="1" x14ac:dyDescent="0.3">
      <c r="A163" s="86"/>
      <c r="B163" s="205" t="s">
        <v>36</v>
      </c>
      <c r="C163" s="206">
        <f>C$3</f>
        <v>45292</v>
      </c>
      <c r="D163" s="206">
        <f t="shared" ref="D163:N163" si="48">D$3</f>
        <v>45323</v>
      </c>
      <c r="E163" s="206">
        <f t="shared" si="48"/>
        <v>45352</v>
      </c>
      <c r="F163" s="206">
        <f t="shared" si="48"/>
        <v>45383</v>
      </c>
      <c r="G163" s="206">
        <f t="shared" si="48"/>
        <v>45413</v>
      </c>
      <c r="H163" s="206">
        <f t="shared" si="48"/>
        <v>45444</v>
      </c>
      <c r="I163" s="206">
        <f t="shared" si="48"/>
        <v>45474</v>
      </c>
      <c r="J163" s="206">
        <f t="shared" si="48"/>
        <v>45505</v>
      </c>
      <c r="K163" s="206">
        <f t="shared" si="48"/>
        <v>45536</v>
      </c>
      <c r="L163" s="206">
        <f t="shared" si="48"/>
        <v>45566</v>
      </c>
      <c r="M163" s="206">
        <f t="shared" si="48"/>
        <v>45597</v>
      </c>
      <c r="N163" s="206" t="str">
        <f t="shared" si="48"/>
        <v>Dec-24 +</v>
      </c>
      <c r="O163" s="207" t="s">
        <v>34</v>
      </c>
    </row>
    <row r="164" spans="1:24" ht="15" customHeight="1" x14ac:dyDescent="0.25">
      <c r="A164" s="591" t="s">
        <v>174</v>
      </c>
      <c r="B164" s="11" t="s">
        <v>62</v>
      </c>
      <c r="C164" s="3">
        <f>C20+C36+C52+C68+C84+C132+C148</f>
        <v>0</v>
      </c>
      <c r="D164" s="3">
        <f t="shared" ref="D164:N164" si="49">D20+D36+D52+D68+D84+D132+D148</f>
        <v>0</v>
      </c>
      <c r="E164" s="3">
        <f t="shared" si="49"/>
        <v>52600</v>
      </c>
      <c r="F164" s="3">
        <f t="shared" si="49"/>
        <v>0</v>
      </c>
      <c r="G164" s="3">
        <f t="shared" si="49"/>
        <v>0</v>
      </c>
      <c r="H164" s="3">
        <f t="shared" si="49"/>
        <v>317920</v>
      </c>
      <c r="I164" s="3">
        <f t="shared" si="49"/>
        <v>0</v>
      </c>
      <c r="J164" s="3">
        <f t="shared" si="49"/>
        <v>240230</v>
      </c>
      <c r="K164" s="3">
        <f t="shared" si="49"/>
        <v>786740</v>
      </c>
      <c r="L164" s="3">
        <f t="shared" si="49"/>
        <v>0</v>
      </c>
      <c r="M164" s="3">
        <f t="shared" si="49"/>
        <v>30160</v>
      </c>
      <c r="N164" s="3">
        <f t="shared" si="49"/>
        <v>1322319</v>
      </c>
      <c r="O164" s="82">
        <f t="shared" ref="O164:O177" si="50">SUM(C164:N164)</f>
        <v>2749969</v>
      </c>
    </row>
    <row r="165" spans="1:24" x14ac:dyDescent="0.25">
      <c r="A165" s="592"/>
      <c r="B165" s="13" t="s">
        <v>61</v>
      </c>
      <c r="C165" s="3">
        <f t="shared" ref="C165:N165" si="51">C21+C37+C53+C69+C85+C133+C149</f>
        <v>0</v>
      </c>
      <c r="D165" s="3">
        <f t="shared" si="51"/>
        <v>0</v>
      </c>
      <c r="E165" s="3">
        <f t="shared" si="51"/>
        <v>0</v>
      </c>
      <c r="F165" s="3">
        <f t="shared" si="51"/>
        <v>9979</v>
      </c>
      <c r="G165" s="3">
        <f t="shared" si="51"/>
        <v>0</v>
      </c>
      <c r="H165" s="3">
        <f t="shared" si="51"/>
        <v>0</v>
      </c>
      <c r="I165" s="3">
        <f t="shared" si="51"/>
        <v>0</v>
      </c>
      <c r="J165" s="3">
        <f t="shared" si="51"/>
        <v>0</v>
      </c>
      <c r="K165" s="3">
        <f t="shared" si="51"/>
        <v>41586</v>
      </c>
      <c r="L165" s="3">
        <f t="shared" si="51"/>
        <v>0</v>
      </c>
      <c r="M165" s="3">
        <f t="shared" si="51"/>
        <v>0</v>
      </c>
      <c r="N165" s="3">
        <f t="shared" si="51"/>
        <v>0</v>
      </c>
      <c r="O165" s="82">
        <f t="shared" si="50"/>
        <v>51565</v>
      </c>
    </row>
    <row r="166" spans="1:24" x14ac:dyDescent="0.25">
      <c r="A166" s="592"/>
      <c r="B166" s="11" t="s">
        <v>60</v>
      </c>
      <c r="C166" s="3">
        <f t="shared" ref="C166:N166" si="52">C22+C38+C54+C70+C86+C134+C150</f>
        <v>0</v>
      </c>
      <c r="D166" s="3">
        <f t="shared" si="52"/>
        <v>0</v>
      </c>
      <c r="E166" s="3">
        <f t="shared" si="52"/>
        <v>0</v>
      </c>
      <c r="F166" s="3">
        <f t="shared" si="52"/>
        <v>20985</v>
      </c>
      <c r="G166" s="3">
        <f t="shared" si="52"/>
        <v>20985</v>
      </c>
      <c r="H166" s="3">
        <f t="shared" si="52"/>
        <v>0</v>
      </c>
      <c r="I166" s="3">
        <f t="shared" si="52"/>
        <v>0</v>
      </c>
      <c r="J166" s="3">
        <f t="shared" si="52"/>
        <v>23637</v>
      </c>
      <c r="K166" s="3">
        <f t="shared" si="52"/>
        <v>12591</v>
      </c>
      <c r="L166" s="3">
        <f t="shared" si="52"/>
        <v>11819</v>
      </c>
      <c r="M166" s="3">
        <f t="shared" si="52"/>
        <v>87309</v>
      </c>
      <c r="N166" s="3">
        <f t="shared" si="52"/>
        <v>28330</v>
      </c>
      <c r="O166" s="82">
        <f t="shared" si="50"/>
        <v>205656</v>
      </c>
    </row>
    <row r="167" spans="1:24" x14ac:dyDescent="0.25">
      <c r="A167" s="592"/>
      <c r="B167" s="11" t="s">
        <v>59</v>
      </c>
      <c r="C167" s="3">
        <f t="shared" ref="C167:N167" si="53">C23+C39+C55+C71+C87+C135+C151</f>
        <v>0</v>
      </c>
      <c r="D167" s="3">
        <f t="shared" si="53"/>
        <v>107558</v>
      </c>
      <c r="E167" s="3">
        <f t="shared" si="53"/>
        <v>761707</v>
      </c>
      <c r="F167" s="3">
        <f t="shared" si="53"/>
        <v>314104</v>
      </c>
      <c r="G167" s="3">
        <f t="shared" si="53"/>
        <v>578375</v>
      </c>
      <c r="H167" s="3">
        <f t="shared" si="53"/>
        <v>624148.5</v>
      </c>
      <c r="I167" s="3">
        <f t="shared" si="53"/>
        <v>182450</v>
      </c>
      <c r="J167" s="3">
        <f t="shared" si="53"/>
        <v>384725</v>
      </c>
      <c r="K167" s="3">
        <f t="shared" si="53"/>
        <v>1173732</v>
      </c>
      <c r="L167" s="3">
        <f t="shared" si="53"/>
        <v>1356936.56</v>
      </c>
      <c r="M167" s="3">
        <f t="shared" si="53"/>
        <v>1330413.28</v>
      </c>
      <c r="N167" s="3">
        <f t="shared" si="53"/>
        <v>6251117.4800000004</v>
      </c>
      <c r="O167" s="82">
        <f t="shared" si="50"/>
        <v>13065266.82</v>
      </c>
    </row>
    <row r="168" spans="1:24" x14ac:dyDescent="0.25">
      <c r="A168" s="592"/>
      <c r="B168" s="13" t="s">
        <v>58</v>
      </c>
      <c r="C168" s="3">
        <f t="shared" ref="C168:N168" si="54">C24+C40+C56+C72+C88+C136+C152</f>
        <v>0</v>
      </c>
      <c r="D168" s="3">
        <f t="shared" si="54"/>
        <v>0</v>
      </c>
      <c r="E168" s="3">
        <f t="shared" si="54"/>
        <v>0</v>
      </c>
      <c r="F168" s="3">
        <f t="shared" si="54"/>
        <v>0</v>
      </c>
      <c r="G168" s="3">
        <f t="shared" si="54"/>
        <v>0</v>
      </c>
      <c r="H168" s="3">
        <f t="shared" si="54"/>
        <v>0</v>
      </c>
      <c r="I168" s="3">
        <f t="shared" si="54"/>
        <v>0</v>
      </c>
      <c r="J168" s="3">
        <f t="shared" si="54"/>
        <v>0</v>
      </c>
      <c r="K168" s="3">
        <f t="shared" si="54"/>
        <v>0</v>
      </c>
      <c r="L168" s="3">
        <f t="shared" si="54"/>
        <v>0</v>
      </c>
      <c r="M168" s="3">
        <f t="shared" si="54"/>
        <v>0</v>
      </c>
      <c r="N168" s="3">
        <f t="shared" si="54"/>
        <v>0</v>
      </c>
      <c r="O168" s="82">
        <f t="shared" si="50"/>
        <v>0</v>
      </c>
    </row>
    <row r="169" spans="1:24" x14ac:dyDescent="0.25">
      <c r="A169" s="592"/>
      <c r="B169" s="11" t="s">
        <v>57</v>
      </c>
      <c r="C169" s="3">
        <f t="shared" ref="C169:N169" si="55">C25+C41+C57+C73+C89+C137+C153</f>
        <v>0</v>
      </c>
      <c r="D169" s="3">
        <f t="shared" si="55"/>
        <v>0</v>
      </c>
      <c r="E169" s="3">
        <f t="shared" si="55"/>
        <v>0</v>
      </c>
      <c r="F169" s="3">
        <f t="shared" si="55"/>
        <v>0</v>
      </c>
      <c r="G169" s="3">
        <f t="shared" si="55"/>
        <v>0</v>
      </c>
      <c r="H169" s="3">
        <f t="shared" si="55"/>
        <v>0</v>
      </c>
      <c r="I169" s="3">
        <f t="shared" si="55"/>
        <v>0</v>
      </c>
      <c r="J169" s="3">
        <f t="shared" si="55"/>
        <v>0</v>
      </c>
      <c r="K169" s="3">
        <f t="shared" si="55"/>
        <v>0</v>
      </c>
      <c r="L169" s="3">
        <f t="shared" si="55"/>
        <v>62792.22</v>
      </c>
      <c r="M169" s="3">
        <f t="shared" si="55"/>
        <v>1630.48</v>
      </c>
      <c r="N169" s="3">
        <f t="shared" si="55"/>
        <v>2.56</v>
      </c>
      <c r="O169" s="82">
        <f t="shared" si="50"/>
        <v>64425.26</v>
      </c>
    </row>
    <row r="170" spans="1:24" x14ac:dyDescent="0.25">
      <c r="A170" s="592"/>
      <c r="B170" s="11" t="s">
        <v>56</v>
      </c>
      <c r="C170" s="3">
        <f t="shared" ref="C170:N170" si="56">C26+C42+C58+C74+C90+C138+C154</f>
        <v>0</v>
      </c>
      <c r="D170" s="3">
        <f t="shared" si="56"/>
        <v>8483</v>
      </c>
      <c r="E170" s="3">
        <f t="shared" si="56"/>
        <v>135237</v>
      </c>
      <c r="F170" s="3">
        <f t="shared" si="56"/>
        <v>235980</v>
      </c>
      <c r="G170" s="3">
        <f t="shared" si="56"/>
        <v>213337.98</v>
      </c>
      <c r="H170" s="3">
        <f t="shared" si="56"/>
        <v>1503772.51</v>
      </c>
      <c r="I170" s="3">
        <f t="shared" si="56"/>
        <v>117776</v>
      </c>
      <c r="J170" s="3">
        <f t="shared" si="56"/>
        <v>528846</v>
      </c>
      <c r="K170" s="3">
        <f t="shared" si="56"/>
        <v>1255554</v>
      </c>
      <c r="L170" s="3">
        <f t="shared" si="56"/>
        <v>1380223.14</v>
      </c>
      <c r="M170" s="3">
        <f t="shared" si="56"/>
        <v>1362069.35</v>
      </c>
      <c r="N170" s="3">
        <f t="shared" si="56"/>
        <v>9958962.4600000009</v>
      </c>
      <c r="O170" s="82">
        <f t="shared" si="50"/>
        <v>16700241.440000001</v>
      </c>
    </row>
    <row r="171" spans="1:24" x14ac:dyDescent="0.25">
      <c r="A171" s="592"/>
      <c r="B171" s="11" t="s">
        <v>55</v>
      </c>
      <c r="C171" s="3">
        <f t="shared" ref="C171:N171" si="57">C27+C43+C59+C75+C91+C139+C155</f>
        <v>0</v>
      </c>
      <c r="D171" s="3">
        <f t="shared" si="57"/>
        <v>807278</v>
      </c>
      <c r="E171" s="3">
        <f t="shared" si="57"/>
        <v>2656803.86</v>
      </c>
      <c r="F171" s="3">
        <f t="shared" si="57"/>
        <v>2171231</v>
      </c>
      <c r="G171" s="3">
        <f t="shared" si="57"/>
        <v>2882500</v>
      </c>
      <c r="H171" s="3">
        <f t="shared" si="57"/>
        <v>2628395</v>
      </c>
      <c r="I171" s="3">
        <f t="shared" si="57"/>
        <v>1193846</v>
      </c>
      <c r="J171" s="3">
        <f t="shared" si="57"/>
        <v>5875999.7300000004</v>
      </c>
      <c r="K171" s="3">
        <f t="shared" si="57"/>
        <v>6020212.7400000002</v>
      </c>
      <c r="L171" s="3">
        <f t="shared" si="57"/>
        <v>2594349.65</v>
      </c>
      <c r="M171" s="3">
        <f t="shared" si="57"/>
        <v>5779566.1500000004</v>
      </c>
      <c r="N171" s="3">
        <f t="shared" si="57"/>
        <v>21080803.98</v>
      </c>
      <c r="O171" s="82">
        <f t="shared" si="50"/>
        <v>53690986.109999999</v>
      </c>
    </row>
    <row r="172" spans="1:24" x14ac:dyDescent="0.25">
      <c r="A172" s="592"/>
      <c r="B172" s="11" t="s">
        <v>54</v>
      </c>
      <c r="C172" s="3">
        <f t="shared" ref="C172:N172" si="58">C28+C44+C60+C76+C92+C140+C156</f>
        <v>0</v>
      </c>
      <c r="D172" s="3">
        <f t="shared" si="58"/>
        <v>0</v>
      </c>
      <c r="E172" s="3">
        <f t="shared" si="58"/>
        <v>18317</v>
      </c>
      <c r="F172" s="3">
        <f t="shared" si="58"/>
        <v>0</v>
      </c>
      <c r="G172" s="3">
        <f t="shared" si="58"/>
        <v>29589</v>
      </c>
      <c r="H172" s="3">
        <f t="shared" si="58"/>
        <v>5636</v>
      </c>
      <c r="I172" s="3">
        <f t="shared" si="58"/>
        <v>5636</v>
      </c>
      <c r="J172" s="3">
        <f t="shared" si="58"/>
        <v>0</v>
      </c>
      <c r="K172" s="3">
        <f t="shared" si="58"/>
        <v>152172</v>
      </c>
      <c r="L172" s="3">
        <f t="shared" si="58"/>
        <v>30998</v>
      </c>
      <c r="M172" s="3">
        <f t="shared" si="58"/>
        <v>54951</v>
      </c>
      <c r="N172" s="3">
        <f t="shared" si="58"/>
        <v>76323.61</v>
      </c>
      <c r="O172" s="82">
        <f t="shared" si="50"/>
        <v>373622.61</v>
      </c>
    </row>
    <row r="173" spans="1:24" x14ac:dyDescent="0.25">
      <c r="A173" s="592"/>
      <c r="B173" s="11" t="s">
        <v>53</v>
      </c>
      <c r="C173" s="3">
        <f t="shared" ref="C173:N173" si="59">C29+C45+C61+C77+C93+C141+C157</f>
        <v>0</v>
      </c>
      <c r="D173" s="3">
        <f t="shared" si="59"/>
        <v>0</v>
      </c>
      <c r="E173" s="3">
        <f t="shared" si="59"/>
        <v>104820</v>
      </c>
      <c r="F173" s="3">
        <f t="shared" si="59"/>
        <v>0</v>
      </c>
      <c r="G173" s="3">
        <f t="shared" si="59"/>
        <v>0</v>
      </c>
      <c r="H173" s="3">
        <f t="shared" si="59"/>
        <v>0</v>
      </c>
      <c r="I173" s="3">
        <f t="shared" si="59"/>
        <v>289988</v>
      </c>
      <c r="J173" s="3">
        <f t="shared" si="59"/>
        <v>870194</v>
      </c>
      <c r="K173" s="3">
        <f t="shared" si="59"/>
        <v>0</v>
      </c>
      <c r="L173" s="3">
        <f t="shared" si="59"/>
        <v>35240</v>
      </c>
      <c r="M173" s="3">
        <f t="shared" si="59"/>
        <v>0</v>
      </c>
      <c r="N173" s="3">
        <f t="shared" si="59"/>
        <v>48844</v>
      </c>
      <c r="O173" s="82">
        <f t="shared" si="50"/>
        <v>1349086</v>
      </c>
    </row>
    <row r="174" spans="1:24" x14ac:dyDescent="0.25">
      <c r="A174" s="592"/>
      <c r="B174" s="11" t="s">
        <v>52</v>
      </c>
      <c r="C174" s="3">
        <f t="shared" ref="C174:N174" si="60">C30+C46+C62+C78+C94+C142+C158</f>
        <v>0</v>
      </c>
      <c r="D174" s="3">
        <f t="shared" si="60"/>
        <v>0</v>
      </c>
      <c r="E174" s="3">
        <f t="shared" si="60"/>
        <v>0</v>
      </c>
      <c r="F174" s="3">
        <f t="shared" si="60"/>
        <v>0</v>
      </c>
      <c r="G174" s="3">
        <f t="shared" si="60"/>
        <v>154300</v>
      </c>
      <c r="H174" s="3">
        <f t="shared" si="60"/>
        <v>0</v>
      </c>
      <c r="I174" s="3">
        <f t="shared" si="60"/>
        <v>9261</v>
      </c>
      <c r="J174" s="3">
        <f t="shared" si="60"/>
        <v>5686890</v>
      </c>
      <c r="K174" s="3">
        <f t="shared" si="60"/>
        <v>64045</v>
      </c>
      <c r="L174" s="3">
        <f t="shared" si="60"/>
        <v>0</v>
      </c>
      <c r="M174" s="3">
        <f t="shared" si="60"/>
        <v>2397360</v>
      </c>
      <c r="N174" s="3">
        <f t="shared" si="60"/>
        <v>6695909</v>
      </c>
      <c r="O174" s="82">
        <f t="shared" si="50"/>
        <v>15007765</v>
      </c>
    </row>
    <row r="175" spans="1:24" x14ac:dyDescent="0.25">
      <c r="A175" s="592"/>
      <c r="B175" s="11" t="s">
        <v>51</v>
      </c>
      <c r="C175" s="3">
        <f t="shared" ref="C175:N175" si="61">C31+C47+C63+C79+C95+C143+C159</f>
        <v>0</v>
      </c>
      <c r="D175" s="3">
        <f t="shared" si="61"/>
        <v>0</v>
      </c>
      <c r="E175" s="3">
        <f t="shared" si="61"/>
        <v>95082</v>
      </c>
      <c r="F175" s="3">
        <f t="shared" si="61"/>
        <v>73720</v>
      </c>
      <c r="G175" s="3">
        <f t="shared" si="61"/>
        <v>34571</v>
      </c>
      <c r="H175" s="3">
        <f t="shared" si="61"/>
        <v>0</v>
      </c>
      <c r="I175" s="3">
        <f t="shared" si="61"/>
        <v>5150</v>
      </c>
      <c r="J175" s="3">
        <f t="shared" si="61"/>
        <v>4880</v>
      </c>
      <c r="K175" s="3">
        <f t="shared" si="61"/>
        <v>222713</v>
      </c>
      <c r="L175" s="3">
        <f t="shared" si="61"/>
        <v>-131624.65</v>
      </c>
      <c r="M175" s="3">
        <f t="shared" si="61"/>
        <v>195099.65</v>
      </c>
      <c r="N175" s="3">
        <f t="shared" si="61"/>
        <v>865636</v>
      </c>
      <c r="O175" s="82">
        <f t="shared" si="50"/>
        <v>1365227</v>
      </c>
    </row>
    <row r="176" spans="1:24" ht="15.75" thickBot="1" x14ac:dyDescent="0.3">
      <c r="A176" s="593"/>
      <c r="B176" s="11" t="s">
        <v>50</v>
      </c>
      <c r="C176" s="3">
        <f t="shared" ref="C176:N176" si="62">C32+C48+C64+C80+C96+C144+C160</f>
        <v>0</v>
      </c>
      <c r="D176" s="3">
        <f t="shared" si="62"/>
        <v>0</v>
      </c>
      <c r="E176" s="3">
        <f t="shared" si="62"/>
        <v>0</v>
      </c>
      <c r="F176" s="3">
        <f t="shared" si="62"/>
        <v>0</v>
      </c>
      <c r="G176" s="3">
        <f t="shared" si="62"/>
        <v>0</v>
      </c>
      <c r="H176" s="3">
        <f t="shared" si="62"/>
        <v>0</v>
      </c>
      <c r="I176" s="3">
        <f t="shared" si="62"/>
        <v>0</v>
      </c>
      <c r="J176" s="3">
        <f t="shared" si="62"/>
        <v>0</v>
      </c>
      <c r="K176" s="3">
        <f t="shared" si="62"/>
        <v>42312</v>
      </c>
      <c r="L176" s="3">
        <f t="shared" si="62"/>
        <v>0</v>
      </c>
      <c r="M176" s="3">
        <f t="shared" si="62"/>
        <v>0</v>
      </c>
      <c r="N176" s="3">
        <f t="shared" si="62"/>
        <v>63468</v>
      </c>
      <c r="O176" s="82">
        <f t="shared" si="50"/>
        <v>105780</v>
      </c>
    </row>
    <row r="177" spans="1:17" ht="15.75" thickBot="1" x14ac:dyDescent="0.3">
      <c r="A177" s="86"/>
      <c r="B177" s="209" t="s">
        <v>43</v>
      </c>
      <c r="C177" s="210">
        <f t="shared" ref="C177:N177" si="63">SUM(C164:C176)</f>
        <v>0</v>
      </c>
      <c r="D177" s="210">
        <f t="shared" si="63"/>
        <v>923319</v>
      </c>
      <c r="E177" s="210">
        <f t="shared" si="63"/>
        <v>3824566.86</v>
      </c>
      <c r="F177" s="210">
        <f t="shared" si="63"/>
        <v>2825999</v>
      </c>
      <c r="G177" s="210">
        <f t="shared" si="63"/>
        <v>3913657.98</v>
      </c>
      <c r="H177" s="210">
        <f t="shared" si="63"/>
        <v>5079872.01</v>
      </c>
      <c r="I177" s="210">
        <f t="shared" si="63"/>
        <v>1804107</v>
      </c>
      <c r="J177" s="210">
        <f t="shared" si="63"/>
        <v>13615401.73</v>
      </c>
      <c r="K177" s="210">
        <f t="shared" si="63"/>
        <v>9771657.7400000002</v>
      </c>
      <c r="L177" s="210">
        <f t="shared" si="63"/>
        <v>5340733.92</v>
      </c>
      <c r="M177" s="210">
        <f t="shared" si="63"/>
        <v>11238558.910000002</v>
      </c>
      <c r="N177" s="210">
        <f t="shared" si="63"/>
        <v>46391716.090000004</v>
      </c>
      <c r="O177" s="222">
        <f t="shared" si="50"/>
        <v>104729590.24000001</v>
      </c>
      <c r="P177" s="329">
        <f>SUM(C20:N32,C36:N48,C52:N64,C68:N80,C84:N96,C132:N144,C148:N160)</f>
        <v>104729590.24000002</v>
      </c>
      <c r="Q177" s="325">
        <f>'BIZ kWh ENTRY'!P177+'BIZ kWh ENTRY'!AF177+'BIZ kWh ENTRY'!AV177+'BIZ kWh ENTRY'!BL177</f>
        <v>104729590.23999999</v>
      </c>
    </row>
    <row r="178" spans="1:17" ht="15.75" thickBot="1" x14ac:dyDescent="0.3">
      <c r="A178" s="86"/>
    </row>
    <row r="179" spans="1:17" ht="15.75" thickBot="1" x14ac:dyDescent="0.3">
      <c r="A179" s="86"/>
      <c r="B179" s="205" t="s">
        <v>36</v>
      </c>
      <c r="C179" s="206">
        <f>C$3</f>
        <v>45292</v>
      </c>
      <c r="D179" s="206">
        <f t="shared" ref="D179:N179" si="64">D$3</f>
        <v>45323</v>
      </c>
      <c r="E179" s="206">
        <f t="shared" si="64"/>
        <v>45352</v>
      </c>
      <c r="F179" s="206">
        <f t="shared" si="64"/>
        <v>45383</v>
      </c>
      <c r="G179" s="206">
        <f t="shared" si="64"/>
        <v>45413</v>
      </c>
      <c r="H179" s="206">
        <f t="shared" si="64"/>
        <v>45444</v>
      </c>
      <c r="I179" s="206">
        <f t="shared" si="64"/>
        <v>45474</v>
      </c>
      <c r="J179" s="206">
        <f t="shared" si="64"/>
        <v>45505</v>
      </c>
      <c r="K179" s="206">
        <f t="shared" si="64"/>
        <v>45536</v>
      </c>
      <c r="L179" s="206">
        <f t="shared" si="64"/>
        <v>45566</v>
      </c>
      <c r="M179" s="206">
        <f t="shared" si="64"/>
        <v>45597</v>
      </c>
      <c r="N179" s="206" t="str">
        <f t="shared" si="64"/>
        <v>Dec-24 +</v>
      </c>
      <c r="O179" s="207" t="s">
        <v>34</v>
      </c>
    </row>
    <row r="180" spans="1:17" ht="15" customHeight="1" x14ac:dyDescent="0.25">
      <c r="A180" s="585" t="s">
        <v>175</v>
      </c>
      <c r="B180" s="218" t="s">
        <v>62</v>
      </c>
      <c r="C180" s="3">
        <f>C4+C116</f>
        <v>0</v>
      </c>
      <c r="D180" s="3">
        <f t="shared" ref="D180:N180" si="65">D4+D116</f>
        <v>0</v>
      </c>
      <c r="E180" s="3">
        <f t="shared" si="65"/>
        <v>0</v>
      </c>
      <c r="F180" s="3">
        <f t="shared" si="65"/>
        <v>0</v>
      </c>
      <c r="G180" s="3">
        <f t="shared" si="65"/>
        <v>0</v>
      </c>
      <c r="H180" s="3">
        <f t="shared" si="65"/>
        <v>0</v>
      </c>
      <c r="I180" s="3">
        <f t="shared" si="65"/>
        <v>0</v>
      </c>
      <c r="J180" s="3">
        <f t="shared" si="65"/>
        <v>0</v>
      </c>
      <c r="K180" s="3">
        <f t="shared" si="65"/>
        <v>0</v>
      </c>
      <c r="L180" s="3">
        <f t="shared" si="65"/>
        <v>0</v>
      </c>
      <c r="M180" s="3">
        <f t="shared" si="65"/>
        <v>0</v>
      </c>
      <c r="N180" s="3">
        <f t="shared" si="65"/>
        <v>0</v>
      </c>
      <c r="O180" s="82">
        <f t="shared" ref="O180:O193" si="66">SUM(C180:N180)</f>
        <v>0</v>
      </c>
    </row>
    <row r="181" spans="1:17" x14ac:dyDescent="0.25">
      <c r="A181" s="586"/>
      <c r="B181" s="218" t="s">
        <v>61</v>
      </c>
      <c r="C181" s="3">
        <f t="shared" ref="C181:N181" si="67">C5+C117</f>
        <v>0</v>
      </c>
      <c r="D181" s="3">
        <f t="shared" si="67"/>
        <v>0</v>
      </c>
      <c r="E181" s="3">
        <f t="shared" si="67"/>
        <v>0</v>
      </c>
      <c r="F181" s="3">
        <f t="shared" si="67"/>
        <v>0</v>
      </c>
      <c r="G181" s="3">
        <f t="shared" si="67"/>
        <v>0</v>
      </c>
      <c r="H181" s="3">
        <f t="shared" si="67"/>
        <v>0</v>
      </c>
      <c r="I181" s="3">
        <f t="shared" si="67"/>
        <v>0</v>
      </c>
      <c r="J181" s="3">
        <f t="shared" si="67"/>
        <v>0</v>
      </c>
      <c r="K181" s="3">
        <f t="shared" si="67"/>
        <v>0</v>
      </c>
      <c r="L181" s="3">
        <f t="shared" si="67"/>
        <v>0</v>
      </c>
      <c r="M181" s="3">
        <f t="shared" si="67"/>
        <v>0</v>
      </c>
      <c r="N181" s="3">
        <f t="shared" si="67"/>
        <v>34904.839999999997</v>
      </c>
      <c r="O181" s="82">
        <f t="shared" si="66"/>
        <v>34904.839999999997</v>
      </c>
    </row>
    <row r="182" spans="1:17" x14ac:dyDescent="0.25">
      <c r="A182" s="586"/>
      <c r="B182" s="218" t="s">
        <v>60</v>
      </c>
      <c r="C182" s="3">
        <f t="shared" ref="C182:N182" si="68">C6+C118</f>
        <v>0</v>
      </c>
      <c r="D182" s="3">
        <f t="shared" si="68"/>
        <v>0</v>
      </c>
      <c r="E182" s="3">
        <f t="shared" si="68"/>
        <v>0</v>
      </c>
      <c r="F182" s="3">
        <f t="shared" si="68"/>
        <v>0</v>
      </c>
      <c r="G182" s="3">
        <f t="shared" si="68"/>
        <v>0</v>
      </c>
      <c r="H182" s="3">
        <f t="shared" si="68"/>
        <v>0</v>
      </c>
      <c r="I182" s="3">
        <f t="shared" si="68"/>
        <v>0</v>
      </c>
      <c r="J182" s="3">
        <f t="shared" si="68"/>
        <v>0</v>
      </c>
      <c r="K182" s="3">
        <f t="shared" si="68"/>
        <v>0</v>
      </c>
      <c r="L182" s="3">
        <f t="shared" si="68"/>
        <v>0</v>
      </c>
      <c r="M182" s="3">
        <f t="shared" si="68"/>
        <v>0</v>
      </c>
      <c r="N182" s="3">
        <f t="shared" si="68"/>
        <v>0</v>
      </c>
      <c r="O182" s="82">
        <f t="shared" si="66"/>
        <v>0</v>
      </c>
    </row>
    <row r="183" spans="1:17" x14ac:dyDescent="0.25">
      <c r="A183" s="586"/>
      <c r="B183" s="218" t="s">
        <v>59</v>
      </c>
      <c r="C183" s="3">
        <f t="shared" ref="C183:N183" si="69">C7+C119</f>
        <v>0</v>
      </c>
      <c r="D183" s="3">
        <f t="shared" si="69"/>
        <v>0</v>
      </c>
      <c r="E183" s="3">
        <f t="shared" si="69"/>
        <v>0</v>
      </c>
      <c r="F183" s="3">
        <f t="shared" si="69"/>
        <v>0</v>
      </c>
      <c r="G183" s="3">
        <f t="shared" si="69"/>
        <v>0</v>
      </c>
      <c r="H183" s="3">
        <f t="shared" si="69"/>
        <v>0</v>
      </c>
      <c r="I183" s="3">
        <f t="shared" si="69"/>
        <v>3439.07</v>
      </c>
      <c r="J183" s="3">
        <f t="shared" si="69"/>
        <v>0</v>
      </c>
      <c r="K183" s="3">
        <f t="shared" si="69"/>
        <v>18674.439999999999</v>
      </c>
      <c r="L183" s="3">
        <f t="shared" si="69"/>
        <v>0</v>
      </c>
      <c r="M183" s="3">
        <f t="shared" si="69"/>
        <v>962.6</v>
      </c>
      <c r="N183" s="3">
        <f t="shared" si="69"/>
        <v>118485.44</v>
      </c>
      <c r="O183" s="82">
        <f t="shared" si="66"/>
        <v>141561.54999999999</v>
      </c>
    </row>
    <row r="184" spans="1:17" x14ac:dyDescent="0.25">
      <c r="A184" s="586"/>
      <c r="B184" s="218" t="s">
        <v>58</v>
      </c>
      <c r="C184" s="3">
        <f t="shared" ref="C184:N184" si="70">C8+C120</f>
        <v>0</v>
      </c>
      <c r="D184" s="3">
        <f t="shared" si="70"/>
        <v>0</v>
      </c>
      <c r="E184" s="3">
        <f t="shared" si="70"/>
        <v>0</v>
      </c>
      <c r="F184" s="3">
        <f t="shared" si="70"/>
        <v>0</v>
      </c>
      <c r="G184" s="3">
        <f t="shared" si="70"/>
        <v>0</v>
      </c>
      <c r="H184" s="3">
        <f t="shared" si="70"/>
        <v>0</v>
      </c>
      <c r="I184" s="3">
        <f t="shared" si="70"/>
        <v>0</v>
      </c>
      <c r="J184" s="3">
        <f t="shared" si="70"/>
        <v>0</v>
      </c>
      <c r="K184" s="3">
        <f t="shared" si="70"/>
        <v>0</v>
      </c>
      <c r="L184" s="3">
        <f t="shared" si="70"/>
        <v>0</v>
      </c>
      <c r="M184" s="3">
        <f t="shared" si="70"/>
        <v>0</v>
      </c>
      <c r="N184" s="3">
        <f t="shared" si="70"/>
        <v>0</v>
      </c>
      <c r="O184" s="82">
        <f t="shared" si="66"/>
        <v>0</v>
      </c>
    </row>
    <row r="185" spans="1:17" x14ac:dyDescent="0.25">
      <c r="A185" s="586"/>
      <c r="B185" s="218" t="s">
        <v>57</v>
      </c>
      <c r="C185" s="3">
        <f t="shared" ref="C185:N185" si="71">C9+C121</f>
        <v>0</v>
      </c>
      <c r="D185" s="3">
        <f t="shared" si="71"/>
        <v>0</v>
      </c>
      <c r="E185" s="3">
        <f t="shared" si="71"/>
        <v>0</v>
      </c>
      <c r="F185" s="3">
        <f t="shared" si="71"/>
        <v>0</v>
      </c>
      <c r="G185" s="3">
        <f t="shared" si="71"/>
        <v>0</v>
      </c>
      <c r="H185" s="3">
        <f t="shared" si="71"/>
        <v>0</v>
      </c>
      <c r="I185" s="3">
        <f t="shared" si="71"/>
        <v>0</v>
      </c>
      <c r="J185" s="3">
        <f t="shared" si="71"/>
        <v>0</v>
      </c>
      <c r="K185" s="3">
        <f t="shared" si="71"/>
        <v>2638.4</v>
      </c>
      <c r="L185" s="3">
        <f t="shared" si="71"/>
        <v>0</v>
      </c>
      <c r="M185" s="3">
        <f t="shared" si="71"/>
        <v>136</v>
      </c>
      <c r="N185" s="3">
        <f t="shared" si="71"/>
        <v>1088</v>
      </c>
      <c r="O185" s="82">
        <f t="shared" si="66"/>
        <v>3862.4</v>
      </c>
    </row>
    <row r="186" spans="1:17" x14ac:dyDescent="0.25">
      <c r="A186" s="586"/>
      <c r="B186" s="218" t="s">
        <v>56</v>
      </c>
      <c r="C186" s="3">
        <f t="shared" ref="C186:N186" si="72">C10+C122</f>
        <v>0</v>
      </c>
      <c r="D186" s="3">
        <f t="shared" si="72"/>
        <v>0</v>
      </c>
      <c r="E186" s="3">
        <f t="shared" si="72"/>
        <v>0</v>
      </c>
      <c r="F186" s="3">
        <f t="shared" si="72"/>
        <v>422895.18</v>
      </c>
      <c r="G186" s="3">
        <f t="shared" si="72"/>
        <v>518298.48</v>
      </c>
      <c r="H186" s="3">
        <f t="shared" si="72"/>
        <v>156821.6</v>
      </c>
      <c r="I186" s="3">
        <f t="shared" si="72"/>
        <v>21523.46</v>
      </c>
      <c r="J186" s="3">
        <f t="shared" si="72"/>
        <v>10103.92</v>
      </c>
      <c r="K186" s="3">
        <f t="shared" si="72"/>
        <v>0</v>
      </c>
      <c r="L186" s="3">
        <f t="shared" si="72"/>
        <v>0</v>
      </c>
      <c r="M186" s="3">
        <f t="shared" si="72"/>
        <v>16876.150000000001</v>
      </c>
      <c r="N186" s="3">
        <f t="shared" si="72"/>
        <v>40864.01</v>
      </c>
      <c r="O186" s="82">
        <f t="shared" si="66"/>
        <v>1187382.7999999998</v>
      </c>
    </row>
    <row r="187" spans="1:17" x14ac:dyDescent="0.25">
      <c r="A187" s="586"/>
      <c r="B187" s="218" t="s">
        <v>55</v>
      </c>
      <c r="C187" s="3">
        <f t="shared" ref="C187:N187" si="73">C11+C123</f>
        <v>0</v>
      </c>
      <c r="D187" s="3">
        <f t="shared" si="73"/>
        <v>208677</v>
      </c>
      <c r="E187" s="3">
        <f t="shared" si="73"/>
        <v>1870623</v>
      </c>
      <c r="F187" s="3">
        <f t="shared" si="73"/>
        <v>696525</v>
      </c>
      <c r="G187" s="3">
        <f t="shared" si="73"/>
        <v>539206.71</v>
      </c>
      <c r="H187" s="3">
        <f t="shared" si="73"/>
        <v>1293975.8400000001</v>
      </c>
      <c r="I187" s="3">
        <f t="shared" si="73"/>
        <v>1218119.23</v>
      </c>
      <c r="J187" s="3">
        <f t="shared" si="73"/>
        <v>416605.08</v>
      </c>
      <c r="K187" s="3">
        <f t="shared" si="73"/>
        <v>324171.15999999997</v>
      </c>
      <c r="L187" s="3">
        <f t="shared" si="73"/>
        <v>0</v>
      </c>
      <c r="M187" s="3">
        <f t="shared" si="73"/>
        <v>34602.480000000003</v>
      </c>
      <c r="N187" s="3">
        <f t="shared" si="73"/>
        <v>241856.56</v>
      </c>
      <c r="O187" s="82">
        <f t="shared" si="66"/>
        <v>6844362.0599999996</v>
      </c>
    </row>
    <row r="188" spans="1:17" x14ac:dyDescent="0.25">
      <c r="A188" s="586"/>
      <c r="B188" s="218" t="s">
        <v>54</v>
      </c>
      <c r="C188" s="3">
        <f t="shared" ref="C188:N188" si="74">C12+C124</f>
        <v>0</v>
      </c>
      <c r="D188" s="3">
        <f t="shared" si="74"/>
        <v>0</v>
      </c>
      <c r="E188" s="3">
        <f t="shared" si="74"/>
        <v>0</v>
      </c>
      <c r="F188" s="3">
        <f t="shared" si="74"/>
        <v>0</v>
      </c>
      <c r="G188" s="3">
        <f t="shared" si="74"/>
        <v>0</v>
      </c>
      <c r="H188" s="3">
        <f t="shared" si="74"/>
        <v>0</v>
      </c>
      <c r="I188" s="3">
        <f t="shared" si="74"/>
        <v>0</v>
      </c>
      <c r="J188" s="3">
        <f t="shared" si="74"/>
        <v>0</v>
      </c>
      <c r="K188" s="3">
        <f t="shared" si="74"/>
        <v>0</v>
      </c>
      <c r="L188" s="3">
        <f t="shared" si="74"/>
        <v>0</v>
      </c>
      <c r="M188" s="3">
        <f t="shared" si="74"/>
        <v>0</v>
      </c>
      <c r="N188" s="3">
        <f t="shared" si="74"/>
        <v>0</v>
      </c>
      <c r="O188" s="82">
        <f t="shared" si="66"/>
        <v>0</v>
      </c>
    </row>
    <row r="189" spans="1:17" x14ac:dyDescent="0.25">
      <c r="A189" s="586"/>
      <c r="B189" s="218" t="s">
        <v>53</v>
      </c>
      <c r="C189" s="3">
        <f t="shared" ref="C189:N189" si="75">C13+C125</f>
        <v>0</v>
      </c>
      <c r="D189" s="3">
        <f t="shared" si="75"/>
        <v>0</v>
      </c>
      <c r="E189" s="3">
        <f t="shared" si="75"/>
        <v>0</v>
      </c>
      <c r="F189" s="3">
        <f t="shared" si="75"/>
        <v>0</v>
      </c>
      <c r="G189" s="3">
        <f t="shared" si="75"/>
        <v>0</v>
      </c>
      <c r="H189" s="3">
        <f t="shared" si="75"/>
        <v>0</v>
      </c>
      <c r="I189" s="3">
        <f t="shared" si="75"/>
        <v>0</v>
      </c>
      <c r="J189" s="3">
        <f t="shared" si="75"/>
        <v>0</v>
      </c>
      <c r="K189" s="3">
        <f t="shared" si="75"/>
        <v>0</v>
      </c>
      <c r="L189" s="3">
        <f t="shared" si="75"/>
        <v>0</v>
      </c>
      <c r="M189" s="3">
        <f t="shared" si="75"/>
        <v>0</v>
      </c>
      <c r="N189" s="3">
        <f t="shared" si="75"/>
        <v>0</v>
      </c>
      <c r="O189" s="82">
        <f t="shared" si="66"/>
        <v>0</v>
      </c>
    </row>
    <row r="190" spans="1:17" x14ac:dyDescent="0.25">
      <c r="A190" s="586"/>
      <c r="B190" s="218" t="s">
        <v>52</v>
      </c>
      <c r="C190" s="3">
        <f t="shared" ref="C190:N190" si="76">C14+C126</f>
        <v>0</v>
      </c>
      <c r="D190" s="3">
        <f t="shared" si="76"/>
        <v>0</v>
      </c>
      <c r="E190" s="3">
        <f t="shared" si="76"/>
        <v>0</v>
      </c>
      <c r="F190" s="3">
        <f t="shared" si="76"/>
        <v>0</v>
      </c>
      <c r="G190" s="3">
        <f t="shared" si="76"/>
        <v>0</v>
      </c>
      <c r="H190" s="3">
        <f t="shared" si="76"/>
        <v>0</v>
      </c>
      <c r="I190" s="3">
        <f t="shared" si="76"/>
        <v>0</v>
      </c>
      <c r="J190" s="3">
        <f t="shared" si="76"/>
        <v>0</v>
      </c>
      <c r="K190" s="3">
        <f t="shared" si="76"/>
        <v>0</v>
      </c>
      <c r="L190" s="3">
        <f t="shared" si="76"/>
        <v>0</v>
      </c>
      <c r="M190" s="3">
        <f t="shared" si="76"/>
        <v>0</v>
      </c>
      <c r="N190" s="3">
        <f t="shared" si="76"/>
        <v>0</v>
      </c>
      <c r="O190" s="82">
        <f t="shared" si="66"/>
        <v>0</v>
      </c>
    </row>
    <row r="191" spans="1:17" x14ac:dyDescent="0.25">
      <c r="A191" s="586"/>
      <c r="B191" s="218" t="s">
        <v>51</v>
      </c>
      <c r="C191" s="3">
        <f t="shared" ref="C191:N191" si="77">C15+C127</f>
        <v>0</v>
      </c>
      <c r="D191" s="3">
        <f t="shared" si="77"/>
        <v>0</v>
      </c>
      <c r="E191" s="3">
        <f t="shared" si="77"/>
        <v>0</v>
      </c>
      <c r="F191" s="3">
        <f t="shared" si="77"/>
        <v>0</v>
      </c>
      <c r="G191" s="3">
        <f t="shared" si="77"/>
        <v>0</v>
      </c>
      <c r="H191" s="3">
        <f t="shared" si="77"/>
        <v>0</v>
      </c>
      <c r="I191" s="3">
        <f t="shared" si="77"/>
        <v>0</v>
      </c>
      <c r="J191" s="3">
        <f t="shared" si="77"/>
        <v>0</v>
      </c>
      <c r="K191" s="3">
        <f t="shared" si="77"/>
        <v>0</v>
      </c>
      <c r="L191" s="3">
        <f t="shared" si="77"/>
        <v>0</v>
      </c>
      <c r="M191" s="3">
        <f t="shared" si="77"/>
        <v>0</v>
      </c>
      <c r="N191" s="3">
        <f t="shared" si="77"/>
        <v>0</v>
      </c>
      <c r="O191" s="82">
        <f t="shared" si="66"/>
        <v>0</v>
      </c>
    </row>
    <row r="192" spans="1:17" ht="15.75" thickBot="1" x14ac:dyDescent="0.3">
      <c r="A192" s="587"/>
      <c r="B192" s="218" t="s">
        <v>50</v>
      </c>
      <c r="C192" s="3">
        <f t="shared" ref="C192:N192" si="78">C16+C128</f>
        <v>0</v>
      </c>
      <c r="D192" s="3">
        <f t="shared" si="78"/>
        <v>0</v>
      </c>
      <c r="E192" s="3">
        <f t="shared" si="78"/>
        <v>0</v>
      </c>
      <c r="F192" s="3">
        <f t="shared" si="78"/>
        <v>0</v>
      </c>
      <c r="G192" s="3">
        <f t="shared" si="78"/>
        <v>17220.95</v>
      </c>
      <c r="H192" s="3">
        <f t="shared" si="78"/>
        <v>0</v>
      </c>
      <c r="I192" s="3">
        <f t="shared" si="78"/>
        <v>0</v>
      </c>
      <c r="J192" s="3">
        <f t="shared" si="78"/>
        <v>0</v>
      </c>
      <c r="K192" s="3">
        <f t="shared" si="78"/>
        <v>0</v>
      </c>
      <c r="L192" s="3">
        <f t="shared" si="78"/>
        <v>0</v>
      </c>
      <c r="M192" s="3">
        <f t="shared" si="78"/>
        <v>0</v>
      </c>
      <c r="N192" s="3">
        <f t="shared" si="78"/>
        <v>0</v>
      </c>
      <c r="O192" s="82">
        <f t="shared" si="66"/>
        <v>17220.95</v>
      </c>
    </row>
    <row r="193" spans="1:17" ht="15.75" thickBot="1" x14ac:dyDescent="0.3">
      <c r="A193" s="86"/>
      <c r="B193" s="219" t="s">
        <v>43</v>
      </c>
      <c r="C193" s="210">
        <f t="shared" ref="C193:N193" si="79">SUM(C180:C192)</f>
        <v>0</v>
      </c>
      <c r="D193" s="210">
        <f t="shared" si="79"/>
        <v>208677</v>
      </c>
      <c r="E193" s="210">
        <f t="shared" si="79"/>
        <v>1870623</v>
      </c>
      <c r="F193" s="210">
        <f t="shared" si="79"/>
        <v>1119420.18</v>
      </c>
      <c r="G193" s="210">
        <f t="shared" si="79"/>
        <v>1074726.1399999999</v>
      </c>
      <c r="H193" s="210">
        <f t="shared" si="79"/>
        <v>1450797.4400000002</v>
      </c>
      <c r="I193" s="210">
        <f t="shared" si="79"/>
        <v>1243081.76</v>
      </c>
      <c r="J193" s="210">
        <f t="shared" si="79"/>
        <v>426709</v>
      </c>
      <c r="K193" s="210">
        <f t="shared" si="79"/>
        <v>345484</v>
      </c>
      <c r="L193" s="210">
        <f t="shared" si="79"/>
        <v>0</v>
      </c>
      <c r="M193" s="210">
        <f t="shared" si="79"/>
        <v>52577.23</v>
      </c>
      <c r="N193" s="210">
        <f t="shared" si="79"/>
        <v>437198.85</v>
      </c>
      <c r="O193" s="296">
        <f t="shared" si="66"/>
        <v>8229294.5999999996</v>
      </c>
      <c r="P193" s="329">
        <f>SUM(C4:N16,C116:N128)</f>
        <v>8229294.6000000015</v>
      </c>
      <c r="Q193" s="325">
        <f>'BIZ kWh ENTRY'!P193+'BIZ kWh ENTRY'!AF193+'BIZ kWh ENTRY'!AV193+'BIZ kWh ENTRY'!BL193</f>
        <v>8229294.5999999996</v>
      </c>
    </row>
    <row r="194" spans="1:17" ht="15.75" thickBot="1" x14ac:dyDescent="0.3">
      <c r="M194" s="577" t="s">
        <v>156</v>
      </c>
      <c r="N194" s="578"/>
      <c r="O194" s="138">
        <f>O177+O193+O113</f>
        <v>113507606.98730056</v>
      </c>
      <c r="P194" s="329">
        <f>P177+P193+P113</f>
        <v>113507606.98730059</v>
      </c>
      <c r="Q194" s="325">
        <f>'BIZ kWh ENTRY'!P194+'BIZ kWh ENTRY'!AF194+'BIZ kWh ENTRY'!AV194+'BIZ kWh ENTRY'!BL194</f>
        <v>113507606.98730054</v>
      </c>
    </row>
    <row r="198" spans="1:17" s="297" customFormat="1" x14ac:dyDescent="0.25">
      <c r="B198" s="297" t="s">
        <v>62</v>
      </c>
      <c r="C198" s="298">
        <f>C164+C180+C100</f>
        <v>0</v>
      </c>
      <c r="D198" s="298">
        <f t="shared" ref="D198:N198" si="80">D164+D180+D100</f>
        <v>0</v>
      </c>
      <c r="E198" s="298">
        <f t="shared" si="80"/>
        <v>52600</v>
      </c>
      <c r="F198" s="298">
        <f t="shared" si="80"/>
        <v>0</v>
      </c>
      <c r="G198" s="298">
        <f t="shared" si="80"/>
        <v>0</v>
      </c>
      <c r="H198" s="298">
        <f t="shared" si="80"/>
        <v>317920</v>
      </c>
      <c r="I198" s="298">
        <f t="shared" si="80"/>
        <v>0</v>
      </c>
      <c r="J198" s="298">
        <f t="shared" si="80"/>
        <v>240230</v>
      </c>
      <c r="K198" s="298">
        <f t="shared" si="80"/>
        <v>786740</v>
      </c>
      <c r="L198" s="298">
        <f t="shared" si="80"/>
        <v>0</v>
      </c>
      <c r="M198" s="298">
        <f t="shared" si="80"/>
        <v>30160</v>
      </c>
      <c r="N198" s="298">
        <f t="shared" si="80"/>
        <v>1322319</v>
      </c>
      <c r="O198" s="298">
        <f t="shared" ref="O198" si="81">O4+O20+O36+O52+O68+O84+O100+O116+O132+O148</f>
        <v>2749969</v>
      </c>
    </row>
    <row r="199" spans="1:17" s="297" customFormat="1" x14ac:dyDescent="0.25">
      <c r="B199" s="297" t="s">
        <v>61</v>
      </c>
      <c r="C199" s="298">
        <f t="shared" ref="C199:N199" si="82">C165+C181+C101</f>
        <v>0</v>
      </c>
      <c r="D199" s="298">
        <f t="shared" si="82"/>
        <v>0</v>
      </c>
      <c r="E199" s="298">
        <f t="shared" si="82"/>
        <v>0</v>
      </c>
      <c r="F199" s="298">
        <f t="shared" si="82"/>
        <v>9979</v>
      </c>
      <c r="G199" s="298">
        <f t="shared" si="82"/>
        <v>0</v>
      </c>
      <c r="H199" s="298">
        <f t="shared" si="82"/>
        <v>0</v>
      </c>
      <c r="I199" s="298">
        <f t="shared" si="82"/>
        <v>0</v>
      </c>
      <c r="J199" s="298">
        <f t="shared" si="82"/>
        <v>0</v>
      </c>
      <c r="K199" s="298">
        <f t="shared" si="82"/>
        <v>41586</v>
      </c>
      <c r="L199" s="298">
        <f t="shared" si="82"/>
        <v>0</v>
      </c>
      <c r="M199" s="298">
        <f t="shared" si="82"/>
        <v>0</v>
      </c>
      <c r="N199" s="298">
        <f t="shared" si="82"/>
        <v>34904.839999999997</v>
      </c>
      <c r="O199" s="298">
        <f t="shared" ref="O199" si="83">O5+O21+O37+O53+O69+O85+O101+O117+O133+O149</f>
        <v>86469.84</v>
      </c>
    </row>
    <row r="200" spans="1:17" s="297" customFormat="1" x14ac:dyDescent="0.25">
      <c r="B200" s="297" t="s">
        <v>60</v>
      </c>
      <c r="C200" s="298">
        <f t="shared" ref="C200:N200" si="84">C166+C182+C102</f>
        <v>0</v>
      </c>
      <c r="D200" s="298">
        <f t="shared" si="84"/>
        <v>0</v>
      </c>
      <c r="E200" s="298">
        <f t="shared" si="84"/>
        <v>0</v>
      </c>
      <c r="F200" s="298">
        <f t="shared" si="84"/>
        <v>20985</v>
      </c>
      <c r="G200" s="298">
        <f t="shared" si="84"/>
        <v>20985</v>
      </c>
      <c r="H200" s="298">
        <f t="shared" si="84"/>
        <v>0</v>
      </c>
      <c r="I200" s="298">
        <f t="shared" si="84"/>
        <v>0</v>
      </c>
      <c r="J200" s="298">
        <f t="shared" si="84"/>
        <v>23637</v>
      </c>
      <c r="K200" s="298">
        <f t="shared" si="84"/>
        <v>12591</v>
      </c>
      <c r="L200" s="298">
        <f t="shared" si="84"/>
        <v>11819</v>
      </c>
      <c r="M200" s="298">
        <f t="shared" si="84"/>
        <v>87309</v>
      </c>
      <c r="N200" s="298">
        <f t="shared" si="84"/>
        <v>28330</v>
      </c>
      <c r="O200" s="298">
        <f t="shared" ref="O200" si="85">O6+O22+O38+O54+O70+O86+O102+O118+O134+O150</f>
        <v>205656</v>
      </c>
    </row>
    <row r="201" spans="1:17" s="297" customFormat="1" x14ac:dyDescent="0.25">
      <c r="B201" s="297" t="s">
        <v>59</v>
      </c>
      <c r="C201" s="298">
        <f t="shared" ref="C201:N201" si="86">C167+C183+C103</f>
        <v>0</v>
      </c>
      <c r="D201" s="298">
        <f t="shared" si="86"/>
        <v>107558</v>
      </c>
      <c r="E201" s="298">
        <f t="shared" si="86"/>
        <v>761707</v>
      </c>
      <c r="F201" s="298">
        <f t="shared" si="86"/>
        <v>314104</v>
      </c>
      <c r="G201" s="298">
        <f t="shared" si="86"/>
        <v>578375</v>
      </c>
      <c r="H201" s="298">
        <f t="shared" si="86"/>
        <v>624148.5</v>
      </c>
      <c r="I201" s="298">
        <f t="shared" si="86"/>
        <v>185889.07</v>
      </c>
      <c r="J201" s="298">
        <f t="shared" si="86"/>
        <v>384725</v>
      </c>
      <c r="K201" s="298">
        <f t="shared" si="86"/>
        <v>1192406.44</v>
      </c>
      <c r="L201" s="298">
        <f t="shared" si="86"/>
        <v>1356936.56</v>
      </c>
      <c r="M201" s="298">
        <f t="shared" si="86"/>
        <v>1331375.8800000001</v>
      </c>
      <c r="N201" s="298">
        <f t="shared" si="86"/>
        <v>6369602.9200000009</v>
      </c>
      <c r="O201" s="298">
        <f t="shared" ref="O201" si="87">O7+O23+O39+O55+O71+O87+O103+O119+O135+O151</f>
        <v>13206828.370000001</v>
      </c>
    </row>
    <row r="202" spans="1:17" s="297" customFormat="1" x14ac:dyDescent="0.25">
      <c r="B202" s="297" t="s">
        <v>58</v>
      </c>
      <c r="C202" s="298">
        <f t="shared" ref="C202:N202" si="88">C168+C184+C104</f>
        <v>0</v>
      </c>
      <c r="D202" s="298">
        <f t="shared" si="88"/>
        <v>0</v>
      </c>
      <c r="E202" s="298">
        <f t="shared" si="88"/>
        <v>0</v>
      </c>
      <c r="F202" s="298">
        <f t="shared" si="88"/>
        <v>0</v>
      </c>
      <c r="G202" s="298">
        <f t="shared" si="88"/>
        <v>0</v>
      </c>
      <c r="H202" s="298">
        <f t="shared" si="88"/>
        <v>0</v>
      </c>
      <c r="I202" s="298">
        <f t="shared" si="88"/>
        <v>0</v>
      </c>
      <c r="J202" s="298">
        <f t="shared" si="88"/>
        <v>0</v>
      </c>
      <c r="K202" s="298">
        <f t="shared" si="88"/>
        <v>0</v>
      </c>
      <c r="L202" s="298">
        <f t="shared" si="88"/>
        <v>0</v>
      </c>
      <c r="M202" s="298">
        <f t="shared" si="88"/>
        <v>0</v>
      </c>
      <c r="N202" s="298">
        <f t="shared" si="88"/>
        <v>0</v>
      </c>
      <c r="O202" s="298">
        <f t="shared" ref="O202" si="89">O8+O24+O40+O56+O72+O88+O104+O120+O136+O152</f>
        <v>0</v>
      </c>
    </row>
    <row r="203" spans="1:17" s="297" customFormat="1" x14ac:dyDescent="0.25">
      <c r="B203" s="297" t="s">
        <v>57</v>
      </c>
      <c r="C203" s="298">
        <f t="shared" ref="C203:N203" si="90">C169+C185+C105</f>
        <v>0</v>
      </c>
      <c r="D203" s="298">
        <f t="shared" si="90"/>
        <v>0</v>
      </c>
      <c r="E203" s="298">
        <f t="shared" si="90"/>
        <v>0</v>
      </c>
      <c r="F203" s="298">
        <f t="shared" si="90"/>
        <v>0</v>
      </c>
      <c r="G203" s="298">
        <f t="shared" si="90"/>
        <v>0</v>
      </c>
      <c r="H203" s="298">
        <f t="shared" si="90"/>
        <v>0</v>
      </c>
      <c r="I203" s="298">
        <f t="shared" si="90"/>
        <v>0</v>
      </c>
      <c r="J203" s="298">
        <f t="shared" si="90"/>
        <v>0</v>
      </c>
      <c r="K203" s="298">
        <f t="shared" si="90"/>
        <v>2638.4</v>
      </c>
      <c r="L203" s="298">
        <f t="shared" si="90"/>
        <v>62792.22</v>
      </c>
      <c r="M203" s="298">
        <f t="shared" si="90"/>
        <v>1766.48</v>
      </c>
      <c r="N203" s="298">
        <f t="shared" si="90"/>
        <v>1090.56</v>
      </c>
      <c r="O203" s="298">
        <f t="shared" ref="O203" si="91">O9+O25+O41+O57+O73+O89+O105+O121+O137+O153</f>
        <v>68287.66</v>
      </c>
    </row>
    <row r="204" spans="1:17" s="297" customFormat="1" x14ac:dyDescent="0.25">
      <c r="B204" s="297" t="s">
        <v>56</v>
      </c>
      <c r="C204" s="298">
        <f t="shared" ref="C204:N204" si="92">C170+C186+C106</f>
        <v>0</v>
      </c>
      <c r="D204" s="298">
        <f t="shared" si="92"/>
        <v>8483</v>
      </c>
      <c r="E204" s="298">
        <f t="shared" si="92"/>
        <v>135237</v>
      </c>
      <c r="F204" s="298">
        <f t="shared" si="92"/>
        <v>658875.17999999993</v>
      </c>
      <c r="G204" s="298">
        <f t="shared" si="92"/>
        <v>731636.46</v>
      </c>
      <c r="H204" s="298">
        <f t="shared" si="92"/>
        <v>1660594.11</v>
      </c>
      <c r="I204" s="298">
        <f t="shared" si="92"/>
        <v>139299.46</v>
      </c>
      <c r="J204" s="298">
        <f t="shared" si="92"/>
        <v>538949.92000000004</v>
      </c>
      <c r="K204" s="298">
        <f t="shared" si="92"/>
        <v>1255554</v>
      </c>
      <c r="L204" s="298">
        <f t="shared" si="92"/>
        <v>1380223.14</v>
      </c>
      <c r="M204" s="298">
        <f t="shared" si="92"/>
        <v>1378945.5</v>
      </c>
      <c r="N204" s="298">
        <f t="shared" si="92"/>
        <v>9999826.4700000007</v>
      </c>
      <c r="O204" s="298">
        <f t="shared" ref="O204" si="93">O10+O26+O42+O58+O74+O90+O106+O122+O138+O154</f>
        <v>17887624.240000002</v>
      </c>
    </row>
    <row r="205" spans="1:17" s="297" customFormat="1" x14ac:dyDescent="0.25">
      <c r="B205" s="297" t="s">
        <v>55</v>
      </c>
      <c r="C205" s="298">
        <f t="shared" ref="C205:N205" si="94">C171+C187+C107</f>
        <v>0</v>
      </c>
      <c r="D205" s="298">
        <f t="shared" si="94"/>
        <v>1015955</v>
      </c>
      <c r="E205" s="298">
        <f t="shared" si="94"/>
        <v>4527426.8599999994</v>
      </c>
      <c r="F205" s="298">
        <f t="shared" si="94"/>
        <v>2867756</v>
      </c>
      <c r="G205" s="298">
        <f t="shared" si="94"/>
        <v>3421706.71</v>
      </c>
      <c r="H205" s="298">
        <f t="shared" si="94"/>
        <v>3922370.84</v>
      </c>
      <c r="I205" s="298">
        <f t="shared" si="94"/>
        <v>2411965.23</v>
      </c>
      <c r="J205" s="298">
        <f t="shared" si="94"/>
        <v>6292604.8100000005</v>
      </c>
      <c r="K205" s="298">
        <f t="shared" si="94"/>
        <v>6344383.9000000004</v>
      </c>
      <c r="L205" s="298">
        <f t="shared" si="94"/>
        <v>2594349.65</v>
      </c>
      <c r="M205" s="298">
        <f t="shared" si="94"/>
        <v>5814168.6300000008</v>
      </c>
      <c r="N205" s="298">
        <f t="shared" si="94"/>
        <v>21322660.539999999</v>
      </c>
      <c r="O205" s="298">
        <f t="shared" ref="O205" si="95">O11+O27+O43+O59+O75+O91+O107+O123+O139+O155</f>
        <v>60535348.170000002</v>
      </c>
    </row>
    <row r="206" spans="1:17" s="297" customFormat="1" x14ac:dyDescent="0.25">
      <c r="B206" s="297" t="s">
        <v>54</v>
      </c>
      <c r="C206" s="298">
        <f t="shared" ref="C206:N206" si="96">C172+C188+C108</f>
        <v>0</v>
      </c>
      <c r="D206" s="298">
        <f t="shared" si="96"/>
        <v>0</v>
      </c>
      <c r="E206" s="298">
        <f t="shared" si="96"/>
        <v>18317</v>
      </c>
      <c r="F206" s="298">
        <f t="shared" si="96"/>
        <v>0</v>
      </c>
      <c r="G206" s="298">
        <f t="shared" si="96"/>
        <v>29589</v>
      </c>
      <c r="H206" s="298">
        <f t="shared" si="96"/>
        <v>5636</v>
      </c>
      <c r="I206" s="298">
        <f t="shared" si="96"/>
        <v>5636</v>
      </c>
      <c r="J206" s="298">
        <f t="shared" si="96"/>
        <v>0</v>
      </c>
      <c r="K206" s="298">
        <f t="shared" si="96"/>
        <v>387720.03731996159</v>
      </c>
      <c r="L206" s="298">
        <f t="shared" si="96"/>
        <v>306746.09283495159</v>
      </c>
      <c r="M206" s="298">
        <f t="shared" si="96"/>
        <v>54951</v>
      </c>
      <c r="N206" s="298">
        <f t="shared" si="96"/>
        <v>113749.6271456363</v>
      </c>
      <c r="O206" s="298">
        <f t="shared" ref="O206" si="97">O12+O28+O44+O60+O76+O92+O108+O124+O140+O156</f>
        <v>922344.75730054942</v>
      </c>
    </row>
    <row r="207" spans="1:17" s="297" customFormat="1" x14ac:dyDescent="0.25">
      <c r="B207" s="297" t="s">
        <v>53</v>
      </c>
      <c r="C207" s="298">
        <f t="shared" ref="C207:N207" si="98">C173+C189+C109</f>
        <v>0</v>
      </c>
      <c r="D207" s="298">
        <f t="shared" si="98"/>
        <v>0</v>
      </c>
      <c r="E207" s="298">
        <f t="shared" si="98"/>
        <v>104820</v>
      </c>
      <c r="F207" s="298">
        <f t="shared" si="98"/>
        <v>0</v>
      </c>
      <c r="G207" s="298">
        <f t="shared" si="98"/>
        <v>0</v>
      </c>
      <c r="H207" s="298">
        <f t="shared" si="98"/>
        <v>0</v>
      </c>
      <c r="I207" s="298">
        <f t="shared" si="98"/>
        <v>289988</v>
      </c>
      <c r="J207" s="298">
        <f t="shared" si="98"/>
        <v>870194</v>
      </c>
      <c r="K207" s="298">
        <f t="shared" si="98"/>
        <v>0</v>
      </c>
      <c r="L207" s="298">
        <f t="shared" si="98"/>
        <v>35240</v>
      </c>
      <c r="M207" s="298">
        <f t="shared" si="98"/>
        <v>0</v>
      </c>
      <c r="N207" s="298">
        <f t="shared" si="98"/>
        <v>48844</v>
      </c>
      <c r="O207" s="298">
        <f t="shared" ref="O207" si="99">O13+O29+O45+O61+O77+O93+O109+O125+O141+O157</f>
        <v>1349086</v>
      </c>
    </row>
    <row r="208" spans="1:17" s="297" customFormat="1" x14ac:dyDescent="0.25">
      <c r="B208" s="297" t="s">
        <v>52</v>
      </c>
      <c r="C208" s="298">
        <f t="shared" ref="C208:N208" si="100">C174+C190+C110</f>
        <v>0</v>
      </c>
      <c r="D208" s="298">
        <f t="shared" si="100"/>
        <v>0</v>
      </c>
      <c r="E208" s="298">
        <f t="shared" si="100"/>
        <v>0</v>
      </c>
      <c r="F208" s="298">
        <f t="shared" si="100"/>
        <v>0</v>
      </c>
      <c r="G208" s="298">
        <f t="shared" si="100"/>
        <v>154300</v>
      </c>
      <c r="H208" s="298">
        <f t="shared" si="100"/>
        <v>0</v>
      </c>
      <c r="I208" s="298">
        <f t="shared" si="100"/>
        <v>9261</v>
      </c>
      <c r="J208" s="298">
        <f t="shared" si="100"/>
        <v>5686890</v>
      </c>
      <c r="K208" s="298">
        <f t="shared" si="100"/>
        <v>64045</v>
      </c>
      <c r="L208" s="298">
        <f t="shared" si="100"/>
        <v>0</v>
      </c>
      <c r="M208" s="298">
        <f t="shared" si="100"/>
        <v>2397360</v>
      </c>
      <c r="N208" s="298">
        <f t="shared" si="100"/>
        <v>6695909</v>
      </c>
      <c r="O208" s="298">
        <f t="shared" ref="O208" si="101">O14+O30+O46+O62+O78+O94+O110+O126+O142+O158</f>
        <v>15007765</v>
      </c>
    </row>
    <row r="209" spans="2:15" s="297" customFormat="1" x14ac:dyDescent="0.25">
      <c r="B209" s="297" t="s">
        <v>51</v>
      </c>
      <c r="C209" s="298">
        <f t="shared" ref="C209:N209" si="102">C175+C191+C111</f>
        <v>0</v>
      </c>
      <c r="D209" s="298">
        <f t="shared" si="102"/>
        <v>0</v>
      </c>
      <c r="E209" s="298">
        <f t="shared" si="102"/>
        <v>95082</v>
      </c>
      <c r="F209" s="298">
        <f t="shared" si="102"/>
        <v>73720</v>
      </c>
      <c r="G209" s="298">
        <f t="shared" si="102"/>
        <v>34571</v>
      </c>
      <c r="H209" s="298">
        <f t="shared" si="102"/>
        <v>0</v>
      </c>
      <c r="I209" s="298">
        <f t="shared" si="102"/>
        <v>5150</v>
      </c>
      <c r="J209" s="298">
        <f t="shared" si="102"/>
        <v>4880</v>
      </c>
      <c r="K209" s="298">
        <f t="shared" si="102"/>
        <v>222713</v>
      </c>
      <c r="L209" s="298">
        <f t="shared" si="102"/>
        <v>-131624.65</v>
      </c>
      <c r="M209" s="298">
        <f t="shared" si="102"/>
        <v>195099.65</v>
      </c>
      <c r="N209" s="298">
        <f t="shared" si="102"/>
        <v>865636</v>
      </c>
      <c r="O209" s="298">
        <f t="shared" ref="O209" si="103">O15+O31+O47+O63+O79+O95+O111+O127+O143+O159</f>
        <v>1365227</v>
      </c>
    </row>
    <row r="210" spans="2:15" s="297" customFormat="1" x14ac:dyDescent="0.25">
      <c r="B210" s="297" t="s">
        <v>50</v>
      </c>
      <c r="C210" s="298">
        <f t="shared" ref="C210:N210" si="104">C176+C192+C112</f>
        <v>0</v>
      </c>
      <c r="D210" s="298">
        <f t="shared" si="104"/>
        <v>0</v>
      </c>
      <c r="E210" s="298">
        <f t="shared" si="104"/>
        <v>0</v>
      </c>
      <c r="F210" s="298">
        <f t="shared" si="104"/>
        <v>0</v>
      </c>
      <c r="G210" s="298">
        <f t="shared" si="104"/>
        <v>17220.95</v>
      </c>
      <c r="H210" s="298">
        <f t="shared" si="104"/>
        <v>0</v>
      </c>
      <c r="I210" s="298">
        <f t="shared" si="104"/>
        <v>0</v>
      </c>
      <c r="J210" s="298">
        <f t="shared" si="104"/>
        <v>0</v>
      </c>
      <c r="K210" s="298">
        <f t="shared" si="104"/>
        <v>42312</v>
      </c>
      <c r="L210" s="298">
        <f t="shared" si="104"/>
        <v>0</v>
      </c>
      <c r="M210" s="298">
        <f t="shared" si="104"/>
        <v>0</v>
      </c>
      <c r="N210" s="298">
        <f t="shared" si="104"/>
        <v>63468</v>
      </c>
      <c r="O210" s="298">
        <f t="shared" ref="O210" si="105">O16+O32+O48+O64+O80+O96+O112+O128+O144+O160</f>
        <v>123000.95</v>
      </c>
    </row>
    <row r="211" spans="2:15" s="297" customFormat="1" x14ac:dyDescent="0.25">
      <c r="B211" s="297" t="s">
        <v>43</v>
      </c>
      <c r="C211" s="298">
        <f t="shared" ref="C211:O211" si="106">C17+C33+C49+C65+C81+C97+C113+C129+C145+C161</f>
        <v>0</v>
      </c>
      <c r="D211" s="298">
        <f t="shared" si="106"/>
        <v>1131996</v>
      </c>
      <c r="E211" s="298">
        <f t="shared" si="106"/>
        <v>5695189.8600000003</v>
      </c>
      <c r="F211" s="298">
        <f t="shared" si="106"/>
        <v>3945419.18</v>
      </c>
      <c r="G211" s="298">
        <f t="shared" si="106"/>
        <v>4988384.12</v>
      </c>
      <c r="H211" s="298">
        <f t="shared" si="106"/>
        <v>6530669.4500000002</v>
      </c>
      <c r="I211" s="298">
        <f t="shared" si="106"/>
        <v>3047188.76</v>
      </c>
      <c r="J211" s="298">
        <f t="shared" si="106"/>
        <v>14042110.73</v>
      </c>
      <c r="K211" s="298">
        <f t="shared" si="106"/>
        <v>10352689.777319962</v>
      </c>
      <c r="L211" s="298">
        <f t="shared" si="106"/>
        <v>5616482.0128349513</v>
      </c>
      <c r="M211" s="298">
        <f t="shared" si="106"/>
        <v>11291136.140000001</v>
      </c>
      <c r="N211" s="298">
        <f t="shared" si="106"/>
        <v>46866340.957145639</v>
      </c>
      <c r="O211" s="298">
        <f t="shared" si="106"/>
        <v>113507606.98730054</v>
      </c>
    </row>
    <row r="212" spans="2:15" s="297" customFormat="1" x14ac:dyDescent="0.25">
      <c r="O212" s="299"/>
    </row>
    <row r="213" spans="2:15" s="297" customFormat="1" x14ac:dyDescent="0.25">
      <c r="N213" s="297" t="s">
        <v>181</v>
      </c>
      <c r="O213" s="300">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113507606.98730056</v>
      </c>
    </row>
    <row r="214" spans="2:15" s="297" customFormat="1" x14ac:dyDescent="0.25">
      <c r="N214" s="297" t="s">
        <v>181</v>
      </c>
      <c r="O214" s="301" t="str">
        <f>IF(O194=O213,"ok","SUM ERROR")</f>
        <v>ok</v>
      </c>
    </row>
    <row r="216" spans="2:15" x14ac:dyDescent="0.25">
      <c r="B216" s="297" t="s">
        <v>185</v>
      </c>
      <c r="C216" s="311">
        <f t="shared" ref="C216:N216" si="107">C17+C33+C49+C65+C81+C97+C161</f>
        <v>0</v>
      </c>
      <c r="D216" s="311">
        <f t="shared" si="107"/>
        <v>1131996</v>
      </c>
      <c r="E216" s="311">
        <f t="shared" si="107"/>
        <v>5211463</v>
      </c>
      <c r="F216" s="311">
        <f t="shared" si="107"/>
        <v>3522524</v>
      </c>
      <c r="G216" s="311">
        <f t="shared" si="107"/>
        <v>4409487</v>
      </c>
      <c r="H216" s="311">
        <f t="shared" si="107"/>
        <v>5974552</v>
      </c>
      <c r="I216" s="311">
        <f t="shared" si="107"/>
        <v>2807788</v>
      </c>
      <c r="J216" s="311">
        <f t="shared" si="107"/>
        <v>13923597</v>
      </c>
      <c r="K216" s="311">
        <f t="shared" si="107"/>
        <v>9756692</v>
      </c>
      <c r="L216" s="311">
        <f t="shared" si="107"/>
        <v>5345532</v>
      </c>
      <c r="M216" s="311">
        <f t="shared" si="107"/>
        <v>11187451</v>
      </c>
      <c r="N216" s="311">
        <f t="shared" si="107"/>
        <v>46312666</v>
      </c>
      <c r="O216" s="312">
        <f>O17+O33+O49+O65+O81+O97+O161</f>
        <v>109583748</v>
      </c>
    </row>
    <row r="217" spans="2:15" x14ac:dyDescent="0.25">
      <c r="B217" s="297" t="s">
        <v>186</v>
      </c>
      <c r="C217" s="311">
        <f t="shared" ref="C217:N217" si="108">C113</f>
        <v>0</v>
      </c>
      <c r="D217" s="311">
        <f t="shared" si="108"/>
        <v>0</v>
      </c>
      <c r="E217" s="311">
        <f t="shared" si="108"/>
        <v>0</v>
      </c>
      <c r="F217" s="311">
        <f t="shared" si="108"/>
        <v>0</v>
      </c>
      <c r="G217" s="311">
        <f t="shared" si="108"/>
        <v>0</v>
      </c>
      <c r="H217" s="311">
        <f t="shared" si="108"/>
        <v>0</v>
      </c>
      <c r="I217" s="311">
        <f t="shared" si="108"/>
        <v>0</v>
      </c>
      <c r="J217" s="311">
        <f t="shared" si="108"/>
        <v>0</v>
      </c>
      <c r="K217" s="311">
        <f t="shared" si="108"/>
        <v>235548.03731996162</v>
      </c>
      <c r="L217" s="311">
        <f t="shared" si="108"/>
        <v>275748.09283495159</v>
      </c>
      <c r="M217" s="311">
        <f t="shared" si="108"/>
        <v>0</v>
      </c>
      <c r="N217" s="311">
        <f t="shared" si="108"/>
        <v>37426.01714563631</v>
      </c>
      <c r="O217" s="312">
        <f>O113</f>
        <v>548722.14730054943</v>
      </c>
    </row>
    <row r="218" spans="2:15" x14ac:dyDescent="0.25">
      <c r="B218" s="297" t="s">
        <v>187</v>
      </c>
      <c r="C218" s="311">
        <f t="shared" ref="C218:N218" si="109">C129+C145</f>
        <v>0</v>
      </c>
      <c r="D218" s="311">
        <f t="shared" si="109"/>
        <v>0</v>
      </c>
      <c r="E218" s="311">
        <f t="shared" si="109"/>
        <v>483726.86</v>
      </c>
      <c r="F218" s="311">
        <f t="shared" si="109"/>
        <v>422895.18</v>
      </c>
      <c r="G218" s="311">
        <f t="shared" si="109"/>
        <v>578897.12</v>
      </c>
      <c r="H218" s="311">
        <f t="shared" si="109"/>
        <v>556117.45000000007</v>
      </c>
      <c r="I218" s="311">
        <f t="shared" si="109"/>
        <v>239400.76</v>
      </c>
      <c r="J218" s="311">
        <f t="shared" si="109"/>
        <v>118513.73</v>
      </c>
      <c r="K218" s="311">
        <f t="shared" si="109"/>
        <v>360449.74</v>
      </c>
      <c r="L218" s="311">
        <f t="shared" si="109"/>
        <v>-4798.0799999999872</v>
      </c>
      <c r="M218" s="311">
        <f t="shared" si="109"/>
        <v>103685.13999999998</v>
      </c>
      <c r="N218" s="311">
        <f t="shared" si="109"/>
        <v>516248.93999999994</v>
      </c>
      <c r="O218" s="312">
        <f>O129+O145</f>
        <v>3375136.8400000008</v>
      </c>
    </row>
    <row r="219" spans="2:15" x14ac:dyDescent="0.25">
      <c r="B219" s="297" t="s">
        <v>34</v>
      </c>
      <c r="C219" s="311">
        <f t="shared" ref="C219:N219" si="110">SUM(C216:C218)</f>
        <v>0</v>
      </c>
      <c r="D219" s="311">
        <f t="shared" si="110"/>
        <v>1131996</v>
      </c>
      <c r="E219" s="311">
        <f t="shared" si="110"/>
        <v>5695189.8600000003</v>
      </c>
      <c r="F219" s="311">
        <f t="shared" si="110"/>
        <v>3945419.18</v>
      </c>
      <c r="G219" s="311">
        <f t="shared" si="110"/>
        <v>4988384.12</v>
      </c>
      <c r="H219" s="311">
        <f t="shared" si="110"/>
        <v>6530669.4500000002</v>
      </c>
      <c r="I219" s="311">
        <f t="shared" si="110"/>
        <v>3047188.76</v>
      </c>
      <c r="J219" s="311">
        <f t="shared" si="110"/>
        <v>14042110.73</v>
      </c>
      <c r="K219" s="311">
        <f t="shared" si="110"/>
        <v>10352689.777319962</v>
      </c>
      <c r="L219" s="311">
        <f t="shared" si="110"/>
        <v>5616482.0128349513</v>
      </c>
      <c r="M219" s="311">
        <f t="shared" si="110"/>
        <v>11291136.140000001</v>
      </c>
      <c r="N219" s="311">
        <f t="shared" si="110"/>
        <v>46866340.957145631</v>
      </c>
      <c r="O219" s="312">
        <f>SUM(O216:O218)</f>
        <v>113507606.98730056</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horizontalDpi="1200" verticalDpi="1200" r:id="rId1"/>
  <headerFooter>
    <oddFooter>&amp;RSchedule JNG-D5.B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CJ106"/>
  <sheetViews>
    <sheetView tabSelected="1" zoomScale="80" zoomScaleNormal="80" workbookViewId="0">
      <pane xSplit="2" topLeftCell="C1" activePane="topRight" state="frozen"/>
      <selection activeCell="F24" sqref="F24"/>
      <selection pane="topRight" activeCell="F24" sqref="F24"/>
    </sheetView>
  </sheetViews>
  <sheetFormatPr defaultRowHeight="15" x14ac:dyDescent="0.25"/>
  <cols>
    <col min="1" max="1" width="9" customWidth="1"/>
    <col min="2" max="2" width="29" bestFit="1" customWidth="1"/>
    <col min="3" max="3" width="12.5703125" bestFit="1" customWidth="1"/>
    <col min="4" max="4" width="14.28515625" bestFit="1" customWidth="1"/>
    <col min="5" max="5" width="15.28515625" bestFit="1" customWidth="1"/>
    <col min="6" max="6" width="12.5703125" bestFit="1" customWidth="1"/>
    <col min="7" max="7" width="13.5703125" bestFit="1" customWidth="1"/>
    <col min="8" max="8" width="14.7109375" bestFit="1" customWidth="1"/>
    <col min="9" max="14" width="14.28515625" bestFit="1" customWidth="1"/>
    <col min="15" max="15" width="15.28515625" bestFit="1" customWidth="1"/>
    <col min="16" max="16" width="14.28515625" bestFit="1" customWidth="1"/>
    <col min="17" max="33" width="14.28515625" customWidth="1"/>
    <col min="34" max="84" width="15.28515625" customWidth="1"/>
    <col min="85" max="86" width="15.28515625" bestFit="1" customWidth="1"/>
    <col min="87" max="87" width="10.5703125" bestFit="1" customWidth="1"/>
    <col min="88" max="88" width="16.7109375" bestFit="1" customWidth="1"/>
  </cols>
  <sheetData>
    <row r="1" spans="1:86" ht="15.75" thickBot="1" x14ac:dyDescent="0.3">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row>
    <row r="2" spans="1:86" ht="15.75" thickBot="1" x14ac:dyDescent="0.3">
      <c r="A2" s="80"/>
      <c r="B2" s="170" t="s">
        <v>13</v>
      </c>
      <c r="C2" s="359">
        <v>0.65</v>
      </c>
      <c r="D2" s="360">
        <f>C2</f>
        <v>0.65</v>
      </c>
      <c r="E2" s="360">
        <f t="shared" ref="E2:BP2" si="0">D2</f>
        <v>0.65</v>
      </c>
      <c r="F2" s="360">
        <f t="shared" si="0"/>
        <v>0.65</v>
      </c>
      <c r="G2" s="360">
        <f t="shared" si="0"/>
        <v>0.65</v>
      </c>
      <c r="H2" s="360">
        <f t="shared" si="0"/>
        <v>0.65</v>
      </c>
      <c r="I2" s="360">
        <f t="shared" si="0"/>
        <v>0.65</v>
      </c>
      <c r="J2" s="360">
        <f t="shared" si="0"/>
        <v>0.65</v>
      </c>
      <c r="K2" s="360">
        <f t="shared" si="0"/>
        <v>0.65</v>
      </c>
      <c r="L2" s="360">
        <f t="shared" si="0"/>
        <v>0.65</v>
      </c>
      <c r="M2" s="360">
        <f t="shared" si="0"/>
        <v>0.65</v>
      </c>
      <c r="N2" s="360">
        <f t="shared" si="0"/>
        <v>0.65</v>
      </c>
      <c r="O2" s="360">
        <f t="shared" si="0"/>
        <v>0.65</v>
      </c>
      <c r="P2" s="360">
        <f t="shared" si="0"/>
        <v>0.65</v>
      </c>
      <c r="Q2" s="360">
        <f t="shared" si="0"/>
        <v>0.65</v>
      </c>
      <c r="R2" s="360">
        <f t="shared" si="0"/>
        <v>0.65</v>
      </c>
      <c r="S2" s="360">
        <f t="shared" si="0"/>
        <v>0.65</v>
      </c>
      <c r="T2" s="360">
        <f t="shared" si="0"/>
        <v>0.65</v>
      </c>
      <c r="U2" s="360">
        <f t="shared" si="0"/>
        <v>0.65</v>
      </c>
      <c r="V2" s="360">
        <f t="shared" si="0"/>
        <v>0.65</v>
      </c>
      <c r="W2" s="360">
        <f t="shared" si="0"/>
        <v>0.65</v>
      </c>
      <c r="X2" s="360">
        <f t="shared" si="0"/>
        <v>0.65</v>
      </c>
      <c r="Y2" s="360">
        <f t="shared" si="0"/>
        <v>0.65</v>
      </c>
      <c r="Z2" s="360">
        <f t="shared" si="0"/>
        <v>0.65</v>
      </c>
      <c r="AA2" s="360">
        <f t="shared" si="0"/>
        <v>0.65</v>
      </c>
      <c r="AB2" s="360">
        <f t="shared" si="0"/>
        <v>0.65</v>
      </c>
      <c r="AC2" s="360">
        <f t="shared" si="0"/>
        <v>0.65</v>
      </c>
      <c r="AD2" s="360">
        <f t="shared" si="0"/>
        <v>0.65</v>
      </c>
      <c r="AE2" s="360">
        <f t="shared" si="0"/>
        <v>0.65</v>
      </c>
      <c r="AF2" s="360">
        <f t="shared" si="0"/>
        <v>0.65</v>
      </c>
      <c r="AG2" s="360">
        <f t="shared" si="0"/>
        <v>0.65</v>
      </c>
      <c r="AH2" s="360">
        <f t="shared" si="0"/>
        <v>0.65</v>
      </c>
      <c r="AI2" s="360">
        <f t="shared" si="0"/>
        <v>0.65</v>
      </c>
      <c r="AJ2" s="360">
        <f t="shared" si="0"/>
        <v>0.65</v>
      </c>
      <c r="AK2" s="360">
        <f t="shared" si="0"/>
        <v>0.65</v>
      </c>
      <c r="AL2" s="360">
        <f t="shared" si="0"/>
        <v>0.65</v>
      </c>
      <c r="AM2" s="360">
        <f t="shared" si="0"/>
        <v>0.65</v>
      </c>
      <c r="AN2" s="360">
        <f t="shared" si="0"/>
        <v>0.65</v>
      </c>
      <c r="AO2" s="360">
        <f t="shared" si="0"/>
        <v>0.65</v>
      </c>
      <c r="AP2" s="360">
        <f t="shared" si="0"/>
        <v>0.65</v>
      </c>
      <c r="AQ2" s="360">
        <f t="shared" si="0"/>
        <v>0.65</v>
      </c>
      <c r="AR2" s="360">
        <f t="shared" si="0"/>
        <v>0.65</v>
      </c>
      <c r="AS2" s="360">
        <f t="shared" si="0"/>
        <v>0.65</v>
      </c>
      <c r="AT2" s="360">
        <f t="shared" si="0"/>
        <v>0.65</v>
      </c>
      <c r="AU2" s="360">
        <f t="shared" si="0"/>
        <v>0.65</v>
      </c>
      <c r="AV2" s="360">
        <f t="shared" si="0"/>
        <v>0.65</v>
      </c>
      <c r="AW2" s="360">
        <f t="shared" si="0"/>
        <v>0.65</v>
      </c>
      <c r="AX2" s="360">
        <f t="shared" si="0"/>
        <v>0.65</v>
      </c>
      <c r="AY2" s="360">
        <f t="shared" si="0"/>
        <v>0.65</v>
      </c>
      <c r="AZ2" s="360">
        <f t="shared" si="0"/>
        <v>0.65</v>
      </c>
      <c r="BA2" s="360">
        <f t="shared" si="0"/>
        <v>0.65</v>
      </c>
      <c r="BB2" s="360">
        <f t="shared" si="0"/>
        <v>0.65</v>
      </c>
      <c r="BC2" s="360">
        <f t="shared" si="0"/>
        <v>0.65</v>
      </c>
      <c r="BD2" s="360">
        <f t="shared" si="0"/>
        <v>0.65</v>
      </c>
      <c r="BE2" s="360">
        <f t="shared" si="0"/>
        <v>0.65</v>
      </c>
      <c r="BF2" s="360">
        <f t="shared" si="0"/>
        <v>0.65</v>
      </c>
      <c r="BG2" s="360">
        <f t="shared" si="0"/>
        <v>0.65</v>
      </c>
      <c r="BH2" s="360">
        <f t="shared" si="0"/>
        <v>0.65</v>
      </c>
      <c r="BI2" s="360">
        <f t="shared" si="0"/>
        <v>0.65</v>
      </c>
      <c r="BJ2" s="360">
        <f t="shared" si="0"/>
        <v>0.65</v>
      </c>
      <c r="BK2" s="360">
        <f t="shared" si="0"/>
        <v>0.65</v>
      </c>
      <c r="BL2" s="360">
        <f t="shared" si="0"/>
        <v>0.65</v>
      </c>
      <c r="BM2" s="360">
        <f t="shared" si="0"/>
        <v>0.65</v>
      </c>
      <c r="BN2" s="360">
        <f t="shared" si="0"/>
        <v>0.65</v>
      </c>
      <c r="BO2" s="360">
        <f t="shared" si="0"/>
        <v>0.65</v>
      </c>
      <c r="BP2" s="360">
        <f t="shared" si="0"/>
        <v>0.65</v>
      </c>
      <c r="BQ2" s="360">
        <f t="shared" ref="BQ2:CH2" si="1">BP2</f>
        <v>0.65</v>
      </c>
      <c r="BR2" s="360">
        <f t="shared" si="1"/>
        <v>0.65</v>
      </c>
      <c r="BS2" s="360">
        <f t="shared" si="1"/>
        <v>0.65</v>
      </c>
      <c r="BT2" s="360">
        <f t="shared" si="1"/>
        <v>0.65</v>
      </c>
      <c r="BU2" s="360">
        <f t="shared" si="1"/>
        <v>0.65</v>
      </c>
      <c r="BV2" s="360">
        <f t="shared" si="1"/>
        <v>0.65</v>
      </c>
      <c r="BW2" s="360">
        <f t="shared" si="1"/>
        <v>0.65</v>
      </c>
      <c r="BX2" s="360">
        <f t="shared" si="1"/>
        <v>0.65</v>
      </c>
      <c r="BY2" s="360">
        <f t="shared" si="1"/>
        <v>0.65</v>
      </c>
      <c r="BZ2" s="360">
        <f t="shared" si="1"/>
        <v>0.65</v>
      </c>
      <c r="CA2" s="360">
        <f t="shared" si="1"/>
        <v>0.65</v>
      </c>
      <c r="CB2" s="360">
        <f t="shared" si="1"/>
        <v>0.65</v>
      </c>
      <c r="CC2" s="360">
        <f t="shared" si="1"/>
        <v>0.65</v>
      </c>
      <c r="CD2" s="360">
        <f t="shared" si="1"/>
        <v>0.65</v>
      </c>
      <c r="CE2" s="360">
        <f t="shared" si="1"/>
        <v>0.65</v>
      </c>
      <c r="CF2" s="360">
        <f t="shared" si="1"/>
        <v>0.65</v>
      </c>
      <c r="CG2" s="360">
        <f t="shared" si="1"/>
        <v>0.65</v>
      </c>
      <c r="CH2" s="361">
        <f t="shared" si="1"/>
        <v>0.65</v>
      </c>
    </row>
    <row r="3" spans="1:86" s="7" customFormat="1" ht="16.5" customHeight="1" thickBot="1" x14ac:dyDescent="0.4">
      <c r="B3" s="79"/>
      <c r="C3" s="306"/>
      <c r="D3" s="306"/>
      <c r="E3" s="306"/>
      <c r="F3" s="306"/>
      <c r="G3" s="306"/>
      <c r="H3" s="306"/>
      <c r="I3" s="306"/>
      <c r="J3" s="306"/>
      <c r="K3" s="306"/>
      <c r="L3" s="306"/>
      <c r="M3" s="306"/>
      <c r="N3" s="306"/>
      <c r="O3" s="306"/>
      <c r="CH3" s="27"/>
    </row>
    <row r="4" spans="1:86" ht="15.75" customHeight="1" thickBot="1" x14ac:dyDescent="0.3">
      <c r="A4" s="603" t="s">
        <v>14</v>
      </c>
      <c r="B4" s="175" t="s">
        <v>10</v>
      </c>
      <c r="C4" s="162">
        <f>'YTD PROGRAM SUMMARY'!C5</f>
        <v>45292</v>
      </c>
      <c r="D4" s="162">
        <f>'YTD PROGRAM SUMMARY'!D5</f>
        <v>45323</v>
      </c>
      <c r="E4" s="162">
        <f>'YTD PROGRAM SUMMARY'!E5</f>
        <v>45352</v>
      </c>
      <c r="F4" s="162">
        <f>'YTD PROGRAM SUMMARY'!F5</f>
        <v>45383</v>
      </c>
      <c r="G4" s="162">
        <f>'YTD PROGRAM SUMMARY'!G5</f>
        <v>45413</v>
      </c>
      <c r="H4" s="162">
        <f>'YTD PROGRAM SUMMARY'!H5</f>
        <v>45444</v>
      </c>
      <c r="I4" s="162">
        <f>'YTD PROGRAM SUMMARY'!I5</f>
        <v>45474</v>
      </c>
      <c r="J4" s="162">
        <f>'YTD PROGRAM SUMMARY'!J5</f>
        <v>45505</v>
      </c>
      <c r="K4" s="162">
        <f>'YTD PROGRAM SUMMARY'!K5</f>
        <v>45536</v>
      </c>
      <c r="L4" s="162">
        <f>'YTD PROGRAM SUMMARY'!L5</f>
        <v>45566</v>
      </c>
      <c r="M4" s="162">
        <f>'YTD PROGRAM SUMMARY'!M5</f>
        <v>45597</v>
      </c>
      <c r="N4" s="162">
        <f>'YTD PROGRAM SUMMARY'!N5</f>
        <v>45627</v>
      </c>
      <c r="O4" s="162">
        <f>'YTD PROGRAM SUMMARY'!O5</f>
        <v>45658</v>
      </c>
      <c r="P4" s="162">
        <f>'YTD PROGRAM SUMMARY'!P5</f>
        <v>45689</v>
      </c>
      <c r="Q4" s="162">
        <f>'YTD PROGRAM SUMMARY'!Q5</f>
        <v>45717</v>
      </c>
      <c r="R4" s="162">
        <f>'YTD PROGRAM SUMMARY'!R5</f>
        <v>45748</v>
      </c>
      <c r="S4" s="162">
        <f>'YTD PROGRAM SUMMARY'!S5</f>
        <v>45778</v>
      </c>
      <c r="T4" s="162">
        <f>'YTD PROGRAM SUMMARY'!T5</f>
        <v>45809</v>
      </c>
      <c r="U4" s="162">
        <f>'YTD PROGRAM SUMMARY'!U5</f>
        <v>45839</v>
      </c>
      <c r="V4" s="162">
        <f>'YTD PROGRAM SUMMARY'!V5</f>
        <v>45870</v>
      </c>
      <c r="W4" s="162">
        <f>'YTD PROGRAM SUMMARY'!W5</f>
        <v>45901</v>
      </c>
      <c r="X4" s="162">
        <f>'YTD PROGRAM SUMMARY'!X5</f>
        <v>45931</v>
      </c>
      <c r="Y4" s="162">
        <f>'YTD PROGRAM SUMMARY'!Y5</f>
        <v>45962</v>
      </c>
      <c r="Z4" s="162">
        <f>'YTD PROGRAM SUMMARY'!Z5</f>
        <v>45992</v>
      </c>
      <c r="AA4" s="162">
        <f>'YTD PROGRAM SUMMARY'!AA5</f>
        <v>46023</v>
      </c>
      <c r="AB4" s="162">
        <f>'YTD PROGRAM SUMMARY'!AB5</f>
        <v>46054</v>
      </c>
      <c r="AC4" s="162">
        <f>'YTD PROGRAM SUMMARY'!AC5</f>
        <v>46082</v>
      </c>
      <c r="AD4" s="162">
        <f>'YTD PROGRAM SUMMARY'!AD5</f>
        <v>46113</v>
      </c>
      <c r="AE4" s="162">
        <f>'YTD PROGRAM SUMMARY'!AE5</f>
        <v>46143</v>
      </c>
      <c r="AF4" s="162">
        <f>'YTD PROGRAM SUMMARY'!AF5</f>
        <v>46174</v>
      </c>
      <c r="AG4" s="162">
        <f>'YTD PROGRAM SUMMARY'!AG5</f>
        <v>46204</v>
      </c>
      <c r="AH4" s="162">
        <f>'YTD PROGRAM SUMMARY'!AH5</f>
        <v>46235</v>
      </c>
      <c r="AI4" s="162">
        <f>'YTD PROGRAM SUMMARY'!AI5</f>
        <v>46266</v>
      </c>
      <c r="AJ4" s="162">
        <f>'YTD PROGRAM SUMMARY'!AJ5</f>
        <v>46296</v>
      </c>
      <c r="AK4" s="162">
        <f>'YTD PROGRAM SUMMARY'!AK5</f>
        <v>46327</v>
      </c>
      <c r="AL4" s="162">
        <f>'YTD PROGRAM SUMMARY'!AL5</f>
        <v>46357</v>
      </c>
      <c r="AM4" s="162">
        <f>'YTD PROGRAM SUMMARY'!AM5</f>
        <v>46388</v>
      </c>
      <c r="AN4" s="162">
        <f>'YTD PROGRAM SUMMARY'!AN5</f>
        <v>46419</v>
      </c>
      <c r="AO4" s="162">
        <f>'YTD PROGRAM SUMMARY'!AO5</f>
        <v>46447</v>
      </c>
      <c r="AP4" s="162">
        <f>'YTD PROGRAM SUMMARY'!AP5</f>
        <v>46478</v>
      </c>
      <c r="AQ4" s="162">
        <f>'YTD PROGRAM SUMMARY'!AQ5</f>
        <v>46508</v>
      </c>
      <c r="AR4" s="162">
        <f>'YTD PROGRAM SUMMARY'!AR5</f>
        <v>46539</v>
      </c>
      <c r="AS4" s="162">
        <f>'YTD PROGRAM SUMMARY'!AS5</f>
        <v>46569</v>
      </c>
      <c r="AT4" s="162">
        <f>'YTD PROGRAM SUMMARY'!AT5</f>
        <v>46600</v>
      </c>
      <c r="AU4" s="162">
        <f>'YTD PROGRAM SUMMARY'!AU5</f>
        <v>46631</v>
      </c>
      <c r="AV4" s="162">
        <f>'YTD PROGRAM SUMMARY'!AV5</f>
        <v>46661</v>
      </c>
      <c r="AW4" s="162">
        <f>'YTD PROGRAM SUMMARY'!AW5</f>
        <v>46692</v>
      </c>
      <c r="AX4" s="162">
        <f>'YTD PROGRAM SUMMARY'!AX5</f>
        <v>46722</v>
      </c>
      <c r="AY4" s="162">
        <f>'YTD PROGRAM SUMMARY'!AY5</f>
        <v>46753</v>
      </c>
      <c r="AZ4" s="162">
        <f>'YTD PROGRAM SUMMARY'!AZ5</f>
        <v>46784</v>
      </c>
      <c r="BA4" s="162">
        <f>'YTD PROGRAM SUMMARY'!BA5</f>
        <v>46813</v>
      </c>
      <c r="BB4" s="162">
        <f>'YTD PROGRAM SUMMARY'!BB5</f>
        <v>46844</v>
      </c>
      <c r="BC4" s="162">
        <f>'YTD PROGRAM SUMMARY'!BC5</f>
        <v>46874</v>
      </c>
      <c r="BD4" s="162">
        <f>'YTD PROGRAM SUMMARY'!BD5</f>
        <v>46905</v>
      </c>
      <c r="BE4" s="162">
        <f>'YTD PROGRAM SUMMARY'!BE5</f>
        <v>46935</v>
      </c>
      <c r="BF4" s="162">
        <f>'YTD PROGRAM SUMMARY'!BF5</f>
        <v>46966</v>
      </c>
      <c r="BG4" s="162">
        <f>'YTD PROGRAM SUMMARY'!BG5</f>
        <v>46997</v>
      </c>
      <c r="BH4" s="162">
        <f>'YTD PROGRAM SUMMARY'!BH5</f>
        <v>47027</v>
      </c>
      <c r="BI4" s="162">
        <f>'YTD PROGRAM SUMMARY'!BI5</f>
        <v>47058</v>
      </c>
      <c r="BJ4" s="162">
        <f>'YTD PROGRAM SUMMARY'!BJ5</f>
        <v>47088</v>
      </c>
      <c r="BK4" s="162">
        <f>'YTD PROGRAM SUMMARY'!BK5</f>
        <v>47119</v>
      </c>
      <c r="BL4" s="162">
        <f>'YTD PROGRAM SUMMARY'!BL5</f>
        <v>47150</v>
      </c>
      <c r="BM4" s="162">
        <f>'YTD PROGRAM SUMMARY'!BM5</f>
        <v>47178</v>
      </c>
      <c r="BN4" s="162">
        <f>'YTD PROGRAM SUMMARY'!BN5</f>
        <v>47209</v>
      </c>
      <c r="BO4" s="162">
        <f>'YTD PROGRAM SUMMARY'!BO5</f>
        <v>47239</v>
      </c>
      <c r="BP4" s="162">
        <f>'YTD PROGRAM SUMMARY'!BP5</f>
        <v>47270</v>
      </c>
      <c r="BQ4" s="162">
        <f>'YTD PROGRAM SUMMARY'!BQ5</f>
        <v>47300</v>
      </c>
      <c r="BR4" s="162">
        <f>'YTD PROGRAM SUMMARY'!BR5</f>
        <v>47331</v>
      </c>
      <c r="BS4" s="162">
        <f>'YTD PROGRAM SUMMARY'!BS5</f>
        <v>47362</v>
      </c>
      <c r="BT4" s="162">
        <f>'YTD PROGRAM SUMMARY'!BT5</f>
        <v>47392</v>
      </c>
      <c r="BU4" s="162">
        <f>'YTD PROGRAM SUMMARY'!BU5</f>
        <v>47423</v>
      </c>
      <c r="BV4" s="162">
        <f>'YTD PROGRAM SUMMARY'!BV5</f>
        <v>47453</v>
      </c>
      <c r="BW4" s="162">
        <f>'YTD PROGRAM SUMMARY'!BW5</f>
        <v>47484</v>
      </c>
      <c r="BX4" s="162">
        <f>'YTD PROGRAM SUMMARY'!BX5</f>
        <v>47515</v>
      </c>
      <c r="BY4" s="162">
        <f>'YTD PROGRAM SUMMARY'!BY5</f>
        <v>47543</v>
      </c>
      <c r="BZ4" s="162">
        <f>'YTD PROGRAM SUMMARY'!BZ5</f>
        <v>47574</v>
      </c>
      <c r="CA4" s="162">
        <f>'YTD PROGRAM SUMMARY'!CA5</f>
        <v>47604</v>
      </c>
      <c r="CB4" s="162">
        <f>'YTD PROGRAM SUMMARY'!CB5</f>
        <v>47635</v>
      </c>
      <c r="CC4" s="162">
        <f>'YTD PROGRAM SUMMARY'!CC5</f>
        <v>47665</v>
      </c>
      <c r="CD4" s="162">
        <f>'YTD PROGRAM SUMMARY'!CD5</f>
        <v>47696</v>
      </c>
      <c r="CE4" s="162">
        <f>'YTD PROGRAM SUMMARY'!CE5</f>
        <v>47727</v>
      </c>
      <c r="CF4" s="162">
        <f>'YTD PROGRAM SUMMARY'!CF5</f>
        <v>47757</v>
      </c>
      <c r="CG4" s="162">
        <f>'YTD PROGRAM SUMMARY'!CG5</f>
        <v>47788</v>
      </c>
      <c r="CH4" s="162">
        <f>'YTD PROGRAM SUMMARY'!CH5</f>
        <v>47818</v>
      </c>
    </row>
    <row r="5" spans="1:86" ht="15" customHeight="1" x14ac:dyDescent="0.25">
      <c r="A5" s="604"/>
      <c r="B5" s="109" t="s">
        <v>0</v>
      </c>
      <c r="C5" s="139">
        <f>'RES kWh ENTRY'!C144</f>
        <v>0</v>
      </c>
      <c r="D5" s="139">
        <f>'RES kWh ENTRY'!D144</f>
        <v>0</v>
      </c>
      <c r="E5" s="307">
        <f>'RES kWh ENTRY'!E144</f>
        <v>0</v>
      </c>
      <c r="F5" s="139">
        <f>'RES kWh ENTRY'!F144</f>
        <v>0</v>
      </c>
      <c r="G5" s="139">
        <f>'RES kWh ENTRY'!G144</f>
        <v>0</v>
      </c>
      <c r="H5" s="139">
        <f>'RES kWh ENTRY'!H144</f>
        <v>10469</v>
      </c>
      <c r="I5" s="139">
        <f>'RES kWh ENTRY'!I144</f>
        <v>11245</v>
      </c>
      <c r="J5" s="139">
        <f>'RES kWh ENTRY'!J144</f>
        <v>17138</v>
      </c>
      <c r="K5" s="139">
        <f>'RES kWh ENTRY'!K144</f>
        <v>4591</v>
      </c>
      <c r="L5" s="139">
        <f>'RES kWh ENTRY'!L144</f>
        <v>8542</v>
      </c>
      <c r="M5" s="139">
        <f>'RES kWh ENTRY'!M144</f>
        <v>1970</v>
      </c>
      <c r="N5" s="139">
        <f>'RES kWh ENTRY'!N144</f>
        <v>5011</v>
      </c>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4"/>
    </row>
    <row r="6" spans="1:86" x14ac:dyDescent="0.25">
      <c r="A6" s="604"/>
      <c r="B6" s="176" t="s">
        <v>1</v>
      </c>
      <c r="C6" s="3">
        <f>'RES kWh ENTRY'!C145</f>
        <v>58354.879999999917</v>
      </c>
      <c r="D6" s="3">
        <f>'RES kWh ENTRY'!D145</f>
        <v>2081580.9990000001</v>
      </c>
      <c r="E6" s="3">
        <f>'RES kWh ENTRY'!E145</f>
        <v>1623368.8600000013</v>
      </c>
      <c r="F6" s="3">
        <f>'RES kWh ENTRY'!F145</f>
        <v>1399234.06</v>
      </c>
      <c r="G6" s="3">
        <f>'RES kWh ENTRY'!G145</f>
        <v>2064028.12</v>
      </c>
      <c r="H6" s="3">
        <f>'RES kWh ENTRY'!H145</f>
        <v>2158689.4699999997</v>
      </c>
      <c r="I6" s="3">
        <f>'RES kWh ENTRY'!I145</f>
        <v>2659997.0599999996</v>
      </c>
      <c r="J6" s="3">
        <f>'RES kWh ENTRY'!J145</f>
        <v>2703412.46</v>
      </c>
      <c r="K6" s="3">
        <f>'RES kWh ENTRY'!K145</f>
        <v>2221517.7200000002</v>
      </c>
      <c r="L6" s="3">
        <f>'RES kWh ENTRY'!L145</f>
        <v>2244751.2699999996</v>
      </c>
      <c r="M6" s="3">
        <f>'RES kWh ENTRY'!M145</f>
        <v>1702963</v>
      </c>
      <c r="N6" s="3">
        <f>'RES kWh ENTRY'!N145</f>
        <v>4954516.57</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6" x14ac:dyDescent="0.25">
      <c r="A7" s="604"/>
      <c r="B7" s="106" t="s">
        <v>2</v>
      </c>
      <c r="C7" s="3">
        <f>'RES kWh ENTRY'!C146</f>
        <v>0</v>
      </c>
      <c r="D7" s="3">
        <f>'RES kWh ENTRY'!D146</f>
        <v>0</v>
      </c>
      <c r="E7" s="3">
        <f>'RES kWh ENTRY'!E146</f>
        <v>0</v>
      </c>
      <c r="F7" s="3">
        <f>'RES kWh ENTRY'!F146</f>
        <v>0</v>
      </c>
      <c r="G7" s="3">
        <f>'RES kWh ENTRY'!G146</f>
        <v>0</v>
      </c>
      <c r="H7" s="3">
        <f>'RES kWh ENTRY'!H146</f>
        <v>0</v>
      </c>
      <c r="I7" s="3">
        <f>'RES kWh ENTRY'!I146</f>
        <v>0</v>
      </c>
      <c r="J7" s="3">
        <f>'RES kWh ENTRY'!J146</f>
        <v>0</v>
      </c>
      <c r="K7" s="3">
        <f>'RES kWh ENTRY'!K146</f>
        <v>0</v>
      </c>
      <c r="L7" s="3">
        <f>'RES kWh ENTRY'!L146</f>
        <v>0</v>
      </c>
      <c r="M7" s="3">
        <f>'RES kWh ENTRY'!M146</f>
        <v>0</v>
      </c>
      <c r="N7" s="3">
        <f>'RES kWh ENTRY'!N146</f>
        <v>0</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6" x14ac:dyDescent="0.25">
      <c r="A8" s="604"/>
      <c r="B8" s="106" t="s">
        <v>9</v>
      </c>
      <c r="C8" s="3">
        <f>'RES kWh ENTRY'!C147</f>
        <v>40675.890000000094</v>
      </c>
      <c r="D8" s="3">
        <f>'RES kWh ENTRY'!D147</f>
        <v>689769.98</v>
      </c>
      <c r="E8" s="3">
        <f>'RES kWh ENTRY'!E147</f>
        <v>1523136.7300000335</v>
      </c>
      <c r="F8" s="3">
        <f>'RES kWh ENTRY'!F147</f>
        <v>828095.1100000001</v>
      </c>
      <c r="G8" s="3">
        <f>'RES kWh ENTRY'!G147</f>
        <v>1721863.02</v>
      </c>
      <c r="H8" s="3">
        <f>'RES kWh ENTRY'!H147</f>
        <v>1443578.49</v>
      </c>
      <c r="I8" s="3">
        <f>'RES kWh ENTRY'!I147</f>
        <v>1778562.9000000001</v>
      </c>
      <c r="J8" s="3">
        <f>'RES kWh ENTRY'!J147</f>
        <v>2140854.5499999998</v>
      </c>
      <c r="K8" s="3">
        <f>'RES kWh ENTRY'!K147</f>
        <v>1392843.9600000002</v>
      </c>
      <c r="L8" s="3">
        <f>'RES kWh ENTRY'!L147</f>
        <v>1443624.1600000001</v>
      </c>
      <c r="M8" s="3">
        <f>'RES kWh ENTRY'!M147</f>
        <v>1051512.17</v>
      </c>
      <c r="N8" s="3">
        <f>'RES kWh ENTRY'!N147</f>
        <v>3832167.83</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6" x14ac:dyDescent="0.25">
      <c r="A9" s="604"/>
      <c r="B9" s="176" t="s">
        <v>3</v>
      </c>
      <c r="C9" s="3">
        <f>'RES kWh ENTRY'!C148</f>
        <v>0</v>
      </c>
      <c r="D9" s="3">
        <f>'RES kWh ENTRY'!D148</f>
        <v>0</v>
      </c>
      <c r="E9" s="3">
        <f>'RES kWh ENTRY'!E148</f>
        <v>0</v>
      </c>
      <c r="F9" s="3">
        <f>'RES kWh ENTRY'!F148</f>
        <v>0</v>
      </c>
      <c r="G9" s="3">
        <f>'RES kWh ENTRY'!G148</f>
        <v>33839.120000000003</v>
      </c>
      <c r="H9" s="3">
        <f>'RES kWh ENTRY'!H148</f>
        <v>141955.25999999998</v>
      </c>
      <c r="I9" s="3">
        <f>'RES kWh ENTRY'!I148</f>
        <v>116019.84</v>
      </c>
      <c r="J9" s="3">
        <f>'RES kWh ENTRY'!J148</f>
        <v>0</v>
      </c>
      <c r="K9" s="3">
        <f>'RES kWh ENTRY'!K148</f>
        <v>29682</v>
      </c>
      <c r="L9" s="3">
        <f>'RES kWh ENTRY'!L148</f>
        <v>147504.28</v>
      </c>
      <c r="M9" s="3">
        <f>'RES kWh ENTRY'!M148</f>
        <v>16846.599999999999</v>
      </c>
      <c r="N9" s="3">
        <f>'RES kWh ENTRY'!N148</f>
        <v>321773.33</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6" x14ac:dyDescent="0.25">
      <c r="A10" s="604"/>
      <c r="B10" s="106" t="s">
        <v>4</v>
      </c>
      <c r="C10" s="3">
        <f>'RES kWh ENTRY'!C149</f>
        <v>0</v>
      </c>
      <c r="D10" s="3">
        <f>'RES kWh ENTRY'!D149</f>
        <v>70568.100000000006</v>
      </c>
      <c r="E10" s="3">
        <f>'RES kWh ENTRY'!E149</f>
        <v>4467.8</v>
      </c>
      <c r="F10" s="3">
        <f>'RES kWh ENTRY'!F149</f>
        <v>52342.48</v>
      </c>
      <c r="G10" s="3">
        <f>'RES kWh ENTRY'!G149</f>
        <v>2856.9</v>
      </c>
      <c r="H10" s="3">
        <f>'RES kWh ENTRY'!H149</f>
        <v>8270.5400000000009</v>
      </c>
      <c r="I10" s="3">
        <f>'RES kWh ENTRY'!I149</f>
        <v>5061.8999999999996</v>
      </c>
      <c r="J10" s="3">
        <f>'RES kWh ENTRY'!J149</f>
        <v>3300.9</v>
      </c>
      <c r="K10" s="3">
        <f>'RES kWh ENTRY'!K149</f>
        <v>6331.01</v>
      </c>
      <c r="L10" s="3">
        <f>'RES kWh ENTRY'!L149</f>
        <v>4879</v>
      </c>
      <c r="M10" s="3">
        <f>'RES kWh ENTRY'!M149</f>
        <v>185875.94999999998</v>
      </c>
      <c r="N10" s="3">
        <f>'RES kWh ENTRY'!N149</f>
        <v>-40720.880000000005</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6" x14ac:dyDescent="0.25">
      <c r="A11" s="604"/>
      <c r="B11" s="106" t="s">
        <v>5</v>
      </c>
      <c r="C11" s="3">
        <f>'RES kWh ENTRY'!C150</f>
        <v>0</v>
      </c>
      <c r="D11" s="3">
        <f>'RES kWh ENTRY'!D150</f>
        <v>3753.89</v>
      </c>
      <c r="E11" s="3">
        <f>'RES kWh ENTRY'!E150</f>
        <v>4039.12</v>
      </c>
      <c r="F11" s="3">
        <f>'RES kWh ENTRY'!F150</f>
        <v>5282.93</v>
      </c>
      <c r="G11" s="3">
        <f>'RES kWh ENTRY'!G150</f>
        <v>2003.61</v>
      </c>
      <c r="H11" s="3">
        <f>'RES kWh ENTRY'!H150</f>
        <v>6779.57</v>
      </c>
      <c r="I11" s="3">
        <f>'RES kWh ENTRY'!I150</f>
        <v>5635.91</v>
      </c>
      <c r="J11" s="3">
        <f>'RES kWh ENTRY'!J150</f>
        <v>6080.8799999999992</v>
      </c>
      <c r="K11" s="3">
        <f>'RES kWh ENTRY'!K150</f>
        <v>5738.5599999999995</v>
      </c>
      <c r="L11" s="3">
        <f>'RES kWh ENTRY'!L150</f>
        <v>66924.22</v>
      </c>
      <c r="M11" s="3">
        <f>'RES kWh ENTRY'!M150</f>
        <v>2933.67</v>
      </c>
      <c r="N11" s="3">
        <f>'RES kWh ENTRY'!N150</f>
        <v>-53690.93</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6" x14ac:dyDescent="0.25">
      <c r="A12" s="604"/>
      <c r="B12" s="106" t="s">
        <v>6</v>
      </c>
      <c r="C12" s="3">
        <f>'RES kWh ENTRY'!C151</f>
        <v>0</v>
      </c>
      <c r="D12" s="3">
        <f>'RES kWh ENTRY'!D151</f>
        <v>0</v>
      </c>
      <c r="E12" s="3">
        <f>'RES kWh ENTRY'!E151</f>
        <v>0</v>
      </c>
      <c r="F12" s="3">
        <f>'RES kWh ENTRY'!F151</f>
        <v>0</v>
      </c>
      <c r="G12" s="3">
        <f>'RES kWh ENTRY'!G151</f>
        <v>0</v>
      </c>
      <c r="H12" s="3">
        <f>'RES kWh ENTRY'!H151</f>
        <v>0</v>
      </c>
      <c r="I12" s="3">
        <f>'RES kWh ENTRY'!I151</f>
        <v>0</v>
      </c>
      <c r="J12" s="3">
        <f>'RES kWh ENTRY'!J151</f>
        <v>0</v>
      </c>
      <c r="K12" s="3">
        <f>'RES kWh ENTRY'!K151</f>
        <v>0</v>
      </c>
      <c r="L12" s="3">
        <f>'RES kWh ENTRY'!L151</f>
        <v>0</v>
      </c>
      <c r="M12" s="3">
        <f>'RES kWh ENTRY'!M151</f>
        <v>0</v>
      </c>
      <c r="N12" s="3">
        <f>'RES kWh ENTRY'!N151</f>
        <v>0</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6" x14ac:dyDescent="0.25">
      <c r="A13" s="604"/>
      <c r="B13" s="106" t="s">
        <v>7</v>
      </c>
      <c r="C13" s="3">
        <f>'RES kWh ENTRY'!C152</f>
        <v>0</v>
      </c>
      <c r="D13" s="3">
        <f>'RES kWh ENTRY'!D152</f>
        <v>0</v>
      </c>
      <c r="E13" s="3">
        <f>'RES kWh ENTRY'!E152</f>
        <v>0</v>
      </c>
      <c r="F13" s="3">
        <f>'RES kWh ENTRY'!F152</f>
        <v>244026.26</v>
      </c>
      <c r="G13" s="3">
        <f>'RES kWh ENTRY'!G152</f>
        <v>0</v>
      </c>
      <c r="H13" s="3">
        <f>'RES kWh ENTRY'!H152</f>
        <v>0</v>
      </c>
      <c r="I13" s="3">
        <f>'RES kWh ENTRY'!I152</f>
        <v>0</v>
      </c>
      <c r="J13" s="3">
        <f>'RES kWh ENTRY'!J152</f>
        <v>0</v>
      </c>
      <c r="K13" s="3">
        <f>'RES kWh ENTRY'!K152</f>
        <v>0</v>
      </c>
      <c r="L13" s="3">
        <f>'RES kWh ENTRY'!L152</f>
        <v>-62233.61</v>
      </c>
      <c r="M13" s="3">
        <f>'RES kWh ENTRY'!M152</f>
        <v>-181792.65</v>
      </c>
      <c r="N13" s="3">
        <f>'RES kWh ENTRY'!N152</f>
        <v>0</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6" x14ac:dyDescent="0.25">
      <c r="A14" s="604"/>
      <c r="B14" s="106" t="s">
        <v>8</v>
      </c>
      <c r="C14" s="3">
        <f>'RES kWh ENTRY'!C153</f>
        <v>0</v>
      </c>
      <c r="D14" s="3">
        <f>'RES kWh ENTRY'!D153</f>
        <v>7540.41</v>
      </c>
      <c r="E14" s="3">
        <f>'RES kWh ENTRY'!E153</f>
        <v>14768.36</v>
      </c>
      <c r="F14" s="3">
        <f>'RES kWh ENTRY'!F153</f>
        <v>9837.7099999999991</v>
      </c>
      <c r="G14" s="3">
        <f>'RES kWh ENTRY'!G153</f>
        <v>1605.39</v>
      </c>
      <c r="H14" s="3">
        <f>'RES kWh ENTRY'!H153</f>
        <v>22905.49</v>
      </c>
      <c r="I14" s="3">
        <f>'RES kWh ENTRY'!I153</f>
        <v>12424.36</v>
      </c>
      <c r="J14" s="3">
        <f>'RES kWh ENTRY'!J153</f>
        <v>16506.18</v>
      </c>
      <c r="K14" s="3">
        <f>'RES kWh ENTRY'!K153</f>
        <v>6980.76</v>
      </c>
      <c r="L14" s="3">
        <f>'RES kWh ENTRY'!L153</f>
        <v>9214.09</v>
      </c>
      <c r="M14" s="3">
        <f>'RES kWh ENTRY'!M153</f>
        <v>12612.310000000001</v>
      </c>
      <c r="N14" s="3">
        <f>'RES kWh ENTRY'!N153</f>
        <v>36610.51</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6" ht="15.75" thickBot="1" x14ac:dyDescent="0.3">
      <c r="A15" s="604"/>
      <c r="B15" s="177" t="s">
        <v>42</v>
      </c>
      <c r="C15" s="171">
        <f>'RES kWh ENTRY'!C154</f>
        <v>0</v>
      </c>
      <c r="D15" s="171">
        <f>'RES kWh ENTRY'!D154</f>
        <v>0</v>
      </c>
      <c r="E15" s="171">
        <f>'RES kWh ENTRY'!E154</f>
        <v>0</v>
      </c>
      <c r="F15" s="171">
        <f>'RES kWh ENTRY'!F154</f>
        <v>0</v>
      </c>
      <c r="G15" s="171">
        <f>'RES kWh ENTRY'!G154</f>
        <v>0</v>
      </c>
      <c r="H15" s="171">
        <f>'RES kWh ENTRY'!H154</f>
        <v>0</v>
      </c>
      <c r="I15" s="171">
        <f>'RES kWh ENTRY'!I154</f>
        <v>0</v>
      </c>
      <c r="J15" s="171">
        <f>'RES kWh ENTRY'!J154</f>
        <v>0</v>
      </c>
      <c r="K15" s="171">
        <f>'RES kWh ENTRY'!K154</f>
        <v>0</v>
      </c>
      <c r="L15" s="171">
        <f>'RES kWh ENTRY'!L154</f>
        <v>0</v>
      </c>
      <c r="M15" s="171">
        <f>'RES kWh ENTRY'!M154</f>
        <v>0</v>
      </c>
      <c r="N15" s="171">
        <f>'RES kWh ENTRY'!N154</f>
        <v>0</v>
      </c>
      <c r="O15" s="172"/>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171"/>
      <c r="AM15" s="171"/>
      <c r="AN15" s="171"/>
      <c r="AO15" s="171"/>
      <c r="AP15" s="171"/>
      <c r="AQ15" s="171"/>
      <c r="AR15" s="171"/>
      <c r="AS15" s="171"/>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3"/>
    </row>
    <row r="16" spans="1:86" ht="15.75" thickBot="1" x14ac:dyDescent="0.3">
      <c r="A16" s="605"/>
      <c r="B16" s="178" t="s">
        <v>25</v>
      </c>
      <c r="C16" s="142">
        <f>SUM(C5:C15)</f>
        <v>99030.770000000019</v>
      </c>
      <c r="D16" s="142">
        <f t="shared" ref="D16:BO16" si="2">SUM(D5:D15)</f>
        <v>2853213.3790000007</v>
      </c>
      <c r="E16" s="142">
        <f t="shared" si="2"/>
        <v>3169780.8700000346</v>
      </c>
      <c r="F16" s="142">
        <f t="shared" si="2"/>
        <v>2538818.5499999998</v>
      </c>
      <c r="G16" s="142">
        <f t="shared" si="2"/>
        <v>3826196.16</v>
      </c>
      <c r="H16" s="142">
        <f t="shared" si="2"/>
        <v>3792647.82</v>
      </c>
      <c r="I16" s="142">
        <f t="shared" si="2"/>
        <v>4588946.9700000007</v>
      </c>
      <c r="J16" s="142">
        <f t="shared" si="2"/>
        <v>4887292.97</v>
      </c>
      <c r="K16" s="142">
        <f t="shared" si="2"/>
        <v>3667685.0100000002</v>
      </c>
      <c r="L16" s="142">
        <f t="shared" si="2"/>
        <v>3863205.4099999997</v>
      </c>
      <c r="M16" s="142">
        <f t="shared" si="2"/>
        <v>2792921.0500000003</v>
      </c>
      <c r="N16" s="142">
        <f t="shared" si="2"/>
        <v>9055667.4299999997</v>
      </c>
      <c r="O16" s="226">
        <f t="shared" si="2"/>
        <v>0</v>
      </c>
      <c r="P16" s="226">
        <f t="shared" si="2"/>
        <v>0</v>
      </c>
      <c r="Q16" s="226">
        <f t="shared" si="2"/>
        <v>0</v>
      </c>
      <c r="R16" s="226">
        <f t="shared" si="2"/>
        <v>0</v>
      </c>
      <c r="S16" s="226">
        <f t="shared" si="2"/>
        <v>0</v>
      </c>
      <c r="T16" s="226">
        <f t="shared" si="2"/>
        <v>0</v>
      </c>
      <c r="U16" s="226">
        <f t="shared" si="2"/>
        <v>0</v>
      </c>
      <c r="V16" s="226">
        <f t="shared" si="2"/>
        <v>0</v>
      </c>
      <c r="W16" s="226">
        <f t="shared" si="2"/>
        <v>0</v>
      </c>
      <c r="X16" s="226">
        <f t="shared" si="2"/>
        <v>0</v>
      </c>
      <c r="Y16" s="226">
        <f t="shared" si="2"/>
        <v>0</v>
      </c>
      <c r="Z16" s="226">
        <f t="shared" si="2"/>
        <v>0</v>
      </c>
      <c r="AA16" s="226">
        <f t="shared" si="2"/>
        <v>0</v>
      </c>
      <c r="AB16" s="226">
        <f t="shared" si="2"/>
        <v>0</v>
      </c>
      <c r="AC16" s="226">
        <f t="shared" si="2"/>
        <v>0</v>
      </c>
      <c r="AD16" s="226">
        <f t="shared" si="2"/>
        <v>0</v>
      </c>
      <c r="AE16" s="226">
        <f t="shared" si="2"/>
        <v>0</v>
      </c>
      <c r="AF16" s="226">
        <f t="shared" si="2"/>
        <v>0</v>
      </c>
      <c r="AG16" s="226">
        <f t="shared" si="2"/>
        <v>0</v>
      </c>
      <c r="AH16" s="226">
        <f t="shared" si="2"/>
        <v>0</v>
      </c>
      <c r="AI16" s="226">
        <f t="shared" si="2"/>
        <v>0</v>
      </c>
      <c r="AJ16" s="226">
        <f t="shared" si="2"/>
        <v>0</v>
      </c>
      <c r="AK16" s="226">
        <f t="shared" si="2"/>
        <v>0</v>
      </c>
      <c r="AL16" s="226">
        <f t="shared" si="2"/>
        <v>0</v>
      </c>
      <c r="AM16" s="226">
        <f t="shared" si="2"/>
        <v>0</v>
      </c>
      <c r="AN16" s="226">
        <f t="shared" si="2"/>
        <v>0</v>
      </c>
      <c r="AO16" s="226">
        <f t="shared" si="2"/>
        <v>0</v>
      </c>
      <c r="AP16" s="226">
        <f t="shared" si="2"/>
        <v>0</v>
      </c>
      <c r="AQ16" s="226">
        <f t="shared" si="2"/>
        <v>0</v>
      </c>
      <c r="AR16" s="226">
        <f t="shared" si="2"/>
        <v>0</v>
      </c>
      <c r="AS16" s="226">
        <f t="shared" si="2"/>
        <v>0</v>
      </c>
      <c r="AT16" s="226">
        <f t="shared" si="2"/>
        <v>0</v>
      </c>
      <c r="AU16" s="226">
        <f t="shared" si="2"/>
        <v>0</v>
      </c>
      <c r="AV16" s="226">
        <f t="shared" si="2"/>
        <v>0</v>
      </c>
      <c r="AW16" s="226">
        <f t="shared" si="2"/>
        <v>0</v>
      </c>
      <c r="AX16" s="226">
        <f t="shared" si="2"/>
        <v>0</v>
      </c>
      <c r="AY16" s="226">
        <f t="shared" si="2"/>
        <v>0</v>
      </c>
      <c r="AZ16" s="226">
        <f t="shared" si="2"/>
        <v>0</v>
      </c>
      <c r="BA16" s="226">
        <f t="shared" si="2"/>
        <v>0</v>
      </c>
      <c r="BB16" s="226">
        <f t="shared" si="2"/>
        <v>0</v>
      </c>
      <c r="BC16" s="226">
        <f t="shared" si="2"/>
        <v>0</v>
      </c>
      <c r="BD16" s="226">
        <f t="shared" si="2"/>
        <v>0</v>
      </c>
      <c r="BE16" s="226">
        <f t="shared" si="2"/>
        <v>0</v>
      </c>
      <c r="BF16" s="226">
        <f t="shared" si="2"/>
        <v>0</v>
      </c>
      <c r="BG16" s="226">
        <f t="shared" si="2"/>
        <v>0</v>
      </c>
      <c r="BH16" s="226">
        <f t="shared" si="2"/>
        <v>0</v>
      </c>
      <c r="BI16" s="226">
        <f t="shared" si="2"/>
        <v>0</v>
      </c>
      <c r="BJ16" s="226">
        <f t="shared" si="2"/>
        <v>0</v>
      </c>
      <c r="BK16" s="226">
        <f t="shared" si="2"/>
        <v>0</v>
      </c>
      <c r="BL16" s="226">
        <f t="shared" si="2"/>
        <v>0</v>
      </c>
      <c r="BM16" s="226">
        <f t="shared" si="2"/>
        <v>0</v>
      </c>
      <c r="BN16" s="226">
        <f t="shared" si="2"/>
        <v>0</v>
      </c>
      <c r="BO16" s="226">
        <f t="shared" si="2"/>
        <v>0</v>
      </c>
      <c r="BP16" s="226">
        <f t="shared" ref="BP16:CH16" si="3">SUM(BP5:BP15)</f>
        <v>0</v>
      </c>
      <c r="BQ16" s="226">
        <f t="shared" si="3"/>
        <v>0</v>
      </c>
      <c r="BR16" s="226">
        <f t="shared" si="3"/>
        <v>0</v>
      </c>
      <c r="BS16" s="226">
        <f t="shared" si="3"/>
        <v>0</v>
      </c>
      <c r="BT16" s="226">
        <f t="shared" si="3"/>
        <v>0</v>
      </c>
      <c r="BU16" s="226">
        <f t="shared" si="3"/>
        <v>0</v>
      </c>
      <c r="BV16" s="226">
        <f t="shared" si="3"/>
        <v>0</v>
      </c>
      <c r="BW16" s="226">
        <f t="shared" si="3"/>
        <v>0</v>
      </c>
      <c r="BX16" s="226">
        <f t="shared" si="3"/>
        <v>0</v>
      </c>
      <c r="BY16" s="226">
        <f t="shared" si="3"/>
        <v>0</v>
      </c>
      <c r="BZ16" s="226">
        <f t="shared" si="3"/>
        <v>0</v>
      </c>
      <c r="CA16" s="226">
        <f t="shared" si="3"/>
        <v>0</v>
      </c>
      <c r="CB16" s="226">
        <f t="shared" si="3"/>
        <v>0</v>
      </c>
      <c r="CC16" s="226">
        <f t="shared" si="3"/>
        <v>0</v>
      </c>
      <c r="CD16" s="226">
        <f t="shared" si="3"/>
        <v>0</v>
      </c>
      <c r="CE16" s="226">
        <f t="shared" si="3"/>
        <v>0</v>
      </c>
      <c r="CF16" s="226">
        <f t="shared" si="3"/>
        <v>0</v>
      </c>
      <c r="CG16" s="226">
        <f t="shared" si="3"/>
        <v>0</v>
      </c>
      <c r="CH16" s="227">
        <f t="shared" si="3"/>
        <v>0</v>
      </c>
    </row>
    <row r="17" spans="1:88" ht="15.75" thickBot="1" x14ac:dyDescent="0.3">
      <c r="A17" s="282"/>
      <c r="B17" s="135"/>
      <c r="C17" s="365"/>
      <c r="D17" s="365"/>
      <c r="E17" s="365"/>
      <c r="F17" s="365"/>
      <c r="G17" s="365"/>
      <c r="H17" s="365"/>
      <c r="I17" s="365"/>
      <c r="J17" s="365"/>
      <c r="K17" s="365"/>
      <c r="L17" s="365"/>
      <c r="M17" s="365"/>
      <c r="N17" s="365"/>
      <c r="O17" s="365"/>
      <c r="P17" s="365"/>
      <c r="Q17" s="365"/>
      <c r="R17" s="365"/>
      <c r="S17" s="365"/>
      <c r="T17" s="365"/>
      <c r="U17" s="364"/>
      <c r="V17" s="364"/>
      <c r="W17" s="365"/>
      <c r="X17" s="364"/>
      <c r="Y17" s="364"/>
      <c r="Z17" s="365"/>
      <c r="AA17" s="364"/>
      <c r="AB17" s="364"/>
      <c r="AC17" s="365"/>
      <c r="AD17" s="364"/>
      <c r="AE17" s="135"/>
      <c r="AF17" s="137"/>
      <c r="AG17" s="135"/>
      <c r="AH17" s="135"/>
      <c r="AI17" s="137"/>
      <c r="AJ17" s="135"/>
      <c r="AK17" s="135"/>
      <c r="AL17" s="137"/>
      <c r="AM17" s="135"/>
      <c r="AN17" s="135"/>
      <c r="AO17" s="137"/>
      <c r="AP17" s="135"/>
      <c r="AQ17" s="135"/>
      <c r="AR17" s="137"/>
      <c r="AS17" s="135"/>
      <c r="AT17" s="135"/>
      <c r="AU17" s="137"/>
      <c r="AV17" s="135"/>
      <c r="AW17" s="135"/>
      <c r="AX17" s="137"/>
      <c r="AY17" s="135"/>
      <c r="AZ17" s="135"/>
      <c r="BA17" s="137"/>
      <c r="BB17" s="135"/>
      <c r="BC17" s="135"/>
      <c r="BD17" s="137"/>
      <c r="BE17" s="135"/>
      <c r="BF17" s="135"/>
      <c r="BG17" s="137"/>
      <c r="BH17" s="135"/>
      <c r="BI17" s="135"/>
      <c r="BJ17" s="137"/>
      <c r="BK17" s="135"/>
      <c r="BL17" s="135"/>
      <c r="BM17" s="137"/>
      <c r="BN17" s="135"/>
      <c r="BO17" s="135"/>
      <c r="BP17" s="137"/>
      <c r="BQ17" s="135"/>
      <c r="BR17" s="135"/>
      <c r="BS17" s="137"/>
      <c r="BT17" s="135"/>
      <c r="BU17" s="135"/>
      <c r="BV17" s="137"/>
      <c r="BW17" s="135"/>
      <c r="BX17" s="135"/>
      <c r="BY17" s="137"/>
      <c r="BZ17" s="135"/>
      <c r="CA17" s="135"/>
      <c r="CB17" s="137"/>
      <c r="CC17" s="135"/>
      <c r="CD17" s="135"/>
      <c r="CE17" s="137"/>
      <c r="CF17" s="135"/>
      <c r="CG17" s="135"/>
      <c r="CH17" s="137"/>
    </row>
    <row r="18" spans="1:88" ht="16.5" thickTop="1" thickBot="1" x14ac:dyDescent="0.3">
      <c r="A18" s="136"/>
      <c r="B18" s="407" t="s">
        <v>242</v>
      </c>
      <c r="C18" s="408">
        <f>'RES kWh ENTRY'!C72</f>
        <v>-779.92</v>
      </c>
      <c r="D18" s="409" t="s">
        <v>245</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c r="BW18" s="136"/>
      <c r="BX18" s="136"/>
      <c r="BY18" s="136"/>
      <c r="BZ18" s="136"/>
      <c r="CA18" s="136"/>
      <c r="CB18" s="136"/>
      <c r="CC18" s="136"/>
      <c r="CD18" s="136"/>
      <c r="CE18" s="136"/>
      <c r="CF18" s="136"/>
      <c r="CG18" s="136"/>
      <c r="CH18" s="136"/>
    </row>
    <row r="19" spans="1:88" ht="16.5" thickBot="1" x14ac:dyDescent="0.3">
      <c r="A19" s="606" t="s">
        <v>15</v>
      </c>
      <c r="B19" s="175" t="s">
        <v>10</v>
      </c>
      <c r="C19" s="398">
        <f>C$4</f>
        <v>45292</v>
      </c>
      <c r="D19" s="162">
        <f t="shared" ref="D19:BO19" si="4">D$4</f>
        <v>45323</v>
      </c>
      <c r="E19" s="162">
        <f t="shared" si="4"/>
        <v>45352</v>
      </c>
      <c r="F19" s="162">
        <f t="shared" si="4"/>
        <v>45383</v>
      </c>
      <c r="G19" s="162">
        <f t="shared" si="4"/>
        <v>45413</v>
      </c>
      <c r="H19" s="162">
        <f t="shared" si="4"/>
        <v>45444</v>
      </c>
      <c r="I19" s="162">
        <f t="shared" si="4"/>
        <v>45474</v>
      </c>
      <c r="J19" s="162">
        <f t="shared" si="4"/>
        <v>45505</v>
      </c>
      <c r="K19" s="162">
        <f t="shared" si="4"/>
        <v>45536</v>
      </c>
      <c r="L19" s="162">
        <f t="shared" si="4"/>
        <v>45566</v>
      </c>
      <c r="M19" s="162">
        <f t="shared" si="4"/>
        <v>45597</v>
      </c>
      <c r="N19" s="162">
        <f t="shared" si="4"/>
        <v>45627</v>
      </c>
      <c r="O19" s="162">
        <f t="shared" si="4"/>
        <v>45658</v>
      </c>
      <c r="P19" s="162">
        <f t="shared" si="4"/>
        <v>45689</v>
      </c>
      <c r="Q19" s="162">
        <f t="shared" si="4"/>
        <v>45717</v>
      </c>
      <c r="R19" s="162">
        <f t="shared" si="4"/>
        <v>45748</v>
      </c>
      <c r="S19" s="162">
        <f t="shared" si="4"/>
        <v>45778</v>
      </c>
      <c r="T19" s="162">
        <f t="shared" si="4"/>
        <v>45809</v>
      </c>
      <c r="U19" s="162">
        <f t="shared" si="4"/>
        <v>45839</v>
      </c>
      <c r="V19" s="162">
        <f t="shared" si="4"/>
        <v>45870</v>
      </c>
      <c r="W19" s="162">
        <f t="shared" si="4"/>
        <v>45901</v>
      </c>
      <c r="X19" s="162">
        <f t="shared" si="4"/>
        <v>45931</v>
      </c>
      <c r="Y19" s="162">
        <f t="shared" si="4"/>
        <v>45962</v>
      </c>
      <c r="Z19" s="162">
        <f t="shared" si="4"/>
        <v>45992</v>
      </c>
      <c r="AA19" s="162">
        <f t="shared" si="4"/>
        <v>46023</v>
      </c>
      <c r="AB19" s="162">
        <f t="shared" si="4"/>
        <v>46054</v>
      </c>
      <c r="AC19" s="162">
        <f t="shared" si="4"/>
        <v>46082</v>
      </c>
      <c r="AD19" s="162">
        <f t="shared" si="4"/>
        <v>46113</v>
      </c>
      <c r="AE19" s="162">
        <f t="shared" si="4"/>
        <v>46143</v>
      </c>
      <c r="AF19" s="162">
        <f t="shared" si="4"/>
        <v>46174</v>
      </c>
      <c r="AG19" s="162">
        <f t="shared" si="4"/>
        <v>46204</v>
      </c>
      <c r="AH19" s="162">
        <f t="shared" si="4"/>
        <v>46235</v>
      </c>
      <c r="AI19" s="162">
        <f t="shared" si="4"/>
        <v>46266</v>
      </c>
      <c r="AJ19" s="162">
        <f t="shared" si="4"/>
        <v>46296</v>
      </c>
      <c r="AK19" s="162">
        <f t="shared" si="4"/>
        <v>46327</v>
      </c>
      <c r="AL19" s="162">
        <f t="shared" si="4"/>
        <v>46357</v>
      </c>
      <c r="AM19" s="162">
        <f t="shared" si="4"/>
        <v>46388</v>
      </c>
      <c r="AN19" s="162">
        <f t="shared" si="4"/>
        <v>46419</v>
      </c>
      <c r="AO19" s="162">
        <f t="shared" si="4"/>
        <v>46447</v>
      </c>
      <c r="AP19" s="162">
        <f t="shared" si="4"/>
        <v>46478</v>
      </c>
      <c r="AQ19" s="162">
        <f t="shared" si="4"/>
        <v>46508</v>
      </c>
      <c r="AR19" s="162">
        <f t="shared" si="4"/>
        <v>46539</v>
      </c>
      <c r="AS19" s="162">
        <f t="shared" si="4"/>
        <v>46569</v>
      </c>
      <c r="AT19" s="162">
        <f t="shared" si="4"/>
        <v>46600</v>
      </c>
      <c r="AU19" s="162">
        <f t="shared" si="4"/>
        <v>46631</v>
      </c>
      <c r="AV19" s="162">
        <f t="shared" si="4"/>
        <v>46661</v>
      </c>
      <c r="AW19" s="162">
        <f t="shared" si="4"/>
        <v>46692</v>
      </c>
      <c r="AX19" s="162">
        <f t="shared" si="4"/>
        <v>46722</v>
      </c>
      <c r="AY19" s="162">
        <f t="shared" si="4"/>
        <v>46753</v>
      </c>
      <c r="AZ19" s="162">
        <f t="shared" si="4"/>
        <v>46784</v>
      </c>
      <c r="BA19" s="162">
        <f t="shared" si="4"/>
        <v>46813</v>
      </c>
      <c r="BB19" s="162">
        <f t="shared" si="4"/>
        <v>46844</v>
      </c>
      <c r="BC19" s="162">
        <f t="shared" si="4"/>
        <v>46874</v>
      </c>
      <c r="BD19" s="162">
        <f t="shared" si="4"/>
        <v>46905</v>
      </c>
      <c r="BE19" s="162">
        <f t="shared" si="4"/>
        <v>46935</v>
      </c>
      <c r="BF19" s="162">
        <f t="shared" si="4"/>
        <v>46966</v>
      </c>
      <c r="BG19" s="162">
        <f t="shared" si="4"/>
        <v>46997</v>
      </c>
      <c r="BH19" s="162">
        <f t="shared" si="4"/>
        <v>47027</v>
      </c>
      <c r="BI19" s="162">
        <f t="shared" si="4"/>
        <v>47058</v>
      </c>
      <c r="BJ19" s="162">
        <f t="shared" si="4"/>
        <v>47088</v>
      </c>
      <c r="BK19" s="162">
        <f t="shared" si="4"/>
        <v>47119</v>
      </c>
      <c r="BL19" s="162">
        <f t="shared" si="4"/>
        <v>47150</v>
      </c>
      <c r="BM19" s="162">
        <f t="shared" si="4"/>
        <v>47178</v>
      </c>
      <c r="BN19" s="162">
        <f t="shared" si="4"/>
        <v>47209</v>
      </c>
      <c r="BO19" s="162">
        <f t="shared" si="4"/>
        <v>47239</v>
      </c>
      <c r="BP19" s="162">
        <f t="shared" ref="BP19:CH19" si="5">BP$4</f>
        <v>47270</v>
      </c>
      <c r="BQ19" s="162">
        <f t="shared" si="5"/>
        <v>47300</v>
      </c>
      <c r="BR19" s="162">
        <f t="shared" si="5"/>
        <v>47331</v>
      </c>
      <c r="BS19" s="162">
        <f t="shared" si="5"/>
        <v>47362</v>
      </c>
      <c r="BT19" s="162">
        <f t="shared" si="5"/>
        <v>47392</v>
      </c>
      <c r="BU19" s="162">
        <f t="shared" si="5"/>
        <v>47423</v>
      </c>
      <c r="BV19" s="162">
        <f t="shared" si="5"/>
        <v>47453</v>
      </c>
      <c r="BW19" s="162">
        <f t="shared" si="5"/>
        <v>47484</v>
      </c>
      <c r="BX19" s="162">
        <f t="shared" si="5"/>
        <v>47515</v>
      </c>
      <c r="BY19" s="162">
        <f t="shared" si="5"/>
        <v>47543</v>
      </c>
      <c r="BZ19" s="162">
        <f t="shared" si="5"/>
        <v>47574</v>
      </c>
      <c r="CA19" s="162">
        <f t="shared" si="5"/>
        <v>47604</v>
      </c>
      <c r="CB19" s="162">
        <f t="shared" si="5"/>
        <v>47635</v>
      </c>
      <c r="CC19" s="162">
        <f t="shared" si="5"/>
        <v>47665</v>
      </c>
      <c r="CD19" s="162">
        <f t="shared" si="5"/>
        <v>47696</v>
      </c>
      <c r="CE19" s="162">
        <f t="shared" si="5"/>
        <v>47727</v>
      </c>
      <c r="CF19" s="162">
        <f t="shared" si="5"/>
        <v>47757</v>
      </c>
      <c r="CG19" s="162">
        <f t="shared" si="5"/>
        <v>47788</v>
      </c>
      <c r="CH19" s="163">
        <f t="shared" si="5"/>
        <v>47818</v>
      </c>
    </row>
    <row r="20" spans="1:88" ht="15" customHeight="1" thickBot="1" x14ac:dyDescent="0.3">
      <c r="A20" s="607"/>
      <c r="B20" s="106" t="str">
        <f t="shared" ref="B20:C31" si="6">B5</f>
        <v>Building Shell</v>
      </c>
      <c r="C20" s="362">
        <f>C5</f>
        <v>0</v>
      </c>
      <c r="D20" s="3">
        <f>IF(SUM($C$16:$N$16)=0,0,C20+D5)</f>
        <v>0</v>
      </c>
      <c r="E20" s="3">
        <f t="shared" ref="E20:BP20" si="7">IF(SUM($C$16:$N$16)=0,0,D20+E5)</f>
        <v>0</v>
      </c>
      <c r="F20" s="3">
        <f t="shared" si="7"/>
        <v>0</v>
      </c>
      <c r="G20" s="3">
        <f t="shared" si="7"/>
        <v>0</v>
      </c>
      <c r="H20" s="3">
        <f t="shared" si="7"/>
        <v>10469</v>
      </c>
      <c r="I20" s="3">
        <f t="shared" si="7"/>
        <v>21714</v>
      </c>
      <c r="J20" s="3">
        <f t="shared" si="7"/>
        <v>38852</v>
      </c>
      <c r="K20" s="3">
        <f t="shared" si="7"/>
        <v>43443</v>
      </c>
      <c r="L20" s="3">
        <f t="shared" si="7"/>
        <v>51985</v>
      </c>
      <c r="M20" s="3">
        <f t="shared" si="7"/>
        <v>53955</v>
      </c>
      <c r="N20" s="491">
        <f t="shared" si="7"/>
        <v>58966</v>
      </c>
      <c r="O20" s="107">
        <f t="shared" si="7"/>
        <v>58966</v>
      </c>
      <c r="P20" s="3">
        <f t="shared" si="7"/>
        <v>58966</v>
      </c>
      <c r="Q20" s="3">
        <f t="shared" si="7"/>
        <v>58966</v>
      </c>
      <c r="R20" s="3">
        <f t="shared" si="7"/>
        <v>58966</v>
      </c>
      <c r="S20" s="3">
        <f t="shared" si="7"/>
        <v>58966</v>
      </c>
      <c r="T20" s="3">
        <f t="shared" si="7"/>
        <v>58966</v>
      </c>
      <c r="U20" s="3">
        <f t="shared" si="7"/>
        <v>58966</v>
      </c>
      <c r="V20" s="3">
        <f t="shared" si="7"/>
        <v>58966</v>
      </c>
      <c r="W20" s="3">
        <f t="shared" si="7"/>
        <v>58966</v>
      </c>
      <c r="X20" s="3">
        <f t="shared" si="7"/>
        <v>58966</v>
      </c>
      <c r="Y20" s="3">
        <f t="shared" si="7"/>
        <v>58966</v>
      </c>
      <c r="Z20" s="3">
        <f t="shared" si="7"/>
        <v>58966</v>
      </c>
      <c r="AA20" s="3">
        <f t="shared" si="7"/>
        <v>58966</v>
      </c>
      <c r="AB20" s="3">
        <f t="shared" si="7"/>
        <v>58966</v>
      </c>
      <c r="AC20" s="3">
        <f t="shared" si="7"/>
        <v>58966</v>
      </c>
      <c r="AD20" s="3">
        <f t="shared" si="7"/>
        <v>58966</v>
      </c>
      <c r="AE20" s="3">
        <f t="shared" si="7"/>
        <v>58966</v>
      </c>
      <c r="AF20" s="3">
        <f t="shared" si="7"/>
        <v>58966</v>
      </c>
      <c r="AG20" s="3">
        <f t="shared" si="7"/>
        <v>58966</v>
      </c>
      <c r="AH20" s="3">
        <f t="shared" si="7"/>
        <v>58966</v>
      </c>
      <c r="AI20" s="3">
        <f t="shared" si="7"/>
        <v>58966</v>
      </c>
      <c r="AJ20" s="3">
        <f t="shared" si="7"/>
        <v>58966</v>
      </c>
      <c r="AK20" s="3">
        <f t="shared" si="7"/>
        <v>58966</v>
      </c>
      <c r="AL20" s="3">
        <f t="shared" si="7"/>
        <v>58966</v>
      </c>
      <c r="AM20" s="3">
        <f t="shared" si="7"/>
        <v>58966</v>
      </c>
      <c r="AN20" s="3">
        <f t="shared" si="7"/>
        <v>58966</v>
      </c>
      <c r="AO20" s="3">
        <f t="shared" si="7"/>
        <v>58966</v>
      </c>
      <c r="AP20" s="3">
        <f t="shared" si="7"/>
        <v>58966</v>
      </c>
      <c r="AQ20" s="3">
        <f t="shared" si="7"/>
        <v>58966</v>
      </c>
      <c r="AR20" s="3">
        <f t="shared" si="7"/>
        <v>58966</v>
      </c>
      <c r="AS20" s="3">
        <f t="shared" si="7"/>
        <v>58966</v>
      </c>
      <c r="AT20" s="3">
        <f t="shared" si="7"/>
        <v>58966</v>
      </c>
      <c r="AU20" s="3">
        <f t="shared" si="7"/>
        <v>58966</v>
      </c>
      <c r="AV20" s="3">
        <f t="shared" si="7"/>
        <v>58966</v>
      </c>
      <c r="AW20" s="3">
        <f t="shared" si="7"/>
        <v>58966</v>
      </c>
      <c r="AX20" s="3">
        <f t="shared" si="7"/>
        <v>58966</v>
      </c>
      <c r="AY20" s="3">
        <f t="shared" si="7"/>
        <v>58966</v>
      </c>
      <c r="AZ20" s="3">
        <f t="shared" si="7"/>
        <v>58966</v>
      </c>
      <c r="BA20" s="3">
        <f t="shared" si="7"/>
        <v>58966</v>
      </c>
      <c r="BB20" s="3">
        <f t="shared" si="7"/>
        <v>58966</v>
      </c>
      <c r="BC20" s="3">
        <f t="shared" si="7"/>
        <v>58966</v>
      </c>
      <c r="BD20" s="3">
        <f t="shared" si="7"/>
        <v>58966</v>
      </c>
      <c r="BE20" s="3">
        <f t="shared" si="7"/>
        <v>58966</v>
      </c>
      <c r="BF20" s="3">
        <f t="shared" si="7"/>
        <v>58966</v>
      </c>
      <c r="BG20" s="3">
        <f t="shared" si="7"/>
        <v>58966</v>
      </c>
      <c r="BH20" s="3">
        <f t="shared" si="7"/>
        <v>58966</v>
      </c>
      <c r="BI20" s="3">
        <f t="shared" si="7"/>
        <v>58966</v>
      </c>
      <c r="BJ20" s="3">
        <f t="shared" si="7"/>
        <v>58966</v>
      </c>
      <c r="BK20" s="3">
        <f t="shared" si="7"/>
        <v>58966</v>
      </c>
      <c r="BL20" s="3">
        <f t="shared" si="7"/>
        <v>58966</v>
      </c>
      <c r="BM20" s="3">
        <f t="shared" si="7"/>
        <v>58966</v>
      </c>
      <c r="BN20" s="3">
        <f t="shared" si="7"/>
        <v>58966</v>
      </c>
      <c r="BO20" s="3">
        <f t="shared" si="7"/>
        <v>58966</v>
      </c>
      <c r="BP20" s="3">
        <f t="shared" si="7"/>
        <v>58966</v>
      </c>
      <c r="BQ20" s="3">
        <f t="shared" ref="BQ20:CH20" si="8">IF(SUM($C$16:$N$16)=0,0,BP20+BQ5)</f>
        <v>58966</v>
      </c>
      <c r="BR20" s="3">
        <f t="shared" si="8"/>
        <v>58966</v>
      </c>
      <c r="BS20" s="3">
        <f t="shared" si="8"/>
        <v>58966</v>
      </c>
      <c r="BT20" s="3">
        <f t="shared" si="8"/>
        <v>58966</v>
      </c>
      <c r="BU20" s="3">
        <f t="shared" si="8"/>
        <v>58966</v>
      </c>
      <c r="BV20" s="3">
        <f t="shared" si="8"/>
        <v>58966</v>
      </c>
      <c r="BW20" s="3">
        <f t="shared" si="8"/>
        <v>58966</v>
      </c>
      <c r="BX20" s="3">
        <f t="shared" si="8"/>
        <v>58966</v>
      </c>
      <c r="BY20" s="3">
        <f t="shared" si="8"/>
        <v>58966</v>
      </c>
      <c r="BZ20" s="3">
        <f t="shared" si="8"/>
        <v>58966</v>
      </c>
      <c r="CA20" s="3">
        <f t="shared" si="8"/>
        <v>58966</v>
      </c>
      <c r="CB20" s="3">
        <f t="shared" si="8"/>
        <v>58966</v>
      </c>
      <c r="CC20" s="3">
        <f t="shared" si="8"/>
        <v>58966</v>
      </c>
      <c r="CD20" s="3">
        <f t="shared" si="8"/>
        <v>58966</v>
      </c>
      <c r="CE20" s="3">
        <f t="shared" si="8"/>
        <v>58966</v>
      </c>
      <c r="CF20" s="3">
        <f t="shared" si="8"/>
        <v>58966</v>
      </c>
      <c r="CG20" s="3">
        <f t="shared" si="8"/>
        <v>58966</v>
      </c>
      <c r="CH20" s="12">
        <f t="shared" si="8"/>
        <v>58966</v>
      </c>
      <c r="CJ20" s="308"/>
    </row>
    <row r="21" spans="1:88" ht="16.5" thickTop="1" thickBot="1" x14ac:dyDescent="0.3">
      <c r="A21" s="607"/>
      <c r="B21" s="403" t="str">
        <f t="shared" si="6"/>
        <v>Cooling</v>
      </c>
      <c r="C21" s="410">
        <f>C6+C18</f>
        <v>57574.959999999919</v>
      </c>
      <c r="D21" s="10">
        <f t="shared" ref="D21:D30" si="9">IF(SUM($C$16:$N$16)=0,0,C21+D6)</f>
        <v>2139155.9589999998</v>
      </c>
      <c r="E21" s="3">
        <f t="shared" ref="E21:BP21" si="10">IF(SUM($C$16:$N$16)=0,0,D21+E6)</f>
        <v>3762524.8190000011</v>
      </c>
      <c r="F21" s="3">
        <f t="shared" si="10"/>
        <v>5161758.8790000007</v>
      </c>
      <c r="G21" s="3">
        <f t="shared" si="10"/>
        <v>7225786.9990000008</v>
      </c>
      <c r="H21" s="3">
        <f t="shared" si="10"/>
        <v>9384476.4690000005</v>
      </c>
      <c r="I21" s="3">
        <f t="shared" si="10"/>
        <v>12044473.528999999</v>
      </c>
      <c r="J21" s="3">
        <f t="shared" si="10"/>
        <v>14747885.989</v>
      </c>
      <c r="K21" s="3">
        <f t="shared" si="10"/>
        <v>16969403.708999999</v>
      </c>
      <c r="L21" s="3">
        <f t="shared" si="10"/>
        <v>19214154.978999998</v>
      </c>
      <c r="M21" s="3">
        <f t="shared" si="10"/>
        <v>20917117.978999998</v>
      </c>
      <c r="N21" s="491">
        <f t="shared" si="10"/>
        <v>25871634.548999999</v>
      </c>
      <c r="O21" s="3">
        <f t="shared" si="10"/>
        <v>25871634.548999999</v>
      </c>
      <c r="P21" s="3">
        <f t="shared" si="10"/>
        <v>25871634.548999999</v>
      </c>
      <c r="Q21" s="3">
        <f t="shared" si="10"/>
        <v>25871634.548999999</v>
      </c>
      <c r="R21" s="3">
        <f t="shared" si="10"/>
        <v>25871634.548999999</v>
      </c>
      <c r="S21" s="3">
        <f t="shared" si="10"/>
        <v>25871634.548999999</v>
      </c>
      <c r="T21" s="3">
        <f t="shared" si="10"/>
        <v>25871634.548999999</v>
      </c>
      <c r="U21" s="3">
        <f t="shared" si="10"/>
        <v>25871634.548999999</v>
      </c>
      <c r="V21" s="3">
        <f t="shared" si="10"/>
        <v>25871634.548999999</v>
      </c>
      <c r="W21" s="3">
        <f t="shared" si="10"/>
        <v>25871634.548999999</v>
      </c>
      <c r="X21" s="3">
        <f t="shared" si="10"/>
        <v>25871634.548999999</v>
      </c>
      <c r="Y21" s="3">
        <f t="shared" si="10"/>
        <v>25871634.548999999</v>
      </c>
      <c r="Z21" s="3">
        <f t="shared" si="10"/>
        <v>25871634.548999999</v>
      </c>
      <c r="AA21" s="3">
        <f t="shared" si="10"/>
        <v>25871634.548999999</v>
      </c>
      <c r="AB21" s="3">
        <f t="shared" si="10"/>
        <v>25871634.548999999</v>
      </c>
      <c r="AC21" s="3">
        <f t="shared" si="10"/>
        <v>25871634.548999999</v>
      </c>
      <c r="AD21" s="3">
        <f t="shared" si="10"/>
        <v>25871634.548999999</v>
      </c>
      <c r="AE21" s="3">
        <f t="shared" si="10"/>
        <v>25871634.548999999</v>
      </c>
      <c r="AF21" s="3">
        <f t="shared" si="10"/>
        <v>25871634.548999999</v>
      </c>
      <c r="AG21" s="3">
        <f t="shared" si="10"/>
        <v>25871634.548999999</v>
      </c>
      <c r="AH21" s="3">
        <f t="shared" si="10"/>
        <v>25871634.548999999</v>
      </c>
      <c r="AI21" s="3">
        <f t="shared" si="10"/>
        <v>25871634.548999999</v>
      </c>
      <c r="AJ21" s="3">
        <f t="shared" si="10"/>
        <v>25871634.548999999</v>
      </c>
      <c r="AK21" s="3">
        <f t="shared" si="10"/>
        <v>25871634.548999999</v>
      </c>
      <c r="AL21" s="3">
        <f t="shared" si="10"/>
        <v>25871634.548999999</v>
      </c>
      <c r="AM21" s="3">
        <f t="shared" si="10"/>
        <v>25871634.548999999</v>
      </c>
      <c r="AN21" s="3">
        <f t="shared" si="10"/>
        <v>25871634.548999999</v>
      </c>
      <c r="AO21" s="3">
        <f t="shared" si="10"/>
        <v>25871634.548999999</v>
      </c>
      <c r="AP21" s="3">
        <f t="shared" si="10"/>
        <v>25871634.548999999</v>
      </c>
      <c r="AQ21" s="3">
        <f t="shared" si="10"/>
        <v>25871634.548999999</v>
      </c>
      <c r="AR21" s="3">
        <f t="shared" si="10"/>
        <v>25871634.548999999</v>
      </c>
      <c r="AS21" s="3">
        <f t="shared" si="10"/>
        <v>25871634.548999999</v>
      </c>
      <c r="AT21" s="3">
        <f t="shared" si="10"/>
        <v>25871634.548999999</v>
      </c>
      <c r="AU21" s="3">
        <f t="shared" si="10"/>
        <v>25871634.548999999</v>
      </c>
      <c r="AV21" s="3">
        <f t="shared" si="10"/>
        <v>25871634.548999999</v>
      </c>
      <c r="AW21" s="3">
        <f t="shared" si="10"/>
        <v>25871634.548999999</v>
      </c>
      <c r="AX21" s="3">
        <f t="shared" si="10"/>
        <v>25871634.548999999</v>
      </c>
      <c r="AY21" s="3">
        <f t="shared" si="10"/>
        <v>25871634.548999999</v>
      </c>
      <c r="AZ21" s="3">
        <f t="shared" si="10"/>
        <v>25871634.548999999</v>
      </c>
      <c r="BA21" s="3">
        <f t="shared" si="10"/>
        <v>25871634.548999999</v>
      </c>
      <c r="BB21" s="3">
        <f t="shared" si="10"/>
        <v>25871634.548999999</v>
      </c>
      <c r="BC21" s="3">
        <f t="shared" si="10"/>
        <v>25871634.548999999</v>
      </c>
      <c r="BD21" s="3">
        <f t="shared" si="10"/>
        <v>25871634.548999999</v>
      </c>
      <c r="BE21" s="3">
        <f t="shared" si="10"/>
        <v>25871634.548999999</v>
      </c>
      <c r="BF21" s="3">
        <f t="shared" si="10"/>
        <v>25871634.548999999</v>
      </c>
      <c r="BG21" s="3">
        <f t="shared" si="10"/>
        <v>25871634.548999999</v>
      </c>
      <c r="BH21" s="3">
        <f t="shared" si="10"/>
        <v>25871634.548999999</v>
      </c>
      <c r="BI21" s="3">
        <f t="shared" si="10"/>
        <v>25871634.548999999</v>
      </c>
      <c r="BJ21" s="3">
        <f t="shared" si="10"/>
        <v>25871634.548999999</v>
      </c>
      <c r="BK21" s="3">
        <f t="shared" si="10"/>
        <v>25871634.548999999</v>
      </c>
      <c r="BL21" s="3">
        <f t="shared" si="10"/>
        <v>25871634.548999999</v>
      </c>
      <c r="BM21" s="3">
        <f t="shared" si="10"/>
        <v>25871634.548999999</v>
      </c>
      <c r="BN21" s="3">
        <f t="shared" si="10"/>
        <v>25871634.548999999</v>
      </c>
      <c r="BO21" s="3">
        <f t="shared" si="10"/>
        <v>25871634.548999999</v>
      </c>
      <c r="BP21" s="3">
        <f t="shared" si="10"/>
        <v>25871634.548999999</v>
      </c>
      <c r="BQ21" s="3">
        <f t="shared" ref="BQ21:CH21" si="11">IF(SUM($C$16:$N$16)=0,0,BP21+BQ6)</f>
        <v>25871634.548999999</v>
      </c>
      <c r="BR21" s="3">
        <f t="shared" si="11"/>
        <v>25871634.548999999</v>
      </c>
      <c r="BS21" s="3">
        <f t="shared" si="11"/>
        <v>25871634.548999999</v>
      </c>
      <c r="BT21" s="3">
        <f t="shared" si="11"/>
        <v>25871634.548999999</v>
      </c>
      <c r="BU21" s="3">
        <f t="shared" si="11"/>
        <v>25871634.548999999</v>
      </c>
      <c r="BV21" s="3">
        <f t="shared" si="11"/>
        <v>25871634.548999999</v>
      </c>
      <c r="BW21" s="3">
        <f t="shared" si="11"/>
        <v>25871634.548999999</v>
      </c>
      <c r="BX21" s="3">
        <f t="shared" si="11"/>
        <v>25871634.548999999</v>
      </c>
      <c r="BY21" s="3">
        <f t="shared" si="11"/>
        <v>25871634.548999999</v>
      </c>
      <c r="BZ21" s="3">
        <f t="shared" si="11"/>
        <v>25871634.548999999</v>
      </c>
      <c r="CA21" s="3">
        <f t="shared" si="11"/>
        <v>25871634.548999999</v>
      </c>
      <c r="CB21" s="3">
        <f t="shared" si="11"/>
        <v>25871634.548999999</v>
      </c>
      <c r="CC21" s="3">
        <f t="shared" si="11"/>
        <v>25871634.548999999</v>
      </c>
      <c r="CD21" s="3">
        <f t="shared" si="11"/>
        <v>25871634.548999999</v>
      </c>
      <c r="CE21" s="3">
        <f t="shared" si="11"/>
        <v>25871634.548999999</v>
      </c>
      <c r="CF21" s="3">
        <f t="shared" si="11"/>
        <v>25871634.548999999</v>
      </c>
      <c r="CG21" s="3">
        <f t="shared" si="11"/>
        <v>25871634.548999999</v>
      </c>
      <c r="CH21" s="12">
        <f t="shared" si="11"/>
        <v>25871634.548999999</v>
      </c>
    </row>
    <row r="22" spans="1:88" ht="15.75" thickTop="1" x14ac:dyDescent="0.25">
      <c r="A22" s="607"/>
      <c r="B22" s="106" t="str">
        <f t="shared" si="6"/>
        <v>Freezer</v>
      </c>
      <c r="C22" s="139">
        <f t="shared" si="6"/>
        <v>0</v>
      </c>
      <c r="D22" s="3">
        <f t="shared" si="9"/>
        <v>0</v>
      </c>
      <c r="E22" s="3">
        <f t="shared" ref="E22:BP22" si="12">IF(SUM($C$16:$N$16)=0,0,D22+E7)</f>
        <v>0</v>
      </c>
      <c r="F22" s="3">
        <f t="shared" si="12"/>
        <v>0</v>
      </c>
      <c r="G22" s="3">
        <f t="shared" si="12"/>
        <v>0</v>
      </c>
      <c r="H22" s="3">
        <f t="shared" si="12"/>
        <v>0</v>
      </c>
      <c r="I22" s="3">
        <f t="shared" si="12"/>
        <v>0</v>
      </c>
      <c r="J22" s="3">
        <f t="shared" si="12"/>
        <v>0</v>
      </c>
      <c r="K22" s="3">
        <f t="shared" si="12"/>
        <v>0</v>
      </c>
      <c r="L22" s="3">
        <f t="shared" si="12"/>
        <v>0</v>
      </c>
      <c r="M22" s="3">
        <f t="shared" si="12"/>
        <v>0</v>
      </c>
      <c r="N22" s="491">
        <f t="shared" si="12"/>
        <v>0</v>
      </c>
      <c r="O22" s="3">
        <f t="shared" si="12"/>
        <v>0</v>
      </c>
      <c r="P22" s="3">
        <f t="shared" si="12"/>
        <v>0</v>
      </c>
      <c r="Q22" s="3">
        <f t="shared" si="12"/>
        <v>0</v>
      </c>
      <c r="R22" s="3">
        <f t="shared" si="12"/>
        <v>0</v>
      </c>
      <c r="S22" s="3">
        <f t="shared" si="12"/>
        <v>0</v>
      </c>
      <c r="T22" s="3">
        <f t="shared" si="12"/>
        <v>0</v>
      </c>
      <c r="U22" s="3">
        <f t="shared" si="12"/>
        <v>0</v>
      </c>
      <c r="V22" s="3">
        <f t="shared" si="12"/>
        <v>0</v>
      </c>
      <c r="W22" s="3">
        <f t="shared" si="12"/>
        <v>0</v>
      </c>
      <c r="X22" s="3">
        <f t="shared" si="12"/>
        <v>0</v>
      </c>
      <c r="Y22" s="3">
        <f t="shared" si="12"/>
        <v>0</v>
      </c>
      <c r="Z22" s="3">
        <f t="shared" si="12"/>
        <v>0</v>
      </c>
      <c r="AA22" s="3">
        <f t="shared" si="12"/>
        <v>0</v>
      </c>
      <c r="AB22" s="3">
        <f t="shared" si="12"/>
        <v>0</v>
      </c>
      <c r="AC22" s="3">
        <f t="shared" si="12"/>
        <v>0</v>
      </c>
      <c r="AD22" s="3">
        <f t="shared" si="12"/>
        <v>0</v>
      </c>
      <c r="AE22" s="3">
        <f t="shared" si="12"/>
        <v>0</v>
      </c>
      <c r="AF22" s="3">
        <f t="shared" si="12"/>
        <v>0</v>
      </c>
      <c r="AG22" s="3">
        <f t="shared" si="12"/>
        <v>0</v>
      </c>
      <c r="AH22" s="3">
        <f t="shared" si="12"/>
        <v>0</v>
      </c>
      <c r="AI22" s="3">
        <f t="shared" si="12"/>
        <v>0</v>
      </c>
      <c r="AJ22" s="3">
        <f t="shared" si="12"/>
        <v>0</v>
      </c>
      <c r="AK22" s="3">
        <f t="shared" si="12"/>
        <v>0</v>
      </c>
      <c r="AL22" s="3">
        <f t="shared" si="12"/>
        <v>0</v>
      </c>
      <c r="AM22" s="3">
        <f t="shared" si="12"/>
        <v>0</v>
      </c>
      <c r="AN22" s="3">
        <f t="shared" si="12"/>
        <v>0</v>
      </c>
      <c r="AO22" s="3">
        <f t="shared" si="12"/>
        <v>0</v>
      </c>
      <c r="AP22" s="3">
        <f t="shared" si="12"/>
        <v>0</v>
      </c>
      <c r="AQ22" s="3">
        <f t="shared" si="12"/>
        <v>0</v>
      </c>
      <c r="AR22" s="3">
        <f t="shared" si="12"/>
        <v>0</v>
      </c>
      <c r="AS22" s="3">
        <f t="shared" si="12"/>
        <v>0</v>
      </c>
      <c r="AT22" s="3">
        <f t="shared" si="12"/>
        <v>0</v>
      </c>
      <c r="AU22" s="3">
        <f t="shared" si="12"/>
        <v>0</v>
      </c>
      <c r="AV22" s="3">
        <f t="shared" si="12"/>
        <v>0</v>
      </c>
      <c r="AW22" s="3">
        <f t="shared" si="12"/>
        <v>0</v>
      </c>
      <c r="AX22" s="3">
        <f t="shared" si="12"/>
        <v>0</v>
      </c>
      <c r="AY22" s="3">
        <f t="shared" si="12"/>
        <v>0</v>
      </c>
      <c r="AZ22" s="3">
        <f t="shared" si="12"/>
        <v>0</v>
      </c>
      <c r="BA22" s="3">
        <f t="shared" si="12"/>
        <v>0</v>
      </c>
      <c r="BB22" s="3">
        <f t="shared" si="12"/>
        <v>0</v>
      </c>
      <c r="BC22" s="3">
        <f t="shared" si="12"/>
        <v>0</v>
      </c>
      <c r="BD22" s="3">
        <f t="shared" si="12"/>
        <v>0</v>
      </c>
      <c r="BE22" s="3">
        <f t="shared" si="12"/>
        <v>0</v>
      </c>
      <c r="BF22" s="3">
        <f t="shared" si="12"/>
        <v>0</v>
      </c>
      <c r="BG22" s="3">
        <f t="shared" si="12"/>
        <v>0</v>
      </c>
      <c r="BH22" s="3">
        <f t="shared" si="12"/>
        <v>0</v>
      </c>
      <c r="BI22" s="3">
        <f t="shared" si="12"/>
        <v>0</v>
      </c>
      <c r="BJ22" s="3">
        <f t="shared" si="12"/>
        <v>0</v>
      </c>
      <c r="BK22" s="3">
        <f t="shared" si="12"/>
        <v>0</v>
      </c>
      <c r="BL22" s="3">
        <f t="shared" si="12"/>
        <v>0</v>
      </c>
      <c r="BM22" s="3">
        <f t="shared" si="12"/>
        <v>0</v>
      </c>
      <c r="BN22" s="3">
        <f t="shared" si="12"/>
        <v>0</v>
      </c>
      <c r="BO22" s="3">
        <f t="shared" si="12"/>
        <v>0</v>
      </c>
      <c r="BP22" s="3">
        <f t="shared" si="12"/>
        <v>0</v>
      </c>
      <c r="BQ22" s="3">
        <f t="shared" ref="BQ22:CH22" si="13">IF(SUM($C$16:$N$16)=0,0,BP22+BQ7)</f>
        <v>0</v>
      </c>
      <c r="BR22" s="3">
        <f t="shared" si="13"/>
        <v>0</v>
      </c>
      <c r="BS22" s="3">
        <f t="shared" si="13"/>
        <v>0</v>
      </c>
      <c r="BT22" s="3">
        <f t="shared" si="13"/>
        <v>0</v>
      </c>
      <c r="BU22" s="3">
        <f t="shared" si="13"/>
        <v>0</v>
      </c>
      <c r="BV22" s="3">
        <f t="shared" si="13"/>
        <v>0</v>
      </c>
      <c r="BW22" s="3">
        <f t="shared" si="13"/>
        <v>0</v>
      </c>
      <c r="BX22" s="3">
        <f t="shared" si="13"/>
        <v>0</v>
      </c>
      <c r="BY22" s="3">
        <f t="shared" si="13"/>
        <v>0</v>
      </c>
      <c r="BZ22" s="3">
        <f t="shared" si="13"/>
        <v>0</v>
      </c>
      <c r="CA22" s="3">
        <f t="shared" si="13"/>
        <v>0</v>
      </c>
      <c r="CB22" s="3">
        <f t="shared" si="13"/>
        <v>0</v>
      </c>
      <c r="CC22" s="3">
        <f t="shared" si="13"/>
        <v>0</v>
      </c>
      <c r="CD22" s="3">
        <f t="shared" si="13"/>
        <v>0</v>
      </c>
      <c r="CE22" s="3">
        <f t="shared" si="13"/>
        <v>0</v>
      </c>
      <c r="CF22" s="3">
        <f t="shared" si="13"/>
        <v>0</v>
      </c>
      <c r="CG22" s="3">
        <f t="shared" si="13"/>
        <v>0</v>
      </c>
      <c r="CH22" s="12">
        <f t="shared" si="13"/>
        <v>0</v>
      </c>
    </row>
    <row r="23" spans="1:88" x14ac:dyDescent="0.25">
      <c r="A23" s="607"/>
      <c r="B23" s="106" t="str">
        <f t="shared" si="6"/>
        <v>Heating</v>
      </c>
      <c r="C23" s="3">
        <f t="shared" si="6"/>
        <v>40675.890000000094</v>
      </c>
      <c r="D23" s="3">
        <f t="shared" si="9"/>
        <v>730445.87000000011</v>
      </c>
      <c r="E23" s="3">
        <f t="shared" ref="E23:BP23" si="14">IF(SUM($C$16:$N$16)=0,0,D23+E8)</f>
        <v>2253582.6000000336</v>
      </c>
      <c r="F23" s="3">
        <f t="shared" si="14"/>
        <v>3081677.7100000335</v>
      </c>
      <c r="G23" s="3">
        <f t="shared" si="14"/>
        <v>4803540.730000034</v>
      </c>
      <c r="H23" s="3">
        <f t="shared" si="14"/>
        <v>6247119.2200000342</v>
      </c>
      <c r="I23" s="3">
        <f t="shared" si="14"/>
        <v>8025682.1200000346</v>
      </c>
      <c r="J23" s="3">
        <f t="shared" si="14"/>
        <v>10166536.670000035</v>
      </c>
      <c r="K23" s="3">
        <f t="shared" si="14"/>
        <v>11559380.630000036</v>
      </c>
      <c r="L23" s="3">
        <f t="shared" si="14"/>
        <v>13003004.790000036</v>
      </c>
      <c r="M23" s="3">
        <f t="shared" si="14"/>
        <v>14054516.960000036</v>
      </c>
      <c r="N23" s="492">
        <f t="shared" si="14"/>
        <v>17886684.790000036</v>
      </c>
      <c r="O23" s="397">
        <f t="shared" si="14"/>
        <v>17886684.790000036</v>
      </c>
      <c r="P23" s="3">
        <f t="shared" si="14"/>
        <v>17886684.790000036</v>
      </c>
      <c r="Q23" s="3">
        <f t="shared" si="14"/>
        <v>17886684.790000036</v>
      </c>
      <c r="R23" s="3">
        <f t="shared" si="14"/>
        <v>17886684.790000036</v>
      </c>
      <c r="S23" s="3">
        <f t="shared" si="14"/>
        <v>17886684.790000036</v>
      </c>
      <c r="T23" s="3">
        <f t="shared" si="14"/>
        <v>17886684.790000036</v>
      </c>
      <c r="U23" s="3">
        <f t="shared" si="14"/>
        <v>17886684.790000036</v>
      </c>
      <c r="V23" s="3">
        <f t="shared" si="14"/>
        <v>17886684.790000036</v>
      </c>
      <c r="W23" s="3">
        <f t="shared" si="14"/>
        <v>17886684.790000036</v>
      </c>
      <c r="X23" s="3">
        <f t="shared" si="14"/>
        <v>17886684.790000036</v>
      </c>
      <c r="Y23" s="3">
        <f t="shared" si="14"/>
        <v>17886684.790000036</v>
      </c>
      <c r="Z23" s="3">
        <f t="shared" si="14"/>
        <v>17886684.790000036</v>
      </c>
      <c r="AA23" s="3">
        <f t="shared" si="14"/>
        <v>17886684.790000036</v>
      </c>
      <c r="AB23" s="3">
        <f t="shared" si="14"/>
        <v>17886684.790000036</v>
      </c>
      <c r="AC23" s="3">
        <f t="shared" si="14"/>
        <v>17886684.790000036</v>
      </c>
      <c r="AD23" s="3">
        <f t="shared" si="14"/>
        <v>17886684.790000036</v>
      </c>
      <c r="AE23" s="3">
        <f t="shared" si="14"/>
        <v>17886684.790000036</v>
      </c>
      <c r="AF23" s="3">
        <f t="shared" si="14"/>
        <v>17886684.790000036</v>
      </c>
      <c r="AG23" s="3">
        <f t="shared" si="14"/>
        <v>17886684.790000036</v>
      </c>
      <c r="AH23" s="3">
        <f t="shared" si="14"/>
        <v>17886684.790000036</v>
      </c>
      <c r="AI23" s="3">
        <f t="shared" si="14"/>
        <v>17886684.790000036</v>
      </c>
      <c r="AJ23" s="3">
        <f t="shared" si="14"/>
        <v>17886684.790000036</v>
      </c>
      <c r="AK23" s="3">
        <f t="shared" si="14"/>
        <v>17886684.790000036</v>
      </c>
      <c r="AL23" s="3">
        <f t="shared" si="14"/>
        <v>17886684.790000036</v>
      </c>
      <c r="AM23" s="3">
        <f t="shared" si="14"/>
        <v>17886684.790000036</v>
      </c>
      <c r="AN23" s="3">
        <f t="shared" si="14"/>
        <v>17886684.790000036</v>
      </c>
      <c r="AO23" s="3">
        <f t="shared" si="14"/>
        <v>17886684.790000036</v>
      </c>
      <c r="AP23" s="3">
        <f t="shared" si="14"/>
        <v>17886684.790000036</v>
      </c>
      <c r="AQ23" s="3">
        <f t="shared" si="14"/>
        <v>17886684.790000036</v>
      </c>
      <c r="AR23" s="3">
        <f t="shared" si="14"/>
        <v>17886684.790000036</v>
      </c>
      <c r="AS23" s="3">
        <f t="shared" si="14"/>
        <v>17886684.790000036</v>
      </c>
      <c r="AT23" s="3">
        <f t="shared" si="14"/>
        <v>17886684.790000036</v>
      </c>
      <c r="AU23" s="3">
        <f t="shared" si="14"/>
        <v>17886684.790000036</v>
      </c>
      <c r="AV23" s="3">
        <f t="shared" si="14"/>
        <v>17886684.790000036</v>
      </c>
      <c r="AW23" s="3">
        <f t="shared" si="14"/>
        <v>17886684.790000036</v>
      </c>
      <c r="AX23" s="3">
        <f t="shared" si="14"/>
        <v>17886684.790000036</v>
      </c>
      <c r="AY23" s="3">
        <f t="shared" si="14"/>
        <v>17886684.790000036</v>
      </c>
      <c r="AZ23" s="3">
        <f t="shared" si="14"/>
        <v>17886684.790000036</v>
      </c>
      <c r="BA23" s="3">
        <f t="shared" si="14"/>
        <v>17886684.790000036</v>
      </c>
      <c r="BB23" s="3">
        <f t="shared" si="14"/>
        <v>17886684.790000036</v>
      </c>
      <c r="BC23" s="3">
        <f t="shared" si="14"/>
        <v>17886684.790000036</v>
      </c>
      <c r="BD23" s="3">
        <f t="shared" si="14"/>
        <v>17886684.790000036</v>
      </c>
      <c r="BE23" s="3">
        <f t="shared" si="14"/>
        <v>17886684.790000036</v>
      </c>
      <c r="BF23" s="3">
        <f t="shared" si="14"/>
        <v>17886684.790000036</v>
      </c>
      <c r="BG23" s="3">
        <f t="shared" si="14"/>
        <v>17886684.790000036</v>
      </c>
      <c r="BH23" s="3">
        <f t="shared" si="14"/>
        <v>17886684.790000036</v>
      </c>
      <c r="BI23" s="3">
        <f t="shared" si="14"/>
        <v>17886684.790000036</v>
      </c>
      <c r="BJ23" s="3">
        <f t="shared" si="14"/>
        <v>17886684.790000036</v>
      </c>
      <c r="BK23" s="3">
        <f t="shared" si="14"/>
        <v>17886684.790000036</v>
      </c>
      <c r="BL23" s="3">
        <f t="shared" si="14"/>
        <v>17886684.790000036</v>
      </c>
      <c r="BM23" s="3">
        <f t="shared" si="14"/>
        <v>17886684.790000036</v>
      </c>
      <c r="BN23" s="3">
        <f t="shared" si="14"/>
        <v>17886684.790000036</v>
      </c>
      <c r="BO23" s="3">
        <f t="shared" si="14"/>
        <v>17886684.790000036</v>
      </c>
      <c r="BP23" s="3">
        <f t="shared" si="14"/>
        <v>17886684.790000036</v>
      </c>
      <c r="BQ23" s="3">
        <f t="shared" ref="BQ23:CH23" si="15">IF(SUM($C$16:$N$16)=0,0,BP23+BQ8)</f>
        <v>17886684.790000036</v>
      </c>
      <c r="BR23" s="3">
        <f t="shared" si="15"/>
        <v>17886684.790000036</v>
      </c>
      <c r="BS23" s="3">
        <f t="shared" si="15"/>
        <v>17886684.790000036</v>
      </c>
      <c r="BT23" s="3">
        <f t="shared" si="15"/>
        <v>17886684.790000036</v>
      </c>
      <c r="BU23" s="3">
        <f t="shared" si="15"/>
        <v>17886684.790000036</v>
      </c>
      <c r="BV23" s="3">
        <f t="shared" si="15"/>
        <v>17886684.790000036</v>
      </c>
      <c r="BW23" s="3">
        <f t="shared" si="15"/>
        <v>17886684.790000036</v>
      </c>
      <c r="BX23" s="3">
        <f t="shared" si="15"/>
        <v>17886684.790000036</v>
      </c>
      <c r="BY23" s="3">
        <f t="shared" si="15"/>
        <v>17886684.790000036</v>
      </c>
      <c r="BZ23" s="3">
        <f t="shared" si="15"/>
        <v>17886684.790000036</v>
      </c>
      <c r="CA23" s="3">
        <f t="shared" si="15"/>
        <v>17886684.790000036</v>
      </c>
      <c r="CB23" s="3">
        <f t="shared" si="15"/>
        <v>17886684.790000036</v>
      </c>
      <c r="CC23" s="3">
        <f t="shared" si="15"/>
        <v>17886684.790000036</v>
      </c>
      <c r="CD23" s="3">
        <f t="shared" si="15"/>
        <v>17886684.790000036</v>
      </c>
      <c r="CE23" s="3">
        <f t="shared" si="15"/>
        <v>17886684.790000036</v>
      </c>
      <c r="CF23" s="3">
        <f t="shared" si="15"/>
        <v>17886684.790000036</v>
      </c>
      <c r="CG23" s="3">
        <f t="shared" si="15"/>
        <v>17886684.790000036</v>
      </c>
      <c r="CH23" s="12">
        <f t="shared" si="15"/>
        <v>17886684.790000036</v>
      </c>
    </row>
    <row r="24" spans="1:88" x14ac:dyDescent="0.25">
      <c r="A24" s="607"/>
      <c r="B24" s="176" t="str">
        <f t="shared" si="6"/>
        <v>HVAC</v>
      </c>
      <c r="C24" s="3">
        <f t="shared" si="6"/>
        <v>0</v>
      </c>
      <c r="D24" s="3">
        <f t="shared" si="9"/>
        <v>0</v>
      </c>
      <c r="E24" s="3">
        <f t="shared" ref="E24:BP24" si="16">IF(SUM($C$16:$N$16)=0,0,D24+E9)</f>
        <v>0</v>
      </c>
      <c r="F24" s="3">
        <f t="shared" si="16"/>
        <v>0</v>
      </c>
      <c r="G24" s="3">
        <f t="shared" si="16"/>
        <v>33839.120000000003</v>
      </c>
      <c r="H24" s="3">
        <f t="shared" si="16"/>
        <v>175794.37999999998</v>
      </c>
      <c r="I24" s="3">
        <f t="shared" si="16"/>
        <v>291814.21999999997</v>
      </c>
      <c r="J24" s="3">
        <f t="shared" si="16"/>
        <v>291814.21999999997</v>
      </c>
      <c r="K24" s="3">
        <f t="shared" si="16"/>
        <v>321496.21999999997</v>
      </c>
      <c r="L24" s="3">
        <f t="shared" si="16"/>
        <v>469000.5</v>
      </c>
      <c r="M24" s="396">
        <f t="shared" si="16"/>
        <v>485847.1</v>
      </c>
      <c r="N24" s="493">
        <f t="shared" si="16"/>
        <v>807620.42999999993</v>
      </c>
      <c r="O24" s="3">
        <f t="shared" si="16"/>
        <v>807620.42999999993</v>
      </c>
      <c r="P24" s="10">
        <f t="shared" si="16"/>
        <v>807620.42999999993</v>
      </c>
      <c r="Q24" s="3">
        <f t="shared" si="16"/>
        <v>807620.42999999993</v>
      </c>
      <c r="R24" s="3">
        <f t="shared" si="16"/>
        <v>807620.42999999993</v>
      </c>
      <c r="S24" s="3">
        <f t="shared" si="16"/>
        <v>807620.42999999993</v>
      </c>
      <c r="T24" s="3">
        <f t="shared" si="16"/>
        <v>807620.42999999993</v>
      </c>
      <c r="U24" s="3">
        <f t="shared" si="16"/>
        <v>807620.42999999993</v>
      </c>
      <c r="V24" s="3">
        <f t="shared" si="16"/>
        <v>807620.42999999993</v>
      </c>
      <c r="W24" s="3">
        <f t="shared" si="16"/>
        <v>807620.42999999993</v>
      </c>
      <c r="X24" s="3">
        <f t="shared" si="16"/>
        <v>807620.42999999993</v>
      </c>
      <c r="Y24" s="3">
        <f t="shared" si="16"/>
        <v>807620.42999999993</v>
      </c>
      <c r="Z24" s="3">
        <f t="shared" si="16"/>
        <v>807620.42999999993</v>
      </c>
      <c r="AA24" s="3">
        <f t="shared" si="16"/>
        <v>807620.42999999993</v>
      </c>
      <c r="AB24" s="3">
        <f t="shared" si="16"/>
        <v>807620.42999999993</v>
      </c>
      <c r="AC24" s="3">
        <f t="shared" si="16"/>
        <v>807620.42999999993</v>
      </c>
      <c r="AD24" s="3">
        <f t="shared" si="16"/>
        <v>807620.42999999993</v>
      </c>
      <c r="AE24" s="3">
        <f t="shared" si="16"/>
        <v>807620.42999999993</v>
      </c>
      <c r="AF24" s="3">
        <f t="shared" si="16"/>
        <v>807620.42999999993</v>
      </c>
      <c r="AG24" s="3">
        <f t="shared" si="16"/>
        <v>807620.42999999993</v>
      </c>
      <c r="AH24" s="3">
        <f t="shared" si="16"/>
        <v>807620.42999999993</v>
      </c>
      <c r="AI24" s="3">
        <f t="shared" si="16"/>
        <v>807620.42999999993</v>
      </c>
      <c r="AJ24" s="3">
        <f t="shared" si="16"/>
        <v>807620.42999999993</v>
      </c>
      <c r="AK24" s="3">
        <f t="shared" si="16"/>
        <v>807620.42999999993</v>
      </c>
      <c r="AL24" s="3">
        <f t="shared" si="16"/>
        <v>807620.42999999993</v>
      </c>
      <c r="AM24" s="3">
        <f t="shared" si="16"/>
        <v>807620.42999999993</v>
      </c>
      <c r="AN24" s="3">
        <f t="shared" si="16"/>
        <v>807620.42999999993</v>
      </c>
      <c r="AO24" s="3">
        <f t="shared" si="16"/>
        <v>807620.42999999993</v>
      </c>
      <c r="AP24" s="3">
        <f t="shared" si="16"/>
        <v>807620.42999999993</v>
      </c>
      <c r="AQ24" s="3">
        <f t="shared" si="16"/>
        <v>807620.42999999993</v>
      </c>
      <c r="AR24" s="3">
        <f t="shared" si="16"/>
        <v>807620.42999999993</v>
      </c>
      <c r="AS24" s="3">
        <f t="shared" si="16"/>
        <v>807620.42999999993</v>
      </c>
      <c r="AT24" s="3">
        <f t="shared" si="16"/>
        <v>807620.42999999993</v>
      </c>
      <c r="AU24" s="3">
        <f t="shared" si="16"/>
        <v>807620.42999999993</v>
      </c>
      <c r="AV24" s="3">
        <f t="shared" si="16"/>
        <v>807620.42999999993</v>
      </c>
      <c r="AW24" s="3">
        <f t="shared" si="16"/>
        <v>807620.42999999993</v>
      </c>
      <c r="AX24" s="3">
        <f t="shared" si="16"/>
        <v>807620.42999999993</v>
      </c>
      <c r="AY24" s="3">
        <f t="shared" si="16"/>
        <v>807620.42999999993</v>
      </c>
      <c r="AZ24" s="3">
        <f t="shared" si="16"/>
        <v>807620.42999999993</v>
      </c>
      <c r="BA24" s="3">
        <f t="shared" si="16"/>
        <v>807620.42999999993</v>
      </c>
      <c r="BB24" s="3">
        <f t="shared" si="16"/>
        <v>807620.42999999993</v>
      </c>
      <c r="BC24" s="3">
        <f t="shared" si="16"/>
        <v>807620.42999999993</v>
      </c>
      <c r="BD24" s="3">
        <f t="shared" si="16"/>
        <v>807620.42999999993</v>
      </c>
      <c r="BE24" s="3">
        <f t="shared" si="16"/>
        <v>807620.42999999993</v>
      </c>
      <c r="BF24" s="3">
        <f t="shared" si="16"/>
        <v>807620.42999999993</v>
      </c>
      <c r="BG24" s="3">
        <f t="shared" si="16"/>
        <v>807620.42999999993</v>
      </c>
      <c r="BH24" s="3">
        <f t="shared" si="16"/>
        <v>807620.42999999993</v>
      </c>
      <c r="BI24" s="3">
        <f t="shared" si="16"/>
        <v>807620.42999999993</v>
      </c>
      <c r="BJ24" s="3">
        <f t="shared" si="16"/>
        <v>807620.42999999993</v>
      </c>
      <c r="BK24" s="3">
        <f t="shared" si="16"/>
        <v>807620.42999999993</v>
      </c>
      <c r="BL24" s="3">
        <f t="shared" si="16"/>
        <v>807620.42999999993</v>
      </c>
      <c r="BM24" s="3">
        <f t="shared" si="16"/>
        <v>807620.42999999993</v>
      </c>
      <c r="BN24" s="3">
        <f t="shared" si="16"/>
        <v>807620.42999999993</v>
      </c>
      <c r="BO24" s="3">
        <f t="shared" si="16"/>
        <v>807620.42999999993</v>
      </c>
      <c r="BP24" s="3">
        <f t="shared" si="16"/>
        <v>807620.42999999993</v>
      </c>
      <c r="BQ24" s="3">
        <f t="shared" ref="BQ24:CH24" si="17">IF(SUM($C$16:$N$16)=0,0,BP24+BQ9)</f>
        <v>807620.42999999993</v>
      </c>
      <c r="BR24" s="3">
        <f t="shared" si="17"/>
        <v>807620.42999999993</v>
      </c>
      <c r="BS24" s="3">
        <f t="shared" si="17"/>
        <v>807620.42999999993</v>
      </c>
      <c r="BT24" s="3">
        <f t="shared" si="17"/>
        <v>807620.42999999993</v>
      </c>
      <c r="BU24" s="3">
        <f t="shared" si="17"/>
        <v>807620.42999999993</v>
      </c>
      <c r="BV24" s="3">
        <f t="shared" si="17"/>
        <v>807620.42999999993</v>
      </c>
      <c r="BW24" s="3">
        <f t="shared" si="17"/>
        <v>807620.42999999993</v>
      </c>
      <c r="BX24" s="3">
        <f t="shared" si="17"/>
        <v>807620.42999999993</v>
      </c>
      <c r="BY24" s="3">
        <f t="shared" si="17"/>
        <v>807620.42999999993</v>
      </c>
      <c r="BZ24" s="3">
        <f t="shared" si="17"/>
        <v>807620.42999999993</v>
      </c>
      <c r="CA24" s="3">
        <f t="shared" si="17"/>
        <v>807620.42999999993</v>
      </c>
      <c r="CB24" s="3">
        <f t="shared" si="17"/>
        <v>807620.42999999993</v>
      </c>
      <c r="CC24" s="3">
        <f t="shared" si="17"/>
        <v>807620.42999999993</v>
      </c>
      <c r="CD24" s="3">
        <f t="shared" si="17"/>
        <v>807620.42999999993</v>
      </c>
      <c r="CE24" s="3">
        <f t="shared" si="17"/>
        <v>807620.42999999993</v>
      </c>
      <c r="CF24" s="3">
        <f t="shared" si="17"/>
        <v>807620.42999999993</v>
      </c>
      <c r="CG24" s="3">
        <f t="shared" si="17"/>
        <v>807620.42999999993</v>
      </c>
      <c r="CH24" s="12">
        <f t="shared" si="17"/>
        <v>807620.42999999993</v>
      </c>
    </row>
    <row r="25" spans="1:88" x14ac:dyDescent="0.25">
      <c r="A25" s="607"/>
      <c r="B25" s="106" t="str">
        <f t="shared" si="6"/>
        <v>Lighting</v>
      </c>
      <c r="C25" s="3">
        <f t="shared" si="6"/>
        <v>0</v>
      </c>
      <c r="D25" s="3">
        <f t="shared" si="9"/>
        <v>70568.100000000006</v>
      </c>
      <c r="E25" s="3">
        <f t="shared" ref="E25:BP25" si="18">IF(SUM($C$16:$N$16)=0,0,D25+E10)</f>
        <v>75035.900000000009</v>
      </c>
      <c r="F25" s="3">
        <f t="shared" si="18"/>
        <v>127378.38</v>
      </c>
      <c r="G25" s="3">
        <f t="shared" si="18"/>
        <v>130235.28</v>
      </c>
      <c r="H25" s="3">
        <f t="shared" si="18"/>
        <v>138505.82</v>
      </c>
      <c r="I25" s="3">
        <f t="shared" si="18"/>
        <v>143567.72</v>
      </c>
      <c r="J25" s="3">
        <f t="shared" si="18"/>
        <v>146868.62</v>
      </c>
      <c r="K25" s="3">
        <f t="shared" si="18"/>
        <v>153199.63</v>
      </c>
      <c r="L25" s="3">
        <f t="shared" si="18"/>
        <v>158078.63</v>
      </c>
      <c r="M25" s="3">
        <f t="shared" si="18"/>
        <v>343954.57999999996</v>
      </c>
      <c r="N25" s="494">
        <f t="shared" si="18"/>
        <v>303233.69999999995</v>
      </c>
      <c r="O25" s="139">
        <f t="shared" si="18"/>
        <v>303233.69999999995</v>
      </c>
      <c r="P25" s="3">
        <f t="shared" si="18"/>
        <v>303233.69999999995</v>
      </c>
      <c r="Q25" s="3">
        <f t="shared" si="18"/>
        <v>303233.69999999995</v>
      </c>
      <c r="R25" s="3">
        <f t="shared" si="18"/>
        <v>303233.69999999995</v>
      </c>
      <c r="S25" s="3">
        <f t="shared" si="18"/>
        <v>303233.69999999995</v>
      </c>
      <c r="T25" s="3">
        <f t="shared" si="18"/>
        <v>303233.69999999995</v>
      </c>
      <c r="U25" s="3">
        <f t="shared" si="18"/>
        <v>303233.69999999995</v>
      </c>
      <c r="V25" s="3">
        <f t="shared" si="18"/>
        <v>303233.69999999995</v>
      </c>
      <c r="W25" s="3">
        <f t="shared" si="18"/>
        <v>303233.69999999995</v>
      </c>
      <c r="X25" s="3">
        <f t="shared" si="18"/>
        <v>303233.69999999995</v>
      </c>
      <c r="Y25" s="3">
        <f t="shared" si="18"/>
        <v>303233.69999999995</v>
      </c>
      <c r="Z25" s="3">
        <f t="shared" si="18"/>
        <v>303233.69999999995</v>
      </c>
      <c r="AA25" s="3">
        <f t="shared" si="18"/>
        <v>303233.69999999995</v>
      </c>
      <c r="AB25" s="3">
        <f t="shared" si="18"/>
        <v>303233.69999999995</v>
      </c>
      <c r="AC25" s="3">
        <f t="shared" si="18"/>
        <v>303233.69999999995</v>
      </c>
      <c r="AD25" s="3">
        <f t="shared" si="18"/>
        <v>303233.69999999995</v>
      </c>
      <c r="AE25" s="3">
        <f t="shared" si="18"/>
        <v>303233.69999999995</v>
      </c>
      <c r="AF25" s="3">
        <f t="shared" si="18"/>
        <v>303233.69999999995</v>
      </c>
      <c r="AG25" s="3">
        <f t="shared" si="18"/>
        <v>303233.69999999995</v>
      </c>
      <c r="AH25" s="3">
        <f t="shared" si="18"/>
        <v>303233.69999999995</v>
      </c>
      <c r="AI25" s="3">
        <f t="shared" si="18"/>
        <v>303233.69999999995</v>
      </c>
      <c r="AJ25" s="3">
        <f t="shared" si="18"/>
        <v>303233.69999999995</v>
      </c>
      <c r="AK25" s="3">
        <f t="shared" si="18"/>
        <v>303233.69999999995</v>
      </c>
      <c r="AL25" s="3">
        <f t="shared" si="18"/>
        <v>303233.69999999995</v>
      </c>
      <c r="AM25" s="3">
        <f t="shared" si="18"/>
        <v>303233.69999999995</v>
      </c>
      <c r="AN25" s="3">
        <f t="shared" si="18"/>
        <v>303233.69999999995</v>
      </c>
      <c r="AO25" s="3">
        <f t="shared" si="18"/>
        <v>303233.69999999995</v>
      </c>
      <c r="AP25" s="3">
        <f t="shared" si="18"/>
        <v>303233.69999999995</v>
      </c>
      <c r="AQ25" s="3">
        <f t="shared" si="18"/>
        <v>303233.69999999995</v>
      </c>
      <c r="AR25" s="3">
        <f t="shared" si="18"/>
        <v>303233.69999999995</v>
      </c>
      <c r="AS25" s="3">
        <f t="shared" si="18"/>
        <v>303233.69999999995</v>
      </c>
      <c r="AT25" s="3">
        <f t="shared" si="18"/>
        <v>303233.69999999995</v>
      </c>
      <c r="AU25" s="3">
        <f t="shared" si="18"/>
        <v>303233.69999999995</v>
      </c>
      <c r="AV25" s="3">
        <f t="shared" si="18"/>
        <v>303233.69999999995</v>
      </c>
      <c r="AW25" s="3">
        <f t="shared" si="18"/>
        <v>303233.69999999995</v>
      </c>
      <c r="AX25" s="3">
        <f t="shared" si="18"/>
        <v>303233.69999999995</v>
      </c>
      <c r="AY25" s="3">
        <f t="shared" si="18"/>
        <v>303233.69999999995</v>
      </c>
      <c r="AZ25" s="3">
        <f t="shared" si="18"/>
        <v>303233.69999999995</v>
      </c>
      <c r="BA25" s="3">
        <f t="shared" si="18"/>
        <v>303233.69999999995</v>
      </c>
      <c r="BB25" s="3">
        <f t="shared" si="18"/>
        <v>303233.69999999995</v>
      </c>
      <c r="BC25" s="3">
        <f t="shared" si="18"/>
        <v>303233.69999999995</v>
      </c>
      <c r="BD25" s="3">
        <f t="shared" si="18"/>
        <v>303233.69999999995</v>
      </c>
      <c r="BE25" s="3">
        <f t="shared" si="18"/>
        <v>303233.69999999995</v>
      </c>
      <c r="BF25" s="3">
        <f t="shared" si="18"/>
        <v>303233.69999999995</v>
      </c>
      <c r="BG25" s="3">
        <f t="shared" si="18"/>
        <v>303233.69999999995</v>
      </c>
      <c r="BH25" s="3">
        <f t="shared" si="18"/>
        <v>303233.69999999995</v>
      </c>
      <c r="BI25" s="3">
        <f t="shared" si="18"/>
        <v>303233.69999999995</v>
      </c>
      <c r="BJ25" s="3">
        <f t="shared" si="18"/>
        <v>303233.69999999995</v>
      </c>
      <c r="BK25" s="3">
        <f t="shared" si="18"/>
        <v>303233.69999999995</v>
      </c>
      <c r="BL25" s="3">
        <f t="shared" si="18"/>
        <v>303233.69999999995</v>
      </c>
      <c r="BM25" s="3">
        <f t="shared" si="18"/>
        <v>303233.69999999995</v>
      </c>
      <c r="BN25" s="3">
        <f t="shared" si="18"/>
        <v>303233.69999999995</v>
      </c>
      <c r="BO25" s="3">
        <f t="shared" si="18"/>
        <v>303233.69999999995</v>
      </c>
      <c r="BP25" s="3">
        <f t="shared" si="18"/>
        <v>303233.69999999995</v>
      </c>
      <c r="BQ25" s="3">
        <f t="shared" ref="BQ25:CH25" si="19">IF(SUM($C$16:$N$16)=0,0,BP25+BQ10)</f>
        <v>303233.69999999995</v>
      </c>
      <c r="BR25" s="3">
        <f t="shared" si="19"/>
        <v>303233.69999999995</v>
      </c>
      <c r="BS25" s="3">
        <f t="shared" si="19"/>
        <v>303233.69999999995</v>
      </c>
      <c r="BT25" s="3">
        <f t="shared" si="19"/>
        <v>303233.69999999995</v>
      </c>
      <c r="BU25" s="3">
        <f t="shared" si="19"/>
        <v>303233.69999999995</v>
      </c>
      <c r="BV25" s="3">
        <f t="shared" si="19"/>
        <v>303233.69999999995</v>
      </c>
      <c r="BW25" s="3">
        <f t="shared" si="19"/>
        <v>303233.69999999995</v>
      </c>
      <c r="BX25" s="3">
        <f t="shared" si="19"/>
        <v>303233.69999999995</v>
      </c>
      <c r="BY25" s="3">
        <f t="shared" si="19"/>
        <v>303233.69999999995</v>
      </c>
      <c r="BZ25" s="3">
        <f t="shared" si="19"/>
        <v>303233.69999999995</v>
      </c>
      <c r="CA25" s="3">
        <f t="shared" si="19"/>
        <v>303233.69999999995</v>
      </c>
      <c r="CB25" s="3">
        <f t="shared" si="19"/>
        <v>303233.69999999995</v>
      </c>
      <c r="CC25" s="3">
        <f t="shared" si="19"/>
        <v>303233.69999999995</v>
      </c>
      <c r="CD25" s="3">
        <f t="shared" si="19"/>
        <v>303233.69999999995</v>
      </c>
      <c r="CE25" s="3">
        <f t="shared" si="19"/>
        <v>303233.69999999995</v>
      </c>
      <c r="CF25" s="3">
        <f t="shared" si="19"/>
        <v>303233.69999999995</v>
      </c>
      <c r="CG25" s="3">
        <f t="shared" si="19"/>
        <v>303233.69999999995</v>
      </c>
      <c r="CH25" s="12">
        <f t="shared" si="19"/>
        <v>303233.69999999995</v>
      </c>
    </row>
    <row r="26" spans="1:88" x14ac:dyDescent="0.25">
      <c r="A26" s="607"/>
      <c r="B26" s="106" t="str">
        <f t="shared" si="6"/>
        <v>Miscellaneous</v>
      </c>
      <c r="C26" s="3">
        <f t="shared" si="6"/>
        <v>0</v>
      </c>
      <c r="D26" s="3">
        <f t="shared" si="9"/>
        <v>3753.89</v>
      </c>
      <c r="E26" s="3">
        <f t="shared" ref="E26:BP26" si="20">IF(SUM($C$16:$N$16)=0,0,D26+E11)</f>
        <v>7793.01</v>
      </c>
      <c r="F26" s="3">
        <f t="shared" si="20"/>
        <v>13075.94</v>
      </c>
      <c r="G26" s="3">
        <f t="shared" si="20"/>
        <v>15079.550000000001</v>
      </c>
      <c r="H26" s="3">
        <f t="shared" si="20"/>
        <v>21859.120000000003</v>
      </c>
      <c r="I26" s="3">
        <f t="shared" si="20"/>
        <v>27495.030000000002</v>
      </c>
      <c r="J26" s="3">
        <f t="shared" si="20"/>
        <v>33575.910000000003</v>
      </c>
      <c r="K26" s="3">
        <f t="shared" si="20"/>
        <v>39314.47</v>
      </c>
      <c r="L26" s="3">
        <f t="shared" si="20"/>
        <v>106238.69</v>
      </c>
      <c r="M26" s="3">
        <f t="shared" si="20"/>
        <v>109172.36</v>
      </c>
      <c r="N26" s="491">
        <f t="shared" si="20"/>
        <v>55481.43</v>
      </c>
      <c r="O26" s="3">
        <f t="shared" si="20"/>
        <v>55481.43</v>
      </c>
      <c r="P26" s="3">
        <f t="shared" si="20"/>
        <v>55481.43</v>
      </c>
      <c r="Q26" s="3">
        <f t="shared" si="20"/>
        <v>55481.43</v>
      </c>
      <c r="R26" s="3">
        <f t="shared" si="20"/>
        <v>55481.43</v>
      </c>
      <c r="S26" s="3">
        <f t="shared" si="20"/>
        <v>55481.43</v>
      </c>
      <c r="T26" s="3">
        <f t="shared" si="20"/>
        <v>55481.43</v>
      </c>
      <c r="U26" s="3">
        <f t="shared" si="20"/>
        <v>55481.43</v>
      </c>
      <c r="V26" s="3">
        <f t="shared" si="20"/>
        <v>55481.43</v>
      </c>
      <c r="W26" s="3">
        <f t="shared" si="20"/>
        <v>55481.43</v>
      </c>
      <c r="X26" s="3">
        <f t="shared" si="20"/>
        <v>55481.43</v>
      </c>
      <c r="Y26" s="3">
        <f t="shared" si="20"/>
        <v>55481.43</v>
      </c>
      <c r="Z26" s="3">
        <f t="shared" si="20"/>
        <v>55481.43</v>
      </c>
      <c r="AA26" s="3">
        <f t="shared" si="20"/>
        <v>55481.43</v>
      </c>
      <c r="AB26" s="3">
        <f t="shared" si="20"/>
        <v>55481.43</v>
      </c>
      <c r="AC26" s="3">
        <f t="shared" si="20"/>
        <v>55481.43</v>
      </c>
      <c r="AD26" s="3">
        <f t="shared" si="20"/>
        <v>55481.43</v>
      </c>
      <c r="AE26" s="3">
        <f t="shared" si="20"/>
        <v>55481.43</v>
      </c>
      <c r="AF26" s="3">
        <f t="shared" si="20"/>
        <v>55481.43</v>
      </c>
      <c r="AG26" s="3">
        <f t="shared" si="20"/>
        <v>55481.43</v>
      </c>
      <c r="AH26" s="3">
        <f t="shared" si="20"/>
        <v>55481.43</v>
      </c>
      <c r="AI26" s="3">
        <f t="shared" si="20"/>
        <v>55481.43</v>
      </c>
      <c r="AJ26" s="3">
        <f t="shared" si="20"/>
        <v>55481.43</v>
      </c>
      <c r="AK26" s="3">
        <f t="shared" si="20"/>
        <v>55481.43</v>
      </c>
      <c r="AL26" s="3">
        <f t="shared" si="20"/>
        <v>55481.43</v>
      </c>
      <c r="AM26" s="3">
        <f t="shared" si="20"/>
        <v>55481.43</v>
      </c>
      <c r="AN26" s="3">
        <f t="shared" si="20"/>
        <v>55481.43</v>
      </c>
      <c r="AO26" s="3">
        <f t="shared" si="20"/>
        <v>55481.43</v>
      </c>
      <c r="AP26" s="3">
        <f t="shared" si="20"/>
        <v>55481.43</v>
      </c>
      <c r="AQ26" s="3">
        <f t="shared" si="20"/>
        <v>55481.43</v>
      </c>
      <c r="AR26" s="3">
        <f t="shared" si="20"/>
        <v>55481.43</v>
      </c>
      <c r="AS26" s="3">
        <f t="shared" si="20"/>
        <v>55481.43</v>
      </c>
      <c r="AT26" s="3">
        <f t="shared" si="20"/>
        <v>55481.43</v>
      </c>
      <c r="AU26" s="3">
        <f t="shared" si="20"/>
        <v>55481.43</v>
      </c>
      <c r="AV26" s="3">
        <f t="shared" si="20"/>
        <v>55481.43</v>
      </c>
      <c r="AW26" s="3">
        <f t="shared" si="20"/>
        <v>55481.43</v>
      </c>
      <c r="AX26" s="3">
        <f t="shared" si="20"/>
        <v>55481.43</v>
      </c>
      <c r="AY26" s="3">
        <f t="shared" si="20"/>
        <v>55481.43</v>
      </c>
      <c r="AZ26" s="3">
        <f t="shared" si="20"/>
        <v>55481.43</v>
      </c>
      <c r="BA26" s="3">
        <f t="shared" si="20"/>
        <v>55481.43</v>
      </c>
      <c r="BB26" s="3">
        <f t="shared" si="20"/>
        <v>55481.43</v>
      </c>
      <c r="BC26" s="3">
        <f t="shared" si="20"/>
        <v>55481.43</v>
      </c>
      <c r="BD26" s="3">
        <f t="shared" si="20"/>
        <v>55481.43</v>
      </c>
      <c r="BE26" s="3">
        <f t="shared" si="20"/>
        <v>55481.43</v>
      </c>
      <c r="BF26" s="3">
        <f t="shared" si="20"/>
        <v>55481.43</v>
      </c>
      <c r="BG26" s="3">
        <f t="shared" si="20"/>
        <v>55481.43</v>
      </c>
      <c r="BH26" s="3">
        <f t="shared" si="20"/>
        <v>55481.43</v>
      </c>
      <c r="BI26" s="3">
        <f t="shared" si="20"/>
        <v>55481.43</v>
      </c>
      <c r="BJ26" s="3">
        <f t="shared" si="20"/>
        <v>55481.43</v>
      </c>
      <c r="BK26" s="3">
        <f t="shared" si="20"/>
        <v>55481.43</v>
      </c>
      <c r="BL26" s="3">
        <f t="shared" si="20"/>
        <v>55481.43</v>
      </c>
      <c r="BM26" s="3">
        <f t="shared" si="20"/>
        <v>55481.43</v>
      </c>
      <c r="BN26" s="3">
        <f t="shared" si="20"/>
        <v>55481.43</v>
      </c>
      <c r="BO26" s="3">
        <f t="shared" si="20"/>
        <v>55481.43</v>
      </c>
      <c r="BP26" s="3">
        <f t="shared" si="20"/>
        <v>55481.43</v>
      </c>
      <c r="BQ26" s="3">
        <f t="shared" ref="BQ26:CH26" si="21">IF(SUM($C$16:$N$16)=0,0,BP26+BQ11)</f>
        <v>55481.43</v>
      </c>
      <c r="BR26" s="3">
        <f t="shared" si="21"/>
        <v>55481.43</v>
      </c>
      <c r="BS26" s="3">
        <f t="shared" si="21"/>
        <v>55481.43</v>
      </c>
      <c r="BT26" s="3">
        <f t="shared" si="21"/>
        <v>55481.43</v>
      </c>
      <c r="BU26" s="3">
        <f t="shared" si="21"/>
        <v>55481.43</v>
      </c>
      <c r="BV26" s="3">
        <f t="shared" si="21"/>
        <v>55481.43</v>
      </c>
      <c r="BW26" s="3">
        <f t="shared" si="21"/>
        <v>55481.43</v>
      </c>
      <c r="BX26" s="3">
        <f t="shared" si="21"/>
        <v>55481.43</v>
      </c>
      <c r="BY26" s="3">
        <f t="shared" si="21"/>
        <v>55481.43</v>
      </c>
      <c r="BZ26" s="3">
        <f t="shared" si="21"/>
        <v>55481.43</v>
      </c>
      <c r="CA26" s="3">
        <f t="shared" si="21"/>
        <v>55481.43</v>
      </c>
      <c r="CB26" s="3">
        <f t="shared" si="21"/>
        <v>55481.43</v>
      </c>
      <c r="CC26" s="3">
        <f t="shared" si="21"/>
        <v>55481.43</v>
      </c>
      <c r="CD26" s="3">
        <f t="shared" si="21"/>
        <v>55481.43</v>
      </c>
      <c r="CE26" s="3">
        <f t="shared" si="21"/>
        <v>55481.43</v>
      </c>
      <c r="CF26" s="3">
        <f t="shared" si="21"/>
        <v>55481.43</v>
      </c>
      <c r="CG26" s="3">
        <f t="shared" si="21"/>
        <v>55481.43</v>
      </c>
      <c r="CH26" s="12">
        <f t="shared" si="21"/>
        <v>55481.43</v>
      </c>
    </row>
    <row r="27" spans="1:88" x14ac:dyDescent="0.25">
      <c r="A27" s="607"/>
      <c r="B27" s="106" t="str">
        <f t="shared" si="6"/>
        <v>Pool Spa</v>
      </c>
      <c r="C27" s="3">
        <f t="shared" si="6"/>
        <v>0</v>
      </c>
      <c r="D27" s="3">
        <f t="shared" si="9"/>
        <v>0</v>
      </c>
      <c r="E27" s="3">
        <f t="shared" ref="E27:BP27" si="22">IF(SUM($C$16:$N$16)=0,0,D27+E12)</f>
        <v>0</v>
      </c>
      <c r="F27" s="3">
        <f t="shared" si="22"/>
        <v>0</v>
      </c>
      <c r="G27" s="3">
        <f t="shared" si="22"/>
        <v>0</v>
      </c>
      <c r="H27" s="3">
        <f t="shared" si="22"/>
        <v>0</v>
      </c>
      <c r="I27" s="3">
        <f t="shared" si="22"/>
        <v>0</v>
      </c>
      <c r="J27" s="3">
        <f t="shared" si="22"/>
        <v>0</v>
      </c>
      <c r="K27" s="3">
        <f t="shared" si="22"/>
        <v>0</v>
      </c>
      <c r="L27" s="3">
        <f t="shared" si="22"/>
        <v>0</v>
      </c>
      <c r="M27" s="3">
        <f t="shared" si="22"/>
        <v>0</v>
      </c>
      <c r="N27" s="491">
        <f t="shared" si="22"/>
        <v>0</v>
      </c>
      <c r="O27" s="3">
        <f t="shared" si="22"/>
        <v>0</v>
      </c>
      <c r="P27" s="3">
        <f t="shared" si="22"/>
        <v>0</v>
      </c>
      <c r="Q27" s="3">
        <f t="shared" si="22"/>
        <v>0</v>
      </c>
      <c r="R27" s="3">
        <f t="shared" si="22"/>
        <v>0</v>
      </c>
      <c r="S27" s="3">
        <f t="shared" si="22"/>
        <v>0</v>
      </c>
      <c r="T27" s="3">
        <f t="shared" si="22"/>
        <v>0</v>
      </c>
      <c r="U27" s="3">
        <f t="shared" si="22"/>
        <v>0</v>
      </c>
      <c r="V27" s="3">
        <f t="shared" si="22"/>
        <v>0</v>
      </c>
      <c r="W27" s="3">
        <f t="shared" si="22"/>
        <v>0</v>
      </c>
      <c r="X27" s="3">
        <f t="shared" si="22"/>
        <v>0</v>
      </c>
      <c r="Y27" s="3">
        <f t="shared" si="22"/>
        <v>0</v>
      </c>
      <c r="Z27" s="3">
        <f t="shared" si="22"/>
        <v>0</v>
      </c>
      <c r="AA27" s="3">
        <f t="shared" si="22"/>
        <v>0</v>
      </c>
      <c r="AB27" s="3">
        <f t="shared" si="22"/>
        <v>0</v>
      </c>
      <c r="AC27" s="3">
        <f t="shared" si="22"/>
        <v>0</v>
      </c>
      <c r="AD27" s="3">
        <f t="shared" si="22"/>
        <v>0</v>
      </c>
      <c r="AE27" s="3">
        <f t="shared" si="22"/>
        <v>0</v>
      </c>
      <c r="AF27" s="3">
        <f t="shared" si="22"/>
        <v>0</v>
      </c>
      <c r="AG27" s="3">
        <f t="shared" si="22"/>
        <v>0</v>
      </c>
      <c r="AH27" s="3">
        <f t="shared" si="22"/>
        <v>0</v>
      </c>
      <c r="AI27" s="3">
        <f t="shared" si="22"/>
        <v>0</v>
      </c>
      <c r="AJ27" s="3">
        <f t="shared" si="22"/>
        <v>0</v>
      </c>
      <c r="AK27" s="3">
        <f t="shared" si="22"/>
        <v>0</v>
      </c>
      <c r="AL27" s="3">
        <f t="shared" si="22"/>
        <v>0</v>
      </c>
      <c r="AM27" s="3">
        <f t="shared" si="22"/>
        <v>0</v>
      </c>
      <c r="AN27" s="3">
        <f t="shared" si="22"/>
        <v>0</v>
      </c>
      <c r="AO27" s="3">
        <f t="shared" si="22"/>
        <v>0</v>
      </c>
      <c r="AP27" s="3">
        <f t="shared" si="22"/>
        <v>0</v>
      </c>
      <c r="AQ27" s="3">
        <f t="shared" si="22"/>
        <v>0</v>
      </c>
      <c r="AR27" s="3">
        <f t="shared" si="22"/>
        <v>0</v>
      </c>
      <c r="AS27" s="3">
        <f t="shared" si="22"/>
        <v>0</v>
      </c>
      <c r="AT27" s="3">
        <f t="shared" si="22"/>
        <v>0</v>
      </c>
      <c r="AU27" s="3">
        <f t="shared" si="22"/>
        <v>0</v>
      </c>
      <c r="AV27" s="3">
        <f t="shared" si="22"/>
        <v>0</v>
      </c>
      <c r="AW27" s="3">
        <f t="shared" si="22"/>
        <v>0</v>
      </c>
      <c r="AX27" s="3">
        <f t="shared" si="22"/>
        <v>0</v>
      </c>
      <c r="AY27" s="3">
        <f t="shared" si="22"/>
        <v>0</v>
      </c>
      <c r="AZ27" s="3">
        <f t="shared" si="22"/>
        <v>0</v>
      </c>
      <c r="BA27" s="3">
        <f t="shared" si="22"/>
        <v>0</v>
      </c>
      <c r="BB27" s="3">
        <f t="shared" si="22"/>
        <v>0</v>
      </c>
      <c r="BC27" s="3">
        <f t="shared" si="22"/>
        <v>0</v>
      </c>
      <c r="BD27" s="3">
        <f t="shared" si="22"/>
        <v>0</v>
      </c>
      <c r="BE27" s="3">
        <f t="shared" si="22"/>
        <v>0</v>
      </c>
      <c r="BF27" s="3">
        <f t="shared" si="22"/>
        <v>0</v>
      </c>
      <c r="BG27" s="3">
        <f t="shared" si="22"/>
        <v>0</v>
      </c>
      <c r="BH27" s="3">
        <f t="shared" si="22"/>
        <v>0</v>
      </c>
      <c r="BI27" s="3">
        <f t="shared" si="22"/>
        <v>0</v>
      </c>
      <c r="BJ27" s="3">
        <f t="shared" si="22"/>
        <v>0</v>
      </c>
      <c r="BK27" s="3">
        <f t="shared" si="22"/>
        <v>0</v>
      </c>
      <c r="BL27" s="3">
        <f t="shared" si="22"/>
        <v>0</v>
      </c>
      <c r="BM27" s="3">
        <f t="shared" si="22"/>
        <v>0</v>
      </c>
      <c r="BN27" s="3">
        <f t="shared" si="22"/>
        <v>0</v>
      </c>
      <c r="BO27" s="3">
        <f t="shared" si="22"/>
        <v>0</v>
      </c>
      <c r="BP27" s="3">
        <f t="shared" si="22"/>
        <v>0</v>
      </c>
      <c r="BQ27" s="3">
        <f t="shared" ref="BQ27:CH27" si="23">IF(SUM($C$16:$N$16)=0,0,BP27+BQ12)</f>
        <v>0</v>
      </c>
      <c r="BR27" s="3">
        <f t="shared" si="23"/>
        <v>0</v>
      </c>
      <c r="BS27" s="3">
        <f t="shared" si="23"/>
        <v>0</v>
      </c>
      <c r="BT27" s="3">
        <f t="shared" si="23"/>
        <v>0</v>
      </c>
      <c r="BU27" s="3">
        <f t="shared" si="23"/>
        <v>0</v>
      </c>
      <c r="BV27" s="3">
        <f t="shared" si="23"/>
        <v>0</v>
      </c>
      <c r="BW27" s="3">
        <f t="shared" si="23"/>
        <v>0</v>
      </c>
      <c r="BX27" s="3">
        <f t="shared" si="23"/>
        <v>0</v>
      </c>
      <c r="BY27" s="3">
        <f t="shared" si="23"/>
        <v>0</v>
      </c>
      <c r="BZ27" s="3">
        <f t="shared" si="23"/>
        <v>0</v>
      </c>
      <c r="CA27" s="3">
        <f t="shared" si="23"/>
        <v>0</v>
      </c>
      <c r="CB27" s="3">
        <f t="shared" si="23"/>
        <v>0</v>
      </c>
      <c r="CC27" s="3">
        <f t="shared" si="23"/>
        <v>0</v>
      </c>
      <c r="CD27" s="3">
        <f t="shared" si="23"/>
        <v>0</v>
      </c>
      <c r="CE27" s="3">
        <f t="shared" si="23"/>
        <v>0</v>
      </c>
      <c r="CF27" s="3">
        <f t="shared" si="23"/>
        <v>0</v>
      </c>
      <c r="CG27" s="3">
        <f t="shared" si="23"/>
        <v>0</v>
      </c>
      <c r="CH27" s="12">
        <f t="shared" si="23"/>
        <v>0</v>
      </c>
    </row>
    <row r="28" spans="1:88" x14ac:dyDescent="0.25">
      <c r="A28" s="607"/>
      <c r="B28" s="106" t="str">
        <f t="shared" si="6"/>
        <v>Refrigeration</v>
      </c>
      <c r="C28" s="3">
        <f t="shared" si="6"/>
        <v>0</v>
      </c>
      <c r="D28" s="3">
        <f t="shared" si="9"/>
        <v>0</v>
      </c>
      <c r="E28" s="3">
        <f t="shared" ref="E28:BP28" si="24">IF(SUM($C$16:$N$16)=0,0,D28+E13)</f>
        <v>0</v>
      </c>
      <c r="F28" s="3">
        <f t="shared" si="24"/>
        <v>244026.26</v>
      </c>
      <c r="G28" s="3">
        <f t="shared" si="24"/>
        <v>244026.26</v>
      </c>
      <c r="H28" s="3">
        <f t="shared" si="24"/>
        <v>244026.26</v>
      </c>
      <c r="I28" s="3">
        <f t="shared" si="24"/>
        <v>244026.26</v>
      </c>
      <c r="J28" s="3">
        <f t="shared" si="24"/>
        <v>244026.26</v>
      </c>
      <c r="K28" s="3">
        <f t="shared" si="24"/>
        <v>244026.26</v>
      </c>
      <c r="L28" s="3">
        <f t="shared" si="24"/>
        <v>181792.65000000002</v>
      </c>
      <c r="M28" s="3">
        <f t="shared" si="24"/>
        <v>2.9103830456733704E-11</v>
      </c>
      <c r="N28" s="491">
        <f t="shared" si="24"/>
        <v>2.9103830456733704E-11</v>
      </c>
      <c r="O28" s="3">
        <f t="shared" si="24"/>
        <v>2.9103830456733704E-11</v>
      </c>
      <c r="P28" s="3">
        <f t="shared" si="24"/>
        <v>2.9103830456733704E-11</v>
      </c>
      <c r="Q28" s="3">
        <f t="shared" si="24"/>
        <v>2.9103830456733704E-11</v>
      </c>
      <c r="R28" s="3">
        <f t="shared" si="24"/>
        <v>2.9103830456733704E-11</v>
      </c>
      <c r="S28" s="3">
        <f t="shared" si="24"/>
        <v>2.9103830456733704E-11</v>
      </c>
      <c r="T28" s="3">
        <f t="shared" si="24"/>
        <v>2.9103830456733704E-11</v>
      </c>
      <c r="U28" s="3">
        <f t="shared" si="24"/>
        <v>2.9103830456733704E-11</v>
      </c>
      <c r="V28" s="3">
        <f t="shared" si="24"/>
        <v>2.9103830456733704E-11</v>
      </c>
      <c r="W28" s="3">
        <f t="shared" si="24"/>
        <v>2.9103830456733704E-11</v>
      </c>
      <c r="X28" s="3">
        <f t="shared" si="24"/>
        <v>2.9103830456733704E-11</v>
      </c>
      <c r="Y28" s="3">
        <f t="shared" si="24"/>
        <v>2.9103830456733704E-11</v>
      </c>
      <c r="Z28" s="3">
        <f t="shared" si="24"/>
        <v>2.9103830456733704E-11</v>
      </c>
      <c r="AA28" s="3">
        <f t="shared" si="24"/>
        <v>2.9103830456733704E-11</v>
      </c>
      <c r="AB28" s="3">
        <f t="shared" si="24"/>
        <v>2.9103830456733704E-11</v>
      </c>
      <c r="AC28" s="3">
        <f t="shared" si="24"/>
        <v>2.9103830456733704E-11</v>
      </c>
      <c r="AD28" s="3">
        <f t="shared" si="24"/>
        <v>2.9103830456733704E-11</v>
      </c>
      <c r="AE28" s="3">
        <f t="shared" si="24"/>
        <v>2.9103830456733704E-11</v>
      </c>
      <c r="AF28" s="3">
        <f t="shared" si="24"/>
        <v>2.9103830456733704E-11</v>
      </c>
      <c r="AG28" s="3">
        <f t="shared" si="24"/>
        <v>2.9103830456733704E-11</v>
      </c>
      <c r="AH28" s="3">
        <f t="shared" si="24"/>
        <v>2.9103830456733704E-11</v>
      </c>
      <c r="AI28" s="3">
        <f t="shared" si="24"/>
        <v>2.9103830456733704E-11</v>
      </c>
      <c r="AJ28" s="3">
        <f t="shared" si="24"/>
        <v>2.9103830456733704E-11</v>
      </c>
      <c r="AK28" s="3">
        <f t="shared" si="24"/>
        <v>2.9103830456733704E-11</v>
      </c>
      <c r="AL28" s="3">
        <f t="shared" si="24"/>
        <v>2.9103830456733704E-11</v>
      </c>
      <c r="AM28" s="3">
        <f t="shared" si="24"/>
        <v>2.9103830456733704E-11</v>
      </c>
      <c r="AN28" s="3">
        <f t="shared" si="24"/>
        <v>2.9103830456733704E-11</v>
      </c>
      <c r="AO28" s="3">
        <f t="shared" si="24"/>
        <v>2.9103830456733704E-11</v>
      </c>
      <c r="AP28" s="3">
        <f t="shared" si="24"/>
        <v>2.9103830456733704E-11</v>
      </c>
      <c r="AQ28" s="3">
        <f t="shared" si="24"/>
        <v>2.9103830456733704E-11</v>
      </c>
      <c r="AR28" s="3">
        <f t="shared" si="24"/>
        <v>2.9103830456733704E-11</v>
      </c>
      <c r="AS28" s="3">
        <f t="shared" si="24"/>
        <v>2.9103830456733704E-11</v>
      </c>
      <c r="AT28" s="3">
        <f t="shared" si="24"/>
        <v>2.9103830456733704E-11</v>
      </c>
      <c r="AU28" s="3">
        <f t="shared" si="24"/>
        <v>2.9103830456733704E-11</v>
      </c>
      <c r="AV28" s="3">
        <f t="shared" si="24"/>
        <v>2.9103830456733704E-11</v>
      </c>
      <c r="AW28" s="3">
        <f t="shared" si="24"/>
        <v>2.9103830456733704E-11</v>
      </c>
      <c r="AX28" s="3">
        <f t="shared" si="24"/>
        <v>2.9103830456733704E-11</v>
      </c>
      <c r="AY28" s="3">
        <f t="shared" si="24"/>
        <v>2.9103830456733704E-11</v>
      </c>
      <c r="AZ28" s="3">
        <f t="shared" si="24"/>
        <v>2.9103830456733704E-11</v>
      </c>
      <c r="BA28" s="3">
        <f t="shared" si="24"/>
        <v>2.9103830456733704E-11</v>
      </c>
      <c r="BB28" s="3">
        <f t="shared" si="24"/>
        <v>2.9103830456733704E-11</v>
      </c>
      <c r="BC28" s="3">
        <f t="shared" si="24"/>
        <v>2.9103830456733704E-11</v>
      </c>
      <c r="BD28" s="3">
        <f t="shared" si="24"/>
        <v>2.9103830456733704E-11</v>
      </c>
      <c r="BE28" s="3">
        <f t="shared" si="24"/>
        <v>2.9103830456733704E-11</v>
      </c>
      <c r="BF28" s="3">
        <f t="shared" si="24"/>
        <v>2.9103830456733704E-11</v>
      </c>
      <c r="BG28" s="3">
        <f t="shared" si="24"/>
        <v>2.9103830456733704E-11</v>
      </c>
      <c r="BH28" s="3">
        <f t="shared" si="24"/>
        <v>2.9103830456733704E-11</v>
      </c>
      <c r="BI28" s="3">
        <f t="shared" si="24"/>
        <v>2.9103830456733704E-11</v>
      </c>
      <c r="BJ28" s="3">
        <f t="shared" si="24"/>
        <v>2.9103830456733704E-11</v>
      </c>
      <c r="BK28" s="3">
        <f t="shared" si="24"/>
        <v>2.9103830456733704E-11</v>
      </c>
      <c r="BL28" s="3">
        <f t="shared" si="24"/>
        <v>2.9103830456733704E-11</v>
      </c>
      <c r="BM28" s="3">
        <f t="shared" si="24"/>
        <v>2.9103830456733704E-11</v>
      </c>
      <c r="BN28" s="3">
        <f t="shared" si="24"/>
        <v>2.9103830456733704E-11</v>
      </c>
      <c r="BO28" s="3">
        <f t="shared" si="24"/>
        <v>2.9103830456733704E-11</v>
      </c>
      <c r="BP28" s="3">
        <f t="shared" si="24"/>
        <v>2.9103830456733704E-11</v>
      </c>
      <c r="BQ28" s="3">
        <f t="shared" ref="BQ28:CH28" si="25">IF(SUM($C$16:$N$16)=0,0,BP28+BQ13)</f>
        <v>2.9103830456733704E-11</v>
      </c>
      <c r="BR28" s="3">
        <f t="shared" si="25"/>
        <v>2.9103830456733704E-11</v>
      </c>
      <c r="BS28" s="3">
        <f t="shared" si="25"/>
        <v>2.9103830456733704E-11</v>
      </c>
      <c r="BT28" s="3">
        <f t="shared" si="25"/>
        <v>2.9103830456733704E-11</v>
      </c>
      <c r="BU28" s="3">
        <f t="shared" si="25"/>
        <v>2.9103830456733704E-11</v>
      </c>
      <c r="BV28" s="3">
        <f t="shared" si="25"/>
        <v>2.9103830456733704E-11</v>
      </c>
      <c r="BW28" s="3">
        <f t="shared" si="25"/>
        <v>2.9103830456733704E-11</v>
      </c>
      <c r="BX28" s="3">
        <f t="shared" si="25"/>
        <v>2.9103830456733704E-11</v>
      </c>
      <c r="BY28" s="3">
        <f t="shared" si="25"/>
        <v>2.9103830456733704E-11</v>
      </c>
      <c r="BZ28" s="3">
        <f t="shared" si="25"/>
        <v>2.9103830456733704E-11</v>
      </c>
      <c r="CA28" s="3">
        <f t="shared" si="25"/>
        <v>2.9103830456733704E-11</v>
      </c>
      <c r="CB28" s="3">
        <f t="shared" si="25"/>
        <v>2.9103830456733704E-11</v>
      </c>
      <c r="CC28" s="3">
        <f t="shared" si="25"/>
        <v>2.9103830456733704E-11</v>
      </c>
      <c r="CD28" s="3">
        <f t="shared" si="25"/>
        <v>2.9103830456733704E-11</v>
      </c>
      <c r="CE28" s="3">
        <f t="shared" si="25"/>
        <v>2.9103830456733704E-11</v>
      </c>
      <c r="CF28" s="3">
        <f t="shared" si="25"/>
        <v>2.9103830456733704E-11</v>
      </c>
      <c r="CG28" s="3">
        <f t="shared" si="25"/>
        <v>2.9103830456733704E-11</v>
      </c>
      <c r="CH28" s="12">
        <f t="shared" si="25"/>
        <v>2.9103830456733704E-11</v>
      </c>
    </row>
    <row r="29" spans="1:88" ht="15" customHeight="1" x14ac:dyDescent="0.25">
      <c r="A29" s="607"/>
      <c r="B29" s="106" t="str">
        <f t="shared" si="6"/>
        <v>Water Heating</v>
      </c>
      <c r="C29" s="3">
        <f t="shared" si="6"/>
        <v>0</v>
      </c>
      <c r="D29" s="3">
        <f t="shared" si="9"/>
        <v>7540.41</v>
      </c>
      <c r="E29" s="3">
        <f t="shared" ref="E29:BP29" si="26">IF(SUM($C$16:$N$16)=0,0,D29+E14)</f>
        <v>22308.77</v>
      </c>
      <c r="F29" s="3">
        <f t="shared" si="26"/>
        <v>32146.48</v>
      </c>
      <c r="G29" s="3">
        <f t="shared" si="26"/>
        <v>33751.870000000003</v>
      </c>
      <c r="H29" s="3">
        <f t="shared" si="26"/>
        <v>56657.36</v>
      </c>
      <c r="I29" s="3">
        <f t="shared" si="26"/>
        <v>69081.72</v>
      </c>
      <c r="J29" s="3">
        <f t="shared" si="26"/>
        <v>85587.9</v>
      </c>
      <c r="K29" s="3">
        <f t="shared" si="26"/>
        <v>92568.659999999989</v>
      </c>
      <c r="L29" s="3">
        <f t="shared" si="26"/>
        <v>101782.74999999999</v>
      </c>
      <c r="M29" s="3">
        <f t="shared" si="26"/>
        <v>114395.05999999998</v>
      </c>
      <c r="N29" s="491">
        <f t="shared" si="26"/>
        <v>151005.56999999998</v>
      </c>
      <c r="O29" s="3">
        <f t="shared" si="26"/>
        <v>151005.56999999998</v>
      </c>
      <c r="P29" s="3">
        <f t="shared" si="26"/>
        <v>151005.56999999998</v>
      </c>
      <c r="Q29" s="3">
        <f t="shared" si="26"/>
        <v>151005.56999999998</v>
      </c>
      <c r="R29" s="3">
        <f t="shared" si="26"/>
        <v>151005.56999999998</v>
      </c>
      <c r="S29" s="3">
        <f t="shared" si="26"/>
        <v>151005.56999999998</v>
      </c>
      <c r="T29" s="3">
        <f t="shared" si="26"/>
        <v>151005.56999999998</v>
      </c>
      <c r="U29" s="3">
        <f t="shared" si="26"/>
        <v>151005.56999999998</v>
      </c>
      <c r="V29" s="3">
        <f t="shared" si="26"/>
        <v>151005.56999999998</v>
      </c>
      <c r="W29" s="3">
        <f t="shared" si="26"/>
        <v>151005.56999999998</v>
      </c>
      <c r="X29" s="3">
        <f t="shared" si="26"/>
        <v>151005.56999999998</v>
      </c>
      <c r="Y29" s="3">
        <f t="shared" si="26"/>
        <v>151005.56999999998</v>
      </c>
      <c r="Z29" s="3">
        <f t="shared" si="26"/>
        <v>151005.56999999998</v>
      </c>
      <c r="AA29" s="3">
        <f t="shared" si="26"/>
        <v>151005.56999999998</v>
      </c>
      <c r="AB29" s="3">
        <f t="shared" si="26"/>
        <v>151005.56999999998</v>
      </c>
      <c r="AC29" s="3">
        <f t="shared" si="26"/>
        <v>151005.56999999998</v>
      </c>
      <c r="AD29" s="3">
        <f t="shared" si="26"/>
        <v>151005.56999999998</v>
      </c>
      <c r="AE29" s="3">
        <f t="shared" si="26"/>
        <v>151005.56999999998</v>
      </c>
      <c r="AF29" s="3">
        <f t="shared" si="26"/>
        <v>151005.56999999998</v>
      </c>
      <c r="AG29" s="3">
        <f t="shared" si="26"/>
        <v>151005.56999999998</v>
      </c>
      <c r="AH29" s="3">
        <f t="shared" si="26"/>
        <v>151005.56999999998</v>
      </c>
      <c r="AI29" s="3">
        <f t="shared" si="26"/>
        <v>151005.56999999998</v>
      </c>
      <c r="AJ29" s="3">
        <f t="shared" si="26"/>
        <v>151005.56999999998</v>
      </c>
      <c r="AK29" s="3">
        <f t="shared" si="26"/>
        <v>151005.56999999998</v>
      </c>
      <c r="AL29" s="3">
        <f t="shared" si="26"/>
        <v>151005.56999999998</v>
      </c>
      <c r="AM29" s="3">
        <f t="shared" si="26"/>
        <v>151005.56999999998</v>
      </c>
      <c r="AN29" s="3">
        <f t="shared" si="26"/>
        <v>151005.56999999998</v>
      </c>
      <c r="AO29" s="3">
        <f t="shared" si="26"/>
        <v>151005.56999999998</v>
      </c>
      <c r="AP29" s="3">
        <f t="shared" si="26"/>
        <v>151005.56999999998</v>
      </c>
      <c r="AQ29" s="3">
        <f t="shared" si="26"/>
        <v>151005.56999999998</v>
      </c>
      <c r="AR29" s="3">
        <f t="shared" si="26"/>
        <v>151005.56999999998</v>
      </c>
      <c r="AS29" s="3">
        <f t="shared" si="26"/>
        <v>151005.56999999998</v>
      </c>
      <c r="AT29" s="3">
        <f t="shared" si="26"/>
        <v>151005.56999999998</v>
      </c>
      <c r="AU29" s="3">
        <f t="shared" si="26"/>
        <v>151005.56999999998</v>
      </c>
      <c r="AV29" s="3">
        <f t="shared" si="26"/>
        <v>151005.56999999998</v>
      </c>
      <c r="AW29" s="3">
        <f t="shared" si="26"/>
        <v>151005.56999999998</v>
      </c>
      <c r="AX29" s="3">
        <f t="shared" si="26"/>
        <v>151005.56999999998</v>
      </c>
      <c r="AY29" s="3">
        <f t="shared" si="26"/>
        <v>151005.56999999998</v>
      </c>
      <c r="AZ29" s="3">
        <f t="shared" si="26"/>
        <v>151005.56999999998</v>
      </c>
      <c r="BA29" s="3">
        <f t="shared" si="26"/>
        <v>151005.56999999998</v>
      </c>
      <c r="BB29" s="3">
        <f t="shared" si="26"/>
        <v>151005.56999999998</v>
      </c>
      <c r="BC29" s="3">
        <f t="shared" si="26"/>
        <v>151005.56999999998</v>
      </c>
      <c r="BD29" s="3">
        <f t="shared" si="26"/>
        <v>151005.56999999998</v>
      </c>
      <c r="BE29" s="3">
        <f t="shared" si="26"/>
        <v>151005.56999999998</v>
      </c>
      <c r="BF29" s="3">
        <f t="shared" si="26"/>
        <v>151005.56999999998</v>
      </c>
      <c r="BG29" s="3">
        <f t="shared" si="26"/>
        <v>151005.56999999998</v>
      </c>
      <c r="BH29" s="3">
        <f t="shared" si="26"/>
        <v>151005.56999999998</v>
      </c>
      <c r="BI29" s="3">
        <f t="shared" si="26"/>
        <v>151005.56999999998</v>
      </c>
      <c r="BJ29" s="3">
        <f t="shared" si="26"/>
        <v>151005.56999999998</v>
      </c>
      <c r="BK29" s="3">
        <f t="shared" si="26"/>
        <v>151005.56999999998</v>
      </c>
      <c r="BL29" s="3">
        <f t="shared" si="26"/>
        <v>151005.56999999998</v>
      </c>
      <c r="BM29" s="3">
        <f t="shared" si="26"/>
        <v>151005.56999999998</v>
      </c>
      <c r="BN29" s="3">
        <f t="shared" si="26"/>
        <v>151005.56999999998</v>
      </c>
      <c r="BO29" s="3">
        <f t="shared" si="26"/>
        <v>151005.56999999998</v>
      </c>
      <c r="BP29" s="3">
        <f t="shared" si="26"/>
        <v>151005.56999999998</v>
      </c>
      <c r="BQ29" s="3">
        <f t="shared" ref="BQ29:CH29" si="27">IF(SUM($C$16:$N$16)=0,0,BP29+BQ14)</f>
        <v>151005.56999999998</v>
      </c>
      <c r="BR29" s="3">
        <f t="shared" si="27"/>
        <v>151005.56999999998</v>
      </c>
      <c r="BS29" s="3">
        <f t="shared" si="27"/>
        <v>151005.56999999998</v>
      </c>
      <c r="BT29" s="3">
        <f t="shared" si="27"/>
        <v>151005.56999999998</v>
      </c>
      <c r="BU29" s="3">
        <f t="shared" si="27"/>
        <v>151005.56999999998</v>
      </c>
      <c r="BV29" s="3">
        <f t="shared" si="27"/>
        <v>151005.56999999998</v>
      </c>
      <c r="BW29" s="3">
        <f t="shared" si="27"/>
        <v>151005.56999999998</v>
      </c>
      <c r="BX29" s="3">
        <f t="shared" si="27"/>
        <v>151005.56999999998</v>
      </c>
      <c r="BY29" s="3">
        <f t="shared" si="27"/>
        <v>151005.56999999998</v>
      </c>
      <c r="BZ29" s="3">
        <f t="shared" si="27"/>
        <v>151005.56999999998</v>
      </c>
      <c r="CA29" s="3">
        <f t="shared" si="27"/>
        <v>151005.56999999998</v>
      </c>
      <c r="CB29" s="3">
        <f t="shared" si="27"/>
        <v>151005.56999999998</v>
      </c>
      <c r="CC29" s="3">
        <f t="shared" si="27"/>
        <v>151005.56999999998</v>
      </c>
      <c r="CD29" s="3">
        <f t="shared" si="27"/>
        <v>151005.56999999998</v>
      </c>
      <c r="CE29" s="3">
        <f t="shared" si="27"/>
        <v>151005.56999999998</v>
      </c>
      <c r="CF29" s="3">
        <f t="shared" si="27"/>
        <v>151005.56999999998</v>
      </c>
      <c r="CG29" s="3">
        <f t="shared" si="27"/>
        <v>151005.56999999998</v>
      </c>
      <c r="CH29" s="12">
        <f t="shared" si="27"/>
        <v>151005.56999999998</v>
      </c>
    </row>
    <row r="30" spans="1:88" ht="15" customHeight="1" thickBot="1" x14ac:dyDescent="0.3">
      <c r="A30" s="607"/>
      <c r="B30" s="177" t="str">
        <f t="shared" si="6"/>
        <v>Motors(uses bus. load shape)</v>
      </c>
      <c r="C30" s="171">
        <f t="shared" si="6"/>
        <v>0</v>
      </c>
      <c r="D30" s="172">
        <f t="shared" si="9"/>
        <v>0</v>
      </c>
      <c r="E30" s="172">
        <f t="shared" ref="E30:BP30" si="28">IF(SUM($C$16:$N$16)=0,0,D30+E15)</f>
        <v>0</v>
      </c>
      <c r="F30" s="172">
        <f t="shared" si="28"/>
        <v>0</v>
      </c>
      <c r="G30" s="172">
        <f t="shared" si="28"/>
        <v>0</v>
      </c>
      <c r="H30" s="172">
        <f t="shared" si="28"/>
        <v>0</v>
      </c>
      <c r="I30" s="172">
        <f t="shared" si="28"/>
        <v>0</v>
      </c>
      <c r="J30" s="172">
        <f t="shared" si="28"/>
        <v>0</v>
      </c>
      <c r="K30" s="172">
        <f t="shared" si="28"/>
        <v>0</v>
      </c>
      <c r="L30" s="172">
        <f t="shared" si="28"/>
        <v>0</v>
      </c>
      <c r="M30" s="172">
        <f t="shared" si="28"/>
        <v>0</v>
      </c>
      <c r="N30" s="172">
        <f t="shared" si="28"/>
        <v>0</v>
      </c>
      <c r="O30" s="171">
        <f t="shared" si="28"/>
        <v>0</v>
      </c>
      <c r="P30" s="171">
        <f t="shared" si="28"/>
        <v>0</v>
      </c>
      <c r="Q30" s="171">
        <f t="shared" si="28"/>
        <v>0</v>
      </c>
      <c r="R30" s="171">
        <f t="shared" si="28"/>
        <v>0</v>
      </c>
      <c r="S30" s="171">
        <f t="shared" si="28"/>
        <v>0</v>
      </c>
      <c r="T30" s="171">
        <f t="shared" si="28"/>
        <v>0</v>
      </c>
      <c r="U30" s="171">
        <f t="shared" si="28"/>
        <v>0</v>
      </c>
      <c r="V30" s="171">
        <f t="shared" si="28"/>
        <v>0</v>
      </c>
      <c r="W30" s="171">
        <f t="shared" si="28"/>
        <v>0</v>
      </c>
      <c r="X30" s="171">
        <f t="shared" si="28"/>
        <v>0</v>
      </c>
      <c r="Y30" s="171">
        <f t="shared" si="28"/>
        <v>0</v>
      </c>
      <c r="Z30" s="171">
        <f t="shared" si="28"/>
        <v>0</v>
      </c>
      <c r="AA30" s="171">
        <f t="shared" si="28"/>
        <v>0</v>
      </c>
      <c r="AB30" s="171">
        <f t="shared" si="28"/>
        <v>0</v>
      </c>
      <c r="AC30" s="171">
        <f t="shared" si="28"/>
        <v>0</v>
      </c>
      <c r="AD30" s="171">
        <f t="shared" si="28"/>
        <v>0</v>
      </c>
      <c r="AE30" s="171">
        <f t="shared" si="28"/>
        <v>0</v>
      </c>
      <c r="AF30" s="171">
        <f t="shared" si="28"/>
        <v>0</v>
      </c>
      <c r="AG30" s="171">
        <f t="shared" si="28"/>
        <v>0</v>
      </c>
      <c r="AH30" s="171">
        <f t="shared" si="28"/>
        <v>0</v>
      </c>
      <c r="AI30" s="171">
        <f t="shared" si="28"/>
        <v>0</v>
      </c>
      <c r="AJ30" s="171">
        <f t="shared" si="28"/>
        <v>0</v>
      </c>
      <c r="AK30" s="171">
        <f t="shared" si="28"/>
        <v>0</v>
      </c>
      <c r="AL30" s="171">
        <f t="shared" si="28"/>
        <v>0</v>
      </c>
      <c r="AM30" s="171">
        <f t="shared" si="28"/>
        <v>0</v>
      </c>
      <c r="AN30" s="171">
        <f t="shared" si="28"/>
        <v>0</v>
      </c>
      <c r="AO30" s="171">
        <f t="shared" si="28"/>
        <v>0</v>
      </c>
      <c r="AP30" s="171">
        <f t="shared" si="28"/>
        <v>0</v>
      </c>
      <c r="AQ30" s="171">
        <f t="shared" si="28"/>
        <v>0</v>
      </c>
      <c r="AR30" s="171">
        <f t="shared" si="28"/>
        <v>0</v>
      </c>
      <c r="AS30" s="171">
        <f t="shared" si="28"/>
        <v>0</v>
      </c>
      <c r="AT30" s="171">
        <f t="shared" si="28"/>
        <v>0</v>
      </c>
      <c r="AU30" s="171">
        <f t="shared" si="28"/>
        <v>0</v>
      </c>
      <c r="AV30" s="171">
        <f t="shared" si="28"/>
        <v>0</v>
      </c>
      <c r="AW30" s="171">
        <f t="shared" si="28"/>
        <v>0</v>
      </c>
      <c r="AX30" s="171">
        <f t="shared" si="28"/>
        <v>0</v>
      </c>
      <c r="AY30" s="171">
        <f t="shared" si="28"/>
        <v>0</v>
      </c>
      <c r="AZ30" s="171">
        <f t="shared" si="28"/>
        <v>0</v>
      </c>
      <c r="BA30" s="171">
        <f t="shared" si="28"/>
        <v>0</v>
      </c>
      <c r="BB30" s="171">
        <f t="shared" si="28"/>
        <v>0</v>
      </c>
      <c r="BC30" s="171">
        <f t="shared" si="28"/>
        <v>0</v>
      </c>
      <c r="BD30" s="171">
        <f t="shared" si="28"/>
        <v>0</v>
      </c>
      <c r="BE30" s="171">
        <f t="shared" si="28"/>
        <v>0</v>
      </c>
      <c r="BF30" s="171">
        <f t="shared" si="28"/>
        <v>0</v>
      </c>
      <c r="BG30" s="171">
        <f t="shared" si="28"/>
        <v>0</v>
      </c>
      <c r="BH30" s="171">
        <f t="shared" si="28"/>
        <v>0</v>
      </c>
      <c r="BI30" s="171">
        <f t="shared" si="28"/>
        <v>0</v>
      </c>
      <c r="BJ30" s="171">
        <f t="shared" si="28"/>
        <v>0</v>
      </c>
      <c r="BK30" s="171">
        <f t="shared" si="28"/>
        <v>0</v>
      </c>
      <c r="BL30" s="171">
        <f t="shared" si="28"/>
        <v>0</v>
      </c>
      <c r="BM30" s="171">
        <f t="shared" si="28"/>
        <v>0</v>
      </c>
      <c r="BN30" s="171">
        <f t="shared" si="28"/>
        <v>0</v>
      </c>
      <c r="BO30" s="171">
        <f t="shared" si="28"/>
        <v>0</v>
      </c>
      <c r="BP30" s="171">
        <f t="shared" si="28"/>
        <v>0</v>
      </c>
      <c r="BQ30" s="171">
        <f t="shared" ref="BQ30:CH30" si="29">IF(SUM($C$16:$N$16)=0,0,BP30+BQ15)</f>
        <v>0</v>
      </c>
      <c r="BR30" s="171">
        <f t="shared" si="29"/>
        <v>0</v>
      </c>
      <c r="BS30" s="171">
        <f t="shared" si="29"/>
        <v>0</v>
      </c>
      <c r="BT30" s="171">
        <f t="shared" si="29"/>
        <v>0</v>
      </c>
      <c r="BU30" s="171">
        <f t="shared" si="29"/>
        <v>0</v>
      </c>
      <c r="BV30" s="171">
        <f t="shared" si="29"/>
        <v>0</v>
      </c>
      <c r="BW30" s="171">
        <f t="shared" si="29"/>
        <v>0</v>
      </c>
      <c r="BX30" s="171">
        <f t="shared" si="29"/>
        <v>0</v>
      </c>
      <c r="BY30" s="171">
        <f t="shared" si="29"/>
        <v>0</v>
      </c>
      <c r="BZ30" s="171">
        <f t="shared" si="29"/>
        <v>0</v>
      </c>
      <c r="CA30" s="171">
        <f t="shared" si="29"/>
        <v>0</v>
      </c>
      <c r="CB30" s="171">
        <f t="shared" si="29"/>
        <v>0</v>
      </c>
      <c r="CC30" s="171">
        <f t="shared" si="29"/>
        <v>0</v>
      </c>
      <c r="CD30" s="171">
        <f t="shared" si="29"/>
        <v>0</v>
      </c>
      <c r="CE30" s="171">
        <f t="shared" si="29"/>
        <v>0</v>
      </c>
      <c r="CF30" s="171">
        <f t="shared" si="29"/>
        <v>0</v>
      </c>
      <c r="CG30" s="171">
        <f t="shared" si="29"/>
        <v>0</v>
      </c>
      <c r="CH30" s="173">
        <f t="shared" si="29"/>
        <v>0</v>
      </c>
    </row>
    <row r="31" spans="1:88" ht="15" customHeight="1" thickBot="1" x14ac:dyDescent="0.3">
      <c r="A31" s="608"/>
      <c r="B31" s="178" t="str">
        <f t="shared" si="6"/>
        <v>Monthly kWh</v>
      </c>
      <c r="C31" s="309">
        <f>SUM(C20:C30)</f>
        <v>98250.85</v>
      </c>
      <c r="D31" s="142">
        <f>SUM(D20:D30)</f>
        <v>2951464.2290000003</v>
      </c>
      <c r="E31" s="142">
        <f t="shared" ref="E31:BP31" si="30">SUM(E20:E30)</f>
        <v>6121245.0990000349</v>
      </c>
      <c r="F31" s="142">
        <f t="shared" si="30"/>
        <v>8660063.6490000356</v>
      </c>
      <c r="G31" s="142">
        <f t="shared" si="30"/>
        <v>12486259.809000034</v>
      </c>
      <c r="H31" s="142">
        <f t="shared" si="30"/>
        <v>16278907.629000034</v>
      </c>
      <c r="I31" s="142">
        <f t="shared" si="30"/>
        <v>20867854.599000033</v>
      </c>
      <c r="J31" s="142">
        <f t="shared" si="30"/>
        <v>25755147.569000036</v>
      </c>
      <c r="K31" s="142">
        <f t="shared" si="30"/>
        <v>29422832.579000033</v>
      </c>
      <c r="L31" s="142">
        <f t="shared" si="30"/>
        <v>33286037.989000034</v>
      </c>
      <c r="M31" s="142">
        <f t="shared" si="30"/>
        <v>36078959.039000034</v>
      </c>
      <c r="N31" s="142">
        <f t="shared" si="30"/>
        <v>45134626.469000034</v>
      </c>
      <c r="O31" s="142">
        <f t="shared" si="30"/>
        <v>45134626.469000034</v>
      </c>
      <c r="P31" s="142">
        <f t="shared" si="30"/>
        <v>45134626.469000034</v>
      </c>
      <c r="Q31" s="142">
        <f t="shared" si="30"/>
        <v>45134626.469000034</v>
      </c>
      <c r="R31" s="142">
        <f t="shared" si="30"/>
        <v>45134626.469000034</v>
      </c>
      <c r="S31" s="142">
        <f t="shared" si="30"/>
        <v>45134626.469000034</v>
      </c>
      <c r="T31" s="142">
        <f t="shared" si="30"/>
        <v>45134626.469000034</v>
      </c>
      <c r="U31" s="142">
        <f t="shared" si="30"/>
        <v>45134626.469000034</v>
      </c>
      <c r="V31" s="142">
        <f t="shared" si="30"/>
        <v>45134626.469000034</v>
      </c>
      <c r="W31" s="142">
        <f t="shared" si="30"/>
        <v>45134626.469000034</v>
      </c>
      <c r="X31" s="142">
        <f t="shared" si="30"/>
        <v>45134626.469000034</v>
      </c>
      <c r="Y31" s="142">
        <f t="shared" si="30"/>
        <v>45134626.469000034</v>
      </c>
      <c r="Z31" s="142">
        <f t="shared" si="30"/>
        <v>45134626.469000034</v>
      </c>
      <c r="AA31" s="142">
        <f t="shared" si="30"/>
        <v>45134626.469000034</v>
      </c>
      <c r="AB31" s="142">
        <f t="shared" si="30"/>
        <v>45134626.469000034</v>
      </c>
      <c r="AC31" s="142">
        <f t="shared" si="30"/>
        <v>45134626.469000034</v>
      </c>
      <c r="AD31" s="142">
        <f t="shared" si="30"/>
        <v>45134626.469000034</v>
      </c>
      <c r="AE31" s="142">
        <f t="shared" si="30"/>
        <v>45134626.469000034</v>
      </c>
      <c r="AF31" s="142">
        <f t="shared" si="30"/>
        <v>45134626.469000034</v>
      </c>
      <c r="AG31" s="142">
        <f t="shared" si="30"/>
        <v>45134626.469000034</v>
      </c>
      <c r="AH31" s="142">
        <f t="shared" si="30"/>
        <v>45134626.469000034</v>
      </c>
      <c r="AI31" s="142">
        <f t="shared" si="30"/>
        <v>45134626.469000034</v>
      </c>
      <c r="AJ31" s="142">
        <f t="shared" si="30"/>
        <v>45134626.469000034</v>
      </c>
      <c r="AK31" s="142">
        <f t="shared" si="30"/>
        <v>45134626.469000034</v>
      </c>
      <c r="AL31" s="142">
        <f t="shared" si="30"/>
        <v>45134626.469000034</v>
      </c>
      <c r="AM31" s="142">
        <f t="shared" si="30"/>
        <v>45134626.469000034</v>
      </c>
      <c r="AN31" s="142">
        <f t="shared" si="30"/>
        <v>45134626.469000034</v>
      </c>
      <c r="AO31" s="142">
        <f t="shared" si="30"/>
        <v>45134626.469000034</v>
      </c>
      <c r="AP31" s="142">
        <f t="shared" si="30"/>
        <v>45134626.469000034</v>
      </c>
      <c r="AQ31" s="142">
        <f t="shared" si="30"/>
        <v>45134626.469000034</v>
      </c>
      <c r="AR31" s="142">
        <f t="shared" si="30"/>
        <v>45134626.469000034</v>
      </c>
      <c r="AS31" s="142">
        <f t="shared" si="30"/>
        <v>45134626.469000034</v>
      </c>
      <c r="AT31" s="142">
        <f t="shared" si="30"/>
        <v>45134626.469000034</v>
      </c>
      <c r="AU31" s="142">
        <f t="shared" si="30"/>
        <v>45134626.469000034</v>
      </c>
      <c r="AV31" s="142">
        <f t="shared" si="30"/>
        <v>45134626.469000034</v>
      </c>
      <c r="AW31" s="142">
        <f t="shared" si="30"/>
        <v>45134626.469000034</v>
      </c>
      <c r="AX31" s="142">
        <f t="shared" si="30"/>
        <v>45134626.469000034</v>
      </c>
      <c r="AY31" s="142">
        <f t="shared" si="30"/>
        <v>45134626.469000034</v>
      </c>
      <c r="AZ31" s="142">
        <f t="shared" si="30"/>
        <v>45134626.469000034</v>
      </c>
      <c r="BA31" s="142">
        <f t="shared" si="30"/>
        <v>45134626.469000034</v>
      </c>
      <c r="BB31" s="142">
        <f t="shared" si="30"/>
        <v>45134626.469000034</v>
      </c>
      <c r="BC31" s="142">
        <f t="shared" si="30"/>
        <v>45134626.469000034</v>
      </c>
      <c r="BD31" s="142">
        <f t="shared" si="30"/>
        <v>45134626.469000034</v>
      </c>
      <c r="BE31" s="142">
        <f t="shared" si="30"/>
        <v>45134626.469000034</v>
      </c>
      <c r="BF31" s="142">
        <f t="shared" si="30"/>
        <v>45134626.469000034</v>
      </c>
      <c r="BG31" s="142">
        <f t="shared" si="30"/>
        <v>45134626.469000034</v>
      </c>
      <c r="BH31" s="142">
        <f t="shared" si="30"/>
        <v>45134626.469000034</v>
      </c>
      <c r="BI31" s="142">
        <f t="shared" si="30"/>
        <v>45134626.469000034</v>
      </c>
      <c r="BJ31" s="142">
        <f t="shared" si="30"/>
        <v>45134626.469000034</v>
      </c>
      <c r="BK31" s="142">
        <f t="shared" si="30"/>
        <v>45134626.469000034</v>
      </c>
      <c r="BL31" s="142">
        <f t="shared" si="30"/>
        <v>45134626.469000034</v>
      </c>
      <c r="BM31" s="142">
        <f t="shared" si="30"/>
        <v>45134626.469000034</v>
      </c>
      <c r="BN31" s="142">
        <f t="shared" si="30"/>
        <v>45134626.469000034</v>
      </c>
      <c r="BO31" s="142">
        <f t="shared" si="30"/>
        <v>45134626.469000034</v>
      </c>
      <c r="BP31" s="142">
        <f t="shared" si="30"/>
        <v>45134626.469000034</v>
      </c>
      <c r="BQ31" s="142">
        <f t="shared" ref="BQ31:CH31" si="31">SUM(BQ20:BQ30)</f>
        <v>45134626.469000034</v>
      </c>
      <c r="BR31" s="142">
        <f t="shared" si="31"/>
        <v>45134626.469000034</v>
      </c>
      <c r="BS31" s="142">
        <f t="shared" si="31"/>
        <v>45134626.469000034</v>
      </c>
      <c r="BT31" s="142">
        <f t="shared" si="31"/>
        <v>45134626.469000034</v>
      </c>
      <c r="BU31" s="142">
        <f t="shared" si="31"/>
        <v>45134626.469000034</v>
      </c>
      <c r="BV31" s="142">
        <f t="shared" si="31"/>
        <v>45134626.469000034</v>
      </c>
      <c r="BW31" s="142">
        <f t="shared" si="31"/>
        <v>45134626.469000034</v>
      </c>
      <c r="BX31" s="142">
        <f t="shared" si="31"/>
        <v>45134626.469000034</v>
      </c>
      <c r="BY31" s="142">
        <f t="shared" si="31"/>
        <v>45134626.469000034</v>
      </c>
      <c r="BZ31" s="142">
        <f t="shared" si="31"/>
        <v>45134626.469000034</v>
      </c>
      <c r="CA31" s="142">
        <f t="shared" si="31"/>
        <v>45134626.469000034</v>
      </c>
      <c r="CB31" s="142">
        <f t="shared" si="31"/>
        <v>45134626.469000034</v>
      </c>
      <c r="CC31" s="142">
        <f t="shared" si="31"/>
        <v>45134626.469000034</v>
      </c>
      <c r="CD31" s="142">
        <f t="shared" si="31"/>
        <v>45134626.469000034</v>
      </c>
      <c r="CE31" s="142">
        <f t="shared" si="31"/>
        <v>45134626.469000034</v>
      </c>
      <c r="CF31" s="142">
        <f t="shared" si="31"/>
        <v>45134626.469000034</v>
      </c>
      <c r="CG31" s="142">
        <f t="shared" si="31"/>
        <v>45134626.469000034</v>
      </c>
      <c r="CH31" s="143">
        <f t="shared" si="31"/>
        <v>45134626.469000034</v>
      </c>
    </row>
    <row r="32" spans="1:88" x14ac:dyDescent="0.25">
      <c r="A32" s="283"/>
      <c r="B32" s="135"/>
      <c r="C32" s="363"/>
      <c r="D32" s="364"/>
      <c r="E32" s="365"/>
      <c r="F32" s="364"/>
      <c r="G32" s="364"/>
      <c r="H32" s="365"/>
      <c r="I32" s="364"/>
      <c r="J32" s="364"/>
      <c r="K32" s="364"/>
      <c r="L32" s="364"/>
      <c r="M32" s="364"/>
      <c r="N32" s="323" t="s">
        <v>243</v>
      </c>
      <c r="O32" s="322">
        <f>SUM(C5:N15)</f>
        <v>45135406.389000021</v>
      </c>
      <c r="P32" s="364"/>
      <c r="Q32" s="365"/>
      <c r="R32" s="364"/>
      <c r="S32" s="364"/>
      <c r="T32" s="365"/>
      <c r="U32" s="364"/>
      <c r="V32" s="364"/>
      <c r="W32" s="365"/>
      <c r="X32" s="364"/>
      <c r="Y32" s="364"/>
      <c r="Z32" s="365"/>
      <c r="AA32" s="364"/>
      <c r="AB32" s="364"/>
      <c r="AC32" s="365"/>
      <c r="AD32" s="364"/>
      <c r="AE32" s="135"/>
      <c r="AF32" s="137"/>
      <c r="AG32" s="135"/>
      <c r="AH32" s="135"/>
      <c r="AI32" s="137"/>
      <c r="AJ32" s="135"/>
      <c r="AK32" s="135"/>
      <c r="AL32" s="137"/>
      <c r="AM32" s="135"/>
      <c r="AN32" s="135"/>
      <c r="AO32" s="137"/>
      <c r="AP32" s="135"/>
      <c r="AQ32" s="135"/>
      <c r="AR32" s="137"/>
      <c r="AS32" s="135"/>
      <c r="AT32" s="135"/>
      <c r="AU32" s="137"/>
      <c r="AV32" s="135"/>
      <c r="AW32" s="135"/>
      <c r="AX32" s="137"/>
      <c r="AY32" s="135"/>
      <c r="AZ32" s="135"/>
      <c r="BA32" s="137"/>
      <c r="BB32" s="135"/>
      <c r="BC32" s="135"/>
      <c r="BD32" s="137"/>
      <c r="BE32" s="135"/>
      <c r="BF32" s="135"/>
      <c r="BG32" s="137"/>
      <c r="BH32" s="135"/>
      <c r="BI32" s="135"/>
      <c r="BJ32" s="137"/>
      <c r="BK32" s="135"/>
      <c r="BL32" s="135"/>
      <c r="BM32" s="137"/>
      <c r="BN32" s="135"/>
      <c r="BO32" s="135"/>
      <c r="BP32" s="137"/>
      <c r="BQ32" s="135"/>
      <c r="BR32" s="135"/>
      <c r="BS32" s="137"/>
      <c r="BT32" s="135"/>
      <c r="BU32" s="135"/>
      <c r="BV32" s="137"/>
      <c r="BW32" s="135"/>
      <c r="BX32" s="135"/>
      <c r="BY32" s="137"/>
      <c r="BZ32" s="135"/>
      <c r="CA32" s="135"/>
      <c r="CB32" s="137"/>
      <c r="CC32" s="135"/>
      <c r="CD32" s="135"/>
      <c r="CE32" s="137"/>
      <c r="CF32" s="135"/>
      <c r="CG32" s="135"/>
      <c r="CH32" s="137"/>
    </row>
    <row r="33" spans="1:86" ht="15.75" thickBot="1" x14ac:dyDescent="0.3">
      <c r="A33" s="136"/>
      <c r="B33" s="136"/>
      <c r="C33" s="136"/>
      <c r="D33" s="136"/>
      <c r="E33" s="136"/>
      <c r="F33" s="136"/>
      <c r="G33" s="136"/>
      <c r="H33" s="136"/>
      <c r="N33" s="323" t="s">
        <v>244</v>
      </c>
      <c r="O33" s="329">
        <f>O32+C18</f>
        <v>45134626.469000019</v>
      </c>
      <c r="P33" s="136"/>
      <c r="Q33" s="136"/>
      <c r="R33" s="136"/>
      <c r="S33" s="136"/>
      <c r="T33" s="515" t="s">
        <v>295</v>
      </c>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row>
    <row r="34" spans="1:86" ht="16.5" thickBot="1" x14ac:dyDescent="0.3">
      <c r="A34" s="609" t="s">
        <v>16</v>
      </c>
      <c r="B34" s="175" t="s">
        <v>10</v>
      </c>
      <c r="C34" s="162">
        <f>C$4</f>
        <v>45292</v>
      </c>
      <c r="D34" s="162">
        <f t="shared" ref="D34:BO34" si="32">D$4</f>
        <v>45323</v>
      </c>
      <c r="E34" s="162">
        <f t="shared" si="32"/>
        <v>45352</v>
      </c>
      <c r="F34" s="162">
        <f t="shared" si="32"/>
        <v>45383</v>
      </c>
      <c r="G34" s="162">
        <f t="shared" si="32"/>
        <v>45413</v>
      </c>
      <c r="H34" s="162">
        <f t="shared" si="32"/>
        <v>45444</v>
      </c>
      <c r="I34" s="162">
        <f t="shared" si="32"/>
        <v>45474</v>
      </c>
      <c r="J34" s="162">
        <f t="shared" si="32"/>
        <v>45505</v>
      </c>
      <c r="K34" s="162">
        <f t="shared" si="32"/>
        <v>45536</v>
      </c>
      <c r="L34" s="162">
        <f t="shared" si="32"/>
        <v>45566</v>
      </c>
      <c r="M34" s="162">
        <f t="shared" si="32"/>
        <v>45597</v>
      </c>
      <c r="N34" s="162">
        <f t="shared" si="32"/>
        <v>45627</v>
      </c>
      <c r="O34" s="162">
        <f t="shared" si="32"/>
        <v>45658</v>
      </c>
      <c r="P34" s="162">
        <f t="shared" si="32"/>
        <v>45689</v>
      </c>
      <c r="Q34" s="162">
        <f t="shared" si="32"/>
        <v>45717</v>
      </c>
      <c r="R34" s="162">
        <f t="shared" si="32"/>
        <v>45748</v>
      </c>
      <c r="S34" s="162">
        <f t="shared" si="32"/>
        <v>45778</v>
      </c>
      <c r="T34" s="162">
        <f t="shared" si="32"/>
        <v>45809</v>
      </c>
      <c r="U34" s="162">
        <f t="shared" si="32"/>
        <v>45839</v>
      </c>
      <c r="V34" s="162">
        <f t="shared" si="32"/>
        <v>45870</v>
      </c>
      <c r="W34" s="162">
        <f t="shared" si="32"/>
        <v>45901</v>
      </c>
      <c r="X34" s="162">
        <f t="shared" si="32"/>
        <v>45931</v>
      </c>
      <c r="Y34" s="162">
        <f t="shared" si="32"/>
        <v>45962</v>
      </c>
      <c r="Z34" s="162">
        <f t="shared" si="32"/>
        <v>45992</v>
      </c>
      <c r="AA34" s="162">
        <f t="shared" si="32"/>
        <v>46023</v>
      </c>
      <c r="AB34" s="162">
        <f t="shared" si="32"/>
        <v>46054</v>
      </c>
      <c r="AC34" s="162">
        <f t="shared" si="32"/>
        <v>46082</v>
      </c>
      <c r="AD34" s="162">
        <f t="shared" si="32"/>
        <v>46113</v>
      </c>
      <c r="AE34" s="162">
        <f t="shared" si="32"/>
        <v>46143</v>
      </c>
      <c r="AF34" s="162">
        <f t="shared" si="32"/>
        <v>46174</v>
      </c>
      <c r="AG34" s="162">
        <f t="shared" si="32"/>
        <v>46204</v>
      </c>
      <c r="AH34" s="162">
        <f t="shared" si="32"/>
        <v>46235</v>
      </c>
      <c r="AI34" s="162">
        <f t="shared" si="32"/>
        <v>46266</v>
      </c>
      <c r="AJ34" s="162">
        <f t="shared" si="32"/>
        <v>46296</v>
      </c>
      <c r="AK34" s="162">
        <f t="shared" si="32"/>
        <v>46327</v>
      </c>
      <c r="AL34" s="162">
        <f t="shared" si="32"/>
        <v>46357</v>
      </c>
      <c r="AM34" s="162">
        <f t="shared" si="32"/>
        <v>46388</v>
      </c>
      <c r="AN34" s="162">
        <f t="shared" si="32"/>
        <v>46419</v>
      </c>
      <c r="AO34" s="162">
        <f t="shared" si="32"/>
        <v>46447</v>
      </c>
      <c r="AP34" s="162">
        <f t="shared" si="32"/>
        <v>46478</v>
      </c>
      <c r="AQ34" s="162">
        <f t="shared" si="32"/>
        <v>46508</v>
      </c>
      <c r="AR34" s="162">
        <f t="shared" si="32"/>
        <v>46539</v>
      </c>
      <c r="AS34" s="162">
        <f t="shared" si="32"/>
        <v>46569</v>
      </c>
      <c r="AT34" s="162">
        <f t="shared" si="32"/>
        <v>46600</v>
      </c>
      <c r="AU34" s="162">
        <f t="shared" si="32"/>
        <v>46631</v>
      </c>
      <c r="AV34" s="162">
        <f t="shared" si="32"/>
        <v>46661</v>
      </c>
      <c r="AW34" s="162">
        <f t="shared" si="32"/>
        <v>46692</v>
      </c>
      <c r="AX34" s="162">
        <f t="shared" si="32"/>
        <v>46722</v>
      </c>
      <c r="AY34" s="162">
        <f t="shared" si="32"/>
        <v>46753</v>
      </c>
      <c r="AZ34" s="162">
        <f t="shared" si="32"/>
        <v>46784</v>
      </c>
      <c r="BA34" s="162">
        <f t="shared" si="32"/>
        <v>46813</v>
      </c>
      <c r="BB34" s="162">
        <f t="shared" si="32"/>
        <v>46844</v>
      </c>
      <c r="BC34" s="162">
        <f t="shared" si="32"/>
        <v>46874</v>
      </c>
      <c r="BD34" s="162">
        <f t="shared" si="32"/>
        <v>46905</v>
      </c>
      <c r="BE34" s="162">
        <f t="shared" si="32"/>
        <v>46935</v>
      </c>
      <c r="BF34" s="162">
        <f t="shared" si="32"/>
        <v>46966</v>
      </c>
      <c r="BG34" s="162">
        <f t="shared" si="32"/>
        <v>46997</v>
      </c>
      <c r="BH34" s="162">
        <f t="shared" si="32"/>
        <v>47027</v>
      </c>
      <c r="BI34" s="162">
        <f t="shared" si="32"/>
        <v>47058</v>
      </c>
      <c r="BJ34" s="162">
        <f t="shared" si="32"/>
        <v>47088</v>
      </c>
      <c r="BK34" s="162">
        <f t="shared" si="32"/>
        <v>47119</v>
      </c>
      <c r="BL34" s="162">
        <f t="shared" si="32"/>
        <v>47150</v>
      </c>
      <c r="BM34" s="162">
        <f t="shared" si="32"/>
        <v>47178</v>
      </c>
      <c r="BN34" s="162">
        <f t="shared" si="32"/>
        <v>47209</v>
      </c>
      <c r="BO34" s="162">
        <f t="shared" si="32"/>
        <v>47239</v>
      </c>
      <c r="BP34" s="162">
        <f t="shared" ref="BP34:CH34" si="33">BP$4</f>
        <v>47270</v>
      </c>
      <c r="BQ34" s="162">
        <f t="shared" si="33"/>
        <v>47300</v>
      </c>
      <c r="BR34" s="162">
        <f t="shared" si="33"/>
        <v>47331</v>
      </c>
      <c r="BS34" s="162">
        <f t="shared" si="33"/>
        <v>47362</v>
      </c>
      <c r="BT34" s="162">
        <f t="shared" si="33"/>
        <v>47392</v>
      </c>
      <c r="BU34" s="162">
        <f t="shared" si="33"/>
        <v>47423</v>
      </c>
      <c r="BV34" s="162">
        <f t="shared" si="33"/>
        <v>47453</v>
      </c>
      <c r="BW34" s="162">
        <f t="shared" si="33"/>
        <v>47484</v>
      </c>
      <c r="BX34" s="162">
        <f t="shared" si="33"/>
        <v>47515</v>
      </c>
      <c r="BY34" s="162">
        <f t="shared" si="33"/>
        <v>47543</v>
      </c>
      <c r="BZ34" s="162">
        <f t="shared" si="33"/>
        <v>47574</v>
      </c>
      <c r="CA34" s="162">
        <f t="shared" si="33"/>
        <v>47604</v>
      </c>
      <c r="CB34" s="162">
        <f t="shared" si="33"/>
        <v>47635</v>
      </c>
      <c r="CC34" s="162">
        <f t="shared" si="33"/>
        <v>47665</v>
      </c>
      <c r="CD34" s="162">
        <f t="shared" si="33"/>
        <v>47696</v>
      </c>
      <c r="CE34" s="162">
        <f t="shared" si="33"/>
        <v>47727</v>
      </c>
      <c r="CF34" s="162">
        <f t="shared" si="33"/>
        <v>47757</v>
      </c>
      <c r="CG34" s="162">
        <f t="shared" si="33"/>
        <v>47788</v>
      </c>
      <c r="CH34" s="163">
        <f t="shared" si="33"/>
        <v>47818</v>
      </c>
    </row>
    <row r="35" spans="1:86" ht="15" customHeight="1" thickBot="1" x14ac:dyDescent="0.3">
      <c r="A35" s="610"/>
      <c r="B35" s="106" t="str">
        <f t="shared" ref="B35:B46" si="34">B20</f>
        <v>Building Shell</v>
      </c>
      <c r="C35" s="366">
        <v>0</v>
      </c>
      <c r="D35" s="351">
        <f t="shared" ref="D35" si="35">C35</f>
        <v>0</v>
      </c>
      <c r="E35" s="351">
        <f t="shared" ref="E35" si="36">D35</f>
        <v>0</v>
      </c>
      <c r="F35" s="351">
        <f t="shared" ref="F35" si="37">E35</f>
        <v>0</v>
      </c>
      <c r="G35" s="351">
        <f t="shared" ref="G35" si="38">F35</f>
        <v>0</v>
      </c>
      <c r="H35" s="351">
        <f t="shared" ref="H35" si="39">G35</f>
        <v>0</v>
      </c>
      <c r="I35" s="351">
        <f t="shared" ref="I35" si="40">H35</f>
        <v>0</v>
      </c>
      <c r="J35" s="351">
        <f t="shared" ref="J35" si="41">I35</f>
        <v>0</v>
      </c>
      <c r="K35" s="351">
        <f t="shared" ref="K35" si="42">J35</f>
        <v>0</v>
      </c>
      <c r="L35" s="351">
        <f t="shared" ref="L35" si="43">K35</f>
        <v>0</v>
      </c>
      <c r="M35" s="351">
        <f t="shared" ref="M35" si="44">L35</f>
        <v>0</v>
      </c>
      <c r="N35" s="351">
        <f t="shared" ref="N35:N44" si="45">M35</f>
        <v>0</v>
      </c>
      <c r="O35" s="472">
        <f t="shared" ref="O35:O44" si="46">N35</f>
        <v>0</v>
      </c>
      <c r="P35" s="351">
        <f t="shared" ref="P35:P44" si="47">O35</f>
        <v>0</v>
      </c>
      <c r="Q35" s="351">
        <f t="shared" ref="Q35" si="48">P35</f>
        <v>0</v>
      </c>
      <c r="R35" s="351">
        <f t="shared" ref="R35:BP35" si="49">Q35</f>
        <v>0</v>
      </c>
      <c r="S35" s="351">
        <f t="shared" si="49"/>
        <v>0</v>
      </c>
      <c r="T35" s="489">
        <v>54871</v>
      </c>
      <c r="U35" s="351">
        <f t="shared" si="49"/>
        <v>54871</v>
      </c>
      <c r="V35" s="351">
        <f t="shared" si="49"/>
        <v>54871</v>
      </c>
      <c r="W35" s="351">
        <f t="shared" si="49"/>
        <v>54871</v>
      </c>
      <c r="X35" s="351">
        <f t="shared" si="49"/>
        <v>54871</v>
      </c>
      <c r="Y35" s="351">
        <f t="shared" si="49"/>
        <v>54871</v>
      </c>
      <c r="Z35" s="351">
        <f t="shared" si="49"/>
        <v>54871</v>
      </c>
      <c r="AA35" s="351">
        <f t="shared" si="49"/>
        <v>54871</v>
      </c>
      <c r="AB35" s="351">
        <f t="shared" si="49"/>
        <v>54871</v>
      </c>
      <c r="AC35" s="351">
        <f t="shared" si="49"/>
        <v>54871</v>
      </c>
      <c r="AD35" s="351">
        <f t="shared" si="49"/>
        <v>54871</v>
      </c>
      <c r="AE35" s="351">
        <f t="shared" si="49"/>
        <v>54871</v>
      </c>
      <c r="AF35" s="351">
        <f t="shared" si="49"/>
        <v>54871</v>
      </c>
      <c r="AG35" s="351">
        <f t="shared" si="49"/>
        <v>54871</v>
      </c>
      <c r="AH35" s="351">
        <f t="shared" si="49"/>
        <v>54871</v>
      </c>
      <c r="AI35" s="351">
        <f t="shared" si="49"/>
        <v>54871</v>
      </c>
      <c r="AJ35" s="351">
        <f t="shared" si="49"/>
        <v>54871</v>
      </c>
      <c r="AK35" s="351">
        <f t="shared" si="49"/>
        <v>54871</v>
      </c>
      <c r="AL35" s="351">
        <f t="shared" si="49"/>
        <v>54871</v>
      </c>
      <c r="AM35" s="351">
        <f t="shared" si="49"/>
        <v>54871</v>
      </c>
      <c r="AN35" s="351">
        <f t="shared" si="49"/>
        <v>54871</v>
      </c>
      <c r="AO35" s="351">
        <f t="shared" si="49"/>
        <v>54871</v>
      </c>
      <c r="AP35" s="351">
        <f t="shared" si="49"/>
        <v>54871</v>
      </c>
      <c r="AQ35" s="351">
        <f t="shared" si="49"/>
        <v>54871</v>
      </c>
      <c r="AR35" s="351">
        <f t="shared" si="49"/>
        <v>54871</v>
      </c>
      <c r="AS35" s="351">
        <f t="shared" si="49"/>
        <v>54871</v>
      </c>
      <c r="AT35" s="351">
        <f t="shared" si="49"/>
        <v>54871</v>
      </c>
      <c r="AU35" s="351">
        <f t="shared" si="49"/>
        <v>54871</v>
      </c>
      <c r="AV35" s="351">
        <f t="shared" si="49"/>
        <v>54871</v>
      </c>
      <c r="AW35" s="351">
        <f t="shared" si="49"/>
        <v>54871</v>
      </c>
      <c r="AX35" s="351">
        <f t="shared" si="49"/>
        <v>54871</v>
      </c>
      <c r="AY35" s="351">
        <f t="shared" si="49"/>
        <v>54871</v>
      </c>
      <c r="AZ35" s="351">
        <f t="shared" si="49"/>
        <v>54871</v>
      </c>
      <c r="BA35" s="351">
        <f t="shared" si="49"/>
        <v>54871</v>
      </c>
      <c r="BB35" s="351">
        <f t="shared" si="49"/>
        <v>54871</v>
      </c>
      <c r="BC35" s="351">
        <f t="shared" si="49"/>
        <v>54871</v>
      </c>
      <c r="BD35" s="351">
        <f t="shared" si="49"/>
        <v>54871</v>
      </c>
      <c r="BE35" s="351">
        <f t="shared" si="49"/>
        <v>54871</v>
      </c>
      <c r="BF35" s="351">
        <f t="shared" si="49"/>
        <v>54871</v>
      </c>
      <c r="BG35" s="351">
        <f t="shared" si="49"/>
        <v>54871</v>
      </c>
      <c r="BH35" s="351">
        <f t="shared" si="49"/>
        <v>54871</v>
      </c>
      <c r="BI35" s="351">
        <f t="shared" si="49"/>
        <v>54871</v>
      </c>
      <c r="BJ35" s="351">
        <f t="shared" si="49"/>
        <v>54871</v>
      </c>
      <c r="BK35" s="351">
        <f t="shared" si="49"/>
        <v>54871</v>
      </c>
      <c r="BL35" s="351">
        <f t="shared" si="49"/>
        <v>54871</v>
      </c>
      <c r="BM35" s="351">
        <f t="shared" si="49"/>
        <v>54871</v>
      </c>
      <c r="BN35" s="351">
        <f t="shared" si="49"/>
        <v>54871</v>
      </c>
      <c r="BO35" s="351">
        <f t="shared" si="49"/>
        <v>54871</v>
      </c>
      <c r="BP35" s="351">
        <f t="shared" si="49"/>
        <v>54871</v>
      </c>
      <c r="BQ35" s="351">
        <f t="shared" ref="BQ35:CH35" si="50">BP35</f>
        <v>54871</v>
      </c>
      <c r="BR35" s="351">
        <f t="shared" si="50"/>
        <v>54871</v>
      </c>
      <c r="BS35" s="351">
        <f t="shared" si="50"/>
        <v>54871</v>
      </c>
      <c r="BT35" s="351">
        <f t="shared" si="50"/>
        <v>54871</v>
      </c>
      <c r="BU35" s="351">
        <f t="shared" si="50"/>
        <v>54871</v>
      </c>
      <c r="BV35" s="351">
        <f t="shared" si="50"/>
        <v>54871</v>
      </c>
      <c r="BW35" s="351">
        <f t="shared" si="50"/>
        <v>54871</v>
      </c>
      <c r="BX35" s="351">
        <f t="shared" si="50"/>
        <v>54871</v>
      </c>
      <c r="BY35" s="351">
        <f t="shared" si="50"/>
        <v>54871</v>
      </c>
      <c r="BZ35" s="351">
        <f t="shared" si="50"/>
        <v>54871</v>
      </c>
      <c r="CA35" s="351">
        <f t="shared" si="50"/>
        <v>54871</v>
      </c>
      <c r="CB35" s="351">
        <f t="shared" si="50"/>
        <v>54871</v>
      </c>
      <c r="CC35" s="351">
        <f t="shared" si="50"/>
        <v>54871</v>
      </c>
      <c r="CD35" s="351">
        <f t="shared" si="50"/>
        <v>54871</v>
      </c>
      <c r="CE35" s="351">
        <f t="shared" si="50"/>
        <v>54871</v>
      </c>
      <c r="CF35" s="351">
        <f t="shared" si="50"/>
        <v>54871</v>
      </c>
      <c r="CG35" s="351">
        <f t="shared" si="50"/>
        <v>54871</v>
      </c>
      <c r="CH35" s="351">
        <f t="shared" si="50"/>
        <v>54871</v>
      </c>
    </row>
    <row r="36" spans="1:86" ht="16.5" thickTop="1" thickBot="1" x14ac:dyDescent="0.3">
      <c r="A36" s="610"/>
      <c r="B36" s="176" t="str">
        <f t="shared" si="34"/>
        <v>Cooling</v>
      </c>
      <c r="C36" s="3">
        <v>0</v>
      </c>
      <c r="D36" s="3">
        <v>0</v>
      </c>
      <c r="E36" s="3">
        <v>0</v>
      </c>
      <c r="F36" s="351">
        <v>0</v>
      </c>
      <c r="G36" s="3">
        <f t="shared" ref="G36:M36" si="51">F36</f>
        <v>0</v>
      </c>
      <c r="H36" s="3">
        <f t="shared" si="51"/>
        <v>0</v>
      </c>
      <c r="I36" s="3">
        <f t="shared" si="51"/>
        <v>0</v>
      </c>
      <c r="J36" s="3">
        <f t="shared" si="51"/>
        <v>0</v>
      </c>
      <c r="K36" s="3">
        <f t="shared" si="51"/>
        <v>0</v>
      </c>
      <c r="L36" s="3">
        <f t="shared" si="51"/>
        <v>0</v>
      </c>
      <c r="M36" s="3">
        <f t="shared" si="51"/>
        <v>0</v>
      </c>
      <c r="N36" s="396">
        <f t="shared" si="45"/>
        <v>0</v>
      </c>
      <c r="O36" s="473">
        <f>O47</f>
        <v>807997.11899999983</v>
      </c>
      <c r="P36" s="10">
        <f t="shared" si="47"/>
        <v>807997.11899999983</v>
      </c>
      <c r="Q36" s="3">
        <f t="shared" ref="Q36:BZ36" si="52">P36</f>
        <v>807997.11899999983</v>
      </c>
      <c r="R36" s="3">
        <f t="shared" si="52"/>
        <v>807997.11899999983</v>
      </c>
      <c r="S36" s="3">
        <f t="shared" si="52"/>
        <v>807997.11899999983</v>
      </c>
      <c r="T36" s="490">
        <v>22829473.739</v>
      </c>
      <c r="U36" s="3">
        <f t="shared" si="52"/>
        <v>22829473.739</v>
      </c>
      <c r="V36" s="3">
        <f t="shared" si="52"/>
        <v>22829473.739</v>
      </c>
      <c r="W36" s="3">
        <f t="shared" si="52"/>
        <v>22829473.739</v>
      </c>
      <c r="X36" s="3">
        <f t="shared" si="52"/>
        <v>22829473.739</v>
      </c>
      <c r="Y36" s="3">
        <f t="shared" si="52"/>
        <v>22829473.739</v>
      </c>
      <c r="Z36" s="3">
        <f t="shared" si="52"/>
        <v>22829473.739</v>
      </c>
      <c r="AA36" s="3">
        <f t="shared" si="52"/>
        <v>22829473.739</v>
      </c>
      <c r="AB36" s="3">
        <f t="shared" si="52"/>
        <v>22829473.739</v>
      </c>
      <c r="AC36" s="3">
        <f t="shared" si="52"/>
        <v>22829473.739</v>
      </c>
      <c r="AD36" s="3">
        <f t="shared" si="52"/>
        <v>22829473.739</v>
      </c>
      <c r="AE36" s="3">
        <f t="shared" si="52"/>
        <v>22829473.739</v>
      </c>
      <c r="AF36" s="3">
        <f t="shared" si="52"/>
        <v>22829473.739</v>
      </c>
      <c r="AG36" s="3">
        <f t="shared" si="52"/>
        <v>22829473.739</v>
      </c>
      <c r="AH36" s="3">
        <f t="shared" si="52"/>
        <v>22829473.739</v>
      </c>
      <c r="AI36" s="3">
        <f t="shared" si="52"/>
        <v>22829473.739</v>
      </c>
      <c r="AJ36" s="3">
        <f t="shared" si="52"/>
        <v>22829473.739</v>
      </c>
      <c r="AK36" s="3">
        <f t="shared" si="52"/>
        <v>22829473.739</v>
      </c>
      <c r="AL36" s="3">
        <f t="shared" si="52"/>
        <v>22829473.739</v>
      </c>
      <c r="AM36" s="3">
        <f t="shared" si="52"/>
        <v>22829473.739</v>
      </c>
      <c r="AN36" s="3">
        <f t="shared" si="52"/>
        <v>22829473.739</v>
      </c>
      <c r="AO36" s="3">
        <f t="shared" si="52"/>
        <v>22829473.739</v>
      </c>
      <c r="AP36" s="3">
        <f t="shared" si="52"/>
        <v>22829473.739</v>
      </c>
      <c r="AQ36" s="3">
        <f t="shared" si="52"/>
        <v>22829473.739</v>
      </c>
      <c r="AR36" s="3">
        <f t="shared" si="52"/>
        <v>22829473.739</v>
      </c>
      <c r="AS36" s="3">
        <f t="shared" si="52"/>
        <v>22829473.739</v>
      </c>
      <c r="AT36" s="3">
        <f t="shared" si="52"/>
        <v>22829473.739</v>
      </c>
      <c r="AU36" s="3">
        <f t="shared" si="52"/>
        <v>22829473.739</v>
      </c>
      <c r="AV36" s="3">
        <f t="shared" si="52"/>
        <v>22829473.739</v>
      </c>
      <c r="AW36" s="3">
        <f t="shared" si="52"/>
        <v>22829473.739</v>
      </c>
      <c r="AX36" s="3">
        <f t="shared" si="52"/>
        <v>22829473.739</v>
      </c>
      <c r="AY36" s="3">
        <f t="shared" si="52"/>
        <v>22829473.739</v>
      </c>
      <c r="AZ36" s="3">
        <f t="shared" si="52"/>
        <v>22829473.739</v>
      </c>
      <c r="BA36" s="3">
        <f t="shared" si="52"/>
        <v>22829473.739</v>
      </c>
      <c r="BB36" s="3">
        <f t="shared" si="52"/>
        <v>22829473.739</v>
      </c>
      <c r="BC36" s="3">
        <f t="shared" si="52"/>
        <v>22829473.739</v>
      </c>
      <c r="BD36" s="3">
        <f t="shared" si="52"/>
        <v>22829473.739</v>
      </c>
      <c r="BE36" s="3">
        <f t="shared" si="52"/>
        <v>22829473.739</v>
      </c>
      <c r="BF36" s="3">
        <f t="shared" si="52"/>
        <v>22829473.739</v>
      </c>
      <c r="BG36" s="3">
        <f t="shared" si="52"/>
        <v>22829473.739</v>
      </c>
      <c r="BH36" s="3">
        <f t="shared" si="52"/>
        <v>22829473.739</v>
      </c>
      <c r="BI36" s="3">
        <f t="shared" si="52"/>
        <v>22829473.739</v>
      </c>
      <c r="BJ36" s="3">
        <f t="shared" si="52"/>
        <v>22829473.739</v>
      </c>
      <c r="BK36" s="3">
        <f t="shared" si="52"/>
        <v>22829473.739</v>
      </c>
      <c r="BL36" s="3">
        <f t="shared" si="52"/>
        <v>22829473.739</v>
      </c>
      <c r="BM36" s="3">
        <f t="shared" si="52"/>
        <v>22829473.739</v>
      </c>
      <c r="BN36" s="3">
        <f t="shared" si="52"/>
        <v>22829473.739</v>
      </c>
      <c r="BO36" s="3">
        <f t="shared" si="52"/>
        <v>22829473.739</v>
      </c>
      <c r="BP36" s="3">
        <f t="shared" si="52"/>
        <v>22829473.739</v>
      </c>
      <c r="BQ36" s="3">
        <f t="shared" si="52"/>
        <v>22829473.739</v>
      </c>
      <c r="BR36" s="3">
        <f t="shared" si="52"/>
        <v>22829473.739</v>
      </c>
      <c r="BS36" s="3">
        <f t="shared" si="52"/>
        <v>22829473.739</v>
      </c>
      <c r="BT36" s="3">
        <f t="shared" si="52"/>
        <v>22829473.739</v>
      </c>
      <c r="BU36" s="3">
        <f t="shared" si="52"/>
        <v>22829473.739</v>
      </c>
      <c r="BV36" s="3">
        <f t="shared" si="52"/>
        <v>22829473.739</v>
      </c>
      <c r="BW36" s="3">
        <f t="shared" si="52"/>
        <v>22829473.739</v>
      </c>
      <c r="BX36" s="3">
        <f t="shared" si="52"/>
        <v>22829473.739</v>
      </c>
      <c r="BY36" s="3">
        <f t="shared" si="52"/>
        <v>22829473.739</v>
      </c>
      <c r="BZ36" s="3">
        <f t="shared" si="52"/>
        <v>22829473.739</v>
      </c>
      <c r="CA36" s="3">
        <f t="shared" ref="CA36:CH36" si="53">BZ36</f>
        <v>22829473.739</v>
      </c>
      <c r="CB36" s="3">
        <f t="shared" si="53"/>
        <v>22829473.739</v>
      </c>
      <c r="CC36" s="3">
        <f t="shared" si="53"/>
        <v>22829473.739</v>
      </c>
      <c r="CD36" s="3">
        <f t="shared" si="53"/>
        <v>22829473.739</v>
      </c>
      <c r="CE36" s="3">
        <f t="shared" si="53"/>
        <v>22829473.739</v>
      </c>
      <c r="CF36" s="3">
        <f t="shared" si="53"/>
        <v>22829473.739</v>
      </c>
      <c r="CG36" s="3">
        <f t="shared" si="53"/>
        <v>22829473.739</v>
      </c>
      <c r="CH36" s="12">
        <f t="shared" si="53"/>
        <v>22829473.739</v>
      </c>
    </row>
    <row r="37" spans="1:86" ht="15.75" thickTop="1" x14ac:dyDescent="0.25">
      <c r="A37" s="610"/>
      <c r="B37" s="106" t="str">
        <f t="shared" si="34"/>
        <v>Freezer</v>
      </c>
      <c r="C37" s="3">
        <v>0</v>
      </c>
      <c r="D37" s="3">
        <v>0</v>
      </c>
      <c r="E37" s="3">
        <v>0</v>
      </c>
      <c r="F37" s="351">
        <v>0</v>
      </c>
      <c r="G37" s="3">
        <f t="shared" ref="G37:BR37" si="54">F37</f>
        <v>0</v>
      </c>
      <c r="H37" s="3">
        <f t="shared" si="54"/>
        <v>0</v>
      </c>
      <c r="I37" s="3">
        <f t="shared" si="54"/>
        <v>0</v>
      </c>
      <c r="J37" s="3">
        <f t="shared" si="54"/>
        <v>0</v>
      </c>
      <c r="K37" s="3">
        <f t="shared" si="54"/>
        <v>0</v>
      </c>
      <c r="L37" s="3">
        <f t="shared" si="54"/>
        <v>0</v>
      </c>
      <c r="M37" s="3">
        <f t="shared" si="54"/>
        <v>0</v>
      </c>
      <c r="N37" s="3">
        <f t="shared" si="45"/>
        <v>0</v>
      </c>
      <c r="O37" s="139">
        <f t="shared" si="46"/>
        <v>0</v>
      </c>
      <c r="P37" s="3">
        <f t="shared" si="47"/>
        <v>0</v>
      </c>
      <c r="Q37" s="3">
        <f t="shared" si="54"/>
        <v>0</v>
      </c>
      <c r="R37" s="3">
        <f t="shared" si="54"/>
        <v>0</v>
      </c>
      <c r="S37" s="3">
        <f t="shared" si="54"/>
        <v>0</v>
      </c>
      <c r="T37" s="490">
        <v>0</v>
      </c>
      <c r="U37" s="3">
        <f t="shared" si="54"/>
        <v>0</v>
      </c>
      <c r="V37" s="3">
        <f t="shared" si="54"/>
        <v>0</v>
      </c>
      <c r="W37" s="3">
        <f t="shared" si="54"/>
        <v>0</v>
      </c>
      <c r="X37" s="3">
        <f t="shared" si="54"/>
        <v>0</v>
      </c>
      <c r="Y37" s="3">
        <f t="shared" si="54"/>
        <v>0</v>
      </c>
      <c r="Z37" s="3">
        <f t="shared" si="54"/>
        <v>0</v>
      </c>
      <c r="AA37" s="3">
        <f t="shared" si="54"/>
        <v>0</v>
      </c>
      <c r="AB37" s="3">
        <f t="shared" si="54"/>
        <v>0</v>
      </c>
      <c r="AC37" s="3">
        <f t="shared" si="54"/>
        <v>0</v>
      </c>
      <c r="AD37" s="3">
        <f t="shared" si="54"/>
        <v>0</v>
      </c>
      <c r="AE37" s="3">
        <f t="shared" si="54"/>
        <v>0</v>
      </c>
      <c r="AF37" s="3">
        <f t="shared" si="54"/>
        <v>0</v>
      </c>
      <c r="AG37" s="3">
        <f t="shared" si="54"/>
        <v>0</v>
      </c>
      <c r="AH37" s="3">
        <f t="shared" si="54"/>
        <v>0</v>
      </c>
      <c r="AI37" s="3">
        <f t="shared" si="54"/>
        <v>0</v>
      </c>
      <c r="AJ37" s="3">
        <f t="shared" si="54"/>
        <v>0</v>
      </c>
      <c r="AK37" s="3">
        <f t="shared" si="54"/>
        <v>0</v>
      </c>
      <c r="AL37" s="3">
        <f t="shared" si="54"/>
        <v>0</v>
      </c>
      <c r="AM37" s="3">
        <f t="shared" si="54"/>
        <v>0</v>
      </c>
      <c r="AN37" s="3">
        <f t="shared" si="54"/>
        <v>0</v>
      </c>
      <c r="AO37" s="3">
        <f t="shared" si="54"/>
        <v>0</v>
      </c>
      <c r="AP37" s="3">
        <f t="shared" si="54"/>
        <v>0</v>
      </c>
      <c r="AQ37" s="3">
        <f t="shared" si="54"/>
        <v>0</v>
      </c>
      <c r="AR37" s="3">
        <f t="shared" si="54"/>
        <v>0</v>
      </c>
      <c r="AS37" s="3">
        <f t="shared" si="54"/>
        <v>0</v>
      </c>
      <c r="AT37" s="3">
        <f t="shared" si="54"/>
        <v>0</v>
      </c>
      <c r="AU37" s="3">
        <f t="shared" si="54"/>
        <v>0</v>
      </c>
      <c r="AV37" s="3">
        <f t="shared" si="54"/>
        <v>0</v>
      </c>
      <c r="AW37" s="3">
        <f t="shared" si="54"/>
        <v>0</v>
      </c>
      <c r="AX37" s="3">
        <f t="shared" si="54"/>
        <v>0</v>
      </c>
      <c r="AY37" s="3">
        <f t="shared" si="54"/>
        <v>0</v>
      </c>
      <c r="AZ37" s="3">
        <f t="shared" si="54"/>
        <v>0</v>
      </c>
      <c r="BA37" s="3">
        <f t="shared" si="54"/>
        <v>0</v>
      </c>
      <c r="BB37" s="3">
        <f t="shared" si="54"/>
        <v>0</v>
      </c>
      <c r="BC37" s="3">
        <f t="shared" si="54"/>
        <v>0</v>
      </c>
      <c r="BD37" s="3">
        <f t="shared" si="54"/>
        <v>0</v>
      </c>
      <c r="BE37" s="3">
        <f t="shared" si="54"/>
        <v>0</v>
      </c>
      <c r="BF37" s="3">
        <f t="shared" si="54"/>
        <v>0</v>
      </c>
      <c r="BG37" s="3">
        <f t="shared" si="54"/>
        <v>0</v>
      </c>
      <c r="BH37" s="3">
        <f t="shared" si="54"/>
        <v>0</v>
      </c>
      <c r="BI37" s="3">
        <f t="shared" si="54"/>
        <v>0</v>
      </c>
      <c r="BJ37" s="3">
        <f t="shared" si="54"/>
        <v>0</v>
      </c>
      <c r="BK37" s="3">
        <f t="shared" si="54"/>
        <v>0</v>
      </c>
      <c r="BL37" s="3">
        <f t="shared" si="54"/>
        <v>0</v>
      </c>
      <c r="BM37" s="3">
        <f t="shared" si="54"/>
        <v>0</v>
      </c>
      <c r="BN37" s="3">
        <f t="shared" si="54"/>
        <v>0</v>
      </c>
      <c r="BO37" s="3">
        <f t="shared" si="54"/>
        <v>0</v>
      </c>
      <c r="BP37" s="3">
        <f t="shared" si="54"/>
        <v>0</v>
      </c>
      <c r="BQ37" s="3">
        <f t="shared" si="54"/>
        <v>0</v>
      </c>
      <c r="BR37" s="3">
        <f t="shared" si="54"/>
        <v>0</v>
      </c>
      <c r="BS37" s="3">
        <f t="shared" ref="BS37:CH37" si="55">BR37</f>
        <v>0</v>
      </c>
      <c r="BT37" s="3">
        <f t="shared" si="55"/>
        <v>0</v>
      </c>
      <c r="BU37" s="3">
        <f t="shared" si="55"/>
        <v>0</v>
      </c>
      <c r="BV37" s="3">
        <f t="shared" si="55"/>
        <v>0</v>
      </c>
      <c r="BW37" s="3">
        <f t="shared" si="55"/>
        <v>0</v>
      </c>
      <c r="BX37" s="3">
        <f t="shared" si="55"/>
        <v>0</v>
      </c>
      <c r="BY37" s="3">
        <f t="shared" si="55"/>
        <v>0</v>
      </c>
      <c r="BZ37" s="3">
        <f t="shared" si="55"/>
        <v>0</v>
      </c>
      <c r="CA37" s="3">
        <f t="shared" si="55"/>
        <v>0</v>
      </c>
      <c r="CB37" s="3">
        <f t="shared" si="55"/>
        <v>0</v>
      </c>
      <c r="CC37" s="3">
        <f t="shared" si="55"/>
        <v>0</v>
      </c>
      <c r="CD37" s="3">
        <f t="shared" si="55"/>
        <v>0</v>
      </c>
      <c r="CE37" s="3">
        <f t="shared" si="55"/>
        <v>0</v>
      </c>
      <c r="CF37" s="3">
        <f t="shared" si="55"/>
        <v>0</v>
      </c>
      <c r="CG37" s="3">
        <f t="shared" si="55"/>
        <v>0</v>
      </c>
      <c r="CH37" s="12">
        <f t="shared" si="55"/>
        <v>0</v>
      </c>
    </row>
    <row r="38" spans="1:86" x14ac:dyDescent="0.25">
      <c r="A38" s="610"/>
      <c r="B38" s="106" t="str">
        <f t="shared" si="34"/>
        <v>Heating</v>
      </c>
      <c r="C38" s="3">
        <v>0</v>
      </c>
      <c r="D38" s="3">
        <v>0</v>
      </c>
      <c r="E38" s="3">
        <v>0</v>
      </c>
      <c r="F38" s="351">
        <v>0</v>
      </c>
      <c r="G38" s="3">
        <f t="shared" ref="G38:BR38" si="56">F38</f>
        <v>0</v>
      </c>
      <c r="H38" s="3">
        <f t="shared" si="56"/>
        <v>0</v>
      </c>
      <c r="I38" s="3">
        <f t="shared" si="56"/>
        <v>0</v>
      </c>
      <c r="J38" s="3">
        <f t="shared" si="56"/>
        <v>0</v>
      </c>
      <c r="K38" s="3">
        <f t="shared" si="56"/>
        <v>0</v>
      </c>
      <c r="L38" s="3">
        <f t="shared" si="56"/>
        <v>0</v>
      </c>
      <c r="M38" s="3">
        <f t="shared" si="56"/>
        <v>0</v>
      </c>
      <c r="N38" s="3">
        <f t="shared" si="45"/>
        <v>0</v>
      </c>
      <c r="O38" s="3">
        <f t="shared" si="46"/>
        <v>0</v>
      </c>
      <c r="P38" s="3">
        <f t="shared" si="47"/>
        <v>0</v>
      </c>
      <c r="Q38" s="3">
        <f t="shared" si="56"/>
        <v>0</v>
      </c>
      <c r="R38" s="3">
        <f t="shared" si="56"/>
        <v>0</v>
      </c>
      <c r="S38" s="3">
        <f t="shared" si="56"/>
        <v>0</v>
      </c>
      <c r="T38" s="490">
        <v>15315163.180000037</v>
      </c>
      <c r="U38" s="3">
        <f t="shared" si="56"/>
        <v>15315163.180000037</v>
      </c>
      <c r="V38" s="3">
        <f t="shared" si="56"/>
        <v>15315163.180000037</v>
      </c>
      <c r="W38" s="3">
        <f t="shared" si="56"/>
        <v>15315163.180000037</v>
      </c>
      <c r="X38" s="3">
        <f t="shared" si="56"/>
        <v>15315163.180000037</v>
      </c>
      <c r="Y38" s="3">
        <f t="shared" si="56"/>
        <v>15315163.180000037</v>
      </c>
      <c r="Z38" s="3">
        <f t="shared" si="56"/>
        <v>15315163.180000037</v>
      </c>
      <c r="AA38" s="3">
        <f t="shared" si="56"/>
        <v>15315163.180000037</v>
      </c>
      <c r="AB38" s="3">
        <f t="shared" si="56"/>
        <v>15315163.180000037</v>
      </c>
      <c r="AC38" s="3">
        <f t="shared" si="56"/>
        <v>15315163.180000037</v>
      </c>
      <c r="AD38" s="3">
        <f t="shared" si="56"/>
        <v>15315163.180000037</v>
      </c>
      <c r="AE38" s="3">
        <f t="shared" si="56"/>
        <v>15315163.180000037</v>
      </c>
      <c r="AF38" s="3">
        <f t="shared" si="56"/>
        <v>15315163.180000037</v>
      </c>
      <c r="AG38" s="3">
        <f t="shared" si="56"/>
        <v>15315163.180000037</v>
      </c>
      <c r="AH38" s="3">
        <f t="shared" si="56"/>
        <v>15315163.180000037</v>
      </c>
      <c r="AI38" s="3">
        <f t="shared" si="56"/>
        <v>15315163.180000037</v>
      </c>
      <c r="AJ38" s="3">
        <f t="shared" si="56"/>
        <v>15315163.180000037</v>
      </c>
      <c r="AK38" s="3">
        <f t="shared" si="56"/>
        <v>15315163.180000037</v>
      </c>
      <c r="AL38" s="3">
        <f t="shared" si="56"/>
        <v>15315163.180000037</v>
      </c>
      <c r="AM38" s="3">
        <f t="shared" si="56"/>
        <v>15315163.180000037</v>
      </c>
      <c r="AN38" s="3">
        <f t="shared" si="56"/>
        <v>15315163.180000037</v>
      </c>
      <c r="AO38" s="3">
        <f t="shared" si="56"/>
        <v>15315163.180000037</v>
      </c>
      <c r="AP38" s="3">
        <f t="shared" si="56"/>
        <v>15315163.180000037</v>
      </c>
      <c r="AQ38" s="3">
        <f t="shared" si="56"/>
        <v>15315163.180000037</v>
      </c>
      <c r="AR38" s="3">
        <f t="shared" si="56"/>
        <v>15315163.180000037</v>
      </c>
      <c r="AS38" s="3">
        <f t="shared" si="56"/>
        <v>15315163.180000037</v>
      </c>
      <c r="AT38" s="3">
        <f t="shared" si="56"/>
        <v>15315163.180000037</v>
      </c>
      <c r="AU38" s="3">
        <f t="shared" si="56"/>
        <v>15315163.180000037</v>
      </c>
      <c r="AV38" s="3">
        <f t="shared" si="56"/>
        <v>15315163.180000037</v>
      </c>
      <c r="AW38" s="3">
        <f t="shared" si="56"/>
        <v>15315163.180000037</v>
      </c>
      <c r="AX38" s="3">
        <f t="shared" si="56"/>
        <v>15315163.180000037</v>
      </c>
      <c r="AY38" s="3">
        <f t="shared" si="56"/>
        <v>15315163.180000037</v>
      </c>
      <c r="AZ38" s="3">
        <f t="shared" si="56"/>
        <v>15315163.180000037</v>
      </c>
      <c r="BA38" s="3">
        <f t="shared" si="56"/>
        <v>15315163.180000037</v>
      </c>
      <c r="BB38" s="3">
        <f t="shared" si="56"/>
        <v>15315163.180000037</v>
      </c>
      <c r="BC38" s="3">
        <f t="shared" si="56"/>
        <v>15315163.180000037</v>
      </c>
      <c r="BD38" s="3">
        <f t="shared" si="56"/>
        <v>15315163.180000037</v>
      </c>
      <c r="BE38" s="3">
        <f t="shared" si="56"/>
        <v>15315163.180000037</v>
      </c>
      <c r="BF38" s="3">
        <f t="shared" si="56"/>
        <v>15315163.180000037</v>
      </c>
      <c r="BG38" s="3">
        <f t="shared" si="56"/>
        <v>15315163.180000037</v>
      </c>
      <c r="BH38" s="3">
        <f t="shared" si="56"/>
        <v>15315163.180000037</v>
      </c>
      <c r="BI38" s="3">
        <f t="shared" si="56"/>
        <v>15315163.180000037</v>
      </c>
      <c r="BJ38" s="3">
        <f t="shared" si="56"/>
        <v>15315163.180000037</v>
      </c>
      <c r="BK38" s="3">
        <f t="shared" si="56"/>
        <v>15315163.180000037</v>
      </c>
      <c r="BL38" s="3">
        <f t="shared" si="56"/>
        <v>15315163.180000037</v>
      </c>
      <c r="BM38" s="3">
        <f t="shared" si="56"/>
        <v>15315163.180000037</v>
      </c>
      <c r="BN38" s="3">
        <f t="shared" si="56"/>
        <v>15315163.180000037</v>
      </c>
      <c r="BO38" s="3">
        <f t="shared" si="56"/>
        <v>15315163.180000037</v>
      </c>
      <c r="BP38" s="3">
        <f t="shared" si="56"/>
        <v>15315163.180000037</v>
      </c>
      <c r="BQ38" s="3">
        <f t="shared" si="56"/>
        <v>15315163.180000037</v>
      </c>
      <c r="BR38" s="3">
        <f t="shared" si="56"/>
        <v>15315163.180000037</v>
      </c>
      <c r="BS38" s="3">
        <f t="shared" ref="BS38:CH38" si="57">BR38</f>
        <v>15315163.180000037</v>
      </c>
      <c r="BT38" s="3">
        <f t="shared" si="57"/>
        <v>15315163.180000037</v>
      </c>
      <c r="BU38" s="3">
        <f t="shared" si="57"/>
        <v>15315163.180000037</v>
      </c>
      <c r="BV38" s="3">
        <f t="shared" si="57"/>
        <v>15315163.180000037</v>
      </c>
      <c r="BW38" s="3">
        <f t="shared" si="57"/>
        <v>15315163.180000037</v>
      </c>
      <c r="BX38" s="3">
        <f t="shared" si="57"/>
        <v>15315163.180000037</v>
      </c>
      <c r="BY38" s="3">
        <f t="shared" si="57"/>
        <v>15315163.180000037</v>
      </c>
      <c r="BZ38" s="3">
        <f t="shared" si="57"/>
        <v>15315163.180000037</v>
      </c>
      <c r="CA38" s="3">
        <f t="shared" si="57"/>
        <v>15315163.180000037</v>
      </c>
      <c r="CB38" s="3">
        <f t="shared" si="57"/>
        <v>15315163.180000037</v>
      </c>
      <c r="CC38" s="3">
        <f t="shared" si="57"/>
        <v>15315163.180000037</v>
      </c>
      <c r="CD38" s="3">
        <f t="shared" si="57"/>
        <v>15315163.180000037</v>
      </c>
      <c r="CE38" s="3">
        <f t="shared" si="57"/>
        <v>15315163.180000037</v>
      </c>
      <c r="CF38" s="3">
        <f t="shared" si="57"/>
        <v>15315163.180000037</v>
      </c>
      <c r="CG38" s="3">
        <f t="shared" si="57"/>
        <v>15315163.180000037</v>
      </c>
      <c r="CH38" s="12">
        <f t="shared" si="57"/>
        <v>15315163.180000037</v>
      </c>
    </row>
    <row r="39" spans="1:86" x14ac:dyDescent="0.25">
      <c r="A39" s="610"/>
      <c r="B39" s="176" t="str">
        <f t="shared" si="34"/>
        <v>HVAC</v>
      </c>
      <c r="C39" s="3">
        <v>0</v>
      </c>
      <c r="D39" s="3">
        <v>0</v>
      </c>
      <c r="E39" s="3">
        <v>0</v>
      </c>
      <c r="F39" s="351">
        <v>0</v>
      </c>
      <c r="G39" s="3">
        <f t="shared" ref="G39:BR39" si="58">F39</f>
        <v>0</v>
      </c>
      <c r="H39" s="3">
        <f t="shared" si="58"/>
        <v>0</v>
      </c>
      <c r="I39" s="3">
        <f t="shared" si="58"/>
        <v>0</v>
      </c>
      <c r="J39" s="3">
        <f t="shared" si="58"/>
        <v>0</v>
      </c>
      <c r="K39" s="3">
        <f t="shared" si="58"/>
        <v>0</v>
      </c>
      <c r="L39" s="3">
        <f t="shared" si="58"/>
        <v>0</v>
      </c>
      <c r="M39" s="3">
        <f t="shared" si="58"/>
        <v>0</v>
      </c>
      <c r="N39" s="3">
        <f t="shared" si="45"/>
        <v>0</v>
      </c>
      <c r="O39" s="3">
        <f t="shared" si="46"/>
        <v>0</v>
      </c>
      <c r="P39" s="3">
        <f t="shared" si="47"/>
        <v>0</v>
      </c>
      <c r="Q39" s="3">
        <f t="shared" si="58"/>
        <v>0</v>
      </c>
      <c r="R39" s="3">
        <f t="shared" si="58"/>
        <v>0</v>
      </c>
      <c r="S39" s="3">
        <f t="shared" si="58"/>
        <v>0</v>
      </c>
      <c r="T39" s="490">
        <v>572313.77</v>
      </c>
      <c r="U39" s="3">
        <f t="shared" si="58"/>
        <v>572313.77</v>
      </c>
      <c r="V39" s="3">
        <f t="shared" si="58"/>
        <v>572313.77</v>
      </c>
      <c r="W39" s="3">
        <f t="shared" si="58"/>
        <v>572313.77</v>
      </c>
      <c r="X39" s="3">
        <f t="shared" si="58"/>
        <v>572313.77</v>
      </c>
      <c r="Y39" s="3">
        <f t="shared" si="58"/>
        <v>572313.77</v>
      </c>
      <c r="Z39" s="3">
        <f t="shared" si="58"/>
        <v>572313.77</v>
      </c>
      <c r="AA39" s="3">
        <f t="shared" si="58"/>
        <v>572313.77</v>
      </c>
      <c r="AB39" s="3">
        <f t="shared" si="58"/>
        <v>572313.77</v>
      </c>
      <c r="AC39" s="3">
        <f t="shared" si="58"/>
        <v>572313.77</v>
      </c>
      <c r="AD39" s="3">
        <f t="shared" si="58"/>
        <v>572313.77</v>
      </c>
      <c r="AE39" s="3">
        <f t="shared" si="58"/>
        <v>572313.77</v>
      </c>
      <c r="AF39" s="3">
        <f t="shared" si="58"/>
        <v>572313.77</v>
      </c>
      <c r="AG39" s="3">
        <f t="shared" si="58"/>
        <v>572313.77</v>
      </c>
      <c r="AH39" s="3">
        <f t="shared" si="58"/>
        <v>572313.77</v>
      </c>
      <c r="AI39" s="3">
        <f t="shared" si="58"/>
        <v>572313.77</v>
      </c>
      <c r="AJ39" s="3">
        <f t="shared" si="58"/>
        <v>572313.77</v>
      </c>
      <c r="AK39" s="3">
        <f t="shared" si="58"/>
        <v>572313.77</v>
      </c>
      <c r="AL39" s="3">
        <f t="shared" si="58"/>
        <v>572313.77</v>
      </c>
      <c r="AM39" s="3">
        <f t="shared" si="58"/>
        <v>572313.77</v>
      </c>
      <c r="AN39" s="3">
        <f t="shared" si="58"/>
        <v>572313.77</v>
      </c>
      <c r="AO39" s="3">
        <f t="shared" si="58"/>
        <v>572313.77</v>
      </c>
      <c r="AP39" s="3">
        <f t="shared" si="58"/>
        <v>572313.77</v>
      </c>
      <c r="AQ39" s="3">
        <f t="shared" si="58"/>
        <v>572313.77</v>
      </c>
      <c r="AR39" s="3">
        <f t="shared" si="58"/>
        <v>572313.77</v>
      </c>
      <c r="AS39" s="3">
        <f t="shared" si="58"/>
        <v>572313.77</v>
      </c>
      <c r="AT39" s="3">
        <f t="shared" si="58"/>
        <v>572313.77</v>
      </c>
      <c r="AU39" s="3">
        <f t="shared" si="58"/>
        <v>572313.77</v>
      </c>
      <c r="AV39" s="3">
        <f t="shared" si="58"/>
        <v>572313.77</v>
      </c>
      <c r="AW39" s="3">
        <f t="shared" si="58"/>
        <v>572313.77</v>
      </c>
      <c r="AX39" s="3">
        <f t="shared" si="58"/>
        <v>572313.77</v>
      </c>
      <c r="AY39" s="3">
        <f t="shared" si="58"/>
        <v>572313.77</v>
      </c>
      <c r="AZ39" s="3">
        <f t="shared" si="58"/>
        <v>572313.77</v>
      </c>
      <c r="BA39" s="3">
        <f t="shared" si="58"/>
        <v>572313.77</v>
      </c>
      <c r="BB39" s="3">
        <f t="shared" si="58"/>
        <v>572313.77</v>
      </c>
      <c r="BC39" s="3">
        <f t="shared" si="58"/>
        <v>572313.77</v>
      </c>
      <c r="BD39" s="3">
        <f t="shared" si="58"/>
        <v>572313.77</v>
      </c>
      <c r="BE39" s="3">
        <f t="shared" si="58"/>
        <v>572313.77</v>
      </c>
      <c r="BF39" s="3">
        <f t="shared" si="58"/>
        <v>572313.77</v>
      </c>
      <c r="BG39" s="3">
        <f t="shared" si="58"/>
        <v>572313.77</v>
      </c>
      <c r="BH39" s="3">
        <f t="shared" si="58"/>
        <v>572313.77</v>
      </c>
      <c r="BI39" s="3">
        <f t="shared" si="58"/>
        <v>572313.77</v>
      </c>
      <c r="BJ39" s="3">
        <f t="shared" si="58"/>
        <v>572313.77</v>
      </c>
      <c r="BK39" s="3">
        <f t="shared" si="58"/>
        <v>572313.77</v>
      </c>
      <c r="BL39" s="3">
        <f t="shared" si="58"/>
        <v>572313.77</v>
      </c>
      <c r="BM39" s="3">
        <f t="shared" si="58"/>
        <v>572313.77</v>
      </c>
      <c r="BN39" s="3">
        <f t="shared" si="58"/>
        <v>572313.77</v>
      </c>
      <c r="BO39" s="3">
        <f t="shared" si="58"/>
        <v>572313.77</v>
      </c>
      <c r="BP39" s="3">
        <f t="shared" si="58"/>
        <v>572313.77</v>
      </c>
      <c r="BQ39" s="3">
        <f t="shared" si="58"/>
        <v>572313.77</v>
      </c>
      <c r="BR39" s="3">
        <f t="shared" si="58"/>
        <v>572313.77</v>
      </c>
      <c r="BS39" s="3">
        <f t="shared" ref="BS39:CH39" si="59">BR39</f>
        <v>572313.77</v>
      </c>
      <c r="BT39" s="3">
        <f t="shared" si="59"/>
        <v>572313.77</v>
      </c>
      <c r="BU39" s="3">
        <f t="shared" si="59"/>
        <v>572313.77</v>
      </c>
      <c r="BV39" s="3">
        <f t="shared" si="59"/>
        <v>572313.77</v>
      </c>
      <c r="BW39" s="3">
        <f t="shared" si="59"/>
        <v>572313.77</v>
      </c>
      <c r="BX39" s="3">
        <f t="shared" si="59"/>
        <v>572313.77</v>
      </c>
      <c r="BY39" s="3">
        <f t="shared" si="59"/>
        <v>572313.77</v>
      </c>
      <c r="BZ39" s="3">
        <f t="shared" si="59"/>
        <v>572313.77</v>
      </c>
      <c r="CA39" s="3">
        <f t="shared" si="59"/>
        <v>572313.77</v>
      </c>
      <c r="CB39" s="3">
        <f t="shared" si="59"/>
        <v>572313.77</v>
      </c>
      <c r="CC39" s="3">
        <f t="shared" si="59"/>
        <v>572313.77</v>
      </c>
      <c r="CD39" s="3">
        <f t="shared" si="59"/>
        <v>572313.77</v>
      </c>
      <c r="CE39" s="3">
        <f t="shared" si="59"/>
        <v>572313.77</v>
      </c>
      <c r="CF39" s="3">
        <f t="shared" si="59"/>
        <v>572313.77</v>
      </c>
      <c r="CG39" s="3">
        <f t="shared" si="59"/>
        <v>572313.77</v>
      </c>
      <c r="CH39" s="12">
        <f t="shared" si="59"/>
        <v>572313.77</v>
      </c>
    </row>
    <row r="40" spans="1:86" x14ac:dyDescent="0.25">
      <c r="A40" s="610"/>
      <c r="B40" s="106" t="str">
        <f t="shared" si="34"/>
        <v>Lighting</v>
      </c>
      <c r="C40" s="3">
        <v>0</v>
      </c>
      <c r="D40" s="3">
        <v>0</v>
      </c>
      <c r="E40" s="3">
        <v>0</v>
      </c>
      <c r="F40" s="351">
        <v>0</v>
      </c>
      <c r="G40" s="3">
        <f t="shared" ref="G40:BR40" si="60">F40</f>
        <v>0</v>
      </c>
      <c r="H40" s="3">
        <f t="shared" si="60"/>
        <v>0</v>
      </c>
      <c r="I40" s="3">
        <f t="shared" si="60"/>
        <v>0</v>
      </c>
      <c r="J40" s="3">
        <f t="shared" si="60"/>
        <v>0</v>
      </c>
      <c r="K40" s="3">
        <f t="shared" si="60"/>
        <v>0</v>
      </c>
      <c r="L40" s="3">
        <f t="shared" si="60"/>
        <v>0</v>
      </c>
      <c r="M40" s="3">
        <f t="shared" si="60"/>
        <v>0</v>
      </c>
      <c r="N40" s="3">
        <f t="shared" si="45"/>
        <v>0</v>
      </c>
      <c r="O40" s="3">
        <f t="shared" si="46"/>
        <v>0</v>
      </c>
      <c r="P40" s="3">
        <f t="shared" si="47"/>
        <v>0</v>
      </c>
      <c r="Q40" s="3">
        <f t="shared" si="60"/>
        <v>0</v>
      </c>
      <c r="R40" s="3">
        <f t="shared" si="60"/>
        <v>0</v>
      </c>
      <c r="S40" s="3">
        <f t="shared" si="60"/>
        <v>0</v>
      </c>
      <c r="T40" s="490">
        <v>285642.29999999993</v>
      </c>
      <c r="U40" s="3">
        <f t="shared" si="60"/>
        <v>285642.29999999993</v>
      </c>
      <c r="V40" s="3">
        <f t="shared" si="60"/>
        <v>285642.29999999993</v>
      </c>
      <c r="W40" s="3">
        <f t="shared" si="60"/>
        <v>285642.29999999993</v>
      </c>
      <c r="X40" s="3">
        <f t="shared" si="60"/>
        <v>285642.29999999993</v>
      </c>
      <c r="Y40" s="3">
        <f t="shared" si="60"/>
        <v>285642.29999999993</v>
      </c>
      <c r="Z40" s="3">
        <f t="shared" si="60"/>
        <v>285642.29999999993</v>
      </c>
      <c r="AA40" s="3">
        <f t="shared" si="60"/>
        <v>285642.29999999993</v>
      </c>
      <c r="AB40" s="3">
        <f t="shared" si="60"/>
        <v>285642.29999999993</v>
      </c>
      <c r="AC40" s="3">
        <f t="shared" si="60"/>
        <v>285642.29999999993</v>
      </c>
      <c r="AD40" s="3">
        <f t="shared" si="60"/>
        <v>285642.29999999993</v>
      </c>
      <c r="AE40" s="3">
        <f t="shared" si="60"/>
        <v>285642.29999999993</v>
      </c>
      <c r="AF40" s="3">
        <f t="shared" si="60"/>
        <v>285642.29999999993</v>
      </c>
      <c r="AG40" s="3">
        <f t="shared" si="60"/>
        <v>285642.29999999993</v>
      </c>
      <c r="AH40" s="3">
        <f t="shared" si="60"/>
        <v>285642.29999999993</v>
      </c>
      <c r="AI40" s="3">
        <f t="shared" si="60"/>
        <v>285642.29999999993</v>
      </c>
      <c r="AJ40" s="3">
        <f t="shared" si="60"/>
        <v>285642.29999999993</v>
      </c>
      <c r="AK40" s="3">
        <f t="shared" si="60"/>
        <v>285642.29999999993</v>
      </c>
      <c r="AL40" s="3">
        <f t="shared" si="60"/>
        <v>285642.29999999993</v>
      </c>
      <c r="AM40" s="3">
        <f t="shared" si="60"/>
        <v>285642.29999999993</v>
      </c>
      <c r="AN40" s="3">
        <f t="shared" si="60"/>
        <v>285642.29999999993</v>
      </c>
      <c r="AO40" s="3">
        <f t="shared" si="60"/>
        <v>285642.29999999993</v>
      </c>
      <c r="AP40" s="3">
        <f t="shared" si="60"/>
        <v>285642.29999999993</v>
      </c>
      <c r="AQ40" s="3">
        <f t="shared" si="60"/>
        <v>285642.29999999993</v>
      </c>
      <c r="AR40" s="3">
        <f t="shared" si="60"/>
        <v>285642.29999999993</v>
      </c>
      <c r="AS40" s="3">
        <f t="shared" si="60"/>
        <v>285642.29999999993</v>
      </c>
      <c r="AT40" s="3">
        <f t="shared" si="60"/>
        <v>285642.29999999993</v>
      </c>
      <c r="AU40" s="3">
        <f t="shared" si="60"/>
        <v>285642.29999999993</v>
      </c>
      <c r="AV40" s="3">
        <f t="shared" si="60"/>
        <v>285642.29999999993</v>
      </c>
      <c r="AW40" s="3">
        <f t="shared" si="60"/>
        <v>285642.29999999993</v>
      </c>
      <c r="AX40" s="3">
        <f t="shared" si="60"/>
        <v>285642.29999999993</v>
      </c>
      <c r="AY40" s="3">
        <f t="shared" si="60"/>
        <v>285642.29999999993</v>
      </c>
      <c r="AZ40" s="3">
        <f t="shared" si="60"/>
        <v>285642.29999999993</v>
      </c>
      <c r="BA40" s="3">
        <f t="shared" si="60"/>
        <v>285642.29999999993</v>
      </c>
      <c r="BB40" s="3">
        <f t="shared" si="60"/>
        <v>285642.29999999993</v>
      </c>
      <c r="BC40" s="3">
        <f t="shared" si="60"/>
        <v>285642.29999999993</v>
      </c>
      <c r="BD40" s="3">
        <f t="shared" si="60"/>
        <v>285642.29999999993</v>
      </c>
      <c r="BE40" s="3">
        <f t="shared" si="60"/>
        <v>285642.29999999993</v>
      </c>
      <c r="BF40" s="3">
        <f t="shared" si="60"/>
        <v>285642.29999999993</v>
      </c>
      <c r="BG40" s="3">
        <f t="shared" si="60"/>
        <v>285642.29999999993</v>
      </c>
      <c r="BH40" s="3">
        <f t="shared" si="60"/>
        <v>285642.29999999993</v>
      </c>
      <c r="BI40" s="3">
        <f t="shared" si="60"/>
        <v>285642.29999999993</v>
      </c>
      <c r="BJ40" s="3">
        <f t="shared" si="60"/>
        <v>285642.29999999993</v>
      </c>
      <c r="BK40" s="3">
        <f t="shared" si="60"/>
        <v>285642.29999999993</v>
      </c>
      <c r="BL40" s="3">
        <f t="shared" si="60"/>
        <v>285642.29999999993</v>
      </c>
      <c r="BM40" s="3">
        <f t="shared" si="60"/>
        <v>285642.29999999993</v>
      </c>
      <c r="BN40" s="3">
        <f t="shared" si="60"/>
        <v>285642.29999999993</v>
      </c>
      <c r="BO40" s="3">
        <f t="shared" si="60"/>
        <v>285642.29999999993</v>
      </c>
      <c r="BP40" s="3">
        <f t="shared" si="60"/>
        <v>285642.29999999993</v>
      </c>
      <c r="BQ40" s="3">
        <f t="shared" si="60"/>
        <v>285642.29999999993</v>
      </c>
      <c r="BR40" s="3">
        <f t="shared" si="60"/>
        <v>285642.29999999993</v>
      </c>
      <c r="BS40" s="3">
        <f t="shared" ref="BS40:CH40" si="61">BR40</f>
        <v>285642.29999999993</v>
      </c>
      <c r="BT40" s="3">
        <f t="shared" si="61"/>
        <v>285642.29999999993</v>
      </c>
      <c r="BU40" s="3">
        <f t="shared" si="61"/>
        <v>285642.29999999993</v>
      </c>
      <c r="BV40" s="3">
        <f t="shared" si="61"/>
        <v>285642.29999999993</v>
      </c>
      <c r="BW40" s="3">
        <f t="shared" si="61"/>
        <v>285642.29999999993</v>
      </c>
      <c r="BX40" s="3">
        <f t="shared" si="61"/>
        <v>285642.29999999993</v>
      </c>
      <c r="BY40" s="3">
        <f t="shared" si="61"/>
        <v>285642.29999999993</v>
      </c>
      <c r="BZ40" s="3">
        <f t="shared" si="61"/>
        <v>285642.29999999993</v>
      </c>
      <c r="CA40" s="3">
        <f t="shared" si="61"/>
        <v>285642.29999999993</v>
      </c>
      <c r="CB40" s="3">
        <f t="shared" si="61"/>
        <v>285642.29999999993</v>
      </c>
      <c r="CC40" s="3">
        <f t="shared" si="61"/>
        <v>285642.29999999993</v>
      </c>
      <c r="CD40" s="3">
        <f t="shared" si="61"/>
        <v>285642.29999999993</v>
      </c>
      <c r="CE40" s="3">
        <f t="shared" si="61"/>
        <v>285642.29999999993</v>
      </c>
      <c r="CF40" s="3">
        <f t="shared" si="61"/>
        <v>285642.29999999993</v>
      </c>
      <c r="CG40" s="3">
        <f t="shared" si="61"/>
        <v>285642.29999999993</v>
      </c>
      <c r="CH40" s="12">
        <f t="shared" si="61"/>
        <v>285642.29999999993</v>
      </c>
    </row>
    <row r="41" spans="1:86" x14ac:dyDescent="0.25">
      <c r="A41" s="610"/>
      <c r="B41" s="106" t="str">
        <f t="shared" si="34"/>
        <v>Miscellaneous</v>
      </c>
      <c r="C41" s="3">
        <v>0</v>
      </c>
      <c r="D41" s="3">
        <v>0</v>
      </c>
      <c r="E41" s="3">
        <v>0</v>
      </c>
      <c r="F41" s="351">
        <v>0</v>
      </c>
      <c r="G41" s="3">
        <f t="shared" ref="G41:BR41" si="62">F41</f>
        <v>0</v>
      </c>
      <c r="H41" s="3">
        <f t="shared" si="62"/>
        <v>0</v>
      </c>
      <c r="I41" s="3">
        <f t="shared" si="62"/>
        <v>0</v>
      </c>
      <c r="J41" s="3">
        <f t="shared" si="62"/>
        <v>0</v>
      </c>
      <c r="K41" s="3">
        <f t="shared" si="62"/>
        <v>0</v>
      </c>
      <c r="L41" s="3">
        <f t="shared" si="62"/>
        <v>0</v>
      </c>
      <c r="M41" s="3">
        <f t="shared" si="62"/>
        <v>0</v>
      </c>
      <c r="N41" s="3">
        <f t="shared" si="45"/>
        <v>0</v>
      </c>
      <c r="O41" s="3">
        <f t="shared" si="46"/>
        <v>0</v>
      </c>
      <c r="P41" s="3">
        <f t="shared" si="47"/>
        <v>0</v>
      </c>
      <c r="Q41" s="3">
        <f t="shared" si="62"/>
        <v>0</v>
      </c>
      <c r="R41" s="3">
        <f t="shared" si="62"/>
        <v>0</v>
      </c>
      <c r="S41" s="3">
        <f t="shared" si="62"/>
        <v>0</v>
      </c>
      <c r="T41" s="522">
        <v>114290.29000000001</v>
      </c>
      <c r="U41" s="3">
        <f t="shared" si="62"/>
        <v>114290.29000000001</v>
      </c>
      <c r="V41" s="3">
        <f t="shared" si="62"/>
        <v>114290.29000000001</v>
      </c>
      <c r="W41" s="3">
        <f t="shared" si="62"/>
        <v>114290.29000000001</v>
      </c>
      <c r="X41" s="3">
        <f t="shared" si="62"/>
        <v>114290.29000000001</v>
      </c>
      <c r="Y41" s="3">
        <f t="shared" si="62"/>
        <v>114290.29000000001</v>
      </c>
      <c r="Z41" s="3">
        <f t="shared" si="62"/>
        <v>114290.29000000001</v>
      </c>
      <c r="AA41" s="3">
        <f t="shared" si="62"/>
        <v>114290.29000000001</v>
      </c>
      <c r="AB41" s="3">
        <f t="shared" si="62"/>
        <v>114290.29000000001</v>
      </c>
      <c r="AC41" s="3">
        <f t="shared" si="62"/>
        <v>114290.29000000001</v>
      </c>
      <c r="AD41" s="3">
        <f t="shared" si="62"/>
        <v>114290.29000000001</v>
      </c>
      <c r="AE41" s="3">
        <f t="shared" si="62"/>
        <v>114290.29000000001</v>
      </c>
      <c r="AF41" s="3">
        <f t="shared" si="62"/>
        <v>114290.29000000001</v>
      </c>
      <c r="AG41" s="3">
        <f t="shared" si="62"/>
        <v>114290.29000000001</v>
      </c>
      <c r="AH41" s="3">
        <f t="shared" si="62"/>
        <v>114290.29000000001</v>
      </c>
      <c r="AI41" s="3">
        <f t="shared" si="62"/>
        <v>114290.29000000001</v>
      </c>
      <c r="AJ41" s="3">
        <f t="shared" si="62"/>
        <v>114290.29000000001</v>
      </c>
      <c r="AK41" s="3">
        <f t="shared" si="62"/>
        <v>114290.29000000001</v>
      </c>
      <c r="AL41" s="3">
        <f t="shared" si="62"/>
        <v>114290.29000000001</v>
      </c>
      <c r="AM41" s="3">
        <f t="shared" si="62"/>
        <v>114290.29000000001</v>
      </c>
      <c r="AN41" s="3">
        <f t="shared" si="62"/>
        <v>114290.29000000001</v>
      </c>
      <c r="AO41" s="3">
        <f t="shared" si="62"/>
        <v>114290.29000000001</v>
      </c>
      <c r="AP41" s="3">
        <f t="shared" si="62"/>
        <v>114290.29000000001</v>
      </c>
      <c r="AQ41" s="3">
        <f t="shared" si="62"/>
        <v>114290.29000000001</v>
      </c>
      <c r="AR41" s="3">
        <f t="shared" si="62"/>
        <v>114290.29000000001</v>
      </c>
      <c r="AS41" s="3">
        <f t="shared" si="62"/>
        <v>114290.29000000001</v>
      </c>
      <c r="AT41" s="3">
        <f t="shared" si="62"/>
        <v>114290.29000000001</v>
      </c>
      <c r="AU41" s="3">
        <f t="shared" si="62"/>
        <v>114290.29000000001</v>
      </c>
      <c r="AV41" s="3">
        <f t="shared" si="62"/>
        <v>114290.29000000001</v>
      </c>
      <c r="AW41" s="3">
        <f t="shared" si="62"/>
        <v>114290.29000000001</v>
      </c>
      <c r="AX41" s="3">
        <f t="shared" si="62"/>
        <v>114290.29000000001</v>
      </c>
      <c r="AY41" s="3">
        <f t="shared" si="62"/>
        <v>114290.29000000001</v>
      </c>
      <c r="AZ41" s="3">
        <f t="shared" si="62"/>
        <v>114290.29000000001</v>
      </c>
      <c r="BA41" s="3">
        <f t="shared" si="62"/>
        <v>114290.29000000001</v>
      </c>
      <c r="BB41" s="3">
        <f t="shared" si="62"/>
        <v>114290.29000000001</v>
      </c>
      <c r="BC41" s="3">
        <f t="shared" si="62"/>
        <v>114290.29000000001</v>
      </c>
      <c r="BD41" s="3">
        <f t="shared" si="62"/>
        <v>114290.29000000001</v>
      </c>
      <c r="BE41" s="3">
        <f t="shared" si="62"/>
        <v>114290.29000000001</v>
      </c>
      <c r="BF41" s="3">
        <f t="shared" si="62"/>
        <v>114290.29000000001</v>
      </c>
      <c r="BG41" s="3">
        <f t="shared" si="62"/>
        <v>114290.29000000001</v>
      </c>
      <c r="BH41" s="3">
        <f t="shared" si="62"/>
        <v>114290.29000000001</v>
      </c>
      <c r="BI41" s="3">
        <f t="shared" si="62"/>
        <v>114290.29000000001</v>
      </c>
      <c r="BJ41" s="3">
        <f t="shared" si="62"/>
        <v>114290.29000000001</v>
      </c>
      <c r="BK41" s="3">
        <f t="shared" si="62"/>
        <v>114290.29000000001</v>
      </c>
      <c r="BL41" s="3">
        <f t="shared" si="62"/>
        <v>114290.29000000001</v>
      </c>
      <c r="BM41" s="3">
        <f t="shared" si="62"/>
        <v>114290.29000000001</v>
      </c>
      <c r="BN41" s="3">
        <f t="shared" si="62"/>
        <v>114290.29000000001</v>
      </c>
      <c r="BO41" s="3">
        <f t="shared" si="62"/>
        <v>114290.29000000001</v>
      </c>
      <c r="BP41" s="3">
        <f t="shared" si="62"/>
        <v>114290.29000000001</v>
      </c>
      <c r="BQ41" s="3">
        <f t="shared" si="62"/>
        <v>114290.29000000001</v>
      </c>
      <c r="BR41" s="3">
        <f t="shared" si="62"/>
        <v>114290.29000000001</v>
      </c>
      <c r="BS41" s="3">
        <f t="shared" ref="BS41:CH41" si="63">BR41</f>
        <v>114290.29000000001</v>
      </c>
      <c r="BT41" s="3">
        <f t="shared" si="63"/>
        <v>114290.29000000001</v>
      </c>
      <c r="BU41" s="3">
        <f t="shared" si="63"/>
        <v>114290.29000000001</v>
      </c>
      <c r="BV41" s="3">
        <f t="shared" si="63"/>
        <v>114290.29000000001</v>
      </c>
      <c r="BW41" s="3">
        <f t="shared" si="63"/>
        <v>114290.29000000001</v>
      </c>
      <c r="BX41" s="3">
        <f t="shared" si="63"/>
        <v>114290.29000000001</v>
      </c>
      <c r="BY41" s="3">
        <f t="shared" si="63"/>
        <v>114290.29000000001</v>
      </c>
      <c r="BZ41" s="3">
        <f t="shared" si="63"/>
        <v>114290.29000000001</v>
      </c>
      <c r="CA41" s="3">
        <f t="shared" si="63"/>
        <v>114290.29000000001</v>
      </c>
      <c r="CB41" s="3">
        <f t="shared" si="63"/>
        <v>114290.29000000001</v>
      </c>
      <c r="CC41" s="3">
        <f t="shared" si="63"/>
        <v>114290.29000000001</v>
      </c>
      <c r="CD41" s="3">
        <f t="shared" si="63"/>
        <v>114290.29000000001</v>
      </c>
      <c r="CE41" s="3">
        <f t="shared" si="63"/>
        <v>114290.29000000001</v>
      </c>
      <c r="CF41" s="3">
        <f t="shared" si="63"/>
        <v>114290.29000000001</v>
      </c>
      <c r="CG41" s="3">
        <f t="shared" si="63"/>
        <v>114290.29000000001</v>
      </c>
      <c r="CH41" s="12">
        <f t="shared" si="63"/>
        <v>114290.29000000001</v>
      </c>
    </row>
    <row r="42" spans="1:86" x14ac:dyDescent="0.25">
      <c r="A42" s="610"/>
      <c r="B42" s="106" t="str">
        <f t="shared" si="34"/>
        <v>Pool Spa</v>
      </c>
      <c r="C42" s="3">
        <v>0</v>
      </c>
      <c r="D42" s="3">
        <v>0</v>
      </c>
      <c r="E42" s="3">
        <v>0</v>
      </c>
      <c r="F42" s="351">
        <v>0</v>
      </c>
      <c r="G42" s="3">
        <f t="shared" ref="G42:BR42" si="64">F42</f>
        <v>0</v>
      </c>
      <c r="H42" s="3">
        <f t="shared" si="64"/>
        <v>0</v>
      </c>
      <c r="I42" s="3">
        <f t="shared" si="64"/>
        <v>0</v>
      </c>
      <c r="J42" s="3">
        <f t="shared" si="64"/>
        <v>0</v>
      </c>
      <c r="K42" s="3">
        <f t="shared" si="64"/>
        <v>0</v>
      </c>
      <c r="L42" s="3">
        <f t="shared" si="64"/>
        <v>0</v>
      </c>
      <c r="M42" s="3">
        <f t="shared" si="64"/>
        <v>0</v>
      </c>
      <c r="N42" s="3">
        <f t="shared" si="45"/>
        <v>0</v>
      </c>
      <c r="O42" s="3">
        <f t="shared" si="46"/>
        <v>0</v>
      </c>
      <c r="P42" s="3">
        <f t="shared" si="47"/>
        <v>0</v>
      </c>
      <c r="Q42" s="3">
        <f t="shared" si="64"/>
        <v>0</v>
      </c>
      <c r="R42" s="3">
        <f t="shared" si="64"/>
        <v>0</v>
      </c>
      <c r="S42" s="3">
        <f t="shared" si="64"/>
        <v>0</v>
      </c>
      <c r="T42" s="490">
        <v>0</v>
      </c>
      <c r="U42" s="3">
        <f t="shared" si="64"/>
        <v>0</v>
      </c>
      <c r="V42" s="3">
        <f t="shared" si="64"/>
        <v>0</v>
      </c>
      <c r="W42" s="3">
        <f t="shared" si="64"/>
        <v>0</v>
      </c>
      <c r="X42" s="3">
        <f t="shared" si="64"/>
        <v>0</v>
      </c>
      <c r="Y42" s="3">
        <f t="shared" si="64"/>
        <v>0</v>
      </c>
      <c r="Z42" s="3">
        <f t="shared" si="64"/>
        <v>0</v>
      </c>
      <c r="AA42" s="3">
        <f t="shared" si="64"/>
        <v>0</v>
      </c>
      <c r="AB42" s="3">
        <f t="shared" si="64"/>
        <v>0</v>
      </c>
      <c r="AC42" s="3">
        <f t="shared" si="64"/>
        <v>0</v>
      </c>
      <c r="AD42" s="3">
        <f t="shared" si="64"/>
        <v>0</v>
      </c>
      <c r="AE42" s="3">
        <f t="shared" si="64"/>
        <v>0</v>
      </c>
      <c r="AF42" s="3">
        <f t="shared" si="64"/>
        <v>0</v>
      </c>
      <c r="AG42" s="3">
        <f t="shared" si="64"/>
        <v>0</v>
      </c>
      <c r="AH42" s="3">
        <f t="shared" si="64"/>
        <v>0</v>
      </c>
      <c r="AI42" s="3">
        <f t="shared" si="64"/>
        <v>0</v>
      </c>
      <c r="AJ42" s="3">
        <f t="shared" si="64"/>
        <v>0</v>
      </c>
      <c r="AK42" s="3">
        <f t="shared" si="64"/>
        <v>0</v>
      </c>
      <c r="AL42" s="3">
        <f t="shared" si="64"/>
        <v>0</v>
      </c>
      <c r="AM42" s="3">
        <f t="shared" si="64"/>
        <v>0</v>
      </c>
      <c r="AN42" s="3">
        <f t="shared" si="64"/>
        <v>0</v>
      </c>
      <c r="AO42" s="3">
        <f t="shared" si="64"/>
        <v>0</v>
      </c>
      <c r="AP42" s="3">
        <f t="shared" si="64"/>
        <v>0</v>
      </c>
      <c r="AQ42" s="3">
        <f t="shared" si="64"/>
        <v>0</v>
      </c>
      <c r="AR42" s="3">
        <f t="shared" si="64"/>
        <v>0</v>
      </c>
      <c r="AS42" s="3">
        <f t="shared" si="64"/>
        <v>0</v>
      </c>
      <c r="AT42" s="3">
        <f t="shared" si="64"/>
        <v>0</v>
      </c>
      <c r="AU42" s="3">
        <f t="shared" si="64"/>
        <v>0</v>
      </c>
      <c r="AV42" s="3">
        <f t="shared" si="64"/>
        <v>0</v>
      </c>
      <c r="AW42" s="3">
        <f t="shared" si="64"/>
        <v>0</v>
      </c>
      <c r="AX42" s="3">
        <f t="shared" si="64"/>
        <v>0</v>
      </c>
      <c r="AY42" s="3">
        <f t="shared" si="64"/>
        <v>0</v>
      </c>
      <c r="AZ42" s="3">
        <f t="shared" si="64"/>
        <v>0</v>
      </c>
      <c r="BA42" s="3">
        <f t="shared" si="64"/>
        <v>0</v>
      </c>
      <c r="BB42" s="3">
        <f t="shared" si="64"/>
        <v>0</v>
      </c>
      <c r="BC42" s="3">
        <f t="shared" si="64"/>
        <v>0</v>
      </c>
      <c r="BD42" s="3">
        <f t="shared" si="64"/>
        <v>0</v>
      </c>
      <c r="BE42" s="3">
        <f t="shared" si="64"/>
        <v>0</v>
      </c>
      <c r="BF42" s="3">
        <f t="shared" si="64"/>
        <v>0</v>
      </c>
      <c r="BG42" s="3">
        <f t="shared" si="64"/>
        <v>0</v>
      </c>
      <c r="BH42" s="3">
        <f t="shared" si="64"/>
        <v>0</v>
      </c>
      <c r="BI42" s="3">
        <f t="shared" si="64"/>
        <v>0</v>
      </c>
      <c r="BJ42" s="3">
        <f t="shared" si="64"/>
        <v>0</v>
      </c>
      <c r="BK42" s="3">
        <f t="shared" si="64"/>
        <v>0</v>
      </c>
      <c r="BL42" s="3">
        <f t="shared" si="64"/>
        <v>0</v>
      </c>
      <c r="BM42" s="3">
        <f t="shared" si="64"/>
        <v>0</v>
      </c>
      <c r="BN42" s="3">
        <f t="shared" si="64"/>
        <v>0</v>
      </c>
      <c r="BO42" s="3">
        <f t="shared" si="64"/>
        <v>0</v>
      </c>
      <c r="BP42" s="3">
        <f t="shared" si="64"/>
        <v>0</v>
      </c>
      <c r="BQ42" s="3">
        <f t="shared" si="64"/>
        <v>0</v>
      </c>
      <c r="BR42" s="3">
        <f t="shared" si="64"/>
        <v>0</v>
      </c>
      <c r="BS42" s="3">
        <f t="shared" ref="BS42:CH42" si="65">BR42</f>
        <v>0</v>
      </c>
      <c r="BT42" s="3">
        <f t="shared" si="65"/>
        <v>0</v>
      </c>
      <c r="BU42" s="3">
        <f t="shared" si="65"/>
        <v>0</v>
      </c>
      <c r="BV42" s="3">
        <f t="shared" si="65"/>
        <v>0</v>
      </c>
      <c r="BW42" s="3">
        <f t="shared" si="65"/>
        <v>0</v>
      </c>
      <c r="BX42" s="3">
        <f t="shared" si="65"/>
        <v>0</v>
      </c>
      <c r="BY42" s="3">
        <f t="shared" si="65"/>
        <v>0</v>
      </c>
      <c r="BZ42" s="3">
        <f t="shared" si="65"/>
        <v>0</v>
      </c>
      <c r="CA42" s="3">
        <f t="shared" si="65"/>
        <v>0</v>
      </c>
      <c r="CB42" s="3">
        <f t="shared" si="65"/>
        <v>0</v>
      </c>
      <c r="CC42" s="3">
        <f t="shared" si="65"/>
        <v>0</v>
      </c>
      <c r="CD42" s="3">
        <f t="shared" si="65"/>
        <v>0</v>
      </c>
      <c r="CE42" s="3">
        <f t="shared" si="65"/>
        <v>0</v>
      </c>
      <c r="CF42" s="3">
        <f t="shared" si="65"/>
        <v>0</v>
      </c>
      <c r="CG42" s="3">
        <f t="shared" si="65"/>
        <v>0</v>
      </c>
      <c r="CH42" s="12">
        <f t="shared" si="65"/>
        <v>0</v>
      </c>
    </row>
    <row r="43" spans="1:86" x14ac:dyDescent="0.25">
      <c r="A43" s="610"/>
      <c r="B43" s="106" t="str">
        <f t="shared" si="34"/>
        <v>Refrigeration</v>
      </c>
      <c r="C43" s="3">
        <v>0</v>
      </c>
      <c r="D43" s="3">
        <v>0</v>
      </c>
      <c r="E43" s="3">
        <v>0</v>
      </c>
      <c r="F43" s="351">
        <v>0</v>
      </c>
      <c r="G43" s="3">
        <f t="shared" ref="G43:BR43" si="66">F43</f>
        <v>0</v>
      </c>
      <c r="H43" s="3">
        <f t="shared" si="66"/>
        <v>0</v>
      </c>
      <c r="I43" s="3">
        <f t="shared" si="66"/>
        <v>0</v>
      </c>
      <c r="J43" s="3">
        <f t="shared" si="66"/>
        <v>0</v>
      </c>
      <c r="K43" s="3">
        <f t="shared" si="66"/>
        <v>0</v>
      </c>
      <c r="L43" s="3">
        <f t="shared" si="66"/>
        <v>0</v>
      </c>
      <c r="M43" s="3">
        <f t="shared" si="66"/>
        <v>0</v>
      </c>
      <c r="N43" s="3">
        <f t="shared" si="45"/>
        <v>0</v>
      </c>
      <c r="O43" s="3">
        <f t="shared" si="46"/>
        <v>0</v>
      </c>
      <c r="P43" s="3">
        <f t="shared" si="47"/>
        <v>0</v>
      </c>
      <c r="Q43" s="3">
        <f t="shared" si="66"/>
        <v>0</v>
      </c>
      <c r="R43" s="3">
        <f t="shared" si="66"/>
        <v>0</v>
      </c>
      <c r="S43" s="3">
        <f t="shared" si="66"/>
        <v>0</v>
      </c>
      <c r="T43" s="490">
        <v>2.9103830456733704E-11</v>
      </c>
      <c r="U43" s="3">
        <f t="shared" si="66"/>
        <v>2.9103830456733704E-11</v>
      </c>
      <c r="V43" s="3">
        <f t="shared" si="66"/>
        <v>2.9103830456733704E-11</v>
      </c>
      <c r="W43" s="3">
        <f t="shared" si="66"/>
        <v>2.9103830456733704E-11</v>
      </c>
      <c r="X43" s="3">
        <f t="shared" si="66"/>
        <v>2.9103830456733704E-11</v>
      </c>
      <c r="Y43" s="3">
        <f t="shared" si="66"/>
        <v>2.9103830456733704E-11</v>
      </c>
      <c r="Z43" s="3">
        <f t="shared" si="66"/>
        <v>2.9103830456733704E-11</v>
      </c>
      <c r="AA43" s="3">
        <f t="shared" si="66"/>
        <v>2.9103830456733704E-11</v>
      </c>
      <c r="AB43" s="3">
        <f t="shared" si="66"/>
        <v>2.9103830456733704E-11</v>
      </c>
      <c r="AC43" s="3">
        <f t="shared" si="66"/>
        <v>2.9103830456733704E-11</v>
      </c>
      <c r="AD43" s="3">
        <f t="shared" si="66"/>
        <v>2.9103830456733704E-11</v>
      </c>
      <c r="AE43" s="3">
        <f t="shared" si="66"/>
        <v>2.9103830456733704E-11</v>
      </c>
      <c r="AF43" s="3">
        <f t="shared" si="66"/>
        <v>2.9103830456733704E-11</v>
      </c>
      <c r="AG43" s="3">
        <f t="shared" si="66"/>
        <v>2.9103830456733704E-11</v>
      </c>
      <c r="AH43" s="3">
        <f t="shared" si="66"/>
        <v>2.9103830456733704E-11</v>
      </c>
      <c r="AI43" s="3">
        <f t="shared" si="66"/>
        <v>2.9103830456733704E-11</v>
      </c>
      <c r="AJ43" s="3">
        <f t="shared" si="66"/>
        <v>2.9103830456733704E-11</v>
      </c>
      <c r="AK43" s="3">
        <f t="shared" si="66"/>
        <v>2.9103830456733704E-11</v>
      </c>
      <c r="AL43" s="3">
        <f t="shared" si="66"/>
        <v>2.9103830456733704E-11</v>
      </c>
      <c r="AM43" s="3">
        <f t="shared" si="66"/>
        <v>2.9103830456733704E-11</v>
      </c>
      <c r="AN43" s="3">
        <f t="shared" si="66"/>
        <v>2.9103830456733704E-11</v>
      </c>
      <c r="AO43" s="3">
        <f t="shared" si="66"/>
        <v>2.9103830456733704E-11</v>
      </c>
      <c r="AP43" s="3">
        <f t="shared" si="66"/>
        <v>2.9103830456733704E-11</v>
      </c>
      <c r="AQ43" s="3">
        <f t="shared" si="66"/>
        <v>2.9103830456733704E-11</v>
      </c>
      <c r="AR43" s="3">
        <f t="shared" si="66"/>
        <v>2.9103830456733704E-11</v>
      </c>
      <c r="AS43" s="3">
        <f t="shared" si="66"/>
        <v>2.9103830456733704E-11</v>
      </c>
      <c r="AT43" s="3">
        <f t="shared" si="66"/>
        <v>2.9103830456733704E-11</v>
      </c>
      <c r="AU43" s="3">
        <f t="shared" si="66"/>
        <v>2.9103830456733704E-11</v>
      </c>
      <c r="AV43" s="3">
        <f t="shared" si="66"/>
        <v>2.9103830456733704E-11</v>
      </c>
      <c r="AW43" s="3">
        <f t="shared" si="66"/>
        <v>2.9103830456733704E-11</v>
      </c>
      <c r="AX43" s="3">
        <f t="shared" si="66"/>
        <v>2.9103830456733704E-11</v>
      </c>
      <c r="AY43" s="3">
        <f t="shared" si="66"/>
        <v>2.9103830456733704E-11</v>
      </c>
      <c r="AZ43" s="3">
        <f t="shared" si="66"/>
        <v>2.9103830456733704E-11</v>
      </c>
      <c r="BA43" s="3">
        <f t="shared" si="66"/>
        <v>2.9103830456733704E-11</v>
      </c>
      <c r="BB43" s="3">
        <f t="shared" si="66"/>
        <v>2.9103830456733704E-11</v>
      </c>
      <c r="BC43" s="3">
        <f t="shared" si="66"/>
        <v>2.9103830456733704E-11</v>
      </c>
      <c r="BD43" s="3">
        <f t="shared" si="66"/>
        <v>2.9103830456733704E-11</v>
      </c>
      <c r="BE43" s="3">
        <f t="shared" si="66"/>
        <v>2.9103830456733704E-11</v>
      </c>
      <c r="BF43" s="3">
        <f t="shared" si="66"/>
        <v>2.9103830456733704E-11</v>
      </c>
      <c r="BG43" s="3">
        <f t="shared" si="66"/>
        <v>2.9103830456733704E-11</v>
      </c>
      <c r="BH43" s="3">
        <f t="shared" si="66"/>
        <v>2.9103830456733704E-11</v>
      </c>
      <c r="BI43" s="3">
        <f t="shared" si="66"/>
        <v>2.9103830456733704E-11</v>
      </c>
      <c r="BJ43" s="3">
        <f t="shared" si="66"/>
        <v>2.9103830456733704E-11</v>
      </c>
      <c r="BK43" s="3">
        <f t="shared" si="66"/>
        <v>2.9103830456733704E-11</v>
      </c>
      <c r="BL43" s="3">
        <f t="shared" si="66"/>
        <v>2.9103830456733704E-11</v>
      </c>
      <c r="BM43" s="3">
        <f t="shared" si="66"/>
        <v>2.9103830456733704E-11</v>
      </c>
      <c r="BN43" s="3">
        <f t="shared" si="66"/>
        <v>2.9103830456733704E-11</v>
      </c>
      <c r="BO43" s="3">
        <f t="shared" si="66"/>
        <v>2.9103830456733704E-11</v>
      </c>
      <c r="BP43" s="3">
        <f t="shared" si="66"/>
        <v>2.9103830456733704E-11</v>
      </c>
      <c r="BQ43" s="3">
        <f t="shared" si="66"/>
        <v>2.9103830456733704E-11</v>
      </c>
      <c r="BR43" s="3">
        <f t="shared" si="66"/>
        <v>2.9103830456733704E-11</v>
      </c>
      <c r="BS43" s="3">
        <f t="shared" ref="BS43:CH43" si="67">BR43</f>
        <v>2.9103830456733704E-11</v>
      </c>
      <c r="BT43" s="3">
        <f t="shared" si="67"/>
        <v>2.9103830456733704E-11</v>
      </c>
      <c r="BU43" s="3">
        <f t="shared" si="67"/>
        <v>2.9103830456733704E-11</v>
      </c>
      <c r="BV43" s="3">
        <f t="shared" si="67"/>
        <v>2.9103830456733704E-11</v>
      </c>
      <c r="BW43" s="3">
        <f t="shared" si="67"/>
        <v>2.9103830456733704E-11</v>
      </c>
      <c r="BX43" s="3">
        <f t="shared" si="67"/>
        <v>2.9103830456733704E-11</v>
      </c>
      <c r="BY43" s="3">
        <f t="shared" si="67"/>
        <v>2.9103830456733704E-11</v>
      </c>
      <c r="BZ43" s="3">
        <f t="shared" si="67"/>
        <v>2.9103830456733704E-11</v>
      </c>
      <c r="CA43" s="3">
        <f t="shared" si="67"/>
        <v>2.9103830456733704E-11</v>
      </c>
      <c r="CB43" s="3">
        <f t="shared" si="67"/>
        <v>2.9103830456733704E-11</v>
      </c>
      <c r="CC43" s="3">
        <f t="shared" si="67"/>
        <v>2.9103830456733704E-11</v>
      </c>
      <c r="CD43" s="3">
        <f t="shared" si="67"/>
        <v>2.9103830456733704E-11</v>
      </c>
      <c r="CE43" s="3">
        <f t="shared" si="67"/>
        <v>2.9103830456733704E-11</v>
      </c>
      <c r="CF43" s="3">
        <f t="shared" si="67"/>
        <v>2.9103830456733704E-11</v>
      </c>
      <c r="CG43" s="3">
        <f t="shared" si="67"/>
        <v>2.9103830456733704E-11</v>
      </c>
      <c r="CH43" s="12">
        <f t="shared" si="67"/>
        <v>2.9103830456733704E-11</v>
      </c>
    </row>
    <row r="44" spans="1:86" ht="15" customHeight="1" x14ac:dyDescent="0.25">
      <c r="A44" s="610"/>
      <c r="B44" s="106" t="str">
        <f t="shared" si="34"/>
        <v>Water Heating</v>
      </c>
      <c r="C44" s="3">
        <v>0</v>
      </c>
      <c r="D44" s="3">
        <v>0</v>
      </c>
      <c r="E44" s="3">
        <v>0</v>
      </c>
      <c r="F44" s="351">
        <v>0</v>
      </c>
      <c r="G44" s="3">
        <f t="shared" ref="G44:BR44" si="68">F44</f>
        <v>0</v>
      </c>
      <c r="H44" s="3">
        <f t="shared" si="68"/>
        <v>0</v>
      </c>
      <c r="I44" s="3">
        <f t="shared" si="68"/>
        <v>0</v>
      </c>
      <c r="J44" s="3">
        <f t="shared" si="68"/>
        <v>0</v>
      </c>
      <c r="K44" s="3">
        <f t="shared" si="68"/>
        <v>0</v>
      </c>
      <c r="L44" s="3">
        <f t="shared" si="68"/>
        <v>0</v>
      </c>
      <c r="M44" s="3">
        <f t="shared" si="68"/>
        <v>0</v>
      </c>
      <c r="N44" s="3">
        <f t="shared" si="45"/>
        <v>0</v>
      </c>
      <c r="O44" s="3">
        <f t="shared" si="46"/>
        <v>0</v>
      </c>
      <c r="P44" s="3">
        <f t="shared" si="47"/>
        <v>0</v>
      </c>
      <c r="Q44" s="3">
        <f t="shared" si="68"/>
        <v>0</v>
      </c>
      <c r="R44" s="3">
        <f t="shared" si="68"/>
        <v>0</v>
      </c>
      <c r="S44" s="3">
        <f t="shared" si="68"/>
        <v>0</v>
      </c>
      <c r="T44" s="490">
        <v>119133.13999999998</v>
      </c>
      <c r="U44" s="3">
        <f t="shared" si="68"/>
        <v>119133.13999999998</v>
      </c>
      <c r="V44" s="3">
        <f t="shared" si="68"/>
        <v>119133.13999999998</v>
      </c>
      <c r="W44" s="3">
        <f t="shared" si="68"/>
        <v>119133.13999999998</v>
      </c>
      <c r="X44" s="3">
        <f t="shared" si="68"/>
        <v>119133.13999999998</v>
      </c>
      <c r="Y44" s="3">
        <f t="shared" si="68"/>
        <v>119133.13999999998</v>
      </c>
      <c r="Z44" s="3">
        <f t="shared" si="68"/>
        <v>119133.13999999998</v>
      </c>
      <c r="AA44" s="3">
        <f t="shared" si="68"/>
        <v>119133.13999999998</v>
      </c>
      <c r="AB44" s="3">
        <f t="shared" si="68"/>
        <v>119133.13999999998</v>
      </c>
      <c r="AC44" s="3">
        <f t="shared" si="68"/>
        <v>119133.13999999998</v>
      </c>
      <c r="AD44" s="3">
        <f t="shared" si="68"/>
        <v>119133.13999999998</v>
      </c>
      <c r="AE44" s="3">
        <f t="shared" si="68"/>
        <v>119133.13999999998</v>
      </c>
      <c r="AF44" s="3">
        <f t="shared" si="68"/>
        <v>119133.13999999998</v>
      </c>
      <c r="AG44" s="3">
        <f t="shared" si="68"/>
        <v>119133.13999999998</v>
      </c>
      <c r="AH44" s="3">
        <f t="shared" si="68"/>
        <v>119133.13999999998</v>
      </c>
      <c r="AI44" s="3">
        <f t="shared" si="68"/>
        <v>119133.13999999998</v>
      </c>
      <c r="AJ44" s="3">
        <f t="shared" si="68"/>
        <v>119133.13999999998</v>
      </c>
      <c r="AK44" s="3">
        <f t="shared" si="68"/>
        <v>119133.13999999998</v>
      </c>
      <c r="AL44" s="3">
        <f t="shared" si="68"/>
        <v>119133.13999999998</v>
      </c>
      <c r="AM44" s="3">
        <f t="shared" si="68"/>
        <v>119133.13999999998</v>
      </c>
      <c r="AN44" s="3">
        <f t="shared" si="68"/>
        <v>119133.13999999998</v>
      </c>
      <c r="AO44" s="3">
        <f t="shared" si="68"/>
        <v>119133.13999999998</v>
      </c>
      <c r="AP44" s="3">
        <f t="shared" si="68"/>
        <v>119133.13999999998</v>
      </c>
      <c r="AQ44" s="3">
        <f t="shared" si="68"/>
        <v>119133.13999999998</v>
      </c>
      <c r="AR44" s="3">
        <f t="shared" si="68"/>
        <v>119133.13999999998</v>
      </c>
      <c r="AS44" s="3">
        <f t="shared" si="68"/>
        <v>119133.13999999998</v>
      </c>
      <c r="AT44" s="3">
        <f t="shared" si="68"/>
        <v>119133.13999999998</v>
      </c>
      <c r="AU44" s="3">
        <f t="shared" si="68"/>
        <v>119133.13999999998</v>
      </c>
      <c r="AV44" s="3">
        <f t="shared" si="68"/>
        <v>119133.13999999998</v>
      </c>
      <c r="AW44" s="3">
        <f t="shared" si="68"/>
        <v>119133.13999999998</v>
      </c>
      <c r="AX44" s="3">
        <f t="shared" si="68"/>
        <v>119133.13999999998</v>
      </c>
      <c r="AY44" s="3">
        <f t="shared" si="68"/>
        <v>119133.13999999998</v>
      </c>
      <c r="AZ44" s="3">
        <f t="shared" si="68"/>
        <v>119133.13999999998</v>
      </c>
      <c r="BA44" s="3">
        <f t="shared" si="68"/>
        <v>119133.13999999998</v>
      </c>
      <c r="BB44" s="3">
        <f t="shared" si="68"/>
        <v>119133.13999999998</v>
      </c>
      <c r="BC44" s="3">
        <f t="shared" si="68"/>
        <v>119133.13999999998</v>
      </c>
      <c r="BD44" s="3">
        <f t="shared" si="68"/>
        <v>119133.13999999998</v>
      </c>
      <c r="BE44" s="3">
        <f t="shared" si="68"/>
        <v>119133.13999999998</v>
      </c>
      <c r="BF44" s="3">
        <f t="shared" si="68"/>
        <v>119133.13999999998</v>
      </c>
      <c r="BG44" s="3">
        <f t="shared" si="68"/>
        <v>119133.13999999998</v>
      </c>
      <c r="BH44" s="3">
        <f t="shared" si="68"/>
        <v>119133.13999999998</v>
      </c>
      <c r="BI44" s="3">
        <f t="shared" si="68"/>
        <v>119133.13999999998</v>
      </c>
      <c r="BJ44" s="3">
        <f t="shared" si="68"/>
        <v>119133.13999999998</v>
      </c>
      <c r="BK44" s="3">
        <f t="shared" si="68"/>
        <v>119133.13999999998</v>
      </c>
      <c r="BL44" s="3">
        <f t="shared" si="68"/>
        <v>119133.13999999998</v>
      </c>
      <c r="BM44" s="3">
        <f t="shared" si="68"/>
        <v>119133.13999999998</v>
      </c>
      <c r="BN44" s="3">
        <f t="shared" si="68"/>
        <v>119133.13999999998</v>
      </c>
      <c r="BO44" s="3">
        <f t="shared" si="68"/>
        <v>119133.13999999998</v>
      </c>
      <c r="BP44" s="3">
        <f t="shared" si="68"/>
        <v>119133.13999999998</v>
      </c>
      <c r="BQ44" s="3">
        <f t="shared" si="68"/>
        <v>119133.13999999998</v>
      </c>
      <c r="BR44" s="3">
        <f t="shared" si="68"/>
        <v>119133.13999999998</v>
      </c>
      <c r="BS44" s="3">
        <f t="shared" ref="BS44:CH44" si="69">BR44</f>
        <v>119133.13999999998</v>
      </c>
      <c r="BT44" s="3">
        <f t="shared" si="69"/>
        <v>119133.13999999998</v>
      </c>
      <c r="BU44" s="3">
        <f t="shared" si="69"/>
        <v>119133.13999999998</v>
      </c>
      <c r="BV44" s="3">
        <f t="shared" si="69"/>
        <v>119133.13999999998</v>
      </c>
      <c r="BW44" s="3">
        <f t="shared" si="69"/>
        <v>119133.13999999998</v>
      </c>
      <c r="BX44" s="3">
        <f t="shared" si="69"/>
        <v>119133.13999999998</v>
      </c>
      <c r="BY44" s="3">
        <f t="shared" si="69"/>
        <v>119133.13999999998</v>
      </c>
      <c r="BZ44" s="3">
        <f t="shared" si="69"/>
        <v>119133.13999999998</v>
      </c>
      <c r="CA44" s="3">
        <f t="shared" si="69"/>
        <v>119133.13999999998</v>
      </c>
      <c r="CB44" s="3">
        <f t="shared" si="69"/>
        <v>119133.13999999998</v>
      </c>
      <c r="CC44" s="3">
        <f t="shared" si="69"/>
        <v>119133.13999999998</v>
      </c>
      <c r="CD44" s="3">
        <f t="shared" si="69"/>
        <v>119133.13999999998</v>
      </c>
      <c r="CE44" s="3">
        <f t="shared" si="69"/>
        <v>119133.13999999998</v>
      </c>
      <c r="CF44" s="3">
        <f t="shared" si="69"/>
        <v>119133.13999999998</v>
      </c>
      <c r="CG44" s="3">
        <f t="shared" si="69"/>
        <v>119133.13999999998</v>
      </c>
      <c r="CH44" s="12">
        <f t="shared" si="69"/>
        <v>119133.13999999998</v>
      </c>
    </row>
    <row r="45" spans="1:86" ht="15" customHeight="1" thickBot="1" x14ac:dyDescent="0.3">
      <c r="A45" s="610"/>
      <c r="B45" s="177" t="str">
        <f t="shared" si="34"/>
        <v>Motors(uses bus. load shape)</v>
      </c>
      <c r="C45" s="172"/>
      <c r="D45" s="172"/>
      <c r="E45" s="172"/>
      <c r="F45" s="386">
        <v>0</v>
      </c>
      <c r="G45" s="172"/>
      <c r="H45" s="172"/>
      <c r="I45" s="172"/>
      <c r="J45" s="172"/>
      <c r="K45" s="172"/>
      <c r="L45" s="172"/>
      <c r="M45" s="172"/>
      <c r="N45" s="172"/>
      <c r="O45" s="172"/>
      <c r="P45" s="172"/>
      <c r="Q45" s="172"/>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171"/>
      <c r="AZ45" s="171"/>
      <c r="BA45" s="171"/>
      <c r="BB45" s="171"/>
      <c r="BC45" s="171"/>
      <c r="BD45" s="171"/>
      <c r="BE45" s="171"/>
      <c r="BF45" s="171"/>
      <c r="BG45" s="171"/>
      <c r="BH45" s="171"/>
      <c r="BI45" s="171"/>
      <c r="BJ45" s="171"/>
      <c r="BK45" s="171"/>
      <c r="BL45" s="171"/>
      <c r="BM45" s="171"/>
      <c r="BN45" s="171"/>
      <c r="BO45" s="171"/>
      <c r="BP45" s="171"/>
      <c r="BQ45" s="171"/>
      <c r="BR45" s="171"/>
      <c r="BS45" s="171"/>
      <c r="BT45" s="181"/>
      <c r="BU45" s="171"/>
      <c r="BV45" s="171"/>
      <c r="BW45" s="182"/>
      <c r="BX45" s="171"/>
      <c r="BY45" s="171"/>
      <c r="BZ45" s="171"/>
      <c r="CA45" s="171"/>
      <c r="CB45" s="171"/>
      <c r="CC45" s="171"/>
      <c r="CD45" s="171"/>
      <c r="CE45" s="171"/>
      <c r="CF45" s="171"/>
      <c r="CG45" s="171"/>
      <c r="CH45" s="173"/>
    </row>
    <row r="46" spans="1:86" ht="15" customHeight="1" thickBot="1" x14ac:dyDescent="0.3">
      <c r="A46" s="611"/>
      <c r="B46" s="178" t="str">
        <f t="shared" si="34"/>
        <v>Monthly kWh</v>
      </c>
      <c r="C46" s="142">
        <f>SUM(C35:C45)</f>
        <v>0</v>
      </c>
      <c r="D46" s="142">
        <f t="shared" ref="D46:BO46" si="70">SUM(D35:D45)</f>
        <v>0</v>
      </c>
      <c r="E46" s="142">
        <f t="shared" si="70"/>
        <v>0</v>
      </c>
      <c r="F46" s="142">
        <f t="shared" si="70"/>
        <v>0</v>
      </c>
      <c r="G46" s="142">
        <f t="shared" si="70"/>
        <v>0</v>
      </c>
      <c r="H46" s="142">
        <f t="shared" si="70"/>
        <v>0</v>
      </c>
      <c r="I46" s="142">
        <f t="shared" si="70"/>
        <v>0</v>
      </c>
      <c r="J46" s="142">
        <f t="shared" si="70"/>
        <v>0</v>
      </c>
      <c r="K46" s="142">
        <f t="shared" si="70"/>
        <v>0</v>
      </c>
      <c r="L46" s="142">
        <f t="shared" si="70"/>
        <v>0</v>
      </c>
      <c r="M46" s="142">
        <f t="shared" si="70"/>
        <v>0</v>
      </c>
      <c r="N46" s="142">
        <f t="shared" si="70"/>
        <v>0</v>
      </c>
      <c r="O46" s="142">
        <f t="shared" si="70"/>
        <v>807997.11899999983</v>
      </c>
      <c r="P46" s="142">
        <f t="shared" si="70"/>
        <v>807997.11899999983</v>
      </c>
      <c r="Q46" s="142">
        <f t="shared" si="70"/>
        <v>807997.11899999983</v>
      </c>
      <c r="R46" s="142">
        <f t="shared" si="70"/>
        <v>807997.11899999983</v>
      </c>
      <c r="S46" s="142">
        <f t="shared" si="70"/>
        <v>807997.11899999983</v>
      </c>
      <c r="T46" s="527">
        <f t="shared" si="70"/>
        <v>39290887.419000037</v>
      </c>
      <c r="U46" s="142">
        <f t="shared" si="70"/>
        <v>39290887.419000037</v>
      </c>
      <c r="V46" s="142">
        <f t="shared" si="70"/>
        <v>39290887.419000037</v>
      </c>
      <c r="W46" s="142">
        <f t="shared" si="70"/>
        <v>39290887.419000037</v>
      </c>
      <c r="X46" s="142">
        <f t="shared" si="70"/>
        <v>39290887.419000037</v>
      </c>
      <c r="Y46" s="142">
        <f t="shared" si="70"/>
        <v>39290887.419000037</v>
      </c>
      <c r="Z46" s="142">
        <f t="shared" si="70"/>
        <v>39290887.419000037</v>
      </c>
      <c r="AA46" s="142">
        <f t="shared" si="70"/>
        <v>39290887.419000037</v>
      </c>
      <c r="AB46" s="142">
        <f t="shared" si="70"/>
        <v>39290887.419000037</v>
      </c>
      <c r="AC46" s="142">
        <f t="shared" si="70"/>
        <v>39290887.419000037</v>
      </c>
      <c r="AD46" s="142">
        <f t="shared" si="70"/>
        <v>39290887.419000037</v>
      </c>
      <c r="AE46" s="142">
        <f t="shared" si="70"/>
        <v>39290887.419000037</v>
      </c>
      <c r="AF46" s="142">
        <f t="shared" si="70"/>
        <v>39290887.419000037</v>
      </c>
      <c r="AG46" s="142">
        <f t="shared" si="70"/>
        <v>39290887.419000037</v>
      </c>
      <c r="AH46" s="142">
        <f t="shared" si="70"/>
        <v>39290887.419000037</v>
      </c>
      <c r="AI46" s="142">
        <f t="shared" si="70"/>
        <v>39290887.419000037</v>
      </c>
      <c r="AJ46" s="142">
        <f t="shared" si="70"/>
        <v>39290887.419000037</v>
      </c>
      <c r="AK46" s="142">
        <f t="shared" si="70"/>
        <v>39290887.419000037</v>
      </c>
      <c r="AL46" s="142">
        <f t="shared" si="70"/>
        <v>39290887.419000037</v>
      </c>
      <c r="AM46" s="142">
        <f t="shared" si="70"/>
        <v>39290887.419000037</v>
      </c>
      <c r="AN46" s="142">
        <f t="shared" si="70"/>
        <v>39290887.419000037</v>
      </c>
      <c r="AO46" s="142">
        <f t="shared" si="70"/>
        <v>39290887.419000037</v>
      </c>
      <c r="AP46" s="142">
        <f t="shared" si="70"/>
        <v>39290887.419000037</v>
      </c>
      <c r="AQ46" s="142">
        <f t="shared" si="70"/>
        <v>39290887.419000037</v>
      </c>
      <c r="AR46" s="142">
        <f t="shared" si="70"/>
        <v>39290887.419000037</v>
      </c>
      <c r="AS46" s="142">
        <f t="shared" si="70"/>
        <v>39290887.419000037</v>
      </c>
      <c r="AT46" s="142">
        <f t="shared" si="70"/>
        <v>39290887.419000037</v>
      </c>
      <c r="AU46" s="142">
        <f t="shared" si="70"/>
        <v>39290887.419000037</v>
      </c>
      <c r="AV46" s="142">
        <f t="shared" si="70"/>
        <v>39290887.419000037</v>
      </c>
      <c r="AW46" s="142">
        <f t="shared" si="70"/>
        <v>39290887.419000037</v>
      </c>
      <c r="AX46" s="142">
        <f t="shared" si="70"/>
        <v>39290887.419000037</v>
      </c>
      <c r="AY46" s="142">
        <f t="shared" si="70"/>
        <v>39290887.419000037</v>
      </c>
      <c r="AZ46" s="142">
        <f t="shared" si="70"/>
        <v>39290887.419000037</v>
      </c>
      <c r="BA46" s="142">
        <f t="shared" si="70"/>
        <v>39290887.419000037</v>
      </c>
      <c r="BB46" s="142">
        <f t="shared" si="70"/>
        <v>39290887.419000037</v>
      </c>
      <c r="BC46" s="142">
        <f t="shared" si="70"/>
        <v>39290887.419000037</v>
      </c>
      <c r="BD46" s="142">
        <f t="shared" si="70"/>
        <v>39290887.419000037</v>
      </c>
      <c r="BE46" s="142">
        <f t="shared" si="70"/>
        <v>39290887.419000037</v>
      </c>
      <c r="BF46" s="142">
        <f t="shared" si="70"/>
        <v>39290887.419000037</v>
      </c>
      <c r="BG46" s="142">
        <f t="shared" si="70"/>
        <v>39290887.419000037</v>
      </c>
      <c r="BH46" s="142">
        <f t="shared" si="70"/>
        <v>39290887.419000037</v>
      </c>
      <c r="BI46" s="142">
        <f t="shared" si="70"/>
        <v>39290887.419000037</v>
      </c>
      <c r="BJ46" s="142">
        <f t="shared" si="70"/>
        <v>39290887.419000037</v>
      </c>
      <c r="BK46" s="142">
        <f t="shared" si="70"/>
        <v>39290887.419000037</v>
      </c>
      <c r="BL46" s="142">
        <f t="shared" si="70"/>
        <v>39290887.419000037</v>
      </c>
      <c r="BM46" s="142">
        <f t="shared" si="70"/>
        <v>39290887.419000037</v>
      </c>
      <c r="BN46" s="142">
        <f t="shared" si="70"/>
        <v>39290887.419000037</v>
      </c>
      <c r="BO46" s="142">
        <f t="shared" si="70"/>
        <v>39290887.419000037</v>
      </c>
      <c r="BP46" s="142">
        <f t="shared" ref="BP46:CH46" si="71">SUM(BP35:BP45)</f>
        <v>39290887.419000037</v>
      </c>
      <c r="BQ46" s="142">
        <f t="shared" si="71"/>
        <v>39290887.419000037</v>
      </c>
      <c r="BR46" s="142">
        <f t="shared" si="71"/>
        <v>39290887.419000037</v>
      </c>
      <c r="BS46" s="142">
        <f t="shared" si="71"/>
        <v>39290887.419000037</v>
      </c>
      <c r="BT46" s="142">
        <f t="shared" si="71"/>
        <v>39290887.419000037</v>
      </c>
      <c r="BU46" s="142">
        <f t="shared" si="71"/>
        <v>39290887.419000037</v>
      </c>
      <c r="BV46" s="142">
        <f t="shared" si="71"/>
        <v>39290887.419000037</v>
      </c>
      <c r="BW46" s="142">
        <f t="shared" si="71"/>
        <v>39290887.419000037</v>
      </c>
      <c r="BX46" s="142">
        <f t="shared" si="71"/>
        <v>39290887.419000037</v>
      </c>
      <c r="BY46" s="142">
        <f t="shared" si="71"/>
        <v>39290887.419000037</v>
      </c>
      <c r="BZ46" s="142">
        <f t="shared" si="71"/>
        <v>39290887.419000037</v>
      </c>
      <c r="CA46" s="142">
        <f t="shared" si="71"/>
        <v>39290887.419000037</v>
      </c>
      <c r="CB46" s="142">
        <f t="shared" si="71"/>
        <v>39290887.419000037</v>
      </c>
      <c r="CC46" s="142">
        <f t="shared" si="71"/>
        <v>39290887.419000037</v>
      </c>
      <c r="CD46" s="142">
        <f t="shared" si="71"/>
        <v>39290887.419000037</v>
      </c>
      <c r="CE46" s="142">
        <f t="shared" si="71"/>
        <v>39290887.419000037</v>
      </c>
      <c r="CF46" s="142">
        <f t="shared" si="71"/>
        <v>39290887.419000037</v>
      </c>
      <c r="CG46" s="142">
        <f t="shared" si="71"/>
        <v>39290887.419000037</v>
      </c>
      <c r="CH46" s="143">
        <f t="shared" si="71"/>
        <v>39290887.419000037</v>
      </c>
    </row>
    <row r="47" spans="1:86" x14ac:dyDescent="0.25">
      <c r="A47" s="283"/>
      <c r="B47" s="135"/>
      <c r="C47" s="137"/>
      <c r="D47" s="135"/>
      <c r="E47" s="137"/>
      <c r="F47" s="135"/>
      <c r="G47" s="135"/>
      <c r="H47" s="137"/>
      <c r="I47" s="135"/>
      <c r="J47" s="135"/>
      <c r="K47" s="137"/>
      <c r="L47" s="395"/>
      <c r="M47" s="395" t="s">
        <v>278</v>
      </c>
      <c r="N47" s="395" t="s">
        <v>279</v>
      </c>
      <c r="O47" s="474">
        <f>'RES kWh ENTRY'!P85</f>
        <v>807997.11899999983</v>
      </c>
      <c r="P47" s="395"/>
      <c r="Q47" s="395"/>
      <c r="R47" s="135"/>
      <c r="S47" s="135"/>
      <c r="T47" s="528" t="s">
        <v>303</v>
      </c>
      <c r="U47" s="135"/>
      <c r="V47" s="135"/>
      <c r="W47" s="137"/>
      <c r="X47" s="135"/>
      <c r="Y47" s="135"/>
      <c r="Z47" s="137"/>
      <c r="AA47" s="135"/>
      <c r="AB47" s="135"/>
      <c r="AC47" s="137"/>
      <c r="AD47" s="135"/>
      <c r="AE47" s="135"/>
      <c r="AF47" s="137"/>
      <c r="AG47" s="135"/>
      <c r="AH47" s="135"/>
      <c r="AI47" s="137"/>
      <c r="AJ47" s="135"/>
      <c r="AK47" s="135"/>
      <c r="AL47" s="137"/>
      <c r="AM47" s="135"/>
      <c r="AN47" s="135"/>
      <c r="AO47" s="137"/>
      <c r="AP47" s="135"/>
      <c r="AQ47" s="135"/>
      <c r="AR47" s="137"/>
      <c r="AS47" s="135"/>
      <c r="AT47" s="135"/>
      <c r="AU47" s="137"/>
      <c r="AV47" s="135"/>
      <c r="AW47" s="135"/>
      <c r="AX47" s="137"/>
      <c r="AY47" s="135"/>
      <c r="AZ47" s="135"/>
      <c r="BA47" s="137"/>
      <c r="BB47" s="135"/>
      <c r="BC47" s="135"/>
      <c r="BD47" s="137"/>
      <c r="BE47" s="135"/>
      <c r="BF47" s="135"/>
      <c r="BG47" s="137"/>
      <c r="BH47" s="135"/>
      <c r="BI47" s="135"/>
      <c r="BJ47" s="137"/>
      <c r="BK47" s="135"/>
      <c r="BL47" s="135"/>
      <c r="BM47" s="137"/>
      <c r="BN47" s="135"/>
      <c r="BO47" s="135"/>
      <c r="BP47" s="137"/>
      <c r="BQ47" s="135"/>
      <c r="BR47" s="135"/>
      <c r="BS47" s="137"/>
      <c r="BT47" s="135"/>
      <c r="BU47" s="135"/>
      <c r="BV47" s="137"/>
      <c r="BW47" s="135"/>
      <c r="BX47" s="135"/>
      <c r="BY47" s="137"/>
      <c r="BZ47" s="135"/>
      <c r="CA47" s="135"/>
      <c r="CB47" s="137"/>
      <c r="CC47" s="135"/>
      <c r="CD47" s="135"/>
      <c r="CE47" s="137"/>
      <c r="CF47" s="135"/>
      <c r="CG47" s="135"/>
      <c r="CH47" s="137"/>
    </row>
    <row r="48" spans="1:86" ht="15.75" thickBot="1" x14ac:dyDescent="0.3">
      <c r="A48" s="229" t="s">
        <v>182</v>
      </c>
      <c r="B48" s="229"/>
      <c r="C48" s="229"/>
      <c r="D48" s="229"/>
      <c r="E48" s="229"/>
      <c r="F48" s="229"/>
      <c r="G48" s="229"/>
      <c r="H48" s="229"/>
      <c r="I48" s="229"/>
      <c r="J48" s="229"/>
      <c r="K48" s="136"/>
      <c r="L48" s="136"/>
      <c r="M48" s="136"/>
      <c r="N48" s="136"/>
      <c r="O48" s="475" t="s">
        <v>280</v>
      </c>
      <c r="P48" s="136"/>
      <c r="Q48" s="136"/>
      <c r="R48" s="136"/>
      <c r="S48" s="136"/>
      <c r="T48" s="523" t="s">
        <v>302</v>
      </c>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c r="BL48" s="136"/>
      <c r="BM48" s="136"/>
      <c r="BN48" s="136"/>
      <c r="BO48" s="136"/>
      <c r="BP48" s="136"/>
      <c r="BQ48" s="136"/>
      <c r="BR48" s="136"/>
      <c r="BS48" s="136"/>
      <c r="BT48" s="136"/>
      <c r="BU48" s="136"/>
      <c r="BV48" s="136"/>
      <c r="BW48" s="136"/>
      <c r="BX48" s="136"/>
      <c r="BY48" s="136"/>
      <c r="BZ48" s="136"/>
      <c r="CA48" s="136"/>
      <c r="CB48" s="136"/>
      <c r="CC48" s="136"/>
      <c r="CD48" s="136"/>
      <c r="CE48" s="136"/>
      <c r="CF48" s="136"/>
      <c r="CG48" s="136"/>
      <c r="CH48" s="136"/>
    </row>
    <row r="49" spans="1:87" ht="16.5" thickBot="1" x14ac:dyDescent="0.3">
      <c r="A49" s="612" t="s">
        <v>17</v>
      </c>
      <c r="B49" s="179" t="s">
        <v>165</v>
      </c>
      <c r="C49" s="162">
        <f>C$4</f>
        <v>45292</v>
      </c>
      <c r="D49" s="162">
        <f t="shared" ref="D49:BO49" si="72">D$4</f>
        <v>45323</v>
      </c>
      <c r="E49" s="162">
        <f t="shared" si="72"/>
        <v>45352</v>
      </c>
      <c r="F49" s="162">
        <f t="shared" si="72"/>
        <v>45383</v>
      </c>
      <c r="G49" s="162">
        <f t="shared" si="72"/>
        <v>45413</v>
      </c>
      <c r="H49" s="162">
        <f t="shared" si="72"/>
        <v>45444</v>
      </c>
      <c r="I49" s="162">
        <f t="shared" si="72"/>
        <v>45474</v>
      </c>
      <c r="J49" s="162">
        <f t="shared" si="72"/>
        <v>45505</v>
      </c>
      <c r="K49" s="162">
        <f t="shared" si="72"/>
        <v>45536</v>
      </c>
      <c r="L49" s="162">
        <f t="shared" si="72"/>
        <v>45566</v>
      </c>
      <c r="M49" s="162">
        <f t="shared" si="72"/>
        <v>45597</v>
      </c>
      <c r="N49" s="398">
        <f t="shared" si="72"/>
        <v>45627</v>
      </c>
      <c r="O49" s="162">
        <f t="shared" si="72"/>
        <v>45658</v>
      </c>
      <c r="P49" s="162">
        <f t="shared" si="72"/>
        <v>45689</v>
      </c>
      <c r="Q49" s="162">
        <f t="shared" si="72"/>
        <v>45717</v>
      </c>
      <c r="R49" s="162">
        <f t="shared" si="72"/>
        <v>45748</v>
      </c>
      <c r="S49" s="162">
        <f t="shared" si="72"/>
        <v>45778</v>
      </c>
      <c r="T49" s="162">
        <f t="shared" si="72"/>
        <v>45809</v>
      </c>
      <c r="U49" s="162">
        <f t="shared" si="72"/>
        <v>45839</v>
      </c>
      <c r="V49" s="162">
        <f t="shared" si="72"/>
        <v>45870</v>
      </c>
      <c r="W49" s="162">
        <f t="shared" si="72"/>
        <v>45901</v>
      </c>
      <c r="X49" s="162">
        <f t="shared" si="72"/>
        <v>45931</v>
      </c>
      <c r="Y49" s="162">
        <f t="shared" si="72"/>
        <v>45962</v>
      </c>
      <c r="Z49" s="162">
        <f t="shared" si="72"/>
        <v>45992</v>
      </c>
      <c r="AA49" s="162">
        <f t="shared" si="72"/>
        <v>46023</v>
      </c>
      <c r="AB49" s="162">
        <f t="shared" si="72"/>
        <v>46054</v>
      </c>
      <c r="AC49" s="162">
        <f t="shared" si="72"/>
        <v>46082</v>
      </c>
      <c r="AD49" s="162">
        <f t="shared" si="72"/>
        <v>46113</v>
      </c>
      <c r="AE49" s="162">
        <f t="shared" si="72"/>
        <v>46143</v>
      </c>
      <c r="AF49" s="162">
        <f t="shared" si="72"/>
        <v>46174</v>
      </c>
      <c r="AG49" s="162">
        <f t="shared" si="72"/>
        <v>46204</v>
      </c>
      <c r="AH49" s="162">
        <f t="shared" si="72"/>
        <v>46235</v>
      </c>
      <c r="AI49" s="162">
        <f t="shared" si="72"/>
        <v>46266</v>
      </c>
      <c r="AJ49" s="162">
        <f t="shared" si="72"/>
        <v>46296</v>
      </c>
      <c r="AK49" s="162">
        <f t="shared" si="72"/>
        <v>46327</v>
      </c>
      <c r="AL49" s="162">
        <f t="shared" si="72"/>
        <v>46357</v>
      </c>
      <c r="AM49" s="162">
        <f t="shared" si="72"/>
        <v>46388</v>
      </c>
      <c r="AN49" s="162">
        <f t="shared" si="72"/>
        <v>46419</v>
      </c>
      <c r="AO49" s="162">
        <f t="shared" si="72"/>
        <v>46447</v>
      </c>
      <c r="AP49" s="162">
        <f t="shared" si="72"/>
        <v>46478</v>
      </c>
      <c r="AQ49" s="162">
        <f t="shared" si="72"/>
        <v>46508</v>
      </c>
      <c r="AR49" s="162">
        <f t="shared" si="72"/>
        <v>46539</v>
      </c>
      <c r="AS49" s="162">
        <f t="shared" si="72"/>
        <v>46569</v>
      </c>
      <c r="AT49" s="162">
        <f t="shared" si="72"/>
        <v>46600</v>
      </c>
      <c r="AU49" s="162">
        <f t="shared" si="72"/>
        <v>46631</v>
      </c>
      <c r="AV49" s="162">
        <f t="shared" si="72"/>
        <v>46661</v>
      </c>
      <c r="AW49" s="162">
        <f t="shared" si="72"/>
        <v>46692</v>
      </c>
      <c r="AX49" s="162">
        <f t="shared" si="72"/>
        <v>46722</v>
      </c>
      <c r="AY49" s="162">
        <f t="shared" si="72"/>
        <v>46753</v>
      </c>
      <c r="AZ49" s="162">
        <f t="shared" si="72"/>
        <v>46784</v>
      </c>
      <c r="BA49" s="162">
        <f t="shared" si="72"/>
        <v>46813</v>
      </c>
      <c r="BB49" s="162">
        <f t="shared" si="72"/>
        <v>46844</v>
      </c>
      <c r="BC49" s="162">
        <f t="shared" si="72"/>
        <v>46874</v>
      </c>
      <c r="BD49" s="162">
        <f t="shared" si="72"/>
        <v>46905</v>
      </c>
      <c r="BE49" s="162">
        <f t="shared" si="72"/>
        <v>46935</v>
      </c>
      <c r="BF49" s="162">
        <f t="shared" si="72"/>
        <v>46966</v>
      </c>
      <c r="BG49" s="162">
        <f t="shared" si="72"/>
        <v>46997</v>
      </c>
      <c r="BH49" s="162">
        <f t="shared" si="72"/>
        <v>47027</v>
      </c>
      <c r="BI49" s="162">
        <f t="shared" si="72"/>
        <v>47058</v>
      </c>
      <c r="BJ49" s="162">
        <f t="shared" si="72"/>
        <v>47088</v>
      </c>
      <c r="BK49" s="162">
        <f t="shared" si="72"/>
        <v>47119</v>
      </c>
      <c r="BL49" s="162">
        <f t="shared" si="72"/>
        <v>47150</v>
      </c>
      <c r="BM49" s="162">
        <f t="shared" si="72"/>
        <v>47178</v>
      </c>
      <c r="BN49" s="162">
        <f t="shared" si="72"/>
        <v>47209</v>
      </c>
      <c r="BO49" s="162">
        <f t="shared" si="72"/>
        <v>47239</v>
      </c>
      <c r="BP49" s="162">
        <f t="shared" ref="BP49:CH49" si="73">BP$4</f>
        <v>47270</v>
      </c>
      <c r="BQ49" s="162">
        <f t="shared" si="73"/>
        <v>47300</v>
      </c>
      <c r="BR49" s="162">
        <f t="shared" si="73"/>
        <v>47331</v>
      </c>
      <c r="BS49" s="162">
        <f t="shared" si="73"/>
        <v>47362</v>
      </c>
      <c r="BT49" s="162">
        <f t="shared" si="73"/>
        <v>47392</v>
      </c>
      <c r="BU49" s="162">
        <f t="shared" si="73"/>
        <v>47423</v>
      </c>
      <c r="BV49" s="162">
        <f t="shared" si="73"/>
        <v>47453</v>
      </c>
      <c r="BW49" s="162">
        <f t="shared" si="73"/>
        <v>47484</v>
      </c>
      <c r="BX49" s="162">
        <f t="shared" si="73"/>
        <v>47515</v>
      </c>
      <c r="BY49" s="162">
        <f t="shared" si="73"/>
        <v>47543</v>
      </c>
      <c r="BZ49" s="162">
        <f t="shared" si="73"/>
        <v>47574</v>
      </c>
      <c r="CA49" s="162">
        <f t="shared" si="73"/>
        <v>47604</v>
      </c>
      <c r="CB49" s="162">
        <f t="shared" si="73"/>
        <v>47635</v>
      </c>
      <c r="CC49" s="162">
        <f t="shared" si="73"/>
        <v>47665</v>
      </c>
      <c r="CD49" s="162">
        <f t="shared" si="73"/>
        <v>47696</v>
      </c>
      <c r="CE49" s="162">
        <f t="shared" si="73"/>
        <v>47727</v>
      </c>
      <c r="CF49" s="162">
        <f t="shared" si="73"/>
        <v>47757</v>
      </c>
      <c r="CG49" s="162">
        <f t="shared" si="73"/>
        <v>47788</v>
      </c>
      <c r="CH49" s="163">
        <f t="shared" si="73"/>
        <v>47818</v>
      </c>
    </row>
    <row r="50" spans="1:87" ht="15" customHeight="1" thickBot="1" x14ac:dyDescent="0.3">
      <c r="A50" s="613"/>
      <c r="B50" s="33" t="str">
        <f t="shared" ref="B50:B60" si="74">B35</f>
        <v>Building Shell</v>
      </c>
      <c r="C50" s="113">
        <f>((C5*0.5)-C35)*C66*C$78*C$2</f>
        <v>0</v>
      </c>
      <c r="D50" s="25">
        <f>((D5*0.5)+C20-D35)*D66*D$78*D$2</f>
        <v>0</v>
      </c>
      <c r="E50" s="25">
        <f t="shared" ref="E50:BP50" si="75">((E5*0.5)+D20-E35)*E66*E$78*E$2</f>
        <v>0</v>
      </c>
      <c r="F50" s="25">
        <f t="shared" si="75"/>
        <v>0</v>
      </c>
      <c r="G50" s="25">
        <f t="shared" si="75"/>
        <v>0</v>
      </c>
      <c r="H50" s="25">
        <f t="shared" si="75"/>
        <v>43.170788663423842</v>
      </c>
      <c r="I50" s="25">
        <f t="shared" si="75"/>
        <v>178.81793439597752</v>
      </c>
      <c r="J50" s="25">
        <f t="shared" si="75"/>
        <v>319.95704421141892</v>
      </c>
      <c r="K50" s="25">
        <f t="shared" si="75"/>
        <v>217.87903822997811</v>
      </c>
      <c r="L50" s="25">
        <f t="shared" si="75"/>
        <v>64.198821622887905</v>
      </c>
      <c r="M50" s="25">
        <f t="shared" si="75"/>
        <v>122.13029058283952</v>
      </c>
      <c r="N50" s="25">
        <f t="shared" ref="N50:N59" si="76">((N5*0.5)+M20-N35)*N66*N$78*N$2</f>
        <v>219.65514470987424</v>
      </c>
      <c r="O50" s="25">
        <f t="shared" ref="O50:O59" si="77">((O5*0.5)+N20-O35)*O66*O$78*O$2</f>
        <v>228.05714566617058</v>
      </c>
      <c r="P50" s="25">
        <f t="shared" ref="P50:P59" si="78">((P5*0.5)+O20-P35)*P66*P$78*P$2</f>
        <v>190.10919458490699</v>
      </c>
      <c r="Q50" s="25">
        <f t="shared" ref="Q50:Q59" si="79">((Q5*0.5)+P20-Q35)*Q66*Q$78*Q$2</f>
        <v>147.21605327996838</v>
      </c>
      <c r="R50" s="25">
        <f t="shared" si="75"/>
        <v>84.065844211221616</v>
      </c>
      <c r="S50" s="25">
        <f t="shared" si="75"/>
        <v>94.652796679729605</v>
      </c>
      <c r="T50" s="25">
        <f t="shared" si="75"/>
        <v>39.009038211643499</v>
      </c>
      <c r="U50" s="25">
        <f t="shared" si="75"/>
        <v>52.568915428575011</v>
      </c>
      <c r="V50" s="25">
        <f t="shared" si="75"/>
        <v>49.966539403599</v>
      </c>
      <c r="W50" s="25">
        <f t="shared" si="75"/>
        <v>25.039821487180504</v>
      </c>
      <c r="X50" s="25">
        <f t="shared" si="75"/>
        <v>6.5666496477172505</v>
      </c>
      <c r="Y50" s="25">
        <f t="shared" si="75"/>
        <v>11.098599470799751</v>
      </c>
      <c r="Z50" s="25">
        <f t="shared" si="75"/>
        <v>18.477092381611502</v>
      </c>
      <c r="AA50" s="25">
        <f t="shared" si="75"/>
        <v>18.374286839454001</v>
      </c>
      <c r="AB50" s="25">
        <f t="shared" si="75"/>
        <v>15.461686505742747</v>
      </c>
      <c r="AC50" s="25">
        <f t="shared" si="75"/>
        <v>12.377372745464999</v>
      </c>
      <c r="AD50" s="25">
        <f t="shared" si="75"/>
        <v>6.5992090813740001</v>
      </c>
      <c r="AE50" s="25">
        <f t="shared" si="75"/>
        <v>7.6249932316739999</v>
      </c>
      <c r="AF50" s="25">
        <f t="shared" si="75"/>
        <v>39.009038211643499</v>
      </c>
      <c r="AG50" s="25">
        <f t="shared" si="75"/>
        <v>52.568915428575011</v>
      </c>
      <c r="AH50" s="25">
        <f t="shared" si="75"/>
        <v>49.966539403599</v>
      </c>
      <c r="AI50" s="25">
        <f t="shared" si="75"/>
        <v>25.039821487180504</v>
      </c>
      <c r="AJ50" s="25">
        <f t="shared" si="75"/>
        <v>6.5666496477172505</v>
      </c>
      <c r="AK50" s="25">
        <f t="shared" si="75"/>
        <v>11.098599470799751</v>
      </c>
      <c r="AL50" s="25">
        <f t="shared" si="75"/>
        <v>18.477092381611502</v>
      </c>
      <c r="AM50" s="25">
        <f t="shared" si="75"/>
        <v>18.374286839454001</v>
      </c>
      <c r="AN50" s="25">
        <f t="shared" si="75"/>
        <v>15.461686505742747</v>
      </c>
      <c r="AO50" s="25">
        <f t="shared" si="75"/>
        <v>12.377372745464999</v>
      </c>
      <c r="AP50" s="25">
        <f t="shared" si="75"/>
        <v>6.5992090813740001</v>
      </c>
      <c r="AQ50" s="25">
        <f t="shared" si="75"/>
        <v>7.6249932316739999</v>
      </c>
      <c r="AR50" s="25">
        <f t="shared" si="75"/>
        <v>39.009038211643499</v>
      </c>
      <c r="AS50" s="25">
        <f t="shared" si="75"/>
        <v>52.568915428575011</v>
      </c>
      <c r="AT50" s="25">
        <f t="shared" si="75"/>
        <v>49.966539403599</v>
      </c>
      <c r="AU50" s="25">
        <f t="shared" si="75"/>
        <v>25.039821487180504</v>
      </c>
      <c r="AV50" s="25">
        <f t="shared" si="75"/>
        <v>6.5666496477172505</v>
      </c>
      <c r="AW50" s="25">
        <f t="shared" si="75"/>
        <v>11.098599470799751</v>
      </c>
      <c r="AX50" s="25">
        <f t="shared" si="75"/>
        <v>18.477092381611502</v>
      </c>
      <c r="AY50" s="25">
        <f t="shared" si="75"/>
        <v>18.374286839454001</v>
      </c>
      <c r="AZ50" s="25">
        <f t="shared" si="75"/>
        <v>15.461686505742747</v>
      </c>
      <c r="BA50" s="25">
        <f t="shared" si="75"/>
        <v>12.377372745464999</v>
      </c>
      <c r="BB50" s="25">
        <f t="shared" si="75"/>
        <v>6.5992090813740001</v>
      </c>
      <c r="BC50" s="25">
        <f t="shared" si="75"/>
        <v>7.6249932316739999</v>
      </c>
      <c r="BD50" s="25">
        <f t="shared" si="75"/>
        <v>39.009038211643499</v>
      </c>
      <c r="BE50" s="25">
        <f t="shared" si="75"/>
        <v>52.568915428575011</v>
      </c>
      <c r="BF50" s="25">
        <f t="shared" si="75"/>
        <v>49.966539403599</v>
      </c>
      <c r="BG50" s="25">
        <f t="shared" si="75"/>
        <v>25.039821487180504</v>
      </c>
      <c r="BH50" s="25">
        <f t="shared" si="75"/>
        <v>6.5666496477172505</v>
      </c>
      <c r="BI50" s="25">
        <f t="shared" si="75"/>
        <v>11.098599470799751</v>
      </c>
      <c r="BJ50" s="25">
        <f t="shared" si="75"/>
        <v>18.477092381611502</v>
      </c>
      <c r="BK50" s="25">
        <f t="shared" si="75"/>
        <v>18.374286839454001</v>
      </c>
      <c r="BL50" s="25">
        <f t="shared" si="75"/>
        <v>15.461686505742747</v>
      </c>
      <c r="BM50" s="25">
        <f t="shared" si="75"/>
        <v>12.377372745464999</v>
      </c>
      <c r="BN50" s="25">
        <f t="shared" si="75"/>
        <v>6.5992090813740001</v>
      </c>
      <c r="BO50" s="25">
        <f t="shared" si="75"/>
        <v>7.6249932316739999</v>
      </c>
      <c r="BP50" s="25">
        <f t="shared" si="75"/>
        <v>39.009038211643499</v>
      </c>
      <c r="BQ50" s="25">
        <f t="shared" ref="BQ50:CH50" si="80">((BQ5*0.5)+BP20-BQ35)*BQ66*BQ$78*BQ$2</f>
        <v>52.568915428575011</v>
      </c>
      <c r="BR50" s="25">
        <f t="shared" si="80"/>
        <v>49.966539403599</v>
      </c>
      <c r="BS50" s="25">
        <f t="shared" si="80"/>
        <v>25.039821487180504</v>
      </c>
      <c r="BT50" s="25">
        <f t="shared" si="80"/>
        <v>6.5666496477172505</v>
      </c>
      <c r="BU50" s="25">
        <f t="shared" si="80"/>
        <v>11.098599470799751</v>
      </c>
      <c r="BV50" s="25">
        <f t="shared" si="80"/>
        <v>18.477092381611502</v>
      </c>
      <c r="BW50" s="25">
        <f t="shared" si="80"/>
        <v>18.374286839454001</v>
      </c>
      <c r="BX50" s="25">
        <f t="shared" si="80"/>
        <v>15.461686505742747</v>
      </c>
      <c r="BY50" s="25">
        <f t="shared" si="80"/>
        <v>12.377372745464999</v>
      </c>
      <c r="BZ50" s="25">
        <f t="shared" si="80"/>
        <v>6.5992090813740001</v>
      </c>
      <c r="CA50" s="25">
        <f t="shared" si="80"/>
        <v>7.6249932316739999</v>
      </c>
      <c r="CB50" s="25">
        <f t="shared" si="80"/>
        <v>39.009038211643499</v>
      </c>
      <c r="CC50" s="25">
        <f t="shared" si="80"/>
        <v>52.568915428575011</v>
      </c>
      <c r="CD50" s="25">
        <f t="shared" si="80"/>
        <v>49.966539403599</v>
      </c>
      <c r="CE50" s="25">
        <f t="shared" si="80"/>
        <v>25.039821487180504</v>
      </c>
      <c r="CF50" s="25">
        <f t="shared" si="80"/>
        <v>6.5666496477172505</v>
      </c>
      <c r="CG50" s="25">
        <f t="shared" si="80"/>
        <v>11.098599470799751</v>
      </c>
      <c r="CH50" s="28">
        <f t="shared" si="80"/>
        <v>18.477092381611502</v>
      </c>
    </row>
    <row r="51" spans="1:87" ht="17.25" thickTop="1" thickBot="1" x14ac:dyDescent="0.3">
      <c r="A51" s="613"/>
      <c r="B51" s="404" t="str">
        <f t="shared" si="74"/>
        <v>Cooling</v>
      </c>
      <c r="C51" s="411">
        <f>((C6*0.5)+C18-C36)*C67*C$78*C$2</f>
        <v>1.1841868071071984</v>
      </c>
      <c r="D51" s="405">
        <f t="shared" ref="D51:BO51" si="81">((D6*0.5)+C21-D36)*D67*D$78*D$2</f>
        <v>41.850305165779822</v>
      </c>
      <c r="E51" s="25">
        <f t="shared" si="81"/>
        <v>329.2190978951574</v>
      </c>
      <c r="F51" s="25">
        <f t="shared" si="81"/>
        <v>2578.9922531503371</v>
      </c>
      <c r="G51" s="25">
        <f t="shared" si="81"/>
        <v>15905.061173429689</v>
      </c>
      <c r="H51" s="25">
        <f t="shared" si="81"/>
        <v>138886.07922588164</v>
      </c>
      <c r="I51" s="25">
        <f t="shared" si="81"/>
        <v>242023.08388945248</v>
      </c>
      <c r="J51" s="25">
        <f t="shared" si="81"/>
        <v>287700.63987113949</v>
      </c>
      <c r="K51" s="25">
        <f t="shared" si="81"/>
        <v>159249.87636246675</v>
      </c>
      <c r="L51" s="25">
        <f t="shared" si="81"/>
        <v>12149.142138030036</v>
      </c>
      <c r="M51" s="25">
        <f t="shared" si="81"/>
        <v>1121.0327536989505</v>
      </c>
      <c r="N51" s="25">
        <f t="shared" si="76"/>
        <v>1040.8942062374088</v>
      </c>
      <c r="O51" s="25">
        <f t="shared" si="77"/>
        <v>1045.1627037404749</v>
      </c>
      <c r="P51" s="25">
        <f t="shared" si="78"/>
        <v>954.98348563096044</v>
      </c>
      <c r="Q51" s="25">
        <f t="shared" si="79"/>
        <v>2796.2976701265084</v>
      </c>
      <c r="R51" s="25">
        <f t="shared" si="81"/>
        <v>14486.076183845407</v>
      </c>
      <c r="S51" s="25">
        <f t="shared" si="81"/>
        <v>64361.204467591146</v>
      </c>
      <c r="T51" s="25">
        <f t="shared" si="81"/>
        <v>58761.235394827061</v>
      </c>
      <c r="U51" s="25">
        <f t="shared" si="81"/>
        <v>79383.204925897677</v>
      </c>
      <c r="V51" s="25">
        <f t="shared" si="81"/>
        <v>75452.670419678427</v>
      </c>
      <c r="W51" s="25">
        <f t="shared" si="81"/>
        <v>35277.721271125403</v>
      </c>
      <c r="X51" s="25">
        <f t="shared" si="81"/>
        <v>2434.7546702752015</v>
      </c>
      <c r="Y51" s="25">
        <f t="shared" si="81"/>
        <v>199.78753300239566</v>
      </c>
      <c r="Z51" s="25">
        <f t="shared" si="81"/>
        <v>156.98579338082919</v>
      </c>
      <c r="AA51" s="25">
        <f t="shared" si="81"/>
        <v>147.17584602196314</v>
      </c>
      <c r="AB51" s="25">
        <f t="shared" si="81"/>
        <v>135.74862300377228</v>
      </c>
      <c r="AC51" s="25">
        <f t="shared" si="81"/>
        <v>410.90604478986836</v>
      </c>
      <c r="AD51" s="25">
        <f t="shared" si="81"/>
        <v>1987.5080867925778</v>
      </c>
      <c r="AE51" s="25">
        <f t="shared" si="81"/>
        <v>9061.8319693203266</v>
      </c>
      <c r="AF51" s="25">
        <f t="shared" si="81"/>
        <v>58761.235394827061</v>
      </c>
      <c r="AG51" s="25">
        <f t="shared" si="81"/>
        <v>79383.204925897677</v>
      </c>
      <c r="AH51" s="25">
        <f t="shared" si="81"/>
        <v>75452.670419678427</v>
      </c>
      <c r="AI51" s="25">
        <f t="shared" si="81"/>
        <v>35277.721271125403</v>
      </c>
      <c r="AJ51" s="25">
        <f t="shared" si="81"/>
        <v>2434.7546702752015</v>
      </c>
      <c r="AK51" s="25">
        <f t="shared" si="81"/>
        <v>199.78753300239566</v>
      </c>
      <c r="AL51" s="25">
        <f t="shared" si="81"/>
        <v>156.98579338082919</v>
      </c>
      <c r="AM51" s="25">
        <f t="shared" si="81"/>
        <v>147.17584602196314</v>
      </c>
      <c r="AN51" s="25">
        <f t="shared" si="81"/>
        <v>135.74862300377228</v>
      </c>
      <c r="AO51" s="25">
        <f t="shared" si="81"/>
        <v>410.90604478986836</v>
      </c>
      <c r="AP51" s="25">
        <f t="shared" si="81"/>
        <v>1987.5080867925778</v>
      </c>
      <c r="AQ51" s="25">
        <f t="shared" si="81"/>
        <v>9061.8319693203266</v>
      </c>
      <c r="AR51" s="25">
        <f t="shared" si="81"/>
        <v>58761.235394827061</v>
      </c>
      <c r="AS51" s="25">
        <f t="shared" si="81"/>
        <v>79383.204925897677</v>
      </c>
      <c r="AT51" s="25">
        <f t="shared" si="81"/>
        <v>75452.670419678427</v>
      </c>
      <c r="AU51" s="25">
        <f t="shared" si="81"/>
        <v>35277.721271125403</v>
      </c>
      <c r="AV51" s="25">
        <f t="shared" si="81"/>
        <v>2434.7546702752015</v>
      </c>
      <c r="AW51" s="25">
        <f t="shared" si="81"/>
        <v>199.78753300239566</v>
      </c>
      <c r="AX51" s="25">
        <f t="shared" si="81"/>
        <v>156.98579338082919</v>
      </c>
      <c r="AY51" s="25">
        <f t="shared" si="81"/>
        <v>147.17584602196314</v>
      </c>
      <c r="AZ51" s="25">
        <f t="shared" si="81"/>
        <v>135.74862300377228</v>
      </c>
      <c r="BA51" s="25">
        <f t="shared" si="81"/>
        <v>410.90604478986836</v>
      </c>
      <c r="BB51" s="25">
        <f t="shared" si="81"/>
        <v>1987.5080867925778</v>
      </c>
      <c r="BC51" s="25">
        <f t="shared" si="81"/>
        <v>9061.8319693203266</v>
      </c>
      <c r="BD51" s="25">
        <f t="shared" si="81"/>
        <v>58761.235394827061</v>
      </c>
      <c r="BE51" s="25">
        <f t="shared" si="81"/>
        <v>79383.204925897677</v>
      </c>
      <c r="BF51" s="25">
        <f t="shared" si="81"/>
        <v>75452.670419678427</v>
      </c>
      <c r="BG51" s="25">
        <f t="shared" si="81"/>
        <v>35277.721271125403</v>
      </c>
      <c r="BH51" s="25">
        <f t="shared" si="81"/>
        <v>2434.7546702752015</v>
      </c>
      <c r="BI51" s="25">
        <f t="shared" si="81"/>
        <v>199.78753300239566</v>
      </c>
      <c r="BJ51" s="25">
        <f t="shared" si="81"/>
        <v>156.98579338082919</v>
      </c>
      <c r="BK51" s="25">
        <f t="shared" si="81"/>
        <v>147.17584602196314</v>
      </c>
      <c r="BL51" s="25">
        <f t="shared" si="81"/>
        <v>135.74862300377228</v>
      </c>
      <c r="BM51" s="25">
        <f t="shared" si="81"/>
        <v>410.90604478986836</v>
      </c>
      <c r="BN51" s="25">
        <f t="shared" si="81"/>
        <v>1987.5080867925778</v>
      </c>
      <c r="BO51" s="25">
        <f t="shared" si="81"/>
        <v>9061.8319693203266</v>
      </c>
      <c r="BP51" s="25">
        <f t="shared" ref="BP51:CH51" si="82">((BP6*0.5)+BO21-BP36)*BP67*BP$78*BP$2</f>
        <v>58761.235394827061</v>
      </c>
      <c r="BQ51" s="25">
        <f t="shared" si="82"/>
        <v>79383.204925897677</v>
      </c>
      <c r="BR51" s="25">
        <f t="shared" si="82"/>
        <v>75452.670419678427</v>
      </c>
      <c r="BS51" s="25">
        <f t="shared" si="82"/>
        <v>35277.721271125403</v>
      </c>
      <c r="BT51" s="25">
        <f t="shared" si="82"/>
        <v>2434.7546702752015</v>
      </c>
      <c r="BU51" s="25">
        <f t="shared" si="82"/>
        <v>199.78753300239566</v>
      </c>
      <c r="BV51" s="25">
        <f t="shared" si="82"/>
        <v>156.98579338082919</v>
      </c>
      <c r="BW51" s="25">
        <f t="shared" si="82"/>
        <v>147.17584602196314</v>
      </c>
      <c r="BX51" s="25">
        <f t="shared" si="82"/>
        <v>135.74862300377228</v>
      </c>
      <c r="BY51" s="25">
        <f t="shared" si="82"/>
        <v>410.90604478986836</v>
      </c>
      <c r="BZ51" s="25">
        <f t="shared" si="82"/>
        <v>1987.5080867925778</v>
      </c>
      <c r="CA51" s="25">
        <f t="shared" si="82"/>
        <v>9061.8319693203266</v>
      </c>
      <c r="CB51" s="25">
        <f t="shared" si="82"/>
        <v>58761.235394827061</v>
      </c>
      <c r="CC51" s="25">
        <f t="shared" si="82"/>
        <v>79383.204925897677</v>
      </c>
      <c r="CD51" s="25">
        <f t="shared" si="82"/>
        <v>75452.670419678427</v>
      </c>
      <c r="CE51" s="25">
        <f t="shared" si="82"/>
        <v>35277.721271125403</v>
      </c>
      <c r="CF51" s="25">
        <f t="shared" si="82"/>
        <v>2434.7546702752015</v>
      </c>
      <c r="CG51" s="25">
        <f t="shared" si="82"/>
        <v>199.78753300239566</v>
      </c>
      <c r="CH51" s="28">
        <f t="shared" si="82"/>
        <v>156.98579338082919</v>
      </c>
    </row>
    <row r="52" spans="1:87" ht="16.5" thickTop="1" x14ac:dyDescent="0.25">
      <c r="A52" s="613"/>
      <c r="B52" s="33" t="str">
        <f t="shared" si="74"/>
        <v>Freezer</v>
      </c>
      <c r="C52" s="406">
        <f t="shared" ref="C52:C59" si="83">((C7*0.5)-C37)*C68*C$78*C$2</f>
        <v>0</v>
      </c>
      <c r="D52" s="25">
        <f t="shared" ref="D52:BO52" si="84">((D7*0.5)+C22-D37)*D68*D$78*D$2</f>
        <v>0</v>
      </c>
      <c r="E52" s="25">
        <f t="shared" si="84"/>
        <v>0</v>
      </c>
      <c r="F52" s="25">
        <f t="shared" si="84"/>
        <v>0</v>
      </c>
      <c r="G52" s="25">
        <f t="shared" si="84"/>
        <v>0</v>
      </c>
      <c r="H52" s="25">
        <f t="shared" si="84"/>
        <v>0</v>
      </c>
      <c r="I52" s="25">
        <f t="shared" si="84"/>
        <v>0</v>
      </c>
      <c r="J52" s="25">
        <f t="shared" si="84"/>
        <v>0</v>
      </c>
      <c r="K52" s="25">
        <f t="shared" si="84"/>
        <v>0</v>
      </c>
      <c r="L52" s="25">
        <f t="shared" si="84"/>
        <v>0</v>
      </c>
      <c r="M52" s="25">
        <f t="shared" si="84"/>
        <v>0</v>
      </c>
      <c r="N52" s="25">
        <f t="shared" si="76"/>
        <v>0</v>
      </c>
      <c r="O52" s="25">
        <f t="shared" si="77"/>
        <v>0</v>
      </c>
      <c r="P52" s="25">
        <f t="shared" si="78"/>
        <v>0</v>
      </c>
      <c r="Q52" s="25">
        <f t="shared" si="79"/>
        <v>0</v>
      </c>
      <c r="R52" s="25">
        <f t="shared" si="84"/>
        <v>0</v>
      </c>
      <c r="S52" s="25">
        <f t="shared" si="84"/>
        <v>0</v>
      </c>
      <c r="T52" s="25">
        <f t="shared" si="84"/>
        <v>0</v>
      </c>
      <c r="U52" s="25">
        <f t="shared" si="84"/>
        <v>0</v>
      </c>
      <c r="V52" s="25">
        <f t="shared" si="84"/>
        <v>0</v>
      </c>
      <c r="W52" s="25">
        <f t="shared" si="84"/>
        <v>0</v>
      </c>
      <c r="X52" s="25">
        <f t="shared" si="84"/>
        <v>0</v>
      </c>
      <c r="Y52" s="25">
        <f t="shared" si="84"/>
        <v>0</v>
      </c>
      <c r="Z52" s="25">
        <f t="shared" si="84"/>
        <v>0</v>
      </c>
      <c r="AA52" s="25">
        <f t="shared" si="84"/>
        <v>0</v>
      </c>
      <c r="AB52" s="25">
        <f t="shared" si="84"/>
        <v>0</v>
      </c>
      <c r="AC52" s="25">
        <f t="shared" si="84"/>
        <v>0</v>
      </c>
      <c r="AD52" s="25">
        <f t="shared" si="84"/>
        <v>0</v>
      </c>
      <c r="AE52" s="25">
        <f t="shared" si="84"/>
        <v>0</v>
      </c>
      <c r="AF52" s="25">
        <f t="shared" si="84"/>
        <v>0</v>
      </c>
      <c r="AG52" s="25">
        <f t="shared" si="84"/>
        <v>0</v>
      </c>
      <c r="AH52" s="25">
        <f t="shared" si="84"/>
        <v>0</v>
      </c>
      <c r="AI52" s="25">
        <f t="shared" si="84"/>
        <v>0</v>
      </c>
      <c r="AJ52" s="25">
        <f t="shared" si="84"/>
        <v>0</v>
      </c>
      <c r="AK52" s="25">
        <f t="shared" si="84"/>
        <v>0</v>
      </c>
      <c r="AL52" s="25">
        <f t="shared" si="84"/>
        <v>0</v>
      </c>
      <c r="AM52" s="25">
        <f t="shared" si="84"/>
        <v>0</v>
      </c>
      <c r="AN52" s="25">
        <f t="shared" si="84"/>
        <v>0</v>
      </c>
      <c r="AO52" s="25">
        <f t="shared" si="84"/>
        <v>0</v>
      </c>
      <c r="AP52" s="25">
        <f t="shared" si="84"/>
        <v>0</v>
      </c>
      <c r="AQ52" s="25">
        <f t="shared" si="84"/>
        <v>0</v>
      </c>
      <c r="AR52" s="25">
        <f t="shared" si="84"/>
        <v>0</v>
      </c>
      <c r="AS52" s="25">
        <f t="shared" si="84"/>
        <v>0</v>
      </c>
      <c r="AT52" s="25">
        <f t="shared" si="84"/>
        <v>0</v>
      </c>
      <c r="AU52" s="25">
        <f t="shared" si="84"/>
        <v>0</v>
      </c>
      <c r="AV52" s="25">
        <f t="shared" si="84"/>
        <v>0</v>
      </c>
      <c r="AW52" s="25">
        <f t="shared" si="84"/>
        <v>0</v>
      </c>
      <c r="AX52" s="25">
        <f t="shared" si="84"/>
        <v>0</v>
      </c>
      <c r="AY52" s="25">
        <f t="shared" si="84"/>
        <v>0</v>
      </c>
      <c r="AZ52" s="25">
        <f t="shared" si="84"/>
        <v>0</v>
      </c>
      <c r="BA52" s="25">
        <f t="shared" si="84"/>
        <v>0</v>
      </c>
      <c r="BB52" s="25">
        <f t="shared" si="84"/>
        <v>0</v>
      </c>
      <c r="BC52" s="25">
        <f t="shared" si="84"/>
        <v>0</v>
      </c>
      <c r="BD52" s="25">
        <f t="shared" si="84"/>
        <v>0</v>
      </c>
      <c r="BE52" s="25">
        <f t="shared" si="84"/>
        <v>0</v>
      </c>
      <c r="BF52" s="25">
        <f t="shared" si="84"/>
        <v>0</v>
      </c>
      <c r="BG52" s="25">
        <f t="shared" si="84"/>
        <v>0</v>
      </c>
      <c r="BH52" s="25">
        <f t="shared" si="84"/>
        <v>0</v>
      </c>
      <c r="BI52" s="25">
        <f t="shared" si="84"/>
        <v>0</v>
      </c>
      <c r="BJ52" s="25">
        <f t="shared" si="84"/>
        <v>0</v>
      </c>
      <c r="BK52" s="25">
        <f t="shared" si="84"/>
        <v>0</v>
      </c>
      <c r="BL52" s="25">
        <f t="shared" si="84"/>
        <v>0</v>
      </c>
      <c r="BM52" s="25">
        <f t="shared" si="84"/>
        <v>0</v>
      </c>
      <c r="BN52" s="25">
        <f t="shared" si="84"/>
        <v>0</v>
      </c>
      <c r="BO52" s="25">
        <f t="shared" si="84"/>
        <v>0</v>
      </c>
      <c r="BP52" s="25">
        <f t="shared" ref="BP52:CH52" si="85">((BP7*0.5)+BO22-BP37)*BP68*BP$78*BP$2</f>
        <v>0</v>
      </c>
      <c r="BQ52" s="25">
        <f t="shared" si="85"/>
        <v>0</v>
      </c>
      <c r="BR52" s="25">
        <f t="shared" si="85"/>
        <v>0</v>
      </c>
      <c r="BS52" s="25">
        <f t="shared" si="85"/>
        <v>0</v>
      </c>
      <c r="BT52" s="25">
        <f t="shared" si="85"/>
        <v>0</v>
      </c>
      <c r="BU52" s="25">
        <f t="shared" si="85"/>
        <v>0</v>
      </c>
      <c r="BV52" s="25">
        <f t="shared" si="85"/>
        <v>0</v>
      </c>
      <c r="BW52" s="25">
        <f t="shared" si="85"/>
        <v>0</v>
      </c>
      <c r="BX52" s="25">
        <f t="shared" si="85"/>
        <v>0</v>
      </c>
      <c r="BY52" s="25">
        <f t="shared" si="85"/>
        <v>0</v>
      </c>
      <c r="BZ52" s="25">
        <f t="shared" si="85"/>
        <v>0</v>
      </c>
      <c r="CA52" s="25">
        <f t="shared" si="85"/>
        <v>0</v>
      </c>
      <c r="CB52" s="25">
        <f t="shared" si="85"/>
        <v>0</v>
      </c>
      <c r="CC52" s="25">
        <f t="shared" si="85"/>
        <v>0</v>
      </c>
      <c r="CD52" s="25">
        <f t="shared" si="85"/>
        <v>0</v>
      </c>
      <c r="CE52" s="25">
        <f t="shared" si="85"/>
        <v>0</v>
      </c>
      <c r="CF52" s="25">
        <f t="shared" si="85"/>
        <v>0</v>
      </c>
      <c r="CG52" s="25">
        <f t="shared" si="85"/>
        <v>0</v>
      </c>
      <c r="CH52" s="28">
        <f t="shared" si="85"/>
        <v>0</v>
      </c>
    </row>
    <row r="53" spans="1:87" ht="15.75" x14ac:dyDescent="0.25">
      <c r="A53" s="613"/>
      <c r="B53" s="33" t="str">
        <f t="shared" si="74"/>
        <v>Heating</v>
      </c>
      <c r="C53" s="25">
        <f t="shared" si="83"/>
        <v>154.00429122854069</v>
      </c>
      <c r="D53" s="25">
        <f t="shared" ref="D53:BO53" si="86">((D8*0.5)+C23-D38)*D69*D$78*D$2</f>
        <v>2432.458557445314</v>
      </c>
      <c r="E53" s="25">
        <f t="shared" si="86"/>
        <v>7170.7425125442041</v>
      </c>
      <c r="F53" s="25">
        <f t="shared" si="86"/>
        <v>5992.8620733121716</v>
      </c>
      <c r="G53" s="25">
        <f t="shared" si="86"/>
        <v>2653.5776805609316</v>
      </c>
      <c r="H53" s="25">
        <f t="shared" si="86"/>
        <v>223.52319617307464</v>
      </c>
      <c r="I53" s="25">
        <f t="shared" si="86"/>
        <v>3.3963065657017935</v>
      </c>
      <c r="J53" s="25">
        <f t="shared" si="86"/>
        <v>6.4932767934505042</v>
      </c>
      <c r="K53" s="25">
        <f t="shared" si="86"/>
        <v>7589.9149496991831</v>
      </c>
      <c r="L53" s="25">
        <f t="shared" si="86"/>
        <v>24538.809259795096</v>
      </c>
      <c r="M53" s="25">
        <f t="shared" si="86"/>
        <v>60664.675355358704</v>
      </c>
      <c r="N53" s="25">
        <f t="shared" si="76"/>
        <v>121608.32260321442</v>
      </c>
      <c r="O53" s="25">
        <f t="shared" si="77"/>
        <v>135442.70148789705</v>
      </c>
      <c r="P53" s="25">
        <f t="shared" si="78"/>
        <v>112845.00513061004</v>
      </c>
      <c r="Q53" s="25">
        <f t="shared" si="79"/>
        <v>85964.870859378629</v>
      </c>
      <c r="R53" s="25">
        <f t="shared" si="86"/>
        <v>40182.644769690552</v>
      </c>
      <c r="S53" s="25">
        <f t="shared" si="86"/>
        <v>12038.653817679753</v>
      </c>
      <c r="T53" s="25">
        <f t="shared" si="86"/>
        <v>120.15756420078409</v>
      </c>
      <c r="U53" s="25">
        <f t="shared" si="86"/>
        <v>1.413768836376351</v>
      </c>
      <c r="V53" s="25">
        <f t="shared" si="86"/>
        <v>2.1199763015006936</v>
      </c>
      <c r="W53" s="25">
        <f t="shared" si="86"/>
        <v>2074.8384518542953</v>
      </c>
      <c r="X53" s="25">
        <f t="shared" si="86"/>
        <v>6123.6706705661181</v>
      </c>
      <c r="Y53" s="25">
        <f t="shared" si="86"/>
        <v>13554.668188842234</v>
      </c>
      <c r="Z53" s="25">
        <f t="shared" si="86"/>
        <v>22709.903270649997</v>
      </c>
      <c r="AA53" s="25">
        <f t="shared" si="86"/>
        <v>22590.74230170637</v>
      </c>
      <c r="AB53" s="25">
        <f t="shared" si="86"/>
        <v>18999.58735693627</v>
      </c>
      <c r="AC53" s="25">
        <f t="shared" si="86"/>
        <v>14962.439286261102</v>
      </c>
      <c r="AD53" s="25">
        <f t="shared" si="86"/>
        <v>6530.0862019396645</v>
      </c>
      <c r="AE53" s="25">
        <f t="shared" si="86"/>
        <v>2007.6685914247244</v>
      </c>
      <c r="AF53" s="25">
        <f t="shared" si="86"/>
        <v>120.15756420078409</v>
      </c>
      <c r="AG53" s="25">
        <f t="shared" si="86"/>
        <v>1.413768836376351</v>
      </c>
      <c r="AH53" s="25">
        <f t="shared" si="86"/>
        <v>2.1199763015006936</v>
      </c>
      <c r="AI53" s="25">
        <f t="shared" si="86"/>
        <v>2074.8384518542953</v>
      </c>
      <c r="AJ53" s="25">
        <f t="shared" si="86"/>
        <v>6123.6706705661181</v>
      </c>
      <c r="AK53" s="25">
        <f t="shared" si="86"/>
        <v>13554.668188842234</v>
      </c>
      <c r="AL53" s="25">
        <f t="shared" si="86"/>
        <v>22709.903270649997</v>
      </c>
      <c r="AM53" s="25">
        <f t="shared" si="86"/>
        <v>22590.74230170637</v>
      </c>
      <c r="AN53" s="25">
        <f t="shared" si="86"/>
        <v>18999.58735693627</v>
      </c>
      <c r="AO53" s="25">
        <f t="shared" si="86"/>
        <v>14962.439286261102</v>
      </c>
      <c r="AP53" s="25">
        <f t="shared" si="86"/>
        <v>6530.0862019396645</v>
      </c>
      <c r="AQ53" s="25">
        <f t="shared" si="86"/>
        <v>2007.6685914247244</v>
      </c>
      <c r="AR53" s="25">
        <f t="shared" si="86"/>
        <v>120.15756420078409</v>
      </c>
      <c r="AS53" s="25">
        <f t="shared" si="86"/>
        <v>1.413768836376351</v>
      </c>
      <c r="AT53" s="25">
        <f t="shared" si="86"/>
        <v>2.1199763015006936</v>
      </c>
      <c r="AU53" s="25">
        <f t="shared" si="86"/>
        <v>2074.8384518542953</v>
      </c>
      <c r="AV53" s="25">
        <f t="shared" si="86"/>
        <v>6123.6706705661181</v>
      </c>
      <c r="AW53" s="25">
        <f t="shared" si="86"/>
        <v>13554.668188842234</v>
      </c>
      <c r="AX53" s="25">
        <f t="shared" si="86"/>
        <v>22709.903270649997</v>
      </c>
      <c r="AY53" s="25">
        <f t="shared" si="86"/>
        <v>22590.74230170637</v>
      </c>
      <c r="AZ53" s="25">
        <f t="shared" si="86"/>
        <v>18999.58735693627</v>
      </c>
      <c r="BA53" s="25">
        <f t="shared" si="86"/>
        <v>14962.439286261102</v>
      </c>
      <c r="BB53" s="25">
        <f t="shared" si="86"/>
        <v>6530.0862019396645</v>
      </c>
      <c r="BC53" s="25">
        <f t="shared" si="86"/>
        <v>2007.6685914247244</v>
      </c>
      <c r="BD53" s="25">
        <f t="shared" si="86"/>
        <v>120.15756420078409</v>
      </c>
      <c r="BE53" s="25">
        <f t="shared" si="86"/>
        <v>1.413768836376351</v>
      </c>
      <c r="BF53" s="25">
        <f t="shared" si="86"/>
        <v>2.1199763015006936</v>
      </c>
      <c r="BG53" s="25">
        <f t="shared" si="86"/>
        <v>2074.8384518542953</v>
      </c>
      <c r="BH53" s="25">
        <f t="shared" si="86"/>
        <v>6123.6706705661181</v>
      </c>
      <c r="BI53" s="25">
        <f t="shared" si="86"/>
        <v>13554.668188842234</v>
      </c>
      <c r="BJ53" s="25">
        <f t="shared" si="86"/>
        <v>22709.903270649997</v>
      </c>
      <c r="BK53" s="25">
        <f t="shared" si="86"/>
        <v>22590.74230170637</v>
      </c>
      <c r="BL53" s="25">
        <f t="shared" si="86"/>
        <v>18999.58735693627</v>
      </c>
      <c r="BM53" s="25">
        <f t="shared" si="86"/>
        <v>14962.439286261102</v>
      </c>
      <c r="BN53" s="25">
        <f t="shared" si="86"/>
        <v>6530.0862019396645</v>
      </c>
      <c r="BO53" s="25">
        <f t="shared" si="86"/>
        <v>2007.6685914247244</v>
      </c>
      <c r="BP53" s="25">
        <f t="shared" ref="BP53:CH53" si="87">((BP8*0.5)+BO23-BP38)*BP69*BP$78*BP$2</f>
        <v>120.15756420078409</v>
      </c>
      <c r="BQ53" s="25">
        <f t="shared" si="87"/>
        <v>1.413768836376351</v>
      </c>
      <c r="BR53" s="25">
        <f t="shared" si="87"/>
        <v>2.1199763015006936</v>
      </c>
      <c r="BS53" s="25">
        <f t="shared" si="87"/>
        <v>2074.8384518542953</v>
      </c>
      <c r="BT53" s="25">
        <f t="shared" si="87"/>
        <v>6123.6706705661181</v>
      </c>
      <c r="BU53" s="25">
        <f t="shared" si="87"/>
        <v>13554.668188842234</v>
      </c>
      <c r="BV53" s="25">
        <f t="shared" si="87"/>
        <v>22709.903270649997</v>
      </c>
      <c r="BW53" s="25">
        <f t="shared" si="87"/>
        <v>22590.74230170637</v>
      </c>
      <c r="BX53" s="25">
        <f t="shared" si="87"/>
        <v>18999.58735693627</v>
      </c>
      <c r="BY53" s="25">
        <f t="shared" si="87"/>
        <v>14962.439286261102</v>
      </c>
      <c r="BZ53" s="25">
        <f t="shared" si="87"/>
        <v>6530.0862019396645</v>
      </c>
      <c r="CA53" s="25">
        <f t="shared" si="87"/>
        <v>2007.6685914247244</v>
      </c>
      <c r="CB53" s="25">
        <f t="shared" si="87"/>
        <v>120.15756420078409</v>
      </c>
      <c r="CC53" s="25">
        <f t="shared" si="87"/>
        <v>1.413768836376351</v>
      </c>
      <c r="CD53" s="25">
        <f t="shared" si="87"/>
        <v>2.1199763015006936</v>
      </c>
      <c r="CE53" s="25">
        <f t="shared" si="87"/>
        <v>2074.8384518542953</v>
      </c>
      <c r="CF53" s="25">
        <f t="shared" si="87"/>
        <v>6123.6706705661181</v>
      </c>
      <c r="CG53" s="25">
        <f t="shared" si="87"/>
        <v>13554.668188842234</v>
      </c>
      <c r="CH53" s="28">
        <f t="shared" si="87"/>
        <v>22709.903270649997</v>
      </c>
    </row>
    <row r="54" spans="1:87" ht="15.75" x14ac:dyDescent="0.25">
      <c r="A54" s="613"/>
      <c r="B54" s="33" t="str">
        <f t="shared" si="74"/>
        <v>HVAC</v>
      </c>
      <c r="C54" s="25">
        <f t="shared" si="83"/>
        <v>0</v>
      </c>
      <c r="D54" s="25">
        <f t="shared" ref="D54:BO54" si="88">((D9*0.5)+C24-D39)*D70*D$78*D$2</f>
        <v>0</v>
      </c>
      <c r="E54" s="25">
        <f t="shared" si="88"/>
        <v>0</v>
      </c>
      <c r="F54" s="25">
        <f t="shared" si="88"/>
        <v>0</v>
      </c>
      <c r="G54" s="25">
        <f t="shared" si="88"/>
        <v>27.159442264872741</v>
      </c>
      <c r="H54" s="25">
        <f t="shared" si="88"/>
        <v>864.46112573062021</v>
      </c>
      <c r="I54" s="25">
        <f t="shared" si="88"/>
        <v>2598.1668569678054</v>
      </c>
      <c r="J54" s="25">
        <f t="shared" si="88"/>
        <v>3083.1824881967009</v>
      </c>
      <c r="K54" s="25">
        <f t="shared" si="88"/>
        <v>1623.7619394082835</v>
      </c>
      <c r="L54" s="25">
        <f t="shared" si="88"/>
        <v>531.80364170639609</v>
      </c>
      <c r="M54" s="25">
        <f t="shared" si="88"/>
        <v>1100.7722753476203</v>
      </c>
      <c r="N54" s="25">
        <f t="shared" si="76"/>
        <v>2516.0669625638602</v>
      </c>
      <c r="O54" s="25">
        <f t="shared" si="77"/>
        <v>3123.5561178897215</v>
      </c>
      <c r="P54" s="25">
        <f t="shared" si="78"/>
        <v>2603.8067611439851</v>
      </c>
      <c r="Q54" s="25">
        <f t="shared" si="79"/>
        <v>2016.326226179001</v>
      </c>
      <c r="R54" s="25">
        <f t="shared" si="88"/>
        <v>1151.3973009900587</v>
      </c>
      <c r="S54" s="25">
        <f t="shared" si="88"/>
        <v>1296.4001688292537</v>
      </c>
      <c r="T54" s="25">
        <f t="shared" si="88"/>
        <v>2241.5351627336267</v>
      </c>
      <c r="U54" s="25">
        <f t="shared" si="88"/>
        <v>3020.7120657681198</v>
      </c>
      <c r="V54" s="25">
        <f t="shared" si="88"/>
        <v>2871.174480786146</v>
      </c>
      <c r="W54" s="25">
        <f t="shared" si="88"/>
        <v>1438.8368159083454</v>
      </c>
      <c r="X54" s="25">
        <f t="shared" si="88"/>
        <v>377.33245323431555</v>
      </c>
      <c r="Y54" s="25">
        <f t="shared" si="88"/>
        <v>637.74709942653374</v>
      </c>
      <c r="Z54" s="25">
        <f t="shared" si="88"/>
        <v>1061.7296446467512</v>
      </c>
      <c r="AA54" s="25">
        <f t="shared" si="88"/>
        <v>1055.8222383574787</v>
      </c>
      <c r="AB54" s="25">
        <f t="shared" si="88"/>
        <v>888.45856157103685</v>
      </c>
      <c r="AC54" s="25">
        <f t="shared" si="88"/>
        <v>711.22789751169671</v>
      </c>
      <c r="AD54" s="25">
        <f t="shared" si="88"/>
        <v>379.20338158236478</v>
      </c>
      <c r="AE54" s="25">
        <f t="shared" si="88"/>
        <v>438.14693281265312</v>
      </c>
      <c r="AF54" s="25">
        <f t="shared" si="88"/>
        <v>2241.5351627336267</v>
      </c>
      <c r="AG54" s="25">
        <f t="shared" si="88"/>
        <v>3020.7120657681198</v>
      </c>
      <c r="AH54" s="25">
        <f t="shared" si="88"/>
        <v>2871.174480786146</v>
      </c>
      <c r="AI54" s="25">
        <f t="shared" si="88"/>
        <v>1438.8368159083454</v>
      </c>
      <c r="AJ54" s="25">
        <f t="shared" si="88"/>
        <v>377.33245323431555</v>
      </c>
      <c r="AK54" s="25">
        <f t="shared" si="88"/>
        <v>637.74709942653374</v>
      </c>
      <c r="AL54" s="25">
        <f t="shared" si="88"/>
        <v>1061.7296446467512</v>
      </c>
      <c r="AM54" s="25">
        <f t="shared" si="88"/>
        <v>1055.8222383574787</v>
      </c>
      <c r="AN54" s="25">
        <f t="shared" si="88"/>
        <v>888.45856157103685</v>
      </c>
      <c r="AO54" s="25">
        <f t="shared" si="88"/>
        <v>711.22789751169671</v>
      </c>
      <c r="AP54" s="25">
        <f t="shared" si="88"/>
        <v>379.20338158236478</v>
      </c>
      <c r="AQ54" s="25">
        <f t="shared" si="88"/>
        <v>438.14693281265312</v>
      </c>
      <c r="AR54" s="25">
        <f t="shared" si="88"/>
        <v>2241.5351627336267</v>
      </c>
      <c r="AS54" s="25">
        <f t="shared" si="88"/>
        <v>3020.7120657681198</v>
      </c>
      <c r="AT54" s="25">
        <f t="shared" si="88"/>
        <v>2871.174480786146</v>
      </c>
      <c r="AU54" s="25">
        <f t="shared" si="88"/>
        <v>1438.8368159083454</v>
      </c>
      <c r="AV54" s="25">
        <f t="shared" si="88"/>
        <v>377.33245323431555</v>
      </c>
      <c r="AW54" s="25">
        <f t="shared" si="88"/>
        <v>637.74709942653374</v>
      </c>
      <c r="AX54" s="25">
        <f t="shared" si="88"/>
        <v>1061.7296446467512</v>
      </c>
      <c r="AY54" s="25">
        <f t="shared" si="88"/>
        <v>1055.8222383574787</v>
      </c>
      <c r="AZ54" s="25">
        <f t="shared" si="88"/>
        <v>888.45856157103685</v>
      </c>
      <c r="BA54" s="25">
        <f t="shared" si="88"/>
        <v>711.22789751169671</v>
      </c>
      <c r="BB54" s="25">
        <f t="shared" si="88"/>
        <v>379.20338158236478</v>
      </c>
      <c r="BC54" s="25">
        <f t="shared" si="88"/>
        <v>438.14693281265312</v>
      </c>
      <c r="BD54" s="25">
        <f t="shared" si="88"/>
        <v>2241.5351627336267</v>
      </c>
      <c r="BE54" s="25">
        <f t="shared" si="88"/>
        <v>3020.7120657681198</v>
      </c>
      <c r="BF54" s="25">
        <f t="shared" si="88"/>
        <v>2871.174480786146</v>
      </c>
      <c r="BG54" s="25">
        <f t="shared" si="88"/>
        <v>1438.8368159083454</v>
      </c>
      <c r="BH54" s="25">
        <f t="shared" si="88"/>
        <v>377.33245323431555</v>
      </c>
      <c r="BI54" s="25">
        <f t="shared" si="88"/>
        <v>637.74709942653374</v>
      </c>
      <c r="BJ54" s="25">
        <f t="shared" si="88"/>
        <v>1061.7296446467512</v>
      </c>
      <c r="BK54" s="25">
        <f t="shared" si="88"/>
        <v>1055.8222383574787</v>
      </c>
      <c r="BL54" s="25">
        <f t="shared" si="88"/>
        <v>888.45856157103685</v>
      </c>
      <c r="BM54" s="25">
        <f t="shared" si="88"/>
        <v>711.22789751169671</v>
      </c>
      <c r="BN54" s="25">
        <f t="shared" si="88"/>
        <v>379.20338158236478</v>
      </c>
      <c r="BO54" s="25">
        <f t="shared" si="88"/>
        <v>438.14693281265312</v>
      </c>
      <c r="BP54" s="25">
        <f t="shared" ref="BP54:CH54" si="89">((BP9*0.5)+BO24-BP39)*BP70*BP$78*BP$2</f>
        <v>2241.5351627336267</v>
      </c>
      <c r="BQ54" s="25">
        <f t="shared" si="89"/>
        <v>3020.7120657681198</v>
      </c>
      <c r="BR54" s="25">
        <f t="shared" si="89"/>
        <v>2871.174480786146</v>
      </c>
      <c r="BS54" s="25">
        <f t="shared" si="89"/>
        <v>1438.8368159083454</v>
      </c>
      <c r="BT54" s="25">
        <f t="shared" si="89"/>
        <v>377.33245323431555</v>
      </c>
      <c r="BU54" s="25">
        <f t="shared" si="89"/>
        <v>637.74709942653374</v>
      </c>
      <c r="BV54" s="25">
        <f t="shared" si="89"/>
        <v>1061.7296446467512</v>
      </c>
      <c r="BW54" s="25">
        <f t="shared" si="89"/>
        <v>1055.8222383574787</v>
      </c>
      <c r="BX54" s="25">
        <f t="shared" si="89"/>
        <v>888.45856157103685</v>
      </c>
      <c r="BY54" s="25">
        <f t="shared" si="89"/>
        <v>711.22789751169671</v>
      </c>
      <c r="BZ54" s="25">
        <f t="shared" si="89"/>
        <v>379.20338158236478</v>
      </c>
      <c r="CA54" s="25">
        <f t="shared" si="89"/>
        <v>438.14693281265312</v>
      </c>
      <c r="CB54" s="25">
        <f t="shared" si="89"/>
        <v>2241.5351627336267</v>
      </c>
      <c r="CC54" s="25">
        <f t="shared" si="89"/>
        <v>3020.7120657681198</v>
      </c>
      <c r="CD54" s="25">
        <f t="shared" si="89"/>
        <v>2871.174480786146</v>
      </c>
      <c r="CE54" s="25">
        <f t="shared" si="89"/>
        <v>1438.8368159083454</v>
      </c>
      <c r="CF54" s="25">
        <f t="shared" si="89"/>
        <v>377.33245323431555</v>
      </c>
      <c r="CG54" s="25">
        <f t="shared" si="89"/>
        <v>637.74709942653374</v>
      </c>
      <c r="CH54" s="28">
        <f t="shared" si="89"/>
        <v>1061.7296446467512</v>
      </c>
    </row>
    <row r="55" spans="1:87" ht="15.75" x14ac:dyDescent="0.25">
      <c r="A55" s="613"/>
      <c r="B55" s="33" t="str">
        <f t="shared" si="74"/>
        <v>Lighting</v>
      </c>
      <c r="C55" s="25">
        <f t="shared" si="83"/>
        <v>0</v>
      </c>
      <c r="D55" s="25">
        <f t="shared" ref="D55:BO55" si="90">((D10*0.5)+C25-D40)*D71*D$78*D$2</f>
        <v>108.09140207697294</v>
      </c>
      <c r="E55" s="25">
        <f t="shared" si="90"/>
        <v>241.02151113482262</v>
      </c>
      <c r="F55" s="25">
        <f t="shared" si="90"/>
        <v>329.05553935737487</v>
      </c>
      <c r="G55" s="25">
        <f t="shared" si="90"/>
        <v>401.47362501464903</v>
      </c>
      <c r="H55" s="25">
        <f t="shared" si="90"/>
        <v>730.1962314182507</v>
      </c>
      <c r="I55" s="25">
        <f t="shared" si="90"/>
        <v>759.18604456082642</v>
      </c>
      <c r="J55" s="25">
        <f t="shared" si="90"/>
        <v>812.7856688785713</v>
      </c>
      <c r="K55" s="25">
        <f t="shared" si="90"/>
        <v>878.13543837356997</v>
      </c>
      <c r="L55" s="25">
        <f t="shared" si="90"/>
        <v>478.32855921157716</v>
      </c>
      <c r="M55" s="25">
        <f t="shared" si="90"/>
        <v>872.89837230818307</v>
      </c>
      <c r="N55" s="25">
        <f t="shared" si="76"/>
        <v>1157.3796529888641</v>
      </c>
      <c r="O55" s="25">
        <f t="shared" si="77"/>
        <v>1066.2014846483198</v>
      </c>
      <c r="P55" s="25">
        <f t="shared" si="78"/>
        <v>928.94539572379529</v>
      </c>
      <c r="Q55" s="25">
        <f t="shared" si="79"/>
        <v>1003.8988571880367</v>
      </c>
      <c r="R55" s="25">
        <f t="shared" si="90"/>
        <v>985.90602110515499</v>
      </c>
      <c r="S55" s="25">
        <f t="shared" si="90"/>
        <v>945.1388002142786</v>
      </c>
      <c r="T55" s="25">
        <f t="shared" si="90"/>
        <v>110.41611296570726</v>
      </c>
      <c r="U55" s="25">
        <f t="shared" si="90"/>
        <v>109.38980130503271</v>
      </c>
      <c r="V55" s="25">
        <f t="shared" si="90"/>
        <v>113.70722691788475</v>
      </c>
      <c r="W55" s="25">
        <f t="shared" si="90"/>
        <v>118.89872151700625</v>
      </c>
      <c r="X55" s="25">
        <f t="shared" si="90"/>
        <v>64.434228147992513</v>
      </c>
      <c r="Y55" s="25">
        <f t="shared" si="90"/>
        <v>71.908874488105312</v>
      </c>
      <c r="Z55" s="25">
        <f t="shared" si="90"/>
        <v>72.972405519230975</v>
      </c>
      <c r="AA55" s="25">
        <f t="shared" si="90"/>
        <v>71.759068257782985</v>
      </c>
      <c r="AB55" s="25">
        <f t="shared" si="90"/>
        <v>63.112390296037375</v>
      </c>
      <c r="AC55" s="25">
        <f t="shared" si="90"/>
        <v>70.507279842632201</v>
      </c>
      <c r="AD55" s="25">
        <f t="shared" si="90"/>
        <v>64.65148864999118</v>
      </c>
      <c r="AE55" s="25">
        <f t="shared" si="90"/>
        <v>63.602224458001018</v>
      </c>
      <c r="AF55" s="25">
        <f t="shared" si="90"/>
        <v>110.41611296570726</v>
      </c>
      <c r="AG55" s="25">
        <f t="shared" si="90"/>
        <v>109.38980130503271</v>
      </c>
      <c r="AH55" s="25">
        <f t="shared" si="90"/>
        <v>113.70722691788475</v>
      </c>
      <c r="AI55" s="25">
        <f t="shared" si="90"/>
        <v>118.89872151700625</v>
      </c>
      <c r="AJ55" s="25">
        <f t="shared" si="90"/>
        <v>64.434228147992513</v>
      </c>
      <c r="AK55" s="25">
        <f t="shared" si="90"/>
        <v>71.908874488105312</v>
      </c>
      <c r="AL55" s="25">
        <f t="shared" si="90"/>
        <v>72.972405519230975</v>
      </c>
      <c r="AM55" s="25">
        <f t="shared" si="90"/>
        <v>71.759068257782985</v>
      </c>
      <c r="AN55" s="25">
        <f t="shared" si="90"/>
        <v>63.112390296037375</v>
      </c>
      <c r="AO55" s="25">
        <f t="shared" si="90"/>
        <v>70.507279842632201</v>
      </c>
      <c r="AP55" s="25">
        <f t="shared" si="90"/>
        <v>64.65148864999118</v>
      </c>
      <c r="AQ55" s="25">
        <f t="shared" si="90"/>
        <v>63.602224458001018</v>
      </c>
      <c r="AR55" s="25">
        <f t="shared" si="90"/>
        <v>110.41611296570726</v>
      </c>
      <c r="AS55" s="25">
        <f t="shared" si="90"/>
        <v>109.38980130503271</v>
      </c>
      <c r="AT55" s="25">
        <f t="shared" si="90"/>
        <v>113.70722691788475</v>
      </c>
      <c r="AU55" s="25">
        <f t="shared" si="90"/>
        <v>118.89872151700625</v>
      </c>
      <c r="AV55" s="25">
        <f t="shared" si="90"/>
        <v>64.434228147992513</v>
      </c>
      <c r="AW55" s="25">
        <f t="shared" si="90"/>
        <v>71.908874488105312</v>
      </c>
      <c r="AX55" s="25">
        <f t="shared" si="90"/>
        <v>72.972405519230975</v>
      </c>
      <c r="AY55" s="25">
        <f t="shared" si="90"/>
        <v>71.759068257782985</v>
      </c>
      <c r="AZ55" s="25">
        <f t="shared" si="90"/>
        <v>63.112390296037375</v>
      </c>
      <c r="BA55" s="25">
        <f t="shared" si="90"/>
        <v>70.507279842632201</v>
      </c>
      <c r="BB55" s="25">
        <f t="shared" si="90"/>
        <v>64.65148864999118</v>
      </c>
      <c r="BC55" s="25">
        <f t="shared" si="90"/>
        <v>63.602224458001018</v>
      </c>
      <c r="BD55" s="25">
        <f t="shared" si="90"/>
        <v>110.41611296570726</v>
      </c>
      <c r="BE55" s="25">
        <f t="shared" si="90"/>
        <v>109.38980130503271</v>
      </c>
      <c r="BF55" s="25">
        <f t="shared" si="90"/>
        <v>113.70722691788475</v>
      </c>
      <c r="BG55" s="25">
        <f t="shared" si="90"/>
        <v>118.89872151700625</v>
      </c>
      <c r="BH55" s="25">
        <f t="shared" si="90"/>
        <v>64.434228147992513</v>
      </c>
      <c r="BI55" s="25">
        <f t="shared" si="90"/>
        <v>71.908874488105312</v>
      </c>
      <c r="BJ55" s="25">
        <f t="shared" si="90"/>
        <v>72.972405519230975</v>
      </c>
      <c r="BK55" s="25">
        <f t="shared" si="90"/>
        <v>71.759068257782985</v>
      </c>
      <c r="BL55" s="25">
        <f t="shared" si="90"/>
        <v>63.112390296037375</v>
      </c>
      <c r="BM55" s="25">
        <f t="shared" si="90"/>
        <v>70.507279842632201</v>
      </c>
      <c r="BN55" s="25">
        <f t="shared" si="90"/>
        <v>64.65148864999118</v>
      </c>
      <c r="BO55" s="25">
        <f t="shared" si="90"/>
        <v>63.602224458001018</v>
      </c>
      <c r="BP55" s="25">
        <f t="shared" ref="BP55:CH55" si="91">((BP10*0.5)+BO25-BP40)*BP71*BP$78*BP$2</f>
        <v>110.41611296570726</v>
      </c>
      <c r="BQ55" s="25">
        <f t="shared" si="91"/>
        <v>109.38980130503271</v>
      </c>
      <c r="BR55" s="25">
        <f t="shared" si="91"/>
        <v>113.70722691788475</v>
      </c>
      <c r="BS55" s="25">
        <f t="shared" si="91"/>
        <v>118.89872151700625</v>
      </c>
      <c r="BT55" s="25">
        <f t="shared" si="91"/>
        <v>64.434228147992513</v>
      </c>
      <c r="BU55" s="25">
        <f t="shared" si="91"/>
        <v>71.908874488105312</v>
      </c>
      <c r="BV55" s="25">
        <f t="shared" si="91"/>
        <v>72.972405519230975</v>
      </c>
      <c r="BW55" s="25">
        <f t="shared" si="91"/>
        <v>71.759068257782985</v>
      </c>
      <c r="BX55" s="25">
        <f t="shared" si="91"/>
        <v>63.112390296037375</v>
      </c>
      <c r="BY55" s="25">
        <f t="shared" si="91"/>
        <v>70.507279842632201</v>
      </c>
      <c r="BZ55" s="25">
        <f t="shared" si="91"/>
        <v>64.65148864999118</v>
      </c>
      <c r="CA55" s="25">
        <f t="shared" si="91"/>
        <v>63.602224458001018</v>
      </c>
      <c r="CB55" s="25">
        <f t="shared" si="91"/>
        <v>110.41611296570726</v>
      </c>
      <c r="CC55" s="25">
        <f t="shared" si="91"/>
        <v>109.38980130503271</v>
      </c>
      <c r="CD55" s="25">
        <f t="shared" si="91"/>
        <v>113.70722691788475</v>
      </c>
      <c r="CE55" s="25">
        <f t="shared" si="91"/>
        <v>118.89872151700625</v>
      </c>
      <c r="CF55" s="25">
        <f t="shared" si="91"/>
        <v>64.434228147992513</v>
      </c>
      <c r="CG55" s="25">
        <f t="shared" si="91"/>
        <v>71.908874488105312</v>
      </c>
      <c r="CH55" s="28">
        <f t="shared" si="91"/>
        <v>72.972405519230975</v>
      </c>
    </row>
    <row r="56" spans="1:87" ht="15.75" x14ac:dyDescent="0.25">
      <c r="A56" s="613"/>
      <c r="B56" s="33" t="str">
        <f t="shared" si="74"/>
        <v>Miscellaneous</v>
      </c>
      <c r="C56" s="25">
        <f t="shared" si="83"/>
        <v>0</v>
      </c>
      <c r="D56" s="25">
        <f t="shared" ref="D56:BO56" si="92">((D11*0.5)+C26-D41)*D72*D$78*D$2</f>
        <v>5.0299164011864956</v>
      </c>
      <c r="E56" s="25">
        <f t="shared" si="92"/>
        <v>17.464202296904542</v>
      </c>
      <c r="F56" s="25">
        <f t="shared" si="92"/>
        <v>32.923287490569841</v>
      </c>
      <c r="G56" s="25">
        <f t="shared" si="92"/>
        <v>46.892728131629887</v>
      </c>
      <c r="H56" s="25">
        <f t="shared" si="92"/>
        <v>120.31090112529903</v>
      </c>
      <c r="I56" s="25">
        <f t="shared" si="92"/>
        <v>166.14635208730624</v>
      </c>
      <c r="J56" s="25">
        <f t="shared" si="92"/>
        <v>205.48068312638415</v>
      </c>
      <c r="K56" s="25">
        <f t="shared" si="92"/>
        <v>237.4301903386569</v>
      </c>
      <c r="L56" s="25">
        <f t="shared" si="92"/>
        <v>224.5386663284639</v>
      </c>
      <c r="M56" s="25">
        <f t="shared" si="92"/>
        <v>342.21234171983838</v>
      </c>
      <c r="N56" s="25">
        <f t="shared" si="76"/>
        <v>254.32837334523597</v>
      </c>
      <c r="O56" s="25">
        <f t="shared" si="77"/>
        <v>163.67339303091359</v>
      </c>
      <c r="P56" s="25">
        <f t="shared" si="78"/>
        <v>148.68147693101315</v>
      </c>
      <c r="Q56" s="25">
        <f t="shared" si="79"/>
        <v>167.82667508015982</v>
      </c>
      <c r="R56" s="25">
        <f t="shared" si="92"/>
        <v>175.0573047784317</v>
      </c>
      <c r="S56" s="25">
        <f t="shared" si="92"/>
        <v>184.80769564614604</v>
      </c>
      <c r="T56" s="25">
        <f t="shared" si="92"/>
        <v>-442.47938297841057</v>
      </c>
      <c r="U56" s="25">
        <f t="shared" si="92"/>
        <v>-457.40452503863997</v>
      </c>
      <c r="V56" s="25">
        <f t="shared" si="92"/>
        <v>-457.02687491404947</v>
      </c>
      <c r="W56" s="25">
        <f t="shared" si="92"/>
        <v>-442.42922757163882</v>
      </c>
      <c r="X56" s="25">
        <f t="shared" si="92"/>
        <v>-216.24743561264114</v>
      </c>
      <c r="Y56" s="25">
        <f t="shared" si="92"/>
        <v>-219.64499019266151</v>
      </c>
      <c r="Z56" s="25">
        <f t="shared" si="92"/>
        <v>-210.70697028853334</v>
      </c>
      <c r="AA56" s="25">
        <f t="shared" si="92"/>
        <v>-201.2740426294049</v>
      </c>
      <c r="AB56" s="25">
        <f t="shared" si="92"/>
        <v>-184.56675838418278</v>
      </c>
      <c r="AC56" s="25">
        <f t="shared" si="92"/>
        <v>-215.36601218566867</v>
      </c>
      <c r="AD56" s="25">
        <f t="shared" si="92"/>
        <v>-209.74683868587823</v>
      </c>
      <c r="AE56" s="25">
        <f t="shared" si="92"/>
        <v>-227.2317119705163</v>
      </c>
      <c r="AF56" s="25">
        <f t="shared" si="92"/>
        <v>-442.47938297841057</v>
      </c>
      <c r="AG56" s="25">
        <f t="shared" si="92"/>
        <v>-457.40452503863997</v>
      </c>
      <c r="AH56" s="25">
        <f t="shared" si="92"/>
        <v>-457.02687491404947</v>
      </c>
      <c r="AI56" s="25">
        <f t="shared" si="92"/>
        <v>-442.42922757163882</v>
      </c>
      <c r="AJ56" s="25">
        <f t="shared" si="92"/>
        <v>-216.24743561264114</v>
      </c>
      <c r="AK56" s="25">
        <f t="shared" si="92"/>
        <v>-219.64499019266151</v>
      </c>
      <c r="AL56" s="25">
        <f t="shared" si="92"/>
        <v>-210.70697028853334</v>
      </c>
      <c r="AM56" s="25">
        <f t="shared" si="92"/>
        <v>-201.2740426294049</v>
      </c>
      <c r="AN56" s="25">
        <f t="shared" si="92"/>
        <v>-184.56675838418278</v>
      </c>
      <c r="AO56" s="25">
        <f t="shared" si="92"/>
        <v>-215.36601218566867</v>
      </c>
      <c r="AP56" s="25">
        <f t="shared" si="92"/>
        <v>-209.74683868587823</v>
      </c>
      <c r="AQ56" s="25">
        <f t="shared" si="92"/>
        <v>-227.2317119705163</v>
      </c>
      <c r="AR56" s="25">
        <f t="shared" si="92"/>
        <v>-442.47938297841057</v>
      </c>
      <c r="AS56" s="25">
        <f t="shared" si="92"/>
        <v>-457.40452503863997</v>
      </c>
      <c r="AT56" s="25">
        <f t="shared" si="92"/>
        <v>-457.02687491404947</v>
      </c>
      <c r="AU56" s="25">
        <f t="shared" si="92"/>
        <v>-442.42922757163882</v>
      </c>
      <c r="AV56" s="25">
        <f t="shared" si="92"/>
        <v>-216.24743561264114</v>
      </c>
      <c r="AW56" s="25">
        <f t="shared" si="92"/>
        <v>-219.64499019266151</v>
      </c>
      <c r="AX56" s="25">
        <f t="shared" si="92"/>
        <v>-210.70697028853334</v>
      </c>
      <c r="AY56" s="25">
        <f t="shared" si="92"/>
        <v>-201.2740426294049</v>
      </c>
      <c r="AZ56" s="25">
        <f t="shared" si="92"/>
        <v>-184.56675838418278</v>
      </c>
      <c r="BA56" s="25">
        <f t="shared" si="92"/>
        <v>-215.36601218566867</v>
      </c>
      <c r="BB56" s="25">
        <f t="shared" si="92"/>
        <v>-209.74683868587823</v>
      </c>
      <c r="BC56" s="25">
        <f t="shared" si="92"/>
        <v>-227.2317119705163</v>
      </c>
      <c r="BD56" s="25">
        <f t="shared" si="92"/>
        <v>-442.47938297841057</v>
      </c>
      <c r="BE56" s="25">
        <f t="shared" si="92"/>
        <v>-457.40452503863997</v>
      </c>
      <c r="BF56" s="25">
        <f t="shared" si="92"/>
        <v>-457.02687491404947</v>
      </c>
      <c r="BG56" s="25">
        <f t="shared" si="92"/>
        <v>-442.42922757163882</v>
      </c>
      <c r="BH56" s="25">
        <f t="shared" si="92"/>
        <v>-216.24743561264114</v>
      </c>
      <c r="BI56" s="25">
        <f t="shared" si="92"/>
        <v>-219.64499019266151</v>
      </c>
      <c r="BJ56" s="25">
        <f t="shared" si="92"/>
        <v>-210.70697028853334</v>
      </c>
      <c r="BK56" s="25">
        <f t="shared" si="92"/>
        <v>-201.2740426294049</v>
      </c>
      <c r="BL56" s="25">
        <f t="shared" si="92"/>
        <v>-184.56675838418278</v>
      </c>
      <c r="BM56" s="25">
        <f t="shared" si="92"/>
        <v>-215.36601218566867</v>
      </c>
      <c r="BN56" s="25">
        <f t="shared" si="92"/>
        <v>-209.74683868587823</v>
      </c>
      <c r="BO56" s="25">
        <f t="shared" si="92"/>
        <v>-227.2317119705163</v>
      </c>
      <c r="BP56" s="25">
        <f t="shared" ref="BP56:CH56" si="93">((BP11*0.5)+BO26-BP41)*BP72*BP$78*BP$2</f>
        <v>-442.47938297841057</v>
      </c>
      <c r="BQ56" s="25">
        <f t="shared" si="93"/>
        <v>-457.40452503863997</v>
      </c>
      <c r="BR56" s="25">
        <f t="shared" si="93"/>
        <v>-457.02687491404947</v>
      </c>
      <c r="BS56" s="25">
        <f t="shared" si="93"/>
        <v>-442.42922757163882</v>
      </c>
      <c r="BT56" s="25">
        <f t="shared" si="93"/>
        <v>-216.24743561264114</v>
      </c>
      <c r="BU56" s="25">
        <f t="shared" si="93"/>
        <v>-219.64499019266151</v>
      </c>
      <c r="BV56" s="25">
        <f t="shared" si="93"/>
        <v>-210.70697028853334</v>
      </c>
      <c r="BW56" s="25">
        <f t="shared" si="93"/>
        <v>-201.2740426294049</v>
      </c>
      <c r="BX56" s="25">
        <f t="shared" si="93"/>
        <v>-184.56675838418278</v>
      </c>
      <c r="BY56" s="25">
        <f t="shared" si="93"/>
        <v>-215.36601218566867</v>
      </c>
      <c r="BZ56" s="25">
        <f t="shared" si="93"/>
        <v>-209.74683868587823</v>
      </c>
      <c r="CA56" s="25">
        <f t="shared" si="93"/>
        <v>-227.2317119705163</v>
      </c>
      <c r="CB56" s="25">
        <f t="shared" si="93"/>
        <v>-442.47938297841057</v>
      </c>
      <c r="CC56" s="25">
        <f t="shared" si="93"/>
        <v>-457.40452503863997</v>
      </c>
      <c r="CD56" s="25">
        <f t="shared" si="93"/>
        <v>-457.02687491404947</v>
      </c>
      <c r="CE56" s="25">
        <f t="shared" si="93"/>
        <v>-442.42922757163882</v>
      </c>
      <c r="CF56" s="25">
        <f t="shared" si="93"/>
        <v>-216.24743561264114</v>
      </c>
      <c r="CG56" s="25">
        <f t="shared" si="93"/>
        <v>-219.64499019266151</v>
      </c>
      <c r="CH56" s="28">
        <f t="shared" si="93"/>
        <v>-210.70697028853334</v>
      </c>
    </row>
    <row r="57" spans="1:87" ht="15.75" x14ac:dyDescent="0.25">
      <c r="A57" s="613"/>
      <c r="B57" s="33" t="str">
        <f t="shared" si="74"/>
        <v>Pool Spa</v>
      </c>
      <c r="C57" s="25">
        <f t="shared" si="83"/>
        <v>0</v>
      </c>
      <c r="D57" s="25">
        <f t="shared" ref="D57:BO57" si="94">((D12*0.5)+C27-D42)*D73*D$78*D$2</f>
        <v>0</v>
      </c>
      <c r="E57" s="25">
        <f t="shared" si="94"/>
        <v>0</v>
      </c>
      <c r="F57" s="25">
        <f t="shared" si="94"/>
        <v>0</v>
      </c>
      <c r="G57" s="25">
        <f t="shared" si="94"/>
        <v>0</v>
      </c>
      <c r="H57" s="25">
        <f t="shared" si="94"/>
        <v>0</v>
      </c>
      <c r="I57" s="25">
        <f t="shared" si="94"/>
        <v>0</v>
      </c>
      <c r="J57" s="25">
        <f t="shared" si="94"/>
        <v>0</v>
      </c>
      <c r="K57" s="25">
        <f t="shared" si="94"/>
        <v>0</v>
      </c>
      <c r="L57" s="25">
        <f t="shared" si="94"/>
        <v>0</v>
      </c>
      <c r="M57" s="25">
        <f t="shared" si="94"/>
        <v>0</v>
      </c>
      <c r="N57" s="25">
        <f t="shared" si="76"/>
        <v>0</v>
      </c>
      <c r="O57" s="25">
        <f t="shared" si="77"/>
        <v>0</v>
      </c>
      <c r="P57" s="25">
        <f t="shared" si="78"/>
        <v>0</v>
      </c>
      <c r="Q57" s="25">
        <f t="shared" si="79"/>
        <v>0</v>
      </c>
      <c r="R57" s="25">
        <f t="shared" si="94"/>
        <v>0</v>
      </c>
      <c r="S57" s="25">
        <f t="shared" si="94"/>
        <v>0</v>
      </c>
      <c r="T57" s="25">
        <f t="shared" si="94"/>
        <v>0</v>
      </c>
      <c r="U57" s="25">
        <f t="shared" si="94"/>
        <v>0</v>
      </c>
      <c r="V57" s="25">
        <f t="shared" si="94"/>
        <v>0</v>
      </c>
      <c r="W57" s="25">
        <f t="shared" si="94"/>
        <v>0</v>
      </c>
      <c r="X57" s="25">
        <f t="shared" si="94"/>
        <v>0</v>
      </c>
      <c r="Y57" s="25">
        <f t="shared" si="94"/>
        <v>0</v>
      </c>
      <c r="Z57" s="25">
        <f t="shared" si="94"/>
        <v>0</v>
      </c>
      <c r="AA57" s="25">
        <f t="shared" si="94"/>
        <v>0</v>
      </c>
      <c r="AB57" s="25">
        <f t="shared" si="94"/>
        <v>0</v>
      </c>
      <c r="AC57" s="25">
        <f t="shared" si="94"/>
        <v>0</v>
      </c>
      <c r="AD57" s="25">
        <f t="shared" si="94"/>
        <v>0</v>
      </c>
      <c r="AE57" s="25">
        <f t="shared" si="94"/>
        <v>0</v>
      </c>
      <c r="AF57" s="25">
        <f t="shared" si="94"/>
        <v>0</v>
      </c>
      <c r="AG57" s="25">
        <f t="shared" si="94"/>
        <v>0</v>
      </c>
      <c r="AH57" s="25">
        <f t="shared" si="94"/>
        <v>0</v>
      </c>
      <c r="AI57" s="25">
        <f t="shared" si="94"/>
        <v>0</v>
      </c>
      <c r="AJ57" s="25">
        <f t="shared" si="94"/>
        <v>0</v>
      </c>
      <c r="AK57" s="25">
        <f t="shared" si="94"/>
        <v>0</v>
      </c>
      <c r="AL57" s="25">
        <f t="shared" si="94"/>
        <v>0</v>
      </c>
      <c r="AM57" s="25">
        <f t="shared" si="94"/>
        <v>0</v>
      </c>
      <c r="AN57" s="25">
        <f t="shared" si="94"/>
        <v>0</v>
      </c>
      <c r="AO57" s="25">
        <f t="shared" si="94"/>
        <v>0</v>
      </c>
      <c r="AP57" s="25">
        <f t="shared" si="94"/>
        <v>0</v>
      </c>
      <c r="AQ57" s="25">
        <f t="shared" si="94"/>
        <v>0</v>
      </c>
      <c r="AR57" s="25">
        <f t="shared" si="94"/>
        <v>0</v>
      </c>
      <c r="AS57" s="25">
        <f t="shared" si="94"/>
        <v>0</v>
      </c>
      <c r="AT57" s="25">
        <f t="shared" si="94"/>
        <v>0</v>
      </c>
      <c r="AU57" s="25">
        <f t="shared" si="94"/>
        <v>0</v>
      </c>
      <c r="AV57" s="25">
        <f t="shared" si="94"/>
        <v>0</v>
      </c>
      <c r="AW57" s="25">
        <f t="shared" si="94"/>
        <v>0</v>
      </c>
      <c r="AX57" s="25">
        <f t="shared" si="94"/>
        <v>0</v>
      </c>
      <c r="AY57" s="25">
        <f t="shared" si="94"/>
        <v>0</v>
      </c>
      <c r="AZ57" s="25">
        <f t="shared" si="94"/>
        <v>0</v>
      </c>
      <c r="BA57" s="25">
        <f t="shared" si="94"/>
        <v>0</v>
      </c>
      <c r="BB57" s="25">
        <f t="shared" si="94"/>
        <v>0</v>
      </c>
      <c r="BC57" s="25">
        <f t="shared" si="94"/>
        <v>0</v>
      </c>
      <c r="BD57" s="25">
        <f t="shared" si="94"/>
        <v>0</v>
      </c>
      <c r="BE57" s="25">
        <f t="shared" si="94"/>
        <v>0</v>
      </c>
      <c r="BF57" s="25">
        <f t="shared" si="94"/>
        <v>0</v>
      </c>
      <c r="BG57" s="25">
        <f t="shared" si="94"/>
        <v>0</v>
      </c>
      <c r="BH57" s="25">
        <f t="shared" si="94"/>
        <v>0</v>
      </c>
      <c r="BI57" s="25">
        <f t="shared" si="94"/>
        <v>0</v>
      </c>
      <c r="BJ57" s="25">
        <f t="shared" si="94"/>
        <v>0</v>
      </c>
      <c r="BK57" s="25">
        <f t="shared" si="94"/>
        <v>0</v>
      </c>
      <c r="BL57" s="25">
        <f t="shared" si="94"/>
        <v>0</v>
      </c>
      <c r="BM57" s="25">
        <f t="shared" si="94"/>
        <v>0</v>
      </c>
      <c r="BN57" s="25">
        <f t="shared" si="94"/>
        <v>0</v>
      </c>
      <c r="BO57" s="25">
        <f t="shared" si="94"/>
        <v>0</v>
      </c>
      <c r="BP57" s="25">
        <f t="shared" ref="BP57:CH57" si="95">((BP12*0.5)+BO27-BP42)*BP73*BP$78*BP$2</f>
        <v>0</v>
      </c>
      <c r="BQ57" s="25">
        <f t="shared" si="95"/>
        <v>0</v>
      </c>
      <c r="BR57" s="25">
        <f t="shared" si="95"/>
        <v>0</v>
      </c>
      <c r="BS57" s="25">
        <f t="shared" si="95"/>
        <v>0</v>
      </c>
      <c r="BT57" s="25">
        <f t="shared" si="95"/>
        <v>0</v>
      </c>
      <c r="BU57" s="25">
        <f t="shared" si="95"/>
        <v>0</v>
      </c>
      <c r="BV57" s="25">
        <f t="shared" si="95"/>
        <v>0</v>
      </c>
      <c r="BW57" s="25">
        <f t="shared" si="95"/>
        <v>0</v>
      </c>
      <c r="BX57" s="25">
        <f t="shared" si="95"/>
        <v>0</v>
      </c>
      <c r="BY57" s="25">
        <f t="shared" si="95"/>
        <v>0</v>
      </c>
      <c r="BZ57" s="25">
        <f t="shared" si="95"/>
        <v>0</v>
      </c>
      <c r="CA57" s="25">
        <f t="shared" si="95"/>
        <v>0</v>
      </c>
      <c r="CB57" s="25">
        <f t="shared" si="95"/>
        <v>0</v>
      </c>
      <c r="CC57" s="25">
        <f t="shared" si="95"/>
        <v>0</v>
      </c>
      <c r="CD57" s="25">
        <f t="shared" si="95"/>
        <v>0</v>
      </c>
      <c r="CE57" s="25">
        <f t="shared" si="95"/>
        <v>0</v>
      </c>
      <c r="CF57" s="25">
        <f t="shared" si="95"/>
        <v>0</v>
      </c>
      <c r="CG57" s="25">
        <f t="shared" si="95"/>
        <v>0</v>
      </c>
      <c r="CH57" s="28">
        <f t="shared" si="95"/>
        <v>0</v>
      </c>
    </row>
    <row r="58" spans="1:87" ht="15.75" x14ac:dyDescent="0.25">
      <c r="A58" s="613"/>
      <c r="B58" s="33" t="str">
        <f t="shared" si="74"/>
        <v>Refrigeration</v>
      </c>
      <c r="C58" s="25">
        <f t="shared" si="83"/>
        <v>0</v>
      </c>
      <c r="D58" s="25">
        <f t="shared" ref="D58:BO58" si="96">((D13*0.5)+C28-D43)*D74*D$78*D$2</f>
        <v>0</v>
      </c>
      <c r="E58" s="25">
        <f t="shared" si="96"/>
        <v>0</v>
      </c>
      <c r="F58" s="25">
        <f t="shared" si="96"/>
        <v>369.08373316433671</v>
      </c>
      <c r="G58" s="25">
        <f t="shared" si="96"/>
        <v>820.50184665608651</v>
      </c>
      <c r="H58" s="25">
        <f t="shared" si="96"/>
        <v>1724.9120580974088</v>
      </c>
      <c r="I58" s="25">
        <f t="shared" si="96"/>
        <v>1824.0789932949015</v>
      </c>
      <c r="J58" s="25">
        <f t="shared" si="96"/>
        <v>1823.5115535785365</v>
      </c>
      <c r="K58" s="25">
        <f t="shared" si="96"/>
        <v>1644.634764614128</v>
      </c>
      <c r="L58" s="25">
        <f t="shared" si="96"/>
        <v>662.96093439449442</v>
      </c>
      <c r="M58" s="25">
        <f t="shared" si="96"/>
        <v>276.82992016701661</v>
      </c>
      <c r="N58" s="25">
        <f t="shared" si="76"/>
        <v>8.3862138038966802E-14</v>
      </c>
      <c r="O58" s="25">
        <f t="shared" si="77"/>
        <v>7.7928849085583357E-14</v>
      </c>
      <c r="P58" s="25">
        <f t="shared" si="78"/>
        <v>7.2754509354126635E-14</v>
      </c>
      <c r="Q58" s="25">
        <f t="shared" si="79"/>
        <v>8.3273956505581739E-14</v>
      </c>
      <c r="R58" s="25">
        <f t="shared" si="96"/>
        <v>8.803765950724484E-14</v>
      </c>
      <c r="S58" s="25">
        <f t="shared" si="96"/>
        <v>9.7857282386394215E-14</v>
      </c>
      <c r="T58" s="25">
        <f t="shared" si="96"/>
        <v>0</v>
      </c>
      <c r="U58" s="25">
        <f t="shared" si="96"/>
        <v>0</v>
      </c>
      <c r="V58" s="25">
        <f t="shared" si="96"/>
        <v>0</v>
      </c>
      <c r="W58" s="25">
        <f t="shared" si="96"/>
        <v>0</v>
      </c>
      <c r="X58" s="25">
        <f t="shared" si="96"/>
        <v>0</v>
      </c>
      <c r="Y58" s="25">
        <f t="shared" si="96"/>
        <v>0</v>
      </c>
      <c r="Z58" s="25">
        <f t="shared" si="96"/>
        <v>0</v>
      </c>
      <c r="AA58" s="25">
        <f t="shared" si="96"/>
        <v>0</v>
      </c>
      <c r="AB58" s="25">
        <f t="shared" si="96"/>
        <v>0</v>
      </c>
      <c r="AC58" s="25">
        <f t="shared" si="96"/>
        <v>0</v>
      </c>
      <c r="AD58" s="25">
        <f t="shared" si="96"/>
        <v>0</v>
      </c>
      <c r="AE58" s="25">
        <f t="shared" si="96"/>
        <v>0</v>
      </c>
      <c r="AF58" s="25">
        <f t="shared" si="96"/>
        <v>0</v>
      </c>
      <c r="AG58" s="25">
        <f t="shared" si="96"/>
        <v>0</v>
      </c>
      <c r="AH58" s="25">
        <f t="shared" si="96"/>
        <v>0</v>
      </c>
      <c r="AI58" s="25">
        <f t="shared" si="96"/>
        <v>0</v>
      </c>
      <c r="AJ58" s="25">
        <f t="shared" si="96"/>
        <v>0</v>
      </c>
      <c r="AK58" s="25">
        <f t="shared" si="96"/>
        <v>0</v>
      </c>
      <c r="AL58" s="25">
        <f t="shared" si="96"/>
        <v>0</v>
      </c>
      <c r="AM58" s="25">
        <f t="shared" si="96"/>
        <v>0</v>
      </c>
      <c r="AN58" s="25">
        <f t="shared" si="96"/>
        <v>0</v>
      </c>
      <c r="AO58" s="25">
        <f t="shared" si="96"/>
        <v>0</v>
      </c>
      <c r="AP58" s="25">
        <f t="shared" si="96"/>
        <v>0</v>
      </c>
      <c r="AQ58" s="25">
        <f t="shared" si="96"/>
        <v>0</v>
      </c>
      <c r="AR58" s="25">
        <f t="shared" si="96"/>
        <v>0</v>
      </c>
      <c r="AS58" s="25">
        <f t="shared" si="96"/>
        <v>0</v>
      </c>
      <c r="AT58" s="25">
        <f t="shared" si="96"/>
        <v>0</v>
      </c>
      <c r="AU58" s="25">
        <f t="shared" si="96"/>
        <v>0</v>
      </c>
      <c r="AV58" s="25">
        <f t="shared" si="96"/>
        <v>0</v>
      </c>
      <c r="AW58" s="25">
        <f t="shared" si="96"/>
        <v>0</v>
      </c>
      <c r="AX58" s="25">
        <f t="shared" si="96"/>
        <v>0</v>
      </c>
      <c r="AY58" s="25">
        <f t="shared" si="96"/>
        <v>0</v>
      </c>
      <c r="AZ58" s="25">
        <f t="shared" si="96"/>
        <v>0</v>
      </c>
      <c r="BA58" s="25">
        <f t="shared" si="96"/>
        <v>0</v>
      </c>
      <c r="BB58" s="25">
        <f t="shared" si="96"/>
        <v>0</v>
      </c>
      <c r="BC58" s="25">
        <f t="shared" si="96"/>
        <v>0</v>
      </c>
      <c r="BD58" s="25">
        <f t="shared" si="96"/>
        <v>0</v>
      </c>
      <c r="BE58" s="25">
        <f t="shared" si="96"/>
        <v>0</v>
      </c>
      <c r="BF58" s="25">
        <f t="shared" si="96"/>
        <v>0</v>
      </c>
      <c r="BG58" s="25">
        <f t="shared" si="96"/>
        <v>0</v>
      </c>
      <c r="BH58" s="25">
        <f t="shared" si="96"/>
        <v>0</v>
      </c>
      <c r="BI58" s="25">
        <f t="shared" si="96"/>
        <v>0</v>
      </c>
      <c r="BJ58" s="25">
        <f t="shared" si="96"/>
        <v>0</v>
      </c>
      <c r="BK58" s="25">
        <f t="shared" si="96"/>
        <v>0</v>
      </c>
      <c r="BL58" s="25">
        <f t="shared" si="96"/>
        <v>0</v>
      </c>
      <c r="BM58" s="25">
        <f t="shared" si="96"/>
        <v>0</v>
      </c>
      <c r="BN58" s="25">
        <f t="shared" si="96"/>
        <v>0</v>
      </c>
      <c r="BO58" s="25">
        <f t="shared" si="96"/>
        <v>0</v>
      </c>
      <c r="BP58" s="25">
        <f t="shared" ref="BP58:CH58" si="97">((BP13*0.5)+BO28-BP43)*BP74*BP$78*BP$2</f>
        <v>0</v>
      </c>
      <c r="BQ58" s="25">
        <f t="shared" si="97"/>
        <v>0</v>
      </c>
      <c r="BR58" s="25">
        <f t="shared" si="97"/>
        <v>0</v>
      </c>
      <c r="BS58" s="25">
        <f t="shared" si="97"/>
        <v>0</v>
      </c>
      <c r="BT58" s="25">
        <f t="shared" si="97"/>
        <v>0</v>
      </c>
      <c r="BU58" s="25">
        <f t="shared" si="97"/>
        <v>0</v>
      </c>
      <c r="BV58" s="25">
        <f t="shared" si="97"/>
        <v>0</v>
      </c>
      <c r="BW58" s="25">
        <f t="shared" si="97"/>
        <v>0</v>
      </c>
      <c r="BX58" s="25">
        <f t="shared" si="97"/>
        <v>0</v>
      </c>
      <c r="BY58" s="25">
        <f t="shared" si="97"/>
        <v>0</v>
      </c>
      <c r="BZ58" s="25">
        <f t="shared" si="97"/>
        <v>0</v>
      </c>
      <c r="CA58" s="25">
        <f t="shared" si="97"/>
        <v>0</v>
      </c>
      <c r="CB58" s="25">
        <f t="shared" si="97"/>
        <v>0</v>
      </c>
      <c r="CC58" s="25">
        <f t="shared" si="97"/>
        <v>0</v>
      </c>
      <c r="CD58" s="25">
        <f t="shared" si="97"/>
        <v>0</v>
      </c>
      <c r="CE58" s="25">
        <f t="shared" si="97"/>
        <v>0</v>
      </c>
      <c r="CF58" s="25">
        <f t="shared" si="97"/>
        <v>0</v>
      </c>
      <c r="CG58" s="25">
        <f t="shared" si="97"/>
        <v>0</v>
      </c>
      <c r="CH58" s="28">
        <f t="shared" si="97"/>
        <v>0</v>
      </c>
    </row>
    <row r="59" spans="1:87" ht="15.75" customHeight="1" x14ac:dyDescent="0.25">
      <c r="A59" s="613"/>
      <c r="B59" s="33" t="str">
        <f t="shared" si="74"/>
        <v>Water Heating</v>
      </c>
      <c r="C59" s="25">
        <f t="shared" si="83"/>
        <v>0</v>
      </c>
      <c r="D59" s="25">
        <f t="shared" ref="D59:BO59" si="98">((D14*0.5)+C29-D44)*D75*D$78*D$2</f>
        <v>11.847509987367598</v>
      </c>
      <c r="E59" s="25">
        <f t="shared" si="98"/>
        <v>50.827207166947943</v>
      </c>
      <c r="F59" s="25">
        <f t="shared" si="98"/>
        <v>88.686442815833374</v>
      </c>
      <c r="G59" s="25">
        <f t="shared" si="98"/>
        <v>108.140092521461</v>
      </c>
      <c r="H59" s="25">
        <f t="shared" si="98"/>
        <v>276.33389646929248</v>
      </c>
      <c r="I59" s="25">
        <f t="shared" si="98"/>
        <v>337.66211266387728</v>
      </c>
      <c r="J59" s="25">
        <f t="shared" si="98"/>
        <v>390.65947833641383</v>
      </c>
      <c r="K59" s="25">
        <f t="shared" si="98"/>
        <v>490.14488115946665</v>
      </c>
      <c r="L59" s="25">
        <f t="shared" si="98"/>
        <v>281.35923513999575</v>
      </c>
      <c r="M59" s="25">
        <f t="shared" si="98"/>
        <v>354.42899337656252</v>
      </c>
      <c r="N59" s="25">
        <f t="shared" si="76"/>
        <v>480.72826227418017</v>
      </c>
      <c r="O59" s="25">
        <f t="shared" si="77"/>
        <v>543.25677912339609</v>
      </c>
      <c r="P59" s="25">
        <f t="shared" si="78"/>
        <v>474.52061591429026</v>
      </c>
      <c r="Q59" s="25">
        <f t="shared" si="79"/>
        <v>514.26480658785647</v>
      </c>
      <c r="R59" s="25">
        <f t="shared" si="98"/>
        <v>491.85879593527972</v>
      </c>
      <c r="S59" s="25">
        <f t="shared" si="98"/>
        <v>495.60440621217231</v>
      </c>
      <c r="T59" s="25">
        <f t="shared" si="98"/>
        <v>225.04176232546075</v>
      </c>
      <c r="U59" s="25">
        <f t="shared" si="98"/>
        <v>197.75059244016376</v>
      </c>
      <c r="V59" s="25">
        <f t="shared" si="98"/>
        <v>185.93926301533705</v>
      </c>
      <c r="W59" s="25">
        <f t="shared" si="98"/>
        <v>202.52244010541432</v>
      </c>
      <c r="X59" s="25">
        <f t="shared" si="98"/>
        <v>109.98345539942954</v>
      </c>
      <c r="Y59" s="25">
        <f t="shared" si="98"/>
        <v>122.85254429330469</v>
      </c>
      <c r="Z59" s="25">
        <f t="shared" si="98"/>
        <v>133.91398741136553</v>
      </c>
      <c r="AA59" s="25">
        <f t="shared" si="98"/>
        <v>133.02765419272848</v>
      </c>
      <c r="AB59" s="25">
        <f t="shared" si="98"/>
        <v>117.29481050084613</v>
      </c>
      <c r="AC59" s="25">
        <f t="shared" si="98"/>
        <v>131.4105022115217</v>
      </c>
      <c r="AD59" s="25">
        <f t="shared" si="98"/>
        <v>117.34989974272034</v>
      </c>
      <c r="AE59" s="25">
        <f t="shared" si="98"/>
        <v>121.34199805261817</v>
      </c>
      <c r="AF59" s="25">
        <f t="shared" si="98"/>
        <v>225.04176232546075</v>
      </c>
      <c r="AG59" s="25">
        <f t="shared" si="98"/>
        <v>197.75059244016376</v>
      </c>
      <c r="AH59" s="25">
        <f t="shared" si="98"/>
        <v>185.93926301533705</v>
      </c>
      <c r="AI59" s="25">
        <f t="shared" si="98"/>
        <v>202.52244010541432</v>
      </c>
      <c r="AJ59" s="25">
        <f t="shared" si="98"/>
        <v>109.98345539942954</v>
      </c>
      <c r="AK59" s="25">
        <f t="shared" si="98"/>
        <v>122.85254429330469</v>
      </c>
      <c r="AL59" s="25">
        <f t="shared" si="98"/>
        <v>133.91398741136553</v>
      </c>
      <c r="AM59" s="25">
        <f t="shared" si="98"/>
        <v>133.02765419272848</v>
      </c>
      <c r="AN59" s="25">
        <f t="shared" si="98"/>
        <v>117.29481050084613</v>
      </c>
      <c r="AO59" s="25">
        <f t="shared" si="98"/>
        <v>131.4105022115217</v>
      </c>
      <c r="AP59" s="25">
        <f t="shared" si="98"/>
        <v>117.34989974272034</v>
      </c>
      <c r="AQ59" s="25">
        <f t="shared" si="98"/>
        <v>121.34199805261817</v>
      </c>
      <c r="AR59" s="25">
        <f t="shared" si="98"/>
        <v>225.04176232546075</v>
      </c>
      <c r="AS59" s="25">
        <f t="shared" si="98"/>
        <v>197.75059244016376</v>
      </c>
      <c r="AT59" s="25">
        <f t="shared" si="98"/>
        <v>185.93926301533705</v>
      </c>
      <c r="AU59" s="25">
        <f t="shared" si="98"/>
        <v>202.52244010541432</v>
      </c>
      <c r="AV59" s="25">
        <f t="shared" si="98"/>
        <v>109.98345539942954</v>
      </c>
      <c r="AW59" s="25">
        <f t="shared" si="98"/>
        <v>122.85254429330469</v>
      </c>
      <c r="AX59" s="25">
        <f t="shared" si="98"/>
        <v>133.91398741136553</v>
      </c>
      <c r="AY59" s="25">
        <f t="shared" si="98"/>
        <v>133.02765419272848</v>
      </c>
      <c r="AZ59" s="25">
        <f t="shared" si="98"/>
        <v>117.29481050084613</v>
      </c>
      <c r="BA59" s="25">
        <f t="shared" si="98"/>
        <v>131.4105022115217</v>
      </c>
      <c r="BB59" s="25">
        <f t="shared" si="98"/>
        <v>117.34989974272034</v>
      </c>
      <c r="BC59" s="25">
        <f t="shared" si="98"/>
        <v>121.34199805261817</v>
      </c>
      <c r="BD59" s="25">
        <f t="shared" si="98"/>
        <v>225.04176232546075</v>
      </c>
      <c r="BE59" s="25">
        <f t="shared" si="98"/>
        <v>197.75059244016376</v>
      </c>
      <c r="BF59" s="25">
        <f t="shared" si="98"/>
        <v>185.93926301533705</v>
      </c>
      <c r="BG59" s="25">
        <f t="shared" si="98"/>
        <v>202.52244010541432</v>
      </c>
      <c r="BH59" s="25">
        <f t="shared" si="98"/>
        <v>109.98345539942954</v>
      </c>
      <c r="BI59" s="25">
        <f t="shared" si="98"/>
        <v>122.85254429330469</v>
      </c>
      <c r="BJ59" s="25">
        <f t="shared" si="98"/>
        <v>133.91398741136553</v>
      </c>
      <c r="BK59" s="25">
        <f t="shared" si="98"/>
        <v>133.02765419272848</v>
      </c>
      <c r="BL59" s="25">
        <f t="shared" si="98"/>
        <v>117.29481050084613</v>
      </c>
      <c r="BM59" s="25">
        <f t="shared" si="98"/>
        <v>131.4105022115217</v>
      </c>
      <c r="BN59" s="25">
        <f t="shared" si="98"/>
        <v>117.34989974272034</v>
      </c>
      <c r="BO59" s="25">
        <f t="shared" si="98"/>
        <v>121.34199805261817</v>
      </c>
      <c r="BP59" s="25">
        <f t="shared" ref="BP59:CH59" si="99">((BP14*0.5)+BO29-BP44)*BP75*BP$78*BP$2</f>
        <v>225.04176232546075</v>
      </c>
      <c r="BQ59" s="25">
        <f t="shared" si="99"/>
        <v>197.75059244016376</v>
      </c>
      <c r="BR59" s="25">
        <f t="shared" si="99"/>
        <v>185.93926301533705</v>
      </c>
      <c r="BS59" s="25">
        <f t="shared" si="99"/>
        <v>202.52244010541432</v>
      </c>
      <c r="BT59" s="25">
        <f t="shared" si="99"/>
        <v>109.98345539942954</v>
      </c>
      <c r="BU59" s="25">
        <f t="shared" si="99"/>
        <v>122.85254429330469</v>
      </c>
      <c r="BV59" s="25">
        <f t="shared" si="99"/>
        <v>133.91398741136553</v>
      </c>
      <c r="BW59" s="25">
        <f t="shared" si="99"/>
        <v>133.02765419272848</v>
      </c>
      <c r="BX59" s="25">
        <f t="shared" si="99"/>
        <v>117.29481050084613</v>
      </c>
      <c r="BY59" s="25">
        <f t="shared" si="99"/>
        <v>131.4105022115217</v>
      </c>
      <c r="BZ59" s="25">
        <f t="shared" si="99"/>
        <v>117.34989974272034</v>
      </c>
      <c r="CA59" s="25">
        <f t="shared" si="99"/>
        <v>121.34199805261817</v>
      </c>
      <c r="CB59" s="25">
        <f t="shared" si="99"/>
        <v>225.04176232546075</v>
      </c>
      <c r="CC59" s="25">
        <f t="shared" si="99"/>
        <v>197.75059244016376</v>
      </c>
      <c r="CD59" s="25">
        <f t="shared" si="99"/>
        <v>185.93926301533705</v>
      </c>
      <c r="CE59" s="25">
        <f t="shared" si="99"/>
        <v>202.52244010541432</v>
      </c>
      <c r="CF59" s="25">
        <f t="shared" si="99"/>
        <v>109.98345539942954</v>
      </c>
      <c r="CG59" s="25">
        <f t="shared" si="99"/>
        <v>122.85254429330469</v>
      </c>
      <c r="CH59" s="28">
        <f t="shared" si="99"/>
        <v>133.91398741136553</v>
      </c>
    </row>
    <row r="60" spans="1:87" ht="15.75" customHeight="1" thickBot="1" x14ac:dyDescent="0.3">
      <c r="A60" s="613"/>
      <c r="B60" s="183" t="str">
        <f t="shared" si="74"/>
        <v>Motors(uses bus. load shape)</v>
      </c>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1"/>
      <c r="AI60" s="171"/>
      <c r="AJ60" s="171"/>
      <c r="AK60" s="171"/>
      <c r="AL60" s="171"/>
      <c r="AM60" s="171"/>
      <c r="AN60" s="171"/>
      <c r="AO60" s="171"/>
      <c r="AP60" s="171"/>
      <c r="AQ60" s="171"/>
      <c r="AR60" s="171"/>
      <c r="AS60" s="171"/>
      <c r="AT60" s="171"/>
      <c r="AU60" s="171"/>
      <c r="AV60" s="171"/>
      <c r="AW60" s="171"/>
      <c r="AX60" s="171"/>
      <c r="AY60" s="171"/>
      <c r="AZ60" s="171"/>
      <c r="BA60" s="171"/>
      <c r="BB60" s="171"/>
      <c r="BC60" s="171"/>
      <c r="BD60" s="171"/>
      <c r="BE60" s="171"/>
      <c r="BF60" s="171"/>
      <c r="BG60" s="171"/>
      <c r="BH60" s="171"/>
      <c r="BI60" s="171"/>
      <c r="BJ60" s="171"/>
      <c r="BK60" s="171"/>
      <c r="BL60" s="171"/>
      <c r="BM60" s="171"/>
      <c r="BN60" s="171"/>
      <c r="BO60" s="171"/>
      <c r="BP60" s="171"/>
      <c r="BQ60" s="171"/>
      <c r="BR60" s="171"/>
      <c r="BS60" s="171"/>
      <c r="BT60" s="171"/>
      <c r="BU60" s="181"/>
      <c r="BV60" s="171"/>
      <c r="BW60" s="171"/>
      <c r="BX60" s="171"/>
      <c r="BY60" s="171"/>
      <c r="BZ60" s="171"/>
      <c r="CA60" s="171"/>
      <c r="CB60" s="171"/>
      <c r="CC60" s="171"/>
      <c r="CD60" s="171"/>
      <c r="CE60" s="171"/>
      <c r="CF60" s="171"/>
      <c r="CG60" s="171"/>
      <c r="CH60" s="173"/>
    </row>
    <row r="61" spans="1:87" ht="15.75" customHeight="1" x14ac:dyDescent="0.25">
      <c r="A61" s="613"/>
      <c r="B61" s="180" t="s">
        <v>18</v>
      </c>
      <c r="C61" s="133">
        <f>SUM(C50:C60)</f>
        <v>155.1884780356479</v>
      </c>
      <c r="D61" s="133">
        <f t="shared" ref="D61:BO61" si="100">SUM(D50:D60)</f>
        <v>2599.2776910766211</v>
      </c>
      <c r="E61" s="133">
        <f t="shared" si="100"/>
        <v>7809.2745310380369</v>
      </c>
      <c r="F61" s="133">
        <f t="shared" si="100"/>
        <v>9391.6033292906213</v>
      </c>
      <c r="G61" s="133">
        <f t="shared" si="100"/>
        <v>19962.806588579322</v>
      </c>
      <c r="H61" s="133">
        <f t="shared" si="100"/>
        <v>142868.98742355901</v>
      </c>
      <c r="I61" s="133">
        <f t="shared" si="100"/>
        <v>247890.53848998889</v>
      </c>
      <c r="J61" s="133">
        <f t="shared" si="100"/>
        <v>294342.71006426093</v>
      </c>
      <c r="K61" s="133">
        <f t="shared" si="100"/>
        <v>171931.77756429007</v>
      </c>
      <c r="L61" s="133">
        <f t="shared" si="100"/>
        <v>38931.141256228955</v>
      </c>
      <c r="M61" s="133">
        <f t="shared" si="100"/>
        <v>64854.980302559714</v>
      </c>
      <c r="N61" s="133">
        <f t="shared" si="100"/>
        <v>127277.37520533384</v>
      </c>
      <c r="O61" s="133">
        <f t="shared" si="100"/>
        <v>141612.60911199605</v>
      </c>
      <c r="P61" s="133">
        <f t="shared" si="100"/>
        <v>118146.05206053899</v>
      </c>
      <c r="Q61" s="133">
        <f t="shared" si="100"/>
        <v>92610.70114782016</v>
      </c>
      <c r="R61" s="133">
        <f t="shared" si="100"/>
        <v>57557.006220556112</v>
      </c>
      <c r="S61" s="133">
        <f t="shared" si="100"/>
        <v>79416.462152852459</v>
      </c>
      <c r="T61" s="133">
        <f t="shared" si="100"/>
        <v>61054.915652285876</v>
      </c>
      <c r="U61" s="133">
        <f t="shared" si="100"/>
        <v>82307.635544637305</v>
      </c>
      <c r="V61" s="133">
        <f t="shared" si="100"/>
        <v>78218.551031188836</v>
      </c>
      <c r="W61" s="133">
        <f t="shared" si="100"/>
        <v>38695.428294426012</v>
      </c>
      <c r="X61" s="133">
        <f t="shared" si="100"/>
        <v>8900.4946916581357</v>
      </c>
      <c r="Y61" s="133">
        <f t="shared" si="100"/>
        <v>14378.41784933071</v>
      </c>
      <c r="Z61" s="133">
        <f t="shared" si="100"/>
        <v>23943.27522370125</v>
      </c>
      <c r="AA61" s="133">
        <f t="shared" si="100"/>
        <v>23815.627352746371</v>
      </c>
      <c r="AB61" s="133">
        <f t="shared" si="100"/>
        <v>20035.096670429528</v>
      </c>
      <c r="AC61" s="133">
        <f t="shared" si="100"/>
        <v>16083.502371176617</v>
      </c>
      <c r="AD61" s="133">
        <f t="shared" si="100"/>
        <v>8875.6514291028143</v>
      </c>
      <c r="AE61" s="133">
        <f t="shared" si="100"/>
        <v>11472.98499732948</v>
      </c>
      <c r="AF61" s="133">
        <f t="shared" si="100"/>
        <v>61054.915652285876</v>
      </c>
      <c r="AG61" s="133">
        <f t="shared" si="100"/>
        <v>82307.635544637305</v>
      </c>
      <c r="AH61" s="133">
        <f t="shared" si="100"/>
        <v>78218.551031188836</v>
      </c>
      <c r="AI61" s="133">
        <f t="shared" si="100"/>
        <v>38695.428294426012</v>
      </c>
      <c r="AJ61" s="133">
        <f t="shared" si="100"/>
        <v>8900.4946916581357</v>
      </c>
      <c r="AK61" s="133">
        <f t="shared" si="100"/>
        <v>14378.41784933071</v>
      </c>
      <c r="AL61" s="133">
        <f t="shared" si="100"/>
        <v>23943.27522370125</v>
      </c>
      <c r="AM61" s="133">
        <f t="shared" si="100"/>
        <v>23815.627352746371</v>
      </c>
      <c r="AN61" s="133">
        <f t="shared" si="100"/>
        <v>20035.096670429528</v>
      </c>
      <c r="AO61" s="133">
        <f t="shared" si="100"/>
        <v>16083.502371176617</v>
      </c>
      <c r="AP61" s="133">
        <f t="shared" si="100"/>
        <v>8875.6514291028143</v>
      </c>
      <c r="AQ61" s="133">
        <f t="shared" si="100"/>
        <v>11472.98499732948</v>
      </c>
      <c r="AR61" s="133">
        <f t="shared" si="100"/>
        <v>61054.915652285876</v>
      </c>
      <c r="AS61" s="133">
        <f t="shared" si="100"/>
        <v>82307.635544637305</v>
      </c>
      <c r="AT61" s="133">
        <f t="shared" si="100"/>
        <v>78218.551031188836</v>
      </c>
      <c r="AU61" s="133">
        <f t="shared" si="100"/>
        <v>38695.428294426012</v>
      </c>
      <c r="AV61" s="133">
        <f t="shared" si="100"/>
        <v>8900.4946916581357</v>
      </c>
      <c r="AW61" s="133">
        <f t="shared" si="100"/>
        <v>14378.41784933071</v>
      </c>
      <c r="AX61" s="133">
        <f t="shared" si="100"/>
        <v>23943.27522370125</v>
      </c>
      <c r="AY61" s="133">
        <f t="shared" si="100"/>
        <v>23815.627352746371</v>
      </c>
      <c r="AZ61" s="133">
        <f t="shared" si="100"/>
        <v>20035.096670429528</v>
      </c>
      <c r="BA61" s="133">
        <f t="shared" si="100"/>
        <v>16083.502371176617</v>
      </c>
      <c r="BB61" s="133">
        <f t="shared" si="100"/>
        <v>8875.6514291028143</v>
      </c>
      <c r="BC61" s="133">
        <f t="shared" si="100"/>
        <v>11472.98499732948</v>
      </c>
      <c r="BD61" s="133">
        <f t="shared" si="100"/>
        <v>61054.915652285876</v>
      </c>
      <c r="BE61" s="133">
        <f t="shared" si="100"/>
        <v>82307.635544637305</v>
      </c>
      <c r="BF61" s="133">
        <f t="shared" si="100"/>
        <v>78218.551031188836</v>
      </c>
      <c r="BG61" s="133">
        <f t="shared" si="100"/>
        <v>38695.428294426012</v>
      </c>
      <c r="BH61" s="133">
        <f t="shared" si="100"/>
        <v>8900.4946916581357</v>
      </c>
      <c r="BI61" s="133">
        <f t="shared" si="100"/>
        <v>14378.41784933071</v>
      </c>
      <c r="BJ61" s="133">
        <f t="shared" si="100"/>
        <v>23943.27522370125</v>
      </c>
      <c r="BK61" s="133">
        <f t="shared" si="100"/>
        <v>23815.627352746371</v>
      </c>
      <c r="BL61" s="133">
        <f t="shared" si="100"/>
        <v>20035.096670429528</v>
      </c>
      <c r="BM61" s="133">
        <f t="shared" si="100"/>
        <v>16083.502371176617</v>
      </c>
      <c r="BN61" s="133">
        <f t="shared" si="100"/>
        <v>8875.6514291028143</v>
      </c>
      <c r="BO61" s="133">
        <f t="shared" si="100"/>
        <v>11472.98499732948</v>
      </c>
      <c r="BP61" s="133">
        <f t="shared" ref="BP61:CH61" si="101">SUM(BP50:BP60)</f>
        <v>61054.915652285876</v>
      </c>
      <c r="BQ61" s="133">
        <f t="shared" si="101"/>
        <v>82307.635544637305</v>
      </c>
      <c r="BR61" s="133">
        <f t="shared" si="101"/>
        <v>78218.551031188836</v>
      </c>
      <c r="BS61" s="133">
        <f t="shared" si="101"/>
        <v>38695.428294426012</v>
      </c>
      <c r="BT61" s="133">
        <f t="shared" si="101"/>
        <v>8900.4946916581357</v>
      </c>
      <c r="BU61" s="133">
        <f t="shared" si="101"/>
        <v>14378.41784933071</v>
      </c>
      <c r="BV61" s="133">
        <f t="shared" si="101"/>
        <v>23943.27522370125</v>
      </c>
      <c r="BW61" s="133">
        <f t="shared" si="101"/>
        <v>23815.627352746371</v>
      </c>
      <c r="BX61" s="133">
        <f t="shared" si="101"/>
        <v>20035.096670429528</v>
      </c>
      <c r="BY61" s="133">
        <f t="shared" si="101"/>
        <v>16083.502371176617</v>
      </c>
      <c r="BZ61" s="133">
        <f t="shared" si="101"/>
        <v>8875.6514291028143</v>
      </c>
      <c r="CA61" s="133">
        <f t="shared" si="101"/>
        <v>11472.98499732948</v>
      </c>
      <c r="CB61" s="133">
        <f t="shared" si="101"/>
        <v>61054.915652285876</v>
      </c>
      <c r="CC61" s="133">
        <f t="shared" si="101"/>
        <v>82307.635544637305</v>
      </c>
      <c r="CD61" s="133">
        <f t="shared" si="101"/>
        <v>78218.551031188836</v>
      </c>
      <c r="CE61" s="133">
        <f t="shared" si="101"/>
        <v>38695.428294426012</v>
      </c>
      <c r="CF61" s="133">
        <f t="shared" si="101"/>
        <v>8900.4946916581357</v>
      </c>
      <c r="CG61" s="133">
        <f t="shared" si="101"/>
        <v>14378.41784933071</v>
      </c>
      <c r="CH61" s="134">
        <f t="shared" si="101"/>
        <v>23943.27522370125</v>
      </c>
    </row>
    <row r="62" spans="1:87" ht="16.5" customHeight="1" thickBot="1" x14ac:dyDescent="0.3">
      <c r="A62" s="614"/>
      <c r="B62" s="145" t="s">
        <v>19</v>
      </c>
      <c r="C62" s="26">
        <f>C61</f>
        <v>155.1884780356479</v>
      </c>
      <c r="D62" s="26">
        <f>C62+D61</f>
        <v>2754.4661691122692</v>
      </c>
      <c r="E62" s="26">
        <f t="shared" ref="E62:BP62" si="102">D62+E61</f>
        <v>10563.740700150305</v>
      </c>
      <c r="F62" s="26">
        <f t="shared" si="102"/>
        <v>19955.344029440927</v>
      </c>
      <c r="G62" s="26">
        <f t="shared" si="102"/>
        <v>39918.150618020249</v>
      </c>
      <c r="H62" s="26">
        <f t="shared" si="102"/>
        <v>182787.13804157925</v>
      </c>
      <c r="I62" s="26">
        <f t="shared" si="102"/>
        <v>430677.67653156817</v>
      </c>
      <c r="J62" s="26">
        <f t="shared" si="102"/>
        <v>725020.38659582916</v>
      </c>
      <c r="K62" s="26">
        <f t="shared" si="102"/>
        <v>896952.16416011925</v>
      </c>
      <c r="L62" s="26">
        <f t="shared" si="102"/>
        <v>935883.30541634816</v>
      </c>
      <c r="M62" s="26">
        <f t="shared" si="102"/>
        <v>1000738.2857189078</v>
      </c>
      <c r="N62" s="26">
        <f t="shared" si="102"/>
        <v>1128015.6609242416</v>
      </c>
      <c r="O62" s="26">
        <f t="shared" si="102"/>
        <v>1269628.2700362378</v>
      </c>
      <c r="P62" s="26">
        <f t="shared" si="102"/>
        <v>1387774.3220967767</v>
      </c>
      <c r="Q62" s="26">
        <f t="shared" si="102"/>
        <v>1480385.0232445968</v>
      </c>
      <c r="R62" s="26">
        <f t="shared" si="102"/>
        <v>1537942.0294651529</v>
      </c>
      <c r="S62" s="26">
        <f t="shared" si="102"/>
        <v>1617358.4916180053</v>
      </c>
      <c r="T62" s="26">
        <f t="shared" si="102"/>
        <v>1678413.4072702911</v>
      </c>
      <c r="U62" s="26">
        <f t="shared" si="102"/>
        <v>1760721.0428149283</v>
      </c>
      <c r="V62" s="26">
        <f t="shared" si="102"/>
        <v>1838939.5938461171</v>
      </c>
      <c r="W62" s="26">
        <f t="shared" si="102"/>
        <v>1877635.0221405432</v>
      </c>
      <c r="X62" s="26">
        <f t="shared" si="102"/>
        <v>1886535.5168322013</v>
      </c>
      <c r="Y62" s="26">
        <f t="shared" si="102"/>
        <v>1900913.934681532</v>
      </c>
      <c r="Z62" s="26">
        <f t="shared" si="102"/>
        <v>1924857.2099052332</v>
      </c>
      <c r="AA62" s="26">
        <f t="shared" si="102"/>
        <v>1948672.8372579797</v>
      </c>
      <c r="AB62" s="26">
        <f t="shared" si="102"/>
        <v>1968707.9339284091</v>
      </c>
      <c r="AC62" s="26">
        <f t="shared" si="102"/>
        <v>1984791.4362995857</v>
      </c>
      <c r="AD62" s="26">
        <f t="shared" si="102"/>
        <v>1993667.0877286885</v>
      </c>
      <c r="AE62" s="26">
        <f t="shared" si="102"/>
        <v>2005140.072726018</v>
      </c>
      <c r="AF62" s="26">
        <f t="shared" si="102"/>
        <v>2066194.9883783038</v>
      </c>
      <c r="AG62" s="26">
        <f t="shared" si="102"/>
        <v>2148502.6239229413</v>
      </c>
      <c r="AH62" s="26">
        <f t="shared" si="102"/>
        <v>2226721.1749541303</v>
      </c>
      <c r="AI62" s="26">
        <f t="shared" si="102"/>
        <v>2265416.6032485561</v>
      </c>
      <c r="AJ62" s="26">
        <f t="shared" si="102"/>
        <v>2274317.0979402144</v>
      </c>
      <c r="AK62" s="26">
        <f t="shared" si="102"/>
        <v>2288695.5157895451</v>
      </c>
      <c r="AL62" s="26">
        <f t="shared" si="102"/>
        <v>2312638.7910132464</v>
      </c>
      <c r="AM62" s="26">
        <f t="shared" si="102"/>
        <v>2336454.4183659926</v>
      </c>
      <c r="AN62" s="26">
        <f t="shared" si="102"/>
        <v>2356489.5150364223</v>
      </c>
      <c r="AO62" s="26">
        <f t="shared" si="102"/>
        <v>2372573.0174075989</v>
      </c>
      <c r="AP62" s="26">
        <f t="shared" si="102"/>
        <v>2381448.6688367017</v>
      </c>
      <c r="AQ62" s="26">
        <f t="shared" si="102"/>
        <v>2392921.653834031</v>
      </c>
      <c r="AR62" s="26">
        <f t="shared" si="102"/>
        <v>2453976.5694863168</v>
      </c>
      <c r="AS62" s="26">
        <f t="shared" si="102"/>
        <v>2536284.205030954</v>
      </c>
      <c r="AT62" s="26">
        <f t="shared" si="102"/>
        <v>2614502.756062143</v>
      </c>
      <c r="AU62" s="26">
        <f t="shared" si="102"/>
        <v>2653198.1843565688</v>
      </c>
      <c r="AV62" s="26">
        <f t="shared" si="102"/>
        <v>2662098.6790482271</v>
      </c>
      <c r="AW62" s="26">
        <f t="shared" si="102"/>
        <v>2676477.0968975578</v>
      </c>
      <c r="AX62" s="26">
        <f t="shared" si="102"/>
        <v>2700420.3721212591</v>
      </c>
      <c r="AY62" s="26">
        <f t="shared" si="102"/>
        <v>2724235.9994740053</v>
      </c>
      <c r="AZ62" s="26">
        <f t="shared" si="102"/>
        <v>2744271.096144435</v>
      </c>
      <c r="BA62" s="26">
        <f t="shared" si="102"/>
        <v>2760354.5985156116</v>
      </c>
      <c r="BB62" s="26">
        <f t="shared" si="102"/>
        <v>2769230.2499447144</v>
      </c>
      <c r="BC62" s="26">
        <f t="shared" si="102"/>
        <v>2780703.2349420437</v>
      </c>
      <c r="BD62" s="26">
        <f t="shared" si="102"/>
        <v>2841758.1505943295</v>
      </c>
      <c r="BE62" s="26">
        <f t="shared" si="102"/>
        <v>2924065.7861389667</v>
      </c>
      <c r="BF62" s="26">
        <f t="shared" si="102"/>
        <v>3002284.3371701557</v>
      </c>
      <c r="BG62" s="26">
        <f t="shared" si="102"/>
        <v>3040979.7654645815</v>
      </c>
      <c r="BH62" s="26">
        <f t="shared" si="102"/>
        <v>3049880.2601562398</v>
      </c>
      <c r="BI62" s="26">
        <f t="shared" si="102"/>
        <v>3064258.6780055705</v>
      </c>
      <c r="BJ62" s="26">
        <f t="shared" si="102"/>
        <v>3088201.9532292718</v>
      </c>
      <c r="BK62" s="26">
        <f t="shared" si="102"/>
        <v>3112017.580582018</v>
      </c>
      <c r="BL62" s="26">
        <f t="shared" si="102"/>
        <v>3132052.6772524477</v>
      </c>
      <c r="BM62" s="26">
        <f t="shared" si="102"/>
        <v>3148136.1796236243</v>
      </c>
      <c r="BN62" s="26">
        <f t="shared" si="102"/>
        <v>3157011.8310527271</v>
      </c>
      <c r="BO62" s="26">
        <f t="shared" si="102"/>
        <v>3168484.8160500564</v>
      </c>
      <c r="BP62" s="26">
        <f t="shared" si="102"/>
        <v>3229539.7317023422</v>
      </c>
      <c r="BQ62" s="26">
        <f t="shared" ref="BQ62:CH62" si="103">BP62+BQ61</f>
        <v>3311847.3672469794</v>
      </c>
      <c r="BR62" s="26">
        <f t="shared" si="103"/>
        <v>3390065.9182781684</v>
      </c>
      <c r="BS62" s="26">
        <f t="shared" si="103"/>
        <v>3428761.3465725943</v>
      </c>
      <c r="BT62" s="26">
        <f t="shared" si="103"/>
        <v>3437661.8412642526</v>
      </c>
      <c r="BU62" s="26">
        <f t="shared" si="103"/>
        <v>3452040.2591135832</v>
      </c>
      <c r="BV62" s="26">
        <f t="shared" si="103"/>
        <v>3475983.5343372845</v>
      </c>
      <c r="BW62" s="26">
        <f t="shared" si="103"/>
        <v>3499799.1616900307</v>
      </c>
      <c r="BX62" s="26">
        <f t="shared" si="103"/>
        <v>3519834.2583604604</v>
      </c>
      <c r="BY62" s="26">
        <f t="shared" si="103"/>
        <v>3535917.760731637</v>
      </c>
      <c r="BZ62" s="26">
        <f t="shared" si="103"/>
        <v>3544793.4121607398</v>
      </c>
      <c r="CA62" s="26">
        <f t="shared" si="103"/>
        <v>3556266.3971580691</v>
      </c>
      <c r="CB62" s="26">
        <f t="shared" si="103"/>
        <v>3617321.3128103549</v>
      </c>
      <c r="CC62" s="26">
        <f t="shared" si="103"/>
        <v>3699628.9483549921</v>
      </c>
      <c r="CD62" s="26">
        <f t="shared" si="103"/>
        <v>3777847.4993861811</v>
      </c>
      <c r="CE62" s="26">
        <f t="shared" si="103"/>
        <v>3816542.927680607</v>
      </c>
      <c r="CF62" s="26">
        <f t="shared" si="103"/>
        <v>3825443.4223722653</v>
      </c>
      <c r="CG62" s="26">
        <f t="shared" si="103"/>
        <v>3839821.840221596</v>
      </c>
      <c r="CH62" s="29">
        <f t="shared" si="103"/>
        <v>3863765.1154452972</v>
      </c>
    </row>
    <row r="63" spans="1:87" x14ac:dyDescent="0.25">
      <c r="A63" s="283"/>
      <c r="B63" s="135"/>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c r="AZ63" s="189"/>
      <c r="BA63" s="189"/>
      <c r="BB63" s="189"/>
      <c r="BC63" s="189"/>
      <c r="BD63" s="189"/>
      <c r="BE63" s="189"/>
      <c r="BF63" s="189"/>
      <c r="BG63" s="189"/>
      <c r="BH63" s="189"/>
      <c r="BI63" s="189"/>
      <c r="BJ63" s="189"/>
      <c r="BK63" s="189"/>
      <c r="BL63" s="189"/>
      <c r="BM63" s="189"/>
      <c r="BN63" s="189"/>
      <c r="BO63" s="189"/>
      <c r="BP63" s="189"/>
      <c r="BQ63" s="189"/>
      <c r="BR63" s="189"/>
      <c r="BS63" s="189"/>
      <c r="BT63" s="189"/>
      <c r="BU63" s="189"/>
      <c r="BV63" s="189"/>
      <c r="BW63" s="189"/>
      <c r="BX63" s="189"/>
      <c r="BY63" s="189"/>
      <c r="BZ63" s="189"/>
      <c r="CA63" s="189"/>
      <c r="CB63" s="189"/>
      <c r="CC63" s="189"/>
      <c r="CD63" s="189"/>
      <c r="CE63" s="189"/>
      <c r="CF63" s="189"/>
      <c r="CG63" s="189"/>
      <c r="CH63" s="189"/>
    </row>
    <row r="64" spans="1:87" ht="15.75" thickBot="1" x14ac:dyDescent="0.3">
      <c r="A64" s="136"/>
      <c r="B64" s="136"/>
      <c r="C64" s="136"/>
      <c r="D64" s="136"/>
      <c r="E64" s="136"/>
      <c r="F64" s="136"/>
      <c r="G64" s="136"/>
      <c r="H64" s="136"/>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c r="AQ64" s="174"/>
      <c r="AR64" s="174"/>
      <c r="AS64" s="174"/>
      <c r="AT64" s="174"/>
      <c r="AU64" s="174"/>
      <c r="AV64" s="174"/>
      <c r="AW64" s="174"/>
      <c r="AX64" s="174"/>
      <c r="AY64" s="174"/>
      <c r="AZ64" s="174"/>
      <c r="BA64" s="174"/>
      <c r="BB64" s="174"/>
      <c r="BC64" s="174"/>
      <c r="BD64" s="174"/>
      <c r="BE64" s="174"/>
      <c r="BF64" s="174"/>
      <c r="BG64" s="174"/>
      <c r="BH64" s="174"/>
      <c r="BI64" s="174"/>
      <c r="BJ64" s="174"/>
      <c r="BK64" s="174"/>
      <c r="BL64" s="174"/>
      <c r="BM64" s="174"/>
      <c r="BN64" s="174"/>
      <c r="BO64" s="174"/>
      <c r="BP64" s="174"/>
      <c r="BQ64" s="174"/>
      <c r="BR64" s="174"/>
      <c r="BS64" s="174"/>
      <c r="BT64" s="174"/>
      <c r="BU64" s="174"/>
      <c r="BV64" s="174"/>
      <c r="BW64" s="174"/>
      <c r="BX64" s="174"/>
      <c r="BY64" s="174"/>
      <c r="BZ64" s="174"/>
      <c r="CA64" s="174"/>
      <c r="CB64" s="174"/>
      <c r="CC64" s="174"/>
      <c r="CD64" s="174"/>
      <c r="CE64" s="174"/>
      <c r="CF64" s="174"/>
      <c r="CG64" s="174"/>
      <c r="CH64" s="174"/>
      <c r="CI64" s="215"/>
    </row>
    <row r="65" spans="1:88" s="110" customFormat="1" ht="16.5" thickBot="1" x14ac:dyDescent="0.3">
      <c r="A65" s="615" t="s">
        <v>12</v>
      </c>
      <c r="B65" s="179" t="s">
        <v>164</v>
      </c>
      <c r="C65" s="162">
        <f>C$4</f>
        <v>45292</v>
      </c>
      <c r="D65" s="162">
        <f t="shared" ref="D65:BO65" si="104">D$4</f>
        <v>45323</v>
      </c>
      <c r="E65" s="162">
        <f t="shared" si="104"/>
        <v>45352</v>
      </c>
      <c r="F65" s="162">
        <f t="shared" si="104"/>
        <v>45383</v>
      </c>
      <c r="G65" s="162">
        <f t="shared" si="104"/>
        <v>45413</v>
      </c>
      <c r="H65" s="162">
        <f t="shared" si="104"/>
        <v>45444</v>
      </c>
      <c r="I65" s="162">
        <f t="shared" si="104"/>
        <v>45474</v>
      </c>
      <c r="J65" s="162">
        <f t="shared" si="104"/>
        <v>45505</v>
      </c>
      <c r="K65" s="162">
        <f t="shared" si="104"/>
        <v>45536</v>
      </c>
      <c r="L65" s="162">
        <f t="shared" si="104"/>
        <v>45566</v>
      </c>
      <c r="M65" s="162">
        <f t="shared" si="104"/>
        <v>45597</v>
      </c>
      <c r="N65" s="162">
        <f t="shared" si="104"/>
        <v>45627</v>
      </c>
      <c r="O65" s="162">
        <f t="shared" si="104"/>
        <v>45658</v>
      </c>
      <c r="P65" s="162">
        <f t="shared" si="104"/>
        <v>45689</v>
      </c>
      <c r="Q65" s="162">
        <f t="shared" si="104"/>
        <v>45717</v>
      </c>
      <c r="R65" s="162">
        <f t="shared" si="104"/>
        <v>45748</v>
      </c>
      <c r="S65" s="162">
        <f t="shared" si="104"/>
        <v>45778</v>
      </c>
      <c r="T65" s="162">
        <f t="shared" si="104"/>
        <v>45809</v>
      </c>
      <c r="U65" s="162">
        <f t="shared" si="104"/>
        <v>45839</v>
      </c>
      <c r="V65" s="162">
        <f t="shared" si="104"/>
        <v>45870</v>
      </c>
      <c r="W65" s="162">
        <f t="shared" si="104"/>
        <v>45901</v>
      </c>
      <c r="X65" s="162">
        <f t="shared" si="104"/>
        <v>45931</v>
      </c>
      <c r="Y65" s="162">
        <f t="shared" si="104"/>
        <v>45962</v>
      </c>
      <c r="Z65" s="162">
        <f t="shared" si="104"/>
        <v>45992</v>
      </c>
      <c r="AA65" s="162">
        <f t="shared" si="104"/>
        <v>46023</v>
      </c>
      <c r="AB65" s="162">
        <f t="shared" si="104"/>
        <v>46054</v>
      </c>
      <c r="AC65" s="162">
        <f t="shared" si="104"/>
        <v>46082</v>
      </c>
      <c r="AD65" s="162">
        <f t="shared" si="104"/>
        <v>46113</v>
      </c>
      <c r="AE65" s="162">
        <f t="shared" si="104"/>
        <v>46143</v>
      </c>
      <c r="AF65" s="162">
        <f t="shared" si="104"/>
        <v>46174</v>
      </c>
      <c r="AG65" s="162">
        <f t="shared" si="104"/>
        <v>46204</v>
      </c>
      <c r="AH65" s="162">
        <f t="shared" si="104"/>
        <v>46235</v>
      </c>
      <c r="AI65" s="162">
        <f t="shared" si="104"/>
        <v>46266</v>
      </c>
      <c r="AJ65" s="162">
        <f t="shared" si="104"/>
        <v>46296</v>
      </c>
      <c r="AK65" s="162">
        <f t="shared" si="104"/>
        <v>46327</v>
      </c>
      <c r="AL65" s="162">
        <f t="shared" si="104"/>
        <v>46357</v>
      </c>
      <c r="AM65" s="162">
        <f t="shared" si="104"/>
        <v>46388</v>
      </c>
      <c r="AN65" s="162">
        <f t="shared" si="104"/>
        <v>46419</v>
      </c>
      <c r="AO65" s="162">
        <f t="shared" si="104"/>
        <v>46447</v>
      </c>
      <c r="AP65" s="162">
        <f t="shared" si="104"/>
        <v>46478</v>
      </c>
      <c r="AQ65" s="162">
        <f t="shared" si="104"/>
        <v>46508</v>
      </c>
      <c r="AR65" s="162">
        <f t="shared" si="104"/>
        <v>46539</v>
      </c>
      <c r="AS65" s="162">
        <f t="shared" si="104"/>
        <v>46569</v>
      </c>
      <c r="AT65" s="162">
        <f t="shared" si="104"/>
        <v>46600</v>
      </c>
      <c r="AU65" s="162">
        <f t="shared" si="104"/>
        <v>46631</v>
      </c>
      <c r="AV65" s="162">
        <f t="shared" si="104"/>
        <v>46661</v>
      </c>
      <c r="AW65" s="162">
        <f t="shared" si="104"/>
        <v>46692</v>
      </c>
      <c r="AX65" s="162">
        <f t="shared" si="104"/>
        <v>46722</v>
      </c>
      <c r="AY65" s="162">
        <f t="shared" si="104"/>
        <v>46753</v>
      </c>
      <c r="AZ65" s="162">
        <f t="shared" si="104"/>
        <v>46784</v>
      </c>
      <c r="BA65" s="162">
        <f t="shared" si="104"/>
        <v>46813</v>
      </c>
      <c r="BB65" s="162">
        <f t="shared" si="104"/>
        <v>46844</v>
      </c>
      <c r="BC65" s="162">
        <f t="shared" si="104"/>
        <v>46874</v>
      </c>
      <c r="BD65" s="162">
        <f t="shared" si="104"/>
        <v>46905</v>
      </c>
      <c r="BE65" s="162">
        <f t="shared" si="104"/>
        <v>46935</v>
      </c>
      <c r="BF65" s="162">
        <f t="shared" si="104"/>
        <v>46966</v>
      </c>
      <c r="BG65" s="162">
        <f t="shared" si="104"/>
        <v>46997</v>
      </c>
      <c r="BH65" s="162">
        <f t="shared" si="104"/>
        <v>47027</v>
      </c>
      <c r="BI65" s="162">
        <f t="shared" si="104"/>
        <v>47058</v>
      </c>
      <c r="BJ65" s="162">
        <f t="shared" si="104"/>
        <v>47088</v>
      </c>
      <c r="BK65" s="162">
        <f t="shared" si="104"/>
        <v>47119</v>
      </c>
      <c r="BL65" s="162">
        <f t="shared" si="104"/>
        <v>47150</v>
      </c>
      <c r="BM65" s="162">
        <f t="shared" si="104"/>
        <v>47178</v>
      </c>
      <c r="BN65" s="162">
        <f t="shared" si="104"/>
        <v>47209</v>
      </c>
      <c r="BO65" s="162">
        <f t="shared" si="104"/>
        <v>47239</v>
      </c>
      <c r="BP65" s="162">
        <f t="shared" ref="BP65:CH65" si="105">BP$4</f>
        <v>47270</v>
      </c>
      <c r="BQ65" s="162">
        <f t="shared" si="105"/>
        <v>47300</v>
      </c>
      <c r="BR65" s="162">
        <f t="shared" si="105"/>
        <v>47331</v>
      </c>
      <c r="BS65" s="162">
        <f t="shared" si="105"/>
        <v>47362</v>
      </c>
      <c r="BT65" s="162">
        <f t="shared" si="105"/>
        <v>47392</v>
      </c>
      <c r="BU65" s="162">
        <f t="shared" si="105"/>
        <v>47423</v>
      </c>
      <c r="BV65" s="162">
        <f t="shared" si="105"/>
        <v>47453</v>
      </c>
      <c r="BW65" s="162">
        <f t="shared" si="105"/>
        <v>47484</v>
      </c>
      <c r="BX65" s="162">
        <f t="shared" si="105"/>
        <v>47515</v>
      </c>
      <c r="BY65" s="162">
        <f t="shared" si="105"/>
        <v>47543</v>
      </c>
      <c r="BZ65" s="162">
        <f t="shared" si="105"/>
        <v>47574</v>
      </c>
      <c r="CA65" s="162">
        <f t="shared" si="105"/>
        <v>47604</v>
      </c>
      <c r="CB65" s="162">
        <f t="shared" si="105"/>
        <v>47635</v>
      </c>
      <c r="CC65" s="162">
        <f t="shared" si="105"/>
        <v>47665</v>
      </c>
      <c r="CD65" s="162">
        <f t="shared" si="105"/>
        <v>47696</v>
      </c>
      <c r="CE65" s="162">
        <f t="shared" si="105"/>
        <v>47727</v>
      </c>
      <c r="CF65" s="162">
        <f t="shared" si="105"/>
        <v>47757</v>
      </c>
      <c r="CG65" s="162">
        <f t="shared" si="105"/>
        <v>47788</v>
      </c>
      <c r="CH65" s="163">
        <f t="shared" si="105"/>
        <v>47818</v>
      </c>
      <c r="CJ65" s="110" t="s">
        <v>236</v>
      </c>
    </row>
    <row r="66" spans="1:88" s="110" customFormat="1" ht="15" customHeight="1" x14ac:dyDescent="0.25">
      <c r="A66" s="616"/>
      <c r="B66" s="141" t="s">
        <v>0</v>
      </c>
      <c r="C66" s="432">
        <v>0.11129699999999999</v>
      </c>
      <c r="D66" s="432">
        <v>9.3076999999999993E-2</v>
      </c>
      <c r="E66" s="432">
        <v>7.0041999999999993E-2</v>
      </c>
      <c r="F66" s="432">
        <v>3.7116000000000003E-2</v>
      </c>
      <c r="G66" s="432">
        <v>4.0888000000000001E-2</v>
      </c>
      <c r="H66" s="432">
        <v>0.103973</v>
      </c>
      <c r="I66" s="432">
        <v>0.1401</v>
      </c>
      <c r="J66" s="432">
        <v>0.13320699999999999</v>
      </c>
      <c r="K66" s="432">
        <v>6.6758999999999999E-2</v>
      </c>
      <c r="L66" s="432">
        <v>3.7011000000000002E-2</v>
      </c>
      <c r="M66" s="432">
        <v>5.9593E-2</v>
      </c>
      <c r="N66" s="432">
        <v>0.106937</v>
      </c>
      <c r="O66" s="432">
        <f>C66</f>
        <v>0.11129699999999999</v>
      </c>
      <c r="P66" s="432">
        <f t="shared" ref="P66:P75" si="106">D66</f>
        <v>9.3076999999999993E-2</v>
      </c>
      <c r="Q66" s="432">
        <f t="shared" ref="Q66:Q75" si="107">E66</f>
        <v>7.0041999999999993E-2</v>
      </c>
      <c r="R66" s="432">
        <f t="shared" ref="R66:R75" si="108">F66</f>
        <v>3.7116000000000003E-2</v>
      </c>
      <c r="S66" s="432">
        <f t="shared" ref="S66:S75" si="109">G66</f>
        <v>4.0888000000000001E-2</v>
      </c>
      <c r="T66" s="432">
        <f t="shared" ref="T66:T75" si="110">H66</f>
        <v>0.103973</v>
      </c>
      <c r="U66" s="432">
        <f t="shared" ref="U66:U75" si="111">I66</f>
        <v>0.1401</v>
      </c>
      <c r="V66" s="432">
        <f t="shared" ref="V66:V75" si="112">J66</f>
        <v>0.13320699999999999</v>
      </c>
      <c r="W66" s="432">
        <f t="shared" ref="W66:W75" si="113">K66</f>
        <v>6.6758999999999999E-2</v>
      </c>
      <c r="X66" s="432">
        <f t="shared" ref="X66:X75" si="114">L66</f>
        <v>3.7011000000000002E-2</v>
      </c>
      <c r="Y66" s="432">
        <f t="shared" ref="Y66:Y75" si="115">M66</f>
        <v>5.9593E-2</v>
      </c>
      <c r="Z66" s="432">
        <f t="shared" ref="Z66:Z75" si="116">N66</f>
        <v>0.106937</v>
      </c>
      <c r="AA66" s="432">
        <f t="shared" ref="AA66:AA75" si="117">O66</f>
        <v>0.11129699999999999</v>
      </c>
      <c r="AB66" s="432">
        <f t="shared" ref="AB66:AB75" si="118">P66</f>
        <v>9.3076999999999993E-2</v>
      </c>
      <c r="AC66" s="432">
        <f t="shared" ref="AC66:AC75" si="119">Q66</f>
        <v>7.0041999999999993E-2</v>
      </c>
      <c r="AD66" s="432">
        <f t="shared" ref="AD66:AD75" si="120">R66</f>
        <v>3.7116000000000003E-2</v>
      </c>
      <c r="AE66" s="432">
        <f t="shared" ref="AE66:AE75" si="121">S66</f>
        <v>4.0888000000000001E-2</v>
      </c>
      <c r="AF66" s="432">
        <f t="shared" ref="AF66:AF75" si="122">T66</f>
        <v>0.103973</v>
      </c>
      <c r="AG66" s="432">
        <f t="shared" ref="AG66:AG75" si="123">U66</f>
        <v>0.1401</v>
      </c>
      <c r="AH66" s="432">
        <f t="shared" ref="AH66:AH75" si="124">V66</f>
        <v>0.13320699999999999</v>
      </c>
      <c r="AI66" s="432">
        <f t="shared" ref="AI66:AI75" si="125">W66</f>
        <v>6.6758999999999999E-2</v>
      </c>
      <c r="AJ66" s="432">
        <f t="shared" ref="AJ66:AJ75" si="126">X66</f>
        <v>3.7011000000000002E-2</v>
      </c>
      <c r="AK66" s="432">
        <f t="shared" ref="AK66:AK75" si="127">Y66</f>
        <v>5.9593E-2</v>
      </c>
      <c r="AL66" s="432">
        <f t="shared" ref="AL66:AL75" si="128">Z66</f>
        <v>0.106937</v>
      </c>
      <c r="AM66" s="432">
        <f t="shared" ref="AM66:AM75" si="129">AA66</f>
        <v>0.11129699999999999</v>
      </c>
      <c r="AN66" s="432">
        <f t="shared" ref="AN66:AN75" si="130">AB66</f>
        <v>9.3076999999999993E-2</v>
      </c>
      <c r="AO66" s="432">
        <f t="shared" ref="AO66:AO75" si="131">AC66</f>
        <v>7.0041999999999993E-2</v>
      </c>
      <c r="AP66" s="432">
        <f t="shared" ref="AP66:AP75" si="132">AD66</f>
        <v>3.7116000000000003E-2</v>
      </c>
      <c r="AQ66" s="432">
        <f t="shared" ref="AQ66:AQ75" si="133">AE66</f>
        <v>4.0888000000000001E-2</v>
      </c>
      <c r="AR66" s="432">
        <f t="shared" ref="AR66:AR75" si="134">AF66</f>
        <v>0.103973</v>
      </c>
      <c r="AS66" s="432">
        <f t="shared" ref="AS66:AS75" si="135">AG66</f>
        <v>0.1401</v>
      </c>
      <c r="AT66" s="432">
        <f t="shared" ref="AT66:AT75" si="136">AH66</f>
        <v>0.13320699999999999</v>
      </c>
      <c r="AU66" s="432">
        <f t="shared" ref="AU66:AU75" si="137">AI66</f>
        <v>6.6758999999999999E-2</v>
      </c>
      <c r="AV66" s="432">
        <f t="shared" ref="AV66:AV75" si="138">AJ66</f>
        <v>3.7011000000000002E-2</v>
      </c>
      <c r="AW66" s="432">
        <f t="shared" ref="AW66:AW75" si="139">AK66</f>
        <v>5.9593E-2</v>
      </c>
      <c r="AX66" s="432">
        <f t="shared" ref="AX66:AX75" si="140">AL66</f>
        <v>0.106937</v>
      </c>
      <c r="AY66" s="432">
        <f t="shared" ref="AY66:AY75" si="141">AM66</f>
        <v>0.11129699999999999</v>
      </c>
      <c r="AZ66" s="432">
        <f t="shared" ref="AZ66:AZ75" si="142">AN66</f>
        <v>9.3076999999999993E-2</v>
      </c>
      <c r="BA66" s="432">
        <f t="shared" ref="BA66:BA75" si="143">AO66</f>
        <v>7.0041999999999993E-2</v>
      </c>
      <c r="BB66" s="432">
        <f t="shared" ref="BB66:BB75" si="144">AP66</f>
        <v>3.7116000000000003E-2</v>
      </c>
      <c r="BC66" s="432">
        <f t="shared" ref="BC66:BC75" si="145">AQ66</f>
        <v>4.0888000000000001E-2</v>
      </c>
      <c r="BD66" s="432">
        <f t="shared" ref="BD66:BD75" si="146">AR66</f>
        <v>0.103973</v>
      </c>
      <c r="BE66" s="432">
        <f t="shared" ref="BE66:BE75" si="147">AS66</f>
        <v>0.1401</v>
      </c>
      <c r="BF66" s="432">
        <f t="shared" ref="BF66:BF75" si="148">AT66</f>
        <v>0.13320699999999999</v>
      </c>
      <c r="BG66" s="432">
        <f t="shared" ref="BG66:BG75" si="149">AU66</f>
        <v>6.6758999999999999E-2</v>
      </c>
      <c r="BH66" s="432">
        <f t="shared" ref="BH66:BH75" si="150">AV66</f>
        <v>3.7011000000000002E-2</v>
      </c>
      <c r="BI66" s="432">
        <f t="shared" ref="BI66:BI75" si="151">AW66</f>
        <v>5.9593E-2</v>
      </c>
      <c r="BJ66" s="432">
        <f t="shared" ref="BJ66:BJ75" si="152">AX66</f>
        <v>0.106937</v>
      </c>
      <c r="BK66" s="432">
        <f t="shared" ref="BK66:BK75" si="153">AY66</f>
        <v>0.11129699999999999</v>
      </c>
      <c r="BL66" s="432">
        <f t="shared" ref="BL66:BL75" si="154">AZ66</f>
        <v>9.3076999999999993E-2</v>
      </c>
      <c r="BM66" s="432">
        <f t="shared" ref="BM66:BM75" si="155">BA66</f>
        <v>7.0041999999999993E-2</v>
      </c>
      <c r="BN66" s="432">
        <f t="shared" ref="BN66:BN75" si="156">BB66</f>
        <v>3.7116000000000003E-2</v>
      </c>
      <c r="BO66" s="432">
        <f t="shared" ref="BO66:BO75" si="157">BC66</f>
        <v>4.0888000000000001E-2</v>
      </c>
      <c r="BP66" s="432">
        <f t="shared" ref="BP66:BP75" si="158">BD66</f>
        <v>0.103973</v>
      </c>
      <c r="BQ66" s="432">
        <f t="shared" ref="BQ66:BQ75" si="159">BE66</f>
        <v>0.1401</v>
      </c>
      <c r="BR66" s="432">
        <f t="shared" ref="BR66:BR75" si="160">BF66</f>
        <v>0.13320699999999999</v>
      </c>
      <c r="BS66" s="432">
        <f t="shared" ref="BS66:BS75" si="161">BG66</f>
        <v>6.6758999999999999E-2</v>
      </c>
      <c r="BT66" s="432">
        <f t="shared" ref="BT66:BT75" si="162">BH66</f>
        <v>3.7011000000000002E-2</v>
      </c>
      <c r="BU66" s="432">
        <f t="shared" ref="BU66:BU75" si="163">BI66</f>
        <v>5.9593E-2</v>
      </c>
      <c r="BV66" s="432">
        <f t="shared" ref="BV66:BV75" si="164">BJ66</f>
        <v>0.106937</v>
      </c>
      <c r="BW66" s="432">
        <f t="shared" ref="BW66:BW75" si="165">BK66</f>
        <v>0.11129699999999999</v>
      </c>
      <c r="BX66" s="432">
        <f t="shared" ref="BX66:BX75" si="166">BL66</f>
        <v>9.3076999999999993E-2</v>
      </c>
      <c r="BY66" s="432">
        <f t="shared" ref="BY66:BY75" si="167">BM66</f>
        <v>7.0041999999999993E-2</v>
      </c>
      <c r="BZ66" s="432">
        <f t="shared" ref="BZ66:BZ75" si="168">BN66</f>
        <v>3.7116000000000003E-2</v>
      </c>
      <c r="CA66" s="432">
        <f t="shared" ref="CA66:CA75" si="169">BO66</f>
        <v>4.0888000000000001E-2</v>
      </c>
      <c r="CB66" s="432">
        <f t="shared" ref="CB66:CB75" si="170">BP66</f>
        <v>0.103973</v>
      </c>
      <c r="CC66" s="432">
        <f t="shared" ref="CC66:CC75" si="171">BQ66</f>
        <v>0.1401</v>
      </c>
      <c r="CD66" s="432">
        <f t="shared" ref="CD66:CD75" si="172">BR66</f>
        <v>0.13320699999999999</v>
      </c>
      <c r="CE66" s="432">
        <f t="shared" ref="CE66:CE75" si="173">BS66</f>
        <v>6.6758999999999999E-2</v>
      </c>
      <c r="CF66" s="432">
        <f t="shared" ref="CF66:CF75" si="174">BT66</f>
        <v>3.7011000000000002E-2</v>
      </c>
      <c r="CG66" s="432">
        <f t="shared" ref="CG66:CG75" si="175">BU66</f>
        <v>5.9593E-2</v>
      </c>
      <c r="CH66" s="432">
        <f t="shared" ref="CH66:CH75" si="176">BV66</f>
        <v>0.106937</v>
      </c>
      <c r="CJ66" s="433">
        <f>SUM(C66:N66)</f>
        <v>1</v>
      </c>
    </row>
    <row r="67" spans="1:88" s="110" customFormat="1" x14ac:dyDescent="0.25">
      <c r="A67" s="616"/>
      <c r="B67" s="39" t="s">
        <v>1</v>
      </c>
      <c r="C67" s="434">
        <v>1.1999999999999999E-3</v>
      </c>
      <c r="D67" s="434">
        <v>1.1000000000000001E-3</v>
      </c>
      <c r="E67" s="434">
        <v>3.13E-3</v>
      </c>
      <c r="F67" s="434">
        <v>1.5047E-2</v>
      </c>
      <c r="G67" s="434">
        <v>6.5409999999999996E-2</v>
      </c>
      <c r="H67" s="434">
        <v>0.21082300000000001</v>
      </c>
      <c r="I67" s="434">
        <v>0.28477999999999998</v>
      </c>
      <c r="J67" s="434">
        <v>0.27076600000000001</v>
      </c>
      <c r="K67" s="434">
        <v>0.126605</v>
      </c>
      <c r="L67" s="434">
        <v>1.8471999999999999E-2</v>
      </c>
      <c r="M67" s="434">
        <v>1.444E-3</v>
      </c>
      <c r="N67" s="434">
        <v>1.2229999999999999E-3</v>
      </c>
      <c r="O67" s="434">
        <f t="shared" ref="O67:O75" si="177">C67</f>
        <v>1.1999999999999999E-3</v>
      </c>
      <c r="P67" s="434">
        <f t="shared" si="106"/>
        <v>1.1000000000000001E-3</v>
      </c>
      <c r="Q67" s="434">
        <f t="shared" si="107"/>
        <v>3.13E-3</v>
      </c>
      <c r="R67" s="434">
        <f t="shared" si="108"/>
        <v>1.5047E-2</v>
      </c>
      <c r="S67" s="434">
        <f t="shared" si="109"/>
        <v>6.5409999999999996E-2</v>
      </c>
      <c r="T67" s="434">
        <f t="shared" si="110"/>
        <v>0.21082300000000001</v>
      </c>
      <c r="U67" s="434">
        <f t="shared" si="111"/>
        <v>0.28477999999999998</v>
      </c>
      <c r="V67" s="434">
        <f t="shared" si="112"/>
        <v>0.27076600000000001</v>
      </c>
      <c r="W67" s="434">
        <f t="shared" si="113"/>
        <v>0.126605</v>
      </c>
      <c r="X67" s="434">
        <f t="shared" si="114"/>
        <v>1.8471999999999999E-2</v>
      </c>
      <c r="Y67" s="434">
        <f t="shared" si="115"/>
        <v>1.444E-3</v>
      </c>
      <c r="Z67" s="434">
        <f t="shared" si="116"/>
        <v>1.2229999999999999E-3</v>
      </c>
      <c r="AA67" s="434">
        <f t="shared" si="117"/>
        <v>1.1999999999999999E-3</v>
      </c>
      <c r="AB67" s="434">
        <f t="shared" si="118"/>
        <v>1.1000000000000001E-3</v>
      </c>
      <c r="AC67" s="434">
        <f t="shared" si="119"/>
        <v>3.13E-3</v>
      </c>
      <c r="AD67" s="434">
        <f t="shared" si="120"/>
        <v>1.5047E-2</v>
      </c>
      <c r="AE67" s="434">
        <f t="shared" si="121"/>
        <v>6.5409999999999996E-2</v>
      </c>
      <c r="AF67" s="434">
        <f t="shared" si="122"/>
        <v>0.21082300000000001</v>
      </c>
      <c r="AG67" s="434">
        <f t="shared" si="123"/>
        <v>0.28477999999999998</v>
      </c>
      <c r="AH67" s="434">
        <f t="shared" si="124"/>
        <v>0.27076600000000001</v>
      </c>
      <c r="AI67" s="434">
        <f t="shared" si="125"/>
        <v>0.126605</v>
      </c>
      <c r="AJ67" s="434">
        <f t="shared" si="126"/>
        <v>1.8471999999999999E-2</v>
      </c>
      <c r="AK67" s="434">
        <f t="shared" si="127"/>
        <v>1.444E-3</v>
      </c>
      <c r="AL67" s="434">
        <f t="shared" si="128"/>
        <v>1.2229999999999999E-3</v>
      </c>
      <c r="AM67" s="434">
        <f t="shared" si="129"/>
        <v>1.1999999999999999E-3</v>
      </c>
      <c r="AN67" s="434">
        <f t="shared" si="130"/>
        <v>1.1000000000000001E-3</v>
      </c>
      <c r="AO67" s="434">
        <f t="shared" si="131"/>
        <v>3.13E-3</v>
      </c>
      <c r="AP67" s="434">
        <f t="shared" si="132"/>
        <v>1.5047E-2</v>
      </c>
      <c r="AQ67" s="434">
        <f t="shared" si="133"/>
        <v>6.5409999999999996E-2</v>
      </c>
      <c r="AR67" s="434">
        <f t="shared" si="134"/>
        <v>0.21082300000000001</v>
      </c>
      <c r="AS67" s="434">
        <f t="shared" si="135"/>
        <v>0.28477999999999998</v>
      </c>
      <c r="AT67" s="434">
        <f t="shared" si="136"/>
        <v>0.27076600000000001</v>
      </c>
      <c r="AU67" s="434">
        <f t="shared" si="137"/>
        <v>0.126605</v>
      </c>
      <c r="AV67" s="434">
        <f t="shared" si="138"/>
        <v>1.8471999999999999E-2</v>
      </c>
      <c r="AW67" s="434">
        <f t="shared" si="139"/>
        <v>1.444E-3</v>
      </c>
      <c r="AX67" s="434">
        <f t="shared" si="140"/>
        <v>1.2229999999999999E-3</v>
      </c>
      <c r="AY67" s="434">
        <f t="shared" si="141"/>
        <v>1.1999999999999999E-3</v>
      </c>
      <c r="AZ67" s="434">
        <f t="shared" si="142"/>
        <v>1.1000000000000001E-3</v>
      </c>
      <c r="BA67" s="434">
        <f t="shared" si="143"/>
        <v>3.13E-3</v>
      </c>
      <c r="BB67" s="434">
        <f t="shared" si="144"/>
        <v>1.5047E-2</v>
      </c>
      <c r="BC67" s="434">
        <f t="shared" si="145"/>
        <v>6.5409999999999996E-2</v>
      </c>
      <c r="BD67" s="434">
        <f t="shared" si="146"/>
        <v>0.21082300000000001</v>
      </c>
      <c r="BE67" s="434">
        <f t="shared" si="147"/>
        <v>0.28477999999999998</v>
      </c>
      <c r="BF67" s="434">
        <f t="shared" si="148"/>
        <v>0.27076600000000001</v>
      </c>
      <c r="BG67" s="434">
        <f t="shared" si="149"/>
        <v>0.126605</v>
      </c>
      <c r="BH67" s="434">
        <f t="shared" si="150"/>
        <v>1.8471999999999999E-2</v>
      </c>
      <c r="BI67" s="434">
        <f t="shared" si="151"/>
        <v>1.444E-3</v>
      </c>
      <c r="BJ67" s="434">
        <f t="shared" si="152"/>
        <v>1.2229999999999999E-3</v>
      </c>
      <c r="BK67" s="434">
        <f t="shared" si="153"/>
        <v>1.1999999999999999E-3</v>
      </c>
      <c r="BL67" s="434">
        <f t="shared" si="154"/>
        <v>1.1000000000000001E-3</v>
      </c>
      <c r="BM67" s="434">
        <f t="shared" si="155"/>
        <v>3.13E-3</v>
      </c>
      <c r="BN67" s="434">
        <f t="shared" si="156"/>
        <v>1.5047E-2</v>
      </c>
      <c r="BO67" s="434">
        <f t="shared" si="157"/>
        <v>6.5409999999999996E-2</v>
      </c>
      <c r="BP67" s="434">
        <f t="shared" si="158"/>
        <v>0.21082300000000001</v>
      </c>
      <c r="BQ67" s="434">
        <f t="shared" si="159"/>
        <v>0.28477999999999998</v>
      </c>
      <c r="BR67" s="434">
        <f t="shared" si="160"/>
        <v>0.27076600000000001</v>
      </c>
      <c r="BS67" s="434">
        <f t="shared" si="161"/>
        <v>0.126605</v>
      </c>
      <c r="BT67" s="434">
        <f t="shared" si="162"/>
        <v>1.8471999999999999E-2</v>
      </c>
      <c r="BU67" s="434">
        <f t="shared" si="163"/>
        <v>1.444E-3</v>
      </c>
      <c r="BV67" s="434">
        <f t="shared" si="164"/>
        <v>1.2229999999999999E-3</v>
      </c>
      <c r="BW67" s="434">
        <f t="shared" si="165"/>
        <v>1.1999999999999999E-3</v>
      </c>
      <c r="BX67" s="434">
        <f t="shared" si="166"/>
        <v>1.1000000000000001E-3</v>
      </c>
      <c r="BY67" s="434">
        <f t="shared" si="167"/>
        <v>3.13E-3</v>
      </c>
      <c r="BZ67" s="434">
        <f t="shared" si="168"/>
        <v>1.5047E-2</v>
      </c>
      <c r="CA67" s="434">
        <f t="shared" si="169"/>
        <v>6.5409999999999996E-2</v>
      </c>
      <c r="CB67" s="434">
        <f t="shared" si="170"/>
        <v>0.21082300000000001</v>
      </c>
      <c r="CC67" s="434">
        <f t="shared" si="171"/>
        <v>0.28477999999999998</v>
      </c>
      <c r="CD67" s="434">
        <f t="shared" si="172"/>
        <v>0.27076600000000001</v>
      </c>
      <c r="CE67" s="434">
        <f t="shared" si="173"/>
        <v>0.126605</v>
      </c>
      <c r="CF67" s="434">
        <f t="shared" si="174"/>
        <v>1.8471999999999999E-2</v>
      </c>
      <c r="CG67" s="434">
        <f t="shared" si="175"/>
        <v>1.444E-3</v>
      </c>
      <c r="CH67" s="434">
        <f t="shared" si="176"/>
        <v>1.2229999999999999E-3</v>
      </c>
      <c r="CJ67" s="433">
        <f t="shared" ref="CJ67:CJ75" si="178">SUM(C67:N67)</f>
        <v>1.0000000000000002</v>
      </c>
    </row>
    <row r="68" spans="1:88" s="110" customFormat="1" x14ac:dyDescent="0.25">
      <c r="A68" s="616"/>
      <c r="B68" s="38" t="s">
        <v>2</v>
      </c>
      <c r="C68" s="434">
        <v>7.9578999999999997E-2</v>
      </c>
      <c r="D68" s="434">
        <v>7.2517999999999999E-2</v>
      </c>
      <c r="E68" s="434">
        <v>8.1079999999999999E-2</v>
      </c>
      <c r="F68" s="434">
        <v>7.9918000000000003E-2</v>
      </c>
      <c r="G68" s="434">
        <v>8.4083000000000005E-2</v>
      </c>
      <c r="H68" s="434">
        <v>8.5730000000000001E-2</v>
      </c>
      <c r="I68" s="434">
        <v>9.6095E-2</v>
      </c>
      <c r="J68" s="434">
        <v>9.6095E-2</v>
      </c>
      <c r="K68" s="434">
        <v>8.4277000000000005E-2</v>
      </c>
      <c r="L68" s="434">
        <v>8.2582000000000003E-2</v>
      </c>
      <c r="M68" s="434">
        <v>7.8464999999999993E-2</v>
      </c>
      <c r="N68" s="434">
        <v>7.9577999999999996E-2</v>
      </c>
      <c r="O68" s="434">
        <f t="shared" si="177"/>
        <v>7.9578999999999997E-2</v>
      </c>
      <c r="P68" s="434">
        <f t="shared" si="106"/>
        <v>7.2517999999999999E-2</v>
      </c>
      <c r="Q68" s="434">
        <f t="shared" si="107"/>
        <v>8.1079999999999999E-2</v>
      </c>
      <c r="R68" s="434">
        <f t="shared" si="108"/>
        <v>7.9918000000000003E-2</v>
      </c>
      <c r="S68" s="434">
        <f t="shared" si="109"/>
        <v>8.4083000000000005E-2</v>
      </c>
      <c r="T68" s="434">
        <f t="shared" si="110"/>
        <v>8.5730000000000001E-2</v>
      </c>
      <c r="U68" s="434">
        <f t="shared" si="111"/>
        <v>9.6095E-2</v>
      </c>
      <c r="V68" s="434">
        <f t="shared" si="112"/>
        <v>9.6095E-2</v>
      </c>
      <c r="W68" s="434">
        <f t="shared" si="113"/>
        <v>8.4277000000000005E-2</v>
      </c>
      <c r="X68" s="434">
        <f t="shared" si="114"/>
        <v>8.2582000000000003E-2</v>
      </c>
      <c r="Y68" s="434">
        <f t="shared" si="115"/>
        <v>7.8464999999999993E-2</v>
      </c>
      <c r="Z68" s="434">
        <f t="shared" si="116"/>
        <v>7.9577999999999996E-2</v>
      </c>
      <c r="AA68" s="434">
        <f t="shared" si="117"/>
        <v>7.9578999999999997E-2</v>
      </c>
      <c r="AB68" s="434">
        <f t="shared" si="118"/>
        <v>7.2517999999999999E-2</v>
      </c>
      <c r="AC68" s="434">
        <f t="shared" si="119"/>
        <v>8.1079999999999999E-2</v>
      </c>
      <c r="AD68" s="434">
        <f t="shared" si="120"/>
        <v>7.9918000000000003E-2</v>
      </c>
      <c r="AE68" s="434">
        <f t="shared" si="121"/>
        <v>8.4083000000000005E-2</v>
      </c>
      <c r="AF68" s="434">
        <f t="shared" si="122"/>
        <v>8.5730000000000001E-2</v>
      </c>
      <c r="AG68" s="434">
        <f t="shared" si="123"/>
        <v>9.6095E-2</v>
      </c>
      <c r="AH68" s="434">
        <f t="shared" si="124"/>
        <v>9.6095E-2</v>
      </c>
      <c r="AI68" s="434">
        <f t="shared" si="125"/>
        <v>8.4277000000000005E-2</v>
      </c>
      <c r="AJ68" s="434">
        <f t="shared" si="126"/>
        <v>8.2582000000000003E-2</v>
      </c>
      <c r="AK68" s="434">
        <f t="shared" si="127"/>
        <v>7.8464999999999993E-2</v>
      </c>
      <c r="AL68" s="434">
        <f t="shared" si="128"/>
        <v>7.9577999999999996E-2</v>
      </c>
      <c r="AM68" s="434">
        <f t="shared" si="129"/>
        <v>7.9578999999999997E-2</v>
      </c>
      <c r="AN68" s="434">
        <f t="shared" si="130"/>
        <v>7.2517999999999999E-2</v>
      </c>
      <c r="AO68" s="434">
        <f t="shared" si="131"/>
        <v>8.1079999999999999E-2</v>
      </c>
      <c r="AP68" s="434">
        <f t="shared" si="132"/>
        <v>7.9918000000000003E-2</v>
      </c>
      <c r="AQ68" s="434">
        <f t="shared" si="133"/>
        <v>8.4083000000000005E-2</v>
      </c>
      <c r="AR68" s="434">
        <f t="shared" si="134"/>
        <v>8.5730000000000001E-2</v>
      </c>
      <c r="AS68" s="434">
        <f t="shared" si="135"/>
        <v>9.6095E-2</v>
      </c>
      <c r="AT68" s="434">
        <f t="shared" si="136"/>
        <v>9.6095E-2</v>
      </c>
      <c r="AU68" s="434">
        <f t="shared" si="137"/>
        <v>8.4277000000000005E-2</v>
      </c>
      <c r="AV68" s="434">
        <f t="shared" si="138"/>
        <v>8.2582000000000003E-2</v>
      </c>
      <c r="AW68" s="434">
        <f t="shared" si="139"/>
        <v>7.8464999999999993E-2</v>
      </c>
      <c r="AX68" s="434">
        <f t="shared" si="140"/>
        <v>7.9577999999999996E-2</v>
      </c>
      <c r="AY68" s="434">
        <f t="shared" si="141"/>
        <v>7.9578999999999997E-2</v>
      </c>
      <c r="AZ68" s="434">
        <f t="shared" si="142"/>
        <v>7.2517999999999999E-2</v>
      </c>
      <c r="BA68" s="434">
        <f t="shared" si="143"/>
        <v>8.1079999999999999E-2</v>
      </c>
      <c r="BB68" s="434">
        <f t="shared" si="144"/>
        <v>7.9918000000000003E-2</v>
      </c>
      <c r="BC68" s="434">
        <f t="shared" si="145"/>
        <v>8.4083000000000005E-2</v>
      </c>
      <c r="BD68" s="434">
        <f t="shared" si="146"/>
        <v>8.5730000000000001E-2</v>
      </c>
      <c r="BE68" s="434">
        <f t="shared" si="147"/>
        <v>9.6095E-2</v>
      </c>
      <c r="BF68" s="434">
        <f t="shared" si="148"/>
        <v>9.6095E-2</v>
      </c>
      <c r="BG68" s="434">
        <f t="shared" si="149"/>
        <v>8.4277000000000005E-2</v>
      </c>
      <c r="BH68" s="434">
        <f t="shared" si="150"/>
        <v>8.2582000000000003E-2</v>
      </c>
      <c r="BI68" s="434">
        <f t="shared" si="151"/>
        <v>7.8464999999999993E-2</v>
      </c>
      <c r="BJ68" s="434">
        <f t="shared" si="152"/>
        <v>7.9577999999999996E-2</v>
      </c>
      <c r="BK68" s="434">
        <f t="shared" si="153"/>
        <v>7.9578999999999997E-2</v>
      </c>
      <c r="BL68" s="434">
        <f t="shared" si="154"/>
        <v>7.2517999999999999E-2</v>
      </c>
      <c r="BM68" s="434">
        <f t="shared" si="155"/>
        <v>8.1079999999999999E-2</v>
      </c>
      <c r="BN68" s="434">
        <f t="shared" si="156"/>
        <v>7.9918000000000003E-2</v>
      </c>
      <c r="BO68" s="434">
        <f t="shared" si="157"/>
        <v>8.4083000000000005E-2</v>
      </c>
      <c r="BP68" s="434">
        <f t="shared" si="158"/>
        <v>8.5730000000000001E-2</v>
      </c>
      <c r="BQ68" s="434">
        <f t="shared" si="159"/>
        <v>9.6095E-2</v>
      </c>
      <c r="BR68" s="434">
        <f t="shared" si="160"/>
        <v>9.6095E-2</v>
      </c>
      <c r="BS68" s="434">
        <f t="shared" si="161"/>
        <v>8.4277000000000005E-2</v>
      </c>
      <c r="BT68" s="434">
        <f t="shared" si="162"/>
        <v>8.2582000000000003E-2</v>
      </c>
      <c r="BU68" s="434">
        <f t="shared" si="163"/>
        <v>7.8464999999999993E-2</v>
      </c>
      <c r="BV68" s="434">
        <f t="shared" si="164"/>
        <v>7.9577999999999996E-2</v>
      </c>
      <c r="BW68" s="434">
        <f t="shared" si="165"/>
        <v>7.9578999999999997E-2</v>
      </c>
      <c r="BX68" s="434">
        <f t="shared" si="166"/>
        <v>7.2517999999999999E-2</v>
      </c>
      <c r="BY68" s="434">
        <f t="shared" si="167"/>
        <v>8.1079999999999999E-2</v>
      </c>
      <c r="BZ68" s="434">
        <f t="shared" si="168"/>
        <v>7.9918000000000003E-2</v>
      </c>
      <c r="CA68" s="434">
        <f t="shared" si="169"/>
        <v>8.4083000000000005E-2</v>
      </c>
      <c r="CB68" s="434">
        <f t="shared" si="170"/>
        <v>8.5730000000000001E-2</v>
      </c>
      <c r="CC68" s="434">
        <f t="shared" si="171"/>
        <v>9.6095E-2</v>
      </c>
      <c r="CD68" s="434">
        <f t="shared" si="172"/>
        <v>9.6095E-2</v>
      </c>
      <c r="CE68" s="434">
        <f t="shared" si="173"/>
        <v>8.4277000000000005E-2</v>
      </c>
      <c r="CF68" s="434">
        <f t="shared" si="174"/>
        <v>8.2582000000000003E-2</v>
      </c>
      <c r="CG68" s="434">
        <f t="shared" si="175"/>
        <v>7.8464999999999993E-2</v>
      </c>
      <c r="CH68" s="434">
        <f t="shared" si="176"/>
        <v>7.9577999999999996E-2</v>
      </c>
      <c r="CJ68" s="433">
        <f t="shared" si="178"/>
        <v>1.0000000000000002</v>
      </c>
    </row>
    <row r="69" spans="1:88" s="110" customFormat="1" x14ac:dyDescent="0.25">
      <c r="A69" s="616"/>
      <c r="B69" s="38" t="s">
        <v>9</v>
      </c>
      <c r="C69" s="435">
        <v>0.21790499999999999</v>
      </c>
      <c r="D69" s="435">
        <v>0.18213499999999999</v>
      </c>
      <c r="E69" s="435">
        <v>0.13483300000000001</v>
      </c>
      <c r="F69" s="435">
        <v>5.8486000000000003E-2</v>
      </c>
      <c r="G69" s="435">
        <v>1.7144E-2</v>
      </c>
      <c r="H69" s="435">
        <v>5.1000000000000004E-4</v>
      </c>
      <c r="I69" s="435">
        <v>6.0000000000000002E-6</v>
      </c>
      <c r="J69" s="435">
        <v>9.0000000000000002E-6</v>
      </c>
      <c r="K69" s="435">
        <v>8.8090000000000009E-3</v>
      </c>
      <c r="L69" s="435">
        <v>5.4961999999999997E-2</v>
      </c>
      <c r="M69" s="435">
        <v>0.115899</v>
      </c>
      <c r="N69" s="435">
        <v>0.2093020000000001</v>
      </c>
      <c r="O69" s="435">
        <f t="shared" si="177"/>
        <v>0.21790499999999999</v>
      </c>
      <c r="P69" s="435">
        <f t="shared" si="106"/>
        <v>0.18213499999999999</v>
      </c>
      <c r="Q69" s="435">
        <f t="shared" si="107"/>
        <v>0.13483300000000001</v>
      </c>
      <c r="R69" s="435">
        <f t="shared" si="108"/>
        <v>5.8486000000000003E-2</v>
      </c>
      <c r="S69" s="435">
        <f t="shared" si="109"/>
        <v>1.7144E-2</v>
      </c>
      <c r="T69" s="435">
        <f t="shared" si="110"/>
        <v>5.1000000000000004E-4</v>
      </c>
      <c r="U69" s="435">
        <f t="shared" si="111"/>
        <v>6.0000000000000002E-6</v>
      </c>
      <c r="V69" s="435">
        <f t="shared" si="112"/>
        <v>9.0000000000000002E-6</v>
      </c>
      <c r="W69" s="435">
        <f t="shared" si="113"/>
        <v>8.8090000000000009E-3</v>
      </c>
      <c r="X69" s="435">
        <f t="shared" si="114"/>
        <v>5.4961999999999997E-2</v>
      </c>
      <c r="Y69" s="435">
        <f t="shared" si="115"/>
        <v>0.115899</v>
      </c>
      <c r="Z69" s="435">
        <f t="shared" si="116"/>
        <v>0.2093020000000001</v>
      </c>
      <c r="AA69" s="435">
        <f t="shared" si="117"/>
        <v>0.21790499999999999</v>
      </c>
      <c r="AB69" s="435">
        <f t="shared" si="118"/>
        <v>0.18213499999999999</v>
      </c>
      <c r="AC69" s="435">
        <f t="shared" si="119"/>
        <v>0.13483300000000001</v>
      </c>
      <c r="AD69" s="435">
        <f t="shared" si="120"/>
        <v>5.8486000000000003E-2</v>
      </c>
      <c r="AE69" s="435">
        <f t="shared" si="121"/>
        <v>1.7144E-2</v>
      </c>
      <c r="AF69" s="435">
        <f t="shared" si="122"/>
        <v>5.1000000000000004E-4</v>
      </c>
      <c r="AG69" s="435">
        <f t="shared" si="123"/>
        <v>6.0000000000000002E-6</v>
      </c>
      <c r="AH69" s="435">
        <f t="shared" si="124"/>
        <v>9.0000000000000002E-6</v>
      </c>
      <c r="AI69" s="435">
        <f t="shared" si="125"/>
        <v>8.8090000000000009E-3</v>
      </c>
      <c r="AJ69" s="435">
        <f t="shared" si="126"/>
        <v>5.4961999999999997E-2</v>
      </c>
      <c r="AK69" s="435">
        <f t="shared" si="127"/>
        <v>0.115899</v>
      </c>
      <c r="AL69" s="435">
        <f t="shared" si="128"/>
        <v>0.2093020000000001</v>
      </c>
      <c r="AM69" s="435">
        <f t="shared" si="129"/>
        <v>0.21790499999999999</v>
      </c>
      <c r="AN69" s="435">
        <f t="shared" si="130"/>
        <v>0.18213499999999999</v>
      </c>
      <c r="AO69" s="435">
        <f t="shared" si="131"/>
        <v>0.13483300000000001</v>
      </c>
      <c r="AP69" s="435">
        <f t="shared" si="132"/>
        <v>5.8486000000000003E-2</v>
      </c>
      <c r="AQ69" s="435">
        <f t="shared" si="133"/>
        <v>1.7144E-2</v>
      </c>
      <c r="AR69" s="435">
        <f t="shared" si="134"/>
        <v>5.1000000000000004E-4</v>
      </c>
      <c r="AS69" s="435">
        <f t="shared" si="135"/>
        <v>6.0000000000000002E-6</v>
      </c>
      <c r="AT69" s="435">
        <f t="shared" si="136"/>
        <v>9.0000000000000002E-6</v>
      </c>
      <c r="AU69" s="435">
        <f t="shared" si="137"/>
        <v>8.8090000000000009E-3</v>
      </c>
      <c r="AV69" s="435">
        <f t="shared" si="138"/>
        <v>5.4961999999999997E-2</v>
      </c>
      <c r="AW69" s="435">
        <f t="shared" si="139"/>
        <v>0.115899</v>
      </c>
      <c r="AX69" s="435">
        <f t="shared" si="140"/>
        <v>0.2093020000000001</v>
      </c>
      <c r="AY69" s="435">
        <f t="shared" si="141"/>
        <v>0.21790499999999999</v>
      </c>
      <c r="AZ69" s="435">
        <f t="shared" si="142"/>
        <v>0.18213499999999999</v>
      </c>
      <c r="BA69" s="435">
        <f t="shared" si="143"/>
        <v>0.13483300000000001</v>
      </c>
      <c r="BB69" s="435">
        <f t="shared" si="144"/>
        <v>5.8486000000000003E-2</v>
      </c>
      <c r="BC69" s="435">
        <f t="shared" si="145"/>
        <v>1.7144E-2</v>
      </c>
      <c r="BD69" s="435">
        <f t="shared" si="146"/>
        <v>5.1000000000000004E-4</v>
      </c>
      <c r="BE69" s="435">
        <f t="shared" si="147"/>
        <v>6.0000000000000002E-6</v>
      </c>
      <c r="BF69" s="435">
        <f t="shared" si="148"/>
        <v>9.0000000000000002E-6</v>
      </c>
      <c r="BG69" s="435">
        <f t="shared" si="149"/>
        <v>8.8090000000000009E-3</v>
      </c>
      <c r="BH69" s="435">
        <f t="shared" si="150"/>
        <v>5.4961999999999997E-2</v>
      </c>
      <c r="BI69" s="435">
        <f t="shared" si="151"/>
        <v>0.115899</v>
      </c>
      <c r="BJ69" s="435">
        <f t="shared" si="152"/>
        <v>0.2093020000000001</v>
      </c>
      <c r="BK69" s="435">
        <f t="shared" si="153"/>
        <v>0.21790499999999999</v>
      </c>
      <c r="BL69" s="435">
        <f t="shared" si="154"/>
        <v>0.18213499999999999</v>
      </c>
      <c r="BM69" s="435">
        <f t="shared" si="155"/>
        <v>0.13483300000000001</v>
      </c>
      <c r="BN69" s="435">
        <f t="shared" si="156"/>
        <v>5.8486000000000003E-2</v>
      </c>
      <c r="BO69" s="435">
        <f t="shared" si="157"/>
        <v>1.7144E-2</v>
      </c>
      <c r="BP69" s="435">
        <f t="shared" si="158"/>
        <v>5.1000000000000004E-4</v>
      </c>
      <c r="BQ69" s="435">
        <f t="shared" si="159"/>
        <v>6.0000000000000002E-6</v>
      </c>
      <c r="BR69" s="435">
        <f t="shared" si="160"/>
        <v>9.0000000000000002E-6</v>
      </c>
      <c r="BS69" s="435">
        <f t="shared" si="161"/>
        <v>8.8090000000000009E-3</v>
      </c>
      <c r="BT69" s="435">
        <f t="shared" si="162"/>
        <v>5.4961999999999997E-2</v>
      </c>
      <c r="BU69" s="435">
        <f t="shared" si="163"/>
        <v>0.115899</v>
      </c>
      <c r="BV69" s="435">
        <f t="shared" si="164"/>
        <v>0.2093020000000001</v>
      </c>
      <c r="BW69" s="435">
        <f t="shared" si="165"/>
        <v>0.21790499999999999</v>
      </c>
      <c r="BX69" s="435">
        <f t="shared" si="166"/>
        <v>0.18213499999999999</v>
      </c>
      <c r="BY69" s="435">
        <f t="shared" si="167"/>
        <v>0.13483300000000001</v>
      </c>
      <c r="BZ69" s="435">
        <f t="shared" si="168"/>
        <v>5.8486000000000003E-2</v>
      </c>
      <c r="CA69" s="435">
        <f t="shared" si="169"/>
        <v>1.7144E-2</v>
      </c>
      <c r="CB69" s="435">
        <f t="shared" si="170"/>
        <v>5.1000000000000004E-4</v>
      </c>
      <c r="CC69" s="435">
        <f t="shared" si="171"/>
        <v>6.0000000000000002E-6</v>
      </c>
      <c r="CD69" s="435">
        <f t="shared" si="172"/>
        <v>9.0000000000000002E-6</v>
      </c>
      <c r="CE69" s="435">
        <f t="shared" si="173"/>
        <v>8.8090000000000009E-3</v>
      </c>
      <c r="CF69" s="435">
        <f t="shared" si="174"/>
        <v>5.4961999999999997E-2</v>
      </c>
      <c r="CG69" s="435">
        <f t="shared" si="175"/>
        <v>0.115899</v>
      </c>
      <c r="CH69" s="435">
        <f t="shared" si="176"/>
        <v>0.2093020000000001</v>
      </c>
      <c r="CJ69" s="433">
        <f t="shared" si="178"/>
        <v>1</v>
      </c>
    </row>
    <row r="70" spans="1:88" s="110" customFormat="1" x14ac:dyDescent="0.25">
      <c r="A70" s="616"/>
      <c r="B70" s="39" t="s">
        <v>3</v>
      </c>
      <c r="C70" s="434">
        <v>0.11129699999999999</v>
      </c>
      <c r="D70" s="434">
        <v>9.3076999999999993E-2</v>
      </c>
      <c r="E70" s="434">
        <v>7.0041999999999993E-2</v>
      </c>
      <c r="F70" s="434">
        <v>3.7116000000000003E-2</v>
      </c>
      <c r="G70" s="434">
        <v>4.0888000000000001E-2</v>
      </c>
      <c r="H70" s="434">
        <v>0.103973</v>
      </c>
      <c r="I70" s="434">
        <v>0.1401</v>
      </c>
      <c r="J70" s="434">
        <v>0.13320699999999999</v>
      </c>
      <c r="K70" s="434">
        <v>6.6758999999999999E-2</v>
      </c>
      <c r="L70" s="434">
        <v>3.7011000000000002E-2</v>
      </c>
      <c r="M70" s="434">
        <v>5.9593E-2</v>
      </c>
      <c r="N70" s="434">
        <v>0.106937</v>
      </c>
      <c r="O70" s="434">
        <f t="shared" si="177"/>
        <v>0.11129699999999999</v>
      </c>
      <c r="P70" s="434">
        <f t="shared" si="106"/>
        <v>9.3076999999999993E-2</v>
      </c>
      <c r="Q70" s="434">
        <f t="shared" si="107"/>
        <v>7.0041999999999993E-2</v>
      </c>
      <c r="R70" s="434">
        <f t="shared" si="108"/>
        <v>3.7116000000000003E-2</v>
      </c>
      <c r="S70" s="434">
        <f t="shared" si="109"/>
        <v>4.0888000000000001E-2</v>
      </c>
      <c r="T70" s="434">
        <f t="shared" si="110"/>
        <v>0.103973</v>
      </c>
      <c r="U70" s="434">
        <f t="shared" si="111"/>
        <v>0.1401</v>
      </c>
      <c r="V70" s="434">
        <f t="shared" si="112"/>
        <v>0.13320699999999999</v>
      </c>
      <c r="W70" s="434">
        <f t="shared" si="113"/>
        <v>6.6758999999999999E-2</v>
      </c>
      <c r="X70" s="434">
        <f t="shared" si="114"/>
        <v>3.7011000000000002E-2</v>
      </c>
      <c r="Y70" s="434">
        <f t="shared" si="115"/>
        <v>5.9593E-2</v>
      </c>
      <c r="Z70" s="434">
        <f t="shared" si="116"/>
        <v>0.106937</v>
      </c>
      <c r="AA70" s="434">
        <f t="shared" si="117"/>
        <v>0.11129699999999999</v>
      </c>
      <c r="AB70" s="434">
        <f t="shared" si="118"/>
        <v>9.3076999999999993E-2</v>
      </c>
      <c r="AC70" s="434">
        <f t="shared" si="119"/>
        <v>7.0041999999999993E-2</v>
      </c>
      <c r="AD70" s="434">
        <f t="shared" si="120"/>
        <v>3.7116000000000003E-2</v>
      </c>
      <c r="AE70" s="434">
        <f t="shared" si="121"/>
        <v>4.0888000000000001E-2</v>
      </c>
      <c r="AF70" s="434">
        <f t="shared" si="122"/>
        <v>0.103973</v>
      </c>
      <c r="AG70" s="434">
        <f t="shared" si="123"/>
        <v>0.1401</v>
      </c>
      <c r="AH70" s="434">
        <f t="shared" si="124"/>
        <v>0.13320699999999999</v>
      </c>
      <c r="AI70" s="434">
        <f t="shared" si="125"/>
        <v>6.6758999999999999E-2</v>
      </c>
      <c r="AJ70" s="434">
        <f t="shared" si="126"/>
        <v>3.7011000000000002E-2</v>
      </c>
      <c r="AK70" s="434">
        <f t="shared" si="127"/>
        <v>5.9593E-2</v>
      </c>
      <c r="AL70" s="434">
        <f t="shared" si="128"/>
        <v>0.106937</v>
      </c>
      <c r="AM70" s="434">
        <f t="shared" si="129"/>
        <v>0.11129699999999999</v>
      </c>
      <c r="AN70" s="434">
        <f t="shared" si="130"/>
        <v>9.3076999999999993E-2</v>
      </c>
      <c r="AO70" s="434">
        <f t="shared" si="131"/>
        <v>7.0041999999999993E-2</v>
      </c>
      <c r="AP70" s="434">
        <f t="shared" si="132"/>
        <v>3.7116000000000003E-2</v>
      </c>
      <c r="AQ70" s="434">
        <f t="shared" si="133"/>
        <v>4.0888000000000001E-2</v>
      </c>
      <c r="AR70" s="434">
        <f t="shared" si="134"/>
        <v>0.103973</v>
      </c>
      <c r="AS70" s="434">
        <f t="shared" si="135"/>
        <v>0.1401</v>
      </c>
      <c r="AT70" s="434">
        <f t="shared" si="136"/>
        <v>0.13320699999999999</v>
      </c>
      <c r="AU70" s="434">
        <f t="shared" si="137"/>
        <v>6.6758999999999999E-2</v>
      </c>
      <c r="AV70" s="434">
        <f t="shared" si="138"/>
        <v>3.7011000000000002E-2</v>
      </c>
      <c r="AW70" s="434">
        <f t="shared" si="139"/>
        <v>5.9593E-2</v>
      </c>
      <c r="AX70" s="434">
        <f t="shared" si="140"/>
        <v>0.106937</v>
      </c>
      <c r="AY70" s="434">
        <f t="shared" si="141"/>
        <v>0.11129699999999999</v>
      </c>
      <c r="AZ70" s="434">
        <f t="shared" si="142"/>
        <v>9.3076999999999993E-2</v>
      </c>
      <c r="BA70" s="434">
        <f t="shared" si="143"/>
        <v>7.0041999999999993E-2</v>
      </c>
      <c r="BB70" s="434">
        <f t="shared" si="144"/>
        <v>3.7116000000000003E-2</v>
      </c>
      <c r="BC70" s="434">
        <f t="shared" si="145"/>
        <v>4.0888000000000001E-2</v>
      </c>
      <c r="BD70" s="434">
        <f t="shared" si="146"/>
        <v>0.103973</v>
      </c>
      <c r="BE70" s="434">
        <f t="shared" si="147"/>
        <v>0.1401</v>
      </c>
      <c r="BF70" s="434">
        <f t="shared" si="148"/>
        <v>0.13320699999999999</v>
      </c>
      <c r="BG70" s="434">
        <f t="shared" si="149"/>
        <v>6.6758999999999999E-2</v>
      </c>
      <c r="BH70" s="434">
        <f t="shared" si="150"/>
        <v>3.7011000000000002E-2</v>
      </c>
      <c r="BI70" s="434">
        <f t="shared" si="151"/>
        <v>5.9593E-2</v>
      </c>
      <c r="BJ70" s="434">
        <f t="shared" si="152"/>
        <v>0.106937</v>
      </c>
      <c r="BK70" s="434">
        <f t="shared" si="153"/>
        <v>0.11129699999999999</v>
      </c>
      <c r="BL70" s="434">
        <f t="shared" si="154"/>
        <v>9.3076999999999993E-2</v>
      </c>
      <c r="BM70" s="434">
        <f t="shared" si="155"/>
        <v>7.0041999999999993E-2</v>
      </c>
      <c r="BN70" s="434">
        <f t="shared" si="156"/>
        <v>3.7116000000000003E-2</v>
      </c>
      <c r="BO70" s="434">
        <f t="shared" si="157"/>
        <v>4.0888000000000001E-2</v>
      </c>
      <c r="BP70" s="434">
        <f t="shared" si="158"/>
        <v>0.103973</v>
      </c>
      <c r="BQ70" s="434">
        <f t="shared" si="159"/>
        <v>0.1401</v>
      </c>
      <c r="BR70" s="434">
        <f t="shared" si="160"/>
        <v>0.13320699999999999</v>
      </c>
      <c r="BS70" s="434">
        <f t="shared" si="161"/>
        <v>6.6758999999999999E-2</v>
      </c>
      <c r="BT70" s="434">
        <f t="shared" si="162"/>
        <v>3.7011000000000002E-2</v>
      </c>
      <c r="BU70" s="434">
        <f t="shared" si="163"/>
        <v>5.9593E-2</v>
      </c>
      <c r="BV70" s="434">
        <f t="shared" si="164"/>
        <v>0.106937</v>
      </c>
      <c r="BW70" s="434">
        <f t="shared" si="165"/>
        <v>0.11129699999999999</v>
      </c>
      <c r="BX70" s="434">
        <f t="shared" si="166"/>
        <v>9.3076999999999993E-2</v>
      </c>
      <c r="BY70" s="434">
        <f t="shared" si="167"/>
        <v>7.0041999999999993E-2</v>
      </c>
      <c r="BZ70" s="434">
        <f t="shared" si="168"/>
        <v>3.7116000000000003E-2</v>
      </c>
      <c r="CA70" s="434">
        <f t="shared" si="169"/>
        <v>4.0888000000000001E-2</v>
      </c>
      <c r="CB70" s="434">
        <f t="shared" si="170"/>
        <v>0.103973</v>
      </c>
      <c r="CC70" s="434">
        <f t="shared" si="171"/>
        <v>0.1401</v>
      </c>
      <c r="CD70" s="434">
        <f t="shared" si="172"/>
        <v>0.13320699999999999</v>
      </c>
      <c r="CE70" s="434">
        <f t="shared" si="173"/>
        <v>6.6758999999999999E-2</v>
      </c>
      <c r="CF70" s="434">
        <f t="shared" si="174"/>
        <v>3.7011000000000002E-2</v>
      </c>
      <c r="CG70" s="434">
        <f t="shared" si="175"/>
        <v>5.9593E-2</v>
      </c>
      <c r="CH70" s="434">
        <f t="shared" si="176"/>
        <v>0.106937</v>
      </c>
      <c r="CJ70" s="433">
        <f t="shared" si="178"/>
        <v>1</v>
      </c>
    </row>
    <row r="71" spans="1:88" s="110" customFormat="1" x14ac:dyDescent="0.25">
      <c r="A71" s="616"/>
      <c r="B71" s="38" t="s">
        <v>4</v>
      </c>
      <c r="C71" s="434">
        <v>0.10118199999999999</v>
      </c>
      <c r="D71" s="434">
        <v>8.8441000000000006E-2</v>
      </c>
      <c r="E71" s="434">
        <v>9.2879000000000003E-2</v>
      </c>
      <c r="F71" s="434">
        <v>8.4644999999999998E-2</v>
      </c>
      <c r="G71" s="434">
        <v>7.9393000000000005E-2</v>
      </c>
      <c r="H71" s="434">
        <v>6.8507999999999999E-2</v>
      </c>
      <c r="I71" s="434">
        <v>6.7863999999999994E-2</v>
      </c>
      <c r="J71" s="434">
        <v>7.0565000000000003E-2</v>
      </c>
      <c r="K71" s="434">
        <v>7.3791999999999996E-2</v>
      </c>
      <c r="L71" s="434">
        <v>8.4539000000000003E-2</v>
      </c>
      <c r="M71" s="434">
        <v>8.9880000000000002E-2</v>
      </c>
      <c r="N71" s="434">
        <v>9.8311999999999997E-2</v>
      </c>
      <c r="O71" s="434">
        <f t="shared" si="177"/>
        <v>0.10118199999999999</v>
      </c>
      <c r="P71" s="434">
        <f t="shared" si="106"/>
        <v>8.8441000000000006E-2</v>
      </c>
      <c r="Q71" s="434">
        <f t="shared" si="107"/>
        <v>9.2879000000000003E-2</v>
      </c>
      <c r="R71" s="434">
        <f t="shared" si="108"/>
        <v>8.4644999999999998E-2</v>
      </c>
      <c r="S71" s="434">
        <f t="shared" si="109"/>
        <v>7.9393000000000005E-2</v>
      </c>
      <c r="T71" s="434">
        <f t="shared" si="110"/>
        <v>6.8507999999999999E-2</v>
      </c>
      <c r="U71" s="434">
        <f t="shared" si="111"/>
        <v>6.7863999999999994E-2</v>
      </c>
      <c r="V71" s="434">
        <f t="shared" si="112"/>
        <v>7.0565000000000003E-2</v>
      </c>
      <c r="W71" s="434">
        <f t="shared" si="113"/>
        <v>7.3791999999999996E-2</v>
      </c>
      <c r="X71" s="434">
        <f t="shared" si="114"/>
        <v>8.4539000000000003E-2</v>
      </c>
      <c r="Y71" s="434">
        <f t="shared" si="115"/>
        <v>8.9880000000000002E-2</v>
      </c>
      <c r="Z71" s="434">
        <f t="shared" si="116"/>
        <v>9.8311999999999997E-2</v>
      </c>
      <c r="AA71" s="434">
        <f t="shared" si="117"/>
        <v>0.10118199999999999</v>
      </c>
      <c r="AB71" s="434">
        <f t="shared" si="118"/>
        <v>8.8441000000000006E-2</v>
      </c>
      <c r="AC71" s="434">
        <f t="shared" si="119"/>
        <v>9.2879000000000003E-2</v>
      </c>
      <c r="AD71" s="434">
        <f t="shared" si="120"/>
        <v>8.4644999999999998E-2</v>
      </c>
      <c r="AE71" s="434">
        <f t="shared" si="121"/>
        <v>7.9393000000000005E-2</v>
      </c>
      <c r="AF71" s="434">
        <f t="shared" si="122"/>
        <v>6.8507999999999999E-2</v>
      </c>
      <c r="AG71" s="434">
        <f t="shared" si="123"/>
        <v>6.7863999999999994E-2</v>
      </c>
      <c r="AH71" s="434">
        <f t="shared" si="124"/>
        <v>7.0565000000000003E-2</v>
      </c>
      <c r="AI71" s="434">
        <f t="shared" si="125"/>
        <v>7.3791999999999996E-2</v>
      </c>
      <c r="AJ71" s="434">
        <f t="shared" si="126"/>
        <v>8.4539000000000003E-2</v>
      </c>
      <c r="AK71" s="434">
        <f t="shared" si="127"/>
        <v>8.9880000000000002E-2</v>
      </c>
      <c r="AL71" s="434">
        <f t="shared" si="128"/>
        <v>9.8311999999999997E-2</v>
      </c>
      <c r="AM71" s="434">
        <f t="shared" si="129"/>
        <v>0.10118199999999999</v>
      </c>
      <c r="AN71" s="434">
        <f t="shared" si="130"/>
        <v>8.8441000000000006E-2</v>
      </c>
      <c r="AO71" s="434">
        <f t="shared" si="131"/>
        <v>9.2879000000000003E-2</v>
      </c>
      <c r="AP71" s="434">
        <f t="shared" si="132"/>
        <v>8.4644999999999998E-2</v>
      </c>
      <c r="AQ71" s="434">
        <f t="shared" si="133"/>
        <v>7.9393000000000005E-2</v>
      </c>
      <c r="AR71" s="434">
        <f t="shared" si="134"/>
        <v>6.8507999999999999E-2</v>
      </c>
      <c r="AS71" s="434">
        <f t="shared" si="135"/>
        <v>6.7863999999999994E-2</v>
      </c>
      <c r="AT71" s="434">
        <f t="shared" si="136"/>
        <v>7.0565000000000003E-2</v>
      </c>
      <c r="AU71" s="434">
        <f t="shared" si="137"/>
        <v>7.3791999999999996E-2</v>
      </c>
      <c r="AV71" s="434">
        <f t="shared" si="138"/>
        <v>8.4539000000000003E-2</v>
      </c>
      <c r="AW71" s="434">
        <f t="shared" si="139"/>
        <v>8.9880000000000002E-2</v>
      </c>
      <c r="AX71" s="434">
        <f t="shared" si="140"/>
        <v>9.8311999999999997E-2</v>
      </c>
      <c r="AY71" s="434">
        <f t="shared" si="141"/>
        <v>0.10118199999999999</v>
      </c>
      <c r="AZ71" s="434">
        <f t="shared" si="142"/>
        <v>8.8441000000000006E-2</v>
      </c>
      <c r="BA71" s="434">
        <f t="shared" si="143"/>
        <v>9.2879000000000003E-2</v>
      </c>
      <c r="BB71" s="434">
        <f t="shared" si="144"/>
        <v>8.4644999999999998E-2</v>
      </c>
      <c r="BC71" s="434">
        <f t="shared" si="145"/>
        <v>7.9393000000000005E-2</v>
      </c>
      <c r="BD71" s="434">
        <f t="shared" si="146"/>
        <v>6.8507999999999999E-2</v>
      </c>
      <c r="BE71" s="434">
        <f t="shared" si="147"/>
        <v>6.7863999999999994E-2</v>
      </c>
      <c r="BF71" s="434">
        <f t="shared" si="148"/>
        <v>7.0565000000000003E-2</v>
      </c>
      <c r="BG71" s="434">
        <f t="shared" si="149"/>
        <v>7.3791999999999996E-2</v>
      </c>
      <c r="BH71" s="434">
        <f t="shared" si="150"/>
        <v>8.4539000000000003E-2</v>
      </c>
      <c r="BI71" s="434">
        <f t="shared" si="151"/>
        <v>8.9880000000000002E-2</v>
      </c>
      <c r="BJ71" s="434">
        <f t="shared" si="152"/>
        <v>9.8311999999999997E-2</v>
      </c>
      <c r="BK71" s="434">
        <f t="shared" si="153"/>
        <v>0.10118199999999999</v>
      </c>
      <c r="BL71" s="434">
        <f t="shared" si="154"/>
        <v>8.8441000000000006E-2</v>
      </c>
      <c r="BM71" s="434">
        <f t="shared" si="155"/>
        <v>9.2879000000000003E-2</v>
      </c>
      <c r="BN71" s="434">
        <f t="shared" si="156"/>
        <v>8.4644999999999998E-2</v>
      </c>
      <c r="BO71" s="434">
        <f t="shared" si="157"/>
        <v>7.9393000000000005E-2</v>
      </c>
      <c r="BP71" s="434">
        <f t="shared" si="158"/>
        <v>6.8507999999999999E-2</v>
      </c>
      <c r="BQ71" s="434">
        <f t="shared" si="159"/>
        <v>6.7863999999999994E-2</v>
      </c>
      <c r="BR71" s="434">
        <f t="shared" si="160"/>
        <v>7.0565000000000003E-2</v>
      </c>
      <c r="BS71" s="434">
        <f t="shared" si="161"/>
        <v>7.3791999999999996E-2</v>
      </c>
      <c r="BT71" s="434">
        <f t="shared" si="162"/>
        <v>8.4539000000000003E-2</v>
      </c>
      <c r="BU71" s="434">
        <f t="shared" si="163"/>
        <v>8.9880000000000002E-2</v>
      </c>
      <c r="BV71" s="434">
        <f t="shared" si="164"/>
        <v>9.8311999999999997E-2</v>
      </c>
      <c r="BW71" s="434">
        <f t="shared" si="165"/>
        <v>0.10118199999999999</v>
      </c>
      <c r="BX71" s="434">
        <f t="shared" si="166"/>
        <v>8.8441000000000006E-2</v>
      </c>
      <c r="BY71" s="434">
        <f t="shared" si="167"/>
        <v>9.2879000000000003E-2</v>
      </c>
      <c r="BZ71" s="434">
        <f t="shared" si="168"/>
        <v>8.4644999999999998E-2</v>
      </c>
      <c r="CA71" s="434">
        <f t="shared" si="169"/>
        <v>7.9393000000000005E-2</v>
      </c>
      <c r="CB71" s="434">
        <f t="shared" si="170"/>
        <v>6.8507999999999999E-2</v>
      </c>
      <c r="CC71" s="434">
        <f t="shared" si="171"/>
        <v>6.7863999999999994E-2</v>
      </c>
      <c r="CD71" s="434">
        <f t="shared" si="172"/>
        <v>7.0565000000000003E-2</v>
      </c>
      <c r="CE71" s="434">
        <f t="shared" si="173"/>
        <v>7.3791999999999996E-2</v>
      </c>
      <c r="CF71" s="434">
        <f t="shared" si="174"/>
        <v>8.4539000000000003E-2</v>
      </c>
      <c r="CG71" s="434">
        <f t="shared" si="175"/>
        <v>8.9880000000000002E-2</v>
      </c>
      <c r="CH71" s="434">
        <f t="shared" si="176"/>
        <v>9.8311999999999997E-2</v>
      </c>
      <c r="CJ71" s="433">
        <f t="shared" si="178"/>
        <v>0.99999999999999989</v>
      </c>
    </row>
    <row r="72" spans="1:88" s="110" customFormat="1" x14ac:dyDescent="0.25">
      <c r="A72" s="616"/>
      <c r="B72" s="38" t="s">
        <v>5</v>
      </c>
      <c r="C72" s="434">
        <v>8.4892999999999996E-2</v>
      </c>
      <c r="D72" s="434">
        <v>7.7366000000000004E-2</v>
      </c>
      <c r="E72" s="434">
        <v>8.4862999999999994E-2</v>
      </c>
      <c r="F72" s="434">
        <v>8.2143999999999995E-2</v>
      </c>
      <c r="G72" s="434">
        <v>8.4847000000000006E-2</v>
      </c>
      <c r="H72" s="434">
        <v>8.2122000000000001E-2</v>
      </c>
      <c r="I72" s="434">
        <v>8.4883E-2</v>
      </c>
      <c r="J72" s="434">
        <v>8.4839999999999999E-2</v>
      </c>
      <c r="K72" s="434">
        <v>8.2136000000000001E-2</v>
      </c>
      <c r="L72" s="434">
        <v>8.4869E-2</v>
      </c>
      <c r="M72" s="434">
        <v>8.2122000000000001E-2</v>
      </c>
      <c r="N72" s="434">
        <v>8.4915000000000004E-2</v>
      </c>
      <c r="O72" s="434">
        <f t="shared" si="177"/>
        <v>8.4892999999999996E-2</v>
      </c>
      <c r="P72" s="434">
        <f t="shared" si="106"/>
        <v>7.7366000000000004E-2</v>
      </c>
      <c r="Q72" s="434">
        <f t="shared" si="107"/>
        <v>8.4862999999999994E-2</v>
      </c>
      <c r="R72" s="434">
        <f t="shared" si="108"/>
        <v>8.2143999999999995E-2</v>
      </c>
      <c r="S72" s="434">
        <f t="shared" si="109"/>
        <v>8.4847000000000006E-2</v>
      </c>
      <c r="T72" s="434">
        <f t="shared" si="110"/>
        <v>8.2122000000000001E-2</v>
      </c>
      <c r="U72" s="434">
        <f t="shared" si="111"/>
        <v>8.4883E-2</v>
      </c>
      <c r="V72" s="434">
        <f t="shared" si="112"/>
        <v>8.4839999999999999E-2</v>
      </c>
      <c r="W72" s="434">
        <f t="shared" si="113"/>
        <v>8.2136000000000001E-2</v>
      </c>
      <c r="X72" s="434">
        <f t="shared" si="114"/>
        <v>8.4869E-2</v>
      </c>
      <c r="Y72" s="434">
        <f t="shared" si="115"/>
        <v>8.2122000000000001E-2</v>
      </c>
      <c r="Z72" s="434">
        <f t="shared" si="116"/>
        <v>8.4915000000000004E-2</v>
      </c>
      <c r="AA72" s="434">
        <f t="shared" si="117"/>
        <v>8.4892999999999996E-2</v>
      </c>
      <c r="AB72" s="434">
        <f t="shared" si="118"/>
        <v>7.7366000000000004E-2</v>
      </c>
      <c r="AC72" s="434">
        <f t="shared" si="119"/>
        <v>8.4862999999999994E-2</v>
      </c>
      <c r="AD72" s="434">
        <f t="shared" si="120"/>
        <v>8.2143999999999995E-2</v>
      </c>
      <c r="AE72" s="434">
        <f t="shared" si="121"/>
        <v>8.4847000000000006E-2</v>
      </c>
      <c r="AF72" s="434">
        <f t="shared" si="122"/>
        <v>8.2122000000000001E-2</v>
      </c>
      <c r="AG72" s="434">
        <f t="shared" si="123"/>
        <v>8.4883E-2</v>
      </c>
      <c r="AH72" s="434">
        <f t="shared" si="124"/>
        <v>8.4839999999999999E-2</v>
      </c>
      <c r="AI72" s="434">
        <f t="shared" si="125"/>
        <v>8.2136000000000001E-2</v>
      </c>
      <c r="AJ72" s="434">
        <f t="shared" si="126"/>
        <v>8.4869E-2</v>
      </c>
      <c r="AK72" s="434">
        <f t="shared" si="127"/>
        <v>8.2122000000000001E-2</v>
      </c>
      <c r="AL72" s="434">
        <f t="shared" si="128"/>
        <v>8.4915000000000004E-2</v>
      </c>
      <c r="AM72" s="434">
        <f t="shared" si="129"/>
        <v>8.4892999999999996E-2</v>
      </c>
      <c r="AN72" s="434">
        <f t="shared" si="130"/>
        <v>7.7366000000000004E-2</v>
      </c>
      <c r="AO72" s="434">
        <f t="shared" si="131"/>
        <v>8.4862999999999994E-2</v>
      </c>
      <c r="AP72" s="434">
        <f t="shared" si="132"/>
        <v>8.2143999999999995E-2</v>
      </c>
      <c r="AQ72" s="434">
        <f t="shared" si="133"/>
        <v>8.4847000000000006E-2</v>
      </c>
      <c r="AR72" s="434">
        <f t="shared" si="134"/>
        <v>8.2122000000000001E-2</v>
      </c>
      <c r="AS72" s="434">
        <f t="shared" si="135"/>
        <v>8.4883E-2</v>
      </c>
      <c r="AT72" s="434">
        <f t="shared" si="136"/>
        <v>8.4839999999999999E-2</v>
      </c>
      <c r="AU72" s="434">
        <f t="shared" si="137"/>
        <v>8.2136000000000001E-2</v>
      </c>
      <c r="AV72" s="434">
        <f t="shared" si="138"/>
        <v>8.4869E-2</v>
      </c>
      <c r="AW72" s="434">
        <f t="shared" si="139"/>
        <v>8.2122000000000001E-2</v>
      </c>
      <c r="AX72" s="434">
        <f t="shared" si="140"/>
        <v>8.4915000000000004E-2</v>
      </c>
      <c r="AY72" s="434">
        <f t="shared" si="141"/>
        <v>8.4892999999999996E-2</v>
      </c>
      <c r="AZ72" s="434">
        <f t="shared" si="142"/>
        <v>7.7366000000000004E-2</v>
      </c>
      <c r="BA72" s="434">
        <f t="shared" si="143"/>
        <v>8.4862999999999994E-2</v>
      </c>
      <c r="BB72" s="434">
        <f t="shared" si="144"/>
        <v>8.2143999999999995E-2</v>
      </c>
      <c r="BC72" s="434">
        <f t="shared" si="145"/>
        <v>8.4847000000000006E-2</v>
      </c>
      <c r="BD72" s="434">
        <f t="shared" si="146"/>
        <v>8.2122000000000001E-2</v>
      </c>
      <c r="BE72" s="434">
        <f t="shared" si="147"/>
        <v>8.4883E-2</v>
      </c>
      <c r="BF72" s="434">
        <f t="shared" si="148"/>
        <v>8.4839999999999999E-2</v>
      </c>
      <c r="BG72" s="434">
        <f t="shared" si="149"/>
        <v>8.2136000000000001E-2</v>
      </c>
      <c r="BH72" s="434">
        <f t="shared" si="150"/>
        <v>8.4869E-2</v>
      </c>
      <c r="BI72" s="434">
        <f t="shared" si="151"/>
        <v>8.2122000000000001E-2</v>
      </c>
      <c r="BJ72" s="434">
        <f t="shared" si="152"/>
        <v>8.4915000000000004E-2</v>
      </c>
      <c r="BK72" s="434">
        <f t="shared" si="153"/>
        <v>8.4892999999999996E-2</v>
      </c>
      <c r="BL72" s="434">
        <f t="shared" si="154"/>
        <v>7.7366000000000004E-2</v>
      </c>
      <c r="BM72" s="434">
        <f t="shared" si="155"/>
        <v>8.4862999999999994E-2</v>
      </c>
      <c r="BN72" s="434">
        <f t="shared" si="156"/>
        <v>8.2143999999999995E-2</v>
      </c>
      <c r="BO72" s="434">
        <f t="shared" si="157"/>
        <v>8.4847000000000006E-2</v>
      </c>
      <c r="BP72" s="434">
        <f t="shared" si="158"/>
        <v>8.2122000000000001E-2</v>
      </c>
      <c r="BQ72" s="434">
        <f t="shared" si="159"/>
        <v>8.4883E-2</v>
      </c>
      <c r="BR72" s="434">
        <f t="shared" si="160"/>
        <v>8.4839999999999999E-2</v>
      </c>
      <c r="BS72" s="434">
        <f t="shared" si="161"/>
        <v>8.2136000000000001E-2</v>
      </c>
      <c r="BT72" s="434">
        <f t="shared" si="162"/>
        <v>8.4869E-2</v>
      </c>
      <c r="BU72" s="434">
        <f t="shared" si="163"/>
        <v>8.2122000000000001E-2</v>
      </c>
      <c r="BV72" s="434">
        <f t="shared" si="164"/>
        <v>8.4915000000000004E-2</v>
      </c>
      <c r="BW72" s="434">
        <f t="shared" si="165"/>
        <v>8.4892999999999996E-2</v>
      </c>
      <c r="BX72" s="434">
        <f t="shared" si="166"/>
        <v>7.7366000000000004E-2</v>
      </c>
      <c r="BY72" s="434">
        <f t="shared" si="167"/>
        <v>8.4862999999999994E-2</v>
      </c>
      <c r="BZ72" s="434">
        <f t="shared" si="168"/>
        <v>8.2143999999999995E-2</v>
      </c>
      <c r="CA72" s="434">
        <f t="shared" si="169"/>
        <v>8.4847000000000006E-2</v>
      </c>
      <c r="CB72" s="434">
        <f t="shared" si="170"/>
        <v>8.2122000000000001E-2</v>
      </c>
      <c r="CC72" s="434">
        <f t="shared" si="171"/>
        <v>8.4883E-2</v>
      </c>
      <c r="CD72" s="434">
        <f t="shared" si="172"/>
        <v>8.4839999999999999E-2</v>
      </c>
      <c r="CE72" s="434">
        <f t="shared" si="173"/>
        <v>8.2136000000000001E-2</v>
      </c>
      <c r="CF72" s="434">
        <f t="shared" si="174"/>
        <v>8.4869E-2</v>
      </c>
      <c r="CG72" s="434">
        <f t="shared" si="175"/>
        <v>8.2122000000000001E-2</v>
      </c>
      <c r="CH72" s="434">
        <f t="shared" si="176"/>
        <v>8.4915000000000004E-2</v>
      </c>
      <c r="CJ72" s="433">
        <f t="shared" si="178"/>
        <v>1</v>
      </c>
    </row>
    <row r="73" spans="1:88" s="110" customFormat="1" x14ac:dyDescent="0.25">
      <c r="A73" s="616"/>
      <c r="B73" s="38" t="s">
        <v>6</v>
      </c>
      <c r="C73" s="434">
        <v>8.6451E-2</v>
      </c>
      <c r="D73" s="434">
        <v>7.1145E-2</v>
      </c>
      <c r="E73" s="434">
        <v>8.6052000000000003E-2</v>
      </c>
      <c r="F73" s="434">
        <v>8.0701999999999996E-2</v>
      </c>
      <c r="G73" s="434">
        <v>8.6052000000000003E-2</v>
      </c>
      <c r="H73" s="434">
        <v>8.0701999999999996E-2</v>
      </c>
      <c r="I73" s="434">
        <v>8.6451E-2</v>
      </c>
      <c r="J73" s="434">
        <v>8.5653000000000007E-2</v>
      </c>
      <c r="K73" s="434">
        <v>8.3031999999999995E-2</v>
      </c>
      <c r="L73" s="434">
        <v>8.6052000000000003E-2</v>
      </c>
      <c r="M73" s="434">
        <v>8.1087999999999993E-2</v>
      </c>
      <c r="N73" s="434">
        <v>8.6620000000000003E-2</v>
      </c>
      <c r="O73" s="434">
        <f t="shared" si="177"/>
        <v>8.6451E-2</v>
      </c>
      <c r="P73" s="434">
        <f t="shared" si="106"/>
        <v>7.1145E-2</v>
      </c>
      <c r="Q73" s="434">
        <f t="shared" si="107"/>
        <v>8.6052000000000003E-2</v>
      </c>
      <c r="R73" s="434">
        <f t="shared" si="108"/>
        <v>8.0701999999999996E-2</v>
      </c>
      <c r="S73" s="434">
        <f t="shared" si="109"/>
        <v>8.6052000000000003E-2</v>
      </c>
      <c r="T73" s="434">
        <f t="shared" si="110"/>
        <v>8.0701999999999996E-2</v>
      </c>
      <c r="U73" s="434">
        <f t="shared" si="111"/>
        <v>8.6451E-2</v>
      </c>
      <c r="V73" s="434">
        <f t="shared" si="112"/>
        <v>8.5653000000000007E-2</v>
      </c>
      <c r="W73" s="434">
        <f t="shared" si="113"/>
        <v>8.3031999999999995E-2</v>
      </c>
      <c r="X73" s="434">
        <f t="shared" si="114"/>
        <v>8.6052000000000003E-2</v>
      </c>
      <c r="Y73" s="434">
        <f t="shared" si="115"/>
        <v>8.1087999999999993E-2</v>
      </c>
      <c r="Z73" s="434">
        <f t="shared" si="116"/>
        <v>8.6620000000000003E-2</v>
      </c>
      <c r="AA73" s="434">
        <f t="shared" si="117"/>
        <v>8.6451E-2</v>
      </c>
      <c r="AB73" s="434">
        <f t="shared" si="118"/>
        <v>7.1145E-2</v>
      </c>
      <c r="AC73" s="434">
        <f t="shared" si="119"/>
        <v>8.6052000000000003E-2</v>
      </c>
      <c r="AD73" s="434">
        <f t="shared" si="120"/>
        <v>8.0701999999999996E-2</v>
      </c>
      <c r="AE73" s="434">
        <f t="shared" si="121"/>
        <v>8.6052000000000003E-2</v>
      </c>
      <c r="AF73" s="434">
        <f t="shared" si="122"/>
        <v>8.0701999999999996E-2</v>
      </c>
      <c r="AG73" s="434">
        <f t="shared" si="123"/>
        <v>8.6451E-2</v>
      </c>
      <c r="AH73" s="434">
        <f t="shared" si="124"/>
        <v>8.5653000000000007E-2</v>
      </c>
      <c r="AI73" s="434">
        <f t="shared" si="125"/>
        <v>8.3031999999999995E-2</v>
      </c>
      <c r="AJ73" s="434">
        <f t="shared" si="126"/>
        <v>8.6052000000000003E-2</v>
      </c>
      <c r="AK73" s="434">
        <f t="shared" si="127"/>
        <v>8.1087999999999993E-2</v>
      </c>
      <c r="AL73" s="434">
        <f t="shared" si="128"/>
        <v>8.6620000000000003E-2</v>
      </c>
      <c r="AM73" s="434">
        <f t="shared" si="129"/>
        <v>8.6451E-2</v>
      </c>
      <c r="AN73" s="434">
        <f t="shared" si="130"/>
        <v>7.1145E-2</v>
      </c>
      <c r="AO73" s="434">
        <f t="shared" si="131"/>
        <v>8.6052000000000003E-2</v>
      </c>
      <c r="AP73" s="434">
        <f t="shared" si="132"/>
        <v>8.0701999999999996E-2</v>
      </c>
      <c r="AQ73" s="434">
        <f t="shared" si="133"/>
        <v>8.6052000000000003E-2</v>
      </c>
      <c r="AR73" s="434">
        <f t="shared" si="134"/>
        <v>8.0701999999999996E-2</v>
      </c>
      <c r="AS73" s="434">
        <f t="shared" si="135"/>
        <v>8.6451E-2</v>
      </c>
      <c r="AT73" s="434">
        <f t="shared" si="136"/>
        <v>8.5653000000000007E-2</v>
      </c>
      <c r="AU73" s="434">
        <f t="shared" si="137"/>
        <v>8.3031999999999995E-2</v>
      </c>
      <c r="AV73" s="434">
        <f t="shared" si="138"/>
        <v>8.6052000000000003E-2</v>
      </c>
      <c r="AW73" s="434">
        <f t="shared" si="139"/>
        <v>8.1087999999999993E-2</v>
      </c>
      <c r="AX73" s="434">
        <f t="shared" si="140"/>
        <v>8.6620000000000003E-2</v>
      </c>
      <c r="AY73" s="434">
        <f t="shared" si="141"/>
        <v>8.6451E-2</v>
      </c>
      <c r="AZ73" s="434">
        <f t="shared" si="142"/>
        <v>7.1145E-2</v>
      </c>
      <c r="BA73" s="434">
        <f t="shared" si="143"/>
        <v>8.6052000000000003E-2</v>
      </c>
      <c r="BB73" s="434">
        <f t="shared" si="144"/>
        <v>8.0701999999999996E-2</v>
      </c>
      <c r="BC73" s="434">
        <f t="shared" si="145"/>
        <v>8.6052000000000003E-2</v>
      </c>
      <c r="BD73" s="434">
        <f t="shared" si="146"/>
        <v>8.0701999999999996E-2</v>
      </c>
      <c r="BE73" s="434">
        <f t="shared" si="147"/>
        <v>8.6451E-2</v>
      </c>
      <c r="BF73" s="434">
        <f t="shared" si="148"/>
        <v>8.5653000000000007E-2</v>
      </c>
      <c r="BG73" s="434">
        <f t="shared" si="149"/>
        <v>8.3031999999999995E-2</v>
      </c>
      <c r="BH73" s="434">
        <f t="shared" si="150"/>
        <v>8.6052000000000003E-2</v>
      </c>
      <c r="BI73" s="434">
        <f t="shared" si="151"/>
        <v>8.1087999999999993E-2</v>
      </c>
      <c r="BJ73" s="434">
        <f t="shared" si="152"/>
        <v>8.6620000000000003E-2</v>
      </c>
      <c r="BK73" s="434">
        <f t="shared" si="153"/>
        <v>8.6451E-2</v>
      </c>
      <c r="BL73" s="434">
        <f t="shared" si="154"/>
        <v>7.1145E-2</v>
      </c>
      <c r="BM73" s="434">
        <f t="shared" si="155"/>
        <v>8.6052000000000003E-2</v>
      </c>
      <c r="BN73" s="434">
        <f t="shared" si="156"/>
        <v>8.0701999999999996E-2</v>
      </c>
      <c r="BO73" s="434">
        <f t="shared" si="157"/>
        <v>8.6052000000000003E-2</v>
      </c>
      <c r="BP73" s="434">
        <f t="shared" si="158"/>
        <v>8.0701999999999996E-2</v>
      </c>
      <c r="BQ73" s="434">
        <f t="shared" si="159"/>
        <v>8.6451E-2</v>
      </c>
      <c r="BR73" s="434">
        <f t="shared" si="160"/>
        <v>8.5653000000000007E-2</v>
      </c>
      <c r="BS73" s="434">
        <f t="shared" si="161"/>
        <v>8.3031999999999995E-2</v>
      </c>
      <c r="BT73" s="434">
        <f t="shared" si="162"/>
        <v>8.6052000000000003E-2</v>
      </c>
      <c r="BU73" s="434">
        <f t="shared" si="163"/>
        <v>8.1087999999999993E-2</v>
      </c>
      <c r="BV73" s="434">
        <f t="shared" si="164"/>
        <v>8.6620000000000003E-2</v>
      </c>
      <c r="BW73" s="434">
        <f t="shared" si="165"/>
        <v>8.6451E-2</v>
      </c>
      <c r="BX73" s="434">
        <f t="shared" si="166"/>
        <v>7.1145E-2</v>
      </c>
      <c r="BY73" s="434">
        <f t="shared" si="167"/>
        <v>8.6052000000000003E-2</v>
      </c>
      <c r="BZ73" s="434">
        <f t="shared" si="168"/>
        <v>8.0701999999999996E-2</v>
      </c>
      <c r="CA73" s="434">
        <f t="shared" si="169"/>
        <v>8.6052000000000003E-2</v>
      </c>
      <c r="CB73" s="434">
        <f t="shared" si="170"/>
        <v>8.0701999999999996E-2</v>
      </c>
      <c r="CC73" s="434">
        <f t="shared" si="171"/>
        <v>8.6451E-2</v>
      </c>
      <c r="CD73" s="434">
        <f t="shared" si="172"/>
        <v>8.5653000000000007E-2</v>
      </c>
      <c r="CE73" s="434">
        <f t="shared" si="173"/>
        <v>8.3031999999999995E-2</v>
      </c>
      <c r="CF73" s="434">
        <f t="shared" si="174"/>
        <v>8.6052000000000003E-2</v>
      </c>
      <c r="CG73" s="434">
        <f t="shared" si="175"/>
        <v>8.1087999999999993E-2</v>
      </c>
      <c r="CH73" s="434">
        <f t="shared" si="176"/>
        <v>8.6620000000000003E-2</v>
      </c>
      <c r="CJ73" s="433">
        <f t="shared" si="178"/>
        <v>1</v>
      </c>
    </row>
    <row r="74" spans="1:88" s="110" customFormat="1" x14ac:dyDescent="0.25">
      <c r="A74" s="616"/>
      <c r="B74" s="38" t="s">
        <v>7</v>
      </c>
      <c r="C74" s="434">
        <v>7.7052999999999996E-2</v>
      </c>
      <c r="D74" s="434">
        <v>7.2168999999999997E-2</v>
      </c>
      <c r="E74" s="434">
        <v>8.0271999999999996E-2</v>
      </c>
      <c r="F74" s="434">
        <v>7.8752000000000003E-2</v>
      </c>
      <c r="G74" s="434">
        <v>8.5646E-2</v>
      </c>
      <c r="H74" s="434">
        <v>8.9111999999999997E-2</v>
      </c>
      <c r="I74" s="434">
        <v>9.4239000000000003E-2</v>
      </c>
      <c r="J74" s="434">
        <v>9.4212000000000004E-2</v>
      </c>
      <c r="K74" s="434">
        <v>8.4971000000000005E-2</v>
      </c>
      <c r="L74" s="434">
        <v>8.5653000000000007E-2</v>
      </c>
      <c r="M74" s="434">
        <v>7.8716999999999995E-2</v>
      </c>
      <c r="N74" s="434">
        <v>7.9203999999999997E-2</v>
      </c>
      <c r="O74" s="434">
        <f t="shared" si="177"/>
        <v>7.7052999999999996E-2</v>
      </c>
      <c r="P74" s="434">
        <f t="shared" si="106"/>
        <v>7.2168999999999997E-2</v>
      </c>
      <c r="Q74" s="434">
        <f t="shared" si="107"/>
        <v>8.0271999999999996E-2</v>
      </c>
      <c r="R74" s="434">
        <f t="shared" si="108"/>
        <v>7.8752000000000003E-2</v>
      </c>
      <c r="S74" s="434">
        <f t="shared" si="109"/>
        <v>8.5646E-2</v>
      </c>
      <c r="T74" s="434">
        <f t="shared" si="110"/>
        <v>8.9111999999999997E-2</v>
      </c>
      <c r="U74" s="434">
        <f t="shared" si="111"/>
        <v>9.4239000000000003E-2</v>
      </c>
      <c r="V74" s="434">
        <f t="shared" si="112"/>
        <v>9.4212000000000004E-2</v>
      </c>
      <c r="W74" s="434">
        <f t="shared" si="113"/>
        <v>8.4971000000000005E-2</v>
      </c>
      <c r="X74" s="434">
        <f t="shared" si="114"/>
        <v>8.5653000000000007E-2</v>
      </c>
      <c r="Y74" s="434">
        <f t="shared" si="115"/>
        <v>7.8716999999999995E-2</v>
      </c>
      <c r="Z74" s="434">
        <f t="shared" si="116"/>
        <v>7.9203999999999997E-2</v>
      </c>
      <c r="AA74" s="434">
        <f t="shared" si="117"/>
        <v>7.7052999999999996E-2</v>
      </c>
      <c r="AB74" s="434">
        <f t="shared" si="118"/>
        <v>7.2168999999999997E-2</v>
      </c>
      <c r="AC74" s="434">
        <f t="shared" si="119"/>
        <v>8.0271999999999996E-2</v>
      </c>
      <c r="AD74" s="434">
        <f t="shared" si="120"/>
        <v>7.8752000000000003E-2</v>
      </c>
      <c r="AE74" s="434">
        <f t="shared" si="121"/>
        <v>8.5646E-2</v>
      </c>
      <c r="AF74" s="434">
        <f t="shared" si="122"/>
        <v>8.9111999999999997E-2</v>
      </c>
      <c r="AG74" s="434">
        <f t="shared" si="123"/>
        <v>9.4239000000000003E-2</v>
      </c>
      <c r="AH74" s="434">
        <f t="shared" si="124"/>
        <v>9.4212000000000004E-2</v>
      </c>
      <c r="AI74" s="434">
        <f t="shared" si="125"/>
        <v>8.4971000000000005E-2</v>
      </c>
      <c r="AJ74" s="434">
        <f t="shared" si="126"/>
        <v>8.5653000000000007E-2</v>
      </c>
      <c r="AK74" s="434">
        <f t="shared" si="127"/>
        <v>7.8716999999999995E-2</v>
      </c>
      <c r="AL74" s="434">
        <f t="shared" si="128"/>
        <v>7.9203999999999997E-2</v>
      </c>
      <c r="AM74" s="434">
        <f t="shared" si="129"/>
        <v>7.7052999999999996E-2</v>
      </c>
      <c r="AN74" s="434">
        <f t="shared" si="130"/>
        <v>7.2168999999999997E-2</v>
      </c>
      <c r="AO74" s="434">
        <f t="shared" si="131"/>
        <v>8.0271999999999996E-2</v>
      </c>
      <c r="AP74" s="434">
        <f t="shared" si="132"/>
        <v>7.8752000000000003E-2</v>
      </c>
      <c r="AQ74" s="434">
        <f t="shared" si="133"/>
        <v>8.5646E-2</v>
      </c>
      <c r="AR74" s="434">
        <f t="shared" si="134"/>
        <v>8.9111999999999997E-2</v>
      </c>
      <c r="AS74" s="434">
        <f t="shared" si="135"/>
        <v>9.4239000000000003E-2</v>
      </c>
      <c r="AT74" s="434">
        <f t="shared" si="136"/>
        <v>9.4212000000000004E-2</v>
      </c>
      <c r="AU74" s="434">
        <f t="shared" si="137"/>
        <v>8.4971000000000005E-2</v>
      </c>
      <c r="AV74" s="434">
        <f t="shared" si="138"/>
        <v>8.5653000000000007E-2</v>
      </c>
      <c r="AW74" s="434">
        <f t="shared" si="139"/>
        <v>7.8716999999999995E-2</v>
      </c>
      <c r="AX74" s="434">
        <f t="shared" si="140"/>
        <v>7.9203999999999997E-2</v>
      </c>
      <c r="AY74" s="434">
        <f t="shared" si="141"/>
        <v>7.7052999999999996E-2</v>
      </c>
      <c r="AZ74" s="434">
        <f t="shared" si="142"/>
        <v>7.2168999999999997E-2</v>
      </c>
      <c r="BA74" s="434">
        <f t="shared" si="143"/>
        <v>8.0271999999999996E-2</v>
      </c>
      <c r="BB74" s="434">
        <f t="shared" si="144"/>
        <v>7.8752000000000003E-2</v>
      </c>
      <c r="BC74" s="434">
        <f t="shared" si="145"/>
        <v>8.5646E-2</v>
      </c>
      <c r="BD74" s="434">
        <f t="shared" si="146"/>
        <v>8.9111999999999997E-2</v>
      </c>
      <c r="BE74" s="434">
        <f t="shared" si="147"/>
        <v>9.4239000000000003E-2</v>
      </c>
      <c r="BF74" s="434">
        <f t="shared" si="148"/>
        <v>9.4212000000000004E-2</v>
      </c>
      <c r="BG74" s="434">
        <f t="shared" si="149"/>
        <v>8.4971000000000005E-2</v>
      </c>
      <c r="BH74" s="434">
        <f t="shared" si="150"/>
        <v>8.5653000000000007E-2</v>
      </c>
      <c r="BI74" s="434">
        <f t="shared" si="151"/>
        <v>7.8716999999999995E-2</v>
      </c>
      <c r="BJ74" s="434">
        <f t="shared" si="152"/>
        <v>7.9203999999999997E-2</v>
      </c>
      <c r="BK74" s="434">
        <f t="shared" si="153"/>
        <v>7.7052999999999996E-2</v>
      </c>
      <c r="BL74" s="434">
        <f t="shared" si="154"/>
        <v>7.2168999999999997E-2</v>
      </c>
      <c r="BM74" s="434">
        <f t="shared" si="155"/>
        <v>8.0271999999999996E-2</v>
      </c>
      <c r="BN74" s="434">
        <f t="shared" si="156"/>
        <v>7.8752000000000003E-2</v>
      </c>
      <c r="BO74" s="434">
        <f t="shared" si="157"/>
        <v>8.5646E-2</v>
      </c>
      <c r="BP74" s="434">
        <f t="shared" si="158"/>
        <v>8.9111999999999997E-2</v>
      </c>
      <c r="BQ74" s="434">
        <f t="shared" si="159"/>
        <v>9.4239000000000003E-2</v>
      </c>
      <c r="BR74" s="434">
        <f t="shared" si="160"/>
        <v>9.4212000000000004E-2</v>
      </c>
      <c r="BS74" s="434">
        <f t="shared" si="161"/>
        <v>8.4971000000000005E-2</v>
      </c>
      <c r="BT74" s="434">
        <f t="shared" si="162"/>
        <v>8.5653000000000007E-2</v>
      </c>
      <c r="BU74" s="434">
        <f t="shared" si="163"/>
        <v>7.8716999999999995E-2</v>
      </c>
      <c r="BV74" s="434">
        <f t="shared" si="164"/>
        <v>7.9203999999999997E-2</v>
      </c>
      <c r="BW74" s="434">
        <f t="shared" si="165"/>
        <v>7.7052999999999996E-2</v>
      </c>
      <c r="BX74" s="434">
        <f t="shared" si="166"/>
        <v>7.2168999999999997E-2</v>
      </c>
      <c r="BY74" s="434">
        <f t="shared" si="167"/>
        <v>8.0271999999999996E-2</v>
      </c>
      <c r="BZ74" s="434">
        <f t="shared" si="168"/>
        <v>7.8752000000000003E-2</v>
      </c>
      <c r="CA74" s="434">
        <f t="shared" si="169"/>
        <v>8.5646E-2</v>
      </c>
      <c r="CB74" s="434">
        <f t="shared" si="170"/>
        <v>8.9111999999999997E-2</v>
      </c>
      <c r="CC74" s="434">
        <f t="shared" si="171"/>
        <v>9.4239000000000003E-2</v>
      </c>
      <c r="CD74" s="434">
        <f t="shared" si="172"/>
        <v>9.4212000000000004E-2</v>
      </c>
      <c r="CE74" s="434">
        <f t="shared" si="173"/>
        <v>8.4971000000000005E-2</v>
      </c>
      <c r="CF74" s="434">
        <f t="shared" si="174"/>
        <v>8.5653000000000007E-2</v>
      </c>
      <c r="CG74" s="434">
        <f t="shared" si="175"/>
        <v>7.8716999999999995E-2</v>
      </c>
      <c r="CH74" s="434">
        <f t="shared" si="176"/>
        <v>7.9203999999999997E-2</v>
      </c>
      <c r="CJ74" s="433">
        <f t="shared" si="178"/>
        <v>1</v>
      </c>
    </row>
    <row r="75" spans="1:88" s="110" customFormat="1" ht="15.75" thickBot="1" x14ac:dyDescent="0.3">
      <c r="A75" s="617"/>
      <c r="B75" s="34" t="s">
        <v>8</v>
      </c>
      <c r="C75" s="436">
        <v>0.10352699999999999</v>
      </c>
      <c r="D75" s="436">
        <v>9.0719999999999995E-2</v>
      </c>
      <c r="E75" s="436">
        <v>9.5543000000000003E-2</v>
      </c>
      <c r="F75" s="436">
        <v>8.4798999999999999E-2</v>
      </c>
      <c r="G75" s="436">
        <v>8.3599999999999994E-2</v>
      </c>
      <c r="H75" s="436">
        <v>7.7064999999999995E-2</v>
      </c>
      <c r="I75" s="436">
        <v>6.7711999999999994E-2</v>
      </c>
      <c r="J75" s="436">
        <v>6.3687999999999995E-2</v>
      </c>
      <c r="K75" s="436">
        <v>6.9373000000000004E-2</v>
      </c>
      <c r="L75" s="436">
        <v>7.9644000000000006E-2</v>
      </c>
      <c r="M75" s="436">
        <v>8.4751999999999994E-2</v>
      </c>
      <c r="N75" s="436">
        <v>9.9576999999999999E-2</v>
      </c>
      <c r="O75" s="436">
        <f t="shared" si="177"/>
        <v>0.10352699999999999</v>
      </c>
      <c r="P75" s="436">
        <f t="shared" si="106"/>
        <v>9.0719999999999995E-2</v>
      </c>
      <c r="Q75" s="436">
        <f t="shared" si="107"/>
        <v>9.5543000000000003E-2</v>
      </c>
      <c r="R75" s="436">
        <f t="shared" si="108"/>
        <v>8.4798999999999999E-2</v>
      </c>
      <c r="S75" s="436">
        <f t="shared" si="109"/>
        <v>8.3599999999999994E-2</v>
      </c>
      <c r="T75" s="436">
        <f t="shared" si="110"/>
        <v>7.7064999999999995E-2</v>
      </c>
      <c r="U75" s="436">
        <f t="shared" si="111"/>
        <v>6.7711999999999994E-2</v>
      </c>
      <c r="V75" s="436">
        <f t="shared" si="112"/>
        <v>6.3687999999999995E-2</v>
      </c>
      <c r="W75" s="436">
        <f t="shared" si="113"/>
        <v>6.9373000000000004E-2</v>
      </c>
      <c r="X75" s="436">
        <f t="shared" si="114"/>
        <v>7.9644000000000006E-2</v>
      </c>
      <c r="Y75" s="436">
        <f t="shared" si="115"/>
        <v>8.4751999999999994E-2</v>
      </c>
      <c r="Z75" s="436">
        <f t="shared" si="116"/>
        <v>9.9576999999999999E-2</v>
      </c>
      <c r="AA75" s="436">
        <f t="shared" si="117"/>
        <v>0.10352699999999999</v>
      </c>
      <c r="AB75" s="436">
        <f t="shared" si="118"/>
        <v>9.0719999999999995E-2</v>
      </c>
      <c r="AC75" s="436">
        <f t="shared" si="119"/>
        <v>9.5543000000000003E-2</v>
      </c>
      <c r="AD75" s="436">
        <f t="shared" si="120"/>
        <v>8.4798999999999999E-2</v>
      </c>
      <c r="AE75" s="436">
        <f t="shared" si="121"/>
        <v>8.3599999999999994E-2</v>
      </c>
      <c r="AF75" s="436">
        <f t="shared" si="122"/>
        <v>7.7064999999999995E-2</v>
      </c>
      <c r="AG75" s="436">
        <f t="shared" si="123"/>
        <v>6.7711999999999994E-2</v>
      </c>
      <c r="AH75" s="436">
        <f t="shared" si="124"/>
        <v>6.3687999999999995E-2</v>
      </c>
      <c r="AI75" s="436">
        <f t="shared" si="125"/>
        <v>6.9373000000000004E-2</v>
      </c>
      <c r="AJ75" s="436">
        <f t="shared" si="126"/>
        <v>7.9644000000000006E-2</v>
      </c>
      <c r="AK75" s="436">
        <f t="shared" si="127"/>
        <v>8.4751999999999994E-2</v>
      </c>
      <c r="AL75" s="436">
        <f t="shared" si="128"/>
        <v>9.9576999999999999E-2</v>
      </c>
      <c r="AM75" s="436">
        <f t="shared" si="129"/>
        <v>0.10352699999999999</v>
      </c>
      <c r="AN75" s="436">
        <f t="shared" si="130"/>
        <v>9.0719999999999995E-2</v>
      </c>
      <c r="AO75" s="436">
        <f t="shared" si="131"/>
        <v>9.5543000000000003E-2</v>
      </c>
      <c r="AP75" s="436">
        <f t="shared" si="132"/>
        <v>8.4798999999999999E-2</v>
      </c>
      <c r="AQ75" s="436">
        <f t="shared" si="133"/>
        <v>8.3599999999999994E-2</v>
      </c>
      <c r="AR75" s="436">
        <f t="shared" si="134"/>
        <v>7.7064999999999995E-2</v>
      </c>
      <c r="AS75" s="436">
        <f t="shared" si="135"/>
        <v>6.7711999999999994E-2</v>
      </c>
      <c r="AT75" s="436">
        <f t="shared" si="136"/>
        <v>6.3687999999999995E-2</v>
      </c>
      <c r="AU75" s="436">
        <f t="shared" si="137"/>
        <v>6.9373000000000004E-2</v>
      </c>
      <c r="AV75" s="436">
        <f t="shared" si="138"/>
        <v>7.9644000000000006E-2</v>
      </c>
      <c r="AW75" s="436">
        <f t="shared" si="139"/>
        <v>8.4751999999999994E-2</v>
      </c>
      <c r="AX75" s="436">
        <f t="shared" si="140"/>
        <v>9.9576999999999999E-2</v>
      </c>
      <c r="AY75" s="436">
        <f t="shared" si="141"/>
        <v>0.10352699999999999</v>
      </c>
      <c r="AZ75" s="436">
        <f t="shared" si="142"/>
        <v>9.0719999999999995E-2</v>
      </c>
      <c r="BA75" s="436">
        <f t="shared" si="143"/>
        <v>9.5543000000000003E-2</v>
      </c>
      <c r="BB75" s="436">
        <f t="shared" si="144"/>
        <v>8.4798999999999999E-2</v>
      </c>
      <c r="BC75" s="436">
        <f t="shared" si="145"/>
        <v>8.3599999999999994E-2</v>
      </c>
      <c r="BD75" s="436">
        <f t="shared" si="146"/>
        <v>7.7064999999999995E-2</v>
      </c>
      <c r="BE75" s="436">
        <f t="shared" si="147"/>
        <v>6.7711999999999994E-2</v>
      </c>
      <c r="BF75" s="436">
        <f t="shared" si="148"/>
        <v>6.3687999999999995E-2</v>
      </c>
      <c r="BG75" s="436">
        <f t="shared" si="149"/>
        <v>6.9373000000000004E-2</v>
      </c>
      <c r="BH75" s="436">
        <f t="shared" si="150"/>
        <v>7.9644000000000006E-2</v>
      </c>
      <c r="BI75" s="436">
        <f t="shared" si="151"/>
        <v>8.4751999999999994E-2</v>
      </c>
      <c r="BJ75" s="436">
        <f t="shared" si="152"/>
        <v>9.9576999999999999E-2</v>
      </c>
      <c r="BK75" s="436">
        <f t="shared" si="153"/>
        <v>0.10352699999999999</v>
      </c>
      <c r="BL75" s="436">
        <f t="shared" si="154"/>
        <v>9.0719999999999995E-2</v>
      </c>
      <c r="BM75" s="436">
        <f t="shared" si="155"/>
        <v>9.5543000000000003E-2</v>
      </c>
      <c r="BN75" s="436">
        <f t="shared" si="156"/>
        <v>8.4798999999999999E-2</v>
      </c>
      <c r="BO75" s="436">
        <f t="shared" si="157"/>
        <v>8.3599999999999994E-2</v>
      </c>
      <c r="BP75" s="436">
        <f t="shared" si="158"/>
        <v>7.7064999999999995E-2</v>
      </c>
      <c r="BQ75" s="436">
        <f t="shared" si="159"/>
        <v>6.7711999999999994E-2</v>
      </c>
      <c r="BR75" s="436">
        <f t="shared" si="160"/>
        <v>6.3687999999999995E-2</v>
      </c>
      <c r="BS75" s="436">
        <f t="shared" si="161"/>
        <v>6.9373000000000004E-2</v>
      </c>
      <c r="BT75" s="436">
        <f t="shared" si="162"/>
        <v>7.9644000000000006E-2</v>
      </c>
      <c r="BU75" s="436">
        <f t="shared" si="163"/>
        <v>8.4751999999999994E-2</v>
      </c>
      <c r="BV75" s="436">
        <f t="shared" si="164"/>
        <v>9.9576999999999999E-2</v>
      </c>
      <c r="BW75" s="436">
        <f t="shared" si="165"/>
        <v>0.10352699999999999</v>
      </c>
      <c r="BX75" s="436">
        <f t="shared" si="166"/>
        <v>9.0719999999999995E-2</v>
      </c>
      <c r="BY75" s="436">
        <f t="shared" si="167"/>
        <v>9.5543000000000003E-2</v>
      </c>
      <c r="BZ75" s="436">
        <f t="shared" si="168"/>
        <v>8.4798999999999999E-2</v>
      </c>
      <c r="CA75" s="436">
        <f t="shared" si="169"/>
        <v>8.3599999999999994E-2</v>
      </c>
      <c r="CB75" s="436">
        <f t="shared" si="170"/>
        <v>7.7064999999999995E-2</v>
      </c>
      <c r="CC75" s="436">
        <f t="shared" si="171"/>
        <v>6.7711999999999994E-2</v>
      </c>
      <c r="CD75" s="436">
        <f t="shared" si="172"/>
        <v>6.3687999999999995E-2</v>
      </c>
      <c r="CE75" s="436">
        <f t="shared" si="173"/>
        <v>6.9373000000000004E-2</v>
      </c>
      <c r="CF75" s="436">
        <f t="shared" si="174"/>
        <v>7.9644000000000006E-2</v>
      </c>
      <c r="CG75" s="436">
        <f t="shared" si="175"/>
        <v>8.4751999999999994E-2</v>
      </c>
      <c r="CH75" s="436">
        <f t="shared" si="176"/>
        <v>9.9576999999999999E-2</v>
      </c>
      <c r="CJ75" s="433">
        <f t="shared" si="178"/>
        <v>1</v>
      </c>
    </row>
    <row r="76" spans="1:88" s="110" customFormat="1" ht="15.75" thickBot="1" x14ac:dyDescent="0.3">
      <c r="CJ76" s="110" t="s">
        <v>237</v>
      </c>
    </row>
    <row r="77" spans="1:88" s="110" customFormat="1" ht="15.75" thickBot="1" x14ac:dyDescent="0.3">
      <c r="A77" s="437"/>
      <c r="B77" s="601" t="s">
        <v>166</v>
      </c>
      <c r="C77" s="162">
        <f>C$4</f>
        <v>45292</v>
      </c>
      <c r="D77" s="162">
        <f t="shared" ref="D77:BO77" si="179">D$4</f>
        <v>45323</v>
      </c>
      <c r="E77" s="162">
        <f t="shared" si="179"/>
        <v>45352</v>
      </c>
      <c r="F77" s="162">
        <f t="shared" si="179"/>
        <v>45383</v>
      </c>
      <c r="G77" s="162">
        <f t="shared" si="179"/>
        <v>45413</v>
      </c>
      <c r="H77" s="162">
        <f t="shared" si="179"/>
        <v>45444</v>
      </c>
      <c r="I77" s="162">
        <f t="shared" si="179"/>
        <v>45474</v>
      </c>
      <c r="J77" s="162">
        <f t="shared" si="179"/>
        <v>45505</v>
      </c>
      <c r="K77" s="162">
        <f t="shared" si="179"/>
        <v>45536</v>
      </c>
      <c r="L77" s="162">
        <f t="shared" si="179"/>
        <v>45566</v>
      </c>
      <c r="M77" s="162">
        <f t="shared" si="179"/>
        <v>45597</v>
      </c>
      <c r="N77" s="162">
        <f t="shared" si="179"/>
        <v>45627</v>
      </c>
      <c r="O77" s="162">
        <f t="shared" si="179"/>
        <v>45658</v>
      </c>
      <c r="P77" s="162">
        <f t="shared" si="179"/>
        <v>45689</v>
      </c>
      <c r="Q77" s="162">
        <f t="shared" si="179"/>
        <v>45717</v>
      </c>
      <c r="R77" s="162">
        <f t="shared" si="179"/>
        <v>45748</v>
      </c>
      <c r="S77" s="162">
        <f t="shared" si="179"/>
        <v>45778</v>
      </c>
      <c r="T77" s="162">
        <f t="shared" si="179"/>
        <v>45809</v>
      </c>
      <c r="U77" s="162">
        <f t="shared" si="179"/>
        <v>45839</v>
      </c>
      <c r="V77" s="162">
        <f t="shared" si="179"/>
        <v>45870</v>
      </c>
      <c r="W77" s="162">
        <f t="shared" si="179"/>
        <v>45901</v>
      </c>
      <c r="X77" s="162">
        <f t="shared" si="179"/>
        <v>45931</v>
      </c>
      <c r="Y77" s="162">
        <f t="shared" si="179"/>
        <v>45962</v>
      </c>
      <c r="Z77" s="162">
        <f t="shared" si="179"/>
        <v>45992</v>
      </c>
      <c r="AA77" s="162">
        <f t="shared" si="179"/>
        <v>46023</v>
      </c>
      <c r="AB77" s="162">
        <f t="shared" si="179"/>
        <v>46054</v>
      </c>
      <c r="AC77" s="162">
        <f t="shared" si="179"/>
        <v>46082</v>
      </c>
      <c r="AD77" s="162">
        <f t="shared" si="179"/>
        <v>46113</v>
      </c>
      <c r="AE77" s="162">
        <f t="shared" si="179"/>
        <v>46143</v>
      </c>
      <c r="AF77" s="162">
        <f t="shared" si="179"/>
        <v>46174</v>
      </c>
      <c r="AG77" s="162">
        <f t="shared" si="179"/>
        <v>46204</v>
      </c>
      <c r="AH77" s="162">
        <f t="shared" si="179"/>
        <v>46235</v>
      </c>
      <c r="AI77" s="162">
        <f t="shared" si="179"/>
        <v>46266</v>
      </c>
      <c r="AJ77" s="162">
        <f t="shared" si="179"/>
        <v>46296</v>
      </c>
      <c r="AK77" s="162">
        <f t="shared" si="179"/>
        <v>46327</v>
      </c>
      <c r="AL77" s="162">
        <f t="shared" si="179"/>
        <v>46357</v>
      </c>
      <c r="AM77" s="162">
        <f t="shared" si="179"/>
        <v>46388</v>
      </c>
      <c r="AN77" s="162">
        <f t="shared" si="179"/>
        <v>46419</v>
      </c>
      <c r="AO77" s="162">
        <f t="shared" si="179"/>
        <v>46447</v>
      </c>
      <c r="AP77" s="162">
        <f t="shared" si="179"/>
        <v>46478</v>
      </c>
      <c r="AQ77" s="162">
        <f t="shared" si="179"/>
        <v>46508</v>
      </c>
      <c r="AR77" s="162">
        <f t="shared" si="179"/>
        <v>46539</v>
      </c>
      <c r="AS77" s="162">
        <f t="shared" si="179"/>
        <v>46569</v>
      </c>
      <c r="AT77" s="162">
        <f t="shared" si="179"/>
        <v>46600</v>
      </c>
      <c r="AU77" s="162">
        <f t="shared" si="179"/>
        <v>46631</v>
      </c>
      <c r="AV77" s="162">
        <f t="shared" si="179"/>
        <v>46661</v>
      </c>
      <c r="AW77" s="162">
        <f t="shared" si="179"/>
        <v>46692</v>
      </c>
      <c r="AX77" s="162">
        <f t="shared" si="179"/>
        <v>46722</v>
      </c>
      <c r="AY77" s="162">
        <f t="shared" si="179"/>
        <v>46753</v>
      </c>
      <c r="AZ77" s="162">
        <f t="shared" si="179"/>
        <v>46784</v>
      </c>
      <c r="BA77" s="162">
        <f t="shared" si="179"/>
        <v>46813</v>
      </c>
      <c r="BB77" s="162">
        <f t="shared" si="179"/>
        <v>46844</v>
      </c>
      <c r="BC77" s="162">
        <f t="shared" si="179"/>
        <v>46874</v>
      </c>
      <c r="BD77" s="162">
        <f t="shared" si="179"/>
        <v>46905</v>
      </c>
      <c r="BE77" s="162">
        <f t="shared" si="179"/>
        <v>46935</v>
      </c>
      <c r="BF77" s="162">
        <f t="shared" si="179"/>
        <v>46966</v>
      </c>
      <c r="BG77" s="162">
        <f t="shared" si="179"/>
        <v>46997</v>
      </c>
      <c r="BH77" s="162">
        <f t="shared" si="179"/>
        <v>47027</v>
      </c>
      <c r="BI77" s="162">
        <f t="shared" si="179"/>
        <v>47058</v>
      </c>
      <c r="BJ77" s="162">
        <f t="shared" si="179"/>
        <v>47088</v>
      </c>
      <c r="BK77" s="162">
        <f t="shared" si="179"/>
        <v>47119</v>
      </c>
      <c r="BL77" s="162">
        <f t="shared" si="179"/>
        <v>47150</v>
      </c>
      <c r="BM77" s="162">
        <f t="shared" si="179"/>
        <v>47178</v>
      </c>
      <c r="BN77" s="162">
        <f t="shared" si="179"/>
        <v>47209</v>
      </c>
      <c r="BO77" s="162">
        <f t="shared" si="179"/>
        <v>47239</v>
      </c>
      <c r="BP77" s="162">
        <f t="shared" ref="BP77:CH77" si="180">BP$4</f>
        <v>47270</v>
      </c>
      <c r="BQ77" s="162">
        <f t="shared" si="180"/>
        <v>47300</v>
      </c>
      <c r="BR77" s="162">
        <f t="shared" si="180"/>
        <v>47331</v>
      </c>
      <c r="BS77" s="162">
        <f t="shared" si="180"/>
        <v>47362</v>
      </c>
      <c r="BT77" s="162">
        <f t="shared" si="180"/>
        <v>47392</v>
      </c>
      <c r="BU77" s="162">
        <f t="shared" si="180"/>
        <v>47423</v>
      </c>
      <c r="BV77" s="162">
        <f t="shared" si="180"/>
        <v>47453</v>
      </c>
      <c r="BW77" s="162">
        <f t="shared" si="180"/>
        <v>47484</v>
      </c>
      <c r="BX77" s="162">
        <f t="shared" si="180"/>
        <v>47515</v>
      </c>
      <c r="BY77" s="162">
        <f t="shared" si="180"/>
        <v>47543</v>
      </c>
      <c r="BZ77" s="162">
        <f t="shared" si="180"/>
        <v>47574</v>
      </c>
      <c r="CA77" s="162">
        <f t="shared" si="180"/>
        <v>47604</v>
      </c>
      <c r="CB77" s="162">
        <f t="shared" si="180"/>
        <v>47635</v>
      </c>
      <c r="CC77" s="162">
        <f t="shared" si="180"/>
        <v>47665</v>
      </c>
      <c r="CD77" s="162">
        <f t="shared" si="180"/>
        <v>47696</v>
      </c>
      <c r="CE77" s="162">
        <f t="shared" si="180"/>
        <v>47727</v>
      </c>
      <c r="CF77" s="162">
        <f t="shared" si="180"/>
        <v>47757</v>
      </c>
      <c r="CG77" s="162">
        <f t="shared" si="180"/>
        <v>47788</v>
      </c>
      <c r="CH77" s="163">
        <f t="shared" si="180"/>
        <v>47818</v>
      </c>
    </row>
    <row r="78" spans="1:88" s="110" customFormat="1" ht="15.75" thickBot="1" x14ac:dyDescent="0.3">
      <c r="A78" s="437"/>
      <c r="B78" s="602"/>
      <c r="C78" s="438">
        <v>5.3462000000000003E-2</v>
      </c>
      <c r="D78" s="438">
        <v>5.3289999999999997E-2</v>
      </c>
      <c r="E78" s="438">
        <v>5.4837999999999998E-2</v>
      </c>
      <c r="F78" s="438">
        <v>5.9094000000000001E-2</v>
      </c>
      <c r="G78" s="438">
        <v>6.0398E-2</v>
      </c>
      <c r="H78" s="438">
        <v>0.122034</v>
      </c>
      <c r="I78" s="438">
        <v>0.122029</v>
      </c>
      <c r="J78" s="438">
        <v>0.122026</v>
      </c>
      <c r="K78" s="438">
        <v>0.12202499999999999</v>
      </c>
      <c r="L78" s="438">
        <v>5.5929E-2</v>
      </c>
      <c r="M78" s="438">
        <v>5.9523E-2</v>
      </c>
      <c r="N78" s="438">
        <v>5.5969999999999999E-2</v>
      </c>
      <c r="O78" s="438">
        <f>C78</f>
        <v>5.3462000000000003E-2</v>
      </c>
      <c r="P78" s="438">
        <f t="shared" ref="P78:CA78" si="181">D78</f>
        <v>5.3289999999999997E-2</v>
      </c>
      <c r="Q78" s="438">
        <f t="shared" si="181"/>
        <v>5.4837999999999998E-2</v>
      </c>
      <c r="R78" s="438">
        <f t="shared" si="181"/>
        <v>5.9094000000000001E-2</v>
      </c>
      <c r="S78" s="438">
        <f t="shared" si="181"/>
        <v>6.0398E-2</v>
      </c>
      <c r="T78" s="476">
        <v>0.140954</v>
      </c>
      <c r="U78" s="476">
        <v>0.14096900000000001</v>
      </c>
      <c r="V78" s="476">
        <v>0.14092399999999999</v>
      </c>
      <c r="W78" s="476">
        <v>0.14091400000000001</v>
      </c>
      <c r="X78" s="476">
        <v>6.6656999999999994E-2</v>
      </c>
      <c r="Y78" s="476">
        <v>6.9969000000000003E-2</v>
      </c>
      <c r="Z78" s="476">
        <v>6.4913999999999999E-2</v>
      </c>
      <c r="AA78" s="476">
        <v>6.2024000000000003E-2</v>
      </c>
      <c r="AB78" s="476">
        <v>6.2408999999999999E-2</v>
      </c>
      <c r="AC78" s="476">
        <v>6.6390000000000005E-2</v>
      </c>
      <c r="AD78" s="476">
        <v>6.6797999999999996E-2</v>
      </c>
      <c r="AE78" s="476">
        <v>7.0060999999999998E-2</v>
      </c>
      <c r="AF78" s="476">
        <v>0.140954</v>
      </c>
      <c r="AG78" s="476">
        <v>0.14096900000000001</v>
      </c>
      <c r="AH78" s="476">
        <v>0.14092399999999999</v>
      </c>
      <c r="AI78" s="476">
        <v>0.14091400000000001</v>
      </c>
      <c r="AJ78" s="476">
        <v>6.6656999999999994E-2</v>
      </c>
      <c r="AK78" s="476">
        <v>6.9969000000000003E-2</v>
      </c>
      <c r="AL78" s="476">
        <v>6.4913999999999999E-2</v>
      </c>
      <c r="AM78" s="476">
        <f>AA78</f>
        <v>6.2024000000000003E-2</v>
      </c>
      <c r="AN78" s="476">
        <f t="shared" si="181"/>
        <v>6.2408999999999999E-2</v>
      </c>
      <c r="AO78" s="476">
        <f t="shared" si="181"/>
        <v>6.6390000000000005E-2</v>
      </c>
      <c r="AP78" s="476">
        <f t="shared" si="181"/>
        <v>6.6797999999999996E-2</v>
      </c>
      <c r="AQ78" s="476">
        <f t="shared" si="181"/>
        <v>7.0060999999999998E-2</v>
      </c>
      <c r="AR78" s="476">
        <f t="shared" si="181"/>
        <v>0.140954</v>
      </c>
      <c r="AS78" s="476">
        <f t="shared" si="181"/>
        <v>0.14096900000000001</v>
      </c>
      <c r="AT78" s="476">
        <f t="shared" si="181"/>
        <v>0.14092399999999999</v>
      </c>
      <c r="AU78" s="476">
        <f t="shared" si="181"/>
        <v>0.14091400000000001</v>
      </c>
      <c r="AV78" s="476">
        <f t="shared" si="181"/>
        <v>6.6656999999999994E-2</v>
      </c>
      <c r="AW78" s="476">
        <f t="shared" si="181"/>
        <v>6.9969000000000003E-2</v>
      </c>
      <c r="AX78" s="476">
        <f t="shared" si="181"/>
        <v>6.4913999999999999E-2</v>
      </c>
      <c r="AY78" s="476">
        <f t="shared" si="181"/>
        <v>6.2024000000000003E-2</v>
      </c>
      <c r="AZ78" s="476">
        <f t="shared" si="181"/>
        <v>6.2408999999999999E-2</v>
      </c>
      <c r="BA78" s="476">
        <f t="shared" si="181"/>
        <v>6.6390000000000005E-2</v>
      </c>
      <c r="BB78" s="476">
        <f t="shared" si="181"/>
        <v>6.6797999999999996E-2</v>
      </c>
      <c r="BC78" s="476">
        <f t="shared" si="181"/>
        <v>7.0060999999999998E-2</v>
      </c>
      <c r="BD78" s="476">
        <f t="shared" si="181"/>
        <v>0.140954</v>
      </c>
      <c r="BE78" s="476">
        <f t="shared" si="181"/>
        <v>0.14096900000000001</v>
      </c>
      <c r="BF78" s="476">
        <f t="shared" si="181"/>
        <v>0.14092399999999999</v>
      </c>
      <c r="BG78" s="476">
        <f t="shared" si="181"/>
        <v>0.14091400000000001</v>
      </c>
      <c r="BH78" s="476">
        <f t="shared" si="181"/>
        <v>6.6656999999999994E-2</v>
      </c>
      <c r="BI78" s="476">
        <f t="shared" si="181"/>
        <v>6.9969000000000003E-2</v>
      </c>
      <c r="BJ78" s="476">
        <f t="shared" si="181"/>
        <v>6.4913999999999999E-2</v>
      </c>
      <c r="BK78" s="476">
        <f t="shared" si="181"/>
        <v>6.2024000000000003E-2</v>
      </c>
      <c r="BL78" s="476">
        <f t="shared" si="181"/>
        <v>6.2408999999999999E-2</v>
      </c>
      <c r="BM78" s="476">
        <f t="shared" si="181"/>
        <v>6.6390000000000005E-2</v>
      </c>
      <c r="BN78" s="476">
        <f t="shared" si="181"/>
        <v>6.6797999999999996E-2</v>
      </c>
      <c r="BO78" s="476">
        <f t="shared" si="181"/>
        <v>7.0060999999999998E-2</v>
      </c>
      <c r="BP78" s="476">
        <f t="shared" si="181"/>
        <v>0.140954</v>
      </c>
      <c r="BQ78" s="476">
        <f t="shared" si="181"/>
        <v>0.14096900000000001</v>
      </c>
      <c r="BR78" s="476">
        <f t="shared" si="181"/>
        <v>0.14092399999999999</v>
      </c>
      <c r="BS78" s="476">
        <f t="shared" si="181"/>
        <v>0.14091400000000001</v>
      </c>
      <c r="BT78" s="476">
        <f t="shared" si="181"/>
        <v>6.6656999999999994E-2</v>
      </c>
      <c r="BU78" s="476">
        <f t="shared" si="181"/>
        <v>6.9969000000000003E-2</v>
      </c>
      <c r="BV78" s="476">
        <f t="shared" si="181"/>
        <v>6.4913999999999999E-2</v>
      </c>
      <c r="BW78" s="476">
        <f t="shared" si="181"/>
        <v>6.2024000000000003E-2</v>
      </c>
      <c r="BX78" s="476">
        <f t="shared" si="181"/>
        <v>6.2408999999999999E-2</v>
      </c>
      <c r="BY78" s="476">
        <f t="shared" si="181"/>
        <v>6.6390000000000005E-2</v>
      </c>
      <c r="BZ78" s="476">
        <f t="shared" si="181"/>
        <v>6.6797999999999996E-2</v>
      </c>
      <c r="CA78" s="476">
        <f t="shared" si="181"/>
        <v>7.0060999999999998E-2</v>
      </c>
      <c r="CB78" s="476">
        <f t="shared" ref="CB78:CH78" si="182">BP78</f>
        <v>0.140954</v>
      </c>
      <c r="CC78" s="476">
        <f t="shared" si="182"/>
        <v>0.14096900000000001</v>
      </c>
      <c r="CD78" s="476">
        <f t="shared" si="182"/>
        <v>0.14092399999999999</v>
      </c>
      <c r="CE78" s="476">
        <f t="shared" si="182"/>
        <v>0.14091400000000001</v>
      </c>
      <c r="CF78" s="476">
        <f t="shared" si="182"/>
        <v>6.6656999999999994E-2</v>
      </c>
      <c r="CG78" s="476">
        <f t="shared" si="182"/>
        <v>6.9969000000000003E-2</v>
      </c>
      <c r="CH78" s="476">
        <f t="shared" si="182"/>
        <v>6.4913999999999999E-2</v>
      </c>
      <c r="CJ78" s="110" t="s">
        <v>289</v>
      </c>
    </row>
    <row r="79" spans="1:88" s="110" customFormat="1" x14ac:dyDescent="0.25">
      <c r="C79" s="439" t="s">
        <v>231</v>
      </c>
      <c r="T79" s="477" t="s">
        <v>290</v>
      </c>
      <c r="CJ79" s="110" t="s">
        <v>288</v>
      </c>
    </row>
    <row r="80" spans="1:88" s="110" customFormat="1" x14ac:dyDescent="0.25">
      <c r="C80" s="440"/>
      <c r="D80" s="440"/>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0"/>
      <c r="AL80" s="440"/>
      <c r="AM80" s="440"/>
      <c r="AN80" s="440"/>
      <c r="AO80" s="440"/>
      <c r="AP80" s="440"/>
      <c r="AQ80" s="440"/>
      <c r="AR80" s="440"/>
      <c r="AS80" s="440"/>
      <c r="AT80" s="440"/>
      <c r="AU80" s="440"/>
      <c r="AV80" s="440"/>
      <c r="AW80" s="440"/>
      <c r="AX80" s="440"/>
      <c r="AY80" s="440"/>
      <c r="AZ80" s="440"/>
      <c r="BA80" s="440"/>
      <c r="BB80" s="440"/>
      <c r="BC80" s="440"/>
      <c r="BD80" s="440"/>
      <c r="BE80" s="440"/>
      <c r="BF80" s="440"/>
      <c r="BG80" s="440"/>
      <c r="BH80" s="440"/>
      <c r="BI80" s="440"/>
      <c r="BJ80" s="440"/>
      <c r="BK80" s="440"/>
      <c r="BL80" s="440"/>
      <c r="BM80" s="440"/>
      <c r="BN80" s="440"/>
      <c r="BO80" s="440"/>
      <c r="BP80" s="440"/>
      <c r="BQ80" s="440"/>
      <c r="BR80" s="440"/>
      <c r="BS80" s="440"/>
      <c r="BT80" s="440"/>
      <c r="BU80" s="440"/>
      <c r="BV80" s="440"/>
      <c r="BW80" s="440"/>
      <c r="BX80" s="440"/>
      <c r="BY80" s="440"/>
      <c r="BZ80" s="440"/>
      <c r="CA80" s="440"/>
      <c r="CB80" s="440"/>
      <c r="CC80" s="440"/>
      <c r="CD80" s="440"/>
      <c r="CE80" s="440"/>
      <c r="CF80" s="440"/>
      <c r="CG80" s="440"/>
      <c r="CH80" s="440"/>
    </row>
    <row r="81" spans="3:86" s="110" customFormat="1" x14ac:dyDescent="0.25">
      <c r="C81" s="440"/>
      <c r="D81" s="440"/>
      <c r="E81" s="440"/>
      <c r="F81" s="440"/>
      <c r="R81" s="440"/>
      <c r="S81" s="440"/>
      <c r="T81" s="478"/>
      <c r="U81" s="478"/>
      <c r="V81" s="478"/>
      <c r="W81" s="478"/>
      <c r="X81" s="478"/>
      <c r="Y81" s="478"/>
      <c r="Z81" s="478"/>
      <c r="AA81" s="478"/>
      <c r="AB81" s="478"/>
      <c r="AC81" s="478"/>
      <c r="AD81" s="478"/>
      <c r="AE81" s="478"/>
      <c r="AF81" s="440"/>
      <c r="AG81" s="440"/>
      <c r="AH81" s="440"/>
      <c r="AI81" s="440"/>
      <c r="AJ81" s="440"/>
      <c r="AK81" s="440"/>
      <c r="AL81" s="440"/>
      <c r="AM81" s="440"/>
      <c r="AN81" s="440"/>
      <c r="AO81" s="440"/>
      <c r="AP81" s="440"/>
      <c r="AQ81" s="440"/>
      <c r="AR81" s="440"/>
      <c r="AS81" s="440"/>
      <c r="AT81" s="440"/>
      <c r="AU81" s="440"/>
      <c r="AV81" s="440"/>
      <c r="AW81" s="440"/>
      <c r="AX81" s="440"/>
      <c r="AY81" s="440"/>
      <c r="AZ81" s="440"/>
      <c r="BA81" s="440"/>
      <c r="BB81" s="440"/>
      <c r="BC81" s="440"/>
      <c r="BD81" s="440"/>
      <c r="BE81" s="440"/>
      <c r="BF81" s="440"/>
      <c r="BG81" s="440"/>
      <c r="BH81" s="440"/>
      <c r="BI81" s="440"/>
      <c r="BJ81" s="440"/>
      <c r="BK81" s="440"/>
      <c r="BL81" s="440"/>
      <c r="BM81" s="440"/>
      <c r="BN81" s="440"/>
      <c r="BO81" s="440"/>
      <c r="BP81" s="440"/>
      <c r="BQ81" s="440"/>
      <c r="BR81" s="440"/>
      <c r="BS81" s="440"/>
      <c r="BT81" s="440"/>
      <c r="BU81" s="440"/>
      <c r="BV81" s="440"/>
      <c r="BW81" s="440"/>
      <c r="BX81" s="440"/>
      <c r="BY81" s="440"/>
      <c r="BZ81" s="440"/>
      <c r="CA81" s="440"/>
      <c r="CB81" s="440"/>
      <c r="CC81" s="440"/>
      <c r="CD81" s="440"/>
      <c r="CE81" s="440"/>
      <c r="CF81" s="440"/>
      <c r="CG81" s="440"/>
      <c r="CH81" s="440"/>
    </row>
    <row r="82" spans="3:86" ht="14.65" customHeight="1" x14ac:dyDescent="0.25">
      <c r="C82" s="318"/>
      <c r="D82" s="318"/>
      <c r="E82" s="318"/>
      <c r="F82" s="318"/>
      <c r="R82" s="318"/>
      <c r="S82" s="318"/>
      <c r="T82" s="318"/>
      <c r="U82" s="318"/>
      <c r="V82" s="318"/>
      <c r="W82" s="318"/>
      <c r="X82" s="318"/>
      <c r="Y82" s="318"/>
      <c r="Z82" s="318"/>
      <c r="AA82" s="318"/>
      <c r="AB82" s="318"/>
      <c r="AC82" s="318"/>
      <c r="AD82" s="318"/>
      <c r="AE82" s="318"/>
      <c r="AF82" s="318"/>
      <c r="AG82" s="318"/>
      <c r="AH82" s="318"/>
      <c r="AI82" s="318"/>
      <c r="AJ82" s="318"/>
      <c r="AK82" s="318"/>
      <c r="AL82" s="318"/>
      <c r="AM82" s="318"/>
      <c r="AN82" s="318"/>
      <c r="AO82" s="318"/>
      <c r="AP82" s="318"/>
      <c r="AQ82" s="318"/>
      <c r="AR82" s="318"/>
      <c r="AS82" s="318"/>
      <c r="AT82" s="318"/>
      <c r="AU82" s="318"/>
      <c r="AV82" s="318"/>
      <c r="AW82" s="318"/>
      <c r="AX82" s="318"/>
      <c r="AY82" s="318"/>
      <c r="AZ82" s="318"/>
      <c r="BA82" s="318"/>
      <c r="BB82" s="318"/>
      <c r="BC82" s="318"/>
      <c r="BD82" s="318"/>
      <c r="BE82" s="318"/>
      <c r="BF82" s="318"/>
      <c r="BG82" s="318"/>
      <c r="BH82" s="318"/>
      <c r="BI82" s="318"/>
      <c r="BJ82" s="318"/>
      <c r="BK82" s="318"/>
      <c r="BL82" s="318"/>
      <c r="BM82" s="318"/>
      <c r="BN82" s="318"/>
      <c r="BO82" s="318"/>
      <c r="BP82" s="318"/>
      <c r="BQ82" s="318"/>
      <c r="BR82" s="318"/>
      <c r="BS82" s="318"/>
      <c r="BT82" s="318"/>
      <c r="BU82" s="318"/>
      <c r="BV82" s="318"/>
      <c r="BW82" s="318"/>
      <c r="BX82" s="318"/>
      <c r="BY82" s="318"/>
      <c r="BZ82" s="318"/>
      <c r="CA82" s="318"/>
      <c r="CB82" s="318"/>
      <c r="CC82" s="318"/>
      <c r="CD82" s="318"/>
      <c r="CE82" s="318"/>
      <c r="CF82" s="318"/>
      <c r="CG82" s="318"/>
      <c r="CH82" s="318"/>
    </row>
    <row r="83" spans="3:86" x14ac:dyDescent="0.25">
      <c r="C83" s="318"/>
      <c r="D83" s="318"/>
      <c r="E83" s="318"/>
      <c r="F83" s="318"/>
      <c r="R83" s="318"/>
      <c r="S83" s="318"/>
      <c r="T83" s="318"/>
      <c r="U83" s="318"/>
      <c r="V83" s="318"/>
      <c r="W83" s="318"/>
      <c r="X83" s="318"/>
      <c r="Y83" s="318"/>
      <c r="Z83" s="318"/>
      <c r="AA83" s="318"/>
      <c r="AB83" s="318"/>
      <c r="AC83" s="318"/>
      <c r="AD83" s="318"/>
      <c r="AE83" s="318"/>
      <c r="AF83" s="318"/>
      <c r="AG83" s="318"/>
      <c r="AH83" s="318"/>
      <c r="AI83" s="318"/>
      <c r="AJ83" s="318"/>
      <c r="AK83" s="318"/>
      <c r="AL83" s="318"/>
      <c r="AM83" s="318"/>
      <c r="AN83" s="318"/>
      <c r="AO83" s="318"/>
      <c r="AP83" s="318"/>
      <c r="AQ83" s="318"/>
      <c r="AR83" s="318"/>
      <c r="AS83" s="318"/>
      <c r="AT83" s="318"/>
      <c r="AU83" s="318"/>
      <c r="AV83" s="318"/>
      <c r="AW83" s="318"/>
      <c r="AX83" s="318"/>
      <c r="AY83" s="318"/>
      <c r="AZ83" s="318"/>
      <c r="BA83" s="318"/>
      <c r="BB83" s="318"/>
      <c r="BC83" s="318"/>
      <c r="BD83" s="318"/>
      <c r="BE83" s="318"/>
      <c r="BF83" s="318"/>
      <c r="BG83" s="318"/>
      <c r="BH83" s="318"/>
      <c r="BI83" s="318"/>
      <c r="BJ83" s="318"/>
      <c r="BK83" s="318"/>
      <c r="BL83" s="318"/>
      <c r="BM83" s="318"/>
      <c r="BN83" s="318"/>
      <c r="BO83" s="318"/>
      <c r="BP83" s="318"/>
      <c r="BQ83" s="318"/>
      <c r="BR83" s="318"/>
      <c r="BS83" s="318"/>
      <c r="BT83" s="318"/>
      <c r="BU83" s="318"/>
      <c r="BV83" s="318"/>
      <c r="BW83" s="318"/>
      <c r="BX83" s="318"/>
      <c r="BY83" s="318"/>
      <c r="BZ83" s="318"/>
      <c r="CA83" s="318"/>
      <c r="CB83" s="318"/>
      <c r="CC83" s="318"/>
      <c r="CD83" s="318"/>
      <c r="CE83" s="318"/>
      <c r="CF83" s="318"/>
      <c r="CG83" s="318"/>
      <c r="CH83" s="318"/>
    </row>
    <row r="84" spans="3:86" x14ac:dyDescent="0.25">
      <c r="C84" s="318"/>
      <c r="D84" s="318"/>
      <c r="E84" s="318"/>
      <c r="F84" s="318"/>
      <c r="R84" s="318"/>
      <c r="S84" s="517"/>
      <c r="T84" s="517"/>
      <c r="U84" s="517"/>
      <c r="V84" s="318"/>
      <c r="W84" s="318"/>
      <c r="X84" s="318"/>
      <c r="Y84" s="318"/>
      <c r="Z84" s="318"/>
      <c r="AA84" s="318"/>
      <c r="AB84" s="318"/>
      <c r="AC84" s="318"/>
      <c r="AD84" s="318"/>
      <c r="AE84" s="318"/>
      <c r="AF84" s="318"/>
      <c r="AG84" s="318"/>
      <c r="AH84" s="318"/>
      <c r="AI84" s="318"/>
      <c r="AJ84" s="318"/>
      <c r="AK84" s="318"/>
      <c r="AL84" s="318"/>
      <c r="AM84" s="318"/>
      <c r="AN84" s="318"/>
      <c r="AO84" s="318"/>
      <c r="AP84" s="318"/>
      <c r="AQ84" s="318"/>
      <c r="AR84" s="318"/>
      <c r="AS84" s="318"/>
      <c r="AT84" s="318"/>
      <c r="AU84" s="318"/>
      <c r="AV84" s="318"/>
      <c r="AW84" s="318"/>
      <c r="AX84" s="318"/>
      <c r="AY84" s="318"/>
      <c r="AZ84" s="318"/>
      <c r="BA84" s="318"/>
      <c r="BB84" s="318"/>
      <c r="BC84" s="318"/>
      <c r="BD84" s="318"/>
      <c r="BE84" s="318"/>
      <c r="BF84" s="318"/>
      <c r="BG84" s="318"/>
      <c r="BH84" s="318"/>
      <c r="BI84" s="318"/>
      <c r="BJ84" s="318"/>
      <c r="BK84" s="318"/>
      <c r="BL84" s="318"/>
      <c r="BM84" s="318"/>
      <c r="BN84" s="318"/>
      <c r="BO84" s="318"/>
      <c r="BP84" s="318"/>
      <c r="BQ84" s="318"/>
      <c r="BR84" s="318"/>
      <c r="BS84" s="318"/>
      <c r="BT84" s="318"/>
      <c r="BU84" s="318"/>
      <c r="BV84" s="318"/>
      <c r="BW84" s="318"/>
      <c r="BX84" s="318"/>
      <c r="BY84" s="318"/>
      <c r="BZ84" s="318"/>
      <c r="CA84" s="318"/>
      <c r="CB84" s="318"/>
      <c r="CC84" s="318"/>
      <c r="CD84" s="318"/>
      <c r="CE84" s="318"/>
      <c r="CF84" s="318"/>
      <c r="CG84" s="318"/>
      <c r="CH84" s="318"/>
    </row>
    <row r="85" spans="3:86" x14ac:dyDescent="0.25">
      <c r="C85" s="318"/>
      <c r="D85" s="318"/>
      <c r="E85" s="318"/>
      <c r="F85" s="318"/>
      <c r="R85" s="318"/>
      <c r="S85" s="518"/>
      <c r="T85" s="524" t="s">
        <v>300</v>
      </c>
      <c r="U85" s="518"/>
      <c r="V85" s="318"/>
      <c r="W85" s="318"/>
      <c r="X85" s="318"/>
      <c r="Y85" s="318"/>
      <c r="Z85" s="318"/>
      <c r="AA85" s="318"/>
      <c r="AB85" s="318"/>
      <c r="AC85" s="318"/>
      <c r="AD85" s="318"/>
      <c r="AE85" s="318"/>
      <c r="AF85" s="318"/>
      <c r="AG85" s="318"/>
      <c r="AH85" s="318"/>
      <c r="AI85" s="318"/>
      <c r="AJ85" s="318"/>
      <c r="AK85" s="318"/>
      <c r="AL85" s="318"/>
      <c r="AM85" s="318"/>
      <c r="AN85" s="318"/>
      <c r="AO85" s="318"/>
      <c r="AP85" s="318"/>
      <c r="AQ85" s="318"/>
      <c r="AR85" s="318"/>
      <c r="AS85" s="318"/>
      <c r="AT85" s="318"/>
      <c r="AU85" s="318"/>
      <c r="AV85" s="318"/>
      <c r="AW85" s="318"/>
      <c r="AX85" s="318"/>
      <c r="AY85" s="318"/>
      <c r="AZ85" s="318"/>
      <c r="BA85" s="318"/>
      <c r="BB85" s="318"/>
      <c r="BC85" s="318"/>
      <c r="BD85" s="318"/>
      <c r="BE85" s="318"/>
      <c r="BF85" s="318"/>
      <c r="BG85" s="318"/>
      <c r="BH85" s="318"/>
      <c r="BI85" s="318"/>
      <c r="BJ85" s="318"/>
      <c r="BK85" s="318"/>
      <c r="BL85" s="318"/>
      <c r="BM85" s="318"/>
      <c r="BN85" s="318"/>
      <c r="BO85" s="318"/>
      <c r="BP85" s="318"/>
      <c r="BQ85" s="318"/>
      <c r="BR85" s="318"/>
      <c r="BS85" s="318"/>
      <c r="BT85" s="318"/>
      <c r="BU85" s="318"/>
      <c r="BV85" s="318"/>
      <c r="BW85" s="318"/>
      <c r="BX85" s="318"/>
      <c r="BY85" s="318"/>
      <c r="BZ85" s="318"/>
      <c r="CA85" s="318"/>
      <c r="CB85" s="318"/>
      <c r="CC85" s="318"/>
      <c r="CD85" s="318"/>
      <c r="CE85" s="318"/>
      <c r="CF85" s="318"/>
      <c r="CG85" s="318"/>
      <c r="CH85" s="318"/>
    </row>
    <row r="86" spans="3:86" x14ac:dyDescent="0.25">
      <c r="C86" s="318"/>
      <c r="D86" s="318"/>
      <c r="E86" s="318"/>
      <c r="F86" s="318"/>
      <c r="R86" s="318"/>
      <c r="S86" s="518"/>
      <c r="T86" s="525" t="s">
        <v>297</v>
      </c>
      <c r="U86" s="518"/>
      <c r="V86" s="318"/>
      <c r="W86" s="318"/>
      <c r="X86" s="318"/>
      <c r="Y86" s="318"/>
      <c r="Z86" s="318"/>
      <c r="AA86" s="318"/>
      <c r="AB86" s="318"/>
      <c r="AC86" s="318"/>
      <c r="AD86" s="318"/>
      <c r="AE86" s="318"/>
      <c r="AF86" s="318"/>
      <c r="AG86" s="318"/>
      <c r="AH86" s="318"/>
      <c r="AI86" s="318"/>
      <c r="AJ86" s="318"/>
      <c r="AK86" s="318"/>
      <c r="AL86" s="318"/>
      <c r="AM86" s="318"/>
      <c r="AN86" s="318"/>
      <c r="AO86" s="318"/>
      <c r="AP86" s="318"/>
      <c r="AQ86" s="318"/>
      <c r="AR86" s="318"/>
      <c r="AS86" s="318"/>
      <c r="AT86" s="318"/>
      <c r="AU86" s="318"/>
      <c r="AV86" s="318"/>
      <c r="AW86" s="318"/>
      <c r="AX86" s="318"/>
      <c r="AY86" s="318"/>
      <c r="AZ86" s="318"/>
      <c r="BA86" s="318"/>
      <c r="BB86" s="318"/>
      <c r="BC86" s="318"/>
      <c r="BD86" s="318"/>
      <c r="BE86" s="318"/>
      <c r="BF86" s="318"/>
      <c r="BG86" s="318"/>
      <c r="BH86" s="318"/>
      <c r="BI86" s="318"/>
      <c r="BJ86" s="318"/>
      <c r="BK86" s="318"/>
      <c r="BL86" s="318"/>
      <c r="BM86" s="318"/>
      <c r="BN86" s="318"/>
      <c r="BO86" s="318"/>
      <c r="BP86" s="318"/>
      <c r="BQ86" s="318"/>
      <c r="BR86" s="318"/>
      <c r="BS86" s="318"/>
      <c r="BT86" s="318"/>
      <c r="BU86" s="318"/>
      <c r="BV86" s="318"/>
      <c r="BW86" s="318"/>
      <c r="BX86" s="318"/>
      <c r="BY86" s="318"/>
      <c r="BZ86" s="318"/>
      <c r="CA86" s="318"/>
      <c r="CB86" s="318"/>
      <c r="CC86" s="318"/>
      <c r="CD86" s="318"/>
      <c r="CE86" s="318"/>
      <c r="CF86" s="318"/>
      <c r="CG86" s="318"/>
      <c r="CH86" s="318"/>
    </row>
    <row r="87" spans="3:86" ht="14.65" customHeight="1" x14ac:dyDescent="0.25">
      <c r="C87" s="318"/>
      <c r="D87" s="318"/>
      <c r="E87" s="318"/>
      <c r="F87" s="318"/>
      <c r="R87" s="318"/>
      <c r="S87" s="518"/>
      <c r="T87" s="525">
        <v>804584.96899999981</v>
      </c>
      <c r="U87" s="518"/>
      <c r="V87" s="318"/>
      <c r="W87" s="318"/>
      <c r="X87" s="318"/>
      <c r="Y87" s="318"/>
      <c r="Z87" s="318"/>
      <c r="AA87" s="318"/>
      <c r="AB87" s="318"/>
      <c r="AC87" s="318"/>
      <c r="AD87" s="318"/>
      <c r="AE87" s="318"/>
      <c r="AF87" s="318"/>
      <c r="AG87" s="318"/>
      <c r="AH87" s="318"/>
      <c r="AI87" s="318"/>
      <c r="AJ87" s="318"/>
      <c r="AK87" s="318"/>
      <c r="AL87" s="318"/>
      <c r="AM87" s="318"/>
      <c r="AN87" s="318"/>
      <c r="AO87" s="318"/>
      <c r="AP87" s="318"/>
      <c r="AQ87" s="318"/>
      <c r="AR87" s="318"/>
      <c r="AS87" s="318"/>
      <c r="AT87" s="318"/>
      <c r="AU87" s="318"/>
      <c r="AV87" s="318"/>
      <c r="AW87" s="318"/>
      <c r="AX87" s="318"/>
      <c r="AY87" s="318"/>
      <c r="AZ87" s="318"/>
      <c r="BA87" s="318"/>
      <c r="BB87" s="318"/>
      <c r="BC87" s="318"/>
      <c r="BD87" s="318"/>
      <c r="BE87" s="318"/>
      <c r="BF87" s="318"/>
      <c r="BG87" s="318"/>
      <c r="BH87" s="318"/>
      <c r="BI87" s="318"/>
      <c r="BJ87" s="318"/>
      <c r="BK87" s="318"/>
      <c r="BL87" s="318"/>
      <c r="BM87" s="318"/>
      <c r="BN87" s="318"/>
      <c r="BO87" s="318"/>
      <c r="BP87" s="318"/>
      <c r="BQ87" s="318"/>
      <c r="BR87" s="318"/>
      <c r="BS87" s="318"/>
      <c r="BT87" s="318"/>
      <c r="BU87" s="318"/>
      <c r="BV87" s="318"/>
      <c r="BW87" s="318"/>
      <c r="BX87" s="318"/>
      <c r="BY87" s="318"/>
      <c r="BZ87" s="318"/>
      <c r="CA87" s="318"/>
      <c r="CB87" s="318"/>
      <c r="CC87" s="318"/>
      <c r="CD87" s="318"/>
      <c r="CE87" s="318"/>
      <c r="CF87" s="318"/>
      <c r="CG87" s="318"/>
      <c r="CH87" s="318"/>
    </row>
    <row r="88" spans="3:86" x14ac:dyDescent="0.25">
      <c r="C88" s="318"/>
      <c r="D88" s="318"/>
      <c r="E88" s="318"/>
      <c r="F88" s="318"/>
      <c r="G88" s="318"/>
      <c r="H88" s="318"/>
      <c r="I88" s="318"/>
      <c r="J88" s="318"/>
      <c r="K88" s="318"/>
      <c r="L88" s="318"/>
      <c r="M88" s="318"/>
      <c r="N88" s="318"/>
      <c r="O88" s="318"/>
      <c r="P88" s="318"/>
      <c r="Q88" s="318"/>
      <c r="R88" s="318"/>
      <c r="S88" s="518"/>
      <c r="T88" s="525" t="s">
        <v>298</v>
      </c>
      <c r="U88" s="518"/>
      <c r="V88" s="318"/>
      <c r="W88" s="318"/>
      <c r="X88" s="318"/>
      <c r="Y88" s="318"/>
      <c r="Z88" s="318"/>
      <c r="AA88" s="318"/>
      <c r="AB88" s="318"/>
      <c r="AC88" s="318"/>
      <c r="AD88" s="318"/>
      <c r="AE88" s="318"/>
      <c r="AF88" s="318"/>
      <c r="AG88" s="318"/>
      <c r="AH88" s="318"/>
      <c r="AI88" s="318"/>
      <c r="AJ88" s="318"/>
      <c r="AK88" s="318"/>
      <c r="AL88" s="318"/>
      <c r="AM88" s="318"/>
      <c r="AN88" s="318"/>
      <c r="AO88" s="318"/>
      <c r="AP88" s="318"/>
      <c r="AQ88" s="318"/>
      <c r="AR88" s="318"/>
      <c r="AS88" s="318"/>
      <c r="AT88" s="318"/>
      <c r="AU88" s="318"/>
      <c r="AV88" s="318"/>
      <c r="AW88" s="318"/>
      <c r="AX88" s="318"/>
      <c r="AY88" s="318"/>
      <c r="AZ88" s="318"/>
      <c r="BA88" s="318"/>
      <c r="BB88" s="318"/>
      <c r="BC88" s="318"/>
      <c r="BD88" s="318"/>
      <c r="BE88" s="318"/>
      <c r="BF88" s="318"/>
      <c r="BG88" s="318"/>
      <c r="BH88" s="318"/>
      <c r="BI88" s="318"/>
      <c r="BJ88" s="318"/>
      <c r="BK88" s="318"/>
      <c r="BL88" s="318"/>
      <c r="BM88" s="318"/>
      <c r="BN88" s="318"/>
      <c r="BO88" s="318"/>
      <c r="BP88" s="318"/>
      <c r="BQ88" s="318"/>
      <c r="BR88" s="318"/>
      <c r="BS88" s="318"/>
      <c r="BT88" s="318"/>
      <c r="BU88" s="318"/>
      <c r="BV88" s="318"/>
      <c r="BW88" s="318"/>
      <c r="BX88" s="318"/>
      <c r="BY88" s="318"/>
      <c r="BZ88" s="318"/>
      <c r="CA88" s="318"/>
      <c r="CB88" s="318"/>
      <c r="CC88" s="318"/>
      <c r="CD88" s="318"/>
      <c r="CE88" s="318"/>
      <c r="CF88" s="318"/>
      <c r="CG88" s="318"/>
      <c r="CH88" s="318"/>
    </row>
    <row r="89" spans="3:86" ht="14.65" customHeight="1" x14ac:dyDescent="0.25">
      <c r="C89" s="318"/>
      <c r="D89" s="318"/>
      <c r="E89" s="318"/>
      <c r="F89" s="318"/>
      <c r="G89" s="318"/>
      <c r="H89" s="318"/>
      <c r="I89" s="318"/>
      <c r="J89" s="318"/>
      <c r="K89" s="318"/>
      <c r="L89" s="318"/>
      <c r="M89" s="318"/>
      <c r="N89" s="318"/>
      <c r="O89" s="318"/>
      <c r="P89" s="318"/>
      <c r="Q89" s="318"/>
      <c r="R89" s="318"/>
      <c r="S89" s="518"/>
      <c r="T89" s="525">
        <f>'RES kWh ENTRY'!P85</f>
        <v>807997.11899999983</v>
      </c>
      <c r="U89" s="518"/>
      <c r="V89" s="318"/>
      <c r="W89" s="318"/>
      <c r="X89" s="318"/>
      <c r="Y89" s="318"/>
      <c r="Z89" s="318"/>
      <c r="AA89" s="318"/>
      <c r="AB89" s="318"/>
      <c r="AC89" s="318"/>
      <c r="AD89" s="318"/>
      <c r="AE89" s="318"/>
      <c r="AF89" s="318"/>
      <c r="AG89" s="318"/>
      <c r="AH89" s="318"/>
      <c r="AI89" s="318"/>
      <c r="AJ89" s="318"/>
      <c r="AK89" s="318"/>
      <c r="AL89" s="318"/>
      <c r="AM89" s="318"/>
      <c r="AN89" s="318"/>
      <c r="AO89" s="318"/>
      <c r="AP89" s="318"/>
      <c r="AQ89" s="318"/>
      <c r="AR89" s="318"/>
      <c r="AS89" s="318"/>
      <c r="AT89" s="318"/>
      <c r="AU89" s="318"/>
      <c r="AV89" s="318"/>
      <c r="AW89" s="318"/>
      <c r="AX89" s="318"/>
      <c r="AY89" s="318"/>
      <c r="AZ89" s="318"/>
      <c r="BA89" s="318"/>
      <c r="BB89" s="318"/>
      <c r="BC89" s="318"/>
      <c r="BD89" s="318"/>
      <c r="BE89" s="318"/>
      <c r="BF89" s="318"/>
      <c r="BG89" s="318"/>
      <c r="BH89" s="318"/>
      <c r="BI89" s="318"/>
      <c r="BJ89" s="318"/>
      <c r="BK89" s="318"/>
      <c r="BL89" s="318"/>
      <c r="BM89" s="318"/>
      <c r="BN89" s="318"/>
      <c r="BO89" s="318"/>
      <c r="BP89" s="318"/>
      <c r="BQ89" s="318"/>
      <c r="BR89" s="318"/>
      <c r="BS89" s="318"/>
      <c r="BT89" s="318"/>
      <c r="BU89" s="318"/>
      <c r="BV89" s="318"/>
      <c r="BW89" s="318"/>
      <c r="BX89" s="318"/>
      <c r="BY89" s="318"/>
      <c r="BZ89" s="318"/>
      <c r="CA89" s="318"/>
      <c r="CB89" s="318"/>
      <c r="CC89" s="318"/>
      <c r="CD89" s="318"/>
      <c r="CE89" s="318"/>
      <c r="CF89" s="318"/>
      <c r="CG89" s="318"/>
      <c r="CH89" s="318"/>
    </row>
    <row r="90" spans="3:86" x14ac:dyDescent="0.25">
      <c r="C90" s="318"/>
      <c r="D90" s="318"/>
      <c r="E90" s="318"/>
      <c r="F90" s="318"/>
      <c r="G90" s="318"/>
      <c r="H90" s="318"/>
      <c r="I90" s="318"/>
      <c r="J90" s="318"/>
      <c r="K90" s="318"/>
      <c r="L90" s="318"/>
      <c r="M90" s="318"/>
      <c r="N90" s="318"/>
      <c r="O90" s="318"/>
      <c r="P90" s="318"/>
      <c r="Q90" s="318"/>
      <c r="R90" s="318"/>
      <c r="S90" s="518"/>
      <c r="T90" s="525" t="s">
        <v>299</v>
      </c>
      <c r="U90" s="518"/>
      <c r="V90" s="318"/>
      <c r="W90" s="318"/>
      <c r="X90" s="318"/>
      <c r="Y90" s="318"/>
      <c r="Z90" s="318"/>
      <c r="AA90" s="318"/>
      <c r="AB90" s="318"/>
      <c r="AC90" s="318"/>
      <c r="AD90" s="318"/>
      <c r="AE90" s="318"/>
      <c r="AF90" s="318"/>
      <c r="AG90" s="318"/>
      <c r="AH90" s="318"/>
      <c r="AI90" s="318"/>
      <c r="AJ90" s="318"/>
      <c r="AK90" s="318"/>
      <c r="AL90" s="318"/>
      <c r="AM90" s="318"/>
      <c r="AN90" s="318"/>
      <c r="AO90" s="318"/>
      <c r="AP90" s="318"/>
      <c r="AQ90" s="318"/>
      <c r="AR90" s="318"/>
      <c r="AS90" s="318"/>
      <c r="AT90" s="318"/>
      <c r="AU90" s="318"/>
      <c r="AV90" s="318"/>
      <c r="AW90" s="318"/>
      <c r="AX90" s="318"/>
      <c r="AY90" s="318"/>
      <c r="AZ90" s="318"/>
      <c r="BA90" s="318"/>
      <c r="BB90" s="318"/>
      <c r="BC90" s="318"/>
      <c r="BD90" s="318"/>
      <c r="BE90" s="318"/>
      <c r="BF90" s="318"/>
      <c r="BG90" s="318"/>
      <c r="BH90" s="318"/>
      <c r="BI90" s="318"/>
      <c r="BJ90" s="318"/>
      <c r="BK90" s="318"/>
      <c r="BL90" s="318"/>
      <c r="BM90" s="318"/>
      <c r="BN90" s="318"/>
      <c r="BO90" s="318"/>
      <c r="BP90" s="318"/>
      <c r="BQ90" s="318"/>
      <c r="BR90" s="318"/>
      <c r="BS90" s="318"/>
      <c r="BT90" s="318"/>
      <c r="BU90" s="318"/>
      <c r="BV90" s="318"/>
      <c r="BW90" s="318"/>
      <c r="BX90" s="318"/>
      <c r="BY90" s="318"/>
      <c r="BZ90" s="318"/>
      <c r="CA90" s="318"/>
      <c r="CB90" s="318"/>
      <c r="CC90" s="318"/>
      <c r="CD90" s="318"/>
      <c r="CE90" s="318"/>
      <c r="CF90" s="318"/>
      <c r="CG90" s="318"/>
      <c r="CH90" s="318"/>
    </row>
    <row r="91" spans="3:86" x14ac:dyDescent="0.25">
      <c r="S91" s="518"/>
      <c r="T91" s="526">
        <f>T89-T87</f>
        <v>3412.1500000000233</v>
      </c>
      <c r="U91" s="518"/>
    </row>
    <row r="92" spans="3:86" x14ac:dyDescent="0.25">
      <c r="S92" s="521" t="s">
        <v>301</v>
      </c>
      <c r="T92" s="521"/>
      <c r="U92" s="521"/>
    </row>
    <row r="93" spans="3:86" x14ac:dyDescent="0.25">
      <c r="S93" s="521">
        <f>S21-S36</f>
        <v>25063637.43</v>
      </c>
      <c r="T93" s="521">
        <f>T21-T36</f>
        <v>3042160.8099999987</v>
      </c>
      <c r="U93" s="521">
        <f>T93-S93</f>
        <v>-22021476.620000001</v>
      </c>
    </row>
    <row r="94" spans="3:86" x14ac:dyDescent="0.25">
      <c r="S94" s="518"/>
      <c r="T94" s="518"/>
      <c r="U94" s="518"/>
    </row>
    <row r="95" spans="3:86" x14ac:dyDescent="0.25">
      <c r="S95" s="518"/>
      <c r="T95" s="518"/>
      <c r="U95" s="518"/>
    </row>
    <row r="96" spans="3:86" x14ac:dyDescent="0.25">
      <c r="J96" s="5"/>
      <c r="S96" s="518"/>
      <c r="T96" s="518"/>
      <c r="U96" s="518"/>
    </row>
    <row r="97" spans="4:21" x14ac:dyDescent="0.25">
      <c r="D97" s="6"/>
      <c r="T97" s="318"/>
    </row>
    <row r="98" spans="4:21" x14ac:dyDescent="0.25">
      <c r="T98" s="1"/>
    </row>
    <row r="99" spans="4:21" x14ac:dyDescent="0.25">
      <c r="T99" s="519"/>
    </row>
    <row r="100" spans="4:21" x14ac:dyDescent="0.25">
      <c r="T100" s="519"/>
    </row>
    <row r="101" spans="4:21" x14ac:dyDescent="0.25">
      <c r="T101" s="520"/>
    </row>
    <row r="102" spans="4:21" x14ac:dyDescent="0.25">
      <c r="T102" s="519"/>
    </row>
    <row r="103" spans="4:21" x14ac:dyDescent="0.25">
      <c r="T103" s="519"/>
    </row>
    <row r="104" spans="4:21" x14ac:dyDescent="0.25">
      <c r="T104" s="519"/>
    </row>
    <row r="106" spans="4:21" x14ac:dyDescent="0.25">
      <c r="S106" s="5"/>
      <c r="U106" s="5"/>
    </row>
  </sheetData>
  <mergeCells count="6">
    <mergeCell ref="B77:B78"/>
    <mergeCell ref="A4:A16"/>
    <mergeCell ref="A19:A31"/>
    <mergeCell ref="A34:A46"/>
    <mergeCell ref="A49:A62"/>
    <mergeCell ref="A65:A75"/>
  </mergeCells>
  <pageMargins left="0.7" right="0.7" top="0.75" bottom="0.75" header="0.3" footer="0.3"/>
  <pageSetup orientation="portrait" horizontalDpi="1200" verticalDpi="1200" r:id="rId1"/>
  <headerFooter>
    <oddFooter>&amp;RSchedule JNG-D5.B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CJ112"/>
  <sheetViews>
    <sheetView tabSelected="1" zoomScale="80" zoomScaleNormal="80" workbookViewId="0">
      <selection activeCell="F24" sqref="F24"/>
    </sheetView>
  </sheetViews>
  <sheetFormatPr defaultRowHeight="15" x14ac:dyDescent="0.25"/>
  <cols>
    <col min="1" max="1" width="10.5703125" customWidth="1"/>
    <col min="2" max="2" width="24.7109375" customWidth="1"/>
    <col min="3" max="11" width="14.42578125" customWidth="1"/>
    <col min="12" max="16" width="14.28515625" bestFit="1" customWidth="1"/>
    <col min="17" max="84" width="14.28515625" customWidth="1"/>
    <col min="85" max="86" width="14.28515625" bestFit="1" customWidth="1"/>
    <col min="87" max="87" width="10.5703125" bestFit="1" customWidth="1"/>
    <col min="88" max="88" width="15.7109375" customWidth="1"/>
  </cols>
  <sheetData>
    <row r="1" spans="1:88" s="2" customFormat="1" ht="15.75" thickBot="1" x14ac:dyDescent="0.3">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75" thickBot="1" x14ac:dyDescent="0.3">
      <c r="A2" s="19"/>
      <c r="B2" s="30" t="s">
        <v>13</v>
      </c>
      <c r="C2" s="367">
        <f>' 1M - RES'!C2</f>
        <v>0.65</v>
      </c>
      <c r="D2" s="367">
        <f>C2</f>
        <v>0.65</v>
      </c>
      <c r="E2" s="360">
        <f t="shared" ref="E2:BP2" si="0">D2</f>
        <v>0.65</v>
      </c>
      <c r="F2" s="368">
        <f t="shared" si="0"/>
        <v>0.65</v>
      </c>
      <c r="G2" s="369">
        <f t="shared" si="0"/>
        <v>0.65</v>
      </c>
      <c r="H2" s="369">
        <f t="shared" si="0"/>
        <v>0.65</v>
      </c>
      <c r="I2" s="369">
        <f t="shared" si="0"/>
        <v>0.65</v>
      </c>
      <c r="J2" s="369">
        <f t="shared" si="0"/>
        <v>0.65</v>
      </c>
      <c r="K2" s="369">
        <f t="shared" si="0"/>
        <v>0.65</v>
      </c>
      <c r="L2" s="369">
        <f t="shared" si="0"/>
        <v>0.65</v>
      </c>
      <c r="M2" s="369">
        <f t="shared" si="0"/>
        <v>0.65</v>
      </c>
      <c r="N2" s="369">
        <f t="shared" si="0"/>
        <v>0.65</v>
      </c>
      <c r="O2" s="369">
        <f t="shared" si="0"/>
        <v>0.65</v>
      </c>
      <c r="P2" s="369">
        <f t="shared" si="0"/>
        <v>0.65</v>
      </c>
      <c r="Q2" s="369">
        <f t="shared" si="0"/>
        <v>0.65</v>
      </c>
      <c r="R2" s="369">
        <f t="shared" si="0"/>
        <v>0.65</v>
      </c>
      <c r="S2" s="369">
        <f t="shared" si="0"/>
        <v>0.65</v>
      </c>
      <c r="T2" s="369">
        <f t="shared" si="0"/>
        <v>0.65</v>
      </c>
      <c r="U2" s="369">
        <f t="shared" si="0"/>
        <v>0.65</v>
      </c>
      <c r="V2" s="369">
        <f t="shared" si="0"/>
        <v>0.65</v>
      </c>
      <c r="W2" s="369">
        <f t="shared" si="0"/>
        <v>0.65</v>
      </c>
      <c r="X2" s="369">
        <f t="shared" si="0"/>
        <v>0.65</v>
      </c>
      <c r="Y2" s="369">
        <f t="shared" si="0"/>
        <v>0.65</v>
      </c>
      <c r="Z2" s="369">
        <f t="shared" si="0"/>
        <v>0.65</v>
      </c>
      <c r="AA2" s="369">
        <f t="shared" si="0"/>
        <v>0.65</v>
      </c>
      <c r="AB2" s="369">
        <f t="shared" si="0"/>
        <v>0.65</v>
      </c>
      <c r="AC2" s="369">
        <f t="shared" si="0"/>
        <v>0.65</v>
      </c>
      <c r="AD2" s="369">
        <f t="shared" si="0"/>
        <v>0.65</v>
      </c>
      <c r="AE2" s="369">
        <f t="shared" si="0"/>
        <v>0.65</v>
      </c>
      <c r="AF2" s="369">
        <f t="shared" si="0"/>
        <v>0.65</v>
      </c>
      <c r="AG2" s="369">
        <f t="shared" si="0"/>
        <v>0.65</v>
      </c>
      <c r="AH2" s="369">
        <f t="shared" si="0"/>
        <v>0.65</v>
      </c>
      <c r="AI2" s="369">
        <f t="shared" si="0"/>
        <v>0.65</v>
      </c>
      <c r="AJ2" s="369">
        <f t="shared" si="0"/>
        <v>0.65</v>
      </c>
      <c r="AK2" s="369">
        <f t="shared" si="0"/>
        <v>0.65</v>
      </c>
      <c r="AL2" s="369">
        <f t="shared" si="0"/>
        <v>0.65</v>
      </c>
      <c r="AM2" s="369">
        <f t="shared" si="0"/>
        <v>0.65</v>
      </c>
      <c r="AN2" s="369">
        <f t="shared" si="0"/>
        <v>0.65</v>
      </c>
      <c r="AO2" s="369">
        <f t="shared" si="0"/>
        <v>0.65</v>
      </c>
      <c r="AP2" s="369">
        <f t="shared" si="0"/>
        <v>0.65</v>
      </c>
      <c r="AQ2" s="369">
        <f t="shared" si="0"/>
        <v>0.65</v>
      </c>
      <c r="AR2" s="369">
        <f t="shared" si="0"/>
        <v>0.65</v>
      </c>
      <c r="AS2" s="369">
        <f t="shared" si="0"/>
        <v>0.65</v>
      </c>
      <c r="AT2" s="369">
        <f t="shared" si="0"/>
        <v>0.65</v>
      </c>
      <c r="AU2" s="369">
        <f t="shared" si="0"/>
        <v>0.65</v>
      </c>
      <c r="AV2" s="369">
        <f t="shared" si="0"/>
        <v>0.65</v>
      </c>
      <c r="AW2" s="369">
        <f t="shared" si="0"/>
        <v>0.65</v>
      </c>
      <c r="AX2" s="369">
        <f t="shared" si="0"/>
        <v>0.65</v>
      </c>
      <c r="AY2" s="369">
        <f t="shared" si="0"/>
        <v>0.65</v>
      </c>
      <c r="AZ2" s="369">
        <f t="shared" si="0"/>
        <v>0.65</v>
      </c>
      <c r="BA2" s="369">
        <f t="shared" si="0"/>
        <v>0.65</v>
      </c>
      <c r="BB2" s="369">
        <f t="shared" si="0"/>
        <v>0.65</v>
      </c>
      <c r="BC2" s="369">
        <f t="shared" si="0"/>
        <v>0.65</v>
      </c>
      <c r="BD2" s="369">
        <f t="shared" si="0"/>
        <v>0.65</v>
      </c>
      <c r="BE2" s="369">
        <f t="shared" si="0"/>
        <v>0.65</v>
      </c>
      <c r="BF2" s="369">
        <f t="shared" si="0"/>
        <v>0.65</v>
      </c>
      <c r="BG2" s="369">
        <f t="shared" si="0"/>
        <v>0.65</v>
      </c>
      <c r="BH2" s="369">
        <f t="shared" si="0"/>
        <v>0.65</v>
      </c>
      <c r="BI2" s="369">
        <f t="shared" si="0"/>
        <v>0.65</v>
      </c>
      <c r="BJ2" s="369">
        <f t="shared" si="0"/>
        <v>0.65</v>
      </c>
      <c r="BK2" s="369">
        <f t="shared" si="0"/>
        <v>0.65</v>
      </c>
      <c r="BL2" s="369">
        <f t="shared" si="0"/>
        <v>0.65</v>
      </c>
      <c r="BM2" s="369">
        <f t="shared" si="0"/>
        <v>0.65</v>
      </c>
      <c r="BN2" s="369">
        <f t="shared" si="0"/>
        <v>0.65</v>
      </c>
      <c r="BO2" s="369">
        <f t="shared" si="0"/>
        <v>0.65</v>
      </c>
      <c r="BP2" s="369">
        <f t="shared" si="0"/>
        <v>0.65</v>
      </c>
      <c r="BQ2" s="369">
        <f t="shared" ref="BQ2:CH2" si="1">BP2</f>
        <v>0.65</v>
      </c>
      <c r="BR2" s="369">
        <f t="shared" si="1"/>
        <v>0.65</v>
      </c>
      <c r="BS2" s="369">
        <f t="shared" si="1"/>
        <v>0.65</v>
      </c>
      <c r="BT2" s="369">
        <f t="shared" si="1"/>
        <v>0.65</v>
      </c>
      <c r="BU2" s="369">
        <f t="shared" si="1"/>
        <v>0.65</v>
      </c>
      <c r="BV2" s="369">
        <f t="shared" si="1"/>
        <v>0.65</v>
      </c>
      <c r="BW2" s="369">
        <f t="shared" si="1"/>
        <v>0.65</v>
      </c>
      <c r="BX2" s="369">
        <f t="shared" si="1"/>
        <v>0.65</v>
      </c>
      <c r="BY2" s="369">
        <f t="shared" si="1"/>
        <v>0.65</v>
      </c>
      <c r="BZ2" s="369">
        <f t="shared" si="1"/>
        <v>0.65</v>
      </c>
      <c r="CA2" s="369">
        <f t="shared" si="1"/>
        <v>0.65</v>
      </c>
      <c r="CB2" s="369">
        <f t="shared" si="1"/>
        <v>0.65</v>
      </c>
      <c r="CC2" s="369">
        <f t="shared" si="1"/>
        <v>0.65</v>
      </c>
      <c r="CD2" s="369">
        <f t="shared" si="1"/>
        <v>0.65</v>
      </c>
      <c r="CE2" s="369">
        <f t="shared" si="1"/>
        <v>0.65</v>
      </c>
      <c r="CF2" s="369">
        <f t="shared" si="1"/>
        <v>0.65</v>
      </c>
      <c r="CG2" s="369">
        <f t="shared" si="1"/>
        <v>0.65</v>
      </c>
      <c r="CH2" s="370">
        <f t="shared" si="1"/>
        <v>0.65</v>
      </c>
    </row>
    <row r="3" spans="1:88" s="7" customFormat="1" ht="15.75" thickBot="1" x14ac:dyDescent="0.3">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3">
      <c r="A4" s="620" t="s">
        <v>14</v>
      </c>
      <c r="B4" s="18" t="s">
        <v>10</v>
      </c>
      <c r="C4" s="162">
        <f>' 1M - RES'!C4</f>
        <v>45292</v>
      </c>
      <c r="D4" s="162">
        <f>' 1M - RES'!D4</f>
        <v>45323</v>
      </c>
      <c r="E4" s="162">
        <f>' 1M - RES'!E4</f>
        <v>45352</v>
      </c>
      <c r="F4" s="162">
        <f>' 1M - RES'!F4</f>
        <v>45383</v>
      </c>
      <c r="G4" s="162">
        <f>' 1M - RES'!G4</f>
        <v>45413</v>
      </c>
      <c r="H4" s="162">
        <f>' 1M - RES'!H4</f>
        <v>45444</v>
      </c>
      <c r="I4" s="162">
        <f>' 1M - RES'!I4</f>
        <v>45474</v>
      </c>
      <c r="J4" s="162">
        <f>' 1M - RES'!J4</f>
        <v>45505</v>
      </c>
      <c r="K4" s="162">
        <f>' 1M - RES'!K4</f>
        <v>45536</v>
      </c>
      <c r="L4" s="162">
        <f>' 1M - RES'!L4</f>
        <v>45566</v>
      </c>
      <c r="M4" s="162">
        <f>' 1M - RES'!M4</f>
        <v>45597</v>
      </c>
      <c r="N4" s="162">
        <f>' 1M - RES'!N4</f>
        <v>45627</v>
      </c>
      <c r="O4" s="162">
        <f>' 1M - RES'!O4</f>
        <v>45658</v>
      </c>
      <c r="P4" s="162">
        <f>' 1M - RES'!P4</f>
        <v>45689</v>
      </c>
      <c r="Q4" s="162">
        <f>' 1M - RES'!Q4</f>
        <v>45717</v>
      </c>
      <c r="R4" s="162">
        <f>' 1M - RES'!R4</f>
        <v>45748</v>
      </c>
      <c r="S4" s="162">
        <f>' 1M - RES'!S4</f>
        <v>45778</v>
      </c>
      <c r="T4" s="162">
        <f>' 1M - RES'!T4</f>
        <v>45809</v>
      </c>
      <c r="U4" s="162">
        <f>' 1M - RES'!U4</f>
        <v>45839</v>
      </c>
      <c r="V4" s="162">
        <f>' 1M - RES'!V4</f>
        <v>45870</v>
      </c>
      <c r="W4" s="162">
        <f>' 1M - RES'!W4</f>
        <v>45901</v>
      </c>
      <c r="X4" s="162">
        <f>' 1M - RES'!X4</f>
        <v>45931</v>
      </c>
      <c r="Y4" s="162">
        <f>' 1M - RES'!Y4</f>
        <v>45962</v>
      </c>
      <c r="Z4" s="162">
        <f>' 1M - RES'!Z4</f>
        <v>45992</v>
      </c>
      <c r="AA4" s="162">
        <f>' 1M - RES'!AA4</f>
        <v>46023</v>
      </c>
      <c r="AB4" s="162">
        <f>' 1M - RES'!AB4</f>
        <v>46054</v>
      </c>
      <c r="AC4" s="162">
        <f>' 1M - RES'!AC4</f>
        <v>46082</v>
      </c>
      <c r="AD4" s="162">
        <f>' 1M - RES'!AD4</f>
        <v>46113</v>
      </c>
      <c r="AE4" s="162">
        <f>' 1M - RES'!AE4</f>
        <v>46143</v>
      </c>
      <c r="AF4" s="162">
        <f>' 1M - RES'!AF4</f>
        <v>46174</v>
      </c>
      <c r="AG4" s="162">
        <f>' 1M - RES'!AG4</f>
        <v>46204</v>
      </c>
      <c r="AH4" s="162">
        <f>' 1M - RES'!AH4</f>
        <v>46235</v>
      </c>
      <c r="AI4" s="162">
        <f>' 1M - RES'!AI4</f>
        <v>46266</v>
      </c>
      <c r="AJ4" s="162">
        <f>' 1M - RES'!AJ4</f>
        <v>46296</v>
      </c>
      <c r="AK4" s="162">
        <f>' 1M - RES'!AK4</f>
        <v>46327</v>
      </c>
      <c r="AL4" s="162">
        <f>' 1M - RES'!AL4</f>
        <v>46357</v>
      </c>
      <c r="AM4" s="162">
        <f>' 1M - RES'!AM4</f>
        <v>46388</v>
      </c>
      <c r="AN4" s="162">
        <f>' 1M - RES'!AN4</f>
        <v>46419</v>
      </c>
      <c r="AO4" s="162">
        <f>' 1M - RES'!AO4</f>
        <v>46447</v>
      </c>
      <c r="AP4" s="162">
        <f>' 1M - RES'!AP4</f>
        <v>46478</v>
      </c>
      <c r="AQ4" s="162">
        <f>' 1M - RES'!AQ4</f>
        <v>46508</v>
      </c>
      <c r="AR4" s="162">
        <f>' 1M - RES'!AR4</f>
        <v>46539</v>
      </c>
      <c r="AS4" s="162">
        <f>' 1M - RES'!AS4</f>
        <v>46569</v>
      </c>
      <c r="AT4" s="162">
        <f>' 1M - RES'!AT4</f>
        <v>46600</v>
      </c>
      <c r="AU4" s="162">
        <f>' 1M - RES'!AU4</f>
        <v>46631</v>
      </c>
      <c r="AV4" s="162">
        <f>' 1M - RES'!AV4</f>
        <v>46661</v>
      </c>
      <c r="AW4" s="162">
        <f>' 1M - RES'!AW4</f>
        <v>46692</v>
      </c>
      <c r="AX4" s="162">
        <f>' 1M - RES'!AX4</f>
        <v>46722</v>
      </c>
      <c r="AY4" s="162">
        <f>' 1M - RES'!AY4</f>
        <v>46753</v>
      </c>
      <c r="AZ4" s="162">
        <f>' 1M - RES'!AZ4</f>
        <v>46784</v>
      </c>
      <c r="BA4" s="162">
        <f>' 1M - RES'!BA4</f>
        <v>46813</v>
      </c>
      <c r="BB4" s="162">
        <f>' 1M - RES'!BB4</f>
        <v>46844</v>
      </c>
      <c r="BC4" s="162">
        <f>' 1M - RES'!BC4</f>
        <v>46874</v>
      </c>
      <c r="BD4" s="162">
        <f>' 1M - RES'!BD4</f>
        <v>46905</v>
      </c>
      <c r="BE4" s="162">
        <f>' 1M - RES'!BE4</f>
        <v>46935</v>
      </c>
      <c r="BF4" s="162">
        <f>' 1M - RES'!BF4</f>
        <v>46966</v>
      </c>
      <c r="BG4" s="162">
        <f>' 1M - RES'!BG4</f>
        <v>46997</v>
      </c>
      <c r="BH4" s="162">
        <f>' 1M - RES'!BH4</f>
        <v>47027</v>
      </c>
      <c r="BI4" s="162">
        <f>' 1M - RES'!BI4</f>
        <v>47058</v>
      </c>
      <c r="BJ4" s="162">
        <f>' 1M - RES'!BJ4</f>
        <v>47088</v>
      </c>
      <c r="BK4" s="162">
        <f>' 1M - RES'!BK4</f>
        <v>47119</v>
      </c>
      <c r="BL4" s="162">
        <f>' 1M - RES'!BL4</f>
        <v>47150</v>
      </c>
      <c r="BM4" s="162">
        <f>' 1M - RES'!BM4</f>
        <v>47178</v>
      </c>
      <c r="BN4" s="162">
        <f>' 1M - RES'!BN4</f>
        <v>47209</v>
      </c>
      <c r="BO4" s="162">
        <f>' 1M - RES'!BO4</f>
        <v>47239</v>
      </c>
      <c r="BP4" s="162">
        <f>' 1M - RES'!BP4</f>
        <v>47270</v>
      </c>
      <c r="BQ4" s="162">
        <f>' 1M - RES'!BQ4</f>
        <v>47300</v>
      </c>
      <c r="BR4" s="162">
        <f>' 1M - RES'!BR4</f>
        <v>47331</v>
      </c>
      <c r="BS4" s="162">
        <f>' 1M - RES'!BS4</f>
        <v>47362</v>
      </c>
      <c r="BT4" s="162">
        <f>' 1M - RES'!BT4</f>
        <v>47392</v>
      </c>
      <c r="BU4" s="162">
        <f>' 1M - RES'!BU4</f>
        <v>47423</v>
      </c>
      <c r="BV4" s="162">
        <f>' 1M - RES'!BV4</f>
        <v>47453</v>
      </c>
      <c r="BW4" s="162">
        <f>' 1M - RES'!BW4</f>
        <v>47484</v>
      </c>
      <c r="BX4" s="162">
        <f>' 1M - RES'!BX4</f>
        <v>47515</v>
      </c>
      <c r="BY4" s="162">
        <f>' 1M - RES'!BY4</f>
        <v>47543</v>
      </c>
      <c r="BZ4" s="162">
        <f>' 1M - RES'!BZ4</f>
        <v>47574</v>
      </c>
      <c r="CA4" s="162">
        <f>' 1M - RES'!CA4</f>
        <v>47604</v>
      </c>
      <c r="CB4" s="162">
        <f>' 1M - RES'!CB4</f>
        <v>47635</v>
      </c>
      <c r="CC4" s="162">
        <f>' 1M - RES'!CC4</f>
        <v>47665</v>
      </c>
      <c r="CD4" s="162">
        <f>' 1M - RES'!CD4</f>
        <v>47696</v>
      </c>
      <c r="CE4" s="162">
        <f>' 1M - RES'!CE4</f>
        <v>47727</v>
      </c>
      <c r="CF4" s="162">
        <f>' 1M - RES'!CF4</f>
        <v>47757</v>
      </c>
      <c r="CG4" s="162">
        <f>' 1M - RES'!CG4</f>
        <v>47788</v>
      </c>
      <c r="CH4" s="162">
        <f>' 1M - RES'!CH4</f>
        <v>47818</v>
      </c>
    </row>
    <row r="5" spans="1:88" ht="15" customHeight="1" x14ac:dyDescent="0.25">
      <c r="A5" s="621"/>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14241</v>
      </c>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c r="BO5" s="172"/>
      <c r="BP5" s="172"/>
      <c r="BQ5" s="172"/>
      <c r="BR5" s="172"/>
      <c r="BS5" s="172"/>
      <c r="BT5" s="172"/>
      <c r="BU5" s="172"/>
      <c r="BV5" s="172"/>
      <c r="BW5" s="172"/>
      <c r="BX5" s="172"/>
      <c r="BY5" s="172"/>
      <c r="BZ5" s="172"/>
      <c r="CA5" s="172"/>
      <c r="CB5" s="172"/>
      <c r="CC5" s="172"/>
      <c r="CD5" s="172"/>
      <c r="CE5" s="172"/>
      <c r="CF5" s="172"/>
      <c r="CG5" s="172"/>
      <c r="CH5" s="225"/>
    </row>
    <row r="6" spans="1:88" x14ac:dyDescent="0.25">
      <c r="A6" s="621"/>
      <c r="B6" s="13" t="s">
        <v>0</v>
      </c>
      <c r="C6" s="3">
        <f>'BIZ kWh ENTRY'!C165</f>
        <v>0</v>
      </c>
      <c r="D6" s="3">
        <f>'BIZ kWh ENTRY'!D165</f>
        <v>0</v>
      </c>
      <c r="E6" s="3">
        <f>'BIZ kWh ENTRY'!E165</f>
        <v>0</v>
      </c>
      <c r="F6" s="3">
        <f>'BIZ kWh ENTRY'!F165</f>
        <v>9979</v>
      </c>
      <c r="G6" s="3">
        <f>'BIZ kWh ENTRY'!G165</f>
        <v>0</v>
      </c>
      <c r="H6" s="3">
        <f>'BIZ kWh ENTRY'!H165</f>
        <v>0</v>
      </c>
      <c r="I6" s="3">
        <f>'BIZ kWh ENTRY'!I165</f>
        <v>0</v>
      </c>
      <c r="J6" s="3">
        <f>'BIZ kWh ENTRY'!J165</f>
        <v>0</v>
      </c>
      <c r="K6" s="3">
        <f>'BIZ kWh ENTRY'!K165</f>
        <v>41586</v>
      </c>
      <c r="L6" s="3">
        <f>'BIZ kWh ENTRY'!L165</f>
        <v>0</v>
      </c>
      <c r="M6" s="3">
        <f>'BIZ kWh ENTRY'!M165</f>
        <v>0</v>
      </c>
      <c r="N6" s="3">
        <f>'BIZ kWh ENTRY'!N165</f>
        <v>0</v>
      </c>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c r="BN6" s="172"/>
      <c r="BO6" s="172"/>
      <c r="BP6" s="172"/>
      <c r="BQ6" s="172"/>
      <c r="BR6" s="172"/>
      <c r="BS6" s="172"/>
      <c r="BT6" s="172"/>
      <c r="BU6" s="172"/>
      <c r="BV6" s="172"/>
      <c r="BW6" s="172"/>
      <c r="BX6" s="172"/>
      <c r="BY6" s="172"/>
      <c r="BZ6" s="172"/>
      <c r="CA6" s="172"/>
      <c r="CB6" s="172"/>
      <c r="CC6" s="172"/>
      <c r="CD6" s="172"/>
      <c r="CE6" s="172"/>
      <c r="CF6" s="172"/>
      <c r="CG6" s="172"/>
      <c r="CH6" s="225"/>
    </row>
    <row r="7" spans="1:88" x14ac:dyDescent="0.25">
      <c r="A7" s="621"/>
      <c r="B7" s="11" t="s">
        <v>21</v>
      </c>
      <c r="C7" s="3">
        <f>'BIZ kWh ENTRY'!C166</f>
        <v>0</v>
      </c>
      <c r="D7" s="3">
        <f>'BIZ kWh ENTRY'!D166</f>
        <v>0</v>
      </c>
      <c r="E7" s="3">
        <f>'BIZ kWh ENTRY'!E166</f>
        <v>0</v>
      </c>
      <c r="F7" s="3">
        <f>'BIZ kWh ENTRY'!F166</f>
        <v>20985</v>
      </c>
      <c r="G7" s="3">
        <f>'BIZ kWh ENTRY'!G166</f>
        <v>0</v>
      </c>
      <c r="H7" s="3">
        <f>'BIZ kWh ENTRY'!H166</f>
        <v>0</v>
      </c>
      <c r="I7" s="3">
        <f>'BIZ kWh ENTRY'!I166</f>
        <v>0</v>
      </c>
      <c r="J7" s="3">
        <f>'BIZ kWh ENTRY'!J166</f>
        <v>0</v>
      </c>
      <c r="K7" s="3">
        <f>'BIZ kWh ENTRY'!K166</f>
        <v>0</v>
      </c>
      <c r="L7" s="3">
        <f>'BIZ kWh ENTRY'!L166</f>
        <v>0</v>
      </c>
      <c r="M7" s="3">
        <f>'BIZ kWh ENTRY'!M166</f>
        <v>16788</v>
      </c>
      <c r="N7" s="3">
        <f>'BIZ kWh ENTRY'!N166</f>
        <v>8394</v>
      </c>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c r="BJ7" s="172"/>
      <c r="BK7" s="172"/>
      <c r="BL7" s="172"/>
      <c r="BM7" s="172"/>
      <c r="BN7" s="172"/>
      <c r="BO7" s="172"/>
      <c r="BP7" s="172"/>
      <c r="BQ7" s="172"/>
      <c r="BR7" s="172"/>
      <c r="BS7" s="172"/>
      <c r="BT7" s="172"/>
      <c r="BU7" s="172"/>
      <c r="BV7" s="172"/>
      <c r="BW7" s="172"/>
      <c r="BX7" s="172"/>
      <c r="BY7" s="172"/>
      <c r="BZ7" s="172"/>
      <c r="CA7" s="172"/>
      <c r="CB7" s="172"/>
      <c r="CC7" s="172"/>
      <c r="CD7" s="172"/>
      <c r="CE7" s="172"/>
      <c r="CF7" s="172"/>
      <c r="CG7" s="172"/>
      <c r="CH7" s="225"/>
    </row>
    <row r="8" spans="1:88" x14ac:dyDescent="0.25">
      <c r="A8" s="621"/>
      <c r="B8" s="11" t="s">
        <v>1</v>
      </c>
      <c r="C8" s="3">
        <f>'BIZ kWh ENTRY'!C167</f>
        <v>0</v>
      </c>
      <c r="D8" s="3">
        <f>'BIZ kWh ENTRY'!D167</f>
        <v>4344</v>
      </c>
      <c r="E8" s="3">
        <f>'BIZ kWh ENTRY'!E167</f>
        <v>21294</v>
      </c>
      <c r="F8" s="3">
        <f>'BIZ kWh ENTRY'!F167</f>
        <v>145106</v>
      </c>
      <c r="G8" s="3">
        <f>'BIZ kWh ENTRY'!G167</f>
        <v>83701</v>
      </c>
      <c r="H8" s="3">
        <f>'BIZ kWh ENTRY'!H167</f>
        <v>21669</v>
      </c>
      <c r="I8" s="3">
        <f>'BIZ kWh ENTRY'!I167</f>
        <v>30254</v>
      </c>
      <c r="J8" s="3">
        <f>'BIZ kWh ENTRY'!J167</f>
        <v>30974</v>
      </c>
      <c r="K8" s="3">
        <f>'BIZ kWh ENTRY'!K167</f>
        <v>58401</v>
      </c>
      <c r="L8" s="3">
        <f>'BIZ kWh ENTRY'!L167</f>
        <v>25285</v>
      </c>
      <c r="M8" s="3">
        <f>'BIZ kWh ENTRY'!M167</f>
        <v>20185</v>
      </c>
      <c r="N8" s="3">
        <f>'BIZ kWh ENTRY'!N167</f>
        <v>1465789.48</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225"/>
    </row>
    <row r="9" spans="1:88" x14ac:dyDescent="0.25">
      <c r="A9" s="621"/>
      <c r="B9" s="13"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c r="BY9" s="172"/>
      <c r="BZ9" s="172"/>
      <c r="CA9" s="172"/>
      <c r="CB9" s="172"/>
      <c r="CC9" s="172"/>
      <c r="CD9" s="172"/>
      <c r="CE9" s="172"/>
      <c r="CF9" s="172"/>
      <c r="CG9" s="172"/>
      <c r="CH9" s="225"/>
    </row>
    <row r="10" spans="1:88" x14ac:dyDescent="0.25">
      <c r="A10" s="621"/>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2.56</v>
      </c>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c r="BY10" s="172"/>
      <c r="BZ10" s="172"/>
      <c r="CA10" s="172"/>
      <c r="CB10" s="172"/>
      <c r="CC10" s="172"/>
      <c r="CD10" s="172"/>
      <c r="CE10" s="172"/>
      <c r="CF10" s="172"/>
      <c r="CG10" s="172"/>
      <c r="CH10" s="225"/>
    </row>
    <row r="11" spans="1:88" x14ac:dyDescent="0.25">
      <c r="A11" s="621"/>
      <c r="B11" s="11" t="s">
        <v>3</v>
      </c>
      <c r="C11" s="3">
        <f>'BIZ kWh ENTRY'!C170</f>
        <v>0</v>
      </c>
      <c r="D11" s="3">
        <f>'BIZ kWh ENTRY'!D170</f>
        <v>0</v>
      </c>
      <c r="E11" s="3">
        <f>'BIZ kWh ENTRY'!E170</f>
        <v>0</v>
      </c>
      <c r="F11" s="3">
        <f>'BIZ kWh ENTRY'!F170</f>
        <v>3809</v>
      </c>
      <c r="G11" s="3">
        <f>'BIZ kWh ENTRY'!G170</f>
        <v>4689</v>
      </c>
      <c r="H11" s="3">
        <f>'BIZ kWh ENTRY'!H170</f>
        <v>29829</v>
      </c>
      <c r="I11" s="3">
        <f>'BIZ kWh ENTRY'!I170</f>
        <v>52130</v>
      </c>
      <c r="J11" s="3">
        <f>'BIZ kWh ENTRY'!J170</f>
        <v>23856</v>
      </c>
      <c r="K11" s="3">
        <f>'BIZ kWh ENTRY'!K170</f>
        <v>46329</v>
      </c>
      <c r="L11" s="3">
        <f>'BIZ kWh ENTRY'!L170</f>
        <v>-43183</v>
      </c>
      <c r="M11" s="3">
        <f>'BIZ kWh ENTRY'!M170</f>
        <v>378800</v>
      </c>
      <c r="N11" s="3">
        <f>'BIZ kWh ENTRY'!N170</f>
        <v>1446830.46</v>
      </c>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c r="BY11" s="172"/>
      <c r="BZ11" s="172"/>
      <c r="CA11" s="172"/>
      <c r="CB11" s="172"/>
      <c r="CC11" s="172"/>
      <c r="CD11" s="172"/>
      <c r="CE11" s="172"/>
      <c r="CF11" s="172"/>
      <c r="CG11" s="172"/>
      <c r="CH11" s="225"/>
    </row>
    <row r="12" spans="1:88" x14ac:dyDescent="0.25">
      <c r="A12" s="621"/>
      <c r="B12" s="11" t="s">
        <v>4</v>
      </c>
      <c r="C12" s="3">
        <f>'BIZ kWh ENTRY'!C171</f>
        <v>0</v>
      </c>
      <c r="D12" s="3">
        <f>'BIZ kWh ENTRY'!D171</f>
        <v>389195</v>
      </c>
      <c r="E12" s="3">
        <f>'BIZ kWh ENTRY'!E171</f>
        <v>1647267.8599999999</v>
      </c>
      <c r="F12" s="3">
        <f>'BIZ kWh ENTRY'!F171</f>
        <v>724274</v>
      </c>
      <c r="G12" s="3">
        <f>'BIZ kWh ENTRY'!G171</f>
        <v>1037521</v>
      </c>
      <c r="H12" s="3">
        <f>'BIZ kWh ENTRY'!H171</f>
        <v>1468341</v>
      </c>
      <c r="I12" s="3">
        <f>'BIZ kWh ENTRY'!I171</f>
        <v>504819</v>
      </c>
      <c r="J12" s="3">
        <f>'BIZ kWh ENTRY'!J171</f>
        <v>833445.73</v>
      </c>
      <c r="K12" s="3">
        <f>'BIZ kWh ENTRY'!K171</f>
        <v>1380081.74</v>
      </c>
      <c r="L12" s="3">
        <f>'BIZ kWh ENTRY'!L171</f>
        <v>510631</v>
      </c>
      <c r="M12" s="3">
        <f>'BIZ kWh ENTRY'!M171</f>
        <v>1506468.8</v>
      </c>
      <c r="N12" s="3">
        <f>'BIZ kWh ENTRY'!N171</f>
        <v>7950809.9800000004</v>
      </c>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F12" s="172"/>
      <c r="BG12" s="172"/>
      <c r="BH12" s="172"/>
      <c r="BI12" s="172"/>
      <c r="BJ12" s="172"/>
      <c r="BK12" s="172"/>
      <c r="BL12" s="172"/>
      <c r="BM12" s="172"/>
      <c r="BN12" s="172"/>
      <c r="BO12" s="172"/>
      <c r="BP12" s="172"/>
      <c r="BQ12" s="172"/>
      <c r="BR12" s="172"/>
      <c r="BS12" s="172"/>
      <c r="BT12" s="172"/>
      <c r="BU12" s="172"/>
      <c r="BV12" s="172"/>
      <c r="BW12" s="172"/>
      <c r="BX12" s="172"/>
      <c r="BY12" s="172"/>
      <c r="BZ12" s="172"/>
      <c r="CA12" s="172"/>
      <c r="CB12" s="172"/>
      <c r="CC12" s="172"/>
      <c r="CD12" s="172"/>
      <c r="CE12" s="172"/>
      <c r="CF12" s="172"/>
      <c r="CG12" s="172"/>
      <c r="CH12" s="225"/>
    </row>
    <row r="13" spans="1:88" x14ac:dyDescent="0.25">
      <c r="A13" s="621"/>
      <c r="B13" s="11" t="s">
        <v>5</v>
      </c>
      <c r="C13" s="3">
        <f>'BIZ kWh ENTRY'!C172</f>
        <v>0</v>
      </c>
      <c r="D13" s="3">
        <f>'BIZ kWh ENTRY'!D172</f>
        <v>0</v>
      </c>
      <c r="E13" s="3">
        <f>'BIZ kWh ENTRY'!E172</f>
        <v>5636</v>
      </c>
      <c r="F13" s="3">
        <f>'BIZ kWh ENTRY'!F172</f>
        <v>0</v>
      </c>
      <c r="G13" s="3">
        <f>'BIZ kWh ENTRY'!G172</f>
        <v>8454</v>
      </c>
      <c r="H13" s="3">
        <f>'BIZ kWh ENTRY'!H172</f>
        <v>0</v>
      </c>
      <c r="I13" s="3">
        <f>'BIZ kWh ENTRY'!I172</f>
        <v>0</v>
      </c>
      <c r="J13" s="3">
        <f>'BIZ kWh ENTRY'!J172</f>
        <v>0</v>
      </c>
      <c r="K13" s="3">
        <f>'BIZ kWh ENTRY'!K172</f>
        <v>2818</v>
      </c>
      <c r="L13" s="3">
        <f>'BIZ kWh ENTRY'!L172</f>
        <v>0</v>
      </c>
      <c r="M13" s="3">
        <f>'BIZ kWh ENTRY'!M172</f>
        <v>30998</v>
      </c>
      <c r="N13" s="3">
        <f>'BIZ kWh ENTRY'!N172</f>
        <v>70687.61</v>
      </c>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72"/>
      <c r="CC13" s="172"/>
      <c r="CD13" s="172"/>
      <c r="CE13" s="172"/>
      <c r="CF13" s="172"/>
      <c r="CG13" s="172"/>
      <c r="CH13" s="225"/>
    </row>
    <row r="14" spans="1:88" x14ac:dyDescent="0.25">
      <c r="A14" s="621"/>
      <c r="B14" s="11" t="s">
        <v>23</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25934</v>
      </c>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c r="CG14" s="172"/>
      <c r="CH14" s="225"/>
    </row>
    <row r="15" spans="1:88" x14ac:dyDescent="0.25">
      <c r="A15" s="621"/>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218550</v>
      </c>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225"/>
    </row>
    <row r="16" spans="1:88" x14ac:dyDescent="0.25">
      <c r="A16" s="621"/>
      <c r="B16" s="11" t="s">
        <v>7</v>
      </c>
      <c r="C16" s="3">
        <f>'BIZ kWh ENTRY'!C175</f>
        <v>0</v>
      </c>
      <c r="D16" s="3">
        <f>'BIZ kWh ENTRY'!D175</f>
        <v>0</v>
      </c>
      <c r="E16" s="3">
        <f>'BIZ kWh ENTRY'!E175</f>
        <v>95082</v>
      </c>
      <c r="F16" s="3">
        <f>'BIZ kWh ENTRY'!F175</f>
        <v>73720</v>
      </c>
      <c r="G16" s="3">
        <f>'BIZ kWh ENTRY'!G175</f>
        <v>34571</v>
      </c>
      <c r="H16" s="3">
        <f>'BIZ kWh ENTRY'!H175</f>
        <v>0</v>
      </c>
      <c r="I16" s="3">
        <f>'BIZ kWh ENTRY'!I175</f>
        <v>5150</v>
      </c>
      <c r="J16" s="3">
        <f>'BIZ kWh ENTRY'!J175</f>
        <v>0</v>
      </c>
      <c r="K16" s="3">
        <f>'BIZ kWh ENTRY'!K175</f>
        <v>206822</v>
      </c>
      <c r="L16" s="3">
        <f>'BIZ kWh ENTRY'!L175</f>
        <v>50168</v>
      </c>
      <c r="M16" s="3">
        <f>'BIZ kWh ENTRY'!M175</f>
        <v>0</v>
      </c>
      <c r="N16" s="3">
        <f>'BIZ kWh ENTRY'!N175</f>
        <v>70611</v>
      </c>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72"/>
      <c r="CC16" s="172"/>
      <c r="CD16" s="172"/>
      <c r="CE16" s="172"/>
      <c r="CF16" s="172"/>
      <c r="CG16" s="172"/>
      <c r="CH16" s="225"/>
    </row>
    <row r="17" spans="1:86" x14ac:dyDescent="0.25">
      <c r="A17" s="621"/>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0</v>
      </c>
      <c r="N17" s="3">
        <f>'BIZ kWh ENTRY'!N176</f>
        <v>21156</v>
      </c>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c r="CG17" s="172"/>
      <c r="CH17" s="225"/>
    </row>
    <row r="18" spans="1:86" x14ac:dyDescent="0.25">
      <c r="A18" s="621"/>
      <c r="B18" s="11" t="s">
        <v>11</v>
      </c>
      <c r="C18" s="3"/>
      <c r="D18" s="3"/>
      <c r="E18" s="263"/>
      <c r="F18" s="263"/>
      <c r="G18" s="263"/>
      <c r="H18" s="263"/>
      <c r="I18" s="263"/>
      <c r="J18" s="263"/>
      <c r="K18" s="263"/>
      <c r="L18" s="263"/>
      <c r="M18" s="263"/>
      <c r="N18" s="263"/>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72"/>
      <c r="CC18" s="172"/>
      <c r="CD18" s="172"/>
      <c r="CE18" s="172"/>
      <c r="CF18" s="172"/>
      <c r="CG18" s="172"/>
      <c r="CH18" s="225"/>
    </row>
    <row r="19" spans="1:86" ht="15.75" thickBot="1" x14ac:dyDescent="0.3">
      <c r="A19" s="622"/>
      <c r="B19" s="209" t="str">
        <f>' 1M - RES'!B16</f>
        <v>Monthly kWh</v>
      </c>
      <c r="C19" s="264">
        <f>SUM(C5:C18)</f>
        <v>0</v>
      </c>
      <c r="D19" s="264">
        <f t="shared" ref="D19:BO19" si="2">SUM(D5:D18)</f>
        <v>393539</v>
      </c>
      <c r="E19" s="264">
        <f t="shared" si="2"/>
        <v>1769279.8599999999</v>
      </c>
      <c r="F19" s="264">
        <f t="shared" si="2"/>
        <v>977873</v>
      </c>
      <c r="G19" s="264">
        <f t="shared" si="2"/>
        <v>1168936</v>
      </c>
      <c r="H19" s="264">
        <f t="shared" si="2"/>
        <v>1519839</v>
      </c>
      <c r="I19" s="264">
        <f t="shared" si="2"/>
        <v>592353</v>
      </c>
      <c r="J19" s="264">
        <f t="shared" si="2"/>
        <v>888275.73</v>
      </c>
      <c r="K19" s="264">
        <f t="shared" si="2"/>
        <v>1736037.74</v>
      </c>
      <c r="L19" s="264">
        <f t="shared" si="2"/>
        <v>542901</v>
      </c>
      <c r="M19" s="264">
        <f t="shared" si="2"/>
        <v>1953239.8</v>
      </c>
      <c r="N19" s="264">
        <f t="shared" si="2"/>
        <v>11293006.09</v>
      </c>
      <c r="O19" s="265">
        <f t="shared" si="2"/>
        <v>0</v>
      </c>
      <c r="P19" s="265">
        <f t="shared" si="2"/>
        <v>0</v>
      </c>
      <c r="Q19" s="265">
        <f t="shared" si="2"/>
        <v>0</v>
      </c>
      <c r="R19" s="265">
        <f t="shared" si="2"/>
        <v>0</v>
      </c>
      <c r="S19" s="265">
        <f t="shared" si="2"/>
        <v>0</v>
      </c>
      <c r="T19" s="265">
        <f t="shared" si="2"/>
        <v>0</v>
      </c>
      <c r="U19" s="265">
        <f t="shared" si="2"/>
        <v>0</v>
      </c>
      <c r="V19" s="265">
        <f t="shared" si="2"/>
        <v>0</v>
      </c>
      <c r="W19" s="265">
        <f t="shared" si="2"/>
        <v>0</v>
      </c>
      <c r="X19" s="265">
        <f t="shared" si="2"/>
        <v>0</v>
      </c>
      <c r="Y19" s="265">
        <f t="shared" si="2"/>
        <v>0</v>
      </c>
      <c r="Z19" s="265">
        <f t="shared" si="2"/>
        <v>0</v>
      </c>
      <c r="AA19" s="265">
        <f t="shared" si="2"/>
        <v>0</v>
      </c>
      <c r="AB19" s="265">
        <f t="shared" si="2"/>
        <v>0</v>
      </c>
      <c r="AC19" s="265">
        <f t="shared" si="2"/>
        <v>0</v>
      </c>
      <c r="AD19" s="265">
        <f t="shared" si="2"/>
        <v>0</v>
      </c>
      <c r="AE19" s="265">
        <f t="shared" si="2"/>
        <v>0</v>
      </c>
      <c r="AF19" s="265">
        <f t="shared" si="2"/>
        <v>0</v>
      </c>
      <c r="AG19" s="265">
        <f t="shared" si="2"/>
        <v>0</v>
      </c>
      <c r="AH19" s="265">
        <f t="shared" si="2"/>
        <v>0</v>
      </c>
      <c r="AI19" s="265">
        <f t="shared" si="2"/>
        <v>0</v>
      </c>
      <c r="AJ19" s="265">
        <f t="shared" si="2"/>
        <v>0</v>
      </c>
      <c r="AK19" s="265">
        <f t="shared" si="2"/>
        <v>0</v>
      </c>
      <c r="AL19" s="265">
        <f t="shared" si="2"/>
        <v>0</v>
      </c>
      <c r="AM19" s="265">
        <f t="shared" si="2"/>
        <v>0</v>
      </c>
      <c r="AN19" s="265">
        <f t="shared" si="2"/>
        <v>0</v>
      </c>
      <c r="AO19" s="265">
        <f t="shared" si="2"/>
        <v>0</v>
      </c>
      <c r="AP19" s="265">
        <f t="shared" si="2"/>
        <v>0</v>
      </c>
      <c r="AQ19" s="265">
        <f t="shared" si="2"/>
        <v>0</v>
      </c>
      <c r="AR19" s="265">
        <f t="shared" si="2"/>
        <v>0</v>
      </c>
      <c r="AS19" s="265">
        <f t="shared" si="2"/>
        <v>0</v>
      </c>
      <c r="AT19" s="265">
        <f t="shared" si="2"/>
        <v>0</v>
      </c>
      <c r="AU19" s="265">
        <f t="shared" si="2"/>
        <v>0</v>
      </c>
      <c r="AV19" s="265">
        <f t="shared" si="2"/>
        <v>0</v>
      </c>
      <c r="AW19" s="265">
        <f t="shared" si="2"/>
        <v>0</v>
      </c>
      <c r="AX19" s="265">
        <f t="shared" si="2"/>
        <v>0</v>
      </c>
      <c r="AY19" s="265">
        <f t="shared" si="2"/>
        <v>0</v>
      </c>
      <c r="AZ19" s="265">
        <f t="shared" si="2"/>
        <v>0</v>
      </c>
      <c r="BA19" s="265">
        <f t="shared" si="2"/>
        <v>0</v>
      </c>
      <c r="BB19" s="265">
        <f t="shared" si="2"/>
        <v>0</v>
      </c>
      <c r="BC19" s="265">
        <f t="shared" si="2"/>
        <v>0</v>
      </c>
      <c r="BD19" s="265">
        <f t="shared" si="2"/>
        <v>0</v>
      </c>
      <c r="BE19" s="265">
        <f t="shared" si="2"/>
        <v>0</v>
      </c>
      <c r="BF19" s="265">
        <f t="shared" si="2"/>
        <v>0</v>
      </c>
      <c r="BG19" s="265">
        <f t="shared" si="2"/>
        <v>0</v>
      </c>
      <c r="BH19" s="265">
        <f t="shared" si="2"/>
        <v>0</v>
      </c>
      <c r="BI19" s="265">
        <f t="shared" si="2"/>
        <v>0</v>
      </c>
      <c r="BJ19" s="265">
        <f t="shared" si="2"/>
        <v>0</v>
      </c>
      <c r="BK19" s="265">
        <f t="shared" si="2"/>
        <v>0</v>
      </c>
      <c r="BL19" s="265">
        <f t="shared" si="2"/>
        <v>0</v>
      </c>
      <c r="BM19" s="265">
        <f t="shared" si="2"/>
        <v>0</v>
      </c>
      <c r="BN19" s="265">
        <f t="shared" si="2"/>
        <v>0</v>
      </c>
      <c r="BO19" s="265">
        <f t="shared" si="2"/>
        <v>0</v>
      </c>
      <c r="BP19" s="265">
        <f t="shared" ref="BP19:CH19" si="3">SUM(BP5:BP18)</f>
        <v>0</v>
      </c>
      <c r="BQ19" s="265">
        <f t="shared" si="3"/>
        <v>0</v>
      </c>
      <c r="BR19" s="265">
        <f t="shared" si="3"/>
        <v>0</v>
      </c>
      <c r="BS19" s="265">
        <f t="shared" si="3"/>
        <v>0</v>
      </c>
      <c r="BT19" s="265">
        <f t="shared" si="3"/>
        <v>0</v>
      </c>
      <c r="BU19" s="265">
        <f t="shared" si="3"/>
        <v>0</v>
      </c>
      <c r="BV19" s="265">
        <f t="shared" si="3"/>
        <v>0</v>
      </c>
      <c r="BW19" s="265">
        <f t="shared" si="3"/>
        <v>0</v>
      </c>
      <c r="BX19" s="265">
        <f t="shared" si="3"/>
        <v>0</v>
      </c>
      <c r="BY19" s="265">
        <f t="shared" si="3"/>
        <v>0</v>
      </c>
      <c r="BZ19" s="265">
        <f t="shared" si="3"/>
        <v>0</v>
      </c>
      <c r="CA19" s="265">
        <f t="shared" si="3"/>
        <v>0</v>
      </c>
      <c r="CB19" s="265">
        <f t="shared" si="3"/>
        <v>0</v>
      </c>
      <c r="CC19" s="265">
        <f t="shared" si="3"/>
        <v>0</v>
      </c>
      <c r="CD19" s="265">
        <f t="shared" si="3"/>
        <v>0</v>
      </c>
      <c r="CE19" s="265">
        <f t="shared" si="3"/>
        <v>0</v>
      </c>
      <c r="CF19" s="265">
        <f t="shared" si="3"/>
        <v>0</v>
      </c>
      <c r="CG19" s="265">
        <f t="shared" si="3"/>
        <v>0</v>
      </c>
      <c r="CH19" s="266">
        <f t="shared" si="3"/>
        <v>0</v>
      </c>
    </row>
    <row r="20" spans="1:86" x14ac:dyDescent="0.25">
      <c r="A20" s="284"/>
      <c r="B20" s="285"/>
      <c r="C20" s="9"/>
      <c r="D20" s="285"/>
      <c r="E20" s="9"/>
      <c r="F20" s="285"/>
      <c r="G20" s="285"/>
      <c r="H20" s="9"/>
      <c r="I20" s="285"/>
      <c r="J20" s="285"/>
      <c r="K20" s="9"/>
      <c r="L20" s="285"/>
      <c r="M20" s="285"/>
      <c r="N20" s="9"/>
      <c r="O20" s="285"/>
      <c r="P20" s="285"/>
      <c r="Q20" s="9"/>
      <c r="R20" s="285"/>
      <c r="S20" s="285"/>
      <c r="T20" s="9"/>
      <c r="U20" s="285"/>
      <c r="V20" s="285"/>
      <c r="W20" s="9"/>
      <c r="X20" s="285"/>
      <c r="Y20" s="285"/>
      <c r="Z20" s="9"/>
      <c r="AA20" s="285"/>
      <c r="AB20" s="285"/>
      <c r="AC20" s="9"/>
      <c r="AD20" s="285"/>
      <c r="AE20" s="285"/>
      <c r="AF20" s="9"/>
      <c r="AG20" s="285"/>
      <c r="AH20" s="285"/>
      <c r="AI20" s="9"/>
      <c r="AJ20" s="285"/>
      <c r="AK20" s="285"/>
      <c r="AL20" s="9"/>
      <c r="AM20" s="285"/>
      <c r="AN20" s="285"/>
      <c r="AO20" s="9"/>
      <c r="AP20" s="285"/>
      <c r="AQ20" s="285"/>
      <c r="AR20" s="9"/>
      <c r="AS20" s="285"/>
      <c r="AT20" s="285"/>
      <c r="AU20" s="9"/>
      <c r="AV20" s="285"/>
      <c r="AW20" s="285"/>
      <c r="AX20" s="9"/>
      <c r="AY20" s="285"/>
      <c r="AZ20" s="285"/>
      <c r="BA20" s="9"/>
      <c r="BB20" s="285"/>
      <c r="BC20" s="285"/>
      <c r="BD20" s="9"/>
      <c r="BE20" s="285"/>
      <c r="BF20" s="285"/>
      <c r="BG20" s="9"/>
      <c r="BH20" s="285"/>
      <c r="BI20" s="285"/>
      <c r="BJ20" s="9"/>
      <c r="BK20" s="285"/>
      <c r="BL20" s="285"/>
      <c r="BM20" s="9"/>
      <c r="BN20" s="285"/>
      <c r="BO20" s="285"/>
      <c r="BP20" s="9"/>
      <c r="BQ20" s="285"/>
      <c r="BR20" s="285"/>
      <c r="BS20" s="9"/>
      <c r="BT20" s="285"/>
      <c r="BU20" s="285"/>
      <c r="BV20" s="9"/>
      <c r="BW20" s="285"/>
      <c r="BX20" s="285"/>
      <c r="BY20" s="9"/>
      <c r="BZ20" s="285"/>
      <c r="CA20" s="285"/>
      <c r="CB20" s="9"/>
      <c r="CC20" s="285"/>
      <c r="CD20" s="285"/>
      <c r="CE20" s="9"/>
      <c r="CF20" s="285"/>
      <c r="CG20" s="285"/>
      <c r="CH20" s="9"/>
    </row>
    <row r="21" spans="1:86" ht="15.75" thickBot="1" x14ac:dyDescent="0.3">
      <c r="C21" s="286"/>
      <c r="D21" s="136"/>
      <c r="E21" s="286"/>
      <c r="F21" s="136"/>
      <c r="G21" s="136"/>
      <c r="H21" s="286"/>
      <c r="I21" s="136"/>
      <c r="J21" s="136"/>
      <c r="K21" s="286"/>
      <c r="L21" s="136"/>
      <c r="M21" s="136"/>
      <c r="N21" s="286"/>
      <c r="O21" s="136"/>
      <c r="P21" s="136"/>
      <c r="Q21" s="286"/>
      <c r="R21" s="136"/>
      <c r="S21" s="136"/>
      <c r="T21" s="286"/>
      <c r="U21" s="136"/>
      <c r="V21" s="136"/>
      <c r="W21" s="286"/>
      <c r="X21" s="136"/>
      <c r="Y21" s="136"/>
      <c r="Z21" s="286"/>
      <c r="AA21" s="136"/>
      <c r="AB21" s="136"/>
      <c r="AC21" s="286"/>
      <c r="AD21" s="136"/>
      <c r="AE21" s="136"/>
      <c r="AF21" s="286"/>
      <c r="AG21" s="136"/>
      <c r="AH21" s="136"/>
      <c r="AI21" s="286"/>
      <c r="AJ21" s="136"/>
      <c r="AK21" s="136"/>
      <c r="AL21" s="286"/>
      <c r="AM21" s="136"/>
      <c r="AN21" s="136"/>
      <c r="AO21" s="286"/>
      <c r="AP21" s="136"/>
      <c r="AQ21" s="136"/>
      <c r="AR21" s="286"/>
      <c r="AS21" s="136"/>
      <c r="AT21" s="136"/>
      <c r="AU21" s="286"/>
      <c r="AV21" s="136"/>
      <c r="AW21" s="136"/>
      <c r="AX21" s="286"/>
      <c r="AY21" s="136"/>
      <c r="AZ21" s="136"/>
      <c r="BA21" s="286"/>
      <c r="BB21" s="136"/>
      <c r="BC21" s="136"/>
      <c r="BD21" s="286"/>
      <c r="BE21" s="136"/>
      <c r="BF21" s="136"/>
      <c r="BG21" s="286"/>
      <c r="BH21" s="136"/>
      <c r="BI21" s="136"/>
      <c r="BJ21" s="286"/>
      <c r="BK21" s="136"/>
      <c r="BL21" s="136"/>
      <c r="BM21" s="286"/>
      <c r="BN21" s="136"/>
      <c r="BO21" s="136"/>
      <c r="BP21" s="286"/>
      <c r="BQ21" s="136"/>
      <c r="BR21" s="136"/>
      <c r="BS21" s="286"/>
      <c r="BT21" s="136"/>
      <c r="BU21" s="136"/>
      <c r="BV21" s="286"/>
      <c r="BW21" s="136"/>
      <c r="BX21" s="136"/>
      <c r="BY21" s="286"/>
      <c r="BZ21" s="136"/>
      <c r="CA21" s="136"/>
      <c r="CB21" s="286"/>
      <c r="CC21" s="136"/>
      <c r="CD21" s="136"/>
      <c r="CE21" s="286"/>
      <c r="CF21" s="136"/>
      <c r="CG21" s="136"/>
      <c r="CH21" s="286"/>
    </row>
    <row r="22" spans="1:86" ht="16.5" thickBot="1" x14ac:dyDescent="0.3">
      <c r="A22" s="623" t="s">
        <v>15</v>
      </c>
      <c r="B22" s="18" t="s">
        <v>10</v>
      </c>
      <c r="C22" s="162">
        <f>C$4</f>
        <v>45292</v>
      </c>
      <c r="D22" s="162">
        <f t="shared" ref="D22:BO22" si="4">D$4</f>
        <v>45323</v>
      </c>
      <c r="E22" s="162">
        <f t="shared" si="4"/>
        <v>45352</v>
      </c>
      <c r="F22" s="162">
        <f t="shared" si="4"/>
        <v>45383</v>
      </c>
      <c r="G22" s="162">
        <f t="shared" si="4"/>
        <v>45413</v>
      </c>
      <c r="H22" s="162">
        <f t="shared" si="4"/>
        <v>45444</v>
      </c>
      <c r="I22" s="162">
        <f t="shared" si="4"/>
        <v>45474</v>
      </c>
      <c r="J22" s="162">
        <f t="shared" si="4"/>
        <v>45505</v>
      </c>
      <c r="K22" s="162">
        <f t="shared" si="4"/>
        <v>45536</v>
      </c>
      <c r="L22" s="162">
        <f t="shared" si="4"/>
        <v>45566</v>
      </c>
      <c r="M22" s="162">
        <f t="shared" si="4"/>
        <v>45597</v>
      </c>
      <c r="N22" s="162">
        <f t="shared" si="4"/>
        <v>45627</v>
      </c>
      <c r="O22" s="162">
        <f t="shared" si="4"/>
        <v>45658</v>
      </c>
      <c r="P22" s="162">
        <f t="shared" si="4"/>
        <v>45689</v>
      </c>
      <c r="Q22" s="162">
        <f t="shared" si="4"/>
        <v>45717</v>
      </c>
      <c r="R22" s="162">
        <f t="shared" si="4"/>
        <v>45748</v>
      </c>
      <c r="S22" s="162">
        <f t="shared" si="4"/>
        <v>45778</v>
      </c>
      <c r="T22" s="162">
        <f t="shared" si="4"/>
        <v>45809</v>
      </c>
      <c r="U22" s="162">
        <f t="shared" si="4"/>
        <v>45839</v>
      </c>
      <c r="V22" s="162">
        <f t="shared" si="4"/>
        <v>45870</v>
      </c>
      <c r="W22" s="162">
        <f t="shared" si="4"/>
        <v>45901</v>
      </c>
      <c r="X22" s="162">
        <f t="shared" si="4"/>
        <v>45931</v>
      </c>
      <c r="Y22" s="162">
        <f t="shared" si="4"/>
        <v>45962</v>
      </c>
      <c r="Z22" s="162">
        <f t="shared" si="4"/>
        <v>45992</v>
      </c>
      <c r="AA22" s="162">
        <f t="shared" si="4"/>
        <v>46023</v>
      </c>
      <c r="AB22" s="162">
        <f t="shared" si="4"/>
        <v>46054</v>
      </c>
      <c r="AC22" s="162">
        <f t="shared" si="4"/>
        <v>46082</v>
      </c>
      <c r="AD22" s="162">
        <f t="shared" si="4"/>
        <v>46113</v>
      </c>
      <c r="AE22" s="162">
        <f t="shared" si="4"/>
        <v>46143</v>
      </c>
      <c r="AF22" s="162">
        <f t="shared" si="4"/>
        <v>46174</v>
      </c>
      <c r="AG22" s="162">
        <f t="shared" si="4"/>
        <v>46204</v>
      </c>
      <c r="AH22" s="162">
        <f t="shared" si="4"/>
        <v>46235</v>
      </c>
      <c r="AI22" s="162">
        <f t="shared" si="4"/>
        <v>46266</v>
      </c>
      <c r="AJ22" s="162">
        <f t="shared" si="4"/>
        <v>46296</v>
      </c>
      <c r="AK22" s="162">
        <f t="shared" si="4"/>
        <v>46327</v>
      </c>
      <c r="AL22" s="162">
        <f t="shared" si="4"/>
        <v>46357</v>
      </c>
      <c r="AM22" s="162">
        <f t="shared" si="4"/>
        <v>46388</v>
      </c>
      <c r="AN22" s="162">
        <f t="shared" si="4"/>
        <v>46419</v>
      </c>
      <c r="AO22" s="162">
        <f t="shared" si="4"/>
        <v>46447</v>
      </c>
      <c r="AP22" s="162">
        <f t="shared" si="4"/>
        <v>46478</v>
      </c>
      <c r="AQ22" s="162">
        <f t="shared" si="4"/>
        <v>46508</v>
      </c>
      <c r="AR22" s="162">
        <f t="shared" si="4"/>
        <v>46539</v>
      </c>
      <c r="AS22" s="162">
        <f t="shared" si="4"/>
        <v>46569</v>
      </c>
      <c r="AT22" s="162">
        <f t="shared" si="4"/>
        <v>46600</v>
      </c>
      <c r="AU22" s="162">
        <f t="shared" si="4"/>
        <v>46631</v>
      </c>
      <c r="AV22" s="162">
        <f t="shared" si="4"/>
        <v>46661</v>
      </c>
      <c r="AW22" s="162">
        <f t="shared" si="4"/>
        <v>46692</v>
      </c>
      <c r="AX22" s="162">
        <f t="shared" si="4"/>
        <v>46722</v>
      </c>
      <c r="AY22" s="162">
        <f t="shared" si="4"/>
        <v>46753</v>
      </c>
      <c r="AZ22" s="162">
        <f t="shared" si="4"/>
        <v>46784</v>
      </c>
      <c r="BA22" s="162">
        <f t="shared" si="4"/>
        <v>46813</v>
      </c>
      <c r="BB22" s="162">
        <f t="shared" si="4"/>
        <v>46844</v>
      </c>
      <c r="BC22" s="162">
        <f t="shared" si="4"/>
        <v>46874</v>
      </c>
      <c r="BD22" s="162">
        <f t="shared" si="4"/>
        <v>46905</v>
      </c>
      <c r="BE22" s="162">
        <f t="shared" si="4"/>
        <v>46935</v>
      </c>
      <c r="BF22" s="162">
        <f t="shared" si="4"/>
        <v>46966</v>
      </c>
      <c r="BG22" s="162">
        <f t="shared" si="4"/>
        <v>46997</v>
      </c>
      <c r="BH22" s="162">
        <f t="shared" si="4"/>
        <v>47027</v>
      </c>
      <c r="BI22" s="162">
        <f t="shared" si="4"/>
        <v>47058</v>
      </c>
      <c r="BJ22" s="162">
        <f t="shared" si="4"/>
        <v>47088</v>
      </c>
      <c r="BK22" s="162">
        <f t="shared" si="4"/>
        <v>47119</v>
      </c>
      <c r="BL22" s="162">
        <f t="shared" si="4"/>
        <v>47150</v>
      </c>
      <c r="BM22" s="162">
        <f t="shared" si="4"/>
        <v>47178</v>
      </c>
      <c r="BN22" s="162">
        <f t="shared" si="4"/>
        <v>47209</v>
      </c>
      <c r="BO22" s="162">
        <f t="shared" si="4"/>
        <v>47239</v>
      </c>
      <c r="BP22" s="162">
        <f t="shared" ref="BP22:CH22" si="5">BP$4</f>
        <v>47270</v>
      </c>
      <c r="BQ22" s="162">
        <f t="shared" si="5"/>
        <v>47300</v>
      </c>
      <c r="BR22" s="162">
        <f t="shared" si="5"/>
        <v>47331</v>
      </c>
      <c r="BS22" s="162">
        <f t="shared" si="5"/>
        <v>47362</v>
      </c>
      <c r="BT22" s="162">
        <f t="shared" si="5"/>
        <v>47392</v>
      </c>
      <c r="BU22" s="162">
        <f t="shared" si="5"/>
        <v>47423</v>
      </c>
      <c r="BV22" s="162">
        <f t="shared" si="5"/>
        <v>47453</v>
      </c>
      <c r="BW22" s="162">
        <f t="shared" si="5"/>
        <v>47484</v>
      </c>
      <c r="BX22" s="162">
        <f t="shared" si="5"/>
        <v>47515</v>
      </c>
      <c r="BY22" s="162">
        <f t="shared" si="5"/>
        <v>47543</v>
      </c>
      <c r="BZ22" s="162">
        <f t="shared" si="5"/>
        <v>47574</v>
      </c>
      <c r="CA22" s="162">
        <f t="shared" si="5"/>
        <v>47604</v>
      </c>
      <c r="CB22" s="162">
        <f t="shared" si="5"/>
        <v>47635</v>
      </c>
      <c r="CC22" s="162">
        <f t="shared" si="5"/>
        <v>47665</v>
      </c>
      <c r="CD22" s="162">
        <f t="shared" si="5"/>
        <v>47696</v>
      </c>
      <c r="CE22" s="162">
        <f t="shared" si="5"/>
        <v>47727</v>
      </c>
      <c r="CF22" s="162">
        <f t="shared" si="5"/>
        <v>47757</v>
      </c>
      <c r="CG22" s="162">
        <f t="shared" si="5"/>
        <v>47788</v>
      </c>
      <c r="CH22" s="163">
        <f t="shared" si="5"/>
        <v>47818</v>
      </c>
    </row>
    <row r="23" spans="1:86" ht="15" customHeight="1" x14ac:dyDescent="0.25">
      <c r="A23" s="624"/>
      <c r="B23" s="11" t="str">
        <f t="shared" ref="B23:C37" si="6">B5</f>
        <v>Air Comp</v>
      </c>
      <c r="C23" s="3">
        <f>C5</f>
        <v>0</v>
      </c>
      <c r="D23" s="3">
        <f>IF(SUM($C$19:$N$19)=0,0,C23+D5)</f>
        <v>0</v>
      </c>
      <c r="E23" s="3">
        <f t="shared" ref="E23:BP24" si="7">IF(SUM($C$19:$N$19)=0,0,D23+E5)</f>
        <v>0</v>
      </c>
      <c r="F23" s="3">
        <f t="shared" si="7"/>
        <v>0</v>
      </c>
      <c r="G23" s="3">
        <f t="shared" si="7"/>
        <v>0</v>
      </c>
      <c r="H23" s="3">
        <f t="shared" si="7"/>
        <v>0</v>
      </c>
      <c r="I23" s="3">
        <f t="shared" si="7"/>
        <v>0</v>
      </c>
      <c r="J23" s="3">
        <f t="shared" si="7"/>
        <v>0</v>
      </c>
      <c r="K23" s="3">
        <f t="shared" si="7"/>
        <v>0</v>
      </c>
      <c r="L23" s="3">
        <f t="shared" si="7"/>
        <v>0</v>
      </c>
      <c r="M23" s="3">
        <f t="shared" si="7"/>
        <v>0</v>
      </c>
      <c r="N23" s="491">
        <f t="shared" si="7"/>
        <v>14241</v>
      </c>
      <c r="O23" s="3">
        <f t="shared" si="7"/>
        <v>14241</v>
      </c>
      <c r="P23" s="3">
        <f t="shared" si="7"/>
        <v>14241</v>
      </c>
      <c r="Q23" s="3">
        <f t="shared" si="7"/>
        <v>14241</v>
      </c>
      <c r="R23" s="3">
        <f t="shared" si="7"/>
        <v>14241</v>
      </c>
      <c r="S23" s="3">
        <f t="shared" si="7"/>
        <v>14241</v>
      </c>
      <c r="T23" s="3">
        <f t="shared" si="7"/>
        <v>14241</v>
      </c>
      <c r="U23" s="3">
        <f t="shared" si="7"/>
        <v>14241</v>
      </c>
      <c r="V23" s="3">
        <f t="shared" si="7"/>
        <v>14241</v>
      </c>
      <c r="W23" s="3">
        <f t="shared" si="7"/>
        <v>14241</v>
      </c>
      <c r="X23" s="3">
        <f t="shared" si="7"/>
        <v>14241</v>
      </c>
      <c r="Y23" s="3">
        <f t="shared" si="7"/>
        <v>14241</v>
      </c>
      <c r="Z23" s="3">
        <f t="shared" si="7"/>
        <v>14241</v>
      </c>
      <c r="AA23" s="3">
        <f t="shared" si="7"/>
        <v>14241</v>
      </c>
      <c r="AB23" s="3">
        <f t="shared" si="7"/>
        <v>14241</v>
      </c>
      <c r="AC23" s="3">
        <f t="shared" si="7"/>
        <v>14241</v>
      </c>
      <c r="AD23" s="3">
        <f t="shared" si="7"/>
        <v>14241</v>
      </c>
      <c r="AE23" s="3">
        <f t="shared" si="7"/>
        <v>14241</v>
      </c>
      <c r="AF23" s="3">
        <f t="shared" si="7"/>
        <v>14241</v>
      </c>
      <c r="AG23" s="3">
        <f t="shared" si="7"/>
        <v>14241</v>
      </c>
      <c r="AH23" s="3">
        <f t="shared" si="7"/>
        <v>14241</v>
      </c>
      <c r="AI23" s="3">
        <f t="shared" si="7"/>
        <v>14241</v>
      </c>
      <c r="AJ23" s="3">
        <f t="shared" si="7"/>
        <v>14241</v>
      </c>
      <c r="AK23" s="3">
        <f t="shared" si="7"/>
        <v>14241</v>
      </c>
      <c r="AL23" s="3">
        <f t="shared" si="7"/>
        <v>14241</v>
      </c>
      <c r="AM23" s="3">
        <f t="shared" si="7"/>
        <v>14241</v>
      </c>
      <c r="AN23" s="3">
        <f t="shared" si="7"/>
        <v>14241</v>
      </c>
      <c r="AO23" s="3">
        <f t="shared" si="7"/>
        <v>14241</v>
      </c>
      <c r="AP23" s="3">
        <f t="shared" si="7"/>
        <v>14241</v>
      </c>
      <c r="AQ23" s="3">
        <f t="shared" si="7"/>
        <v>14241</v>
      </c>
      <c r="AR23" s="3">
        <f t="shared" si="7"/>
        <v>14241</v>
      </c>
      <c r="AS23" s="3">
        <f t="shared" si="7"/>
        <v>14241</v>
      </c>
      <c r="AT23" s="3">
        <f t="shared" si="7"/>
        <v>14241</v>
      </c>
      <c r="AU23" s="3">
        <f t="shared" si="7"/>
        <v>14241</v>
      </c>
      <c r="AV23" s="3">
        <f t="shared" si="7"/>
        <v>14241</v>
      </c>
      <c r="AW23" s="3">
        <f t="shared" si="7"/>
        <v>14241</v>
      </c>
      <c r="AX23" s="3">
        <f t="shared" si="7"/>
        <v>14241</v>
      </c>
      <c r="AY23" s="3">
        <f t="shared" si="7"/>
        <v>14241</v>
      </c>
      <c r="AZ23" s="3">
        <f t="shared" si="7"/>
        <v>14241</v>
      </c>
      <c r="BA23" s="3">
        <f t="shared" si="7"/>
        <v>14241</v>
      </c>
      <c r="BB23" s="3">
        <f t="shared" si="7"/>
        <v>14241</v>
      </c>
      <c r="BC23" s="3">
        <f t="shared" si="7"/>
        <v>14241</v>
      </c>
      <c r="BD23" s="3">
        <f t="shared" si="7"/>
        <v>14241</v>
      </c>
      <c r="BE23" s="3">
        <f t="shared" si="7"/>
        <v>14241</v>
      </c>
      <c r="BF23" s="3">
        <f t="shared" si="7"/>
        <v>14241</v>
      </c>
      <c r="BG23" s="3">
        <f t="shared" si="7"/>
        <v>14241</v>
      </c>
      <c r="BH23" s="3">
        <f t="shared" si="7"/>
        <v>14241</v>
      </c>
      <c r="BI23" s="3">
        <f t="shared" si="7"/>
        <v>14241</v>
      </c>
      <c r="BJ23" s="3">
        <f t="shared" si="7"/>
        <v>14241</v>
      </c>
      <c r="BK23" s="3">
        <f t="shared" si="7"/>
        <v>14241</v>
      </c>
      <c r="BL23" s="3">
        <f t="shared" si="7"/>
        <v>14241</v>
      </c>
      <c r="BM23" s="3">
        <f t="shared" si="7"/>
        <v>14241</v>
      </c>
      <c r="BN23" s="3">
        <f t="shared" si="7"/>
        <v>14241</v>
      </c>
      <c r="BO23" s="3">
        <f t="shared" si="7"/>
        <v>14241</v>
      </c>
      <c r="BP23" s="3">
        <f t="shared" si="7"/>
        <v>14241</v>
      </c>
      <c r="BQ23" s="3">
        <f t="shared" ref="BQ23:CH27" si="8">IF(SUM($C$19:$N$19)=0,0,BP23+BQ5)</f>
        <v>14241</v>
      </c>
      <c r="BR23" s="3">
        <f t="shared" si="8"/>
        <v>14241</v>
      </c>
      <c r="BS23" s="3">
        <f t="shared" si="8"/>
        <v>14241</v>
      </c>
      <c r="BT23" s="3">
        <f t="shared" si="8"/>
        <v>14241</v>
      </c>
      <c r="BU23" s="3">
        <f t="shared" si="8"/>
        <v>14241</v>
      </c>
      <c r="BV23" s="3">
        <f t="shared" si="8"/>
        <v>14241</v>
      </c>
      <c r="BW23" s="3">
        <f t="shared" si="8"/>
        <v>14241</v>
      </c>
      <c r="BX23" s="3">
        <f t="shared" si="8"/>
        <v>14241</v>
      </c>
      <c r="BY23" s="3">
        <f t="shared" si="8"/>
        <v>14241</v>
      </c>
      <c r="BZ23" s="3">
        <f t="shared" si="8"/>
        <v>14241</v>
      </c>
      <c r="CA23" s="3">
        <f t="shared" si="8"/>
        <v>14241</v>
      </c>
      <c r="CB23" s="3">
        <f t="shared" si="8"/>
        <v>14241</v>
      </c>
      <c r="CC23" s="3">
        <f t="shared" si="8"/>
        <v>14241</v>
      </c>
      <c r="CD23" s="3">
        <f t="shared" si="8"/>
        <v>14241</v>
      </c>
      <c r="CE23" s="3">
        <f t="shared" si="8"/>
        <v>14241</v>
      </c>
      <c r="CF23" s="3">
        <f t="shared" si="8"/>
        <v>14241</v>
      </c>
      <c r="CG23" s="3">
        <f t="shared" si="8"/>
        <v>14241</v>
      </c>
      <c r="CH23" s="12">
        <f t="shared" si="8"/>
        <v>14241</v>
      </c>
    </row>
    <row r="24" spans="1:86" x14ac:dyDescent="0.25">
      <c r="A24" s="624"/>
      <c r="B24" s="13" t="str">
        <f t="shared" si="6"/>
        <v>Building Shell</v>
      </c>
      <c r="C24" s="3">
        <f t="shared" si="6"/>
        <v>0</v>
      </c>
      <c r="D24" s="3">
        <f t="shared" ref="D24:S35" si="9">IF(SUM($C$19:$N$19)=0,0,C24+D6)</f>
        <v>0</v>
      </c>
      <c r="E24" s="3">
        <f t="shared" si="9"/>
        <v>0</v>
      </c>
      <c r="F24" s="3">
        <f t="shared" si="9"/>
        <v>9979</v>
      </c>
      <c r="G24" s="3">
        <f t="shared" si="9"/>
        <v>9979</v>
      </c>
      <c r="H24" s="3">
        <f t="shared" si="9"/>
        <v>9979</v>
      </c>
      <c r="I24" s="3">
        <f t="shared" si="9"/>
        <v>9979</v>
      </c>
      <c r="J24" s="3">
        <f t="shared" si="9"/>
        <v>9979</v>
      </c>
      <c r="K24" s="3">
        <f t="shared" si="9"/>
        <v>51565</v>
      </c>
      <c r="L24" s="3">
        <f t="shared" si="9"/>
        <v>51565</v>
      </c>
      <c r="M24" s="3">
        <f t="shared" si="9"/>
        <v>51565</v>
      </c>
      <c r="N24" s="491">
        <f t="shared" si="9"/>
        <v>51565</v>
      </c>
      <c r="O24" s="3">
        <f t="shared" si="9"/>
        <v>51565</v>
      </c>
      <c r="P24" s="3">
        <f t="shared" si="9"/>
        <v>51565</v>
      </c>
      <c r="Q24" s="3">
        <f t="shared" si="9"/>
        <v>51565</v>
      </c>
      <c r="R24" s="3">
        <f t="shared" si="9"/>
        <v>51565</v>
      </c>
      <c r="S24" s="3">
        <f t="shared" si="9"/>
        <v>51565</v>
      </c>
      <c r="T24" s="3">
        <f t="shared" si="7"/>
        <v>51565</v>
      </c>
      <c r="U24" s="3">
        <f t="shared" si="7"/>
        <v>51565</v>
      </c>
      <c r="V24" s="3">
        <f t="shared" si="7"/>
        <v>51565</v>
      </c>
      <c r="W24" s="3">
        <f t="shared" si="7"/>
        <v>51565</v>
      </c>
      <c r="X24" s="3">
        <f t="shared" si="7"/>
        <v>51565</v>
      </c>
      <c r="Y24" s="3">
        <f t="shared" si="7"/>
        <v>51565</v>
      </c>
      <c r="Z24" s="3">
        <f t="shared" si="7"/>
        <v>51565</v>
      </c>
      <c r="AA24" s="3">
        <f t="shared" si="7"/>
        <v>51565</v>
      </c>
      <c r="AB24" s="3">
        <f t="shared" si="7"/>
        <v>51565</v>
      </c>
      <c r="AC24" s="3">
        <f t="shared" si="7"/>
        <v>51565</v>
      </c>
      <c r="AD24" s="3">
        <f t="shared" si="7"/>
        <v>51565</v>
      </c>
      <c r="AE24" s="3">
        <f t="shared" si="7"/>
        <v>51565</v>
      </c>
      <c r="AF24" s="3">
        <f t="shared" si="7"/>
        <v>51565</v>
      </c>
      <c r="AG24" s="3">
        <f t="shared" si="7"/>
        <v>51565</v>
      </c>
      <c r="AH24" s="3">
        <f t="shared" si="7"/>
        <v>51565</v>
      </c>
      <c r="AI24" s="3">
        <f t="shared" si="7"/>
        <v>51565</v>
      </c>
      <c r="AJ24" s="3">
        <f t="shared" si="7"/>
        <v>51565</v>
      </c>
      <c r="AK24" s="3">
        <f t="shared" si="7"/>
        <v>51565</v>
      </c>
      <c r="AL24" s="3">
        <f t="shared" si="7"/>
        <v>51565</v>
      </c>
      <c r="AM24" s="3">
        <f t="shared" si="7"/>
        <v>51565</v>
      </c>
      <c r="AN24" s="3">
        <f t="shared" si="7"/>
        <v>51565</v>
      </c>
      <c r="AO24" s="3">
        <f t="shared" si="7"/>
        <v>51565</v>
      </c>
      <c r="AP24" s="3">
        <f t="shared" si="7"/>
        <v>51565</v>
      </c>
      <c r="AQ24" s="3">
        <f t="shared" si="7"/>
        <v>51565</v>
      </c>
      <c r="AR24" s="3">
        <f t="shared" si="7"/>
        <v>51565</v>
      </c>
      <c r="AS24" s="3">
        <f t="shared" si="7"/>
        <v>51565</v>
      </c>
      <c r="AT24" s="3">
        <f t="shared" si="7"/>
        <v>51565</v>
      </c>
      <c r="AU24" s="3">
        <f t="shared" si="7"/>
        <v>51565</v>
      </c>
      <c r="AV24" s="3">
        <f t="shared" si="7"/>
        <v>51565</v>
      </c>
      <c r="AW24" s="3">
        <f t="shared" si="7"/>
        <v>51565</v>
      </c>
      <c r="AX24" s="3">
        <f t="shared" si="7"/>
        <v>51565</v>
      </c>
      <c r="AY24" s="3">
        <f t="shared" si="7"/>
        <v>51565</v>
      </c>
      <c r="AZ24" s="3">
        <f t="shared" si="7"/>
        <v>51565</v>
      </c>
      <c r="BA24" s="3">
        <f t="shared" si="7"/>
        <v>51565</v>
      </c>
      <c r="BB24" s="3">
        <f t="shared" si="7"/>
        <v>51565</v>
      </c>
      <c r="BC24" s="3">
        <f t="shared" si="7"/>
        <v>51565</v>
      </c>
      <c r="BD24" s="3">
        <f t="shared" si="7"/>
        <v>51565</v>
      </c>
      <c r="BE24" s="3">
        <f t="shared" si="7"/>
        <v>51565</v>
      </c>
      <c r="BF24" s="3">
        <f t="shared" si="7"/>
        <v>51565</v>
      </c>
      <c r="BG24" s="3">
        <f t="shared" si="7"/>
        <v>51565</v>
      </c>
      <c r="BH24" s="3">
        <f t="shared" si="7"/>
        <v>51565</v>
      </c>
      <c r="BI24" s="3">
        <f t="shared" si="7"/>
        <v>51565</v>
      </c>
      <c r="BJ24" s="3">
        <f t="shared" si="7"/>
        <v>51565</v>
      </c>
      <c r="BK24" s="3">
        <f t="shared" si="7"/>
        <v>51565</v>
      </c>
      <c r="BL24" s="3">
        <f t="shared" si="7"/>
        <v>51565</v>
      </c>
      <c r="BM24" s="3">
        <f t="shared" si="7"/>
        <v>51565</v>
      </c>
      <c r="BN24" s="3">
        <f t="shared" si="7"/>
        <v>51565</v>
      </c>
      <c r="BO24" s="3">
        <f t="shared" si="7"/>
        <v>51565</v>
      </c>
      <c r="BP24" s="3">
        <f t="shared" si="7"/>
        <v>51565</v>
      </c>
      <c r="BQ24" s="3">
        <f t="shared" si="8"/>
        <v>51565</v>
      </c>
      <c r="BR24" s="3">
        <f t="shared" si="8"/>
        <v>51565</v>
      </c>
      <c r="BS24" s="3">
        <f t="shared" si="8"/>
        <v>51565</v>
      </c>
      <c r="BT24" s="3">
        <f t="shared" si="8"/>
        <v>51565</v>
      </c>
      <c r="BU24" s="3">
        <f t="shared" si="8"/>
        <v>51565</v>
      </c>
      <c r="BV24" s="3">
        <f t="shared" si="8"/>
        <v>51565</v>
      </c>
      <c r="BW24" s="3">
        <f t="shared" si="8"/>
        <v>51565</v>
      </c>
      <c r="BX24" s="3">
        <f t="shared" si="8"/>
        <v>51565</v>
      </c>
      <c r="BY24" s="3">
        <f t="shared" si="8"/>
        <v>51565</v>
      </c>
      <c r="BZ24" s="3">
        <f t="shared" si="8"/>
        <v>51565</v>
      </c>
      <c r="CA24" s="3">
        <f t="shared" si="8"/>
        <v>51565</v>
      </c>
      <c r="CB24" s="3">
        <f t="shared" si="8"/>
        <v>51565</v>
      </c>
      <c r="CC24" s="3">
        <f t="shared" si="8"/>
        <v>51565</v>
      </c>
      <c r="CD24" s="3">
        <f t="shared" si="8"/>
        <v>51565</v>
      </c>
      <c r="CE24" s="3">
        <f t="shared" si="8"/>
        <v>51565</v>
      </c>
      <c r="CF24" s="3">
        <f t="shared" si="8"/>
        <v>51565</v>
      </c>
      <c r="CG24" s="3">
        <f t="shared" si="8"/>
        <v>51565</v>
      </c>
      <c r="CH24" s="12">
        <f t="shared" si="8"/>
        <v>51565</v>
      </c>
    </row>
    <row r="25" spans="1:86" x14ac:dyDescent="0.25">
      <c r="A25" s="624"/>
      <c r="B25" s="11" t="str">
        <f t="shared" si="6"/>
        <v>Cooking</v>
      </c>
      <c r="C25" s="3">
        <f t="shared" si="6"/>
        <v>0</v>
      </c>
      <c r="D25" s="3">
        <f t="shared" si="9"/>
        <v>0</v>
      </c>
      <c r="E25" s="3">
        <f t="shared" ref="E25:BP28" si="10">IF(SUM($C$19:$N$19)=0,0,D25+E7)</f>
        <v>0</v>
      </c>
      <c r="F25" s="3">
        <f t="shared" si="10"/>
        <v>20985</v>
      </c>
      <c r="G25" s="3">
        <f t="shared" si="10"/>
        <v>20985</v>
      </c>
      <c r="H25" s="3">
        <f t="shared" si="10"/>
        <v>20985</v>
      </c>
      <c r="I25" s="3">
        <f t="shared" si="10"/>
        <v>20985</v>
      </c>
      <c r="J25" s="3">
        <f t="shared" si="10"/>
        <v>20985</v>
      </c>
      <c r="K25" s="3">
        <f t="shared" si="10"/>
        <v>20985</v>
      </c>
      <c r="L25" s="3">
        <f t="shared" si="10"/>
        <v>20985</v>
      </c>
      <c r="M25" s="3">
        <f t="shared" si="10"/>
        <v>37773</v>
      </c>
      <c r="N25" s="491">
        <f t="shared" si="10"/>
        <v>46167</v>
      </c>
      <c r="O25" s="3">
        <f t="shared" si="10"/>
        <v>46167</v>
      </c>
      <c r="P25" s="3">
        <f t="shared" si="10"/>
        <v>46167</v>
      </c>
      <c r="Q25" s="3">
        <f t="shared" si="10"/>
        <v>46167</v>
      </c>
      <c r="R25" s="3">
        <f t="shared" si="10"/>
        <v>46167</v>
      </c>
      <c r="S25" s="3">
        <f t="shared" si="10"/>
        <v>46167</v>
      </c>
      <c r="T25" s="3">
        <f t="shared" si="10"/>
        <v>46167</v>
      </c>
      <c r="U25" s="3">
        <f t="shared" si="10"/>
        <v>46167</v>
      </c>
      <c r="V25" s="3">
        <f t="shared" si="10"/>
        <v>46167</v>
      </c>
      <c r="W25" s="3">
        <f t="shared" si="10"/>
        <v>46167</v>
      </c>
      <c r="X25" s="3">
        <f t="shared" si="10"/>
        <v>46167</v>
      </c>
      <c r="Y25" s="3">
        <f t="shared" si="10"/>
        <v>46167</v>
      </c>
      <c r="Z25" s="3">
        <f t="shared" si="10"/>
        <v>46167</v>
      </c>
      <c r="AA25" s="3">
        <f t="shared" si="10"/>
        <v>46167</v>
      </c>
      <c r="AB25" s="3">
        <f t="shared" si="10"/>
        <v>46167</v>
      </c>
      <c r="AC25" s="3">
        <f t="shared" si="10"/>
        <v>46167</v>
      </c>
      <c r="AD25" s="3">
        <f t="shared" si="10"/>
        <v>46167</v>
      </c>
      <c r="AE25" s="3">
        <f t="shared" si="10"/>
        <v>46167</v>
      </c>
      <c r="AF25" s="3">
        <f t="shared" si="10"/>
        <v>46167</v>
      </c>
      <c r="AG25" s="3">
        <f t="shared" si="10"/>
        <v>46167</v>
      </c>
      <c r="AH25" s="3">
        <f t="shared" si="10"/>
        <v>46167</v>
      </c>
      <c r="AI25" s="3">
        <f t="shared" si="10"/>
        <v>46167</v>
      </c>
      <c r="AJ25" s="3">
        <f t="shared" si="10"/>
        <v>46167</v>
      </c>
      <c r="AK25" s="3">
        <f t="shared" si="10"/>
        <v>46167</v>
      </c>
      <c r="AL25" s="3">
        <f t="shared" si="10"/>
        <v>46167</v>
      </c>
      <c r="AM25" s="3">
        <f t="shared" si="10"/>
        <v>46167</v>
      </c>
      <c r="AN25" s="3">
        <f t="shared" si="10"/>
        <v>46167</v>
      </c>
      <c r="AO25" s="3">
        <f t="shared" si="10"/>
        <v>46167</v>
      </c>
      <c r="AP25" s="3">
        <f t="shared" si="10"/>
        <v>46167</v>
      </c>
      <c r="AQ25" s="3">
        <f t="shared" si="10"/>
        <v>46167</v>
      </c>
      <c r="AR25" s="3">
        <f t="shared" si="10"/>
        <v>46167</v>
      </c>
      <c r="AS25" s="3">
        <f t="shared" si="10"/>
        <v>46167</v>
      </c>
      <c r="AT25" s="3">
        <f t="shared" si="10"/>
        <v>46167</v>
      </c>
      <c r="AU25" s="3">
        <f t="shared" si="10"/>
        <v>46167</v>
      </c>
      <c r="AV25" s="3">
        <f t="shared" si="10"/>
        <v>46167</v>
      </c>
      <c r="AW25" s="3">
        <f t="shared" si="10"/>
        <v>46167</v>
      </c>
      <c r="AX25" s="3">
        <f t="shared" si="10"/>
        <v>46167</v>
      </c>
      <c r="AY25" s="3">
        <f t="shared" si="10"/>
        <v>46167</v>
      </c>
      <c r="AZ25" s="3">
        <f t="shared" si="10"/>
        <v>46167</v>
      </c>
      <c r="BA25" s="3">
        <f t="shared" si="10"/>
        <v>46167</v>
      </c>
      <c r="BB25" s="3">
        <f t="shared" si="10"/>
        <v>46167</v>
      </c>
      <c r="BC25" s="3">
        <f t="shared" si="10"/>
        <v>46167</v>
      </c>
      <c r="BD25" s="3">
        <f t="shared" si="10"/>
        <v>46167</v>
      </c>
      <c r="BE25" s="3">
        <f t="shared" si="10"/>
        <v>46167</v>
      </c>
      <c r="BF25" s="3">
        <f t="shared" si="10"/>
        <v>46167</v>
      </c>
      <c r="BG25" s="3">
        <f t="shared" si="10"/>
        <v>46167</v>
      </c>
      <c r="BH25" s="3">
        <f t="shared" si="10"/>
        <v>46167</v>
      </c>
      <c r="BI25" s="3">
        <f t="shared" si="10"/>
        <v>46167</v>
      </c>
      <c r="BJ25" s="3">
        <f t="shared" si="10"/>
        <v>46167</v>
      </c>
      <c r="BK25" s="3">
        <f t="shared" si="10"/>
        <v>46167</v>
      </c>
      <c r="BL25" s="3">
        <f t="shared" si="10"/>
        <v>46167</v>
      </c>
      <c r="BM25" s="3">
        <f t="shared" si="10"/>
        <v>46167</v>
      </c>
      <c r="BN25" s="3">
        <f t="shared" si="10"/>
        <v>46167</v>
      </c>
      <c r="BO25" s="3">
        <f t="shared" si="10"/>
        <v>46167</v>
      </c>
      <c r="BP25" s="3">
        <f t="shared" si="10"/>
        <v>46167</v>
      </c>
      <c r="BQ25" s="3">
        <f t="shared" si="8"/>
        <v>46167</v>
      </c>
      <c r="BR25" s="3">
        <f t="shared" si="8"/>
        <v>46167</v>
      </c>
      <c r="BS25" s="3">
        <f t="shared" si="8"/>
        <v>46167</v>
      </c>
      <c r="BT25" s="3">
        <f t="shared" si="8"/>
        <v>46167</v>
      </c>
      <c r="BU25" s="3">
        <f t="shared" si="8"/>
        <v>46167</v>
      </c>
      <c r="BV25" s="3">
        <f t="shared" si="8"/>
        <v>46167</v>
      </c>
      <c r="BW25" s="3">
        <f t="shared" si="8"/>
        <v>46167</v>
      </c>
      <c r="BX25" s="3">
        <f t="shared" si="8"/>
        <v>46167</v>
      </c>
      <c r="BY25" s="3">
        <f t="shared" si="8"/>
        <v>46167</v>
      </c>
      <c r="BZ25" s="3">
        <f t="shared" si="8"/>
        <v>46167</v>
      </c>
      <c r="CA25" s="3">
        <f t="shared" si="8"/>
        <v>46167</v>
      </c>
      <c r="CB25" s="3">
        <f t="shared" si="8"/>
        <v>46167</v>
      </c>
      <c r="CC25" s="3">
        <f t="shared" si="8"/>
        <v>46167</v>
      </c>
      <c r="CD25" s="3">
        <f t="shared" si="8"/>
        <v>46167</v>
      </c>
      <c r="CE25" s="3">
        <f t="shared" si="8"/>
        <v>46167</v>
      </c>
      <c r="CF25" s="3">
        <f t="shared" si="8"/>
        <v>46167</v>
      </c>
      <c r="CG25" s="3">
        <f t="shared" si="8"/>
        <v>46167</v>
      </c>
      <c r="CH25" s="12">
        <f t="shared" si="8"/>
        <v>46167</v>
      </c>
    </row>
    <row r="26" spans="1:86" x14ac:dyDescent="0.25">
      <c r="A26" s="624"/>
      <c r="B26" s="11" t="str">
        <f t="shared" si="6"/>
        <v>Cooling</v>
      </c>
      <c r="C26" s="3">
        <f t="shared" si="6"/>
        <v>0</v>
      </c>
      <c r="D26" s="3">
        <f t="shared" si="9"/>
        <v>4344</v>
      </c>
      <c r="E26" s="3">
        <f t="shared" si="10"/>
        <v>25638</v>
      </c>
      <c r="F26" s="3">
        <f t="shared" si="10"/>
        <v>170744</v>
      </c>
      <c r="G26" s="3">
        <f t="shared" si="10"/>
        <v>254445</v>
      </c>
      <c r="H26" s="3">
        <f t="shared" si="10"/>
        <v>276114</v>
      </c>
      <c r="I26" s="3">
        <f t="shared" si="10"/>
        <v>306368</v>
      </c>
      <c r="J26" s="3">
        <f t="shared" si="10"/>
        <v>337342</v>
      </c>
      <c r="K26" s="3">
        <f t="shared" si="10"/>
        <v>395743</v>
      </c>
      <c r="L26" s="3">
        <f t="shared" si="10"/>
        <v>421028</v>
      </c>
      <c r="M26" s="3">
        <f t="shared" si="10"/>
        <v>441213</v>
      </c>
      <c r="N26" s="491">
        <f t="shared" si="10"/>
        <v>1907002.48</v>
      </c>
      <c r="O26" s="3">
        <f t="shared" si="10"/>
        <v>1907002.48</v>
      </c>
      <c r="P26" s="3">
        <f t="shared" si="10"/>
        <v>1907002.48</v>
      </c>
      <c r="Q26" s="3">
        <f t="shared" si="10"/>
        <v>1907002.48</v>
      </c>
      <c r="R26" s="3">
        <f t="shared" si="10"/>
        <v>1907002.48</v>
      </c>
      <c r="S26" s="3">
        <f t="shared" si="10"/>
        <v>1907002.48</v>
      </c>
      <c r="T26" s="3">
        <f t="shared" si="10"/>
        <v>1907002.48</v>
      </c>
      <c r="U26" s="3">
        <f t="shared" si="10"/>
        <v>1907002.48</v>
      </c>
      <c r="V26" s="3">
        <f t="shared" si="10"/>
        <v>1907002.48</v>
      </c>
      <c r="W26" s="3">
        <f t="shared" si="10"/>
        <v>1907002.48</v>
      </c>
      <c r="X26" s="3">
        <f t="shared" si="10"/>
        <v>1907002.48</v>
      </c>
      <c r="Y26" s="3">
        <f t="shared" si="10"/>
        <v>1907002.48</v>
      </c>
      <c r="Z26" s="3">
        <f t="shared" si="10"/>
        <v>1907002.48</v>
      </c>
      <c r="AA26" s="3">
        <f t="shared" si="10"/>
        <v>1907002.48</v>
      </c>
      <c r="AB26" s="3">
        <f t="shared" si="10"/>
        <v>1907002.48</v>
      </c>
      <c r="AC26" s="3">
        <f t="shared" si="10"/>
        <v>1907002.48</v>
      </c>
      <c r="AD26" s="3">
        <f t="shared" si="10"/>
        <v>1907002.48</v>
      </c>
      <c r="AE26" s="3">
        <f t="shared" si="10"/>
        <v>1907002.48</v>
      </c>
      <c r="AF26" s="3">
        <f t="shared" si="10"/>
        <v>1907002.48</v>
      </c>
      <c r="AG26" s="3">
        <f t="shared" si="10"/>
        <v>1907002.48</v>
      </c>
      <c r="AH26" s="3">
        <f t="shared" si="10"/>
        <v>1907002.48</v>
      </c>
      <c r="AI26" s="3">
        <f t="shared" si="10"/>
        <v>1907002.48</v>
      </c>
      <c r="AJ26" s="3">
        <f t="shared" si="10"/>
        <v>1907002.48</v>
      </c>
      <c r="AK26" s="3">
        <f t="shared" si="10"/>
        <v>1907002.48</v>
      </c>
      <c r="AL26" s="3">
        <f t="shared" si="10"/>
        <v>1907002.48</v>
      </c>
      <c r="AM26" s="3">
        <f t="shared" si="10"/>
        <v>1907002.48</v>
      </c>
      <c r="AN26" s="3">
        <f t="shared" si="10"/>
        <v>1907002.48</v>
      </c>
      <c r="AO26" s="3">
        <f t="shared" si="10"/>
        <v>1907002.48</v>
      </c>
      <c r="AP26" s="3">
        <f t="shared" si="10"/>
        <v>1907002.48</v>
      </c>
      <c r="AQ26" s="3">
        <f t="shared" si="10"/>
        <v>1907002.48</v>
      </c>
      <c r="AR26" s="3">
        <f t="shared" si="10"/>
        <v>1907002.48</v>
      </c>
      <c r="AS26" s="3">
        <f t="shared" si="10"/>
        <v>1907002.48</v>
      </c>
      <c r="AT26" s="3">
        <f t="shared" si="10"/>
        <v>1907002.48</v>
      </c>
      <c r="AU26" s="3">
        <f t="shared" si="10"/>
        <v>1907002.48</v>
      </c>
      <c r="AV26" s="3">
        <f t="shared" si="10"/>
        <v>1907002.48</v>
      </c>
      <c r="AW26" s="3">
        <f t="shared" si="10"/>
        <v>1907002.48</v>
      </c>
      <c r="AX26" s="3">
        <f t="shared" si="10"/>
        <v>1907002.48</v>
      </c>
      <c r="AY26" s="3">
        <f t="shared" si="10"/>
        <v>1907002.48</v>
      </c>
      <c r="AZ26" s="3">
        <f t="shared" si="10"/>
        <v>1907002.48</v>
      </c>
      <c r="BA26" s="3">
        <f t="shared" si="10"/>
        <v>1907002.48</v>
      </c>
      <c r="BB26" s="3">
        <f t="shared" si="10"/>
        <v>1907002.48</v>
      </c>
      <c r="BC26" s="3">
        <f t="shared" si="10"/>
        <v>1907002.48</v>
      </c>
      <c r="BD26" s="3">
        <f t="shared" si="10"/>
        <v>1907002.48</v>
      </c>
      <c r="BE26" s="3">
        <f t="shared" si="10"/>
        <v>1907002.48</v>
      </c>
      <c r="BF26" s="3">
        <f t="shared" si="10"/>
        <v>1907002.48</v>
      </c>
      <c r="BG26" s="3">
        <f t="shared" si="10"/>
        <v>1907002.48</v>
      </c>
      <c r="BH26" s="3">
        <f t="shared" si="10"/>
        <v>1907002.48</v>
      </c>
      <c r="BI26" s="3">
        <f t="shared" si="10"/>
        <v>1907002.48</v>
      </c>
      <c r="BJ26" s="3">
        <f t="shared" si="10"/>
        <v>1907002.48</v>
      </c>
      <c r="BK26" s="3">
        <f t="shared" si="10"/>
        <v>1907002.48</v>
      </c>
      <c r="BL26" s="3">
        <f t="shared" si="10"/>
        <v>1907002.48</v>
      </c>
      <c r="BM26" s="3">
        <f t="shared" si="10"/>
        <v>1907002.48</v>
      </c>
      <c r="BN26" s="3">
        <f t="shared" si="10"/>
        <v>1907002.48</v>
      </c>
      <c r="BO26" s="3">
        <f t="shared" si="10"/>
        <v>1907002.48</v>
      </c>
      <c r="BP26" s="3">
        <f t="shared" si="10"/>
        <v>1907002.48</v>
      </c>
      <c r="BQ26" s="3">
        <f t="shared" si="8"/>
        <v>1907002.48</v>
      </c>
      <c r="BR26" s="3">
        <f t="shared" si="8"/>
        <v>1907002.48</v>
      </c>
      <c r="BS26" s="3">
        <f t="shared" si="8"/>
        <v>1907002.48</v>
      </c>
      <c r="BT26" s="3">
        <f t="shared" si="8"/>
        <v>1907002.48</v>
      </c>
      <c r="BU26" s="3">
        <f t="shared" si="8"/>
        <v>1907002.48</v>
      </c>
      <c r="BV26" s="3">
        <f t="shared" si="8"/>
        <v>1907002.48</v>
      </c>
      <c r="BW26" s="3">
        <f t="shared" si="8"/>
        <v>1907002.48</v>
      </c>
      <c r="BX26" s="3">
        <f t="shared" si="8"/>
        <v>1907002.48</v>
      </c>
      <c r="BY26" s="3">
        <f t="shared" si="8"/>
        <v>1907002.48</v>
      </c>
      <c r="BZ26" s="3">
        <f t="shared" si="8"/>
        <v>1907002.48</v>
      </c>
      <c r="CA26" s="3">
        <f t="shared" si="8"/>
        <v>1907002.48</v>
      </c>
      <c r="CB26" s="3">
        <f t="shared" si="8"/>
        <v>1907002.48</v>
      </c>
      <c r="CC26" s="3">
        <f t="shared" si="8"/>
        <v>1907002.48</v>
      </c>
      <c r="CD26" s="3">
        <f t="shared" si="8"/>
        <v>1907002.48</v>
      </c>
      <c r="CE26" s="3">
        <f t="shared" si="8"/>
        <v>1907002.48</v>
      </c>
      <c r="CF26" s="3">
        <f t="shared" si="8"/>
        <v>1907002.48</v>
      </c>
      <c r="CG26" s="3">
        <f t="shared" si="8"/>
        <v>1907002.48</v>
      </c>
      <c r="CH26" s="12">
        <f t="shared" si="8"/>
        <v>1907002.48</v>
      </c>
    </row>
    <row r="27" spans="1:86" x14ac:dyDescent="0.25">
      <c r="A27" s="624"/>
      <c r="B27" s="13" t="str">
        <f t="shared" si="6"/>
        <v>Ext Lighting</v>
      </c>
      <c r="C27" s="3">
        <f t="shared" si="6"/>
        <v>0</v>
      </c>
      <c r="D27" s="3">
        <f t="shared" si="9"/>
        <v>0</v>
      </c>
      <c r="E27" s="3">
        <f t="shared" si="10"/>
        <v>0</v>
      </c>
      <c r="F27" s="3">
        <f t="shared" si="10"/>
        <v>0</v>
      </c>
      <c r="G27" s="3">
        <f t="shared" si="10"/>
        <v>0</v>
      </c>
      <c r="H27" s="3">
        <f t="shared" si="10"/>
        <v>0</v>
      </c>
      <c r="I27" s="3">
        <f t="shared" si="10"/>
        <v>0</v>
      </c>
      <c r="J27" s="3">
        <f t="shared" si="10"/>
        <v>0</v>
      </c>
      <c r="K27" s="3">
        <f t="shared" si="10"/>
        <v>0</v>
      </c>
      <c r="L27" s="3">
        <f t="shared" si="10"/>
        <v>0</v>
      </c>
      <c r="M27" s="3">
        <f t="shared" si="10"/>
        <v>0</v>
      </c>
      <c r="N27" s="491">
        <f t="shared" si="10"/>
        <v>0</v>
      </c>
      <c r="O27" s="3">
        <f t="shared" si="10"/>
        <v>0</v>
      </c>
      <c r="P27" s="3">
        <f t="shared" si="10"/>
        <v>0</v>
      </c>
      <c r="Q27" s="3">
        <f t="shared" si="10"/>
        <v>0</v>
      </c>
      <c r="R27" s="3">
        <f t="shared" si="10"/>
        <v>0</v>
      </c>
      <c r="S27" s="3">
        <f t="shared" si="10"/>
        <v>0</v>
      </c>
      <c r="T27" s="3">
        <f t="shared" si="10"/>
        <v>0</v>
      </c>
      <c r="U27" s="3">
        <f t="shared" si="10"/>
        <v>0</v>
      </c>
      <c r="V27" s="3">
        <f t="shared" si="10"/>
        <v>0</v>
      </c>
      <c r="W27" s="3">
        <f t="shared" si="10"/>
        <v>0</v>
      </c>
      <c r="X27" s="3">
        <f t="shared" si="10"/>
        <v>0</v>
      </c>
      <c r="Y27" s="3">
        <f t="shared" si="10"/>
        <v>0</v>
      </c>
      <c r="Z27" s="3">
        <f t="shared" si="10"/>
        <v>0</v>
      </c>
      <c r="AA27" s="3">
        <f t="shared" si="10"/>
        <v>0</v>
      </c>
      <c r="AB27" s="3">
        <f t="shared" si="10"/>
        <v>0</v>
      </c>
      <c r="AC27" s="3">
        <f t="shared" si="10"/>
        <v>0</v>
      </c>
      <c r="AD27" s="3">
        <f t="shared" si="10"/>
        <v>0</v>
      </c>
      <c r="AE27" s="3">
        <f t="shared" si="10"/>
        <v>0</v>
      </c>
      <c r="AF27" s="3">
        <f t="shared" si="10"/>
        <v>0</v>
      </c>
      <c r="AG27" s="3">
        <f t="shared" si="10"/>
        <v>0</v>
      </c>
      <c r="AH27" s="3">
        <f t="shared" si="10"/>
        <v>0</v>
      </c>
      <c r="AI27" s="3">
        <f t="shared" si="10"/>
        <v>0</v>
      </c>
      <c r="AJ27" s="3">
        <f t="shared" si="10"/>
        <v>0</v>
      </c>
      <c r="AK27" s="3">
        <f t="shared" si="10"/>
        <v>0</v>
      </c>
      <c r="AL27" s="3">
        <f t="shared" si="10"/>
        <v>0</v>
      </c>
      <c r="AM27" s="3">
        <f t="shared" si="10"/>
        <v>0</v>
      </c>
      <c r="AN27" s="3">
        <f t="shared" si="10"/>
        <v>0</v>
      </c>
      <c r="AO27" s="3">
        <f t="shared" si="10"/>
        <v>0</v>
      </c>
      <c r="AP27" s="3">
        <f t="shared" si="10"/>
        <v>0</v>
      </c>
      <c r="AQ27" s="3">
        <f t="shared" si="10"/>
        <v>0</v>
      </c>
      <c r="AR27" s="3">
        <f t="shared" si="10"/>
        <v>0</v>
      </c>
      <c r="AS27" s="3">
        <f t="shared" si="10"/>
        <v>0</v>
      </c>
      <c r="AT27" s="3">
        <f t="shared" si="10"/>
        <v>0</v>
      </c>
      <c r="AU27" s="3">
        <f t="shared" si="10"/>
        <v>0</v>
      </c>
      <c r="AV27" s="3">
        <f t="shared" si="10"/>
        <v>0</v>
      </c>
      <c r="AW27" s="3">
        <f t="shared" si="10"/>
        <v>0</v>
      </c>
      <c r="AX27" s="3">
        <f t="shared" si="10"/>
        <v>0</v>
      </c>
      <c r="AY27" s="3">
        <f t="shared" si="10"/>
        <v>0</v>
      </c>
      <c r="AZ27" s="3">
        <f t="shared" si="10"/>
        <v>0</v>
      </c>
      <c r="BA27" s="3">
        <f t="shared" si="10"/>
        <v>0</v>
      </c>
      <c r="BB27" s="3">
        <f t="shared" si="10"/>
        <v>0</v>
      </c>
      <c r="BC27" s="3">
        <f t="shared" si="10"/>
        <v>0</v>
      </c>
      <c r="BD27" s="3">
        <f t="shared" si="10"/>
        <v>0</v>
      </c>
      <c r="BE27" s="3">
        <f t="shared" si="10"/>
        <v>0</v>
      </c>
      <c r="BF27" s="3">
        <f t="shared" si="10"/>
        <v>0</v>
      </c>
      <c r="BG27" s="3">
        <f t="shared" si="10"/>
        <v>0</v>
      </c>
      <c r="BH27" s="3">
        <f t="shared" si="10"/>
        <v>0</v>
      </c>
      <c r="BI27" s="3">
        <f t="shared" si="10"/>
        <v>0</v>
      </c>
      <c r="BJ27" s="3">
        <f t="shared" si="10"/>
        <v>0</v>
      </c>
      <c r="BK27" s="3">
        <f t="shared" si="10"/>
        <v>0</v>
      </c>
      <c r="BL27" s="3">
        <f t="shared" si="10"/>
        <v>0</v>
      </c>
      <c r="BM27" s="3">
        <f t="shared" si="10"/>
        <v>0</v>
      </c>
      <c r="BN27" s="3">
        <f t="shared" si="10"/>
        <v>0</v>
      </c>
      <c r="BO27" s="3">
        <f t="shared" si="10"/>
        <v>0</v>
      </c>
      <c r="BP27" s="3">
        <f t="shared" si="10"/>
        <v>0</v>
      </c>
      <c r="BQ27" s="3">
        <f t="shared" si="8"/>
        <v>0</v>
      </c>
      <c r="BR27" s="3">
        <f t="shared" si="8"/>
        <v>0</v>
      </c>
      <c r="BS27" s="3">
        <f t="shared" si="8"/>
        <v>0</v>
      </c>
      <c r="BT27" s="3">
        <f t="shared" si="8"/>
        <v>0</v>
      </c>
      <c r="BU27" s="3">
        <f t="shared" si="8"/>
        <v>0</v>
      </c>
      <c r="BV27" s="3">
        <f t="shared" si="8"/>
        <v>0</v>
      </c>
      <c r="BW27" s="3">
        <f t="shared" si="8"/>
        <v>0</v>
      </c>
      <c r="BX27" s="3">
        <f t="shared" si="8"/>
        <v>0</v>
      </c>
      <c r="BY27" s="3">
        <f t="shared" si="8"/>
        <v>0</v>
      </c>
      <c r="BZ27" s="3">
        <f t="shared" si="8"/>
        <v>0</v>
      </c>
      <c r="CA27" s="3">
        <f t="shared" si="8"/>
        <v>0</v>
      </c>
      <c r="CB27" s="3">
        <f t="shared" si="8"/>
        <v>0</v>
      </c>
      <c r="CC27" s="3">
        <f t="shared" si="8"/>
        <v>0</v>
      </c>
      <c r="CD27" s="3">
        <f t="shared" si="8"/>
        <v>0</v>
      </c>
      <c r="CE27" s="3">
        <f t="shared" si="8"/>
        <v>0</v>
      </c>
      <c r="CF27" s="3">
        <f t="shared" si="8"/>
        <v>0</v>
      </c>
      <c r="CG27" s="3">
        <f t="shared" si="8"/>
        <v>0</v>
      </c>
      <c r="CH27" s="12">
        <f t="shared" si="8"/>
        <v>0</v>
      </c>
    </row>
    <row r="28" spans="1:86" x14ac:dyDescent="0.25">
      <c r="A28" s="624"/>
      <c r="B28" s="11" t="str">
        <f t="shared" si="6"/>
        <v>Heating</v>
      </c>
      <c r="C28" s="3">
        <f t="shared" si="6"/>
        <v>0</v>
      </c>
      <c r="D28" s="3">
        <f t="shared" si="9"/>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491">
        <f t="shared" si="10"/>
        <v>2.56</v>
      </c>
      <c r="O28" s="3">
        <f t="shared" si="10"/>
        <v>2.56</v>
      </c>
      <c r="P28" s="3">
        <f t="shared" si="10"/>
        <v>2.56</v>
      </c>
      <c r="Q28" s="3">
        <f t="shared" si="10"/>
        <v>2.56</v>
      </c>
      <c r="R28" s="3">
        <f t="shared" si="10"/>
        <v>2.56</v>
      </c>
      <c r="S28" s="3">
        <f t="shared" si="10"/>
        <v>2.56</v>
      </c>
      <c r="T28" s="3">
        <f t="shared" si="10"/>
        <v>2.56</v>
      </c>
      <c r="U28" s="3">
        <f t="shared" si="10"/>
        <v>2.56</v>
      </c>
      <c r="V28" s="3">
        <f t="shared" si="10"/>
        <v>2.56</v>
      </c>
      <c r="W28" s="3">
        <f t="shared" si="10"/>
        <v>2.56</v>
      </c>
      <c r="X28" s="3">
        <f t="shared" si="10"/>
        <v>2.56</v>
      </c>
      <c r="Y28" s="3">
        <f t="shared" si="10"/>
        <v>2.56</v>
      </c>
      <c r="Z28" s="3">
        <f t="shared" si="10"/>
        <v>2.56</v>
      </c>
      <c r="AA28" s="3">
        <f t="shared" si="10"/>
        <v>2.56</v>
      </c>
      <c r="AB28" s="3">
        <f t="shared" si="10"/>
        <v>2.56</v>
      </c>
      <c r="AC28" s="3">
        <f t="shared" si="10"/>
        <v>2.56</v>
      </c>
      <c r="AD28" s="3">
        <f t="shared" si="10"/>
        <v>2.56</v>
      </c>
      <c r="AE28" s="3">
        <f t="shared" si="10"/>
        <v>2.56</v>
      </c>
      <c r="AF28" s="3">
        <f t="shared" si="10"/>
        <v>2.56</v>
      </c>
      <c r="AG28" s="3">
        <f t="shared" si="10"/>
        <v>2.56</v>
      </c>
      <c r="AH28" s="3">
        <f t="shared" si="10"/>
        <v>2.56</v>
      </c>
      <c r="AI28" s="3">
        <f t="shared" si="10"/>
        <v>2.56</v>
      </c>
      <c r="AJ28" s="3">
        <f t="shared" si="10"/>
        <v>2.56</v>
      </c>
      <c r="AK28" s="3">
        <f t="shared" si="10"/>
        <v>2.56</v>
      </c>
      <c r="AL28" s="3">
        <f t="shared" si="10"/>
        <v>2.56</v>
      </c>
      <c r="AM28" s="3">
        <f t="shared" si="10"/>
        <v>2.56</v>
      </c>
      <c r="AN28" s="3">
        <f t="shared" si="10"/>
        <v>2.56</v>
      </c>
      <c r="AO28" s="3">
        <f t="shared" si="10"/>
        <v>2.56</v>
      </c>
      <c r="AP28" s="3">
        <f t="shared" si="10"/>
        <v>2.56</v>
      </c>
      <c r="AQ28" s="3">
        <f t="shared" si="10"/>
        <v>2.56</v>
      </c>
      <c r="AR28" s="3">
        <f t="shared" si="10"/>
        <v>2.56</v>
      </c>
      <c r="AS28" s="3">
        <f t="shared" si="10"/>
        <v>2.56</v>
      </c>
      <c r="AT28" s="3">
        <f t="shared" si="10"/>
        <v>2.56</v>
      </c>
      <c r="AU28" s="3">
        <f t="shared" si="10"/>
        <v>2.56</v>
      </c>
      <c r="AV28" s="3">
        <f t="shared" si="10"/>
        <v>2.56</v>
      </c>
      <c r="AW28" s="3">
        <f t="shared" si="10"/>
        <v>2.56</v>
      </c>
      <c r="AX28" s="3">
        <f t="shared" si="10"/>
        <v>2.56</v>
      </c>
      <c r="AY28" s="3">
        <f t="shared" si="10"/>
        <v>2.56</v>
      </c>
      <c r="AZ28" s="3">
        <f t="shared" si="10"/>
        <v>2.56</v>
      </c>
      <c r="BA28" s="3">
        <f t="shared" si="10"/>
        <v>2.56</v>
      </c>
      <c r="BB28" s="3">
        <f t="shared" si="10"/>
        <v>2.56</v>
      </c>
      <c r="BC28" s="3">
        <f t="shared" si="10"/>
        <v>2.56</v>
      </c>
      <c r="BD28" s="3">
        <f t="shared" si="10"/>
        <v>2.56</v>
      </c>
      <c r="BE28" s="3">
        <f t="shared" si="10"/>
        <v>2.56</v>
      </c>
      <c r="BF28" s="3">
        <f t="shared" si="10"/>
        <v>2.56</v>
      </c>
      <c r="BG28" s="3">
        <f t="shared" si="10"/>
        <v>2.56</v>
      </c>
      <c r="BH28" s="3">
        <f t="shared" si="10"/>
        <v>2.56</v>
      </c>
      <c r="BI28" s="3">
        <f t="shared" si="10"/>
        <v>2.56</v>
      </c>
      <c r="BJ28" s="3">
        <f t="shared" si="10"/>
        <v>2.56</v>
      </c>
      <c r="BK28" s="3">
        <f t="shared" si="10"/>
        <v>2.56</v>
      </c>
      <c r="BL28" s="3">
        <f t="shared" si="10"/>
        <v>2.56</v>
      </c>
      <c r="BM28" s="3">
        <f t="shared" si="10"/>
        <v>2.56</v>
      </c>
      <c r="BN28" s="3">
        <f t="shared" si="10"/>
        <v>2.56</v>
      </c>
      <c r="BO28" s="3">
        <f t="shared" si="10"/>
        <v>2.56</v>
      </c>
      <c r="BP28" s="3">
        <f t="shared" ref="BP28:CH31" si="11">IF(SUM($C$19:$N$19)=0,0,BO28+BP10)</f>
        <v>2.56</v>
      </c>
      <c r="BQ28" s="3">
        <f t="shared" si="11"/>
        <v>2.56</v>
      </c>
      <c r="BR28" s="3">
        <f t="shared" si="11"/>
        <v>2.56</v>
      </c>
      <c r="BS28" s="3">
        <f t="shared" si="11"/>
        <v>2.56</v>
      </c>
      <c r="BT28" s="3">
        <f t="shared" si="11"/>
        <v>2.56</v>
      </c>
      <c r="BU28" s="3">
        <f t="shared" si="11"/>
        <v>2.56</v>
      </c>
      <c r="BV28" s="3">
        <f t="shared" si="11"/>
        <v>2.56</v>
      </c>
      <c r="BW28" s="3">
        <f t="shared" si="11"/>
        <v>2.56</v>
      </c>
      <c r="BX28" s="3">
        <f t="shared" si="11"/>
        <v>2.56</v>
      </c>
      <c r="BY28" s="3">
        <f t="shared" si="11"/>
        <v>2.56</v>
      </c>
      <c r="BZ28" s="3">
        <f t="shared" si="11"/>
        <v>2.56</v>
      </c>
      <c r="CA28" s="3">
        <f t="shared" si="11"/>
        <v>2.56</v>
      </c>
      <c r="CB28" s="3">
        <f t="shared" si="11"/>
        <v>2.56</v>
      </c>
      <c r="CC28" s="3">
        <f t="shared" si="11"/>
        <v>2.56</v>
      </c>
      <c r="CD28" s="3">
        <f t="shared" si="11"/>
        <v>2.56</v>
      </c>
      <c r="CE28" s="3">
        <f t="shared" si="11"/>
        <v>2.56</v>
      </c>
      <c r="CF28" s="3">
        <f t="shared" si="11"/>
        <v>2.56</v>
      </c>
      <c r="CG28" s="3">
        <f t="shared" si="11"/>
        <v>2.56</v>
      </c>
      <c r="CH28" s="12">
        <f t="shared" si="11"/>
        <v>2.56</v>
      </c>
    </row>
    <row r="29" spans="1:86" x14ac:dyDescent="0.25">
      <c r="A29" s="624"/>
      <c r="B29" s="11" t="str">
        <f t="shared" si="6"/>
        <v>HVAC</v>
      </c>
      <c r="C29" s="3">
        <f t="shared" si="6"/>
        <v>0</v>
      </c>
      <c r="D29" s="3">
        <f t="shared" si="9"/>
        <v>0</v>
      </c>
      <c r="E29" s="3">
        <f t="shared" ref="E29:BP32" si="12">IF(SUM($C$19:$N$19)=0,0,D29+E11)</f>
        <v>0</v>
      </c>
      <c r="F29" s="3">
        <f t="shared" si="12"/>
        <v>3809</v>
      </c>
      <c r="G29" s="3">
        <f t="shared" si="12"/>
        <v>8498</v>
      </c>
      <c r="H29" s="3">
        <f t="shared" si="12"/>
        <v>38327</v>
      </c>
      <c r="I29" s="3">
        <f t="shared" si="12"/>
        <v>90457</v>
      </c>
      <c r="J29" s="3">
        <f t="shared" si="12"/>
        <v>114313</v>
      </c>
      <c r="K29" s="3">
        <f t="shared" si="12"/>
        <v>160642</v>
      </c>
      <c r="L29" s="3">
        <f t="shared" si="12"/>
        <v>117459</v>
      </c>
      <c r="M29" s="3">
        <f t="shared" si="12"/>
        <v>496259</v>
      </c>
      <c r="N29" s="491">
        <f t="shared" si="12"/>
        <v>1943089.46</v>
      </c>
      <c r="O29" s="3">
        <f t="shared" si="12"/>
        <v>1943089.46</v>
      </c>
      <c r="P29" s="3">
        <f t="shared" si="12"/>
        <v>1943089.46</v>
      </c>
      <c r="Q29" s="3">
        <f t="shared" si="12"/>
        <v>1943089.46</v>
      </c>
      <c r="R29" s="3">
        <f t="shared" si="12"/>
        <v>1943089.46</v>
      </c>
      <c r="S29" s="3">
        <f t="shared" si="12"/>
        <v>1943089.46</v>
      </c>
      <c r="T29" s="3">
        <f t="shared" si="12"/>
        <v>1943089.46</v>
      </c>
      <c r="U29" s="3">
        <f t="shared" si="12"/>
        <v>1943089.46</v>
      </c>
      <c r="V29" s="3">
        <f t="shared" si="12"/>
        <v>1943089.46</v>
      </c>
      <c r="W29" s="3">
        <f t="shared" si="12"/>
        <v>1943089.46</v>
      </c>
      <c r="X29" s="3">
        <f t="shared" si="12"/>
        <v>1943089.46</v>
      </c>
      <c r="Y29" s="3">
        <f t="shared" si="12"/>
        <v>1943089.46</v>
      </c>
      <c r="Z29" s="3">
        <f t="shared" si="12"/>
        <v>1943089.46</v>
      </c>
      <c r="AA29" s="3">
        <f t="shared" si="12"/>
        <v>1943089.46</v>
      </c>
      <c r="AB29" s="3">
        <f t="shared" si="12"/>
        <v>1943089.46</v>
      </c>
      <c r="AC29" s="3">
        <f t="shared" si="12"/>
        <v>1943089.46</v>
      </c>
      <c r="AD29" s="3">
        <f t="shared" si="12"/>
        <v>1943089.46</v>
      </c>
      <c r="AE29" s="3">
        <f t="shared" si="12"/>
        <v>1943089.46</v>
      </c>
      <c r="AF29" s="3">
        <f t="shared" si="12"/>
        <v>1943089.46</v>
      </c>
      <c r="AG29" s="3">
        <f t="shared" si="12"/>
        <v>1943089.46</v>
      </c>
      <c r="AH29" s="3">
        <f t="shared" si="12"/>
        <v>1943089.46</v>
      </c>
      <c r="AI29" s="3">
        <f t="shared" si="12"/>
        <v>1943089.46</v>
      </c>
      <c r="AJ29" s="3">
        <f t="shared" si="12"/>
        <v>1943089.46</v>
      </c>
      <c r="AK29" s="3">
        <f t="shared" si="12"/>
        <v>1943089.46</v>
      </c>
      <c r="AL29" s="3">
        <f t="shared" si="12"/>
        <v>1943089.46</v>
      </c>
      <c r="AM29" s="3">
        <f t="shared" si="12"/>
        <v>1943089.46</v>
      </c>
      <c r="AN29" s="3">
        <f t="shared" si="12"/>
        <v>1943089.46</v>
      </c>
      <c r="AO29" s="3">
        <f t="shared" si="12"/>
        <v>1943089.46</v>
      </c>
      <c r="AP29" s="3">
        <f t="shared" si="12"/>
        <v>1943089.46</v>
      </c>
      <c r="AQ29" s="3">
        <f t="shared" si="12"/>
        <v>1943089.46</v>
      </c>
      <c r="AR29" s="3">
        <f t="shared" si="12"/>
        <v>1943089.46</v>
      </c>
      <c r="AS29" s="3">
        <f t="shared" si="12"/>
        <v>1943089.46</v>
      </c>
      <c r="AT29" s="3">
        <f t="shared" si="12"/>
        <v>1943089.46</v>
      </c>
      <c r="AU29" s="3">
        <f t="shared" si="12"/>
        <v>1943089.46</v>
      </c>
      <c r="AV29" s="3">
        <f t="shared" si="12"/>
        <v>1943089.46</v>
      </c>
      <c r="AW29" s="3">
        <f t="shared" si="12"/>
        <v>1943089.46</v>
      </c>
      <c r="AX29" s="3">
        <f t="shared" si="12"/>
        <v>1943089.46</v>
      </c>
      <c r="AY29" s="3">
        <f t="shared" si="12"/>
        <v>1943089.46</v>
      </c>
      <c r="AZ29" s="3">
        <f t="shared" si="12"/>
        <v>1943089.46</v>
      </c>
      <c r="BA29" s="3">
        <f t="shared" si="12"/>
        <v>1943089.46</v>
      </c>
      <c r="BB29" s="3">
        <f t="shared" si="12"/>
        <v>1943089.46</v>
      </c>
      <c r="BC29" s="3">
        <f t="shared" si="12"/>
        <v>1943089.46</v>
      </c>
      <c r="BD29" s="3">
        <f t="shared" si="12"/>
        <v>1943089.46</v>
      </c>
      <c r="BE29" s="3">
        <f t="shared" si="12"/>
        <v>1943089.46</v>
      </c>
      <c r="BF29" s="3">
        <f t="shared" si="12"/>
        <v>1943089.46</v>
      </c>
      <c r="BG29" s="3">
        <f t="shared" si="12"/>
        <v>1943089.46</v>
      </c>
      <c r="BH29" s="3">
        <f t="shared" si="12"/>
        <v>1943089.46</v>
      </c>
      <c r="BI29" s="3">
        <f t="shared" si="12"/>
        <v>1943089.46</v>
      </c>
      <c r="BJ29" s="3">
        <f t="shared" si="12"/>
        <v>1943089.46</v>
      </c>
      <c r="BK29" s="3">
        <f t="shared" si="12"/>
        <v>1943089.46</v>
      </c>
      <c r="BL29" s="3">
        <f t="shared" si="12"/>
        <v>1943089.46</v>
      </c>
      <c r="BM29" s="3">
        <f t="shared" si="12"/>
        <v>1943089.46</v>
      </c>
      <c r="BN29" s="3">
        <f t="shared" si="12"/>
        <v>1943089.46</v>
      </c>
      <c r="BO29" s="3">
        <f t="shared" si="12"/>
        <v>1943089.46</v>
      </c>
      <c r="BP29" s="3">
        <f t="shared" si="12"/>
        <v>1943089.46</v>
      </c>
      <c r="BQ29" s="3">
        <f t="shared" si="11"/>
        <v>1943089.46</v>
      </c>
      <c r="BR29" s="3">
        <f t="shared" si="11"/>
        <v>1943089.46</v>
      </c>
      <c r="BS29" s="3">
        <f t="shared" si="11"/>
        <v>1943089.46</v>
      </c>
      <c r="BT29" s="3">
        <f t="shared" si="11"/>
        <v>1943089.46</v>
      </c>
      <c r="BU29" s="3">
        <f t="shared" si="11"/>
        <v>1943089.46</v>
      </c>
      <c r="BV29" s="3">
        <f t="shared" si="11"/>
        <v>1943089.46</v>
      </c>
      <c r="BW29" s="3">
        <f t="shared" si="11"/>
        <v>1943089.46</v>
      </c>
      <c r="BX29" s="3">
        <f t="shared" si="11"/>
        <v>1943089.46</v>
      </c>
      <c r="BY29" s="3">
        <f t="shared" si="11"/>
        <v>1943089.46</v>
      </c>
      <c r="BZ29" s="3">
        <f t="shared" si="11"/>
        <v>1943089.46</v>
      </c>
      <c r="CA29" s="3">
        <f t="shared" si="11"/>
        <v>1943089.46</v>
      </c>
      <c r="CB29" s="3">
        <f t="shared" si="11"/>
        <v>1943089.46</v>
      </c>
      <c r="CC29" s="3">
        <f t="shared" si="11"/>
        <v>1943089.46</v>
      </c>
      <c r="CD29" s="3">
        <f t="shared" si="11"/>
        <v>1943089.46</v>
      </c>
      <c r="CE29" s="3">
        <f t="shared" si="11"/>
        <v>1943089.46</v>
      </c>
      <c r="CF29" s="3">
        <f t="shared" si="11"/>
        <v>1943089.46</v>
      </c>
      <c r="CG29" s="3">
        <f t="shared" si="11"/>
        <v>1943089.46</v>
      </c>
      <c r="CH29" s="12">
        <f t="shared" si="11"/>
        <v>1943089.46</v>
      </c>
    </row>
    <row r="30" spans="1:86" x14ac:dyDescent="0.25">
      <c r="A30" s="624"/>
      <c r="B30" s="11" t="str">
        <f t="shared" si="6"/>
        <v>Lighting</v>
      </c>
      <c r="C30" s="3">
        <f t="shared" si="6"/>
        <v>0</v>
      </c>
      <c r="D30" s="3">
        <f t="shared" si="9"/>
        <v>389195</v>
      </c>
      <c r="E30" s="3">
        <f t="shared" si="12"/>
        <v>2036462.8599999999</v>
      </c>
      <c r="F30" s="3">
        <f t="shared" si="12"/>
        <v>2760736.86</v>
      </c>
      <c r="G30" s="3">
        <f t="shared" si="12"/>
        <v>3798257.86</v>
      </c>
      <c r="H30" s="3">
        <f t="shared" si="12"/>
        <v>5266598.8599999994</v>
      </c>
      <c r="I30" s="3">
        <f t="shared" si="12"/>
        <v>5771417.8599999994</v>
      </c>
      <c r="J30" s="3">
        <f t="shared" si="12"/>
        <v>6604863.5899999999</v>
      </c>
      <c r="K30" s="3">
        <f t="shared" si="12"/>
        <v>7984945.3300000001</v>
      </c>
      <c r="L30" s="3">
        <f t="shared" si="12"/>
        <v>8495576.3300000001</v>
      </c>
      <c r="M30" s="3">
        <f t="shared" si="12"/>
        <v>10002045.130000001</v>
      </c>
      <c r="N30" s="491">
        <f t="shared" si="12"/>
        <v>17952855.109999999</v>
      </c>
      <c r="O30" s="3">
        <f t="shared" si="12"/>
        <v>17952855.109999999</v>
      </c>
      <c r="P30" s="3">
        <f t="shared" si="12"/>
        <v>17952855.109999999</v>
      </c>
      <c r="Q30" s="3">
        <f t="shared" si="12"/>
        <v>17952855.109999999</v>
      </c>
      <c r="R30" s="3">
        <f t="shared" si="12"/>
        <v>17952855.109999999</v>
      </c>
      <c r="S30" s="3">
        <f t="shared" si="12"/>
        <v>17952855.109999999</v>
      </c>
      <c r="T30" s="3">
        <f t="shared" si="12"/>
        <v>17952855.109999999</v>
      </c>
      <c r="U30" s="3">
        <f t="shared" si="12"/>
        <v>17952855.109999999</v>
      </c>
      <c r="V30" s="3">
        <f t="shared" si="12"/>
        <v>17952855.109999999</v>
      </c>
      <c r="W30" s="3">
        <f t="shared" si="12"/>
        <v>17952855.109999999</v>
      </c>
      <c r="X30" s="3">
        <f t="shared" si="12"/>
        <v>17952855.109999999</v>
      </c>
      <c r="Y30" s="3">
        <f t="shared" si="12"/>
        <v>17952855.109999999</v>
      </c>
      <c r="Z30" s="3">
        <f t="shared" si="12"/>
        <v>17952855.109999999</v>
      </c>
      <c r="AA30" s="3">
        <f t="shared" si="12"/>
        <v>17952855.109999999</v>
      </c>
      <c r="AB30" s="3">
        <f t="shared" si="12"/>
        <v>17952855.109999999</v>
      </c>
      <c r="AC30" s="3">
        <f t="shared" si="12"/>
        <v>17952855.109999999</v>
      </c>
      <c r="AD30" s="3">
        <f t="shared" si="12"/>
        <v>17952855.109999999</v>
      </c>
      <c r="AE30" s="3">
        <f t="shared" si="12"/>
        <v>17952855.109999999</v>
      </c>
      <c r="AF30" s="3">
        <f t="shared" si="12"/>
        <v>17952855.109999999</v>
      </c>
      <c r="AG30" s="3">
        <f t="shared" si="12"/>
        <v>17952855.109999999</v>
      </c>
      <c r="AH30" s="3">
        <f t="shared" si="12"/>
        <v>17952855.109999999</v>
      </c>
      <c r="AI30" s="3">
        <f t="shared" si="12"/>
        <v>17952855.109999999</v>
      </c>
      <c r="AJ30" s="3">
        <f t="shared" si="12"/>
        <v>17952855.109999999</v>
      </c>
      <c r="AK30" s="3">
        <f t="shared" si="12"/>
        <v>17952855.109999999</v>
      </c>
      <c r="AL30" s="3">
        <f t="shared" si="12"/>
        <v>17952855.109999999</v>
      </c>
      <c r="AM30" s="3">
        <f t="shared" si="12"/>
        <v>17952855.109999999</v>
      </c>
      <c r="AN30" s="3">
        <f t="shared" si="12"/>
        <v>17952855.109999999</v>
      </c>
      <c r="AO30" s="3">
        <f t="shared" si="12"/>
        <v>17952855.109999999</v>
      </c>
      <c r="AP30" s="3">
        <f t="shared" si="12"/>
        <v>17952855.109999999</v>
      </c>
      <c r="AQ30" s="3">
        <f t="shared" si="12"/>
        <v>17952855.109999999</v>
      </c>
      <c r="AR30" s="3">
        <f t="shared" si="12"/>
        <v>17952855.109999999</v>
      </c>
      <c r="AS30" s="3">
        <f t="shared" si="12"/>
        <v>17952855.109999999</v>
      </c>
      <c r="AT30" s="3">
        <f t="shared" si="12"/>
        <v>17952855.109999999</v>
      </c>
      <c r="AU30" s="3">
        <f t="shared" si="12"/>
        <v>17952855.109999999</v>
      </c>
      <c r="AV30" s="3">
        <f t="shared" si="12"/>
        <v>17952855.109999999</v>
      </c>
      <c r="AW30" s="3">
        <f t="shared" si="12"/>
        <v>17952855.109999999</v>
      </c>
      <c r="AX30" s="3">
        <f t="shared" si="12"/>
        <v>17952855.109999999</v>
      </c>
      <c r="AY30" s="3">
        <f t="shared" si="12"/>
        <v>17952855.109999999</v>
      </c>
      <c r="AZ30" s="3">
        <f t="shared" si="12"/>
        <v>17952855.109999999</v>
      </c>
      <c r="BA30" s="3">
        <f t="shared" si="12"/>
        <v>17952855.109999999</v>
      </c>
      <c r="BB30" s="3">
        <f t="shared" si="12"/>
        <v>17952855.109999999</v>
      </c>
      <c r="BC30" s="3">
        <f t="shared" si="12"/>
        <v>17952855.109999999</v>
      </c>
      <c r="BD30" s="3">
        <f t="shared" si="12"/>
        <v>17952855.109999999</v>
      </c>
      <c r="BE30" s="3">
        <f t="shared" si="12"/>
        <v>17952855.109999999</v>
      </c>
      <c r="BF30" s="3">
        <f t="shared" si="12"/>
        <v>17952855.109999999</v>
      </c>
      <c r="BG30" s="3">
        <f t="shared" si="12"/>
        <v>17952855.109999999</v>
      </c>
      <c r="BH30" s="3">
        <f t="shared" si="12"/>
        <v>17952855.109999999</v>
      </c>
      <c r="BI30" s="3">
        <f t="shared" si="12"/>
        <v>17952855.109999999</v>
      </c>
      <c r="BJ30" s="3">
        <f t="shared" si="12"/>
        <v>17952855.109999999</v>
      </c>
      <c r="BK30" s="3">
        <f t="shared" si="12"/>
        <v>17952855.109999999</v>
      </c>
      <c r="BL30" s="3">
        <f t="shared" si="12"/>
        <v>17952855.109999999</v>
      </c>
      <c r="BM30" s="3">
        <f t="shared" si="12"/>
        <v>17952855.109999999</v>
      </c>
      <c r="BN30" s="3">
        <f t="shared" si="12"/>
        <v>17952855.109999999</v>
      </c>
      <c r="BO30" s="3">
        <f t="shared" si="12"/>
        <v>17952855.109999999</v>
      </c>
      <c r="BP30" s="3">
        <f t="shared" si="12"/>
        <v>17952855.109999999</v>
      </c>
      <c r="BQ30" s="3">
        <f t="shared" si="11"/>
        <v>17952855.109999999</v>
      </c>
      <c r="BR30" s="3">
        <f t="shared" si="11"/>
        <v>17952855.109999999</v>
      </c>
      <c r="BS30" s="3">
        <f t="shared" si="11"/>
        <v>17952855.109999999</v>
      </c>
      <c r="BT30" s="3">
        <f t="shared" si="11"/>
        <v>17952855.109999999</v>
      </c>
      <c r="BU30" s="3">
        <f t="shared" si="11"/>
        <v>17952855.109999999</v>
      </c>
      <c r="BV30" s="3">
        <f t="shared" si="11"/>
        <v>17952855.109999999</v>
      </c>
      <c r="BW30" s="3">
        <f t="shared" si="11"/>
        <v>17952855.109999999</v>
      </c>
      <c r="BX30" s="3">
        <f t="shared" si="11"/>
        <v>17952855.109999999</v>
      </c>
      <c r="BY30" s="3">
        <f t="shared" si="11"/>
        <v>17952855.109999999</v>
      </c>
      <c r="BZ30" s="3">
        <f t="shared" si="11"/>
        <v>17952855.109999999</v>
      </c>
      <c r="CA30" s="3">
        <f t="shared" si="11"/>
        <v>17952855.109999999</v>
      </c>
      <c r="CB30" s="3">
        <f t="shared" si="11"/>
        <v>17952855.109999999</v>
      </c>
      <c r="CC30" s="3">
        <f t="shared" si="11"/>
        <v>17952855.109999999</v>
      </c>
      <c r="CD30" s="3">
        <f t="shared" si="11"/>
        <v>17952855.109999999</v>
      </c>
      <c r="CE30" s="3">
        <f t="shared" si="11"/>
        <v>17952855.109999999</v>
      </c>
      <c r="CF30" s="3">
        <f t="shared" si="11"/>
        <v>17952855.109999999</v>
      </c>
      <c r="CG30" s="3">
        <f t="shared" si="11"/>
        <v>17952855.109999999</v>
      </c>
      <c r="CH30" s="12">
        <f t="shared" si="11"/>
        <v>17952855.109999999</v>
      </c>
    </row>
    <row r="31" spans="1:86" x14ac:dyDescent="0.25">
      <c r="A31" s="624"/>
      <c r="B31" s="11" t="str">
        <f t="shared" si="6"/>
        <v>Miscellaneous</v>
      </c>
      <c r="C31" s="3">
        <f t="shared" si="6"/>
        <v>0</v>
      </c>
      <c r="D31" s="3">
        <f t="shared" si="9"/>
        <v>0</v>
      </c>
      <c r="E31" s="3">
        <f t="shared" si="12"/>
        <v>5636</v>
      </c>
      <c r="F31" s="3">
        <f t="shared" si="12"/>
        <v>5636</v>
      </c>
      <c r="G31" s="3">
        <f t="shared" si="12"/>
        <v>14090</v>
      </c>
      <c r="H31" s="3">
        <f t="shared" si="12"/>
        <v>14090</v>
      </c>
      <c r="I31" s="3">
        <f t="shared" si="12"/>
        <v>14090</v>
      </c>
      <c r="J31" s="3">
        <f t="shared" si="12"/>
        <v>14090</v>
      </c>
      <c r="K31" s="3">
        <f t="shared" si="12"/>
        <v>16908</v>
      </c>
      <c r="L31" s="3">
        <f t="shared" si="12"/>
        <v>16908</v>
      </c>
      <c r="M31" s="3">
        <f t="shared" si="12"/>
        <v>47906</v>
      </c>
      <c r="N31" s="491">
        <f t="shared" si="12"/>
        <v>118593.61</v>
      </c>
      <c r="O31" s="3">
        <f t="shared" si="12"/>
        <v>118593.61</v>
      </c>
      <c r="P31" s="3">
        <f t="shared" si="12"/>
        <v>118593.61</v>
      </c>
      <c r="Q31" s="3">
        <f t="shared" si="12"/>
        <v>118593.61</v>
      </c>
      <c r="R31" s="3">
        <f t="shared" si="12"/>
        <v>118593.61</v>
      </c>
      <c r="S31" s="3">
        <f t="shared" si="12"/>
        <v>118593.61</v>
      </c>
      <c r="T31" s="3">
        <f t="shared" si="12"/>
        <v>118593.61</v>
      </c>
      <c r="U31" s="3">
        <f t="shared" si="12"/>
        <v>118593.61</v>
      </c>
      <c r="V31" s="3">
        <f t="shared" si="12"/>
        <v>118593.61</v>
      </c>
      <c r="W31" s="3">
        <f t="shared" si="12"/>
        <v>118593.61</v>
      </c>
      <c r="X31" s="3">
        <f t="shared" si="12"/>
        <v>118593.61</v>
      </c>
      <c r="Y31" s="3">
        <f t="shared" si="12"/>
        <v>118593.61</v>
      </c>
      <c r="Z31" s="3">
        <f t="shared" si="12"/>
        <v>118593.61</v>
      </c>
      <c r="AA31" s="3">
        <f t="shared" si="12"/>
        <v>118593.61</v>
      </c>
      <c r="AB31" s="3">
        <f t="shared" si="12"/>
        <v>118593.61</v>
      </c>
      <c r="AC31" s="3">
        <f t="shared" si="12"/>
        <v>118593.61</v>
      </c>
      <c r="AD31" s="3">
        <f t="shared" si="12"/>
        <v>118593.61</v>
      </c>
      <c r="AE31" s="3">
        <f t="shared" si="12"/>
        <v>118593.61</v>
      </c>
      <c r="AF31" s="3">
        <f t="shared" si="12"/>
        <v>118593.61</v>
      </c>
      <c r="AG31" s="3">
        <f t="shared" si="12"/>
        <v>118593.61</v>
      </c>
      <c r="AH31" s="3">
        <f t="shared" si="12"/>
        <v>118593.61</v>
      </c>
      <c r="AI31" s="3">
        <f t="shared" si="12"/>
        <v>118593.61</v>
      </c>
      <c r="AJ31" s="3">
        <f t="shared" si="12"/>
        <v>118593.61</v>
      </c>
      <c r="AK31" s="3">
        <f t="shared" si="12"/>
        <v>118593.61</v>
      </c>
      <c r="AL31" s="3">
        <f t="shared" si="12"/>
        <v>118593.61</v>
      </c>
      <c r="AM31" s="3">
        <f t="shared" si="12"/>
        <v>118593.61</v>
      </c>
      <c r="AN31" s="3">
        <f t="shared" si="12"/>
        <v>118593.61</v>
      </c>
      <c r="AO31" s="3">
        <f t="shared" si="12"/>
        <v>118593.61</v>
      </c>
      <c r="AP31" s="3">
        <f t="shared" si="12"/>
        <v>118593.61</v>
      </c>
      <c r="AQ31" s="3">
        <f t="shared" si="12"/>
        <v>118593.61</v>
      </c>
      <c r="AR31" s="3">
        <f t="shared" si="12"/>
        <v>118593.61</v>
      </c>
      <c r="AS31" s="3">
        <f t="shared" si="12"/>
        <v>118593.61</v>
      </c>
      <c r="AT31" s="3">
        <f t="shared" si="12"/>
        <v>118593.61</v>
      </c>
      <c r="AU31" s="3">
        <f t="shared" si="12"/>
        <v>118593.61</v>
      </c>
      <c r="AV31" s="3">
        <f t="shared" si="12"/>
        <v>118593.61</v>
      </c>
      <c r="AW31" s="3">
        <f t="shared" si="12"/>
        <v>118593.61</v>
      </c>
      <c r="AX31" s="3">
        <f t="shared" si="12"/>
        <v>118593.61</v>
      </c>
      <c r="AY31" s="3">
        <f t="shared" si="12"/>
        <v>118593.61</v>
      </c>
      <c r="AZ31" s="3">
        <f t="shared" si="12"/>
        <v>118593.61</v>
      </c>
      <c r="BA31" s="3">
        <f t="shared" si="12"/>
        <v>118593.61</v>
      </c>
      <c r="BB31" s="3">
        <f t="shared" si="12"/>
        <v>118593.61</v>
      </c>
      <c r="BC31" s="3">
        <f t="shared" si="12"/>
        <v>118593.61</v>
      </c>
      <c r="BD31" s="3">
        <f t="shared" si="12"/>
        <v>118593.61</v>
      </c>
      <c r="BE31" s="3">
        <f t="shared" si="12"/>
        <v>118593.61</v>
      </c>
      <c r="BF31" s="3">
        <f t="shared" si="12"/>
        <v>118593.61</v>
      </c>
      <c r="BG31" s="3">
        <f t="shared" si="12"/>
        <v>118593.61</v>
      </c>
      <c r="BH31" s="3">
        <f t="shared" si="12"/>
        <v>118593.61</v>
      </c>
      <c r="BI31" s="3">
        <f t="shared" si="12"/>
        <v>118593.61</v>
      </c>
      <c r="BJ31" s="3">
        <f t="shared" si="12"/>
        <v>118593.61</v>
      </c>
      <c r="BK31" s="3">
        <f t="shared" si="12"/>
        <v>118593.61</v>
      </c>
      <c r="BL31" s="3">
        <f t="shared" si="12"/>
        <v>118593.61</v>
      </c>
      <c r="BM31" s="3">
        <f t="shared" si="12"/>
        <v>118593.61</v>
      </c>
      <c r="BN31" s="3">
        <f t="shared" si="12"/>
        <v>118593.61</v>
      </c>
      <c r="BO31" s="3">
        <f t="shared" si="12"/>
        <v>118593.61</v>
      </c>
      <c r="BP31" s="3">
        <f t="shared" si="12"/>
        <v>118593.61</v>
      </c>
      <c r="BQ31" s="3">
        <f t="shared" si="11"/>
        <v>118593.61</v>
      </c>
      <c r="BR31" s="3">
        <f t="shared" si="11"/>
        <v>118593.61</v>
      </c>
      <c r="BS31" s="3">
        <f t="shared" si="11"/>
        <v>118593.61</v>
      </c>
      <c r="BT31" s="3">
        <f t="shared" si="11"/>
        <v>118593.61</v>
      </c>
      <c r="BU31" s="3">
        <f t="shared" si="11"/>
        <v>118593.61</v>
      </c>
      <c r="BV31" s="3">
        <f t="shared" si="11"/>
        <v>118593.61</v>
      </c>
      <c r="BW31" s="3">
        <f t="shared" si="11"/>
        <v>118593.61</v>
      </c>
      <c r="BX31" s="3">
        <f t="shared" si="11"/>
        <v>118593.61</v>
      </c>
      <c r="BY31" s="3">
        <f t="shared" si="11"/>
        <v>118593.61</v>
      </c>
      <c r="BZ31" s="3">
        <f t="shared" si="11"/>
        <v>118593.61</v>
      </c>
      <c r="CA31" s="3">
        <f t="shared" si="11"/>
        <v>118593.61</v>
      </c>
      <c r="CB31" s="3">
        <f t="shared" si="11"/>
        <v>118593.61</v>
      </c>
      <c r="CC31" s="3">
        <f t="shared" si="11"/>
        <v>118593.61</v>
      </c>
      <c r="CD31" s="3">
        <f t="shared" si="11"/>
        <v>118593.61</v>
      </c>
      <c r="CE31" s="3">
        <f t="shared" si="11"/>
        <v>118593.61</v>
      </c>
      <c r="CF31" s="3">
        <f t="shared" si="11"/>
        <v>118593.61</v>
      </c>
      <c r="CG31" s="3">
        <f t="shared" si="11"/>
        <v>118593.61</v>
      </c>
      <c r="CH31" s="12">
        <f t="shared" si="11"/>
        <v>118593.61</v>
      </c>
    </row>
    <row r="32" spans="1:86" ht="15" customHeight="1" x14ac:dyDescent="0.25">
      <c r="A32" s="624"/>
      <c r="B32" s="11" t="str">
        <f t="shared" si="6"/>
        <v>Motors</v>
      </c>
      <c r="C32" s="3">
        <f t="shared" si="6"/>
        <v>0</v>
      </c>
      <c r="D32" s="3">
        <f t="shared" si="9"/>
        <v>0</v>
      </c>
      <c r="E32" s="3">
        <f t="shared" si="12"/>
        <v>0</v>
      </c>
      <c r="F32" s="3">
        <f t="shared" si="12"/>
        <v>0</v>
      </c>
      <c r="G32" s="3">
        <f t="shared" si="12"/>
        <v>0</v>
      </c>
      <c r="H32" s="3">
        <f t="shared" si="12"/>
        <v>0</v>
      </c>
      <c r="I32" s="3">
        <f t="shared" si="12"/>
        <v>0</v>
      </c>
      <c r="J32" s="3">
        <f t="shared" si="12"/>
        <v>0</v>
      </c>
      <c r="K32" s="3">
        <f t="shared" si="12"/>
        <v>0</v>
      </c>
      <c r="L32" s="3">
        <f t="shared" si="12"/>
        <v>0</v>
      </c>
      <c r="M32" s="3">
        <f t="shared" si="12"/>
        <v>0</v>
      </c>
      <c r="N32" s="491">
        <f t="shared" si="12"/>
        <v>25934</v>
      </c>
      <c r="O32" s="3">
        <f t="shared" si="12"/>
        <v>25934</v>
      </c>
      <c r="P32" s="3">
        <f t="shared" si="12"/>
        <v>25934</v>
      </c>
      <c r="Q32" s="3">
        <f t="shared" si="12"/>
        <v>25934</v>
      </c>
      <c r="R32" s="3">
        <f t="shared" si="12"/>
        <v>25934</v>
      </c>
      <c r="S32" s="3">
        <f t="shared" si="12"/>
        <v>25934</v>
      </c>
      <c r="T32" s="3">
        <f t="shared" si="12"/>
        <v>25934</v>
      </c>
      <c r="U32" s="3">
        <f t="shared" si="12"/>
        <v>25934</v>
      </c>
      <c r="V32" s="3">
        <f t="shared" si="12"/>
        <v>25934</v>
      </c>
      <c r="W32" s="3">
        <f t="shared" si="12"/>
        <v>25934</v>
      </c>
      <c r="X32" s="3">
        <f t="shared" si="12"/>
        <v>25934</v>
      </c>
      <c r="Y32" s="3">
        <f t="shared" si="12"/>
        <v>25934</v>
      </c>
      <c r="Z32" s="3">
        <f t="shared" si="12"/>
        <v>25934</v>
      </c>
      <c r="AA32" s="3">
        <f t="shared" si="12"/>
        <v>25934</v>
      </c>
      <c r="AB32" s="3">
        <f t="shared" si="12"/>
        <v>25934</v>
      </c>
      <c r="AC32" s="3">
        <f t="shared" si="12"/>
        <v>25934</v>
      </c>
      <c r="AD32" s="3">
        <f t="shared" si="12"/>
        <v>25934</v>
      </c>
      <c r="AE32" s="3">
        <f t="shared" si="12"/>
        <v>25934</v>
      </c>
      <c r="AF32" s="3">
        <f t="shared" si="12"/>
        <v>25934</v>
      </c>
      <c r="AG32" s="3">
        <f t="shared" si="12"/>
        <v>25934</v>
      </c>
      <c r="AH32" s="3">
        <f t="shared" si="12"/>
        <v>25934</v>
      </c>
      <c r="AI32" s="3">
        <f t="shared" si="12"/>
        <v>25934</v>
      </c>
      <c r="AJ32" s="3">
        <f t="shared" si="12"/>
        <v>25934</v>
      </c>
      <c r="AK32" s="3">
        <f t="shared" si="12"/>
        <v>25934</v>
      </c>
      <c r="AL32" s="3">
        <f t="shared" si="12"/>
        <v>25934</v>
      </c>
      <c r="AM32" s="3">
        <f t="shared" si="12"/>
        <v>25934</v>
      </c>
      <c r="AN32" s="3">
        <f t="shared" si="12"/>
        <v>25934</v>
      </c>
      <c r="AO32" s="3">
        <f t="shared" si="12"/>
        <v>25934</v>
      </c>
      <c r="AP32" s="3">
        <f t="shared" si="12"/>
        <v>25934</v>
      </c>
      <c r="AQ32" s="3">
        <f t="shared" si="12"/>
        <v>25934</v>
      </c>
      <c r="AR32" s="3">
        <f t="shared" si="12"/>
        <v>25934</v>
      </c>
      <c r="AS32" s="3">
        <f t="shared" si="12"/>
        <v>25934</v>
      </c>
      <c r="AT32" s="3">
        <f t="shared" si="12"/>
        <v>25934</v>
      </c>
      <c r="AU32" s="3">
        <f t="shared" si="12"/>
        <v>25934</v>
      </c>
      <c r="AV32" s="3">
        <f t="shared" si="12"/>
        <v>25934</v>
      </c>
      <c r="AW32" s="3">
        <f t="shared" si="12"/>
        <v>25934</v>
      </c>
      <c r="AX32" s="3">
        <f t="shared" si="12"/>
        <v>25934</v>
      </c>
      <c r="AY32" s="3">
        <f t="shared" si="12"/>
        <v>25934</v>
      </c>
      <c r="AZ32" s="3">
        <f t="shared" si="12"/>
        <v>25934</v>
      </c>
      <c r="BA32" s="3">
        <f t="shared" si="12"/>
        <v>25934</v>
      </c>
      <c r="BB32" s="3">
        <f t="shared" si="12"/>
        <v>25934</v>
      </c>
      <c r="BC32" s="3">
        <f t="shared" si="12"/>
        <v>25934</v>
      </c>
      <c r="BD32" s="3">
        <f t="shared" si="12"/>
        <v>25934</v>
      </c>
      <c r="BE32" s="3">
        <f t="shared" si="12"/>
        <v>25934</v>
      </c>
      <c r="BF32" s="3">
        <f t="shared" si="12"/>
        <v>25934</v>
      </c>
      <c r="BG32" s="3">
        <f t="shared" si="12"/>
        <v>25934</v>
      </c>
      <c r="BH32" s="3">
        <f t="shared" si="12"/>
        <v>25934</v>
      </c>
      <c r="BI32" s="3">
        <f t="shared" si="12"/>
        <v>25934</v>
      </c>
      <c r="BJ32" s="3">
        <f t="shared" si="12"/>
        <v>25934</v>
      </c>
      <c r="BK32" s="3">
        <f t="shared" si="12"/>
        <v>25934</v>
      </c>
      <c r="BL32" s="3">
        <f t="shared" si="12"/>
        <v>25934</v>
      </c>
      <c r="BM32" s="3">
        <f t="shared" si="12"/>
        <v>25934</v>
      </c>
      <c r="BN32" s="3">
        <f t="shared" si="12"/>
        <v>25934</v>
      </c>
      <c r="BO32" s="3">
        <f t="shared" si="12"/>
        <v>25934</v>
      </c>
      <c r="BP32" s="3">
        <f t="shared" ref="BP32:CH35" si="13">IF(SUM($C$19:$N$19)=0,0,BO32+BP14)</f>
        <v>25934</v>
      </c>
      <c r="BQ32" s="3">
        <f t="shared" si="13"/>
        <v>25934</v>
      </c>
      <c r="BR32" s="3">
        <f t="shared" si="13"/>
        <v>25934</v>
      </c>
      <c r="BS32" s="3">
        <f t="shared" si="13"/>
        <v>25934</v>
      </c>
      <c r="BT32" s="3">
        <f t="shared" si="13"/>
        <v>25934</v>
      </c>
      <c r="BU32" s="3">
        <f t="shared" si="13"/>
        <v>25934</v>
      </c>
      <c r="BV32" s="3">
        <f t="shared" si="13"/>
        <v>25934</v>
      </c>
      <c r="BW32" s="3">
        <f t="shared" si="13"/>
        <v>25934</v>
      </c>
      <c r="BX32" s="3">
        <f t="shared" si="13"/>
        <v>25934</v>
      </c>
      <c r="BY32" s="3">
        <f t="shared" si="13"/>
        <v>25934</v>
      </c>
      <c r="BZ32" s="3">
        <f t="shared" si="13"/>
        <v>25934</v>
      </c>
      <c r="CA32" s="3">
        <f t="shared" si="13"/>
        <v>25934</v>
      </c>
      <c r="CB32" s="3">
        <f t="shared" si="13"/>
        <v>25934</v>
      </c>
      <c r="CC32" s="3">
        <f t="shared" si="13"/>
        <v>25934</v>
      </c>
      <c r="CD32" s="3">
        <f t="shared" si="13"/>
        <v>25934</v>
      </c>
      <c r="CE32" s="3">
        <f t="shared" si="13"/>
        <v>25934</v>
      </c>
      <c r="CF32" s="3">
        <f t="shared" si="13"/>
        <v>25934</v>
      </c>
      <c r="CG32" s="3">
        <f t="shared" si="13"/>
        <v>25934</v>
      </c>
      <c r="CH32" s="12">
        <f t="shared" si="13"/>
        <v>25934</v>
      </c>
    </row>
    <row r="33" spans="1:86" x14ac:dyDescent="0.25">
      <c r="A33" s="624"/>
      <c r="B33" s="11" t="str">
        <f t="shared" si="6"/>
        <v>Process</v>
      </c>
      <c r="C33" s="3">
        <f t="shared" si="6"/>
        <v>0</v>
      </c>
      <c r="D33" s="3">
        <f t="shared" si="9"/>
        <v>0</v>
      </c>
      <c r="E33" s="3">
        <f t="shared" ref="E33:BP35" si="14">IF(SUM($C$19:$N$19)=0,0,D33+E15)</f>
        <v>0</v>
      </c>
      <c r="F33" s="3">
        <f t="shared" si="14"/>
        <v>0</v>
      </c>
      <c r="G33" s="3">
        <f t="shared" si="14"/>
        <v>0</v>
      </c>
      <c r="H33" s="3">
        <f t="shared" si="14"/>
        <v>0</v>
      </c>
      <c r="I33" s="3">
        <f t="shared" si="14"/>
        <v>0</v>
      </c>
      <c r="J33" s="3">
        <f t="shared" si="14"/>
        <v>0</v>
      </c>
      <c r="K33" s="3">
        <f t="shared" si="14"/>
        <v>0</v>
      </c>
      <c r="L33" s="3">
        <f t="shared" si="14"/>
        <v>0</v>
      </c>
      <c r="M33" s="3">
        <f t="shared" si="14"/>
        <v>0</v>
      </c>
      <c r="N33" s="491">
        <f t="shared" si="14"/>
        <v>218550</v>
      </c>
      <c r="O33" s="3">
        <f t="shared" si="14"/>
        <v>218550</v>
      </c>
      <c r="P33" s="3">
        <f t="shared" si="14"/>
        <v>218550</v>
      </c>
      <c r="Q33" s="3">
        <f t="shared" si="14"/>
        <v>218550</v>
      </c>
      <c r="R33" s="3">
        <f t="shared" si="14"/>
        <v>218550</v>
      </c>
      <c r="S33" s="3">
        <f t="shared" si="14"/>
        <v>218550</v>
      </c>
      <c r="T33" s="3">
        <f t="shared" si="14"/>
        <v>218550</v>
      </c>
      <c r="U33" s="3">
        <f t="shared" si="14"/>
        <v>218550</v>
      </c>
      <c r="V33" s="3">
        <f t="shared" si="14"/>
        <v>218550</v>
      </c>
      <c r="W33" s="3">
        <f t="shared" si="14"/>
        <v>218550</v>
      </c>
      <c r="X33" s="3">
        <f t="shared" si="14"/>
        <v>218550</v>
      </c>
      <c r="Y33" s="3">
        <f t="shared" si="14"/>
        <v>218550</v>
      </c>
      <c r="Z33" s="3">
        <f t="shared" si="14"/>
        <v>218550</v>
      </c>
      <c r="AA33" s="3">
        <f t="shared" si="14"/>
        <v>218550</v>
      </c>
      <c r="AB33" s="3">
        <f t="shared" si="14"/>
        <v>218550</v>
      </c>
      <c r="AC33" s="3">
        <f t="shared" si="14"/>
        <v>218550</v>
      </c>
      <c r="AD33" s="3">
        <f t="shared" si="14"/>
        <v>218550</v>
      </c>
      <c r="AE33" s="3">
        <f t="shared" si="14"/>
        <v>218550</v>
      </c>
      <c r="AF33" s="3">
        <f t="shared" si="14"/>
        <v>218550</v>
      </c>
      <c r="AG33" s="3">
        <f t="shared" si="14"/>
        <v>218550</v>
      </c>
      <c r="AH33" s="3">
        <f t="shared" si="14"/>
        <v>218550</v>
      </c>
      <c r="AI33" s="3">
        <f t="shared" si="14"/>
        <v>218550</v>
      </c>
      <c r="AJ33" s="3">
        <f t="shared" si="14"/>
        <v>218550</v>
      </c>
      <c r="AK33" s="3">
        <f t="shared" si="14"/>
        <v>218550</v>
      </c>
      <c r="AL33" s="3">
        <f t="shared" si="14"/>
        <v>218550</v>
      </c>
      <c r="AM33" s="3">
        <f t="shared" si="14"/>
        <v>218550</v>
      </c>
      <c r="AN33" s="3">
        <f t="shared" si="14"/>
        <v>218550</v>
      </c>
      <c r="AO33" s="3">
        <f t="shared" si="14"/>
        <v>218550</v>
      </c>
      <c r="AP33" s="3">
        <f t="shared" si="14"/>
        <v>218550</v>
      </c>
      <c r="AQ33" s="3">
        <f t="shared" si="14"/>
        <v>218550</v>
      </c>
      <c r="AR33" s="3">
        <f t="shared" si="14"/>
        <v>218550</v>
      </c>
      <c r="AS33" s="3">
        <f t="shared" si="14"/>
        <v>218550</v>
      </c>
      <c r="AT33" s="3">
        <f t="shared" si="14"/>
        <v>218550</v>
      </c>
      <c r="AU33" s="3">
        <f t="shared" si="14"/>
        <v>218550</v>
      </c>
      <c r="AV33" s="3">
        <f t="shared" si="14"/>
        <v>218550</v>
      </c>
      <c r="AW33" s="3">
        <f t="shared" si="14"/>
        <v>218550</v>
      </c>
      <c r="AX33" s="3">
        <f t="shared" si="14"/>
        <v>218550</v>
      </c>
      <c r="AY33" s="3">
        <f t="shared" si="14"/>
        <v>218550</v>
      </c>
      <c r="AZ33" s="3">
        <f t="shared" si="14"/>
        <v>218550</v>
      </c>
      <c r="BA33" s="3">
        <f t="shared" si="14"/>
        <v>218550</v>
      </c>
      <c r="BB33" s="3">
        <f t="shared" si="14"/>
        <v>218550</v>
      </c>
      <c r="BC33" s="3">
        <f t="shared" si="14"/>
        <v>218550</v>
      </c>
      <c r="BD33" s="3">
        <f t="shared" si="14"/>
        <v>218550</v>
      </c>
      <c r="BE33" s="3">
        <f t="shared" si="14"/>
        <v>218550</v>
      </c>
      <c r="BF33" s="3">
        <f t="shared" si="14"/>
        <v>218550</v>
      </c>
      <c r="BG33" s="3">
        <f t="shared" si="14"/>
        <v>218550</v>
      </c>
      <c r="BH33" s="3">
        <f t="shared" si="14"/>
        <v>218550</v>
      </c>
      <c r="BI33" s="3">
        <f t="shared" si="14"/>
        <v>218550</v>
      </c>
      <c r="BJ33" s="3">
        <f t="shared" si="14"/>
        <v>218550</v>
      </c>
      <c r="BK33" s="3">
        <f t="shared" si="14"/>
        <v>218550</v>
      </c>
      <c r="BL33" s="3">
        <f t="shared" si="14"/>
        <v>218550</v>
      </c>
      <c r="BM33" s="3">
        <f t="shared" si="14"/>
        <v>218550</v>
      </c>
      <c r="BN33" s="3">
        <f t="shared" si="14"/>
        <v>218550</v>
      </c>
      <c r="BO33" s="3">
        <f t="shared" si="14"/>
        <v>218550</v>
      </c>
      <c r="BP33" s="3">
        <f t="shared" si="14"/>
        <v>218550</v>
      </c>
      <c r="BQ33" s="3">
        <f t="shared" si="13"/>
        <v>218550</v>
      </c>
      <c r="BR33" s="3">
        <f t="shared" si="13"/>
        <v>218550</v>
      </c>
      <c r="BS33" s="3">
        <f t="shared" si="13"/>
        <v>218550</v>
      </c>
      <c r="BT33" s="3">
        <f t="shared" si="13"/>
        <v>218550</v>
      </c>
      <c r="BU33" s="3">
        <f t="shared" si="13"/>
        <v>218550</v>
      </c>
      <c r="BV33" s="3">
        <f t="shared" si="13"/>
        <v>218550</v>
      </c>
      <c r="BW33" s="3">
        <f t="shared" si="13"/>
        <v>218550</v>
      </c>
      <c r="BX33" s="3">
        <f t="shared" si="13"/>
        <v>218550</v>
      </c>
      <c r="BY33" s="3">
        <f t="shared" si="13"/>
        <v>218550</v>
      </c>
      <c r="BZ33" s="3">
        <f t="shared" si="13"/>
        <v>218550</v>
      </c>
      <c r="CA33" s="3">
        <f t="shared" si="13"/>
        <v>218550</v>
      </c>
      <c r="CB33" s="3">
        <f t="shared" si="13"/>
        <v>218550</v>
      </c>
      <c r="CC33" s="3">
        <f t="shared" si="13"/>
        <v>218550</v>
      </c>
      <c r="CD33" s="3">
        <f t="shared" si="13"/>
        <v>218550</v>
      </c>
      <c r="CE33" s="3">
        <f t="shared" si="13"/>
        <v>218550</v>
      </c>
      <c r="CF33" s="3">
        <f t="shared" si="13"/>
        <v>218550</v>
      </c>
      <c r="CG33" s="3">
        <f t="shared" si="13"/>
        <v>218550</v>
      </c>
      <c r="CH33" s="12">
        <f t="shared" si="13"/>
        <v>218550</v>
      </c>
    </row>
    <row r="34" spans="1:86" x14ac:dyDescent="0.25">
      <c r="A34" s="624"/>
      <c r="B34" s="11" t="str">
        <f t="shared" si="6"/>
        <v>Refrigeration</v>
      </c>
      <c r="C34" s="3">
        <f t="shared" si="6"/>
        <v>0</v>
      </c>
      <c r="D34" s="3">
        <f t="shared" si="9"/>
        <v>0</v>
      </c>
      <c r="E34" s="3">
        <f t="shared" si="14"/>
        <v>95082</v>
      </c>
      <c r="F34" s="3">
        <f t="shared" si="14"/>
        <v>168802</v>
      </c>
      <c r="G34" s="3">
        <f t="shared" si="14"/>
        <v>203373</v>
      </c>
      <c r="H34" s="3">
        <f t="shared" si="14"/>
        <v>203373</v>
      </c>
      <c r="I34" s="3">
        <f t="shared" si="14"/>
        <v>208523</v>
      </c>
      <c r="J34" s="3">
        <f t="shared" si="14"/>
        <v>208523</v>
      </c>
      <c r="K34" s="3">
        <f t="shared" si="14"/>
        <v>415345</v>
      </c>
      <c r="L34" s="3">
        <f t="shared" si="14"/>
        <v>465513</v>
      </c>
      <c r="M34" s="3">
        <f t="shared" si="14"/>
        <v>465513</v>
      </c>
      <c r="N34" s="491">
        <f t="shared" si="14"/>
        <v>536124</v>
      </c>
      <c r="O34" s="3">
        <f t="shared" si="14"/>
        <v>536124</v>
      </c>
      <c r="P34" s="3">
        <f t="shared" si="14"/>
        <v>536124</v>
      </c>
      <c r="Q34" s="3">
        <f t="shared" si="14"/>
        <v>536124</v>
      </c>
      <c r="R34" s="3">
        <f t="shared" si="14"/>
        <v>536124</v>
      </c>
      <c r="S34" s="3">
        <f t="shared" si="14"/>
        <v>536124</v>
      </c>
      <c r="T34" s="3">
        <f t="shared" si="14"/>
        <v>536124</v>
      </c>
      <c r="U34" s="3">
        <f t="shared" si="14"/>
        <v>536124</v>
      </c>
      <c r="V34" s="3">
        <f t="shared" si="14"/>
        <v>536124</v>
      </c>
      <c r="W34" s="3">
        <f t="shared" si="14"/>
        <v>536124</v>
      </c>
      <c r="X34" s="3">
        <f t="shared" si="14"/>
        <v>536124</v>
      </c>
      <c r="Y34" s="3">
        <f t="shared" si="14"/>
        <v>536124</v>
      </c>
      <c r="Z34" s="3">
        <f t="shared" si="14"/>
        <v>536124</v>
      </c>
      <c r="AA34" s="3">
        <f t="shared" si="14"/>
        <v>536124</v>
      </c>
      <c r="AB34" s="3">
        <f t="shared" si="14"/>
        <v>536124</v>
      </c>
      <c r="AC34" s="3">
        <f t="shared" si="14"/>
        <v>536124</v>
      </c>
      <c r="AD34" s="3">
        <f t="shared" si="14"/>
        <v>536124</v>
      </c>
      <c r="AE34" s="3">
        <f t="shared" si="14"/>
        <v>536124</v>
      </c>
      <c r="AF34" s="3">
        <f t="shared" si="14"/>
        <v>536124</v>
      </c>
      <c r="AG34" s="3">
        <f t="shared" si="14"/>
        <v>536124</v>
      </c>
      <c r="AH34" s="3">
        <f t="shared" si="14"/>
        <v>536124</v>
      </c>
      <c r="AI34" s="3">
        <f t="shared" si="14"/>
        <v>536124</v>
      </c>
      <c r="AJ34" s="3">
        <f t="shared" si="14"/>
        <v>536124</v>
      </c>
      <c r="AK34" s="3">
        <f t="shared" si="14"/>
        <v>536124</v>
      </c>
      <c r="AL34" s="3">
        <f t="shared" si="14"/>
        <v>536124</v>
      </c>
      <c r="AM34" s="3">
        <f t="shared" si="14"/>
        <v>536124</v>
      </c>
      <c r="AN34" s="3">
        <f t="shared" si="14"/>
        <v>536124</v>
      </c>
      <c r="AO34" s="3">
        <f t="shared" si="14"/>
        <v>536124</v>
      </c>
      <c r="AP34" s="3">
        <f t="shared" si="14"/>
        <v>536124</v>
      </c>
      <c r="AQ34" s="3">
        <f t="shared" si="14"/>
        <v>536124</v>
      </c>
      <c r="AR34" s="3">
        <f t="shared" si="14"/>
        <v>536124</v>
      </c>
      <c r="AS34" s="3">
        <f t="shared" si="14"/>
        <v>536124</v>
      </c>
      <c r="AT34" s="3">
        <f t="shared" si="14"/>
        <v>536124</v>
      </c>
      <c r="AU34" s="3">
        <f t="shared" si="14"/>
        <v>536124</v>
      </c>
      <c r="AV34" s="3">
        <f t="shared" si="14"/>
        <v>536124</v>
      </c>
      <c r="AW34" s="3">
        <f t="shared" si="14"/>
        <v>536124</v>
      </c>
      <c r="AX34" s="3">
        <f t="shared" si="14"/>
        <v>536124</v>
      </c>
      <c r="AY34" s="3">
        <f t="shared" si="14"/>
        <v>536124</v>
      </c>
      <c r="AZ34" s="3">
        <f t="shared" si="14"/>
        <v>536124</v>
      </c>
      <c r="BA34" s="3">
        <f t="shared" si="14"/>
        <v>536124</v>
      </c>
      <c r="BB34" s="3">
        <f t="shared" si="14"/>
        <v>536124</v>
      </c>
      <c r="BC34" s="3">
        <f t="shared" si="14"/>
        <v>536124</v>
      </c>
      <c r="BD34" s="3">
        <f t="shared" si="14"/>
        <v>536124</v>
      </c>
      <c r="BE34" s="3">
        <f t="shared" si="14"/>
        <v>536124</v>
      </c>
      <c r="BF34" s="3">
        <f t="shared" si="14"/>
        <v>536124</v>
      </c>
      <c r="BG34" s="3">
        <f t="shared" si="14"/>
        <v>536124</v>
      </c>
      <c r="BH34" s="3">
        <f t="shared" si="14"/>
        <v>536124</v>
      </c>
      <c r="BI34" s="3">
        <f t="shared" si="14"/>
        <v>536124</v>
      </c>
      <c r="BJ34" s="3">
        <f t="shared" si="14"/>
        <v>536124</v>
      </c>
      <c r="BK34" s="3">
        <f t="shared" si="14"/>
        <v>536124</v>
      </c>
      <c r="BL34" s="3">
        <f t="shared" si="14"/>
        <v>536124</v>
      </c>
      <c r="BM34" s="3">
        <f t="shared" si="14"/>
        <v>536124</v>
      </c>
      <c r="BN34" s="3">
        <f t="shared" si="14"/>
        <v>536124</v>
      </c>
      <c r="BO34" s="3">
        <f t="shared" si="14"/>
        <v>536124</v>
      </c>
      <c r="BP34" s="3">
        <f t="shared" si="14"/>
        <v>536124</v>
      </c>
      <c r="BQ34" s="3">
        <f t="shared" si="13"/>
        <v>536124</v>
      </c>
      <c r="BR34" s="3">
        <f t="shared" si="13"/>
        <v>536124</v>
      </c>
      <c r="BS34" s="3">
        <f t="shared" si="13"/>
        <v>536124</v>
      </c>
      <c r="BT34" s="3">
        <f t="shared" si="13"/>
        <v>536124</v>
      </c>
      <c r="BU34" s="3">
        <f t="shared" si="13"/>
        <v>536124</v>
      </c>
      <c r="BV34" s="3">
        <f t="shared" si="13"/>
        <v>536124</v>
      </c>
      <c r="BW34" s="3">
        <f t="shared" si="13"/>
        <v>536124</v>
      </c>
      <c r="BX34" s="3">
        <f t="shared" si="13"/>
        <v>536124</v>
      </c>
      <c r="BY34" s="3">
        <f t="shared" si="13"/>
        <v>536124</v>
      </c>
      <c r="BZ34" s="3">
        <f t="shared" si="13"/>
        <v>536124</v>
      </c>
      <c r="CA34" s="3">
        <f t="shared" si="13"/>
        <v>536124</v>
      </c>
      <c r="CB34" s="3">
        <f t="shared" si="13"/>
        <v>536124</v>
      </c>
      <c r="CC34" s="3">
        <f t="shared" si="13"/>
        <v>536124</v>
      </c>
      <c r="CD34" s="3">
        <f t="shared" si="13"/>
        <v>536124</v>
      </c>
      <c r="CE34" s="3">
        <f t="shared" si="13"/>
        <v>536124</v>
      </c>
      <c r="CF34" s="3">
        <f t="shared" si="13"/>
        <v>536124</v>
      </c>
      <c r="CG34" s="3">
        <f t="shared" si="13"/>
        <v>536124</v>
      </c>
      <c r="CH34" s="12">
        <f t="shared" si="13"/>
        <v>536124</v>
      </c>
    </row>
    <row r="35" spans="1:86" x14ac:dyDescent="0.25">
      <c r="A35" s="624"/>
      <c r="B35" s="11" t="str">
        <f t="shared" si="6"/>
        <v>Water Heating</v>
      </c>
      <c r="C35" s="3">
        <f t="shared" si="6"/>
        <v>0</v>
      </c>
      <c r="D35" s="3">
        <f t="shared" si="9"/>
        <v>0</v>
      </c>
      <c r="E35" s="3">
        <f t="shared" si="14"/>
        <v>0</v>
      </c>
      <c r="F35" s="3">
        <f t="shared" si="14"/>
        <v>0</v>
      </c>
      <c r="G35" s="3">
        <f t="shared" si="14"/>
        <v>0</v>
      </c>
      <c r="H35" s="3">
        <f t="shared" si="14"/>
        <v>0</v>
      </c>
      <c r="I35" s="3">
        <f t="shared" si="14"/>
        <v>0</v>
      </c>
      <c r="J35" s="3">
        <f t="shared" si="14"/>
        <v>0</v>
      </c>
      <c r="K35" s="3">
        <f t="shared" si="14"/>
        <v>0</v>
      </c>
      <c r="L35" s="3">
        <f t="shared" si="14"/>
        <v>0</v>
      </c>
      <c r="M35" s="3">
        <f t="shared" si="14"/>
        <v>0</v>
      </c>
      <c r="N35" s="491">
        <f t="shared" si="14"/>
        <v>21156</v>
      </c>
      <c r="O35" s="3">
        <f t="shared" si="14"/>
        <v>21156</v>
      </c>
      <c r="P35" s="3">
        <f t="shared" si="14"/>
        <v>21156</v>
      </c>
      <c r="Q35" s="3">
        <f t="shared" si="14"/>
        <v>21156</v>
      </c>
      <c r="R35" s="3">
        <f t="shared" si="14"/>
        <v>21156</v>
      </c>
      <c r="S35" s="3">
        <f t="shared" si="14"/>
        <v>21156</v>
      </c>
      <c r="T35" s="3">
        <f t="shared" si="14"/>
        <v>21156</v>
      </c>
      <c r="U35" s="3">
        <f t="shared" si="14"/>
        <v>21156</v>
      </c>
      <c r="V35" s="3">
        <f t="shared" si="14"/>
        <v>21156</v>
      </c>
      <c r="W35" s="3">
        <f t="shared" si="14"/>
        <v>21156</v>
      </c>
      <c r="X35" s="3">
        <f t="shared" si="14"/>
        <v>21156</v>
      </c>
      <c r="Y35" s="3">
        <f t="shared" si="14"/>
        <v>21156</v>
      </c>
      <c r="Z35" s="3">
        <f t="shared" si="14"/>
        <v>21156</v>
      </c>
      <c r="AA35" s="3">
        <f t="shared" si="14"/>
        <v>21156</v>
      </c>
      <c r="AB35" s="3">
        <f t="shared" si="14"/>
        <v>21156</v>
      </c>
      <c r="AC35" s="3">
        <f t="shared" si="14"/>
        <v>21156</v>
      </c>
      <c r="AD35" s="3">
        <f t="shared" si="14"/>
        <v>21156</v>
      </c>
      <c r="AE35" s="3">
        <f t="shared" si="14"/>
        <v>21156</v>
      </c>
      <c r="AF35" s="3">
        <f t="shared" si="14"/>
        <v>21156</v>
      </c>
      <c r="AG35" s="3">
        <f t="shared" si="14"/>
        <v>21156</v>
      </c>
      <c r="AH35" s="3">
        <f t="shared" si="14"/>
        <v>21156</v>
      </c>
      <c r="AI35" s="3">
        <f t="shared" si="14"/>
        <v>21156</v>
      </c>
      <c r="AJ35" s="3">
        <f t="shared" si="14"/>
        <v>21156</v>
      </c>
      <c r="AK35" s="3">
        <f t="shared" si="14"/>
        <v>21156</v>
      </c>
      <c r="AL35" s="3">
        <f t="shared" si="14"/>
        <v>21156</v>
      </c>
      <c r="AM35" s="3">
        <f t="shared" si="14"/>
        <v>21156</v>
      </c>
      <c r="AN35" s="3">
        <f t="shared" si="14"/>
        <v>21156</v>
      </c>
      <c r="AO35" s="3">
        <f t="shared" si="14"/>
        <v>21156</v>
      </c>
      <c r="AP35" s="3">
        <f t="shared" si="14"/>
        <v>21156</v>
      </c>
      <c r="AQ35" s="3">
        <f t="shared" si="14"/>
        <v>21156</v>
      </c>
      <c r="AR35" s="3">
        <f t="shared" si="14"/>
        <v>21156</v>
      </c>
      <c r="AS35" s="3">
        <f t="shared" si="14"/>
        <v>21156</v>
      </c>
      <c r="AT35" s="3">
        <f t="shared" si="14"/>
        <v>21156</v>
      </c>
      <c r="AU35" s="3">
        <f t="shared" si="14"/>
        <v>21156</v>
      </c>
      <c r="AV35" s="3">
        <f t="shared" si="14"/>
        <v>21156</v>
      </c>
      <c r="AW35" s="3">
        <f t="shared" si="14"/>
        <v>21156</v>
      </c>
      <c r="AX35" s="3">
        <f t="shared" si="14"/>
        <v>21156</v>
      </c>
      <c r="AY35" s="3">
        <f t="shared" si="14"/>
        <v>21156</v>
      </c>
      <c r="AZ35" s="3">
        <f t="shared" si="14"/>
        <v>21156</v>
      </c>
      <c r="BA35" s="3">
        <f t="shared" si="14"/>
        <v>21156</v>
      </c>
      <c r="BB35" s="3">
        <f t="shared" si="14"/>
        <v>21156</v>
      </c>
      <c r="BC35" s="3">
        <f t="shared" si="14"/>
        <v>21156</v>
      </c>
      <c r="BD35" s="3">
        <f t="shared" si="14"/>
        <v>21156</v>
      </c>
      <c r="BE35" s="3">
        <f t="shared" si="14"/>
        <v>21156</v>
      </c>
      <c r="BF35" s="3">
        <f t="shared" si="14"/>
        <v>21156</v>
      </c>
      <c r="BG35" s="3">
        <f t="shared" si="14"/>
        <v>21156</v>
      </c>
      <c r="BH35" s="3">
        <f t="shared" si="14"/>
        <v>21156</v>
      </c>
      <c r="BI35" s="3">
        <f t="shared" si="14"/>
        <v>21156</v>
      </c>
      <c r="BJ35" s="3">
        <f t="shared" si="14"/>
        <v>21156</v>
      </c>
      <c r="BK35" s="3">
        <f t="shared" si="14"/>
        <v>21156</v>
      </c>
      <c r="BL35" s="3">
        <f t="shared" si="14"/>
        <v>21156</v>
      </c>
      <c r="BM35" s="3">
        <f t="shared" si="14"/>
        <v>21156</v>
      </c>
      <c r="BN35" s="3">
        <f t="shared" si="14"/>
        <v>21156</v>
      </c>
      <c r="BO35" s="3">
        <f t="shared" si="14"/>
        <v>21156</v>
      </c>
      <c r="BP35" s="3">
        <f t="shared" si="14"/>
        <v>21156</v>
      </c>
      <c r="BQ35" s="3">
        <f t="shared" si="13"/>
        <v>21156</v>
      </c>
      <c r="BR35" s="3">
        <f t="shared" si="13"/>
        <v>21156</v>
      </c>
      <c r="BS35" s="3">
        <f t="shared" si="13"/>
        <v>21156</v>
      </c>
      <c r="BT35" s="3">
        <f t="shared" si="13"/>
        <v>21156</v>
      </c>
      <c r="BU35" s="3">
        <f t="shared" si="13"/>
        <v>21156</v>
      </c>
      <c r="BV35" s="3">
        <f t="shared" si="13"/>
        <v>21156</v>
      </c>
      <c r="BW35" s="3">
        <f t="shared" si="13"/>
        <v>21156</v>
      </c>
      <c r="BX35" s="3">
        <f t="shared" si="13"/>
        <v>21156</v>
      </c>
      <c r="BY35" s="3">
        <f t="shared" si="13"/>
        <v>21156</v>
      </c>
      <c r="BZ35" s="3">
        <f t="shared" si="13"/>
        <v>21156</v>
      </c>
      <c r="CA35" s="3">
        <f t="shared" si="13"/>
        <v>21156</v>
      </c>
      <c r="CB35" s="3">
        <f t="shared" si="13"/>
        <v>21156</v>
      </c>
      <c r="CC35" s="3">
        <f t="shared" si="13"/>
        <v>21156</v>
      </c>
      <c r="CD35" s="3">
        <f t="shared" si="13"/>
        <v>21156</v>
      </c>
      <c r="CE35" s="3">
        <f t="shared" si="13"/>
        <v>21156</v>
      </c>
      <c r="CF35" s="3">
        <f t="shared" si="13"/>
        <v>21156</v>
      </c>
      <c r="CG35" s="3">
        <f t="shared" si="13"/>
        <v>21156</v>
      </c>
      <c r="CH35" s="12">
        <f t="shared" si="13"/>
        <v>21156</v>
      </c>
    </row>
    <row r="36" spans="1:86" ht="15" customHeight="1" x14ac:dyDescent="0.25">
      <c r="A36" s="624"/>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3">
      <c r="A37" s="625"/>
      <c r="B37" s="209" t="str">
        <f t="shared" si="6"/>
        <v>Monthly kWh</v>
      </c>
      <c r="C37" s="264">
        <f>SUM(C23:C36)</f>
        <v>0</v>
      </c>
      <c r="D37" s="264">
        <f t="shared" ref="D37" si="15">SUM(D23:D36)</f>
        <v>393539</v>
      </c>
      <c r="E37" s="264">
        <f t="shared" ref="E37" si="16">SUM(E23:E36)</f>
        <v>2162818.86</v>
      </c>
      <c r="F37" s="264">
        <f t="shared" ref="F37" si="17">SUM(F23:F36)</f>
        <v>3140691.86</v>
      </c>
      <c r="G37" s="264">
        <f t="shared" ref="G37" si="18">SUM(G23:G36)</f>
        <v>4309627.8599999994</v>
      </c>
      <c r="H37" s="264">
        <f t="shared" ref="H37" si="19">SUM(H23:H36)</f>
        <v>5829466.8599999994</v>
      </c>
      <c r="I37" s="264">
        <f t="shared" ref="I37" si="20">SUM(I23:I36)</f>
        <v>6421819.8599999994</v>
      </c>
      <c r="J37" s="264">
        <f t="shared" ref="J37" si="21">SUM(J23:J36)</f>
        <v>7310095.5899999999</v>
      </c>
      <c r="K37" s="264">
        <f t="shared" ref="K37" si="22">SUM(K23:K36)</f>
        <v>9046133.3300000001</v>
      </c>
      <c r="L37" s="264">
        <f t="shared" ref="L37" si="23">SUM(L23:L36)</f>
        <v>9589034.3300000001</v>
      </c>
      <c r="M37" s="264">
        <f t="shared" ref="M37" si="24">SUM(M23:M36)</f>
        <v>11542274.130000001</v>
      </c>
      <c r="N37" s="264">
        <f t="shared" ref="N37" si="25">SUM(N23:N36)</f>
        <v>22835280.219999999</v>
      </c>
      <c r="O37" s="264">
        <f t="shared" ref="O37" si="26">SUM(O23:O36)</f>
        <v>22835280.219999999</v>
      </c>
      <c r="P37" s="264">
        <f t="shared" ref="P37" si="27">SUM(P23:P36)</f>
        <v>22835280.219999999</v>
      </c>
      <c r="Q37" s="264">
        <f t="shared" ref="Q37" si="28">SUM(Q23:Q36)</f>
        <v>22835280.219999999</v>
      </c>
      <c r="R37" s="264">
        <f t="shared" ref="R37" si="29">SUM(R23:R36)</f>
        <v>22835280.219999999</v>
      </c>
      <c r="S37" s="264">
        <f t="shared" ref="S37" si="30">SUM(S23:S36)</f>
        <v>22835280.219999999</v>
      </c>
      <c r="T37" s="264">
        <f t="shared" ref="T37" si="31">SUM(T23:T36)</f>
        <v>22835280.219999999</v>
      </c>
      <c r="U37" s="264">
        <f t="shared" ref="U37" si="32">SUM(U23:U36)</f>
        <v>22835280.219999999</v>
      </c>
      <c r="V37" s="264">
        <f t="shared" ref="V37" si="33">SUM(V23:V36)</f>
        <v>22835280.219999999</v>
      </c>
      <c r="W37" s="264">
        <f t="shared" ref="W37" si="34">SUM(W23:W36)</f>
        <v>22835280.219999999</v>
      </c>
      <c r="X37" s="264">
        <f t="shared" ref="X37" si="35">SUM(X23:X36)</f>
        <v>22835280.219999999</v>
      </c>
      <c r="Y37" s="264">
        <f t="shared" ref="Y37" si="36">SUM(Y23:Y36)</f>
        <v>22835280.219999999</v>
      </c>
      <c r="Z37" s="264">
        <f t="shared" ref="Z37" si="37">SUM(Z23:Z36)</f>
        <v>22835280.219999999</v>
      </c>
      <c r="AA37" s="264">
        <f t="shared" ref="AA37" si="38">SUM(AA23:AA36)</f>
        <v>22835280.219999999</v>
      </c>
      <c r="AB37" s="264">
        <f t="shared" ref="AB37" si="39">SUM(AB23:AB36)</f>
        <v>22835280.219999999</v>
      </c>
      <c r="AC37" s="264">
        <f t="shared" ref="AC37" si="40">SUM(AC23:AC36)</f>
        <v>22835280.219999999</v>
      </c>
      <c r="AD37" s="264">
        <f t="shared" ref="AD37" si="41">SUM(AD23:AD36)</f>
        <v>22835280.219999999</v>
      </c>
      <c r="AE37" s="264">
        <f t="shared" ref="AE37" si="42">SUM(AE23:AE36)</f>
        <v>22835280.219999999</v>
      </c>
      <c r="AF37" s="264">
        <f t="shared" ref="AF37" si="43">SUM(AF23:AF36)</f>
        <v>22835280.219999999</v>
      </c>
      <c r="AG37" s="264">
        <f t="shared" ref="AG37" si="44">SUM(AG23:AG36)</f>
        <v>22835280.219999999</v>
      </c>
      <c r="AH37" s="264">
        <f t="shared" ref="AH37" si="45">SUM(AH23:AH36)</f>
        <v>22835280.219999999</v>
      </c>
      <c r="AI37" s="264">
        <f t="shared" ref="AI37" si="46">SUM(AI23:AI36)</f>
        <v>22835280.219999999</v>
      </c>
      <c r="AJ37" s="264">
        <f t="shared" ref="AJ37" si="47">SUM(AJ23:AJ36)</f>
        <v>22835280.219999999</v>
      </c>
      <c r="AK37" s="264">
        <f t="shared" ref="AK37" si="48">SUM(AK23:AK36)</f>
        <v>22835280.219999999</v>
      </c>
      <c r="AL37" s="264">
        <f t="shared" ref="AL37" si="49">SUM(AL23:AL36)</f>
        <v>22835280.219999999</v>
      </c>
      <c r="AM37" s="264">
        <f t="shared" ref="AM37" si="50">SUM(AM23:AM36)</f>
        <v>22835280.219999999</v>
      </c>
      <c r="AN37" s="264">
        <f t="shared" ref="AN37" si="51">SUM(AN23:AN36)</f>
        <v>22835280.219999999</v>
      </c>
      <c r="AO37" s="264">
        <f t="shared" ref="AO37" si="52">SUM(AO23:AO36)</f>
        <v>22835280.219999999</v>
      </c>
      <c r="AP37" s="264">
        <f t="shared" ref="AP37" si="53">SUM(AP23:AP36)</f>
        <v>22835280.219999999</v>
      </c>
      <c r="AQ37" s="264">
        <f t="shared" ref="AQ37" si="54">SUM(AQ23:AQ36)</f>
        <v>22835280.219999999</v>
      </c>
      <c r="AR37" s="264">
        <f t="shared" ref="AR37" si="55">SUM(AR23:AR36)</f>
        <v>22835280.219999999</v>
      </c>
      <c r="AS37" s="264">
        <f t="shared" ref="AS37" si="56">SUM(AS23:AS36)</f>
        <v>22835280.219999999</v>
      </c>
      <c r="AT37" s="264">
        <f t="shared" ref="AT37" si="57">SUM(AT23:AT36)</f>
        <v>22835280.219999999</v>
      </c>
      <c r="AU37" s="264">
        <f t="shared" ref="AU37" si="58">SUM(AU23:AU36)</f>
        <v>22835280.219999999</v>
      </c>
      <c r="AV37" s="264">
        <f t="shared" ref="AV37" si="59">SUM(AV23:AV36)</f>
        <v>22835280.219999999</v>
      </c>
      <c r="AW37" s="264">
        <f t="shared" ref="AW37" si="60">SUM(AW23:AW36)</f>
        <v>22835280.219999999</v>
      </c>
      <c r="AX37" s="264">
        <f t="shared" ref="AX37" si="61">SUM(AX23:AX36)</f>
        <v>22835280.219999999</v>
      </c>
      <c r="AY37" s="264">
        <f t="shared" ref="AY37" si="62">SUM(AY23:AY36)</f>
        <v>22835280.219999999</v>
      </c>
      <c r="AZ37" s="264">
        <f t="shared" ref="AZ37" si="63">SUM(AZ23:AZ36)</f>
        <v>22835280.219999999</v>
      </c>
      <c r="BA37" s="264">
        <f t="shared" ref="BA37" si="64">SUM(BA23:BA36)</f>
        <v>22835280.219999999</v>
      </c>
      <c r="BB37" s="264">
        <f t="shared" ref="BB37" si="65">SUM(BB23:BB36)</f>
        <v>22835280.219999999</v>
      </c>
      <c r="BC37" s="264">
        <f t="shared" ref="BC37" si="66">SUM(BC23:BC36)</f>
        <v>22835280.219999999</v>
      </c>
      <c r="BD37" s="264">
        <f t="shared" ref="BD37" si="67">SUM(BD23:BD36)</f>
        <v>22835280.219999999</v>
      </c>
      <c r="BE37" s="264">
        <f t="shared" ref="BE37" si="68">SUM(BE23:BE36)</f>
        <v>22835280.219999999</v>
      </c>
      <c r="BF37" s="264">
        <f t="shared" ref="BF37" si="69">SUM(BF23:BF36)</f>
        <v>22835280.219999999</v>
      </c>
      <c r="BG37" s="264">
        <f t="shared" ref="BG37" si="70">SUM(BG23:BG36)</f>
        <v>22835280.219999999</v>
      </c>
      <c r="BH37" s="264">
        <f t="shared" ref="BH37" si="71">SUM(BH23:BH36)</f>
        <v>22835280.219999999</v>
      </c>
      <c r="BI37" s="264">
        <f t="shared" ref="BI37" si="72">SUM(BI23:BI36)</f>
        <v>22835280.219999999</v>
      </c>
      <c r="BJ37" s="264">
        <f t="shared" ref="BJ37" si="73">SUM(BJ23:BJ36)</f>
        <v>22835280.219999999</v>
      </c>
      <c r="BK37" s="264">
        <f t="shared" ref="BK37" si="74">SUM(BK23:BK36)</f>
        <v>22835280.219999999</v>
      </c>
      <c r="BL37" s="264">
        <f t="shared" ref="BL37" si="75">SUM(BL23:BL36)</f>
        <v>22835280.219999999</v>
      </c>
      <c r="BM37" s="264">
        <f t="shared" ref="BM37" si="76">SUM(BM23:BM36)</f>
        <v>22835280.219999999</v>
      </c>
      <c r="BN37" s="264">
        <f t="shared" ref="BN37" si="77">SUM(BN23:BN36)</f>
        <v>22835280.219999999</v>
      </c>
      <c r="BO37" s="264">
        <f t="shared" ref="BO37" si="78">SUM(BO23:BO36)</f>
        <v>22835280.219999999</v>
      </c>
      <c r="BP37" s="264">
        <f t="shared" ref="BP37" si="79">SUM(BP23:BP36)</f>
        <v>22835280.219999999</v>
      </c>
      <c r="BQ37" s="264">
        <f t="shared" ref="BQ37" si="80">SUM(BQ23:BQ36)</f>
        <v>22835280.219999999</v>
      </c>
      <c r="BR37" s="264">
        <f t="shared" ref="BR37" si="81">SUM(BR23:BR36)</f>
        <v>22835280.219999999</v>
      </c>
      <c r="BS37" s="264">
        <f t="shared" ref="BS37" si="82">SUM(BS23:BS36)</f>
        <v>22835280.219999999</v>
      </c>
      <c r="BT37" s="264">
        <f t="shared" ref="BT37" si="83">SUM(BT23:BT36)</f>
        <v>22835280.219999999</v>
      </c>
      <c r="BU37" s="264">
        <f t="shared" ref="BU37" si="84">SUM(BU23:BU36)</f>
        <v>22835280.219999999</v>
      </c>
      <c r="BV37" s="264">
        <f t="shared" ref="BV37" si="85">SUM(BV23:BV36)</f>
        <v>22835280.219999999</v>
      </c>
      <c r="BW37" s="264">
        <f t="shared" ref="BW37" si="86">SUM(BW23:BW36)</f>
        <v>22835280.219999999</v>
      </c>
      <c r="BX37" s="264">
        <f t="shared" ref="BX37" si="87">SUM(BX23:BX36)</f>
        <v>22835280.219999999</v>
      </c>
      <c r="BY37" s="264">
        <f t="shared" ref="BY37" si="88">SUM(BY23:BY36)</f>
        <v>22835280.219999999</v>
      </c>
      <c r="BZ37" s="264">
        <f t="shared" ref="BZ37" si="89">SUM(BZ23:BZ36)</f>
        <v>22835280.219999999</v>
      </c>
      <c r="CA37" s="264">
        <f t="shared" ref="CA37" si="90">SUM(CA23:CA36)</f>
        <v>22835280.219999999</v>
      </c>
      <c r="CB37" s="264">
        <f t="shared" ref="CB37" si="91">SUM(CB23:CB36)</f>
        <v>22835280.219999999</v>
      </c>
      <c r="CC37" s="264">
        <f t="shared" ref="CC37" si="92">SUM(CC23:CC36)</f>
        <v>22835280.219999999</v>
      </c>
      <c r="CD37" s="264">
        <f t="shared" ref="CD37" si="93">SUM(CD23:CD36)</f>
        <v>22835280.219999999</v>
      </c>
      <c r="CE37" s="264">
        <f t="shared" ref="CE37" si="94">SUM(CE23:CE36)</f>
        <v>22835280.219999999</v>
      </c>
      <c r="CF37" s="264">
        <f t="shared" ref="CF37" si="95">SUM(CF23:CF36)</f>
        <v>22835280.219999999</v>
      </c>
      <c r="CG37" s="264">
        <f t="shared" ref="CG37" si="96">SUM(CG23:CG36)</f>
        <v>22835280.219999999</v>
      </c>
      <c r="CH37" s="267">
        <f t="shared" ref="CH37" si="97">SUM(CH23:CH36)</f>
        <v>22835280.219999999</v>
      </c>
    </row>
    <row r="38" spans="1:86" x14ac:dyDescent="0.25">
      <c r="A38" s="8"/>
      <c r="B38" s="285"/>
      <c r="C38" s="9"/>
      <c r="D38" s="285"/>
      <c r="E38" s="9"/>
      <c r="F38" s="285"/>
      <c r="G38" s="285"/>
      <c r="H38" s="9"/>
      <c r="I38" s="285"/>
      <c r="J38" s="285"/>
      <c r="K38" s="9"/>
      <c r="L38" s="285"/>
      <c r="M38" s="285"/>
      <c r="N38" s="323" t="s">
        <v>189</v>
      </c>
      <c r="O38" s="322">
        <f>SUM(C5:N18)</f>
        <v>22835280.219999999</v>
      </c>
      <c r="P38" s="285"/>
      <c r="Q38" s="9"/>
      <c r="R38" s="285"/>
      <c r="S38" s="285"/>
      <c r="T38" s="9"/>
      <c r="U38" s="285"/>
      <c r="V38" s="285"/>
      <c r="W38" s="9"/>
      <c r="X38" s="285"/>
      <c r="Y38" s="285"/>
      <c r="Z38" s="9"/>
      <c r="AA38" s="285"/>
      <c r="AB38" s="285"/>
      <c r="AC38" s="9"/>
      <c r="AD38" s="285"/>
      <c r="AE38" s="285"/>
      <c r="AF38" s="9"/>
      <c r="AG38" s="285"/>
      <c r="AH38" s="285"/>
      <c r="AI38" s="9"/>
      <c r="AJ38" s="285"/>
      <c r="AK38" s="285"/>
      <c r="AL38" s="9"/>
      <c r="AM38" s="285"/>
      <c r="AN38" s="285"/>
      <c r="AO38" s="9"/>
      <c r="AP38" s="285"/>
      <c r="AQ38" s="285"/>
      <c r="AR38" s="9"/>
      <c r="AS38" s="285"/>
      <c r="AT38" s="285"/>
      <c r="AU38" s="9"/>
      <c r="AV38" s="285"/>
      <c r="AW38" s="285"/>
      <c r="AX38" s="9"/>
      <c r="AY38" s="285"/>
      <c r="AZ38" s="285"/>
      <c r="BA38" s="9"/>
      <c r="BB38" s="285"/>
      <c r="BC38" s="285"/>
      <c r="BD38" s="9"/>
      <c r="BE38" s="285"/>
      <c r="BF38" s="285"/>
      <c r="BG38" s="9"/>
      <c r="BH38" s="285"/>
      <c r="BI38" s="285"/>
      <c r="BJ38" s="9"/>
      <c r="BK38" s="285"/>
      <c r="BL38" s="285"/>
      <c r="BM38" s="9"/>
      <c r="BN38" s="285"/>
      <c r="BO38" s="285"/>
      <c r="BP38" s="9"/>
      <c r="BQ38" s="285"/>
      <c r="BR38" s="285"/>
      <c r="BS38" s="9"/>
      <c r="BT38" s="285"/>
      <c r="BU38" s="285"/>
      <c r="BV38" s="9"/>
      <c r="BW38" s="285"/>
      <c r="BX38" s="285"/>
      <c r="BY38" s="9"/>
      <c r="BZ38" s="285"/>
      <c r="CA38" s="285"/>
      <c r="CB38" s="9"/>
      <c r="CC38" s="285"/>
      <c r="CD38" s="285"/>
      <c r="CE38" s="9"/>
      <c r="CF38" s="285"/>
      <c r="CG38" s="285"/>
      <c r="CH38" s="9"/>
    </row>
    <row r="39" spans="1:86" ht="15.75" thickBot="1" x14ac:dyDescent="0.3">
      <c r="C39" s="286"/>
      <c r="D39" s="136"/>
      <c r="E39" s="286"/>
      <c r="F39" s="136"/>
      <c r="G39" s="136"/>
      <c r="H39" s="286"/>
      <c r="I39" s="136"/>
      <c r="J39" s="136"/>
      <c r="K39" s="286"/>
      <c r="L39" s="136"/>
      <c r="M39" s="136"/>
      <c r="N39" s="286"/>
      <c r="O39" s="136"/>
      <c r="P39" s="136"/>
      <c r="Q39" s="286"/>
      <c r="R39" s="136"/>
      <c r="S39" s="136"/>
      <c r="T39" s="515" t="s">
        <v>295</v>
      </c>
      <c r="U39" s="136"/>
      <c r="V39" s="136"/>
      <c r="W39" s="286"/>
      <c r="X39" s="136"/>
      <c r="Y39" s="136"/>
      <c r="Z39" s="286"/>
      <c r="AA39" s="136"/>
      <c r="AB39" s="136"/>
      <c r="AC39" s="286"/>
      <c r="AD39" s="136"/>
      <c r="AE39" s="136"/>
      <c r="AF39" s="286"/>
      <c r="AG39" s="136"/>
      <c r="AH39" s="136"/>
      <c r="AI39" s="286"/>
      <c r="AJ39" s="136"/>
      <c r="AK39" s="136"/>
      <c r="AL39" s="286"/>
      <c r="AM39" s="136"/>
      <c r="AN39" s="136"/>
      <c r="AO39" s="286"/>
      <c r="AP39" s="136"/>
      <c r="AQ39" s="136"/>
      <c r="AR39" s="286"/>
      <c r="AS39" s="136"/>
      <c r="AT39" s="136"/>
      <c r="AU39" s="286"/>
      <c r="AV39" s="136"/>
      <c r="AW39" s="136"/>
      <c r="AX39" s="286"/>
      <c r="AY39" s="136"/>
      <c r="AZ39" s="136"/>
      <c r="BA39" s="286"/>
      <c r="BB39" s="136"/>
      <c r="BC39" s="136"/>
      <c r="BD39" s="286"/>
      <c r="BE39" s="136"/>
      <c r="BF39" s="136"/>
      <c r="BG39" s="286"/>
      <c r="BH39" s="136"/>
      <c r="BI39" s="136"/>
      <c r="BJ39" s="286"/>
      <c r="BK39" s="136"/>
      <c r="BL39" s="136"/>
      <c r="BM39" s="286"/>
      <c r="BN39" s="136"/>
      <c r="BO39" s="136"/>
      <c r="BP39" s="286"/>
      <c r="BQ39" s="136"/>
      <c r="BR39" s="136"/>
      <c r="BS39" s="286"/>
      <c r="BT39" s="136"/>
      <c r="BU39" s="136"/>
      <c r="BV39" s="286"/>
      <c r="BW39" s="136"/>
      <c r="BX39" s="136"/>
      <c r="BY39" s="286"/>
      <c r="BZ39" s="136"/>
      <c r="CA39" s="136"/>
      <c r="CB39" s="286"/>
      <c r="CC39" s="136"/>
      <c r="CD39" s="136"/>
      <c r="CE39" s="286"/>
      <c r="CF39" s="136"/>
      <c r="CG39" s="136"/>
      <c r="CH39" s="286"/>
    </row>
    <row r="40" spans="1:86" ht="16.5" thickBot="1" x14ac:dyDescent="0.3">
      <c r="A40" s="626" t="s">
        <v>16</v>
      </c>
      <c r="B40" s="18" t="s">
        <v>10</v>
      </c>
      <c r="C40" s="162">
        <f>C$4</f>
        <v>45292</v>
      </c>
      <c r="D40" s="162">
        <f t="shared" ref="D40:BO40" si="98">D$4</f>
        <v>45323</v>
      </c>
      <c r="E40" s="162">
        <f t="shared" si="98"/>
        <v>45352</v>
      </c>
      <c r="F40" s="162">
        <f t="shared" si="98"/>
        <v>45383</v>
      </c>
      <c r="G40" s="162">
        <f t="shared" si="98"/>
        <v>45413</v>
      </c>
      <c r="H40" s="162">
        <f t="shared" si="98"/>
        <v>45444</v>
      </c>
      <c r="I40" s="162">
        <f t="shared" si="98"/>
        <v>45474</v>
      </c>
      <c r="J40" s="162">
        <f t="shared" si="98"/>
        <v>45505</v>
      </c>
      <c r="K40" s="162">
        <f t="shared" si="98"/>
        <v>45536</v>
      </c>
      <c r="L40" s="162">
        <f t="shared" si="98"/>
        <v>45566</v>
      </c>
      <c r="M40" s="162">
        <f t="shared" si="98"/>
        <v>45597</v>
      </c>
      <c r="N40" s="162">
        <f t="shared" si="98"/>
        <v>45627</v>
      </c>
      <c r="O40" s="162">
        <f t="shared" si="98"/>
        <v>45658</v>
      </c>
      <c r="P40" s="162">
        <f t="shared" si="98"/>
        <v>45689</v>
      </c>
      <c r="Q40" s="162">
        <f t="shared" si="98"/>
        <v>45717</v>
      </c>
      <c r="R40" s="162">
        <f t="shared" si="98"/>
        <v>45748</v>
      </c>
      <c r="S40" s="162">
        <f t="shared" si="98"/>
        <v>45778</v>
      </c>
      <c r="T40" s="162">
        <f t="shared" si="98"/>
        <v>45809</v>
      </c>
      <c r="U40" s="162">
        <f t="shared" si="98"/>
        <v>45839</v>
      </c>
      <c r="V40" s="162">
        <f t="shared" si="98"/>
        <v>45870</v>
      </c>
      <c r="W40" s="162">
        <f t="shared" si="98"/>
        <v>45901</v>
      </c>
      <c r="X40" s="162">
        <f t="shared" si="98"/>
        <v>45931</v>
      </c>
      <c r="Y40" s="162">
        <f t="shared" si="98"/>
        <v>45962</v>
      </c>
      <c r="Z40" s="162">
        <f t="shared" si="98"/>
        <v>45992</v>
      </c>
      <c r="AA40" s="162">
        <f t="shared" si="98"/>
        <v>46023</v>
      </c>
      <c r="AB40" s="162">
        <f t="shared" si="98"/>
        <v>46054</v>
      </c>
      <c r="AC40" s="162">
        <f t="shared" si="98"/>
        <v>46082</v>
      </c>
      <c r="AD40" s="162">
        <f t="shared" si="98"/>
        <v>46113</v>
      </c>
      <c r="AE40" s="162">
        <f t="shared" si="98"/>
        <v>46143</v>
      </c>
      <c r="AF40" s="162">
        <f t="shared" si="98"/>
        <v>46174</v>
      </c>
      <c r="AG40" s="162">
        <f t="shared" si="98"/>
        <v>46204</v>
      </c>
      <c r="AH40" s="162">
        <f t="shared" si="98"/>
        <v>46235</v>
      </c>
      <c r="AI40" s="162">
        <f t="shared" si="98"/>
        <v>46266</v>
      </c>
      <c r="AJ40" s="162">
        <f t="shared" si="98"/>
        <v>46296</v>
      </c>
      <c r="AK40" s="162">
        <f t="shared" si="98"/>
        <v>46327</v>
      </c>
      <c r="AL40" s="162">
        <f t="shared" si="98"/>
        <v>46357</v>
      </c>
      <c r="AM40" s="162">
        <f t="shared" si="98"/>
        <v>46388</v>
      </c>
      <c r="AN40" s="162">
        <f t="shared" si="98"/>
        <v>46419</v>
      </c>
      <c r="AO40" s="162">
        <f t="shared" si="98"/>
        <v>46447</v>
      </c>
      <c r="AP40" s="162">
        <f t="shared" si="98"/>
        <v>46478</v>
      </c>
      <c r="AQ40" s="162">
        <f t="shared" si="98"/>
        <v>46508</v>
      </c>
      <c r="AR40" s="162">
        <f t="shared" si="98"/>
        <v>46539</v>
      </c>
      <c r="AS40" s="162">
        <f t="shared" si="98"/>
        <v>46569</v>
      </c>
      <c r="AT40" s="162">
        <f t="shared" si="98"/>
        <v>46600</v>
      </c>
      <c r="AU40" s="162">
        <f t="shared" si="98"/>
        <v>46631</v>
      </c>
      <c r="AV40" s="162">
        <f t="shared" si="98"/>
        <v>46661</v>
      </c>
      <c r="AW40" s="162">
        <f t="shared" si="98"/>
        <v>46692</v>
      </c>
      <c r="AX40" s="162">
        <f t="shared" si="98"/>
        <v>46722</v>
      </c>
      <c r="AY40" s="162">
        <f t="shared" si="98"/>
        <v>46753</v>
      </c>
      <c r="AZ40" s="162">
        <f t="shared" si="98"/>
        <v>46784</v>
      </c>
      <c r="BA40" s="162">
        <f t="shared" si="98"/>
        <v>46813</v>
      </c>
      <c r="BB40" s="162">
        <f t="shared" si="98"/>
        <v>46844</v>
      </c>
      <c r="BC40" s="162">
        <f t="shared" si="98"/>
        <v>46874</v>
      </c>
      <c r="BD40" s="162">
        <f t="shared" si="98"/>
        <v>46905</v>
      </c>
      <c r="BE40" s="162">
        <f t="shared" si="98"/>
        <v>46935</v>
      </c>
      <c r="BF40" s="162">
        <f t="shared" si="98"/>
        <v>46966</v>
      </c>
      <c r="BG40" s="162">
        <f t="shared" si="98"/>
        <v>46997</v>
      </c>
      <c r="BH40" s="162">
        <f t="shared" si="98"/>
        <v>47027</v>
      </c>
      <c r="BI40" s="162">
        <f t="shared" si="98"/>
        <v>47058</v>
      </c>
      <c r="BJ40" s="162">
        <f t="shared" si="98"/>
        <v>47088</v>
      </c>
      <c r="BK40" s="162">
        <f t="shared" si="98"/>
        <v>47119</v>
      </c>
      <c r="BL40" s="162">
        <f t="shared" si="98"/>
        <v>47150</v>
      </c>
      <c r="BM40" s="162">
        <f t="shared" si="98"/>
        <v>47178</v>
      </c>
      <c r="BN40" s="162">
        <f t="shared" si="98"/>
        <v>47209</v>
      </c>
      <c r="BO40" s="162">
        <f t="shared" si="98"/>
        <v>47239</v>
      </c>
      <c r="BP40" s="162">
        <f t="shared" ref="BP40:CH40" si="99">BP$4</f>
        <v>47270</v>
      </c>
      <c r="BQ40" s="162">
        <f t="shared" si="99"/>
        <v>47300</v>
      </c>
      <c r="BR40" s="162">
        <f t="shared" si="99"/>
        <v>47331</v>
      </c>
      <c r="BS40" s="162">
        <f t="shared" si="99"/>
        <v>47362</v>
      </c>
      <c r="BT40" s="162">
        <f t="shared" si="99"/>
        <v>47392</v>
      </c>
      <c r="BU40" s="162">
        <f t="shared" si="99"/>
        <v>47423</v>
      </c>
      <c r="BV40" s="162">
        <f t="shared" si="99"/>
        <v>47453</v>
      </c>
      <c r="BW40" s="162">
        <f t="shared" si="99"/>
        <v>47484</v>
      </c>
      <c r="BX40" s="162">
        <f t="shared" si="99"/>
        <v>47515</v>
      </c>
      <c r="BY40" s="162">
        <f t="shared" si="99"/>
        <v>47543</v>
      </c>
      <c r="BZ40" s="162">
        <f t="shared" si="99"/>
        <v>47574</v>
      </c>
      <c r="CA40" s="162">
        <f t="shared" si="99"/>
        <v>47604</v>
      </c>
      <c r="CB40" s="162">
        <f t="shared" si="99"/>
        <v>47635</v>
      </c>
      <c r="CC40" s="162">
        <f t="shared" si="99"/>
        <v>47665</v>
      </c>
      <c r="CD40" s="162">
        <f t="shared" si="99"/>
        <v>47696</v>
      </c>
      <c r="CE40" s="162">
        <f t="shared" si="99"/>
        <v>47727</v>
      </c>
      <c r="CF40" s="162">
        <f t="shared" si="99"/>
        <v>47757</v>
      </c>
      <c r="CG40" s="162">
        <f t="shared" si="99"/>
        <v>47788</v>
      </c>
      <c r="CH40" s="163">
        <f t="shared" si="99"/>
        <v>47818</v>
      </c>
    </row>
    <row r="41" spans="1:86" ht="15" customHeight="1" x14ac:dyDescent="0.25">
      <c r="A41" s="627"/>
      <c r="B41" s="11" t="str">
        <f t="shared" ref="B41:B55" si="100">B23</f>
        <v>Air Comp</v>
      </c>
      <c r="C41" s="3">
        <v>0</v>
      </c>
      <c r="D41" s="3">
        <v>0</v>
      </c>
      <c r="E41" s="3">
        <v>0</v>
      </c>
      <c r="F41" s="3">
        <v>0</v>
      </c>
      <c r="G41" s="3">
        <f>F41</f>
        <v>0</v>
      </c>
      <c r="H41" s="3">
        <f t="shared" ref="H41:BS41" si="101">G41</f>
        <v>0</v>
      </c>
      <c r="I41" s="3">
        <f t="shared" si="101"/>
        <v>0</v>
      </c>
      <c r="J41" s="3">
        <f t="shared" si="101"/>
        <v>0</v>
      </c>
      <c r="K41" s="3">
        <f t="shared" si="101"/>
        <v>0</v>
      </c>
      <c r="L41" s="3">
        <f t="shared" si="101"/>
        <v>0</v>
      </c>
      <c r="M41" s="3">
        <f t="shared" si="101"/>
        <v>0</v>
      </c>
      <c r="N41" s="3">
        <f t="shared" si="101"/>
        <v>0</v>
      </c>
      <c r="O41" s="3">
        <f t="shared" si="101"/>
        <v>0</v>
      </c>
      <c r="P41" s="3">
        <f t="shared" si="101"/>
        <v>0</v>
      </c>
      <c r="Q41" s="3">
        <f t="shared" si="101"/>
        <v>0</v>
      </c>
      <c r="R41" s="3">
        <f t="shared" si="101"/>
        <v>0</v>
      </c>
      <c r="S41" s="3">
        <f t="shared" si="101"/>
        <v>0</v>
      </c>
      <c r="T41" s="490">
        <v>0</v>
      </c>
      <c r="U41" s="3">
        <f t="shared" si="101"/>
        <v>0</v>
      </c>
      <c r="V41" s="3">
        <f t="shared" si="101"/>
        <v>0</v>
      </c>
      <c r="W41" s="3">
        <f t="shared" si="101"/>
        <v>0</v>
      </c>
      <c r="X41" s="3">
        <f t="shared" si="101"/>
        <v>0</v>
      </c>
      <c r="Y41" s="3">
        <f t="shared" si="101"/>
        <v>0</v>
      </c>
      <c r="Z41" s="3">
        <f t="shared" si="101"/>
        <v>0</v>
      </c>
      <c r="AA41" s="3">
        <f t="shared" si="101"/>
        <v>0</v>
      </c>
      <c r="AB41" s="3">
        <f t="shared" si="101"/>
        <v>0</v>
      </c>
      <c r="AC41" s="3">
        <f t="shared" si="101"/>
        <v>0</v>
      </c>
      <c r="AD41" s="3">
        <f t="shared" si="101"/>
        <v>0</v>
      </c>
      <c r="AE41" s="3">
        <f t="shared" si="101"/>
        <v>0</v>
      </c>
      <c r="AF41" s="3">
        <f t="shared" si="101"/>
        <v>0</v>
      </c>
      <c r="AG41" s="3">
        <f t="shared" si="101"/>
        <v>0</v>
      </c>
      <c r="AH41" s="3">
        <f t="shared" si="101"/>
        <v>0</v>
      </c>
      <c r="AI41" s="3">
        <f t="shared" si="101"/>
        <v>0</v>
      </c>
      <c r="AJ41" s="3">
        <f t="shared" si="101"/>
        <v>0</v>
      </c>
      <c r="AK41" s="3">
        <f t="shared" si="101"/>
        <v>0</v>
      </c>
      <c r="AL41" s="3">
        <f t="shared" si="101"/>
        <v>0</v>
      </c>
      <c r="AM41" s="3">
        <f t="shared" si="101"/>
        <v>0</v>
      </c>
      <c r="AN41" s="3">
        <f t="shared" si="101"/>
        <v>0</v>
      </c>
      <c r="AO41" s="3">
        <f t="shared" si="101"/>
        <v>0</v>
      </c>
      <c r="AP41" s="3">
        <f t="shared" si="101"/>
        <v>0</v>
      </c>
      <c r="AQ41" s="3">
        <f t="shared" si="101"/>
        <v>0</v>
      </c>
      <c r="AR41" s="3">
        <f t="shared" si="101"/>
        <v>0</v>
      </c>
      <c r="AS41" s="3">
        <f t="shared" si="101"/>
        <v>0</v>
      </c>
      <c r="AT41" s="3">
        <f t="shared" si="101"/>
        <v>0</v>
      </c>
      <c r="AU41" s="3">
        <f t="shared" si="101"/>
        <v>0</v>
      </c>
      <c r="AV41" s="3">
        <f t="shared" si="101"/>
        <v>0</v>
      </c>
      <c r="AW41" s="3">
        <f t="shared" si="101"/>
        <v>0</v>
      </c>
      <c r="AX41" s="3">
        <f t="shared" si="101"/>
        <v>0</v>
      </c>
      <c r="AY41" s="3">
        <f t="shared" si="101"/>
        <v>0</v>
      </c>
      <c r="AZ41" s="3">
        <f t="shared" si="101"/>
        <v>0</v>
      </c>
      <c r="BA41" s="3">
        <f t="shared" si="101"/>
        <v>0</v>
      </c>
      <c r="BB41" s="3">
        <f t="shared" si="101"/>
        <v>0</v>
      </c>
      <c r="BC41" s="3">
        <f t="shared" si="101"/>
        <v>0</v>
      </c>
      <c r="BD41" s="3">
        <f t="shared" si="101"/>
        <v>0</v>
      </c>
      <c r="BE41" s="3">
        <f t="shared" si="101"/>
        <v>0</v>
      </c>
      <c r="BF41" s="3">
        <f t="shared" si="101"/>
        <v>0</v>
      </c>
      <c r="BG41" s="3">
        <f t="shared" si="101"/>
        <v>0</v>
      </c>
      <c r="BH41" s="3">
        <f t="shared" si="101"/>
        <v>0</v>
      </c>
      <c r="BI41" s="3">
        <f t="shared" si="101"/>
        <v>0</v>
      </c>
      <c r="BJ41" s="3">
        <f t="shared" si="101"/>
        <v>0</v>
      </c>
      <c r="BK41" s="3">
        <f t="shared" si="101"/>
        <v>0</v>
      </c>
      <c r="BL41" s="3">
        <f t="shared" si="101"/>
        <v>0</v>
      </c>
      <c r="BM41" s="3">
        <f t="shared" si="101"/>
        <v>0</v>
      </c>
      <c r="BN41" s="3">
        <f t="shared" si="101"/>
        <v>0</v>
      </c>
      <c r="BO41" s="3">
        <f t="shared" si="101"/>
        <v>0</v>
      </c>
      <c r="BP41" s="3">
        <f t="shared" si="101"/>
        <v>0</v>
      </c>
      <c r="BQ41" s="3">
        <f t="shared" si="101"/>
        <v>0</v>
      </c>
      <c r="BR41" s="3">
        <f t="shared" si="101"/>
        <v>0</v>
      </c>
      <c r="BS41" s="3">
        <f t="shared" si="101"/>
        <v>0</v>
      </c>
      <c r="BT41" s="3">
        <f t="shared" ref="BT41:CH41" si="102">BS41</f>
        <v>0</v>
      </c>
      <c r="BU41" s="3">
        <f t="shared" si="102"/>
        <v>0</v>
      </c>
      <c r="BV41" s="3">
        <f t="shared" si="102"/>
        <v>0</v>
      </c>
      <c r="BW41" s="3">
        <f t="shared" si="102"/>
        <v>0</v>
      </c>
      <c r="BX41" s="3">
        <f t="shared" si="102"/>
        <v>0</v>
      </c>
      <c r="BY41" s="3">
        <f t="shared" si="102"/>
        <v>0</v>
      </c>
      <c r="BZ41" s="3">
        <f t="shared" si="102"/>
        <v>0</v>
      </c>
      <c r="CA41" s="3">
        <f t="shared" si="102"/>
        <v>0</v>
      </c>
      <c r="CB41" s="3">
        <f t="shared" si="102"/>
        <v>0</v>
      </c>
      <c r="CC41" s="3">
        <f t="shared" si="102"/>
        <v>0</v>
      </c>
      <c r="CD41" s="3">
        <f t="shared" si="102"/>
        <v>0</v>
      </c>
      <c r="CE41" s="3">
        <f t="shared" si="102"/>
        <v>0</v>
      </c>
      <c r="CF41" s="3">
        <f t="shared" si="102"/>
        <v>0</v>
      </c>
      <c r="CG41" s="3">
        <f t="shared" si="102"/>
        <v>0</v>
      </c>
      <c r="CH41" s="12">
        <f t="shared" si="102"/>
        <v>0</v>
      </c>
    </row>
    <row r="42" spans="1:86" x14ac:dyDescent="0.25">
      <c r="A42" s="627"/>
      <c r="B42" s="13" t="str">
        <f t="shared" si="100"/>
        <v>Building Shell</v>
      </c>
      <c r="C42" s="3">
        <v>0</v>
      </c>
      <c r="D42" s="3">
        <v>0</v>
      </c>
      <c r="E42" s="3">
        <v>0</v>
      </c>
      <c r="F42" s="3">
        <v>0</v>
      </c>
      <c r="G42" s="3">
        <f t="shared" ref="G42:BR42" si="103">F42</f>
        <v>0</v>
      </c>
      <c r="H42" s="3">
        <f t="shared" si="103"/>
        <v>0</v>
      </c>
      <c r="I42" s="3">
        <f t="shared" si="103"/>
        <v>0</v>
      </c>
      <c r="J42" s="3">
        <f t="shared" si="103"/>
        <v>0</v>
      </c>
      <c r="K42" s="3">
        <f t="shared" si="103"/>
        <v>0</v>
      </c>
      <c r="L42" s="3">
        <f t="shared" si="103"/>
        <v>0</v>
      </c>
      <c r="M42" s="3">
        <f t="shared" si="103"/>
        <v>0</v>
      </c>
      <c r="N42" s="3">
        <f t="shared" si="103"/>
        <v>0</v>
      </c>
      <c r="O42" s="3">
        <f t="shared" si="103"/>
        <v>0</v>
      </c>
      <c r="P42" s="3">
        <f t="shared" si="103"/>
        <v>0</v>
      </c>
      <c r="Q42" s="3">
        <f t="shared" si="103"/>
        <v>0</v>
      </c>
      <c r="R42" s="3">
        <f t="shared" si="103"/>
        <v>0</v>
      </c>
      <c r="S42" s="3">
        <f t="shared" si="103"/>
        <v>0</v>
      </c>
      <c r="T42" s="490">
        <v>51565</v>
      </c>
      <c r="U42" s="3">
        <f t="shared" si="103"/>
        <v>51565</v>
      </c>
      <c r="V42" s="3">
        <f t="shared" si="103"/>
        <v>51565</v>
      </c>
      <c r="W42" s="3">
        <f t="shared" si="103"/>
        <v>51565</v>
      </c>
      <c r="X42" s="3">
        <f t="shared" si="103"/>
        <v>51565</v>
      </c>
      <c r="Y42" s="3">
        <f t="shared" si="103"/>
        <v>51565</v>
      </c>
      <c r="Z42" s="3">
        <f t="shared" si="103"/>
        <v>51565</v>
      </c>
      <c r="AA42" s="3">
        <f t="shared" si="103"/>
        <v>51565</v>
      </c>
      <c r="AB42" s="3">
        <f t="shared" si="103"/>
        <v>51565</v>
      </c>
      <c r="AC42" s="3">
        <f t="shared" si="103"/>
        <v>51565</v>
      </c>
      <c r="AD42" s="3">
        <f t="shared" si="103"/>
        <v>51565</v>
      </c>
      <c r="AE42" s="3">
        <f t="shared" si="103"/>
        <v>51565</v>
      </c>
      <c r="AF42" s="3">
        <f t="shared" si="103"/>
        <v>51565</v>
      </c>
      <c r="AG42" s="3">
        <f t="shared" si="103"/>
        <v>51565</v>
      </c>
      <c r="AH42" s="3">
        <f t="shared" si="103"/>
        <v>51565</v>
      </c>
      <c r="AI42" s="3">
        <f t="shared" si="103"/>
        <v>51565</v>
      </c>
      <c r="AJ42" s="3">
        <f t="shared" si="103"/>
        <v>51565</v>
      </c>
      <c r="AK42" s="3">
        <f t="shared" si="103"/>
        <v>51565</v>
      </c>
      <c r="AL42" s="3">
        <f t="shared" si="103"/>
        <v>51565</v>
      </c>
      <c r="AM42" s="3">
        <f t="shared" si="103"/>
        <v>51565</v>
      </c>
      <c r="AN42" s="3">
        <f t="shared" si="103"/>
        <v>51565</v>
      </c>
      <c r="AO42" s="3">
        <f t="shared" si="103"/>
        <v>51565</v>
      </c>
      <c r="AP42" s="3">
        <f t="shared" si="103"/>
        <v>51565</v>
      </c>
      <c r="AQ42" s="3">
        <f t="shared" si="103"/>
        <v>51565</v>
      </c>
      <c r="AR42" s="3">
        <f t="shared" si="103"/>
        <v>51565</v>
      </c>
      <c r="AS42" s="3">
        <f t="shared" si="103"/>
        <v>51565</v>
      </c>
      <c r="AT42" s="3">
        <f t="shared" si="103"/>
        <v>51565</v>
      </c>
      <c r="AU42" s="3">
        <f t="shared" si="103"/>
        <v>51565</v>
      </c>
      <c r="AV42" s="3">
        <f t="shared" si="103"/>
        <v>51565</v>
      </c>
      <c r="AW42" s="3">
        <f t="shared" si="103"/>
        <v>51565</v>
      </c>
      <c r="AX42" s="3">
        <f t="shared" si="103"/>
        <v>51565</v>
      </c>
      <c r="AY42" s="3">
        <f t="shared" si="103"/>
        <v>51565</v>
      </c>
      <c r="AZ42" s="3">
        <f t="shared" si="103"/>
        <v>51565</v>
      </c>
      <c r="BA42" s="3">
        <f t="shared" si="103"/>
        <v>51565</v>
      </c>
      <c r="BB42" s="3">
        <f t="shared" si="103"/>
        <v>51565</v>
      </c>
      <c r="BC42" s="3">
        <f t="shared" si="103"/>
        <v>51565</v>
      </c>
      <c r="BD42" s="3">
        <f t="shared" si="103"/>
        <v>51565</v>
      </c>
      <c r="BE42" s="3">
        <f t="shared" si="103"/>
        <v>51565</v>
      </c>
      <c r="BF42" s="3">
        <f t="shared" si="103"/>
        <v>51565</v>
      </c>
      <c r="BG42" s="3">
        <f t="shared" si="103"/>
        <v>51565</v>
      </c>
      <c r="BH42" s="3">
        <f t="shared" si="103"/>
        <v>51565</v>
      </c>
      <c r="BI42" s="3">
        <f t="shared" si="103"/>
        <v>51565</v>
      </c>
      <c r="BJ42" s="3">
        <f t="shared" si="103"/>
        <v>51565</v>
      </c>
      <c r="BK42" s="3">
        <f t="shared" si="103"/>
        <v>51565</v>
      </c>
      <c r="BL42" s="3">
        <f t="shared" si="103"/>
        <v>51565</v>
      </c>
      <c r="BM42" s="3">
        <f t="shared" si="103"/>
        <v>51565</v>
      </c>
      <c r="BN42" s="3">
        <f t="shared" si="103"/>
        <v>51565</v>
      </c>
      <c r="BO42" s="3">
        <f t="shared" si="103"/>
        <v>51565</v>
      </c>
      <c r="BP42" s="3">
        <f t="shared" si="103"/>
        <v>51565</v>
      </c>
      <c r="BQ42" s="3">
        <f t="shared" si="103"/>
        <v>51565</v>
      </c>
      <c r="BR42" s="3">
        <f t="shared" si="103"/>
        <v>51565</v>
      </c>
      <c r="BS42" s="3">
        <f t="shared" ref="BS42:CH42" si="104">BR42</f>
        <v>51565</v>
      </c>
      <c r="BT42" s="3">
        <f t="shared" si="104"/>
        <v>51565</v>
      </c>
      <c r="BU42" s="3">
        <f t="shared" si="104"/>
        <v>51565</v>
      </c>
      <c r="BV42" s="3">
        <f t="shared" si="104"/>
        <v>51565</v>
      </c>
      <c r="BW42" s="3">
        <f t="shared" si="104"/>
        <v>51565</v>
      </c>
      <c r="BX42" s="3">
        <f t="shared" si="104"/>
        <v>51565</v>
      </c>
      <c r="BY42" s="3">
        <f t="shared" si="104"/>
        <v>51565</v>
      </c>
      <c r="BZ42" s="3">
        <f t="shared" si="104"/>
        <v>51565</v>
      </c>
      <c r="CA42" s="3">
        <f t="shared" si="104"/>
        <v>51565</v>
      </c>
      <c r="CB42" s="3">
        <f t="shared" si="104"/>
        <v>51565</v>
      </c>
      <c r="CC42" s="3">
        <f t="shared" si="104"/>
        <v>51565</v>
      </c>
      <c r="CD42" s="3">
        <f t="shared" si="104"/>
        <v>51565</v>
      </c>
      <c r="CE42" s="3">
        <f t="shared" si="104"/>
        <v>51565</v>
      </c>
      <c r="CF42" s="3">
        <f t="shared" si="104"/>
        <v>51565</v>
      </c>
      <c r="CG42" s="3">
        <f t="shared" si="104"/>
        <v>51565</v>
      </c>
      <c r="CH42" s="12">
        <f t="shared" si="104"/>
        <v>51565</v>
      </c>
    </row>
    <row r="43" spans="1:86" x14ac:dyDescent="0.25">
      <c r="A43" s="627"/>
      <c r="B43" s="11" t="str">
        <f t="shared" si="100"/>
        <v>Cooking</v>
      </c>
      <c r="C43" s="3">
        <v>0</v>
      </c>
      <c r="D43" s="3">
        <v>0</v>
      </c>
      <c r="E43" s="3">
        <v>0</v>
      </c>
      <c r="F43" s="3">
        <v>0</v>
      </c>
      <c r="G43" s="3">
        <f t="shared" ref="G43:BR43" si="105">F43</f>
        <v>0</v>
      </c>
      <c r="H43" s="3">
        <f t="shared" si="105"/>
        <v>0</v>
      </c>
      <c r="I43" s="3">
        <f t="shared" si="105"/>
        <v>0</v>
      </c>
      <c r="J43" s="3">
        <f t="shared" si="105"/>
        <v>0</v>
      </c>
      <c r="K43" s="3">
        <f t="shared" si="105"/>
        <v>0</v>
      </c>
      <c r="L43" s="3">
        <f t="shared" si="105"/>
        <v>0</v>
      </c>
      <c r="M43" s="3">
        <f t="shared" si="105"/>
        <v>0</v>
      </c>
      <c r="N43" s="3">
        <f t="shared" si="105"/>
        <v>0</v>
      </c>
      <c r="O43" s="3">
        <f t="shared" si="105"/>
        <v>0</v>
      </c>
      <c r="P43" s="3">
        <f t="shared" si="105"/>
        <v>0</v>
      </c>
      <c r="Q43" s="3">
        <f t="shared" si="105"/>
        <v>0</v>
      </c>
      <c r="R43" s="3">
        <f t="shared" si="105"/>
        <v>0</v>
      </c>
      <c r="S43" s="3">
        <f t="shared" si="105"/>
        <v>0</v>
      </c>
      <c r="T43" s="490">
        <v>46167</v>
      </c>
      <c r="U43" s="3">
        <f t="shared" si="105"/>
        <v>46167</v>
      </c>
      <c r="V43" s="3">
        <f t="shared" si="105"/>
        <v>46167</v>
      </c>
      <c r="W43" s="3">
        <f t="shared" si="105"/>
        <v>46167</v>
      </c>
      <c r="X43" s="3">
        <f t="shared" si="105"/>
        <v>46167</v>
      </c>
      <c r="Y43" s="3">
        <f t="shared" si="105"/>
        <v>46167</v>
      </c>
      <c r="Z43" s="3">
        <f t="shared" si="105"/>
        <v>46167</v>
      </c>
      <c r="AA43" s="3">
        <f t="shared" si="105"/>
        <v>46167</v>
      </c>
      <c r="AB43" s="3">
        <f t="shared" si="105"/>
        <v>46167</v>
      </c>
      <c r="AC43" s="3">
        <f t="shared" si="105"/>
        <v>46167</v>
      </c>
      <c r="AD43" s="3">
        <f t="shared" si="105"/>
        <v>46167</v>
      </c>
      <c r="AE43" s="3">
        <f t="shared" si="105"/>
        <v>46167</v>
      </c>
      <c r="AF43" s="3">
        <f t="shared" si="105"/>
        <v>46167</v>
      </c>
      <c r="AG43" s="3">
        <f t="shared" si="105"/>
        <v>46167</v>
      </c>
      <c r="AH43" s="3">
        <f t="shared" si="105"/>
        <v>46167</v>
      </c>
      <c r="AI43" s="3">
        <f t="shared" si="105"/>
        <v>46167</v>
      </c>
      <c r="AJ43" s="3">
        <f t="shared" si="105"/>
        <v>46167</v>
      </c>
      <c r="AK43" s="3">
        <f t="shared" si="105"/>
        <v>46167</v>
      </c>
      <c r="AL43" s="3">
        <f t="shared" si="105"/>
        <v>46167</v>
      </c>
      <c r="AM43" s="3">
        <f t="shared" si="105"/>
        <v>46167</v>
      </c>
      <c r="AN43" s="3">
        <f t="shared" si="105"/>
        <v>46167</v>
      </c>
      <c r="AO43" s="3">
        <f t="shared" si="105"/>
        <v>46167</v>
      </c>
      <c r="AP43" s="3">
        <f t="shared" si="105"/>
        <v>46167</v>
      </c>
      <c r="AQ43" s="3">
        <f t="shared" si="105"/>
        <v>46167</v>
      </c>
      <c r="AR43" s="3">
        <f t="shared" si="105"/>
        <v>46167</v>
      </c>
      <c r="AS43" s="3">
        <f t="shared" si="105"/>
        <v>46167</v>
      </c>
      <c r="AT43" s="3">
        <f t="shared" si="105"/>
        <v>46167</v>
      </c>
      <c r="AU43" s="3">
        <f t="shared" si="105"/>
        <v>46167</v>
      </c>
      <c r="AV43" s="3">
        <f t="shared" si="105"/>
        <v>46167</v>
      </c>
      <c r="AW43" s="3">
        <f t="shared" si="105"/>
        <v>46167</v>
      </c>
      <c r="AX43" s="3">
        <f t="shared" si="105"/>
        <v>46167</v>
      </c>
      <c r="AY43" s="3">
        <f t="shared" si="105"/>
        <v>46167</v>
      </c>
      <c r="AZ43" s="3">
        <f t="shared" si="105"/>
        <v>46167</v>
      </c>
      <c r="BA43" s="3">
        <f t="shared" si="105"/>
        <v>46167</v>
      </c>
      <c r="BB43" s="3">
        <f t="shared" si="105"/>
        <v>46167</v>
      </c>
      <c r="BC43" s="3">
        <f t="shared" si="105"/>
        <v>46167</v>
      </c>
      <c r="BD43" s="3">
        <f t="shared" si="105"/>
        <v>46167</v>
      </c>
      <c r="BE43" s="3">
        <f t="shared" si="105"/>
        <v>46167</v>
      </c>
      <c r="BF43" s="3">
        <f t="shared" si="105"/>
        <v>46167</v>
      </c>
      <c r="BG43" s="3">
        <f t="shared" si="105"/>
        <v>46167</v>
      </c>
      <c r="BH43" s="3">
        <f t="shared" si="105"/>
        <v>46167</v>
      </c>
      <c r="BI43" s="3">
        <f t="shared" si="105"/>
        <v>46167</v>
      </c>
      <c r="BJ43" s="3">
        <f t="shared" si="105"/>
        <v>46167</v>
      </c>
      <c r="BK43" s="3">
        <f t="shared" si="105"/>
        <v>46167</v>
      </c>
      <c r="BL43" s="3">
        <f t="shared" si="105"/>
        <v>46167</v>
      </c>
      <c r="BM43" s="3">
        <f t="shared" si="105"/>
        <v>46167</v>
      </c>
      <c r="BN43" s="3">
        <f t="shared" si="105"/>
        <v>46167</v>
      </c>
      <c r="BO43" s="3">
        <f t="shared" si="105"/>
        <v>46167</v>
      </c>
      <c r="BP43" s="3">
        <f t="shared" si="105"/>
        <v>46167</v>
      </c>
      <c r="BQ43" s="3">
        <f t="shared" si="105"/>
        <v>46167</v>
      </c>
      <c r="BR43" s="3">
        <f t="shared" si="105"/>
        <v>46167</v>
      </c>
      <c r="BS43" s="3">
        <f t="shared" ref="BS43:CH43" si="106">BR43</f>
        <v>46167</v>
      </c>
      <c r="BT43" s="3">
        <f t="shared" si="106"/>
        <v>46167</v>
      </c>
      <c r="BU43" s="3">
        <f t="shared" si="106"/>
        <v>46167</v>
      </c>
      <c r="BV43" s="3">
        <f t="shared" si="106"/>
        <v>46167</v>
      </c>
      <c r="BW43" s="3">
        <f t="shared" si="106"/>
        <v>46167</v>
      </c>
      <c r="BX43" s="3">
        <f t="shared" si="106"/>
        <v>46167</v>
      </c>
      <c r="BY43" s="3">
        <f t="shared" si="106"/>
        <v>46167</v>
      </c>
      <c r="BZ43" s="3">
        <f t="shared" si="106"/>
        <v>46167</v>
      </c>
      <c r="CA43" s="3">
        <f t="shared" si="106"/>
        <v>46167</v>
      </c>
      <c r="CB43" s="3">
        <f t="shared" si="106"/>
        <v>46167</v>
      </c>
      <c r="CC43" s="3">
        <f t="shared" si="106"/>
        <v>46167</v>
      </c>
      <c r="CD43" s="3">
        <f t="shared" si="106"/>
        <v>46167</v>
      </c>
      <c r="CE43" s="3">
        <f t="shared" si="106"/>
        <v>46167</v>
      </c>
      <c r="CF43" s="3">
        <f t="shared" si="106"/>
        <v>46167</v>
      </c>
      <c r="CG43" s="3">
        <f t="shared" si="106"/>
        <v>46167</v>
      </c>
      <c r="CH43" s="12">
        <f t="shared" si="106"/>
        <v>46167</v>
      </c>
    </row>
    <row r="44" spans="1:86" x14ac:dyDescent="0.25">
      <c r="A44" s="627"/>
      <c r="B44" s="11" t="str">
        <f t="shared" si="100"/>
        <v>Cooling</v>
      </c>
      <c r="C44" s="3">
        <v>0</v>
      </c>
      <c r="D44" s="3">
        <v>0</v>
      </c>
      <c r="E44" s="3">
        <v>0</v>
      </c>
      <c r="F44" s="3">
        <v>0</v>
      </c>
      <c r="G44" s="3">
        <f t="shared" ref="G44:BR44" si="107">F44</f>
        <v>0</v>
      </c>
      <c r="H44" s="3">
        <f t="shared" si="107"/>
        <v>0</v>
      </c>
      <c r="I44" s="3">
        <f t="shared" si="107"/>
        <v>0</v>
      </c>
      <c r="J44" s="3">
        <f t="shared" si="107"/>
        <v>0</v>
      </c>
      <c r="K44" s="3">
        <f t="shared" si="107"/>
        <v>0</v>
      </c>
      <c r="L44" s="3">
        <f t="shared" si="107"/>
        <v>0</v>
      </c>
      <c r="M44" s="3">
        <f t="shared" si="107"/>
        <v>0</v>
      </c>
      <c r="N44" s="3">
        <f t="shared" si="107"/>
        <v>0</v>
      </c>
      <c r="O44" s="3">
        <f t="shared" si="107"/>
        <v>0</v>
      </c>
      <c r="P44" s="3">
        <f t="shared" si="107"/>
        <v>0</v>
      </c>
      <c r="Q44" s="3">
        <f t="shared" si="107"/>
        <v>0</v>
      </c>
      <c r="R44" s="3">
        <f t="shared" si="107"/>
        <v>0</v>
      </c>
      <c r="S44" s="3">
        <f t="shared" si="107"/>
        <v>0</v>
      </c>
      <c r="T44" s="490">
        <v>1389534.48</v>
      </c>
      <c r="U44" s="3">
        <f t="shared" si="107"/>
        <v>1389534.48</v>
      </c>
      <c r="V44" s="3">
        <f t="shared" si="107"/>
        <v>1389534.48</v>
      </c>
      <c r="W44" s="3">
        <f t="shared" si="107"/>
        <v>1389534.48</v>
      </c>
      <c r="X44" s="3">
        <f t="shared" si="107"/>
        <v>1389534.48</v>
      </c>
      <c r="Y44" s="3">
        <f t="shared" si="107"/>
        <v>1389534.48</v>
      </c>
      <c r="Z44" s="3">
        <f t="shared" si="107"/>
        <v>1389534.48</v>
      </c>
      <c r="AA44" s="3">
        <f t="shared" si="107"/>
        <v>1389534.48</v>
      </c>
      <c r="AB44" s="3">
        <f t="shared" si="107"/>
        <v>1389534.48</v>
      </c>
      <c r="AC44" s="3">
        <f t="shared" si="107"/>
        <v>1389534.48</v>
      </c>
      <c r="AD44" s="3">
        <f t="shared" si="107"/>
        <v>1389534.48</v>
      </c>
      <c r="AE44" s="3">
        <f t="shared" si="107"/>
        <v>1389534.48</v>
      </c>
      <c r="AF44" s="3">
        <f t="shared" si="107"/>
        <v>1389534.48</v>
      </c>
      <c r="AG44" s="3">
        <f t="shared" si="107"/>
        <v>1389534.48</v>
      </c>
      <c r="AH44" s="3">
        <f t="shared" si="107"/>
        <v>1389534.48</v>
      </c>
      <c r="AI44" s="3">
        <f t="shared" si="107"/>
        <v>1389534.48</v>
      </c>
      <c r="AJ44" s="3">
        <f t="shared" si="107"/>
        <v>1389534.48</v>
      </c>
      <c r="AK44" s="3">
        <f t="shared" si="107"/>
        <v>1389534.48</v>
      </c>
      <c r="AL44" s="3">
        <f t="shared" si="107"/>
        <v>1389534.48</v>
      </c>
      <c r="AM44" s="3">
        <f t="shared" si="107"/>
        <v>1389534.48</v>
      </c>
      <c r="AN44" s="3">
        <f t="shared" si="107"/>
        <v>1389534.48</v>
      </c>
      <c r="AO44" s="3">
        <f t="shared" si="107"/>
        <v>1389534.48</v>
      </c>
      <c r="AP44" s="3">
        <f t="shared" si="107"/>
        <v>1389534.48</v>
      </c>
      <c r="AQ44" s="3">
        <f t="shared" si="107"/>
        <v>1389534.48</v>
      </c>
      <c r="AR44" s="3">
        <f t="shared" si="107"/>
        <v>1389534.48</v>
      </c>
      <c r="AS44" s="3">
        <f t="shared" si="107"/>
        <v>1389534.48</v>
      </c>
      <c r="AT44" s="3">
        <f t="shared" si="107"/>
        <v>1389534.48</v>
      </c>
      <c r="AU44" s="3">
        <f t="shared" si="107"/>
        <v>1389534.48</v>
      </c>
      <c r="AV44" s="3">
        <f t="shared" si="107"/>
        <v>1389534.48</v>
      </c>
      <c r="AW44" s="3">
        <f t="shared" si="107"/>
        <v>1389534.48</v>
      </c>
      <c r="AX44" s="3">
        <f t="shared" si="107"/>
        <v>1389534.48</v>
      </c>
      <c r="AY44" s="3">
        <f t="shared" si="107"/>
        <v>1389534.48</v>
      </c>
      <c r="AZ44" s="3">
        <f t="shared" si="107"/>
        <v>1389534.48</v>
      </c>
      <c r="BA44" s="3">
        <f t="shared" si="107"/>
        <v>1389534.48</v>
      </c>
      <c r="BB44" s="3">
        <f t="shared" si="107"/>
        <v>1389534.48</v>
      </c>
      <c r="BC44" s="3">
        <f t="shared" si="107"/>
        <v>1389534.48</v>
      </c>
      <c r="BD44" s="3">
        <f t="shared" si="107"/>
        <v>1389534.48</v>
      </c>
      <c r="BE44" s="3">
        <f t="shared" si="107"/>
        <v>1389534.48</v>
      </c>
      <c r="BF44" s="3">
        <f t="shared" si="107"/>
        <v>1389534.48</v>
      </c>
      <c r="BG44" s="3">
        <f t="shared" si="107"/>
        <v>1389534.48</v>
      </c>
      <c r="BH44" s="3">
        <f t="shared" si="107"/>
        <v>1389534.48</v>
      </c>
      <c r="BI44" s="3">
        <f t="shared" si="107"/>
        <v>1389534.48</v>
      </c>
      <c r="BJ44" s="3">
        <f t="shared" si="107"/>
        <v>1389534.48</v>
      </c>
      <c r="BK44" s="3">
        <f t="shared" si="107"/>
        <v>1389534.48</v>
      </c>
      <c r="BL44" s="3">
        <f t="shared" si="107"/>
        <v>1389534.48</v>
      </c>
      <c r="BM44" s="3">
        <f t="shared" si="107"/>
        <v>1389534.48</v>
      </c>
      <c r="BN44" s="3">
        <f t="shared" si="107"/>
        <v>1389534.48</v>
      </c>
      <c r="BO44" s="3">
        <f t="shared" si="107"/>
        <v>1389534.48</v>
      </c>
      <c r="BP44" s="3">
        <f t="shared" si="107"/>
        <v>1389534.48</v>
      </c>
      <c r="BQ44" s="3">
        <f t="shared" si="107"/>
        <v>1389534.48</v>
      </c>
      <c r="BR44" s="3">
        <f t="shared" si="107"/>
        <v>1389534.48</v>
      </c>
      <c r="BS44" s="3">
        <f t="shared" ref="BS44:CH44" si="108">BR44</f>
        <v>1389534.48</v>
      </c>
      <c r="BT44" s="3">
        <f t="shared" si="108"/>
        <v>1389534.48</v>
      </c>
      <c r="BU44" s="3">
        <f t="shared" si="108"/>
        <v>1389534.48</v>
      </c>
      <c r="BV44" s="3">
        <f t="shared" si="108"/>
        <v>1389534.48</v>
      </c>
      <c r="BW44" s="3">
        <f t="shared" si="108"/>
        <v>1389534.48</v>
      </c>
      <c r="BX44" s="3">
        <f t="shared" si="108"/>
        <v>1389534.48</v>
      </c>
      <c r="BY44" s="3">
        <f t="shared" si="108"/>
        <v>1389534.48</v>
      </c>
      <c r="BZ44" s="3">
        <f t="shared" si="108"/>
        <v>1389534.48</v>
      </c>
      <c r="CA44" s="3">
        <f t="shared" si="108"/>
        <v>1389534.48</v>
      </c>
      <c r="CB44" s="3">
        <f t="shared" si="108"/>
        <v>1389534.48</v>
      </c>
      <c r="CC44" s="3">
        <f t="shared" si="108"/>
        <v>1389534.48</v>
      </c>
      <c r="CD44" s="3">
        <f t="shared" si="108"/>
        <v>1389534.48</v>
      </c>
      <c r="CE44" s="3">
        <f t="shared" si="108"/>
        <v>1389534.48</v>
      </c>
      <c r="CF44" s="3">
        <f t="shared" si="108"/>
        <v>1389534.48</v>
      </c>
      <c r="CG44" s="3">
        <f t="shared" si="108"/>
        <v>1389534.48</v>
      </c>
      <c r="CH44" s="12">
        <f t="shared" si="108"/>
        <v>1389534.48</v>
      </c>
    </row>
    <row r="45" spans="1:86" x14ac:dyDescent="0.25">
      <c r="A45" s="627"/>
      <c r="B45" s="13" t="str">
        <f t="shared" si="100"/>
        <v>Ext Lighting</v>
      </c>
      <c r="C45" s="3">
        <v>0</v>
      </c>
      <c r="D45" s="3">
        <v>0</v>
      </c>
      <c r="E45" s="3">
        <v>0</v>
      </c>
      <c r="F45" s="3">
        <v>0</v>
      </c>
      <c r="G45" s="3">
        <f t="shared" ref="G45:BR45" si="109">F45</f>
        <v>0</v>
      </c>
      <c r="H45" s="3">
        <f t="shared" si="109"/>
        <v>0</v>
      </c>
      <c r="I45" s="3">
        <f t="shared" si="109"/>
        <v>0</v>
      </c>
      <c r="J45" s="3">
        <f t="shared" si="109"/>
        <v>0</v>
      </c>
      <c r="K45" s="3">
        <f t="shared" si="109"/>
        <v>0</v>
      </c>
      <c r="L45" s="3">
        <f t="shared" si="109"/>
        <v>0</v>
      </c>
      <c r="M45" s="3">
        <f t="shared" si="109"/>
        <v>0</v>
      </c>
      <c r="N45" s="3">
        <f t="shared" si="109"/>
        <v>0</v>
      </c>
      <c r="O45" s="3">
        <f t="shared" si="109"/>
        <v>0</v>
      </c>
      <c r="P45" s="3">
        <f t="shared" si="109"/>
        <v>0</v>
      </c>
      <c r="Q45" s="3">
        <f t="shared" si="109"/>
        <v>0</v>
      </c>
      <c r="R45" s="3">
        <f t="shared" si="109"/>
        <v>0</v>
      </c>
      <c r="S45" s="3">
        <f t="shared" si="109"/>
        <v>0</v>
      </c>
      <c r="T45" s="490">
        <v>0</v>
      </c>
      <c r="U45" s="3">
        <f t="shared" si="109"/>
        <v>0</v>
      </c>
      <c r="V45" s="3">
        <f t="shared" si="109"/>
        <v>0</v>
      </c>
      <c r="W45" s="3">
        <f t="shared" si="109"/>
        <v>0</v>
      </c>
      <c r="X45" s="3">
        <f t="shared" si="109"/>
        <v>0</v>
      </c>
      <c r="Y45" s="3">
        <f t="shared" si="109"/>
        <v>0</v>
      </c>
      <c r="Z45" s="3">
        <f t="shared" si="109"/>
        <v>0</v>
      </c>
      <c r="AA45" s="3">
        <f t="shared" si="109"/>
        <v>0</v>
      </c>
      <c r="AB45" s="3">
        <f t="shared" si="109"/>
        <v>0</v>
      </c>
      <c r="AC45" s="3">
        <f t="shared" si="109"/>
        <v>0</v>
      </c>
      <c r="AD45" s="3">
        <f t="shared" si="109"/>
        <v>0</v>
      </c>
      <c r="AE45" s="3">
        <f t="shared" si="109"/>
        <v>0</v>
      </c>
      <c r="AF45" s="3">
        <f t="shared" si="109"/>
        <v>0</v>
      </c>
      <c r="AG45" s="3">
        <f t="shared" si="109"/>
        <v>0</v>
      </c>
      <c r="AH45" s="3">
        <f t="shared" si="109"/>
        <v>0</v>
      </c>
      <c r="AI45" s="3">
        <f t="shared" si="109"/>
        <v>0</v>
      </c>
      <c r="AJ45" s="3">
        <f t="shared" si="109"/>
        <v>0</v>
      </c>
      <c r="AK45" s="3">
        <f t="shared" si="109"/>
        <v>0</v>
      </c>
      <c r="AL45" s="3">
        <f t="shared" si="109"/>
        <v>0</v>
      </c>
      <c r="AM45" s="3">
        <f t="shared" si="109"/>
        <v>0</v>
      </c>
      <c r="AN45" s="3">
        <f t="shared" si="109"/>
        <v>0</v>
      </c>
      <c r="AO45" s="3">
        <f t="shared" si="109"/>
        <v>0</v>
      </c>
      <c r="AP45" s="3">
        <f t="shared" si="109"/>
        <v>0</v>
      </c>
      <c r="AQ45" s="3">
        <f t="shared" si="109"/>
        <v>0</v>
      </c>
      <c r="AR45" s="3">
        <f t="shared" si="109"/>
        <v>0</v>
      </c>
      <c r="AS45" s="3">
        <f t="shared" si="109"/>
        <v>0</v>
      </c>
      <c r="AT45" s="3">
        <f t="shared" si="109"/>
        <v>0</v>
      </c>
      <c r="AU45" s="3">
        <f t="shared" si="109"/>
        <v>0</v>
      </c>
      <c r="AV45" s="3">
        <f t="shared" si="109"/>
        <v>0</v>
      </c>
      <c r="AW45" s="3">
        <f t="shared" si="109"/>
        <v>0</v>
      </c>
      <c r="AX45" s="3">
        <f t="shared" si="109"/>
        <v>0</v>
      </c>
      <c r="AY45" s="3">
        <f t="shared" si="109"/>
        <v>0</v>
      </c>
      <c r="AZ45" s="3">
        <f t="shared" si="109"/>
        <v>0</v>
      </c>
      <c r="BA45" s="3">
        <f t="shared" si="109"/>
        <v>0</v>
      </c>
      <c r="BB45" s="3">
        <f t="shared" si="109"/>
        <v>0</v>
      </c>
      <c r="BC45" s="3">
        <f t="shared" si="109"/>
        <v>0</v>
      </c>
      <c r="BD45" s="3">
        <f t="shared" si="109"/>
        <v>0</v>
      </c>
      <c r="BE45" s="3">
        <f t="shared" si="109"/>
        <v>0</v>
      </c>
      <c r="BF45" s="3">
        <f t="shared" si="109"/>
        <v>0</v>
      </c>
      <c r="BG45" s="3">
        <f t="shared" si="109"/>
        <v>0</v>
      </c>
      <c r="BH45" s="3">
        <f t="shared" si="109"/>
        <v>0</v>
      </c>
      <c r="BI45" s="3">
        <f t="shared" si="109"/>
        <v>0</v>
      </c>
      <c r="BJ45" s="3">
        <f t="shared" si="109"/>
        <v>0</v>
      </c>
      <c r="BK45" s="3">
        <f t="shared" si="109"/>
        <v>0</v>
      </c>
      <c r="BL45" s="3">
        <f t="shared" si="109"/>
        <v>0</v>
      </c>
      <c r="BM45" s="3">
        <f t="shared" si="109"/>
        <v>0</v>
      </c>
      <c r="BN45" s="3">
        <f t="shared" si="109"/>
        <v>0</v>
      </c>
      <c r="BO45" s="3">
        <f t="shared" si="109"/>
        <v>0</v>
      </c>
      <c r="BP45" s="3">
        <f t="shared" si="109"/>
        <v>0</v>
      </c>
      <c r="BQ45" s="3">
        <f t="shared" si="109"/>
        <v>0</v>
      </c>
      <c r="BR45" s="3">
        <f t="shared" si="109"/>
        <v>0</v>
      </c>
      <c r="BS45" s="3">
        <f t="shared" ref="BS45:CH45" si="110">BR45</f>
        <v>0</v>
      </c>
      <c r="BT45" s="3">
        <f t="shared" si="110"/>
        <v>0</v>
      </c>
      <c r="BU45" s="3">
        <f t="shared" si="110"/>
        <v>0</v>
      </c>
      <c r="BV45" s="3">
        <f t="shared" si="110"/>
        <v>0</v>
      </c>
      <c r="BW45" s="3">
        <f t="shared" si="110"/>
        <v>0</v>
      </c>
      <c r="BX45" s="3">
        <f t="shared" si="110"/>
        <v>0</v>
      </c>
      <c r="BY45" s="3">
        <f t="shared" si="110"/>
        <v>0</v>
      </c>
      <c r="BZ45" s="3">
        <f t="shared" si="110"/>
        <v>0</v>
      </c>
      <c r="CA45" s="3">
        <f t="shared" si="110"/>
        <v>0</v>
      </c>
      <c r="CB45" s="3">
        <f t="shared" si="110"/>
        <v>0</v>
      </c>
      <c r="CC45" s="3">
        <f t="shared" si="110"/>
        <v>0</v>
      </c>
      <c r="CD45" s="3">
        <f t="shared" si="110"/>
        <v>0</v>
      </c>
      <c r="CE45" s="3">
        <f t="shared" si="110"/>
        <v>0</v>
      </c>
      <c r="CF45" s="3">
        <f t="shared" si="110"/>
        <v>0</v>
      </c>
      <c r="CG45" s="3">
        <f t="shared" si="110"/>
        <v>0</v>
      </c>
      <c r="CH45" s="12">
        <f t="shared" si="110"/>
        <v>0</v>
      </c>
    </row>
    <row r="46" spans="1:86" x14ac:dyDescent="0.25">
      <c r="A46" s="627"/>
      <c r="B46" s="11" t="str">
        <f t="shared" si="100"/>
        <v>Heating</v>
      </c>
      <c r="C46" s="3">
        <v>0</v>
      </c>
      <c r="D46" s="3">
        <v>0</v>
      </c>
      <c r="E46" s="3">
        <v>0</v>
      </c>
      <c r="F46" s="3">
        <v>0</v>
      </c>
      <c r="G46" s="3">
        <f t="shared" ref="G46:BR46" si="111">F46</f>
        <v>0</v>
      </c>
      <c r="H46" s="3">
        <f t="shared" si="111"/>
        <v>0</v>
      </c>
      <c r="I46" s="3">
        <f t="shared" si="111"/>
        <v>0</v>
      </c>
      <c r="J46" s="3">
        <f t="shared" si="111"/>
        <v>0</v>
      </c>
      <c r="K46" s="3">
        <f t="shared" si="111"/>
        <v>0</v>
      </c>
      <c r="L46" s="3">
        <f t="shared" si="111"/>
        <v>0</v>
      </c>
      <c r="M46" s="3">
        <f t="shared" si="111"/>
        <v>0</v>
      </c>
      <c r="N46" s="3">
        <f t="shared" si="111"/>
        <v>0</v>
      </c>
      <c r="O46" s="3">
        <f t="shared" si="111"/>
        <v>0</v>
      </c>
      <c r="P46" s="3">
        <f t="shared" si="111"/>
        <v>0</v>
      </c>
      <c r="Q46" s="3">
        <f t="shared" si="111"/>
        <v>0</v>
      </c>
      <c r="R46" s="3">
        <f t="shared" si="111"/>
        <v>0</v>
      </c>
      <c r="S46" s="3">
        <f t="shared" si="111"/>
        <v>0</v>
      </c>
      <c r="T46" s="490">
        <v>2.56</v>
      </c>
      <c r="U46" s="3">
        <f t="shared" si="111"/>
        <v>2.56</v>
      </c>
      <c r="V46" s="3">
        <f t="shared" si="111"/>
        <v>2.56</v>
      </c>
      <c r="W46" s="3">
        <f t="shared" si="111"/>
        <v>2.56</v>
      </c>
      <c r="X46" s="3">
        <f t="shared" si="111"/>
        <v>2.56</v>
      </c>
      <c r="Y46" s="3">
        <f t="shared" si="111"/>
        <v>2.56</v>
      </c>
      <c r="Z46" s="3">
        <f t="shared" si="111"/>
        <v>2.56</v>
      </c>
      <c r="AA46" s="3">
        <f t="shared" si="111"/>
        <v>2.56</v>
      </c>
      <c r="AB46" s="3">
        <f t="shared" si="111"/>
        <v>2.56</v>
      </c>
      <c r="AC46" s="3">
        <f t="shared" si="111"/>
        <v>2.56</v>
      </c>
      <c r="AD46" s="3">
        <f t="shared" si="111"/>
        <v>2.56</v>
      </c>
      <c r="AE46" s="3">
        <f t="shared" si="111"/>
        <v>2.56</v>
      </c>
      <c r="AF46" s="3">
        <f t="shared" si="111"/>
        <v>2.56</v>
      </c>
      <c r="AG46" s="3">
        <f t="shared" si="111"/>
        <v>2.56</v>
      </c>
      <c r="AH46" s="3">
        <f t="shared" si="111"/>
        <v>2.56</v>
      </c>
      <c r="AI46" s="3">
        <f t="shared" si="111"/>
        <v>2.56</v>
      </c>
      <c r="AJ46" s="3">
        <f t="shared" si="111"/>
        <v>2.56</v>
      </c>
      <c r="AK46" s="3">
        <f t="shared" si="111"/>
        <v>2.56</v>
      </c>
      <c r="AL46" s="3">
        <f t="shared" si="111"/>
        <v>2.56</v>
      </c>
      <c r="AM46" s="3">
        <f t="shared" si="111"/>
        <v>2.56</v>
      </c>
      <c r="AN46" s="3">
        <f t="shared" si="111"/>
        <v>2.56</v>
      </c>
      <c r="AO46" s="3">
        <f t="shared" si="111"/>
        <v>2.56</v>
      </c>
      <c r="AP46" s="3">
        <f t="shared" si="111"/>
        <v>2.56</v>
      </c>
      <c r="AQ46" s="3">
        <f t="shared" si="111"/>
        <v>2.56</v>
      </c>
      <c r="AR46" s="3">
        <f t="shared" si="111"/>
        <v>2.56</v>
      </c>
      <c r="AS46" s="3">
        <f t="shared" si="111"/>
        <v>2.56</v>
      </c>
      <c r="AT46" s="3">
        <f t="shared" si="111"/>
        <v>2.56</v>
      </c>
      <c r="AU46" s="3">
        <f t="shared" si="111"/>
        <v>2.56</v>
      </c>
      <c r="AV46" s="3">
        <f t="shared" si="111"/>
        <v>2.56</v>
      </c>
      <c r="AW46" s="3">
        <f t="shared" si="111"/>
        <v>2.56</v>
      </c>
      <c r="AX46" s="3">
        <f t="shared" si="111"/>
        <v>2.56</v>
      </c>
      <c r="AY46" s="3">
        <f t="shared" si="111"/>
        <v>2.56</v>
      </c>
      <c r="AZ46" s="3">
        <f t="shared" si="111"/>
        <v>2.56</v>
      </c>
      <c r="BA46" s="3">
        <f t="shared" si="111"/>
        <v>2.56</v>
      </c>
      <c r="BB46" s="3">
        <f t="shared" si="111"/>
        <v>2.56</v>
      </c>
      <c r="BC46" s="3">
        <f t="shared" si="111"/>
        <v>2.56</v>
      </c>
      <c r="BD46" s="3">
        <f t="shared" si="111"/>
        <v>2.56</v>
      </c>
      <c r="BE46" s="3">
        <f t="shared" si="111"/>
        <v>2.56</v>
      </c>
      <c r="BF46" s="3">
        <f t="shared" si="111"/>
        <v>2.56</v>
      </c>
      <c r="BG46" s="3">
        <f t="shared" si="111"/>
        <v>2.56</v>
      </c>
      <c r="BH46" s="3">
        <f t="shared" si="111"/>
        <v>2.56</v>
      </c>
      <c r="BI46" s="3">
        <f t="shared" si="111"/>
        <v>2.56</v>
      </c>
      <c r="BJ46" s="3">
        <f t="shared" si="111"/>
        <v>2.56</v>
      </c>
      <c r="BK46" s="3">
        <f t="shared" si="111"/>
        <v>2.56</v>
      </c>
      <c r="BL46" s="3">
        <f t="shared" si="111"/>
        <v>2.56</v>
      </c>
      <c r="BM46" s="3">
        <f t="shared" si="111"/>
        <v>2.56</v>
      </c>
      <c r="BN46" s="3">
        <f t="shared" si="111"/>
        <v>2.56</v>
      </c>
      <c r="BO46" s="3">
        <f t="shared" si="111"/>
        <v>2.56</v>
      </c>
      <c r="BP46" s="3">
        <f t="shared" si="111"/>
        <v>2.56</v>
      </c>
      <c r="BQ46" s="3">
        <f t="shared" si="111"/>
        <v>2.56</v>
      </c>
      <c r="BR46" s="3">
        <f t="shared" si="111"/>
        <v>2.56</v>
      </c>
      <c r="BS46" s="3">
        <f t="shared" ref="BS46:CH46" si="112">BR46</f>
        <v>2.56</v>
      </c>
      <c r="BT46" s="3">
        <f t="shared" si="112"/>
        <v>2.56</v>
      </c>
      <c r="BU46" s="3">
        <f t="shared" si="112"/>
        <v>2.56</v>
      </c>
      <c r="BV46" s="3">
        <f t="shared" si="112"/>
        <v>2.56</v>
      </c>
      <c r="BW46" s="3">
        <f t="shared" si="112"/>
        <v>2.56</v>
      </c>
      <c r="BX46" s="3">
        <f t="shared" si="112"/>
        <v>2.56</v>
      </c>
      <c r="BY46" s="3">
        <f t="shared" si="112"/>
        <v>2.56</v>
      </c>
      <c r="BZ46" s="3">
        <f t="shared" si="112"/>
        <v>2.56</v>
      </c>
      <c r="CA46" s="3">
        <f t="shared" si="112"/>
        <v>2.56</v>
      </c>
      <c r="CB46" s="3">
        <f t="shared" si="112"/>
        <v>2.56</v>
      </c>
      <c r="CC46" s="3">
        <f t="shared" si="112"/>
        <v>2.56</v>
      </c>
      <c r="CD46" s="3">
        <f t="shared" si="112"/>
        <v>2.56</v>
      </c>
      <c r="CE46" s="3">
        <f t="shared" si="112"/>
        <v>2.56</v>
      </c>
      <c r="CF46" s="3">
        <f t="shared" si="112"/>
        <v>2.56</v>
      </c>
      <c r="CG46" s="3">
        <f t="shared" si="112"/>
        <v>2.56</v>
      </c>
      <c r="CH46" s="12">
        <f t="shared" si="112"/>
        <v>2.56</v>
      </c>
    </row>
    <row r="47" spans="1:86" x14ac:dyDescent="0.25">
      <c r="A47" s="627"/>
      <c r="B47" s="11" t="str">
        <f t="shared" si="100"/>
        <v>HVAC</v>
      </c>
      <c r="C47" s="3">
        <v>0</v>
      </c>
      <c r="D47" s="3">
        <v>0</v>
      </c>
      <c r="E47" s="3">
        <v>0</v>
      </c>
      <c r="F47" s="3">
        <v>0</v>
      </c>
      <c r="G47" s="3">
        <f t="shared" ref="G47:BR47" si="113">F47</f>
        <v>0</v>
      </c>
      <c r="H47" s="3">
        <f t="shared" si="113"/>
        <v>0</v>
      </c>
      <c r="I47" s="3">
        <f t="shared" si="113"/>
        <v>0</v>
      </c>
      <c r="J47" s="3">
        <f t="shared" si="113"/>
        <v>0</v>
      </c>
      <c r="K47" s="3">
        <f t="shared" si="113"/>
        <v>0</v>
      </c>
      <c r="L47" s="3">
        <f t="shared" si="113"/>
        <v>0</v>
      </c>
      <c r="M47" s="3">
        <f t="shared" si="113"/>
        <v>0</v>
      </c>
      <c r="N47" s="3">
        <f t="shared" si="113"/>
        <v>0</v>
      </c>
      <c r="O47" s="3">
        <f t="shared" si="113"/>
        <v>0</v>
      </c>
      <c r="P47" s="3">
        <f t="shared" si="113"/>
        <v>0</v>
      </c>
      <c r="Q47" s="3">
        <f t="shared" si="113"/>
        <v>0</v>
      </c>
      <c r="R47" s="3">
        <f t="shared" si="113"/>
        <v>0</v>
      </c>
      <c r="S47" s="3">
        <f t="shared" si="113"/>
        <v>0</v>
      </c>
      <c r="T47" s="490">
        <v>742809</v>
      </c>
      <c r="U47" s="3">
        <f t="shared" si="113"/>
        <v>742809</v>
      </c>
      <c r="V47" s="3">
        <f t="shared" si="113"/>
        <v>742809</v>
      </c>
      <c r="W47" s="3">
        <f t="shared" si="113"/>
        <v>742809</v>
      </c>
      <c r="X47" s="3">
        <f t="shared" si="113"/>
        <v>742809</v>
      </c>
      <c r="Y47" s="3">
        <f t="shared" si="113"/>
        <v>742809</v>
      </c>
      <c r="Z47" s="3">
        <f t="shared" si="113"/>
        <v>742809</v>
      </c>
      <c r="AA47" s="3">
        <f t="shared" si="113"/>
        <v>742809</v>
      </c>
      <c r="AB47" s="3">
        <f t="shared" si="113"/>
        <v>742809</v>
      </c>
      <c r="AC47" s="3">
        <f t="shared" si="113"/>
        <v>742809</v>
      </c>
      <c r="AD47" s="3">
        <f t="shared" si="113"/>
        <v>742809</v>
      </c>
      <c r="AE47" s="3">
        <f t="shared" si="113"/>
        <v>742809</v>
      </c>
      <c r="AF47" s="3">
        <f t="shared" si="113"/>
        <v>742809</v>
      </c>
      <c r="AG47" s="3">
        <f t="shared" si="113"/>
        <v>742809</v>
      </c>
      <c r="AH47" s="3">
        <f t="shared" si="113"/>
        <v>742809</v>
      </c>
      <c r="AI47" s="3">
        <f t="shared" si="113"/>
        <v>742809</v>
      </c>
      <c r="AJ47" s="3">
        <f t="shared" si="113"/>
        <v>742809</v>
      </c>
      <c r="AK47" s="3">
        <f t="shared" si="113"/>
        <v>742809</v>
      </c>
      <c r="AL47" s="3">
        <f t="shared" si="113"/>
        <v>742809</v>
      </c>
      <c r="AM47" s="3">
        <f t="shared" si="113"/>
        <v>742809</v>
      </c>
      <c r="AN47" s="3">
        <f t="shared" si="113"/>
        <v>742809</v>
      </c>
      <c r="AO47" s="3">
        <f t="shared" si="113"/>
        <v>742809</v>
      </c>
      <c r="AP47" s="3">
        <f t="shared" si="113"/>
        <v>742809</v>
      </c>
      <c r="AQ47" s="3">
        <f t="shared" si="113"/>
        <v>742809</v>
      </c>
      <c r="AR47" s="3">
        <f t="shared" si="113"/>
        <v>742809</v>
      </c>
      <c r="AS47" s="3">
        <f t="shared" si="113"/>
        <v>742809</v>
      </c>
      <c r="AT47" s="3">
        <f t="shared" si="113"/>
        <v>742809</v>
      </c>
      <c r="AU47" s="3">
        <f t="shared" si="113"/>
        <v>742809</v>
      </c>
      <c r="AV47" s="3">
        <f t="shared" si="113"/>
        <v>742809</v>
      </c>
      <c r="AW47" s="3">
        <f t="shared" si="113"/>
        <v>742809</v>
      </c>
      <c r="AX47" s="3">
        <f t="shared" si="113"/>
        <v>742809</v>
      </c>
      <c r="AY47" s="3">
        <f t="shared" si="113"/>
        <v>742809</v>
      </c>
      <c r="AZ47" s="3">
        <f t="shared" si="113"/>
        <v>742809</v>
      </c>
      <c r="BA47" s="3">
        <f t="shared" si="113"/>
        <v>742809</v>
      </c>
      <c r="BB47" s="3">
        <f t="shared" si="113"/>
        <v>742809</v>
      </c>
      <c r="BC47" s="3">
        <f t="shared" si="113"/>
        <v>742809</v>
      </c>
      <c r="BD47" s="3">
        <f t="shared" si="113"/>
        <v>742809</v>
      </c>
      <c r="BE47" s="3">
        <f t="shared" si="113"/>
        <v>742809</v>
      </c>
      <c r="BF47" s="3">
        <f t="shared" si="113"/>
        <v>742809</v>
      </c>
      <c r="BG47" s="3">
        <f t="shared" si="113"/>
        <v>742809</v>
      </c>
      <c r="BH47" s="3">
        <f t="shared" si="113"/>
        <v>742809</v>
      </c>
      <c r="BI47" s="3">
        <f t="shared" si="113"/>
        <v>742809</v>
      </c>
      <c r="BJ47" s="3">
        <f t="shared" si="113"/>
        <v>742809</v>
      </c>
      <c r="BK47" s="3">
        <f t="shared" si="113"/>
        <v>742809</v>
      </c>
      <c r="BL47" s="3">
        <f t="shared" si="113"/>
        <v>742809</v>
      </c>
      <c r="BM47" s="3">
        <f t="shared" si="113"/>
        <v>742809</v>
      </c>
      <c r="BN47" s="3">
        <f t="shared" si="113"/>
        <v>742809</v>
      </c>
      <c r="BO47" s="3">
        <f t="shared" si="113"/>
        <v>742809</v>
      </c>
      <c r="BP47" s="3">
        <f t="shared" si="113"/>
        <v>742809</v>
      </c>
      <c r="BQ47" s="3">
        <f t="shared" si="113"/>
        <v>742809</v>
      </c>
      <c r="BR47" s="3">
        <f t="shared" si="113"/>
        <v>742809</v>
      </c>
      <c r="BS47" s="3">
        <f t="shared" ref="BS47:CH47" si="114">BR47</f>
        <v>742809</v>
      </c>
      <c r="BT47" s="3">
        <f t="shared" si="114"/>
        <v>742809</v>
      </c>
      <c r="BU47" s="3">
        <f t="shared" si="114"/>
        <v>742809</v>
      </c>
      <c r="BV47" s="3">
        <f t="shared" si="114"/>
        <v>742809</v>
      </c>
      <c r="BW47" s="3">
        <f t="shared" si="114"/>
        <v>742809</v>
      </c>
      <c r="BX47" s="3">
        <f t="shared" si="114"/>
        <v>742809</v>
      </c>
      <c r="BY47" s="3">
        <f t="shared" si="114"/>
        <v>742809</v>
      </c>
      <c r="BZ47" s="3">
        <f t="shared" si="114"/>
        <v>742809</v>
      </c>
      <c r="CA47" s="3">
        <f t="shared" si="114"/>
        <v>742809</v>
      </c>
      <c r="CB47" s="3">
        <f t="shared" si="114"/>
        <v>742809</v>
      </c>
      <c r="CC47" s="3">
        <f t="shared" si="114"/>
        <v>742809</v>
      </c>
      <c r="CD47" s="3">
        <f t="shared" si="114"/>
        <v>742809</v>
      </c>
      <c r="CE47" s="3">
        <f t="shared" si="114"/>
        <v>742809</v>
      </c>
      <c r="CF47" s="3">
        <f t="shared" si="114"/>
        <v>742809</v>
      </c>
      <c r="CG47" s="3">
        <f t="shared" si="114"/>
        <v>742809</v>
      </c>
      <c r="CH47" s="12">
        <f t="shared" si="114"/>
        <v>742809</v>
      </c>
    </row>
    <row r="48" spans="1:86" x14ac:dyDescent="0.25">
      <c r="A48" s="627"/>
      <c r="B48" s="11" t="str">
        <f t="shared" si="100"/>
        <v>Lighting</v>
      </c>
      <c r="C48" s="3">
        <v>0</v>
      </c>
      <c r="D48" s="3">
        <v>0</v>
      </c>
      <c r="E48" s="3">
        <v>0</v>
      </c>
      <c r="F48" s="3">
        <v>0</v>
      </c>
      <c r="G48" s="3">
        <f t="shared" ref="G48:BR48" si="115">F48</f>
        <v>0</v>
      </c>
      <c r="H48" s="3">
        <f t="shared" si="115"/>
        <v>0</v>
      </c>
      <c r="I48" s="3">
        <f t="shared" si="115"/>
        <v>0</v>
      </c>
      <c r="J48" s="3">
        <f t="shared" si="115"/>
        <v>0</v>
      </c>
      <c r="K48" s="3">
        <f t="shared" si="115"/>
        <v>0</v>
      </c>
      <c r="L48" s="3">
        <f t="shared" si="115"/>
        <v>0</v>
      </c>
      <c r="M48" s="3">
        <f t="shared" si="115"/>
        <v>0</v>
      </c>
      <c r="N48" s="3">
        <f t="shared" si="115"/>
        <v>0</v>
      </c>
      <c r="O48" s="3">
        <f t="shared" si="115"/>
        <v>0</v>
      </c>
      <c r="P48" s="3">
        <f t="shared" si="115"/>
        <v>0</v>
      </c>
      <c r="Q48" s="3">
        <f t="shared" si="115"/>
        <v>0</v>
      </c>
      <c r="R48" s="3">
        <f t="shared" si="115"/>
        <v>0</v>
      </c>
      <c r="S48" s="3">
        <f t="shared" si="115"/>
        <v>0</v>
      </c>
      <c r="T48" s="490">
        <v>11620210.110000001</v>
      </c>
      <c r="U48" s="3">
        <f t="shared" si="115"/>
        <v>11620210.110000001</v>
      </c>
      <c r="V48" s="3">
        <f t="shared" si="115"/>
        <v>11620210.110000001</v>
      </c>
      <c r="W48" s="3">
        <f t="shared" si="115"/>
        <v>11620210.110000001</v>
      </c>
      <c r="X48" s="3">
        <f t="shared" si="115"/>
        <v>11620210.110000001</v>
      </c>
      <c r="Y48" s="3">
        <f t="shared" si="115"/>
        <v>11620210.110000001</v>
      </c>
      <c r="Z48" s="3">
        <f t="shared" si="115"/>
        <v>11620210.110000001</v>
      </c>
      <c r="AA48" s="3">
        <f t="shared" si="115"/>
        <v>11620210.110000001</v>
      </c>
      <c r="AB48" s="3">
        <f t="shared" si="115"/>
        <v>11620210.110000001</v>
      </c>
      <c r="AC48" s="3">
        <f t="shared" si="115"/>
        <v>11620210.110000001</v>
      </c>
      <c r="AD48" s="3">
        <f t="shared" si="115"/>
        <v>11620210.110000001</v>
      </c>
      <c r="AE48" s="3">
        <f t="shared" si="115"/>
        <v>11620210.110000001</v>
      </c>
      <c r="AF48" s="3">
        <f t="shared" si="115"/>
        <v>11620210.110000001</v>
      </c>
      <c r="AG48" s="3">
        <f t="shared" si="115"/>
        <v>11620210.110000001</v>
      </c>
      <c r="AH48" s="3">
        <f t="shared" si="115"/>
        <v>11620210.110000001</v>
      </c>
      <c r="AI48" s="3">
        <f t="shared" si="115"/>
        <v>11620210.110000001</v>
      </c>
      <c r="AJ48" s="3">
        <f t="shared" si="115"/>
        <v>11620210.110000001</v>
      </c>
      <c r="AK48" s="3">
        <f t="shared" si="115"/>
        <v>11620210.110000001</v>
      </c>
      <c r="AL48" s="3">
        <f t="shared" si="115"/>
        <v>11620210.110000001</v>
      </c>
      <c r="AM48" s="3">
        <f t="shared" si="115"/>
        <v>11620210.110000001</v>
      </c>
      <c r="AN48" s="3">
        <f t="shared" si="115"/>
        <v>11620210.110000001</v>
      </c>
      <c r="AO48" s="3">
        <f t="shared" si="115"/>
        <v>11620210.110000001</v>
      </c>
      <c r="AP48" s="3">
        <f t="shared" si="115"/>
        <v>11620210.110000001</v>
      </c>
      <c r="AQ48" s="3">
        <f t="shared" si="115"/>
        <v>11620210.110000001</v>
      </c>
      <c r="AR48" s="3">
        <f t="shared" si="115"/>
        <v>11620210.110000001</v>
      </c>
      <c r="AS48" s="3">
        <f t="shared" si="115"/>
        <v>11620210.110000001</v>
      </c>
      <c r="AT48" s="3">
        <f t="shared" si="115"/>
        <v>11620210.110000001</v>
      </c>
      <c r="AU48" s="3">
        <f t="shared" si="115"/>
        <v>11620210.110000001</v>
      </c>
      <c r="AV48" s="3">
        <f t="shared" si="115"/>
        <v>11620210.110000001</v>
      </c>
      <c r="AW48" s="3">
        <f t="shared" si="115"/>
        <v>11620210.110000001</v>
      </c>
      <c r="AX48" s="3">
        <f t="shared" si="115"/>
        <v>11620210.110000001</v>
      </c>
      <c r="AY48" s="3">
        <f t="shared" si="115"/>
        <v>11620210.110000001</v>
      </c>
      <c r="AZ48" s="3">
        <f t="shared" si="115"/>
        <v>11620210.110000001</v>
      </c>
      <c r="BA48" s="3">
        <f t="shared" si="115"/>
        <v>11620210.110000001</v>
      </c>
      <c r="BB48" s="3">
        <f t="shared" si="115"/>
        <v>11620210.110000001</v>
      </c>
      <c r="BC48" s="3">
        <f t="shared" si="115"/>
        <v>11620210.110000001</v>
      </c>
      <c r="BD48" s="3">
        <f t="shared" si="115"/>
        <v>11620210.110000001</v>
      </c>
      <c r="BE48" s="3">
        <f t="shared" si="115"/>
        <v>11620210.110000001</v>
      </c>
      <c r="BF48" s="3">
        <f t="shared" si="115"/>
        <v>11620210.110000001</v>
      </c>
      <c r="BG48" s="3">
        <f t="shared" si="115"/>
        <v>11620210.110000001</v>
      </c>
      <c r="BH48" s="3">
        <f t="shared" si="115"/>
        <v>11620210.110000001</v>
      </c>
      <c r="BI48" s="3">
        <f t="shared" si="115"/>
        <v>11620210.110000001</v>
      </c>
      <c r="BJ48" s="3">
        <f t="shared" si="115"/>
        <v>11620210.110000001</v>
      </c>
      <c r="BK48" s="3">
        <f t="shared" si="115"/>
        <v>11620210.110000001</v>
      </c>
      <c r="BL48" s="3">
        <f t="shared" si="115"/>
        <v>11620210.110000001</v>
      </c>
      <c r="BM48" s="3">
        <f t="shared" si="115"/>
        <v>11620210.110000001</v>
      </c>
      <c r="BN48" s="3">
        <f t="shared" si="115"/>
        <v>11620210.110000001</v>
      </c>
      <c r="BO48" s="3">
        <f t="shared" si="115"/>
        <v>11620210.110000001</v>
      </c>
      <c r="BP48" s="3">
        <f t="shared" si="115"/>
        <v>11620210.110000001</v>
      </c>
      <c r="BQ48" s="3">
        <f t="shared" si="115"/>
        <v>11620210.110000001</v>
      </c>
      <c r="BR48" s="3">
        <f t="shared" si="115"/>
        <v>11620210.110000001</v>
      </c>
      <c r="BS48" s="3">
        <f t="shared" ref="BS48:CH48" si="116">BR48</f>
        <v>11620210.110000001</v>
      </c>
      <c r="BT48" s="3">
        <f t="shared" si="116"/>
        <v>11620210.110000001</v>
      </c>
      <c r="BU48" s="3">
        <f t="shared" si="116"/>
        <v>11620210.110000001</v>
      </c>
      <c r="BV48" s="3">
        <f t="shared" si="116"/>
        <v>11620210.110000001</v>
      </c>
      <c r="BW48" s="3">
        <f t="shared" si="116"/>
        <v>11620210.110000001</v>
      </c>
      <c r="BX48" s="3">
        <f t="shared" si="116"/>
        <v>11620210.110000001</v>
      </c>
      <c r="BY48" s="3">
        <f t="shared" si="116"/>
        <v>11620210.110000001</v>
      </c>
      <c r="BZ48" s="3">
        <f t="shared" si="116"/>
        <v>11620210.110000001</v>
      </c>
      <c r="CA48" s="3">
        <f t="shared" si="116"/>
        <v>11620210.110000001</v>
      </c>
      <c r="CB48" s="3">
        <f t="shared" si="116"/>
        <v>11620210.110000001</v>
      </c>
      <c r="CC48" s="3">
        <f t="shared" si="116"/>
        <v>11620210.110000001</v>
      </c>
      <c r="CD48" s="3">
        <f t="shared" si="116"/>
        <v>11620210.110000001</v>
      </c>
      <c r="CE48" s="3">
        <f t="shared" si="116"/>
        <v>11620210.110000001</v>
      </c>
      <c r="CF48" s="3">
        <f t="shared" si="116"/>
        <v>11620210.110000001</v>
      </c>
      <c r="CG48" s="3">
        <f t="shared" si="116"/>
        <v>11620210.110000001</v>
      </c>
      <c r="CH48" s="12">
        <f t="shared" si="116"/>
        <v>11620210.110000001</v>
      </c>
    </row>
    <row r="49" spans="1:86" x14ac:dyDescent="0.25">
      <c r="A49" s="627"/>
      <c r="B49" s="11" t="str">
        <f t="shared" si="100"/>
        <v>Miscellaneous</v>
      </c>
      <c r="C49" s="3">
        <v>0</v>
      </c>
      <c r="D49" s="3">
        <v>0</v>
      </c>
      <c r="E49" s="3">
        <v>0</v>
      </c>
      <c r="F49" s="3">
        <v>0</v>
      </c>
      <c r="G49" s="3">
        <f t="shared" ref="G49:BR49" si="117">F49</f>
        <v>0</v>
      </c>
      <c r="H49" s="3">
        <f t="shared" si="117"/>
        <v>0</v>
      </c>
      <c r="I49" s="3">
        <f t="shared" si="117"/>
        <v>0</v>
      </c>
      <c r="J49" s="3">
        <f t="shared" si="117"/>
        <v>0</v>
      </c>
      <c r="K49" s="3">
        <f t="shared" si="117"/>
        <v>0</v>
      </c>
      <c r="L49" s="3">
        <f t="shared" si="117"/>
        <v>0</v>
      </c>
      <c r="M49" s="3">
        <f t="shared" si="117"/>
        <v>0</v>
      </c>
      <c r="N49" s="3">
        <f t="shared" si="117"/>
        <v>0</v>
      </c>
      <c r="O49" s="3">
        <f t="shared" si="117"/>
        <v>0</v>
      </c>
      <c r="P49" s="3">
        <f t="shared" si="117"/>
        <v>0</v>
      </c>
      <c r="Q49" s="3">
        <f t="shared" si="117"/>
        <v>0</v>
      </c>
      <c r="R49" s="3">
        <f t="shared" si="117"/>
        <v>0</v>
      </c>
      <c r="S49" s="3">
        <f t="shared" si="117"/>
        <v>0</v>
      </c>
      <c r="T49" s="490">
        <v>56360</v>
      </c>
      <c r="U49" s="3">
        <f t="shared" si="117"/>
        <v>56360</v>
      </c>
      <c r="V49" s="3">
        <f t="shared" si="117"/>
        <v>56360</v>
      </c>
      <c r="W49" s="3">
        <f t="shared" si="117"/>
        <v>56360</v>
      </c>
      <c r="X49" s="3">
        <f t="shared" si="117"/>
        <v>56360</v>
      </c>
      <c r="Y49" s="3">
        <f t="shared" si="117"/>
        <v>56360</v>
      </c>
      <c r="Z49" s="3">
        <f t="shared" si="117"/>
        <v>56360</v>
      </c>
      <c r="AA49" s="3">
        <f t="shared" si="117"/>
        <v>56360</v>
      </c>
      <c r="AB49" s="3">
        <f t="shared" si="117"/>
        <v>56360</v>
      </c>
      <c r="AC49" s="3">
        <f t="shared" si="117"/>
        <v>56360</v>
      </c>
      <c r="AD49" s="3">
        <f t="shared" si="117"/>
        <v>56360</v>
      </c>
      <c r="AE49" s="3">
        <f t="shared" si="117"/>
        <v>56360</v>
      </c>
      <c r="AF49" s="3">
        <f t="shared" si="117"/>
        <v>56360</v>
      </c>
      <c r="AG49" s="3">
        <f t="shared" si="117"/>
        <v>56360</v>
      </c>
      <c r="AH49" s="3">
        <f t="shared" si="117"/>
        <v>56360</v>
      </c>
      <c r="AI49" s="3">
        <f t="shared" si="117"/>
        <v>56360</v>
      </c>
      <c r="AJ49" s="3">
        <f t="shared" si="117"/>
        <v>56360</v>
      </c>
      <c r="AK49" s="3">
        <f t="shared" si="117"/>
        <v>56360</v>
      </c>
      <c r="AL49" s="3">
        <f t="shared" si="117"/>
        <v>56360</v>
      </c>
      <c r="AM49" s="3">
        <f t="shared" si="117"/>
        <v>56360</v>
      </c>
      <c r="AN49" s="3">
        <f t="shared" si="117"/>
        <v>56360</v>
      </c>
      <c r="AO49" s="3">
        <f t="shared" si="117"/>
        <v>56360</v>
      </c>
      <c r="AP49" s="3">
        <f t="shared" si="117"/>
        <v>56360</v>
      </c>
      <c r="AQ49" s="3">
        <f t="shared" si="117"/>
        <v>56360</v>
      </c>
      <c r="AR49" s="3">
        <f t="shared" si="117"/>
        <v>56360</v>
      </c>
      <c r="AS49" s="3">
        <f t="shared" si="117"/>
        <v>56360</v>
      </c>
      <c r="AT49" s="3">
        <f t="shared" si="117"/>
        <v>56360</v>
      </c>
      <c r="AU49" s="3">
        <f t="shared" si="117"/>
        <v>56360</v>
      </c>
      <c r="AV49" s="3">
        <f t="shared" si="117"/>
        <v>56360</v>
      </c>
      <c r="AW49" s="3">
        <f t="shared" si="117"/>
        <v>56360</v>
      </c>
      <c r="AX49" s="3">
        <f t="shared" si="117"/>
        <v>56360</v>
      </c>
      <c r="AY49" s="3">
        <f t="shared" si="117"/>
        <v>56360</v>
      </c>
      <c r="AZ49" s="3">
        <f t="shared" si="117"/>
        <v>56360</v>
      </c>
      <c r="BA49" s="3">
        <f t="shared" si="117"/>
        <v>56360</v>
      </c>
      <c r="BB49" s="3">
        <f t="shared" si="117"/>
        <v>56360</v>
      </c>
      <c r="BC49" s="3">
        <f t="shared" si="117"/>
        <v>56360</v>
      </c>
      <c r="BD49" s="3">
        <f t="shared" si="117"/>
        <v>56360</v>
      </c>
      <c r="BE49" s="3">
        <f t="shared" si="117"/>
        <v>56360</v>
      </c>
      <c r="BF49" s="3">
        <f t="shared" si="117"/>
        <v>56360</v>
      </c>
      <c r="BG49" s="3">
        <f t="shared" si="117"/>
        <v>56360</v>
      </c>
      <c r="BH49" s="3">
        <f t="shared" si="117"/>
        <v>56360</v>
      </c>
      <c r="BI49" s="3">
        <f t="shared" si="117"/>
        <v>56360</v>
      </c>
      <c r="BJ49" s="3">
        <f t="shared" si="117"/>
        <v>56360</v>
      </c>
      <c r="BK49" s="3">
        <f t="shared" si="117"/>
        <v>56360</v>
      </c>
      <c r="BL49" s="3">
        <f t="shared" si="117"/>
        <v>56360</v>
      </c>
      <c r="BM49" s="3">
        <f t="shared" si="117"/>
        <v>56360</v>
      </c>
      <c r="BN49" s="3">
        <f t="shared" si="117"/>
        <v>56360</v>
      </c>
      <c r="BO49" s="3">
        <f t="shared" si="117"/>
        <v>56360</v>
      </c>
      <c r="BP49" s="3">
        <f t="shared" si="117"/>
        <v>56360</v>
      </c>
      <c r="BQ49" s="3">
        <f t="shared" si="117"/>
        <v>56360</v>
      </c>
      <c r="BR49" s="3">
        <f t="shared" si="117"/>
        <v>56360</v>
      </c>
      <c r="BS49" s="3">
        <f t="shared" ref="BS49:CH49" si="118">BR49</f>
        <v>56360</v>
      </c>
      <c r="BT49" s="3">
        <f t="shared" si="118"/>
        <v>56360</v>
      </c>
      <c r="BU49" s="3">
        <f t="shared" si="118"/>
        <v>56360</v>
      </c>
      <c r="BV49" s="3">
        <f t="shared" si="118"/>
        <v>56360</v>
      </c>
      <c r="BW49" s="3">
        <f t="shared" si="118"/>
        <v>56360</v>
      </c>
      <c r="BX49" s="3">
        <f t="shared" si="118"/>
        <v>56360</v>
      </c>
      <c r="BY49" s="3">
        <f t="shared" si="118"/>
        <v>56360</v>
      </c>
      <c r="BZ49" s="3">
        <f t="shared" si="118"/>
        <v>56360</v>
      </c>
      <c r="CA49" s="3">
        <f t="shared" si="118"/>
        <v>56360</v>
      </c>
      <c r="CB49" s="3">
        <f t="shared" si="118"/>
        <v>56360</v>
      </c>
      <c r="CC49" s="3">
        <f t="shared" si="118"/>
        <v>56360</v>
      </c>
      <c r="CD49" s="3">
        <f t="shared" si="118"/>
        <v>56360</v>
      </c>
      <c r="CE49" s="3">
        <f t="shared" si="118"/>
        <v>56360</v>
      </c>
      <c r="CF49" s="3">
        <f t="shared" si="118"/>
        <v>56360</v>
      </c>
      <c r="CG49" s="3">
        <f t="shared" si="118"/>
        <v>56360</v>
      </c>
      <c r="CH49" s="12">
        <f t="shared" si="118"/>
        <v>56360</v>
      </c>
    </row>
    <row r="50" spans="1:86" ht="15" customHeight="1" x14ac:dyDescent="0.25">
      <c r="A50" s="627"/>
      <c r="B50" s="11" t="str">
        <f t="shared" si="100"/>
        <v>Motors</v>
      </c>
      <c r="C50" s="3">
        <v>0</v>
      </c>
      <c r="D50" s="3">
        <v>0</v>
      </c>
      <c r="E50" s="3">
        <v>0</v>
      </c>
      <c r="F50" s="3">
        <v>0</v>
      </c>
      <c r="G50" s="3">
        <f t="shared" ref="G50:BR50" si="119">F50</f>
        <v>0</v>
      </c>
      <c r="H50" s="3">
        <f t="shared" si="119"/>
        <v>0</v>
      </c>
      <c r="I50" s="3">
        <f t="shared" si="119"/>
        <v>0</v>
      </c>
      <c r="J50" s="3">
        <f t="shared" si="119"/>
        <v>0</v>
      </c>
      <c r="K50" s="3">
        <f t="shared" si="119"/>
        <v>0</v>
      </c>
      <c r="L50" s="3">
        <f t="shared" si="119"/>
        <v>0</v>
      </c>
      <c r="M50" s="3">
        <f t="shared" si="119"/>
        <v>0</v>
      </c>
      <c r="N50" s="3">
        <f t="shared" si="119"/>
        <v>0</v>
      </c>
      <c r="O50" s="3">
        <f t="shared" si="119"/>
        <v>0</v>
      </c>
      <c r="P50" s="3">
        <f t="shared" si="119"/>
        <v>0</v>
      </c>
      <c r="Q50" s="3">
        <f t="shared" si="119"/>
        <v>0</v>
      </c>
      <c r="R50" s="3">
        <f t="shared" si="119"/>
        <v>0</v>
      </c>
      <c r="S50" s="3">
        <f t="shared" si="119"/>
        <v>0</v>
      </c>
      <c r="T50" s="490">
        <v>0</v>
      </c>
      <c r="U50" s="3">
        <f t="shared" si="119"/>
        <v>0</v>
      </c>
      <c r="V50" s="3">
        <f t="shared" si="119"/>
        <v>0</v>
      </c>
      <c r="W50" s="3">
        <f t="shared" si="119"/>
        <v>0</v>
      </c>
      <c r="X50" s="3">
        <f t="shared" si="119"/>
        <v>0</v>
      </c>
      <c r="Y50" s="3">
        <f t="shared" si="119"/>
        <v>0</v>
      </c>
      <c r="Z50" s="3">
        <f t="shared" si="119"/>
        <v>0</v>
      </c>
      <c r="AA50" s="3">
        <f t="shared" si="119"/>
        <v>0</v>
      </c>
      <c r="AB50" s="3">
        <f t="shared" si="119"/>
        <v>0</v>
      </c>
      <c r="AC50" s="3">
        <f t="shared" si="119"/>
        <v>0</v>
      </c>
      <c r="AD50" s="3">
        <f t="shared" si="119"/>
        <v>0</v>
      </c>
      <c r="AE50" s="3">
        <f t="shared" si="119"/>
        <v>0</v>
      </c>
      <c r="AF50" s="3">
        <f t="shared" si="119"/>
        <v>0</v>
      </c>
      <c r="AG50" s="3">
        <f t="shared" si="119"/>
        <v>0</v>
      </c>
      <c r="AH50" s="3">
        <f t="shared" si="119"/>
        <v>0</v>
      </c>
      <c r="AI50" s="3">
        <f t="shared" si="119"/>
        <v>0</v>
      </c>
      <c r="AJ50" s="3">
        <f t="shared" si="119"/>
        <v>0</v>
      </c>
      <c r="AK50" s="3">
        <f t="shared" si="119"/>
        <v>0</v>
      </c>
      <c r="AL50" s="3">
        <f t="shared" si="119"/>
        <v>0</v>
      </c>
      <c r="AM50" s="3">
        <f t="shared" si="119"/>
        <v>0</v>
      </c>
      <c r="AN50" s="3">
        <f t="shared" si="119"/>
        <v>0</v>
      </c>
      <c r="AO50" s="3">
        <f t="shared" si="119"/>
        <v>0</v>
      </c>
      <c r="AP50" s="3">
        <f t="shared" si="119"/>
        <v>0</v>
      </c>
      <c r="AQ50" s="3">
        <f t="shared" si="119"/>
        <v>0</v>
      </c>
      <c r="AR50" s="3">
        <f t="shared" si="119"/>
        <v>0</v>
      </c>
      <c r="AS50" s="3">
        <f t="shared" si="119"/>
        <v>0</v>
      </c>
      <c r="AT50" s="3">
        <f t="shared" si="119"/>
        <v>0</v>
      </c>
      <c r="AU50" s="3">
        <f t="shared" si="119"/>
        <v>0</v>
      </c>
      <c r="AV50" s="3">
        <f t="shared" si="119"/>
        <v>0</v>
      </c>
      <c r="AW50" s="3">
        <f t="shared" si="119"/>
        <v>0</v>
      </c>
      <c r="AX50" s="3">
        <f t="shared" si="119"/>
        <v>0</v>
      </c>
      <c r="AY50" s="3">
        <f t="shared" si="119"/>
        <v>0</v>
      </c>
      <c r="AZ50" s="3">
        <f t="shared" si="119"/>
        <v>0</v>
      </c>
      <c r="BA50" s="3">
        <f t="shared" si="119"/>
        <v>0</v>
      </c>
      <c r="BB50" s="3">
        <f t="shared" si="119"/>
        <v>0</v>
      </c>
      <c r="BC50" s="3">
        <f t="shared" si="119"/>
        <v>0</v>
      </c>
      <c r="BD50" s="3">
        <f t="shared" si="119"/>
        <v>0</v>
      </c>
      <c r="BE50" s="3">
        <f t="shared" si="119"/>
        <v>0</v>
      </c>
      <c r="BF50" s="3">
        <f t="shared" si="119"/>
        <v>0</v>
      </c>
      <c r="BG50" s="3">
        <f t="shared" si="119"/>
        <v>0</v>
      </c>
      <c r="BH50" s="3">
        <f t="shared" si="119"/>
        <v>0</v>
      </c>
      <c r="BI50" s="3">
        <f t="shared" si="119"/>
        <v>0</v>
      </c>
      <c r="BJ50" s="3">
        <f t="shared" si="119"/>
        <v>0</v>
      </c>
      <c r="BK50" s="3">
        <f t="shared" si="119"/>
        <v>0</v>
      </c>
      <c r="BL50" s="3">
        <f t="shared" si="119"/>
        <v>0</v>
      </c>
      <c r="BM50" s="3">
        <f t="shared" si="119"/>
        <v>0</v>
      </c>
      <c r="BN50" s="3">
        <f t="shared" si="119"/>
        <v>0</v>
      </c>
      <c r="BO50" s="3">
        <f t="shared" si="119"/>
        <v>0</v>
      </c>
      <c r="BP50" s="3">
        <f t="shared" si="119"/>
        <v>0</v>
      </c>
      <c r="BQ50" s="3">
        <f t="shared" si="119"/>
        <v>0</v>
      </c>
      <c r="BR50" s="3">
        <f t="shared" si="119"/>
        <v>0</v>
      </c>
      <c r="BS50" s="3">
        <f t="shared" ref="BS50:CH50" si="120">BR50</f>
        <v>0</v>
      </c>
      <c r="BT50" s="3">
        <f t="shared" si="120"/>
        <v>0</v>
      </c>
      <c r="BU50" s="3">
        <f t="shared" si="120"/>
        <v>0</v>
      </c>
      <c r="BV50" s="3">
        <f t="shared" si="120"/>
        <v>0</v>
      </c>
      <c r="BW50" s="3">
        <f t="shared" si="120"/>
        <v>0</v>
      </c>
      <c r="BX50" s="3">
        <f t="shared" si="120"/>
        <v>0</v>
      </c>
      <c r="BY50" s="3">
        <f t="shared" si="120"/>
        <v>0</v>
      </c>
      <c r="BZ50" s="3">
        <f t="shared" si="120"/>
        <v>0</v>
      </c>
      <c r="CA50" s="3">
        <f t="shared" si="120"/>
        <v>0</v>
      </c>
      <c r="CB50" s="3">
        <f t="shared" si="120"/>
        <v>0</v>
      </c>
      <c r="CC50" s="3">
        <f t="shared" si="120"/>
        <v>0</v>
      </c>
      <c r="CD50" s="3">
        <f t="shared" si="120"/>
        <v>0</v>
      </c>
      <c r="CE50" s="3">
        <f t="shared" si="120"/>
        <v>0</v>
      </c>
      <c r="CF50" s="3">
        <f t="shared" si="120"/>
        <v>0</v>
      </c>
      <c r="CG50" s="3">
        <f t="shared" si="120"/>
        <v>0</v>
      </c>
      <c r="CH50" s="12">
        <f t="shared" si="120"/>
        <v>0</v>
      </c>
    </row>
    <row r="51" spans="1:86" x14ac:dyDescent="0.25">
      <c r="A51" s="627"/>
      <c r="B51" s="11" t="str">
        <f t="shared" si="100"/>
        <v>Process</v>
      </c>
      <c r="C51" s="3">
        <v>0</v>
      </c>
      <c r="D51" s="3">
        <v>0</v>
      </c>
      <c r="E51" s="3">
        <v>0</v>
      </c>
      <c r="F51" s="3">
        <v>0</v>
      </c>
      <c r="G51" s="3">
        <f t="shared" ref="G51:BR51" si="121">F51</f>
        <v>0</v>
      </c>
      <c r="H51" s="3">
        <f t="shared" si="121"/>
        <v>0</v>
      </c>
      <c r="I51" s="3">
        <f t="shared" si="121"/>
        <v>0</v>
      </c>
      <c r="J51" s="3">
        <f t="shared" si="121"/>
        <v>0</v>
      </c>
      <c r="K51" s="3">
        <f t="shared" si="121"/>
        <v>0</v>
      </c>
      <c r="L51" s="3">
        <f t="shared" si="121"/>
        <v>0</v>
      </c>
      <c r="M51" s="3">
        <f t="shared" si="121"/>
        <v>0</v>
      </c>
      <c r="N51" s="3">
        <f t="shared" si="121"/>
        <v>0</v>
      </c>
      <c r="O51" s="3">
        <f t="shared" si="121"/>
        <v>0</v>
      </c>
      <c r="P51" s="3">
        <f t="shared" si="121"/>
        <v>0</v>
      </c>
      <c r="Q51" s="3">
        <f t="shared" si="121"/>
        <v>0</v>
      </c>
      <c r="R51" s="3">
        <f t="shared" si="121"/>
        <v>0</v>
      </c>
      <c r="S51" s="3">
        <f t="shared" si="121"/>
        <v>0</v>
      </c>
      <c r="T51" s="490">
        <v>0</v>
      </c>
      <c r="U51" s="3">
        <f t="shared" si="121"/>
        <v>0</v>
      </c>
      <c r="V51" s="3">
        <f t="shared" si="121"/>
        <v>0</v>
      </c>
      <c r="W51" s="3">
        <f t="shared" si="121"/>
        <v>0</v>
      </c>
      <c r="X51" s="3">
        <f t="shared" si="121"/>
        <v>0</v>
      </c>
      <c r="Y51" s="3">
        <f t="shared" si="121"/>
        <v>0</v>
      </c>
      <c r="Z51" s="3">
        <f t="shared" si="121"/>
        <v>0</v>
      </c>
      <c r="AA51" s="3">
        <f t="shared" si="121"/>
        <v>0</v>
      </c>
      <c r="AB51" s="3">
        <f t="shared" si="121"/>
        <v>0</v>
      </c>
      <c r="AC51" s="3">
        <f t="shared" si="121"/>
        <v>0</v>
      </c>
      <c r="AD51" s="3">
        <f t="shared" si="121"/>
        <v>0</v>
      </c>
      <c r="AE51" s="3">
        <f t="shared" si="121"/>
        <v>0</v>
      </c>
      <c r="AF51" s="3">
        <f t="shared" si="121"/>
        <v>0</v>
      </c>
      <c r="AG51" s="3">
        <f t="shared" si="121"/>
        <v>0</v>
      </c>
      <c r="AH51" s="3">
        <f t="shared" si="121"/>
        <v>0</v>
      </c>
      <c r="AI51" s="3">
        <f t="shared" si="121"/>
        <v>0</v>
      </c>
      <c r="AJ51" s="3">
        <f t="shared" si="121"/>
        <v>0</v>
      </c>
      <c r="AK51" s="3">
        <f t="shared" si="121"/>
        <v>0</v>
      </c>
      <c r="AL51" s="3">
        <f t="shared" si="121"/>
        <v>0</v>
      </c>
      <c r="AM51" s="3">
        <f t="shared" si="121"/>
        <v>0</v>
      </c>
      <c r="AN51" s="3">
        <f t="shared" si="121"/>
        <v>0</v>
      </c>
      <c r="AO51" s="3">
        <f t="shared" si="121"/>
        <v>0</v>
      </c>
      <c r="AP51" s="3">
        <f t="shared" si="121"/>
        <v>0</v>
      </c>
      <c r="AQ51" s="3">
        <f t="shared" si="121"/>
        <v>0</v>
      </c>
      <c r="AR51" s="3">
        <f t="shared" si="121"/>
        <v>0</v>
      </c>
      <c r="AS51" s="3">
        <f t="shared" si="121"/>
        <v>0</v>
      </c>
      <c r="AT51" s="3">
        <f t="shared" si="121"/>
        <v>0</v>
      </c>
      <c r="AU51" s="3">
        <f t="shared" si="121"/>
        <v>0</v>
      </c>
      <c r="AV51" s="3">
        <f t="shared" si="121"/>
        <v>0</v>
      </c>
      <c r="AW51" s="3">
        <f t="shared" si="121"/>
        <v>0</v>
      </c>
      <c r="AX51" s="3">
        <f t="shared" si="121"/>
        <v>0</v>
      </c>
      <c r="AY51" s="3">
        <f t="shared" si="121"/>
        <v>0</v>
      </c>
      <c r="AZ51" s="3">
        <f t="shared" si="121"/>
        <v>0</v>
      </c>
      <c r="BA51" s="3">
        <f t="shared" si="121"/>
        <v>0</v>
      </c>
      <c r="BB51" s="3">
        <f t="shared" si="121"/>
        <v>0</v>
      </c>
      <c r="BC51" s="3">
        <f t="shared" si="121"/>
        <v>0</v>
      </c>
      <c r="BD51" s="3">
        <f t="shared" si="121"/>
        <v>0</v>
      </c>
      <c r="BE51" s="3">
        <f t="shared" si="121"/>
        <v>0</v>
      </c>
      <c r="BF51" s="3">
        <f t="shared" si="121"/>
        <v>0</v>
      </c>
      <c r="BG51" s="3">
        <f t="shared" si="121"/>
        <v>0</v>
      </c>
      <c r="BH51" s="3">
        <f t="shared" si="121"/>
        <v>0</v>
      </c>
      <c r="BI51" s="3">
        <f t="shared" si="121"/>
        <v>0</v>
      </c>
      <c r="BJ51" s="3">
        <f t="shared" si="121"/>
        <v>0</v>
      </c>
      <c r="BK51" s="3">
        <f t="shared" si="121"/>
        <v>0</v>
      </c>
      <c r="BL51" s="3">
        <f t="shared" si="121"/>
        <v>0</v>
      </c>
      <c r="BM51" s="3">
        <f t="shared" si="121"/>
        <v>0</v>
      </c>
      <c r="BN51" s="3">
        <f t="shared" si="121"/>
        <v>0</v>
      </c>
      <c r="BO51" s="3">
        <f t="shared" si="121"/>
        <v>0</v>
      </c>
      <c r="BP51" s="3">
        <f t="shared" si="121"/>
        <v>0</v>
      </c>
      <c r="BQ51" s="3">
        <f t="shared" si="121"/>
        <v>0</v>
      </c>
      <c r="BR51" s="3">
        <f t="shared" si="121"/>
        <v>0</v>
      </c>
      <c r="BS51" s="3">
        <f t="shared" ref="BS51:CH51" si="122">BR51</f>
        <v>0</v>
      </c>
      <c r="BT51" s="3">
        <f t="shared" si="122"/>
        <v>0</v>
      </c>
      <c r="BU51" s="3">
        <f t="shared" si="122"/>
        <v>0</v>
      </c>
      <c r="BV51" s="3">
        <f t="shared" si="122"/>
        <v>0</v>
      </c>
      <c r="BW51" s="3">
        <f t="shared" si="122"/>
        <v>0</v>
      </c>
      <c r="BX51" s="3">
        <f t="shared" si="122"/>
        <v>0</v>
      </c>
      <c r="BY51" s="3">
        <f t="shared" si="122"/>
        <v>0</v>
      </c>
      <c r="BZ51" s="3">
        <f t="shared" si="122"/>
        <v>0</v>
      </c>
      <c r="CA51" s="3">
        <f t="shared" si="122"/>
        <v>0</v>
      </c>
      <c r="CB51" s="3">
        <f t="shared" si="122"/>
        <v>0</v>
      </c>
      <c r="CC51" s="3">
        <f t="shared" si="122"/>
        <v>0</v>
      </c>
      <c r="CD51" s="3">
        <f t="shared" si="122"/>
        <v>0</v>
      </c>
      <c r="CE51" s="3">
        <f t="shared" si="122"/>
        <v>0</v>
      </c>
      <c r="CF51" s="3">
        <f t="shared" si="122"/>
        <v>0</v>
      </c>
      <c r="CG51" s="3">
        <f t="shared" si="122"/>
        <v>0</v>
      </c>
      <c r="CH51" s="12">
        <f t="shared" si="122"/>
        <v>0</v>
      </c>
    </row>
    <row r="52" spans="1:86" x14ac:dyDescent="0.25">
      <c r="A52" s="627"/>
      <c r="B52" s="11" t="str">
        <f t="shared" si="100"/>
        <v>Refrigeration</v>
      </c>
      <c r="C52" s="3">
        <v>0</v>
      </c>
      <c r="D52" s="3">
        <v>0</v>
      </c>
      <c r="E52" s="3">
        <v>0</v>
      </c>
      <c r="F52" s="3">
        <v>0</v>
      </c>
      <c r="G52" s="3">
        <f t="shared" ref="G52:BR52" si="123">F52</f>
        <v>0</v>
      </c>
      <c r="H52" s="3">
        <f t="shared" si="123"/>
        <v>0</v>
      </c>
      <c r="I52" s="3">
        <f t="shared" si="123"/>
        <v>0</v>
      </c>
      <c r="J52" s="3">
        <f t="shared" si="123"/>
        <v>0</v>
      </c>
      <c r="K52" s="3">
        <f t="shared" si="123"/>
        <v>0</v>
      </c>
      <c r="L52" s="3">
        <f t="shared" si="123"/>
        <v>0</v>
      </c>
      <c r="M52" s="3">
        <f t="shared" si="123"/>
        <v>0</v>
      </c>
      <c r="N52" s="3">
        <f t="shared" si="123"/>
        <v>0</v>
      </c>
      <c r="O52" s="3">
        <f t="shared" si="123"/>
        <v>0</v>
      </c>
      <c r="P52" s="3">
        <f t="shared" si="123"/>
        <v>0</v>
      </c>
      <c r="Q52" s="3">
        <f t="shared" si="123"/>
        <v>0</v>
      </c>
      <c r="R52" s="3">
        <f t="shared" si="123"/>
        <v>0</v>
      </c>
      <c r="S52" s="3">
        <f t="shared" si="123"/>
        <v>0</v>
      </c>
      <c r="T52" s="490">
        <v>536124</v>
      </c>
      <c r="U52" s="3">
        <f t="shared" si="123"/>
        <v>536124</v>
      </c>
      <c r="V52" s="3">
        <f t="shared" si="123"/>
        <v>536124</v>
      </c>
      <c r="W52" s="3">
        <f t="shared" si="123"/>
        <v>536124</v>
      </c>
      <c r="X52" s="3">
        <f t="shared" si="123"/>
        <v>536124</v>
      </c>
      <c r="Y52" s="3">
        <f t="shared" si="123"/>
        <v>536124</v>
      </c>
      <c r="Z52" s="3">
        <f t="shared" si="123"/>
        <v>536124</v>
      </c>
      <c r="AA52" s="3">
        <f t="shared" si="123"/>
        <v>536124</v>
      </c>
      <c r="AB52" s="3">
        <f t="shared" si="123"/>
        <v>536124</v>
      </c>
      <c r="AC52" s="3">
        <f t="shared" si="123"/>
        <v>536124</v>
      </c>
      <c r="AD52" s="3">
        <f t="shared" si="123"/>
        <v>536124</v>
      </c>
      <c r="AE52" s="3">
        <f t="shared" si="123"/>
        <v>536124</v>
      </c>
      <c r="AF52" s="3">
        <f t="shared" si="123"/>
        <v>536124</v>
      </c>
      <c r="AG52" s="3">
        <f t="shared" si="123"/>
        <v>536124</v>
      </c>
      <c r="AH52" s="3">
        <f t="shared" si="123"/>
        <v>536124</v>
      </c>
      <c r="AI52" s="3">
        <f t="shared" si="123"/>
        <v>536124</v>
      </c>
      <c r="AJ52" s="3">
        <f t="shared" si="123"/>
        <v>536124</v>
      </c>
      <c r="AK52" s="3">
        <f t="shared" si="123"/>
        <v>536124</v>
      </c>
      <c r="AL52" s="3">
        <f t="shared" si="123"/>
        <v>536124</v>
      </c>
      <c r="AM52" s="3">
        <f t="shared" si="123"/>
        <v>536124</v>
      </c>
      <c r="AN52" s="3">
        <f t="shared" si="123"/>
        <v>536124</v>
      </c>
      <c r="AO52" s="3">
        <f t="shared" si="123"/>
        <v>536124</v>
      </c>
      <c r="AP52" s="3">
        <f t="shared" si="123"/>
        <v>536124</v>
      </c>
      <c r="AQ52" s="3">
        <f t="shared" si="123"/>
        <v>536124</v>
      </c>
      <c r="AR52" s="3">
        <f t="shared" si="123"/>
        <v>536124</v>
      </c>
      <c r="AS52" s="3">
        <f t="shared" si="123"/>
        <v>536124</v>
      </c>
      <c r="AT52" s="3">
        <f t="shared" si="123"/>
        <v>536124</v>
      </c>
      <c r="AU52" s="3">
        <f t="shared" si="123"/>
        <v>536124</v>
      </c>
      <c r="AV52" s="3">
        <f t="shared" si="123"/>
        <v>536124</v>
      </c>
      <c r="AW52" s="3">
        <f t="shared" si="123"/>
        <v>536124</v>
      </c>
      <c r="AX52" s="3">
        <f t="shared" si="123"/>
        <v>536124</v>
      </c>
      <c r="AY52" s="3">
        <f t="shared" si="123"/>
        <v>536124</v>
      </c>
      <c r="AZ52" s="3">
        <f t="shared" si="123"/>
        <v>536124</v>
      </c>
      <c r="BA52" s="3">
        <f t="shared" si="123"/>
        <v>536124</v>
      </c>
      <c r="BB52" s="3">
        <f t="shared" si="123"/>
        <v>536124</v>
      </c>
      <c r="BC52" s="3">
        <f t="shared" si="123"/>
        <v>536124</v>
      </c>
      <c r="BD52" s="3">
        <f t="shared" si="123"/>
        <v>536124</v>
      </c>
      <c r="BE52" s="3">
        <f t="shared" si="123"/>
        <v>536124</v>
      </c>
      <c r="BF52" s="3">
        <f t="shared" si="123"/>
        <v>536124</v>
      </c>
      <c r="BG52" s="3">
        <f t="shared" si="123"/>
        <v>536124</v>
      </c>
      <c r="BH52" s="3">
        <f t="shared" si="123"/>
        <v>536124</v>
      </c>
      <c r="BI52" s="3">
        <f t="shared" si="123"/>
        <v>536124</v>
      </c>
      <c r="BJ52" s="3">
        <f t="shared" si="123"/>
        <v>536124</v>
      </c>
      <c r="BK52" s="3">
        <f t="shared" si="123"/>
        <v>536124</v>
      </c>
      <c r="BL52" s="3">
        <f t="shared" si="123"/>
        <v>536124</v>
      </c>
      <c r="BM52" s="3">
        <f t="shared" si="123"/>
        <v>536124</v>
      </c>
      <c r="BN52" s="3">
        <f t="shared" si="123"/>
        <v>536124</v>
      </c>
      <c r="BO52" s="3">
        <f t="shared" si="123"/>
        <v>536124</v>
      </c>
      <c r="BP52" s="3">
        <f t="shared" si="123"/>
        <v>536124</v>
      </c>
      <c r="BQ52" s="3">
        <f t="shared" si="123"/>
        <v>536124</v>
      </c>
      <c r="BR52" s="3">
        <f t="shared" si="123"/>
        <v>536124</v>
      </c>
      <c r="BS52" s="3">
        <f t="shared" ref="BS52:CH52" si="124">BR52</f>
        <v>536124</v>
      </c>
      <c r="BT52" s="3">
        <f t="shared" si="124"/>
        <v>536124</v>
      </c>
      <c r="BU52" s="3">
        <f t="shared" si="124"/>
        <v>536124</v>
      </c>
      <c r="BV52" s="3">
        <f t="shared" si="124"/>
        <v>536124</v>
      </c>
      <c r="BW52" s="3">
        <f t="shared" si="124"/>
        <v>536124</v>
      </c>
      <c r="BX52" s="3">
        <f t="shared" si="124"/>
        <v>536124</v>
      </c>
      <c r="BY52" s="3">
        <f t="shared" si="124"/>
        <v>536124</v>
      </c>
      <c r="BZ52" s="3">
        <f t="shared" si="124"/>
        <v>536124</v>
      </c>
      <c r="CA52" s="3">
        <f t="shared" si="124"/>
        <v>536124</v>
      </c>
      <c r="CB52" s="3">
        <f t="shared" si="124"/>
        <v>536124</v>
      </c>
      <c r="CC52" s="3">
        <f t="shared" si="124"/>
        <v>536124</v>
      </c>
      <c r="CD52" s="3">
        <f t="shared" si="124"/>
        <v>536124</v>
      </c>
      <c r="CE52" s="3">
        <f t="shared" si="124"/>
        <v>536124</v>
      </c>
      <c r="CF52" s="3">
        <f t="shared" si="124"/>
        <v>536124</v>
      </c>
      <c r="CG52" s="3">
        <f t="shared" si="124"/>
        <v>536124</v>
      </c>
      <c r="CH52" s="12">
        <f t="shared" si="124"/>
        <v>536124</v>
      </c>
    </row>
    <row r="53" spans="1:86" x14ac:dyDescent="0.25">
      <c r="A53" s="627"/>
      <c r="B53" s="11" t="str">
        <f t="shared" si="100"/>
        <v>Water Heating</v>
      </c>
      <c r="C53" s="3">
        <v>0</v>
      </c>
      <c r="D53" s="3">
        <v>0</v>
      </c>
      <c r="E53" s="3">
        <v>0</v>
      </c>
      <c r="F53" s="3">
        <v>0</v>
      </c>
      <c r="G53" s="3">
        <f t="shared" ref="G53:BR53" si="125">F53</f>
        <v>0</v>
      </c>
      <c r="H53" s="3">
        <f t="shared" si="125"/>
        <v>0</v>
      </c>
      <c r="I53" s="3">
        <f t="shared" si="125"/>
        <v>0</v>
      </c>
      <c r="J53" s="3">
        <f t="shared" si="125"/>
        <v>0</v>
      </c>
      <c r="K53" s="3">
        <f t="shared" si="125"/>
        <v>0</v>
      </c>
      <c r="L53" s="3">
        <f t="shared" si="125"/>
        <v>0</v>
      </c>
      <c r="M53" s="3">
        <f t="shared" si="125"/>
        <v>0</v>
      </c>
      <c r="N53" s="3">
        <f t="shared" si="125"/>
        <v>0</v>
      </c>
      <c r="O53" s="3">
        <f t="shared" si="125"/>
        <v>0</v>
      </c>
      <c r="P53" s="3">
        <f t="shared" si="125"/>
        <v>0</v>
      </c>
      <c r="Q53" s="3">
        <f t="shared" si="125"/>
        <v>0</v>
      </c>
      <c r="R53" s="3">
        <f t="shared" si="125"/>
        <v>0</v>
      </c>
      <c r="S53" s="3">
        <f t="shared" si="125"/>
        <v>0</v>
      </c>
      <c r="T53" s="490">
        <v>0</v>
      </c>
      <c r="U53" s="3">
        <f t="shared" si="125"/>
        <v>0</v>
      </c>
      <c r="V53" s="3">
        <f t="shared" si="125"/>
        <v>0</v>
      </c>
      <c r="W53" s="3">
        <f t="shared" si="125"/>
        <v>0</v>
      </c>
      <c r="X53" s="3">
        <f t="shared" si="125"/>
        <v>0</v>
      </c>
      <c r="Y53" s="3">
        <f t="shared" si="125"/>
        <v>0</v>
      </c>
      <c r="Z53" s="3">
        <f t="shared" si="125"/>
        <v>0</v>
      </c>
      <c r="AA53" s="3">
        <f t="shared" si="125"/>
        <v>0</v>
      </c>
      <c r="AB53" s="3">
        <f t="shared" si="125"/>
        <v>0</v>
      </c>
      <c r="AC53" s="3">
        <f t="shared" si="125"/>
        <v>0</v>
      </c>
      <c r="AD53" s="3">
        <f t="shared" si="125"/>
        <v>0</v>
      </c>
      <c r="AE53" s="3">
        <f t="shared" si="125"/>
        <v>0</v>
      </c>
      <c r="AF53" s="3">
        <f t="shared" si="125"/>
        <v>0</v>
      </c>
      <c r="AG53" s="3">
        <f t="shared" si="125"/>
        <v>0</v>
      </c>
      <c r="AH53" s="3">
        <f t="shared" si="125"/>
        <v>0</v>
      </c>
      <c r="AI53" s="3">
        <f t="shared" si="125"/>
        <v>0</v>
      </c>
      <c r="AJ53" s="3">
        <f t="shared" si="125"/>
        <v>0</v>
      </c>
      <c r="AK53" s="3">
        <f t="shared" si="125"/>
        <v>0</v>
      </c>
      <c r="AL53" s="3">
        <f t="shared" si="125"/>
        <v>0</v>
      </c>
      <c r="AM53" s="3">
        <f t="shared" si="125"/>
        <v>0</v>
      </c>
      <c r="AN53" s="3">
        <f t="shared" si="125"/>
        <v>0</v>
      </c>
      <c r="AO53" s="3">
        <f t="shared" si="125"/>
        <v>0</v>
      </c>
      <c r="AP53" s="3">
        <f t="shared" si="125"/>
        <v>0</v>
      </c>
      <c r="AQ53" s="3">
        <f t="shared" si="125"/>
        <v>0</v>
      </c>
      <c r="AR53" s="3">
        <f t="shared" si="125"/>
        <v>0</v>
      </c>
      <c r="AS53" s="3">
        <f t="shared" si="125"/>
        <v>0</v>
      </c>
      <c r="AT53" s="3">
        <f t="shared" si="125"/>
        <v>0</v>
      </c>
      <c r="AU53" s="3">
        <f t="shared" si="125"/>
        <v>0</v>
      </c>
      <c r="AV53" s="3">
        <f t="shared" si="125"/>
        <v>0</v>
      </c>
      <c r="AW53" s="3">
        <f t="shared" si="125"/>
        <v>0</v>
      </c>
      <c r="AX53" s="3">
        <f t="shared" si="125"/>
        <v>0</v>
      </c>
      <c r="AY53" s="3">
        <f t="shared" si="125"/>
        <v>0</v>
      </c>
      <c r="AZ53" s="3">
        <f t="shared" si="125"/>
        <v>0</v>
      </c>
      <c r="BA53" s="3">
        <f t="shared" si="125"/>
        <v>0</v>
      </c>
      <c r="BB53" s="3">
        <f t="shared" si="125"/>
        <v>0</v>
      </c>
      <c r="BC53" s="3">
        <f t="shared" si="125"/>
        <v>0</v>
      </c>
      <c r="BD53" s="3">
        <f t="shared" si="125"/>
        <v>0</v>
      </c>
      <c r="BE53" s="3">
        <f t="shared" si="125"/>
        <v>0</v>
      </c>
      <c r="BF53" s="3">
        <f t="shared" si="125"/>
        <v>0</v>
      </c>
      <c r="BG53" s="3">
        <f t="shared" si="125"/>
        <v>0</v>
      </c>
      <c r="BH53" s="3">
        <f t="shared" si="125"/>
        <v>0</v>
      </c>
      <c r="BI53" s="3">
        <f t="shared" si="125"/>
        <v>0</v>
      </c>
      <c r="BJ53" s="3">
        <f t="shared" si="125"/>
        <v>0</v>
      </c>
      <c r="BK53" s="3">
        <f t="shared" si="125"/>
        <v>0</v>
      </c>
      <c r="BL53" s="3">
        <f t="shared" si="125"/>
        <v>0</v>
      </c>
      <c r="BM53" s="3">
        <f t="shared" si="125"/>
        <v>0</v>
      </c>
      <c r="BN53" s="3">
        <f t="shared" si="125"/>
        <v>0</v>
      </c>
      <c r="BO53" s="3">
        <f t="shared" si="125"/>
        <v>0</v>
      </c>
      <c r="BP53" s="3">
        <f t="shared" si="125"/>
        <v>0</v>
      </c>
      <c r="BQ53" s="3">
        <f t="shared" si="125"/>
        <v>0</v>
      </c>
      <c r="BR53" s="3">
        <f t="shared" si="125"/>
        <v>0</v>
      </c>
      <c r="BS53" s="3">
        <f t="shared" ref="BS53:CH53" si="126">BR53</f>
        <v>0</v>
      </c>
      <c r="BT53" s="3">
        <f t="shared" si="126"/>
        <v>0</v>
      </c>
      <c r="BU53" s="3">
        <f t="shared" si="126"/>
        <v>0</v>
      </c>
      <c r="BV53" s="3">
        <f t="shared" si="126"/>
        <v>0</v>
      </c>
      <c r="BW53" s="3">
        <f t="shared" si="126"/>
        <v>0</v>
      </c>
      <c r="BX53" s="3">
        <f t="shared" si="126"/>
        <v>0</v>
      </c>
      <c r="BY53" s="3">
        <f t="shared" si="126"/>
        <v>0</v>
      </c>
      <c r="BZ53" s="3">
        <f t="shared" si="126"/>
        <v>0</v>
      </c>
      <c r="CA53" s="3">
        <f t="shared" si="126"/>
        <v>0</v>
      </c>
      <c r="CB53" s="3">
        <f t="shared" si="126"/>
        <v>0</v>
      </c>
      <c r="CC53" s="3">
        <f t="shared" si="126"/>
        <v>0</v>
      </c>
      <c r="CD53" s="3">
        <f t="shared" si="126"/>
        <v>0</v>
      </c>
      <c r="CE53" s="3">
        <f t="shared" si="126"/>
        <v>0</v>
      </c>
      <c r="CF53" s="3">
        <f t="shared" si="126"/>
        <v>0</v>
      </c>
      <c r="CG53" s="3">
        <f t="shared" si="126"/>
        <v>0</v>
      </c>
      <c r="CH53" s="12">
        <f t="shared" si="126"/>
        <v>0</v>
      </c>
    </row>
    <row r="54" spans="1:86" ht="15" customHeight="1" x14ac:dyDescent="0.25">
      <c r="A54" s="627"/>
      <c r="B54" s="11" t="str">
        <f t="shared" si="100"/>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3">
      <c r="A55" s="628"/>
      <c r="B55" s="209" t="str">
        <f t="shared" si="100"/>
        <v>Monthly kWh</v>
      </c>
      <c r="C55" s="264">
        <f>SUM(C41:C54)</f>
        <v>0</v>
      </c>
      <c r="D55" s="264">
        <f t="shared" ref="D55:BO55" si="127">SUM(D41:D54)</f>
        <v>0</v>
      </c>
      <c r="E55" s="264">
        <f t="shared" si="127"/>
        <v>0</v>
      </c>
      <c r="F55" s="264">
        <f t="shared" si="127"/>
        <v>0</v>
      </c>
      <c r="G55" s="264">
        <f t="shared" si="127"/>
        <v>0</v>
      </c>
      <c r="H55" s="264">
        <f t="shared" si="127"/>
        <v>0</v>
      </c>
      <c r="I55" s="264">
        <f t="shared" si="127"/>
        <v>0</v>
      </c>
      <c r="J55" s="264">
        <f t="shared" si="127"/>
        <v>0</v>
      </c>
      <c r="K55" s="264">
        <f t="shared" si="127"/>
        <v>0</v>
      </c>
      <c r="L55" s="264">
        <f t="shared" si="127"/>
        <v>0</v>
      </c>
      <c r="M55" s="264">
        <f t="shared" si="127"/>
        <v>0</v>
      </c>
      <c r="N55" s="264">
        <f t="shared" si="127"/>
        <v>0</v>
      </c>
      <c r="O55" s="264">
        <f t="shared" si="127"/>
        <v>0</v>
      </c>
      <c r="P55" s="264">
        <f t="shared" si="127"/>
        <v>0</v>
      </c>
      <c r="Q55" s="264">
        <f t="shared" si="127"/>
        <v>0</v>
      </c>
      <c r="R55" s="264">
        <f t="shared" si="127"/>
        <v>0</v>
      </c>
      <c r="S55" s="264">
        <f t="shared" si="127"/>
        <v>0</v>
      </c>
      <c r="T55" s="264">
        <f t="shared" si="127"/>
        <v>14442772.150000002</v>
      </c>
      <c r="U55" s="264">
        <f t="shared" si="127"/>
        <v>14442772.150000002</v>
      </c>
      <c r="V55" s="264">
        <f t="shared" si="127"/>
        <v>14442772.150000002</v>
      </c>
      <c r="W55" s="264">
        <f t="shared" si="127"/>
        <v>14442772.150000002</v>
      </c>
      <c r="X55" s="264">
        <f t="shared" si="127"/>
        <v>14442772.150000002</v>
      </c>
      <c r="Y55" s="264">
        <f t="shared" si="127"/>
        <v>14442772.150000002</v>
      </c>
      <c r="Z55" s="264">
        <f t="shared" si="127"/>
        <v>14442772.150000002</v>
      </c>
      <c r="AA55" s="264">
        <f t="shared" si="127"/>
        <v>14442772.150000002</v>
      </c>
      <c r="AB55" s="264">
        <f t="shared" si="127"/>
        <v>14442772.150000002</v>
      </c>
      <c r="AC55" s="264">
        <f t="shared" si="127"/>
        <v>14442772.150000002</v>
      </c>
      <c r="AD55" s="264">
        <f t="shared" si="127"/>
        <v>14442772.150000002</v>
      </c>
      <c r="AE55" s="264">
        <f t="shared" si="127"/>
        <v>14442772.150000002</v>
      </c>
      <c r="AF55" s="264">
        <f t="shared" si="127"/>
        <v>14442772.150000002</v>
      </c>
      <c r="AG55" s="264">
        <f t="shared" si="127"/>
        <v>14442772.150000002</v>
      </c>
      <c r="AH55" s="264">
        <f t="shared" si="127"/>
        <v>14442772.150000002</v>
      </c>
      <c r="AI55" s="264">
        <f t="shared" si="127"/>
        <v>14442772.150000002</v>
      </c>
      <c r="AJ55" s="264">
        <f t="shared" si="127"/>
        <v>14442772.150000002</v>
      </c>
      <c r="AK55" s="264">
        <f t="shared" si="127"/>
        <v>14442772.150000002</v>
      </c>
      <c r="AL55" s="264">
        <f t="shared" si="127"/>
        <v>14442772.150000002</v>
      </c>
      <c r="AM55" s="264">
        <f t="shared" si="127"/>
        <v>14442772.150000002</v>
      </c>
      <c r="AN55" s="264">
        <f t="shared" si="127"/>
        <v>14442772.150000002</v>
      </c>
      <c r="AO55" s="264">
        <f t="shared" si="127"/>
        <v>14442772.150000002</v>
      </c>
      <c r="AP55" s="264">
        <f t="shared" si="127"/>
        <v>14442772.150000002</v>
      </c>
      <c r="AQ55" s="264">
        <f t="shared" si="127"/>
        <v>14442772.150000002</v>
      </c>
      <c r="AR55" s="264">
        <f t="shared" si="127"/>
        <v>14442772.150000002</v>
      </c>
      <c r="AS55" s="264">
        <f t="shared" si="127"/>
        <v>14442772.150000002</v>
      </c>
      <c r="AT55" s="264">
        <f t="shared" si="127"/>
        <v>14442772.150000002</v>
      </c>
      <c r="AU55" s="264">
        <f t="shared" si="127"/>
        <v>14442772.150000002</v>
      </c>
      <c r="AV55" s="264">
        <f t="shared" si="127"/>
        <v>14442772.150000002</v>
      </c>
      <c r="AW55" s="264">
        <f t="shared" si="127"/>
        <v>14442772.150000002</v>
      </c>
      <c r="AX55" s="264">
        <f t="shared" si="127"/>
        <v>14442772.150000002</v>
      </c>
      <c r="AY55" s="264">
        <f t="shared" si="127"/>
        <v>14442772.150000002</v>
      </c>
      <c r="AZ55" s="264">
        <f t="shared" si="127"/>
        <v>14442772.150000002</v>
      </c>
      <c r="BA55" s="264">
        <f t="shared" si="127"/>
        <v>14442772.150000002</v>
      </c>
      <c r="BB55" s="264">
        <f t="shared" si="127"/>
        <v>14442772.150000002</v>
      </c>
      <c r="BC55" s="264">
        <f t="shared" si="127"/>
        <v>14442772.150000002</v>
      </c>
      <c r="BD55" s="264">
        <f t="shared" si="127"/>
        <v>14442772.150000002</v>
      </c>
      <c r="BE55" s="264">
        <f t="shared" si="127"/>
        <v>14442772.150000002</v>
      </c>
      <c r="BF55" s="264">
        <f t="shared" si="127"/>
        <v>14442772.150000002</v>
      </c>
      <c r="BG55" s="264">
        <f t="shared" si="127"/>
        <v>14442772.150000002</v>
      </c>
      <c r="BH55" s="264">
        <f t="shared" si="127"/>
        <v>14442772.150000002</v>
      </c>
      <c r="BI55" s="264">
        <f t="shared" si="127"/>
        <v>14442772.150000002</v>
      </c>
      <c r="BJ55" s="264">
        <f t="shared" si="127"/>
        <v>14442772.150000002</v>
      </c>
      <c r="BK55" s="264">
        <f t="shared" si="127"/>
        <v>14442772.150000002</v>
      </c>
      <c r="BL55" s="264">
        <f t="shared" si="127"/>
        <v>14442772.150000002</v>
      </c>
      <c r="BM55" s="264">
        <f t="shared" si="127"/>
        <v>14442772.150000002</v>
      </c>
      <c r="BN55" s="264">
        <f t="shared" si="127"/>
        <v>14442772.150000002</v>
      </c>
      <c r="BO55" s="264">
        <f t="shared" si="127"/>
        <v>14442772.150000002</v>
      </c>
      <c r="BP55" s="264">
        <f t="shared" ref="BP55:CH55" si="128">SUM(BP41:BP54)</f>
        <v>14442772.150000002</v>
      </c>
      <c r="BQ55" s="264">
        <f t="shared" si="128"/>
        <v>14442772.150000002</v>
      </c>
      <c r="BR55" s="264">
        <f t="shared" si="128"/>
        <v>14442772.150000002</v>
      </c>
      <c r="BS55" s="264">
        <f t="shared" si="128"/>
        <v>14442772.150000002</v>
      </c>
      <c r="BT55" s="264">
        <f t="shared" si="128"/>
        <v>14442772.150000002</v>
      </c>
      <c r="BU55" s="264">
        <f t="shared" si="128"/>
        <v>14442772.150000002</v>
      </c>
      <c r="BV55" s="264">
        <f t="shared" si="128"/>
        <v>14442772.150000002</v>
      </c>
      <c r="BW55" s="264">
        <f t="shared" si="128"/>
        <v>14442772.150000002</v>
      </c>
      <c r="BX55" s="264">
        <f t="shared" si="128"/>
        <v>14442772.150000002</v>
      </c>
      <c r="BY55" s="264">
        <f t="shared" si="128"/>
        <v>14442772.150000002</v>
      </c>
      <c r="BZ55" s="264">
        <f t="shared" si="128"/>
        <v>14442772.150000002</v>
      </c>
      <c r="CA55" s="264">
        <f t="shared" si="128"/>
        <v>14442772.150000002</v>
      </c>
      <c r="CB55" s="264">
        <f t="shared" si="128"/>
        <v>14442772.150000002</v>
      </c>
      <c r="CC55" s="264">
        <f t="shared" si="128"/>
        <v>14442772.150000002</v>
      </c>
      <c r="CD55" s="264">
        <f t="shared" si="128"/>
        <v>14442772.150000002</v>
      </c>
      <c r="CE55" s="264">
        <f t="shared" si="128"/>
        <v>14442772.150000002</v>
      </c>
      <c r="CF55" s="264">
        <f t="shared" si="128"/>
        <v>14442772.150000002</v>
      </c>
      <c r="CG55" s="264">
        <f t="shared" si="128"/>
        <v>14442772.150000002</v>
      </c>
      <c r="CH55" s="267">
        <f t="shared" si="128"/>
        <v>14442772.150000002</v>
      </c>
    </row>
    <row r="56" spans="1:86" x14ac:dyDescent="0.25">
      <c r="A56" s="8"/>
      <c r="B56" s="285"/>
      <c r="C56" s="9"/>
      <c r="D56" s="285"/>
      <c r="E56" s="9"/>
      <c r="F56" s="285"/>
      <c r="G56" s="285"/>
      <c r="H56" s="9"/>
      <c r="I56" s="285"/>
      <c r="J56" s="285"/>
      <c r="K56" s="9"/>
      <c r="L56" s="285"/>
      <c r="M56" s="285"/>
      <c r="N56" s="9"/>
      <c r="O56" s="285"/>
      <c r="P56" s="285"/>
      <c r="Q56" s="9"/>
      <c r="R56" s="285"/>
      <c r="S56" s="285"/>
      <c r="T56" s="9"/>
      <c r="U56" s="285"/>
      <c r="V56" s="285"/>
      <c r="W56" s="9"/>
      <c r="X56" s="285"/>
      <c r="Y56" s="285"/>
      <c r="Z56" s="9"/>
      <c r="AA56" s="285"/>
      <c r="AB56" s="285"/>
      <c r="AC56" s="9"/>
      <c r="AD56" s="285"/>
      <c r="AE56" s="285"/>
      <c r="AF56" s="9"/>
      <c r="AG56" s="285"/>
      <c r="AH56" s="285"/>
      <c r="AI56" s="9"/>
      <c r="AJ56" s="285"/>
      <c r="AK56" s="285"/>
      <c r="AL56" s="9"/>
      <c r="AM56" s="285"/>
      <c r="AN56" s="285"/>
      <c r="AO56" s="9"/>
      <c r="AP56" s="285"/>
      <c r="AQ56" s="285"/>
      <c r="AR56" s="9"/>
      <c r="AS56" s="285"/>
      <c r="AT56" s="285"/>
      <c r="AU56" s="9"/>
      <c r="AV56" s="285"/>
      <c r="AW56" s="285"/>
      <c r="AX56" s="9"/>
      <c r="AY56" s="285"/>
      <c r="AZ56" s="285"/>
      <c r="BA56" s="9"/>
      <c r="BB56" s="285"/>
      <c r="BC56" s="285"/>
      <c r="BD56" s="9"/>
      <c r="BE56" s="285"/>
      <c r="BF56" s="285"/>
      <c r="BG56" s="9"/>
      <c r="BH56" s="285"/>
      <c r="BI56" s="285"/>
      <c r="BJ56" s="9"/>
      <c r="BK56" s="285"/>
      <c r="BL56" s="285"/>
      <c r="BM56" s="9"/>
      <c r="BN56" s="285"/>
      <c r="BO56" s="285"/>
      <c r="BP56" s="9"/>
      <c r="BQ56" s="285"/>
      <c r="BR56" s="285"/>
      <c r="BS56" s="9"/>
      <c r="BT56" s="285"/>
      <c r="BU56" s="285"/>
      <c r="BV56" s="9"/>
      <c r="BW56" s="285"/>
      <c r="BX56" s="285"/>
      <c r="BY56" s="9"/>
      <c r="BZ56" s="285"/>
      <c r="CA56" s="285"/>
      <c r="CB56" s="9"/>
      <c r="CC56" s="285"/>
      <c r="CD56" s="285"/>
      <c r="CE56" s="9"/>
      <c r="CF56" s="285"/>
      <c r="CG56" s="285"/>
      <c r="CH56" s="9"/>
    </row>
    <row r="57" spans="1:86" ht="15.75" thickBot="1" x14ac:dyDescent="0.3">
      <c r="A57" s="229" t="s">
        <v>182</v>
      </c>
      <c r="B57" s="229"/>
      <c r="C57" s="229"/>
      <c r="D57" s="229"/>
      <c r="E57" s="229"/>
      <c r="F57" s="229"/>
      <c r="G57" s="229"/>
      <c r="H57" s="229"/>
      <c r="I57" s="229"/>
      <c r="J57" s="392"/>
      <c r="K57" s="286"/>
      <c r="L57" s="136"/>
      <c r="M57" s="136"/>
      <c r="N57" s="286"/>
      <c r="O57" s="136"/>
      <c r="P57" s="136"/>
      <c r="Q57" s="286"/>
      <c r="R57" s="136"/>
      <c r="S57" s="136"/>
      <c r="T57" s="286"/>
      <c r="U57" s="136"/>
      <c r="V57" s="136"/>
      <c r="W57" s="286"/>
      <c r="X57" s="136"/>
      <c r="Y57" s="136"/>
      <c r="Z57" s="286"/>
      <c r="AA57" s="136"/>
      <c r="AB57" s="136"/>
      <c r="AC57" s="286"/>
      <c r="AD57" s="136"/>
      <c r="AE57" s="136"/>
      <c r="AF57" s="286"/>
      <c r="AG57" s="136"/>
      <c r="AH57" s="136"/>
      <c r="AI57" s="286"/>
      <c r="AJ57" s="136"/>
      <c r="AK57" s="136"/>
      <c r="AL57" s="286"/>
      <c r="AM57" s="136"/>
      <c r="AN57" s="136"/>
      <c r="AO57" s="286"/>
      <c r="AP57" s="136"/>
      <c r="AQ57" s="136"/>
      <c r="AR57" s="286"/>
      <c r="AS57" s="136"/>
      <c r="AT57" s="136"/>
      <c r="AU57" s="286"/>
      <c r="AV57" s="136"/>
      <c r="AW57" s="136"/>
      <c r="AX57" s="286"/>
      <c r="AY57" s="136"/>
      <c r="AZ57" s="136"/>
      <c r="BA57" s="286"/>
      <c r="BB57" s="136"/>
      <c r="BC57" s="136"/>
      <c r="BD57" s="286"/>
      <c r="BE57" s="136"/>
      <c r="BF57" s="136"/>
      <c r="BG57" s="286"/>
      <c r="BH57" s="136"/>
      <c r="BI57" s="136"/>
      <c r="BJ57" s="286"/>
      <c r="BK57" s="136"/>
      <c r="BL57" s="136"/>
      <c r="BM57" s="286"/>
      <c r="BN57" s="136"/>
      <c r="BO57" s="136"/>
      <c r="BP57" s="286"/>
      <c r="BQ57" s="136"/>
      <c r="BR57" s="136"/>
      <c r="BS57" s="286"/>
      <c r="BT57" s="136"/>
      <c r="BU57" s="136"/>
      <c r="BV57" s="286"/>
      <c r="BW57" s="136"/>
      <c r="BX57" s="136"/>
      <c r="BY57" s="286"/>
      <c r="BZ57" s="136"/>
      <c r="CA57" s="136"/>
      <c r="CB57" s="286"/>
      <c r="CC57" s="136"/>
      <c r="CD57" s="136"/>
      <c r="CE57" s="286"/>
      <c r="CF57" s="136"/>
      <c r="CG57" s="136"/>
      <c r="CH57" s="286"/>
    </row>
    <row r="58" spans="1:86" ht="16.5" thickBot="1" x14ac:dyDescent="0.3">
      <c r="A58" s="629" t="s">
        <v>17</v>
      </c>
      <c r="B58" s="268" t="s">
        <v>162</v>
      </c>
      <c r="C58" s="162">
        <f>C$4</f>
        <v>45292</v>
      </c>
      <c r="D58" s="162">
        <f t="shared" ref="D58:BO58" si="129">D$4</f>
        <v>45323</v>
      </c>
      <c r="E58" s="162">
        <f t="shared" si="129"/>
        <v>45352</v>
      </c>
      <c r="F58" s="162">
        <f t="shared" si="129"/>
        <v>45383</v>
      </c>
      <c r="G58" s="162">
        <f t="shared" si="129"/>
        <v>45413</v>
      </c>
      <c r="H58" s="162">
        <f t="shared" si="129"/>
        <v>45444</v>
      </c>
      <c r="I58" s="162">
        <f t="shared" si="129"/>
        <v>45474</v>
      </c>
      <c r="J58" s="162">
        <f t="shared" si="129"/>
        <v>45505</v>
      </c>
      <c r="K58" s="162">
        <f t="shared" si="129"/>
        <v>45536</v>
      </c>
      <c r="L58" s="162">
        <f t="shared" si="129"/>
        <v>45566</v>
      </c>
      <c r="M58" s="162">
        <f t="shared" si="129"/>
        <v>45597</v>
      </c>
      <c r="N58" s="162">
        <f t="shared" si="129"/>
        <v>45627</v>
      </c>
      <c r="O58" s="162">
        <f t="shared" si="129"/>
        <v>45658</v>
      </c>
      <c r="P58" s="162">
        <f t="shared" si="129"/>
        <v>45689</v>
      </c>
      <c r="Q58" s="162">
        <f t="shared" si="129"/>
        <v>45717</v>
      </c>
      <c r="R58" s="162">
        <f t="shared" si="129"/>
        <v>45748</v>
      </c>
      <c r="S58" s="162">
        <f t="shared" si="129"/>
        <v>45778</v>
      </c>
      <c r="T58" s="162">
        <f t="shared" si="129"/>
        <v>45809</v>
      </c>
      <c r="U58" s="162">
        <f t="shared" si="129"/>
        <v>45839</v>
      </c>
      <c r="V58" s="162">
        <f t="shared" si="129"/>
        <v>45870</v>
      </c>
      <c r="W58" s="162">
        <f t="shared" si="129"/>
        <v>45901</v>
      </c>
      <c r="X58" s="162">
        <f t="shared" si="129"/>
        <v>45931</v>
      </c>
      <c r="Y58" s="162">
        <f t="shared" si="129"/>
        <v>45962</v>
      </c>
      <c r="Z58" s="162">
        <f t="shared" si="129"/>
        <v>45992</v>
      </c>
      <c r="AA58" s="162">
        <f t="shared" si="129"/>
        <v>46023</v>
      </c>
      <c r="AB58" s="162">
        <f t="shared" si="129"/>
        <v>46054</v>
      </c>
      <c r="AC58" s="162">
        <f t="shared" si="129"/>
        <v>46082</v>
      </c>
      <c r="AD58" s="162">
        <f t="shared" si="129"/>
        <v>46113</v>
      </c>
      <c r="AE58" s="162">
        <f t="shared" si="129"/>
        <v>46143</v>
      </c>
      <c r="AF58" s="162">
        <f t="shared" si="129"/>
        <v>46174</v>
      </c>
      <c r="AG58" s="162">
        <f t="shared" si="129"/>
        <v>46204</v>
      </c>
      <c r="AH58" s="162">
        <f t="shared" si="129"/>
        <v>46235</v>
      </c>
      <c r="AI58" s="162">
        <f t="shared" si="129"/>
        <v>46266</v>
      </c>
      <c r="AJ58" s="162">
        <f t="shared" si="129"/>
        <v>46296</v>
      </c>
      <c r="AK58" s="162">
        <f t="shared" si="129"/>
        <v>46327</v>
      </c>
      <c r="AL58" s="162">
        <f t="shared" si="129"/>
        <v>46357</v>
      </c>
      <c r="AM58" s="162">
        <f t="shared" si="129"/>
        <v>46388</v>
      </c>
      <c r="AN58" s="162">
        <f t="shared" si="129"/>
        <v>46419</v>
      </c>
      <c r="AO58" s="162">
        <f t="shared" si="129"/>
        <v>46447</v>
      </c>
      <c r="AP58" s="162">
        <f t="shared" si="129"/>
        <v>46478</v>
      </c>
      <c r="AQ58" s="162">
        <f t="shared" si="129"/>
        <v>46508</v>
      </c>
      <c r="AR58" s="162">
        <f t="shared" si="129"/>
        <v>46539</v>
      </c>
      <c r="AS58" s="162">
        <f t="shared" si="129"/>
        <v>46569</v>
      </c>
      <c r="AT58" s="162">
        <f t="shared" si="129"/>
        <v>46600</v>
      </c>
      <c r="AU58" s="162">
        <f t="shared" si="129"/>
        <v>46631</v>
      </c>
      <c r="AV58" s="162">
        <f t="shared" si="129"/>
        <v>46661</v>
      </c>
      <c r="AW58" s="162">
        <f t="shared" si="129"/>
        <v>46692</v>
      </c>
      <c r="AX58" s="162">
        <f t="shared" si="129"/>
        <v>46722</v>
      </c>
      <c r="AY58" s="162">
        <f t="shared" si="129"/>
        <v>46753</v>
      </c>
      <c r="AZ58" s="162">
        <f t="shared" si="129"/>
        <v>46784</v>
      </c>
      <c r="BA58" s="162">
        <f t="shared" si="129"/>
        <v>46813</v>
      </c>
      <c r="BB58" s="162">
        <f t="shared" si="129"/>
        <v>46844</v>
      </c>
      <c r="BC58" s="162">
        <f t="shared" si="129"/>
        <v>46874</v>
      </c>
      <c r="BD58" s="162">
        <f t="shared" si="129"/>
        <v>46905</v>
      </c>
      <c r="BE58" s="162">
        <f t="shared" si="129"/>
        <v>46935</v>
      </c>
      <c r="BF58" s="162">
        <f t="shared" si="129"/>
        <v>46966</v>
      </c>
      <c r="BG58" s="162">
        <f t="shared" si="129"/>
        <v>46997</v>
      </c>
      <c r="BH58" s="162">
        <f t="shared" si="129"/>
        <v>47027</v>
      </c>
      <c r="BI58" s="162">
        <f t="shared" si="129"/>
        <v>47058</v>
      </c>
      <c r="BJ58" s="162">
        <f t="shared" si="129"/>
        <v>47088</v>
      </c>
      <c r="BK58" s="162">
        <f t="shared" si="129"/>
        <v>47119</v>
      </c>
      <c r="BL58" s="162">
        <f t="shared" si="129"/>
        <v>47150</v>
      </c>
      <c r="BM58" s="162">
        <f t="shared" si="129"/>
        <v>47178</v>
      </c>
      <c r="BN58" s="162">
        <f t="shared" si="129"/>
        <v>47209</v>
      </c>
      <c r="BO58" s="162">
        <f t="shared" si="129"/>
        <v>47239</v>
      </c>
      <c r="BP58" s="162">
        <f t="shared" ref="BP58:CH58" si="130">BP$4</f>
        <v>47270</v>
      </c>
      <c r="BQ58" s="162">
        <f t="shared" si="130"/>
        <v>47300</v>
      </c>
      <c r="BR58" s="162">
        <f t="shared" si="130"/>
        <v>47331</v>
      </c>
      <c r="BS58" s="162">
        <f t="shared" si="130"/>
        <v>47362</v>
      </c>
      <c r="BT58" s="162">
        <f t="shared" si="130"/>
        <v>47392</v>
      </c>
      <c r="BU58" s="162">
        <f t="shared" si="130"/>
        <v>47423</v>
      </c>
      <c r="BV58" s="162">
        <f t="shared" si="130"/>
        <v>47453</v>
      </c>
      <c r="BW58" s="162">
        <f t="shared" si="130"/>
        <v>47484</v>
      </c>
      <c r="BX58" s="162">
        <f t="shared" si="130"/>
        <v>47515</v>
      </c>
      <c r="BY58" s="162">
        <f t="shared" si="130"/>
        <v>47543</v>
      </c>
      <c r="BZ58" s="162">
        <f t="shared" si="130"/>
        <v>47574</v>
      </c>
      <c r="CA58" s="162">
        <f t="shared" si="130"/>
        <v>47604</v>
      </c>
      <c r="CB58" s="162">
        <f t="shared" si="130"/>
        <v>47635</v>
      </c>
      <c r="CC58" s="162">
        <f t="shared" si="130"/>
        <v>47665</v>
      </c>
      <c r="CD58" s="162">
        <f t="shared" si="130"/>
        <v>47696</v>
      </c>
      <c r="CE58" s="162">
        <f t="shared" si="130"/>
        <v>47727</v>
      </c>
      <c r="CF58" s="162">
        <f t="shared" si="130"/>
        <v>47757</v>
      </c>
      <c r="CG58" s="162">
        <f t="shared" si="130"/>
        <v>47788</v>
      </c>
      <c r="CH58" s="163">
        <f t="shared" si="130"/>
        <v>47818</v>
      </c>
    </row>
    <row r="59" spans="1:86" ht="15" customHeight="1" x14ac:dyDescent="0.25">
      <c r="A59" s="630"/>
      <c r="B59" s="14" t="str">
        <f t="shared" ref="B59:B71" si="131">B41</f>
        <v>Air Comp</v>
      </c>
      <c r="C59" s="25">
        <f>((C5*0.5)-C41)*C78*C$93*C$2</f>
        <v>0</v>
      </c>
      <c r="D59" s="25">
        <f>((D5*0.5)+C23-D41)*D78*D$93*D$2</f>
        <v>0</v>
      </c>
      <c r="E59" s="25">
        <f t="shared" ref="E59:I59" si="132">((E5*0.5)+D23-E41)*E78*E$93*E$2</f>
        <v>0</v>
      </c>
      <c r="F59" s="25">
        <f t="shared" si="132"/>
        <v>0</v>
      </c>
      <c r="G59" s="25">
        <f t="shared" si="132"/>
        <v>0</v>
      </c>
      <c r="H59" s="25">
        <f t="shared" si="132"/>
        <v>0</v>
      </c>
      <c r="I59" s="25">
        <f t="shared" si="132"/>
        <v>0</v>
      </c>
      <c r="J59" s="113">
        <f>((J5*0.5)+I23-J41)*J78*J$93*J$2</f>
        <v>0</v>
      </c>
      <c r="K59" s="25">
        <f t="shared" ref="K59:BV59" si="133">((K5*0.5)+J23-K41)*K78*K$93*K$2</f>
        <v>0</v>
      </c>
      <c r="L59" s="25">
        <f t="shared" si="133"/>
        <v>0</v>
      </c>
      <c r="M59" s="25">
        <f t="shared" si="133"/>
        <v>0</v>
      </c>
      <c r="N59" s="25">
        <f t="shared" si="133"/>
        <v>25.375618597964703</v>
      </c>
      <c r="O59" s="25">
        <f t="shared" si="133"/>
        <v>47.3309037805383</v>
      </c>
      <c r="P59" s="25">
        <f t="shared" si="133"/>
        <v>42.038441477925751</v>
      </c>
      <c r="Q59" s="25">
        <f t="shared" si="133"/>
        <v>48.7240881260796</v>
      </c>
      <c r="R59" s="25">
        <f t="shared" si="133"/>
        <v>51.10970826141962</v>
      </c>
      <c r="S59" s="25">
        <f t="shared" si="133"/>
        <v>57.19388447023875</v>
      </c>
      <c r="T59" s="25">
        <f t="shared" si="133"/>
        <v>90.794498379702006</v>
      </c>
      <c r="U59" s="25">
        <f t="shared" si="133"/>
        <v>93.1242943988604</v>
      </c>
      <c r="V59" s="25">
        <f t="shared" si="133"/>
        <v>93.23502614882041</v>
      </c>
      <c r="W59" s="25">
        <f t="shared" si="133"/>
        <v>91.366981526995204</v>
      </c>
      <c r="X59" s="25">
        <f t="shared" si="133"/>
        <v>60.535922983130412</v>
      </c>
      <c r="Y59" s="25">
        <f t="shared" si="133"/>
        <v>60.023754112260889</v>
      </c>
      <c r="Z59" s="25">
        <f t="shared" si="133"/>
        <v>57.623586873746405</v>
      </c>
      <c r="AA59" s="25">
        <f t="shared" si="133"/>
        <v>53.527141308983566</v>
      </c>
      <c r="AB59" s="25">
        <f t="shared" si="133"/>
        <v>48.733716300984</v>
      </c>
      <c r="AC59" s="25">
        <f t="shared" si="133"/>
        <v>58.943477046074413</v>
      </c>
      <c r="AD59" s="25">
        <f t="shared" si="133"/>
        <v>56.453056377775205</v>
      </c>
      <c r="AE59" s="25">
        <f t="shared" si="133"/>
        <v>65.257349323110759</v>
      </c>
      <c r="AF59" s="25">
        <f t="shared" si="133"/>
        <v>90.794498379702006</v>
      </c>
      <c r="AG59" s="25">
        <f t="shared" si="133"/>
        <v>93.1242943988604</v>
      </c>
      <c r="AH59" s="25">
        <f t="shared" si="133"/>
        <v>93.23502614882041</v>
      </c>
      <c r="AI59" s="25">
        <f t="shared" si="133"/>
        <v>91.366981526995204</v>
      </c>
      <c r="AJ59" s="25">
        <f t="shared" si="133"/>
        <v>60.535922983130412</v>
      </c>
      <c r="AK59" s="25">
        <f t="shared" si="133"/>
        <v>60.023754112260889</v>
      </c>
      <c r="AL59" s="25">
        <f t="shared" si="133"/>
        <v>57.623586873746405</v>
      </c>
      <c r="AM59" s="25">
        <f t="shared" si="133"/>
        <v>53.527141308983566</v>
      </c>
      <c r="AN59" s="25">
        <f t="shared" si="133"/>
        <v>48.733716300984</v>
      </c>
      <c r="AO59" s="25">
        <f t="shared" si="133"/>
        <v>58.943477046074413</v>
      </c>
      <c r="AP59" s="25">
        <f t="shared" si="133"/>
        <v>56.453056377775205</v>
      </c>
      <c r="AQ59" s="25">
        <f t="shared" si="133"/>
        <v>65.257349323110759</v>
      </c>
      <c r="AR59" s="25">
        <f t="shared" si="133"/>
        <v>90.794498379702006</v>
      </c>
      <c r="AS59" s="25">
        <f t="shared" si="133"/>
        <v>93.1242943988604</v>
      </c>
      <c r="AT59" s="25">
        <f t="shared" si="133"/>
        <v>93.23502614882041</v>
      </c>
      <c r="AU59" s="25">
        <f t="shared" si="133"/>
        <v>91.366981526995204</v>
      </c>
      <c r="AV59" s="25">
        <f t="shared" si="133"/>
        <v>60.535922983130412</v>
      </c>
      <c r="AW59" s="25">
        <f t="shared" si="133"/>
        <v>60.023754112260889</v>
      </c>
      <c r="AX59" s="25">
        <f t="shared" si="133"/>
        <v>57.623586873746405</v>
      </c>
      <c r="AY59" s="25">
        <f t="shared" si="133"/>
        <v>53.527141308983566</v>
      </c>
      <c r="AZ59" s="25">
        <f t="shared" si="133"/>
        <v>48.733716300984</v>
      </c>
      <c r="BA59" s="25">
        <f t="shared" si="133"/>
        <v>58.943477046074413</v>
      </c>
      <c r="BB59" s="25">
        <f t="shared" si="133"/>
        <v>56.453056377775205</v>
      </c>
      <c r="BC59" s="25">
        <f t="shared" si="133"/>
        <v>65.257349323110759</v>
      </c>
      <c r="BD59" s="25">
        <f t="shared" si="133"/>
        <v>90.794498379702006</v>
      </c>
      <c r="BE59" s="25">
        <f t="shared" si="133"/>
        <v>93.1242943988604</v>
      </c>
      <c r="BF59" s="25">
        <f t="shared" si="133"/>
        <v>93.23502614882041</v>
      </c>
      <c r="BG59" s="25">
        <f t="shared" si="133"/>
        <v>91.366981526995204</v>
      </c>
      <c r="BH59" s="25">
        <f t="shared" si="133"/>
        <v>60.535922983130412</v>
      </c>
      <c r="BI59" s="25">
        <f t="shared" si="133"/>
        <v>60.023754112260889</v>
      </c>
      <c r="BJ59" s="25">
        <f t="shared" si="133"/>
        <v>57.623586873746405</v>
      </c>
      <c r="BK59" s="25">
        <f t="shared" si="133"/>
        <v>53.527141308983566</v>
      </c>
      <c r="BL59" s="25">
        <f t="shared" si="133"/>
        <v>48.733716300984</v>
      </c>
      <c r="BM59" s="25">
        <f t="shared" si="133"/>
        <v>58.943477046074413</v>
      </c>
      <c r="BN59" s="25">
        <f t="shared" si="133"/>
        <v>56.453056377775205</v>
      </c>
      <c r="BO59" s="25">
        <f t="shared" si="133"/>
        <v>65.257349323110759</v>
      </c>
      <c r="BP59" s="25">
        <f t="shared" si="133"/>
        <v>90.794498379702006</v>
      </c>
      <c r="BQ59" s="25">
        <f t="shared" si="133"/>
        <v>93.1242943988604</v>
      </c>
      <c r="BR59" s="25">
        <f t="shared" si="133"/>
        <v>93.23502614882041</v>
      </c>
      <c r="BS59" s="25">
        <f t="shared" si="133"/>
        <v>91.366981526995204</v>
      </c>
      <c r="BT59" s="25">
        <f t="shared" si="133"/>
        <v>60.535922983130412</v>
      </c>
      <c r="BU59" s="25">
        <f t="shared" si="133"/>
        <v>60.023754112260889</v>
      </c>
      <c r="BV59" s="25">
        <f t="shared" si="133"/>
        <v>57.623586873746405</v>
      </c>
      <c r="BW59" s="25">
        <f t="shared" ref="BW59:CH59" si="134">((BW5*0.5)+BV23-BW41)*BW78*BW$93*BW$2</f>
        <v>53.527141308983566</v>
      </c>
      <c r="BX59" s="25">
        <f t="shared" si="134"/>
        <v>48.733716300984</v>
      </c>
      <c r="BY59" s="25">
        <f t="shared" si="134"/>
        <v>58.943477046074413</v>
      </c>
      <c r="BZ59" s="25">
        <f t="shared" si="134"/>
        <v>56.453056377775205</v>
      </c>
      <c r="CA59" s="25">
        <f t="shared" si="134"/>
        <v>65.257349323110759</v>
      </c>
      <c r="CB59" s="25">
        <f t="shared" si="134"/>
        <v>90.794498379702006</v>
      </c>
      <c r="CC59" s="25">
        <f t="shared" si="134"/>
        <v>93.1242943988604</v>
      </c>
      <c r="CD59" s="25">
        <f t="shared" si="134"/>
        <v>93.23502614882041</v>
      </c>
      <c r="CE59" s="25">
        <f t="shared" si="134"/>
        <v>91.366981526995204</v>
      </c>
      <c r="CF59" s="25">
        <f t="shared" si="134"/>
        <v>60.535922983130412</v>
      </c>
      <c r="CG59" s="25">
        <f t="shared" si="134"/>
        <v>60.023754112260889</v>
      </c>
      <c r="CH59" s="28">
        <f t="shared" si="134"/>
        <v>57.623586873746405</v>
      </c>
    </row>
    <row r="60" spans="1:86" ht="15.75" x14ac:dyDescent="0.25">
      <c r="A60" s="630"/>
      <c r="B60" s="14" t="str">
        <f t="shared" si="131"/>
        <v>Building Shell</v>
      </c>
      <c r="C60" s="25">
        <f t="shared" ref="C60:C71" si="135">((C6*0.5)-C42)*C79*C$93*C$2</f>
        <v>0</v>
      </c>
      <c r="D60" s="25">
        <f t="shared" ref="D60:BO60" si="136">((D6*0.5)+C24-D42)*D79*D$93*D$2</f>
        <v>0</v>
      </c>
      <c r="E60" s="25">
        <f t="shared" si="136"/>
        <v>0</v>
      </c>
      <c r="F60" s="25">
        <f t="shared" si="136"/>
        <v>9.2409073658700507</v>
      </c>
      <c r="G60" s="25">
        <f t="shared" si="136"/>
        <v>20.863472685822</v>
      </c>
      <c r="H60" s="25">
        <f t="shared" si="136"/>
        <v>71.95946540159521</v>
      </c>
      <c r="I60" s="25">
        <f t="shared" si="136"/>
        <v>96.879620609502908</v>
      </c>
      <c r="J60" s="25">
        <f t="shared" si="136"/>
        <v>90.514820540484607</v>
      </c>
      <c r="K60" s="25">
        <f t="shared" si="136"/>
        <v>120.873088398972</v>
      </c>
      <c r="L60" s="25">
        <f t="shared" si="136"/>
        <v>83.895925824509504</v>
      </c>
      <c r="M60" s="25">
        <f t="shared" si="136"/>
        <v>142.19728679902201</v>
      </c>
      <c r="N60" s="25">
        <f t="shared" si="136"/>
        <v>224.10760273682956</v>
      </c>
      <c r="O60" s="25">
        <f t="shared" si="136"/>
        <v>217.11972702919201</v>
      </c>
      <c r="P60" s="25">
        <f t="shared" si="136"/>
        <v>178.338775652739</v>
      </c>
      <c r="Q60" s="25">
        <f t="shared" si="136"/>
        <v>145.69910750783376</v>
      </c>
      <c r="R60" s="25">
        <f t="shared" si="136"/>
        <v>95.502031931273521</v>
      </c>
      <c r="S60" s="25">
        <f t="shared" si="136"/>
        <v>107.80889558517001</v>
      </c>
      <c r="T60" s="25">
        <f t="shared" si="136"/>
        <v>0</v>
      </c>
      <c r="U60" s="25">
        <f t="shared" si="136"/>
        <v>0</v>
      </c>
      <c r="V60" s="25">
        <f t="shared" si="136"/>
        <v>0</v>
      </c>
      <c r="W60" s="25">
        <f t="shared" si="136"/>
        <v>0</v>
      </c>
      <c r="X60" s="25">
        <f t="shared" si="136"/>
        <v>0</v>
      </c>
      <c r="Y60" s="25">
        <f t="shared" si="136"/>
        <v>0</v>
      </c>
      <c r="Z60" s="25">
        <f t="shared" si="136"/>
        <v>0</v>
      </c>
      <c r="AA60" s="25">
        <f t="shared" si="136"/>
        <v>0</v>
      </c>
      <c r="AB60" s="25">
        <f t="shared" si="136"/>
        <v>0</v>
      </c>
      <c r="AC60" s="25">
        <f t="shared" si="136"/>
        <v>0</v>
      </c>
      <c r="AD60" s="25">
        <f t="shared" si="136"/>
        <v>0</v>
      </c>
      <c r="AE60" s="25">
        <f t="shared" si="136"/>
        <v>0</v>
      </c>
      <c r="AF60" s="25">
        <f t="shared" si="136"/>
        <v>0</v>
      </c>
      <c r="AG60" s="25">
        <f t="shared" si="136"/>
        <v>0</v>
      </c>
      <c r="AH60" s="25">
        <f t="shared" si="136"/>
        <v>0</v>
      </c>
      <c r="AI60" s="25">
        <f t="shared" si="136"/>
        <v>0</v>
      </c>
      <c r="AJ60" s="25">
        <f t="shared" si="136"/>
        <v>0</v>
      </c>
      <c r="AK60" s="25">
        <f t="shared" si="136"/>
        <v>0</v>
      </c>
      <c r="AL60" s="25">
        <f t="shared" si="136"/>
        <v>0</v>
      </c>
      <c r="AM60" s="25">
        <f t="shared" si="136"/>
        <v>0</v>
      </c>
      <c r="AN60" s="25">
        <f t="shared" si="136"/>
        <v>0</v>
      </c>
      <c r="AO60" s="25">
        <f t="shared" si="136"/>
        <v>0</v>
      </c>
      <c r="AP60" s="25">
        <f t="shared" si="136"/>
        <v>0</v>
      </c>
      <c r="AQ60" s="25">
        <f t="shared" si="136"/>
        <v>0</v>
      </c>
      <c r="AR60" s="25">
        <f t="shared" si="136"/>
        <v>0</v>
      </c>
      <c r="AS60" s="25">
        <f t="shared" si="136"/>
        <v>0</v>
      </c>
      <c r="AT60" s="25">
        <f t="shared" si="136"/>
        <v>0</v>
      </c>
      <c r="AU60" s="25">
        <f t="shared" si="136"/>
        <v>0</v>
      </c>
      <c r="AV60" s="25">
        <f t="shared" si="136"/>
        <v>0</v>
      </c>
      <c r="AW60" s="25">
        <f t="shared" si="136"/>
        <v>0</v>
      </c>
      <c r="AX60" s="25">
        <f t="shared" si="136"/>
        <v>0</v>
      </c>
      <c r="AY60" s="25">
        <f t="shared" si="136"/>
        <v>0</v>
      </c>
      <c r="AZ60" s="25">
        <f t="shared" si="136"/>
        <v>0</v>
      </c>
      <c r="BA60" s="25">
        <f t="shared" si="136"/>
        <v>0</v>
      </c>
      <c r="BB60" s="25">
        <f t="shared" si="136"/>
        <v>0</v>
      </c>
      <c r="BC60" s="25">
        <f t="shared" si="136"/>
        <v>0</v>
      </c>
      <c r="BD60" s="25">
        <f t="shared" si="136"/>
        <v>0</v>
      </c>
      <c r="BE60" s="25">
        <f t="shared" si="136"/>
        <v>0</v>
      </c>
      <c r="BF60" s="25">
        <f t="shared" si="136"/>
        <v>0</v>
      </c>
      <c r="BG60" s="25">
        <f t="shared" si="136"/>
        <v>0</v>
      </c>
      <c r="BH60" s="25">
        <f t="shared" si="136"/>
        <v>0</v>
      </c>
      <c r="BI60" s="25">
        <f t="shared" si="136"/>
        <v>0</v>
      </c>
      <c r="BJ60" s="25">
        <f t="shared" si="136"/>
        <v>0</v>
      </c>
      <c r="BK60" s="25">
        <f t="shared" si="136"/>
        <v>0</v>
      </c>
      <c r="BL60" s="25">
        <f t="shared" si="136"/>
        <v>0</v>
      </c>
      <c r="BM60" s="25">
        <f t="shared" si="136"/>
        <v>0</v>
      </c>
      <c r="BN60" s="25">
        <f t="shared" si="136"/>
        <v>0</v>
      </c>
      <c r="BO60" s="25">
        <f t="shared" si="136"/>
        <v>0</v>
      </c>
      <c r="BP60" s="25">
        <f t="shared" ref="BP60:CH60" si="137">((BP6*0.5)+BO24-BP42)*BP79*BP$93*BP$2</f>
        <v>0</v>
      </c>
      <c r="BQ60" s="25">
        <f t="shared" si="137"/>
        <v>0</v>
      </c>
      <c r="BR60" s="25">
        <f t="shared" si="137"/>
        <v>0</v>
      </c>
      <c r="BS60" s="25">
        <f t="shared" si="137"/>
        <v>0</v>
      </c>
      <c r="BT60" s="25">
        <f t="shared" si="137"/>
        <v>0</v>
      </c>
      <c r="BU60" s="25">
        <f t="shared" si="137"/>
        <v>0</v>
      </c>
      <c r="BV60" s="25">
        <f t="shared" si="137"/>
        <v>0</v>
      </c>
      <c r="BW60" s="25">
        <f t="shared" si="137"/>
        <v>0</v>
      </c>
      <c r="BX60" s="25">
        <f t="shared" si="137"/>
        <v>0</v>
      </c>
      <c r="BY60" s="25">
        <f t="shared" si="137"/>
        <v>0</v>
      </c>
      <c r="BZ60" s="25">
        <f t="shared" si="137"/>
        <v>0</v>
      </c>
      <c r="CA60" s="25">
        <f t="shared" si="137"/>
        <v>0</v>
      </c>
      <c r="CB60" s="25">
        <f t="shared" si="137"/>
        <v>0</v>
      </c>
      <c r="CC60" s="25">
        <f t="shared" si="137"/>
        <v>0</v>
      </c>
      <c r="CD60" s="25">
        <f t="shared" si="137"/>
        <v>0</v>
      </c>
      <c r="CE60" s="25">
        <f t="shared" si="137"/>
        <v>0</v>
      </c>
      <c r="CF60" s="25">
        <f t="shared" si="137"/>
        <v>0</v>
      </c>
      <c r="CG60" s="25">
        <f t="shared" si="137"/>
        <v>0</v>
      </c>
      <c r="CH60" s="28">
        <f t="shared" si="137"/>
        <v>0</v>
      </c>
    </row>
    <row r="61" spans="1:86" ht="15.75" x14ac:dyDescent="0.25">
      <c r="A61" s="630"/>
      <c r="B61" s="14" t="str">
        <f t="shared" si="131"/>
        <v>Cooking</v>
      </c>
      <c r="C61" s="25">
        <f t="shared" si="135"/>
        <v>0</v>
      </c>
      <c r="D61" s="25">
        <f t="shared" ref="D61:BO61" si="138">((D7*0.5)+C25-D43)*D80*D$93*D$2</f>
        <v>0</v>
      </c>
      <c r="E61" s="25">
        <f t="shared" si="138"/>
        <v>0</v>
      </c>
      <c r="F61" s="25">
        <f t="shared" si="138"/>
        <v>34.425016825329003</v>
      </c>
      <c r="G61" s="25">
        <f t="shared" si="138"/>
        <v>85.209089284946245</v>
      </c>
      <c r="H61" s="25">
        <f t="shared" si="138"/>
        <v>118.76640690918902</v>
      </c>
      <c r="I61" s="25">
        <f t="shared" si="138"/>
        <v>122.42376318601652</v>
      </c>
      <c r="J61" s="25">
        <f t="shared" si="138"/>
        <v>122.46083580324752</v>
      </c>
      <c r="K61" s="25">
        <f t="shared" si="138"/>
        <v>119.02448935991251</v>
      </c>
      <c r="L61" s="25">
        <f t="shared" si="138"/>
        <v>77.468487928474502</v>
      </c>
      <c r="M61" s="25">
        <f t="shared" si="138"/>
        <v>108.92294983959481</v>
      </c>
      <c r="N61" s="25">
        <f t="shared" si="138"/>
        <v>151.34776242257101</v>
      </c>
      <c r="O61" s="25">
        <f t="shared" si="138"/>
        <v>155.21848930542242</v>
      </c>
      <c r="P61" s="25">
        <f t="shared" si="138"/>
        <v>137.84949990383714</v>
      </c>
      <c r="Q61" s="25">
        <f t="shared" si="138"/>
        <v>149.54210931805858</v>
      </c>
      <c r="R61" s="25">
        <f t="shared" si="138"/>
        <v>151.47007403144764</v>
      </c>
      <c r="S61" s="25">
        <f t="shared" si="138"/>
        <v>187.45999642688179</v>
      </c>
      <c r="T61" s="25">
        <f t="shared" si="138"/>
        <v>0</v>
      </c>
      <c r="U61" s="25">
        <f t="shared" si="138"/>
        <v>0</v>
      </c>
      <c r="V61" s="25">
        <f t="shared" si="138"/>
        <v>0</v>
      </c>
      <c r="W61" s="25">
        <f t="shared" si="138"/>
        <v>0</v>
      </c>
      <c r="X61" s="25">
        <f t="shared" si="138"/>
        <v>0</v>
      </c>
      <c r="Y61" s="25">
        <f t="shared" si="138"/>
        <v>0</v>
      </c>
      <c r="Z61" s="25">
        <f t="shared" si="138"/>
        <v>0</v>
      </c>
      <c r="AA61" s="25">
        <f t="shared" si="138"/>
        <v>0</v>
      </c>
      <c r="AB61" s="25">
        <f t="shared" si="138"/>
        <v>0</v>
      </c>
      <c r="AC61" s="25">
        <f t="shared" si="138"/>
        <v>0</v>
      </c>
      <c r="AD61" s="25">
        <f t="shared" si="138"/>
        <v>0</v>
      </c>
      <c r="AE61" s="25">
        <f t="shared" si="138"/>
        <v>0</v>
      </c>
      <c r="AF61" s="25">
        <f t="shared" si="138"/>
        <v>0</v>
      </c>
      <c r="AG61" s="25">
        <f t="shared" si="138"/>
        <v>0</v>
      </c>
      <c r="AH61" s="25">
        <f t="shared" si="138"/>
        <v>0</v>
      </c>
      <c r="AI61" s="25">
        <f t="shared" si="138"/>
        <v>0</v>
      </c>
      <c r="AJ61" s="25">
        <f t="shared" si="138"/>
        <v>0</v>
      </c>
      <c r="AK61" s="25">
        <f t="shared" si="138"/>
        <v>0</v>
      </c>
      <c r="AL61" s="25">
        <f t="shared" si="138"/>
        <v>0</v>
      </c>
      <c r="AM61" s="25">
        <f t="shared" si="138"/>
        <v>0</v>
      </c>
      <c r="AN61" s="25">
        <f t="shared" si="138"/>
        <v>0</v>
      </c>
      <c r="AO61" s="25">
        <f t="shared" si="138"/>
        <v>0</v>
      </c>
      <c r="AP61" s="25">
        <f t="shared" si="138"/>
        <v>0</v>
      </c>
      <c r="AQ61" s="25">
        <f t="shared" si="138"/>
        <v>0</v>
      </c>
      <c r="AR61" s="25">
        <f t="shared" si="138"/>
        <v>0</v>
      </c>
      <c r="AS61" s="25">
        <f t="shared" si="138"/>
        <v>0</v>
      </c>
      <c r="AT61" s="25">
        <f t="shared" si="138"/>
        <v>0</v>
      </c>
      <c r="AU61" s="25">
        <f t="shared" si="138"/>
        <v>0</v>
      </c>
      <c r="AV61" s="25">
        <f t="shared" si="138"/>
        <v>0</v>
      </c>
      <c r="AW61" s="25">
        <f t="shared" si="138"/>
        <v>0</v>
      </c>
      <c r="AX61" s="25">
        <f t="shared" si="138"/>
        <v>0</v>
      </c>
      <c r="AY61" s="25">
        <f t="shared" si="138"/>
        <v>0</v>
      </c>
      <c r="AZ61" s="25">
        <f t="shared" si="138"/>
        <v>0</v>
      </c>
      <c r="BA61" s="25">
        <f t="shared" si="138"/>
        <v>0</v>
      </c>
      <c r="BB61" s="25">
        <f t="shared" si="138"/>
        <v>0</v>
      </c>
      <c r="BC61" s="25">
        <f t="shared" si="138"/>
        <v>0</v>
      </c>
      <c r="BD61" s="25">
        <f t="shared" si="138"/>
        <v>0</v>
      </c>
      <c r="BE61" s="25">
        <f t="shared" si="138"/>
        <v>0</v>
      </c>
      <c r="BF61" s="25">
        <f t="shared" si="138"/>
        <v>0</v>
      </c>
      <c r="BG61" s="25">
        <f t="shared" si="138"/>
        <v>0</v>
      </c>
      <c r="BH61" s="25">
        <f t="shared" si="138"/>
        <v>0</v>
      </c>
      <c r="BI61" s="25">
        <f t="shared" si="138"/>
        <v>0</v>
      </c>
      <c r="BJ61" s="25">
        <f t="shared" si="138"/>
        <v>0</v>
      </c>
      <c r="BK61" s="25">
        <f t="shared" si="138"/>
        <v>0</v>
      </c>
      <c r="BL61" s="25">
        <f t="shared" si="138"/>
        <v>0</v>
      </c>
      <c r="BM61" s="25">
        <f t="shared" si="138"/>
        <v>0</v>
      </c>
      <c r="BN61" s="25">
        <f t="shared" si="138"/>
        <v>0</v>
      </c>
      <c r="BO61" s="25">
        <f t="shared" si="138"/>
        <v>0</v>
      </c>
      <c r="BP61" s="25">
        <f t="shared" ref="BP61:CH61" si="139">((BP7*0.5)+BO25-BP43)*BP80*BP$93*BP$2</f>
        <v>0</v>
      </c>
      <c r="BQ61" s="25">
        <f t="shared" si="139"/>
        <v>0</v>
      </c>
      <c r="BR61" s="25">
        <f t="shared" si="139"/>
        <v>0</v>
      </c>
      <c r="BS61" s="25">
        <f t="shared" si="139"/>
        <v>0</v>
      </c>
      <c r="BT61" s="25">
        <f t="shared" si="139"/>
        <v>0</v>
      </c>
      <c r="BU61" s="25">
        <f t="shared" si="139"/>
        <v>0</v>
      </c>
      <c r="BV61" s="25">
        <f t="shared" si="139"/>
        <v>0</v>
      </c>
      <c r="BW61" s="25">
        <f t="shared" si="139"/>
        <v>0</v>
      </c>
      <c r="BX61" s="25">
        <f t="shared" si="139"/>
        <v>0</v>
      </c>
      <c r="BY61" s="25">
        <f t="shared" si="139"/>
        <v>0</v>
      </c>
      <c r="BZ61" s="25">
        <f t="shared" si="139"/>
        <v>0</v>
      </c>
      <c r="CA61" s="25">
        <f t="shared" si="139"/>
        <v>0</v>
      </c>
      <c r="CB61" s="25">
        <f t="shared" si="139"/>
        <v>0</v>
      </c>
      <c r="CC61" s="25">
        <f t="shared" si="139"/>
        <v>0</v>
      </c>
      <c r="CD61" s="25">
        <f t="shared" si="139"/>
        <v>0</v>
      </c>
      <c r="CE61" s="25">
        <f t="shared" si="139"/>
        <v>0</v>
      </c>
      <c r="CF61" s="25">
        <f t="shared" si="139"/>
        <v>0</v>
      </c>
      <c r="CG61" s="25">
        <f t="shared" si="139"/>
        <v>0</v>
      </c>
      <c r="CH61" s="28">
        <f t="shared" si="139"/>
        <v>0</v>
      </c>
    </row>
    <row r="62" spans="1:86" ht="15.75" x14ac:dyDescent="0.25">
      <c r="A62" s="630"/>
      <c r="B62" s="14" t="str">
        <f t="shared" si="131"/>
        <v>Cooling</v>
      </c>
      <c r="C62" s="25">
        <f t="shared" si="135"/>
        <v>0</v>
      </c>
      <c r="D62" s="25">
        <f t="shared" ref="D62:BO62" si="140">((D8*0.5)+C26-D44)*D81*D$93*D$2</f>
        <v>2.03778350802E-2</v>
      </c>
      <c r="E62" s="25">
        <f t="shared" si="140"/>
        <v>4.3087142783646</v>
      </c>
      <c r="F62" s="25">
        <f t="shared" si="140"/>
        <v>95.7928404675541</v>
      </c>
      <c r="G62" s="25">
        <f t="shared" si="140"/>
        <v>630.13934267183242</v>
      </c>
      <c r="H62" s="25">
        <f t="shared" si="140"/>
        <v>3842.3834335393067</v>
      </c>
      <c r="I62" s="25">
        <f t="shared" si="140"/>
        <v>5739.378472278182</v>
      </c>
      <c r="J62" s="25">
        <f t="shared" si="140"/>
        <v>5909.1657824923232</v>
      </c>
      <c r="K62" s="25">
        <f t="shared" si="140"/>
        <v>2707.103311820717</v>
      </c>
      <c r="L62" s="25">
        <f t="shared" si="140"/>
        <v>343.30071900304927</v>
      </c>
      <c r="M62" s="25">
        <f t="shared" si="140"/>
        <v>115.43372252132176</v>
      </c>
      <c r="N62" s="25">
        <f t="shared" si="140"/>
        <v>3.2889377231767947</v>
      </c>
      <c r="O62" s="25">
        <f t="shared" si="140"/>
        <v>0.44681869047441608</v>
      </c>
      <c r="P62" s="25">
        <f t="shared" si="140"/>
        <v>17.891612354959669</v>
      </c>
      <c r="Q62" s="25">
        <f t="shared" si="140"/>
        <v>548.11078743597511</v>
      </c>
      <c r="R62" s="25">
        <f t="shared" si="140"/>
        <v>1860.4269672156311</v>
      </c>
      <c r="S62" s="25">
        <f t="shared" si="140"/>
        <v>5652.4382767228417</v>
      </c>
      <c r="T62" s="25">
        <f t="shared" si="140"/>
        <v>8577.1155427499361</v>
      </c>
      <c r="U62" s="25">
        <f t="shared" si="140"/>
        <v>11669.616943041803</v>
      </c>
      <c r="V62" s="25">
        <f t="shared" si="140"/>
        <v>10872.018024789086</v>
      </c>
      <c r="W62" s="25">
        <f t="shared" si="140"/>
        <v>4373.4558048468562</v>
      </c>
      <c r="X62" s="25">
        <f t="shared" si="140"/>
        <v>506.67804166441283</v>
      </c>
      <c r="Y62" s="25">
        <f t="shared" si="140"/>
        <v>159.24333736256398</v>
      </c>
      <c r="Z62" s="25">
        <f t="shared" si="140"/>
        <v>1.6458295356047998</v>
      </c>
      <c r="AA62" s="25">
        <f t="shared" si="140"/>
        <v>0.13711748046360003</v>
      </c>
      <c r="AB62" s="25">
        <f t="shared" si="140"/>
        <v>5.6281367944255996</v>
      </c>
      <c r="AC62" s="25">
        <f t="shared" si="140"/>
        <v>179.9254597834512</v>
      </c>
      <c r="AD62" s="25">
        <f t="shared" si="140"/>
        <v>557.60790799874155</v>
      </c>
      <c r="AE62" s="25">
        <f t="shared" si="140"/>
        <v>1750.0397154593081</v>
      </c>
      <c r="AF62" s="25">
        <f t="shared" si="140"/>
        <v>8577.1155427499361</v>
      </c>
      <c r="AG62" s="25">
        <f t="shared" si="140"/>
        <v>11669.616943041803</v>
      </c>
      <c r="AH62" s="25">
        <f t="shared" si="140"/>
        <v>10872.018024789086</v>
      </c>
      <c r="AI62" s="25">
        <f t="shared" si="140"/>
        <v>4373.4558048468562</v>
      </c>
      <c r="AJ62" s="25">
        <f t="shared" si="140"/>
        <v>506.67804166441283</v>
      </c>
      <c r="AK62" s="25">
        <f t="shared" si="140"/>
        <v>159.24333736256398</v>
      </c>
      <c r="AL62" s="25">
        <f t="shared" si="140"/>
        <v>1.6458295356047998</v>
      </c>
      <c r="AM62" s="25">
        <f t="shared" si="140"/>
        <v>0.13711748046360003</v>
      </c>
      <c r="AN62" s="25">
        <f t="shared" si="140"/>
        <v>5.6281367944255996</v>
      </c>
      <c r="AO62" s="25">
        <f t="shared" si="140"/>
        <v>179.9254597834512</v>
      </c>
      <c r="AP62" s="25">
        <f t="shared" si="140"/>
        <v>557.60790799874155</v>
      </c>
      <c r="AQ62" s="25">
        <f t="shared" si="140"/>
        <v>1750.0397154593081</v>
      </c>
      <c r="AR62" s="25">
        <f t="shared" si="140"/>
        <v>8577.1155427499361</v>
      </c>
      <c r="AS62" s="25">
        <f t="shared" si="140"/>
        <v>11669.616943041803</v>
      </c>
      <c r="AT62" s="25">
        <f t="shared" si="140"/>
        <v>10872.018024789086</v>
      </c>
      <c r="AU62" s="25">
        <f t="shared" si="140"/>
        <v>4373.4558048468562</v>
      </c>
      <c r="AV62" s="25">
        <f t="shared" si="140"/>
        <v>506.67804166441283</v>
      </c>
      <c r="AW62" s="25">
        <f t="shared" si="140"/>
        <v>159.24333736256398</v>
      </c>
      <c r="AX62" s="25">
        <f t="shared" si="140"/>
        <v>1.6458295356047998</v>
      </c>
      <c r="AY62" s="25">
        <f t="shared" si="140"/>
        <v>0.13711748046360003</v>
      </c>
      <c r="AZ62" s="25">
        <f t="shared" si="140"/>
        <v>5.6281367944255996</v>
      </c>
      <c r="BA62" s="25">
        <f t="shared" si="140"/>
        <v>179.9254597834512</v>
      </c>
      <c r="BB62" s="25">
        <f t="shared" si="140"/>
        <v>557.60790799874155</v>
      </c>
      <c r="BC62" s="25">
        <f t="shared" si="140"/>
        <v>1750.0397154593081</v>
      </c>
      <c r="BD62" s="25">
        <f t="shared" si="140"/>
        <v>8577.1155427499361</v>
      </c>
      <c r="BE62" s="25">
        <f t="shared" si="140"/>
        <v>11669.616943041803</v>
      </c>
      <c r="BF62" s="25">
        <f t="shared" si="140"/>
        <v>10872.018024789086</v>
      </c>
      <c r="BG62" s="25">
        <f t="shared" si="140"/>
        <v>4373.4558048468562</v>
      </c>
      <c r="BH62" s="25">
        <f t="shared" si="140"/>
        <v>506.67804166441283</v>
      </c>
      <c r="BI62" s="25">
        <f t="shared" si="140"/>
        <v>159.24333736256398</v>
      </c>
      <c r="BJ62" s="25">
        <f t="shared" si="140"/>
        <v>1.6458295356047998</v>
      </c>
      <c r="BK62" s="25">
        <f t="shared" si="140"/>
        <v>0.13711748046360003</v>
      </c>
      <c r="BL62" s="25">
        <f t="shared" si="140"/>
        <v>5.6281367944255996</v>
      </c>
      <c r="BM62" s="25">
        <f t="shared" si="140"/>
        <v>179.9254597834512</v>
      </c>
      <c r="BN62" s="25">
        <f t="shared" si="140"/>
        <v>557.60790799874155</v>
      </c>
      <c r="BO62" s="25">
        <f t="shared" si="140"/>
        <v>1750.0397154593081</v>
      </c>
      <c r="BP62" s="25">
        <f t="shared" ref="BP62:CH62" si="141">((BP8*0.5)+BO26-BP44)*BP81*BP$93*BP$2</f>
        <v>8577.1155427499361</v>
      </c>
      <c r="BQ62" s="25">
        <f t="shared" si="141"/>
        <v>11669.616943041803</v>
      </c>
      <c r="BR62" s="25">
        <f t="shared" si="141"/>
        <v>10872.018024789086</v>
      </c>
      <c r="BS62" s="25">
        <f t="shared" si="141"/>
        <v>4373.4558048468562</v>
      </c>
      <c r="BT62" s="25">
        <f t="shared" si="141"/>
        <v>506.67804166441283</v>
      </c>
      <c r="BU62" s="25">
        <f t="shared" si="141"/>
        <v>159.24333736256398</v>
      </c>
      <c r="BV62" s="25">
        <f t="shared" si="141"/>
        <v>1.6458295356047998</v>
      </c>
      <c r="BW62" s="25">
        <f t="shared" si="141"/>
        <v>0.13711748046360003</v>
      </c>
      <c r="BX62" s="25">
        <f t="shared" si="141"/>
        <v>5.6281367944255996</v>
      </c>
      <c r="BY62" s="25">
        <f t="shared" si="141"/>
        <v>179.9254597834512</v>
      </c>
      <c r="BZ62" s="25">
        <f t="shared" si="141"/>
        <v>557.60790799874155</v>
      </c>
      <c r="CA62" s="25">
        <f t="shared" si="141"/>
        <v>1750.0397154593081</v>
      </c>
      <c r="CB62" s="25">
        <f t="shared" si="141"/>
        <v>8577.1155427499361</v>
      </c>
      <c r="CC62" s="25">
        <f t="shared" si="141"/>
        <v>11669.616943041803</v>
      </c>
      <c r="CD62" s="25">
        <f t="shared" si="141"/>
        <v>10872.018024789086</v>
      </c>
      <c r="CE62" s="25">
        <f t="shared" si="141"/>
        <v>4373.4558048468562</v>
      </c>
      <c r="CF62" s="25">
        <f t="shared" si="141"/>
        <v>506.67804166441283</v>
      </c>
      <c r="CG62" s="25">
        <f t="shared" si="141"/>
        <v>159.24333736256398</v>
      </c>
      <c r="CH62" s="28">
        <f t="shared" si="141"/>
        <v>1.6458295356047998</v>
      </c>
    </row>
    <row r="63" spans="1:86" ht="15.75" x14ac:dyDescent="0.25">
      <c r="A63" s="630"/>
      <c r="B63" s="14" t="str">
        <f t="shared" si="131"/>
        <v>Ext Lighting</v>
      </c>
      <c r="C63" s="25">
        <f t="shared" si="135"/>
        <v>0</v>
      </c>
      <c r="D63" s="25">
        <f t="shared" ref="D63:BO63" si="142">((D9*0.5)+C27-D45)*D82*D$93*D$2</f>
        <v>0</v>
      </c>
      <c r="E63" s="25">
        <f t="shared" si="142"/>
        <v>0</v>
      </c>
      <c r="F63" s="25">
        <f t="shared" si="142"/>
        <v>0</v>
      </c>
      <c r="G63" s="25">
        <f t="shared" si="142"/>
        <v>0</v>
      </c>
      <c r="H63" s="25">
        <f t="shared" si="142"/>
        <v>0</v>
      </c>
      <c r="I63" s="25">
        <f t="shared" si="142"/>
        <v>0</v>
      </c>
      <c r="J63" s="25">
        <f t="shared" si="142"/>
        <v>0</v>
      </c>
      <c r="K63" s="25">
        <f t="shared" si="142"/>
        <v>0</v>
      </c>
      <c r="L63" s="25">
        <f t="shared" si="142"/>
        <v>0</v>
      </c>
      <c r="M63" s="25">
        <f t="shared" si="142"/>
        <v>0</v>
      </c>
      <c r="N63" s="25">
        <f t="shared" si="142"/>
        <v>0</v>
      </c>
      <c r="O63" s="25">
        <f t="shared" si="142"/>
        <v>0</v>
      </c>
      <c r="P63" s="25">
        <f t="shared" si="142"/>
        <v>0</v>
      </c>
      <c r="Q63" s="25">
        <f t="shared" si="142"/>
        <v>0</v>
      </c>
      <c r="R63" s="25">
        <f t="shared" si="142"/>
        <v>0</v>
      </c>
      <c r="S63" s="25">
        <f t="shared" si="142"/>
        <v>0</v>
      </c>
      <c r="T63" s="25">
        <f t="shared" si="142"/>
        <v>0</v>
      </c>
      <c r="U63" s="25">
        <f t="shared" si="142"/>
        <v>0</v>
      </c>
      <c r="V63" s="25">
        <f t="shared" si="142"/>
        <v>0</v>
      </c>
      <c r="W63" s="25">
        <f t="shared" si="142"/>
        <v>0</v>
      </c>
      <c r="X63" s="25">
        <f t="shared" si="142"/>
        <v>0</v>
      </c>
      <c r="Y63" s="25">
        <f t="shared" si="142"/>
        <v>0</v>
      </c>
      <c r="Z63" s="25">
        <f t="shared" si="142"/>
        <v>0</v>
      </c>
      <c r="AA63" s="25">
        <f t="shared" si="142"/>
        <v>0</v>
      </c>
      <c r="AB63" s="25">
        <f t="shared" si="142"/>
        <v>0</v>
      </c>
      <c r="AC63" s="25">
        <f t="shared" si="142"/>
        <v>0</v>
      </c>
      <c r="AD63" s="25">
        <f t="shared" si="142"/>
        <v>0</v>
      </c>
      <c r="AE63" s="25">
        <f t="shared" si="142"/>
        <v>0</v>
      </c>
      <c r="AF63" s="25">
        <f t="shared" si="142"/>
        <v>0</v>
      </c>
      <c r="AG63" s="25">
        <f t="shared" si="142"/>
        <v>0</v>
      </c>
      <c r="AH63" s="25">
        <f t="shared" si="142"/>
        <v>0</v>
      </c>
      <c r="AI63" s="25">
        <f t="shared" si="142"/>
        <v>0</v>
      </c>
      <c r="AJ63" s="25">
        <f t="shared" si="142"/>
        <v>0</v>
      </c>
      <c r="AK63" s="25">
        <f t="shared" si="142"/>
        <v>0</v>
      </c>
      <c r="AL63" s="25">
        <f t="shared" si="142"/>
        <v>0</v>
      </c>
      <c r="AM63" s="25">
        <f t="shared" si="142"/>
        <v>0</v>
      </c>
      <c r="AN63" s="25">
        <f t="shared" si="142"/>
        <v>0</v>
      </c>
      <c r="AO63" s="25">
        <f t="shared" si="142"/>
        <v>0</v>
      </c>
      <c r="AP63" s="25">
        <f t="shared" si="142"/>
        <v>0</v>
      </c>
      <c r="AQ63" s="25">
        <f t="shared" si="142"/>
        <v>0</v>
      </c>
      <c r="AR63" s="25">
        <f t="shared" si="142"/>
        <v>0</v>
      </c>
      <c r="AS63" s="25">
        <f t="shared" si="142"/>
        <v>0</v>
      </c>
      <c r="AT63" s="25">
        <f t="shared" si="142"/>
        <v>0</v>
      </c>
      <c r="AU63" s="25">
        <f t="shared" si="142"/>
        <v>0</v>
      </c>
      <c r="AV63" s="25">
        <f t="shared" si="142"/>
        <v>0</v>
      </c>
      <c r="AW63" s="25">
        <f t="shared" si="142"/>
        <v>0</v>
      </c>
      <c r="AX63" s="25">
        <f t="shared" si="142"/>
        <v>0</v>
      </c>
      <c r="AY63" s="25">
        <f t="shared" si="142"/>
        <v>0</v>
      </c>
      <c r="AZ63" s="25">
        <f t="shared" si="142"/>
        <v>0</v>
      </c>
      <c r="BA63" s="25">
        <f t="shared" si="142"/>
        <v>0</v>
      </c>
      <c r="BB63" s="25">
        <f t="shared" si="142"/>
        <v>0</v>
      </c>
      <c r="BC63" s="25">
        <f t="shared" si="142"/>
        <v>0</v>
      </c>
      <c r="BD63" s="25">
        <f t="shared" si="142"/>
        <v>0</v>
      </c>
      <c r="BE63" s="25">
        <f t="shared" si="142"/>
        <v>0</v>
      </c>
      <c r="BF63" s="25">
        <f t="shared" si="142"/>
        <v>0</v>
      </c>
      <c r="BG63" s="25">
        <f t="shared" si="142"/>
        <v>0</v>
      </c>
      <c r="BH63" s="25">
        <f t="shared" si="142"/>
        <v>0</v>
      </c>
      <c r="BI63" s="25">
        <f t="shared" si="142"/>
        <v>0</v>
      </c>
      <c r="BJ63" s="25">
        <f t="shared" si="142"/>
        <v>0</v>
      </c>
      <c r="BK63" s="25">
        <f t="shared" si="142"/>
        <v>0</v>
      </c>
      <c r="BL63" s="25">
        <f t="shared" si="142"/>
        <v>0</v>
      </c>
      <c r="BM63" s="25">
        <f t="shared" si="142"/>
        <v>0</v>
      </c>
      <c r="BN63" s="25">
        <f t="shared" si="142"/>
        <v>0</v>
      </c>
      <c r="BO63" s="25">
        <f t="shared" si="142"/>
        <v>0</v>
      </c>
      <c r="BP63" s="25">
        <f t="shared" ref="BP63:CH63" si="143">((BP9*0.5)+BO27-BP45)*BP82*BP$93*BP$2</f>
        <v>0</v>
      </c>
      <c r="BQ63" s="25">
        <f t="shared" si="143"/>
        <v>0</v>
      </c>
      <c r="BR63" s="25">
        <f t="shared" si="143"/>
        <v>0</v>
      </c>
      <c r="BS63" s="25">
        <f t="shared" si="143"/>
        <v>0</v>
      </c>
      <c r="BT63" s="25">
        <f t="shared" si="143"/>
        <v>0</v>
      </c>
      <c r="BU63" s="25">
        <f t="shared" si="143"/>
        <v>0</v>
      </c>
      <c r="BV63" s="25">
        <f t="shared" si="143"/>
        <v>0</v>
      </c>
      <c r="BW63" s="25">
        <f t="shared" si="143"/>
        <v>0</v>
      </c>
      <c r="BX63" s="25">
        <f t="shared" si="143"/>
        <v>0</v>
      </c>
      <c r="BY63" s="25">
        <f t="shared" si="143"/>
        <v>0</v>
      </c>
      <c r="BZ63" s="25">
        <f t="shared" si="143"/>
        <v>0</v>
      </c>
      <c r="CA63" s="25">
        <f t="shared" si="143"/>
        <v>0</v>
      </c>
      <c r="CB63" s="25">
        <f t="shared" si="143"/>
        <v>0</v>
      </c>
      <c r="CC63" s="25">
        <f t="shared" si="143"/>
        <v>0</v>
      </c>
      <c r="CD63" s="25">
        <f t="shared" si="143"/>
        <v>0</v>
      </c>
      <c r="CE63" s="25">
        <f t="shared" si="143"/>
        <v>0</v>
      </c>
      <c r="CF63" s="25">
        <f t="shared" si="143"/>
        <v>0</v>
      </c>
      <c r="CG63" s="25">
        <f t="shared" si="143"/>
        <v>0</v>
      </c>
      <c r="CH63" s="28">
        <f t="shared" si="143"/>
        <v>0</v>
      </c>
    </row>
    <row r="64" spans="1:86" ht="15.75" x14ac:dyDescent="0.25">
      <c r="A64" s="630"/>
      <c r="B64" s="14" t="str">
        <f t="shared" si="131"/>
        <v>Heating</v>
      </c>
      <c r="C64" s="25">
        <f t="shared" si="135"/>
        <v>0</v>
      </c>
      <c r="D64" s="25">
        <f t="shared" ref="D64:BO64" si="144">((D10*0.5)+C28-D46)*D83*D$93*D$2</f>
        <v>0</v>
      </c>
      <c r="E64" s="25">
        <f t="shared" si="144"/>
        <v>0</v>
      </c>
      <c r="F64" s="25">
        <f t="shared" si="144"/>
        <v>0</v>
      </c>
      <c r="G64" s="25">
        <f t="shared" si="144"/>
        <v>0</v>
      </c>
      <c r="H64" s="25">
        <f t="shared" si="144"/>
        <v>0</v>
      </c>
      <c r="I64" s="25">
        <f t="shared" si="144"/>
        <v>0</v>
      </c>
      <c r="J64" s="25">
        <f t="shared" si="144"/>
        <v>0</v>
      </c>
      <c r="K64" s="25">
        <f t="shared" si="144"/>
        <v>0</v>
      </c>
      <c r="L64" s="25">
        <f t="shared" si="144"/>
        <v>0</v>
      </c>
      <c r="M64" s="25">
        <f t="shared" si="144"/>
        <v>0</v>
      </c>
      <c r="N64" s="25">
        <f t="shared" si="144"/>
        <v>1.0852115560832E-2</v>
      </c>
      <c r="O64" s="25">
        <f t="shared" si="144"/>
        <v>2.1033344327424E-2</v>
      </c>
      <c r="P64" s="25">
        <f t="shared" si="144"/>
        <v>1.7253729013248006E-2</v>
      </c>
      <c r="Q64" s="25">
        <f t="shared" si="144"/>
        <v>1.3414741543424001E-2</v>
      </c>
      <c r="R64" s="25">
        <f t="shared" si="144"/>
        <v>6.8758598138880002E-3</v>
      </c>
      <c r="S64" s="25">
        <f t="shared" si="144"/>
        <v>3.2251805164800005E-3</v>
      </c>
      <c r="T64" s="25">
        <f t="shared" si="144"/>
        <v>0</v>
      </c>
      <c r="U64" s="25">
        <f t="shared" si="144"/>
        <v>0</v>
      </c>
      <c r="V64" s="25">
        <f t="shared" si="144"/>
        <v>0</v>
      </c>
      <c r="W64" s="25">
        <f t="shared" si="144"/>
        <v>0</v>
      </c>
      <c r="X64" s="25">
        <f t="shared" si="144"/>
        <v>0</v>
      </c>
      <c r="Y64" s="25">
        <f t="shared" si="144"/>
        <v>0</v>
      </c>
      <c r="Z64" s="25">
        <f t="shared" si="144"/>
        <v>0</v>
      </c>
      <c r="AA64" s="25">
        <f t="shared" si="144"/>
        <v>0</v>
      </c>
      <c r="AB64" s="25">
        <f t="shared" si="144"/>
        <v>0</v>
      </c>
      <c r="AC64" s="25">
        <f t="shared" si="144"/>
        <v>0</v>
      </c>
      <c r="AD64" s="25">
        <f t="shared" si="144"/>
        <v>0</v>
      </c>
      <c r="AE64" s="25">
        <f t="shared" si="144"/>
        <v>0</v>
      </c>
      <c r="AF64" s="25">
        <f t="shared" si="144"/>
        <v>0</v>
      </c>
      <c r="AG64" s="25">
        <f t="shared" si="144"/>
        <v>0</v>
      </c>
      <c r="AH64" s="25">
        <f t="shared" si="144"/>
        <v>0</v>
      </c>
      <c r="AI64" s="25">
        <f t="shared" si="144"/>
        <v>0</v>
      </c>
      <c r="AJ64" s="25">
        <f t="shared" si="144"/>
        <v>0</v>
      </c>
      <c r="AK64" s="25">
        <f t="shared" si="144"/>
        <v>0</v>
      </c>
      <c r="AL64" s="25">
        <f t="shared" si="144"/>
        <v>0</v>
      </c>
      <c r="AM64" s="25">
        <f t="shared" si="144"/>
        <v>0</v>
      </c>
      <c r="AN64" s="25">
        <f t="shared" si="144"/>
        <v>0</v>
      </c>
      <c r="AO64" s="25">
        <f t="shared" si="144"/>
        <v>0</v>
      </c>
      <c r="AP64" s="25">
        <f t="shared" si="144"/>
        <v>0</v>
      </c>
      <c r="AQ64" s="25">
        <f t="shared" si="144"/>
        <v>0</v>
      </c>
      <c r="AR64" s="25">
        <f t="shared" si="144"/>
        <v>0</v>
      </c>
      <c r="AS64" s="25">
        <f t="shared" si="144"/>
        <v>0</v>
      </c>
      <c r="AT64" s="25">
        <f t="shared" si="144"/>
        <v>0</v>
      </c>
      <c r="AU64" s="25">
        <f t="shared" si="144"/>
        <v>0</v>
      </c>
      <c r="AV64" s="25">
        <f t="shared" si="144"/>
        <v>0</v>
      </c>
      <c r="AW64" s="25">
        <f t="shared" si="144"/>
        <v>0</v>
      </c>
      <c r="AX64" s="25">
        <f t="shared" si="144"/>
        <v>0</v>
      </c>
      <c r="AY64" s="25">
        <f t="shared" si="144"/>
        <v>0</v>
      </c>
      <c r="AZ64" s="25">
        <f t="shared" si="144"/>
        <v>0</v>
      </c>
      <c r="BA64" s="25">
        <f t="shared" si="144"/>
        <v>0</v>
      </c>
      <c r="BB64" s="25">
        <f t="shared" si="144"/>
        <v>0</v>
      </c>
      <c r="BC64" s="25">
        <f t="shared" si="144"/>
        <v>0</v>
      </c>
      <c r="BD64" s="25">
        <f t="shared" si="144"/>
        <v>0</v>
      </c>
      <c r="BE64" s="25">
        <f t="shared" si="144"/>
        <v>0</v>
      </c>
      <c r="BF64" s="25">
        <f t="shared" si="144"/>
        <v>0</v>
      </c>
      <c r="BG64" s="25">
        <f t="shared" si="144"/>
        <v>0</v>
      </c>
      <c r="BH64" s="25">
        <f t="shared" si="144"/>
        <v>0</v>
      </c>
      <c r="BI64" s="25">
        <f t="shared" si="144"/>
        <v>0</v>
      </c>
      <c r="BJ64" s="25">
        <f t="shared" si="144"/>
        <v>0</v>
      </c>
      <c r="BK64" s="25">
        <f t="shared" si="144"/>
        <v>0</v>
      </c>
      <c r="BL64" s="25">
        <f t="shared" si="144"/>
        <v>0</v>
      </c>
      <c r="BM64" s="25">
        <f t="shared" si="144"/>
        <v>0</v>
      </c>
      <c r="BN64" s="25">
        <f t="shared" si="144"/>
        <v>0</v>
      </c>
      <c r="BO64" s="25">
        <f t="shared" si="144"/>
        <v>0</v>
      </c>
      <c r="BP64" s="25">
        <f t="shared" ref="BP64:CH64" si="145">((BP10*0.5)+BO28-BP46)*BP83*BP$93*BP$2</f>
        <v>0</v>
      </c>
      <c r="BQ64" s="25">
        <f t="shared" si="145"/>
        <v>0</v>
      </c>
      <c r="BR64" s="25">
        <f t="shared" si="145"/>
        <v>0</v>
      </c>
      <c r="BS64" s="25">
        <f t="shared" si="145"/>
        <v>0</v>
      </c>
      <c r="BT64" s="25">
        <f t="shared" si="145"/>
        <v>0</v>
      </c>
      <c r="BU64" s="25">
        <f t="shared" si="145"/>
        <v>0</v>
      </c>
      <c r="BV64" s="25">
        <f t="shared" si="145"/>
        <v>0</v>
      </c>
      <c r="BW64" s="25">
        <f t="shared" si="145"/>
        <v>0</v>
      </c>
      <c r="BX64" s="25">
        <f t="shared" si="145"/>
        <v>0</v>
      </c>
      <c r="BY64" s="25">
        <f t="shared" si="145"/>
        <v>0</v>
      </c>
      <c r="BZ64" s="25">
        <f t="shared" si="145"/>
        <v>0</v>
      </c>
      <c r="CA64" s="25">
        <f t="shared" si="145"/>
        <v>0</v>
      </c>
      <c r="CB64" s="25">
        <f t="shared" si="145"/>
        <v>0</v>
      </c>
      <c r="CC64" s="25">
        <f t="shared" si="145"/>
        <v>0</v>
      </c>
      <c r="CD64" s="25">
        <f t="shared" si="145"/>
        <v>0</v>
      </c>
      <c r="CE64" s="25">
        <f t="shared" si="145"/>
        <v>0</v>
      </c>
      <c r="CF64" s="25">
        <f t="shared" si="145"/>
        <v>0</v>
      </c>
      <c r="CG64" s="25">
        <f t="shared" si="145"/>
        <v>0</v>
      </c>
      <c r="CH64" s="28">
        <f t="shared" si="145"/>
        <v>0</v>
      </c>
    </row>
    <row r="65" spans="1:88" ht="15.75" x14ac:dyDescent="0.25">
      <c r="A65" s="630"/>
      <c r="B65" s="14" t="str">
        <f t="shared" si="131"/>
        <v>HVAC</v>
      </c>
      <c r="C65" s="25">
        <f t="shared" si="135"/>
        <v>0</v>
      </c>
      <c r="D65" s="25">
        <f t="shared" ref="D65:BO65" si="146">((D11*0.5)+C29-D47)*D84*D$93*D$2</f>
        <v>0</v>
      </c>
      <c r="E65" s="25">
        <f t="shared" si="146"/>
        <v>0</v>
      </c>
      <c r="F65" s="25">
        <f t="shared" si="146"/>
        <v>3.5272688803085503</v>
      </c>
      <c r="G65" s="25">
        <f t="shared" si="146"/>
        <v>12.865355163063001</v>
      </c>
      <c r="H65" s="25">
        <f t="shared" si="146"/>
        <v>168.82964061677998</v>
      </c>
      <c r="I65" s="25">
        <f t="shared" si="146"/>
        <v>625.14004712767928</v>
      </c>
      <c r="J65" s="25">
        <f t="shared" si="146"/>
        <v>928.68623118924904</v>
      </c>
      <c r="K65" s="25">
        <f t="shared" si="146"/>
        <v>540.01462402085258</v>
      </c>
      <c r="L65" s="25">
        <f t="shared" si="146"/>
        <v>226.23427584332316</v>
      </c>
      <c r="M65" s="25">
        <f t="shared" si="146"/>
        <v>846.20415455950922</v>
      </c>
      <c r="N65" s="25">
        <f t="shared" si="146"/>
        <v>5300.8487890078241</v>
      </c>
      <c r="O65" s="25">
        <f t="shared" si="146"/>
        <v>8181.5776815378667</v>
      </c>
      <c r="P65" s="25">
        <f t="shared" si="146"/>
        <v>6720.2209886578448</v>
      </c>
      <c r="Q65" s="25">
        <f t="shared" si="146"/>
        <v>5490.2821706560389</v>
      </c>
      <c r="R65" s="25">
        <f t="shared" si="146"/>
        <v>3598.7392932074276</v>
      </c>
      <c r="S65" s="25">
        <f t="shared" si="146"/>
        <v>4062.4906177791981</v>
      </c>
      <c r="T65" s="25">
        <f t="shared" si="146"/>
        <v>9904.7699490700088</v>
      </c>
      <c r="U65" s="25">
        <f t="shared" si="146"/>
        <v>13334.873314234435</v>
      </c>
      <c r="V65" s="25">
        <f t="shared" si="146"/>
        <v>12458.798428135382</v>
      </c>
      <c r="W65" s="25">
        <f t="shared" si="146"/>
        <v>5395.3221652696484</v>
      </c>
      <c r="X65" s="25">
        <f t="shared" si="146"/>
        <v>2274.6405166996792</v>
      </c>
      <c r="Y65" s="25">
        <f t="shared" si="146"/>
        <v>3804.1949917029951</v>
      </c>
      <c r="Z65" s="25">
        <f t="shared" si="146"/>
        <v>5922.9485252897048</v>
      </c>
      <c r="AA65" s="25">
        <f t="shared" si="146"/>
        <v>5715.5266066577478</v>
      </c>
      <c r="AB65" s="25">
        <f t="shared" si="146"/>
        <v>4812.3412781969955</v>
      </c>
      <c r="AC65" s="25">
        <f t="shared" si="146"/>
        <v>4102.7649482928973</v>
      </c>
      <c r="AD65" s="25">
        <f t="shared" si="146"/>
        <v>2455.412053988739</v>
      </c>
      <c r="AE65" s="25">
        <f t="shared" si="146"/>
        <v>2863.2689686739577</v>
      </c>
      <c r="AF65" s="25">
        <f t="shared" si="146"/>
        <v>9904.7699490700088</v>
      </c>
      <c r="AG65" s="25">
        <f t="shared" si="146"/>
        <v>13334.873314234435</v>
      </c>
      <c r="AH65" s="25">
        <f t="shared" si="146"/>
        <v>12458.798428135382</v>
      </c>
      <c r="AI65" s="25">
        <f t="shared" si="146"/>
        <v>5395.3221652696484</v>
      </c>
      <c r="AJ65" s="25">
        <f t="shared" si="146"/>
        <v>2274.6405166996792</v>
      </c>
      <c r="AK65" s="25">
        <f t="shared" si="146"/>
        <v>3804.1949917029951</v>
      </c>
      <c r="AL65" s="25">
        <f t="shared" si="146"/>
        <v>5922.9485252897048</v>
      </c>
      <c r="AM65" s="25">
        <f t="shared" si="146"/>
        <v>5715.5266066577478</v>
      </c>
      <c r="AN65" s="25">
        <f t="shared" si="146"/>
        <v>4812.3412781969955</v>
      </c>
      <c r="AO65" s="25">
        <f t="shared" si="146"/>
        <v>4102.7649482928973</v>
      </c>
      <c r="AP65" s="25">
        <f t="shared" si="146"/>
        <v>2455.412053988739</v>
      </c>
      <c r="AQ65" s="25">
        <f t="shared" si="146"/>
        <v>2863.2689686739577</v>
      </c>
      <c r="AR65" s="25">
        <f t="shared" si="146"/>
        <v>9904.7699490700088</v>
      </c>
      <c r="AS65" s="25">
        <f t="shared" si="146"/>
        <v>13334.873314234435</v>
      </c>
      <c r="AT65" s="25">
        <f t="shared" si="146"/>
        <v>12458.798428135382</v>
      </c>
      <c r="AU65" s="25">
        <f t="shared" si="146"/>
        <v>5395.3221652696484</v>
      </c>
      <c r="AV65" s="25">
        <f t="shared" si="146"/>
        <v>2274.6405166996792</v>
      </c>
      <c r="AW65" s="25">
        <f t="shared" si="146"/>
        <v>3804.1949917029951</v>
      </c>
      <c r="AX65" s="25">
        <f t="shared" si="146"/>
        <v>5922.9485252897048</v>
      </c>
      <c r="AY65" s="25">
        <f t="shared" si="146"/>
        <v>5715.5266066577478</v>
      </c>
      <c r="AZ65" s="25">
        <f t="shared" si="146"/>
        <v>4812.3412781969955</v>
      </c>
      <c r="BA65" s="25">
        <f t="shared" si="146"/>
        <v>4102.7649482928973</v>
      </c>
      <c r="BB65" s="25">
        <f t="shared" si="146"/>
        <v>2455.412053988739</v>
      </c>
      <c r="BC65" s="25">
        <f t="shared" si="146"/>
        <v>2863.2689686739577</v>
      </c>
      <c r="BD65" s="25">
        <f t="shared" si="146"/>
        <v>9904.7699490700088</v>
      </c>
      <c r="BE65" s="25">
        <f t="shared" si="146"/>
        <v>13334.873314234435</v>
      </c>
      <c r="BF65" s="25">
        <f t="shared" si="146"/>
        <v>12458.798428135382</v>
      </c>
      <c r="BG65" s="25">
        <f t="shared" si="146"/>
        <v>5395.3221652696484</v>
      </c>
      <c r="BH65" s="25">
        <f t="shared" si="146"/>
        <v>2274.6405166996792</v>
      </c>
      <c r="BI65" s="25">
        <f t="shared" si="146"/>
        <v>3804.1949917029951</v>
      </c>
      <c r="BJ65" s="25">
        <f t="shared" si="146"/>
        <v>5922.9485252897048</v>
      </c>
      <c r="BK65" s="25">
        <f t="shared" si="146"/>
        <v>5715.5266066577478</v>
      </c>
      <c r="BL65" s="25">
        <f t="shared" si="146"/>
        <v>4812.3412781969955</v>
      </c>
      <c r="BM65" s="25">
        <f t="shared" si="146"/>
        <v>4102.7649482928973</v>
      </c>
      <c r="BN65" s="25">
        <f t="shared" si="146"/>
        <v>2455.412053988739</v>
      </c>
      <c r="BO65" s="25">
        <f t="shared" si="146"/>
        <v>2863.2689686739577</v>
      </c>
      <c r="BP65" s="25">
        <f t="shared" ref="BP65:CH65" si="147">((BP11*0.5)+BO29-BP47)*BP84*BP$93*BP$2</f>
        <v>9904.7699490700088</v>
      </c>
      <c r="BQ65" s="25">
        <f t="shared" si="147"/>
        <v>13334.873314234435</v>
      </c>
      <c r="BR65" s="25">
        <f t="shared" si="147"/>
        <v>12458.798428135382</v>
      </c>
      <c r="BS65" s="25">
        <f t="shared" si="147"/>
        <v>5395.3221652696484</v>
      </c>
      <c r="BT65" s="25">
        <f t="shared" si="147"/>
        <v>2274.6405166996792</v>
      </c>
      <c r="BU65" s="25">
        <f t="shared" si="147"/>
        <v>3804.1949917029951</v>
      </c>
      <c r="BV65" s="25">
        <f t="shared" si="147"/>
        <v>5922.9485252897048</v>
      </c>
      <c r="BW65" s="25">
        <f t="shared" si="147"/>
        <v>5715.5266066577478</v>
      </c>
      <c r="BX65" s="25">
        <f t="shared" si="147"/>
        <v>4812.3412781969955</v>
      </c>
      <c r="BY65" s="25">
        <f t="shared" si="147"/>
        <v>4102.7649482928973</v>
      </c>
      <c r="BZ65" s="25">
        <f t="shared" si="147"/>
        <v>2455.412053988739</v>
      </c>
      <c r="CA65" s="25">
        <f t="shared" si="147"/>
        <v>2863.2689686739577</v>
      </c>
      <c r="CB65" s="25">
        <f t="shared" si="147"/>
        <v>9904.7699490700088</v>
      </c>
      <c r="CC65" s="25">
        <f t="shared" si="147"/>
        <v>13334.873314234435</v>
      </c>
      <c r="CD65" s="25">
        <f t="shared" si="147"/>
        <v>12458.798428135382</v>
      </c>
      <c r="CE65" s="25">
        <f t="shared" si="147"/>
        <v>5395.3221652696484</v>
      </c>
      <c r="CF65" s="25">
        <f t="shared" si="147"/>
        <v>2274.6405166996792</v>
      </c>
      <c r="CG65" s="25">
        <f t="shared" si="147"/>
        <v>3804.1949917029951</v>
      </c>
      <c r="CH65" s="28">
        <f t="shared" si="147"/>
        <v>5922.9485252897048</v>
      </c>
    </row>
    <row r="66" spans="1:88" ht="15.75" x14ac:dyDescent="0.25">
      <c r="A66" s="630"/>
      <c r="B66" s="14" t="str">
        <f t="shared" si="131"/>
        <v>Lighting</v>
      </c>
      <c r="C66" s="25">
        <f t="shared" si="135"/>
        <v>0</v>
      </c>
      <c r="D66" s="25">
        <f t="shared" ref="D66:BO66" si="148">((D12*0.5)+C30-D48)*D85*D$93*D$2</f>
        <v>533.39272362051986</v>
      </c>
      <c r="E66" s="25">
        <f t="shared" si="148"/>
        <v>3775.5876126364219</v>
      </c>
      <c r="F66" s="25">
        <f t="shared" si="148"/>
        <v>8256.4624466795231</v>
      </c>
      <c r="G66" s="25">
        <f t="shared" si="148"/>
        <v>14546.4405076535</v>
      </c>
      <c r="H66" s="25">
        <f t="shared" si="148"/>
        <v>23281.873478930534</v>
      </c>
      <c r="I66" s="25">
        <f t="shared" si="148"/>
        <v>36075.058964612123</v>
      </c>
      <c r="J66" s="25">
        <f t="shared" si="148"/>
        <v>32408.695047383993</v>
      </c>
      <c r="K66" s="25">
        <f t="shared" si="148"/>
        <v>40334.455513019289</v>
      </c>
      <c r="L66" s="25">
        <f t="shared" si="148"/>
        <v>33174.005982181603</v>
      </c>
      <c r="M66" s="25">
        <f t="shared" si="148"/>
        <v>31501.962092585385</v>
      </c>
      <c r="N66" s="25">
        <f t="shared" si="148"/>
        <v>49141.136911854941</v>
      </c>
      <c r="O66" s="25">
        <f t="shared" si="148"/>
        <v>65595.059350400013</v>
      </c>
      <c r="P66" s="25">
        <f t="shared" si="148"/>
        <v>49208.865909826527</v>
      </c>
      <c r="Q66" s="25">
        <f t="shared" si="148"/>
        <v>55887.99515589761</v>
      </c>
      <c r="R66" s="25">
        <f t="shared" si="148"/>
        <v>61797.332893362873</v>
      </c>
      <c r="S66" s="25">
        <f t="shared" si="148"/>
        <v>79631.147743975656</v>
      </c>
      <c r="T66" s="25">
        <f t="shared" si="148"/>
        <v>37224.842635475623</v>
      </c>
      <c r="U66" s="25">
        <f t="shared" si="148"/>
        <v>47368.746432264386</v>
      </c>
      <c r="V66" s="25">
        <f t="shared" si="148"/>
        <v>37953.100181975824</v>
      </c>
      <c r="W66" s="25">
        <f t="shared" si="148"/>
        <v>40068.444617246176</v>
      </c>
      <c r="X66" s="25">
        <f t="shared" si="148"/>
        <v>29695.202306108764</v>
      </c>
      <c r="Y66" s="25">
        <f t="shared" si="148"/>
        <v>24790.232555385504</v>
      </c>
      <c r="Z66" s="25">
        <f t="shared" si="148"/>
        <v>25278.776253527929</v>
      </c>
      <c r="AA66" s="25">
        <f t="shared" si="148"/>
        <v>26166.883371215292</v>
      </c>
      <c r="AB66" s="25">
        <f t="shared" si="148"/>
        <v>20122.31285819726</v>
      </c>
      <c r="AC66" s="25">
        <f t="shared" si="148"/>
        <v>23848.560961343755</v>
      </c>
      <c r="AD66" s="25">
        <f t="shared" si="148"/>
        <v>24077.168179948021</v>
      </c>
      <c r="AE66" s="25">
        <f t="shared" si="148"/>
        <v>32048.995910185855</v>
      </c>
      <c r="AF66" s="25">
        <f t="shared" si="148"/>
        <v>37224.842635475623</v>
      </c>
      <c r="AG66" s="25">
        <f t="shared" si="148"/>
        <v>47368.746432264386</v>
      </c>
      <c r="AH66" s="25">
        <f t="shared" si="148"/>
        <v>37953.100181975824</v>
      </c>
      <c r="AI66" s="25">
        <f t="shared" si="148"/>
        <v>40068.444617246176</v>
      </c>
      <c r="AJ66" s="25">
        <f t="shared" si="148"/>
        <v>29695.202306108764</v>
      </c>
      <c r="AK66" s="25">
        <f t="shared" si="148"/>
        <v>24790.232555385504</v>
      </c>
      <c r="AL66" s="25">
        <f t="shared" si="148"/>
        <v>25278.776253527929</v>
      </c>
      <c r="AM66" s="25">
        <f t="shared" si="148"/>
        <v>26166.883371215292</v>
      </c>
      <c r="AN66" s="25">
        <f t="shared" si="148"/>
        <v>20122.31285819726</v>
      </c>
      <c r="AO66" s="25">
        <f t="shared" si="148"/>
        <v>23848.560961343755</v>
      </c>
      <c r="AP66" s="25">
        <f t="shared" si="148"/>
        <v>24077.168179948021</v>
      </c>
      <c r="AQ66" s="25">
        <f t="shared" si="148"/>
        <v>32048.995910185855</v>
      </c>
      <c r="AR66" s="25">
        <f t="shared" si="148"/>
        <v>37224.842635475623</v>
      </c>
      <c r="AS66" s="25">
        <f t="shared" si="148"/>
        <v>47368.746432264386</v>
      </c>
      <c r="AT66" s="25">
        <f t="shared" si="148"/>
        <v>37953.100181975824</v>
      </c>
      <c r="AU66" s="25">
        <f t="shared" si="148"/>
        <v>40068.444617246176</v>
      </c>
      <c r="AV66" s="25">
        <f t="shared" si="148"/>
        <v>29695.202306108764</v>
      </c>
      <c r="AW66" s="25">
        <f t="shared" si="148"/>
        <v>24790.232555385504</v>
      </c>
      <c r="AX66" s="25">
        <f t="shared" si="148"/>
        <v>25278.776253527929</v>
      </c>
      <c r="AY66" s="25">
        <f t="shared" si="148"/>
        <v>26166.883371215292</v>
      </c>
      <c r="AZ66" s="25">
        <f t="shared" si="148"/>
        <v>20122.31285819726</v>
      </c>
      <c r="BA66" s="25">
        <f t="shared" si="148"/>
        <v>23848.560961343755</v>
      </c>
      <c r="BB66" s="25">
        <f t="shared" si="148"/>
        <v>24077.168179948021</v>
      </c>
      <c r="BC66" s="25">
        <f t="shared" si="148"/>
        <v>32048.995910185855</v>
      </c>
      <c r="BD66" s="25">
        <f t="shared" si="148"/>
        <v>37224.842635475623</v>
      </c>
      <c r="BE66" s="25">
        <f t="shared" si="148"/>
        <v>47368.746432264386</v>
      </c>
      <c r="BF66" s="25">
        <f t="shared" si="148"/>
        <v>37953.100181975824</v>
      </c>
      <c r="BG66" s="25">
        <f t="shared" si="148"/>
        <v>40068.444617246176</v>
      </c>
      <c r="BH66" s="25">
        <f t="shared" si="148"/>
        <v>29695.202306108764</v>
      </c>
      <c r="BI66" s="25">
        <f t="shared" si="148"/>
        <v>24790.232555385504</v>
      </c>
      <c r="BJ66" s="25">
        <f t="shared" si="148"/>
        <v>25278.776253527929</v>
      </c>
      <c r="BK66" s="25">
        <f t="shared" si="148"/>
        <v>26166.883371215292</v>
      </c>
      <c r="BL66" s="25">
        <f t="shared" si="148"/>
        <v>20122.31285819726</v>
      </c>
      <c r="BM66" s="25">
        <f t="shared" si="148"/>
        <v>23848.560961343755</v>
      </c>
      <c r="BN66" s="25">
        <f t="shared" si="148"/>
        <v>24077.168179948021</v>
      </c>
      <c r="BO66" s="25">
        <f t="shared" si="148"/>
        <v>32048.995910185855</v>
      </c>
      <c r="BP66" s="25">
        <f t="shared" ref="BP66:CH66" si="149">((BP12*0.5)+BO30-BP48)*BP85*BP$93*BP$2</f>
        <v>37224.842635475623</v>
      </c>
      <c r="BQ66" s="25">
        <f t="shared" si="149"/>
        <v>47368.746432264386</v>
      </c>
      <c r="BR66" s="25">
        <f t="shared" si="149"/>
        <v>37953.100181975824</v>
      </c>
      <c r="BS66" s="25">
        <f t="shared" si="149"/>
        <v>40068.444617246176</v>
      </c>
      <c r="BT66" s="25">
        <f t="shared" si="149"/>
        <v>29695.202306108764</v>
      </c>
      <c r="BU66" s="25">
        <f t="shared" si="149"/>
        <v>24790.232555385504</v>
      </c>
      <c r="BV66" s="25">
        <f t="shared" si="149"/>
        <v>25278.776253527929</v>
      </c>
      <c r="BW66" s="25">
        <f t="shared" si="149"/>
        <v>26166.883371215292</v>
      </c>
      <c r="BX66" s="25">
        <f t="shared" si="149"/>
        <v>20122.31285819726</v>
      </c>
      <c r="BY66" s="25">
        <f t="shared" si="149"/>
        <v>23848.560961343755</v>
      </c>
      <c r="BZ66" s="25">
        <f t="shared" si="149"/>
        <v>24077.168179948021</v>
      </c>
      <c r="CA66" s="25">
        <f t="shared" si="149"/>
        <v>32048.995910185855</v>
      </c>
      <c r="CB66" s="25">
        <f t="shared" si="149"/>
        <v>37224.842635475623</v>
      </c>
      <c r="CC66" s="25">
        <f t="shared" si="149"/>
        <v>47368.746432264386</v>
      </c>
      <c r="CD66" s="25">
        <f t="shared" si="149"/>
        <v>37953.100181975824</v>
      </c>
      <c r="CE66" s="25">
        <f t="shared" si="149"/>
        <v>40068.444617246176</v>
      </c>
      <c r="CF66" s="25">
        <f t="shared" si="149"/>
        <v>29695.202306108764</v>
      </c>
      <c r="CG66" s="25">
        <f t="shared" si="149"/>
        <v>24790.232555385504</v>
      </c>
      <c r="CH66" s="28">
        <f t="shared" si="149"/>
        <v>25278.776253527929</v>
      </c>
    </row>
    <row r="67" spans="1:88" ht="15.75" x14ac:dyDescent="0.25">
      <c r="A67" s="630"/>
      <c r="B67" s="14" t="str">
        <f t="shared" si="131"/>
        <v>Miscellaneous</v>
      </c>
      <c r="C67" s="25">
        <f t="shared" si="135"/>
        <v>0</v>
      </c>
      <c r="D67" s="25">
        <f t="shared" ref="D67:BO67" si="150">((D13*0.5)+C31-D49)*D86*D$93*D$2</f>
        <v>0</v>
      </c>
      <c r="E67" s="25">
        <f t="shared" si="150"/>
        <v>9.6414914921207995</v>
      </c>
      <c r="F67" s="25">
        <f t="shared" si="150"/>
        <v>20.227112966881606</v>
      </c>
      <c r="G67" s="25">
        <f t="shared" si="150"/>
        <v>39.611212873391253</v>
      </c>
      <c r="H67" s="25">
        <f t="shared" si="150"/>
        <v>78.499933524805002</v>
      </c>
      <c r="I67" s="25">
        <f t="shared" si="150"/>
        <v>80.514249765260999</v>
      </c>
      <c r="J67" s="25">
        <f t="shared" si="150"/>
        <v>80.609987229161007</v>
      </c>
      <c r="K67" s="25">
        <f t="shared" si="150"/>
        <v>86.894385834484794</v>
      </c>
      <c r="L67" s="25">
        <f t="shared" si="150"/>
        <v>61.705053819450598</v>
      </c>
      <c r="M67" s="25">
        <f t="shared" si="150"/>
        <v>118.84413429414435</v>
      </c>
      <c r="N67" s="25">
        <f t="shared" si="150"/>
        <v>296.68075276103292</v>
      </c>
      <c r="O67" s="25">
        <f t="shared" si="150"/>
        <v>394.153693132272</v>
      </c>
      <c r="P67" s="25">
        <f t="shared" si="150"/>
        <v>350.08008803040173</v>
      </c>
      <c r="Q67" s="25">
        <f t="shared" si="150"/>
        <v>405.75560036724352</v>
      </c>
      <c r="R67" s="25">
        <f t="shared" si="150"/>
        <v>425.62213389288496</v>
      </c>
      <c r="S67" s="25">
        <f t="shared" si="150"/>
        <v>476.28883008556636</v>
      </c>
      <c r="T67" s="25">
        <f t="shared" si="150"/>
        <v>396.77476317028339</v>
      </c>
      <c r="U67" s="25">
        <f t="shared" si="150"/>
        <v>406.95604375702987</v>
      </c>
      <c r="V67" s="25">
        <f t="shared" si="150"/>
        <v>407.43994492560148</v>
      </c>
      <c r="W67" s="25">
        <f t="shared" si="150"/>
        <v>399.27653221179861</v>
      </c>
      <c r="X67" s="25">
        <f t="shared" si="150"/>
        <v>264.54385379693662</v>
      </c>
      <c r="Y67" s="25">
        <f t="shared" si="150"/>
        <v>262.3056600069055</v>
      </c>
      <c r="Z67" s="25">
        <f t="shared" si="150"/>
        <v>251.81685501733395</v>
      </c>
      <c r="AA67" s="25">
        <f t="shared" si="150"/>
        <v>233.91526133264324</v>
      </c>
      <c r="AB67" s="25">
        <f t="shared" si="150"/>
        <v>212.96784594663868</v>
      </c>
      <c r="AC67" s="25">
        <f t="shared" si="150"/>
        <v>257.58481585066687</v>
      </c>
      <c r="AD67" s="25">
        <f t="shared" si="150"/>
        <v>246.7016005844024</v>
      </c>
      <c r="AE67" s="25">
        <f t="shared" si="150"/>
        <v>285.17663277917552</v>
      </c>
      <c r="AF67" s="25">
        <f t="shared" si="150"/>
        <v>396.77476317028339</v>
      </c>
      <c r="AG67" s="25">
        <f t="shared" si="150"/>
        <v>406.95604375702987</v>
      </c>
      <c r="AH67" s="25">
        <f t="shared" si="150"/>
        <v>407.43994492560148</v>
      </c>
      <c r="AI67" s="25">
        <f t="shared" si="150"/>
        <v>399.27653221179861</v>
      </c>
      <c r="AJ67" s="25">
        <f t="shared" si="150"/>
        <v>264.54385379693662</v>
      </c>
      <c r="AK67" s="25">
        <f t="shared" si="150"/>
        <v>262.3056600069055</v>
      </c>
      <c r="AL67" s="25">
        <f t="shared" si="150"/>
        <v>251.81685501733395</v>
      </c>
      <c r="AM67" s="25">
        <f t="shared" si="150"/>
        <v>233.91526133264324</v>
      </c>
      <c r="AN67" s="25">
        <f t="shared" si="150"/>
        <v>212.96784594663868</v>
      </c>
      <c r="AO67" s="25">
        <f t="shared" si="150"/>
        <v>257.58481585066687</v>
      </c>
      <c r="AP67" s="25">
        <f t="shared" si="150"/>
        <v>246.7016005844024</v>
      </c>
      <c r="AQ67" s="25">
        <f t="shared" si="150"/>
        <v>285.17663277917552</v>
      </c>
      <c r="AR67" s="25">
        <f t="shared" si="150"/>
        <v>396.77476317028339</v>
      </c>
      <c r="AS67" s="25">
        <f t="shared" si="150"/>
        <v>406.95604375702987</v>
      </c>
      <c r="AT67" s="25">
        <f t="shared" si="150"/>
        <v>407.43994492560148</v>
      </c>
      <c r="AU67" s="25">
        <f t="shared" si="150"/>
        <v>399.27653221179861</v>
      </c>
      <c r="AV67" s="25">
        <f t="shared" si="150"/>
        <v>264.54385379693662</v>
      </c>
      <c r="AW67" s="25">
        <f t="shared" si="150"/>
        <v>262.3056600069055</v>
      </c>
      <c r="AX67" s="25">
        <f t="shared" si="150"/>
        <v>251.81685501733395</v>
      </c>
      <c r="AY67" s="25">
        <f t="shared" si="150"/>
        <v>233.91526133264324</v>
      </c>
      <c r="AZ67" s="25">
        <f t="shared" si="150"/>
        <v>212.96784594663868</v>
      </c>
      <c r="BA67" s="25">
        <f t="shared" si="150"/>
        <v>257.58481585066687</v>
      </c>
      <c r="BB67" s="25">
        <f t="shared" si="150"/>
        <v>246.7016005844024</v>
      </c>
      <c r="BC67" s="25">
        <f t="shared" si="150"/>
        <v>285.17663277917552</v>
      </c>
      <c r="BD67" s="25">
        <f t="shared" si="150"/>
        <v>396.77476317028339</v>
      </c>
      <c r="BE67" s="25">
        <f t="shared" si="150"/>
        <v>406.95604375702987</v>
      </c>
      <c r="BF67" s="25">
        <f t="shared" si="150"/>
        <v>407.43994492560148</v>
      </c>
      <c r="BG67" s="25">
        <f t="shared" si="150"/>
        <v>399.27653221179861</v>
      </c>
      <c r="BH67" s="25">
        <f t="shared" si="150"/>
        <v>264.54385379693662</v>
      </c>
      <c r="BI67" s="25">
        <f t="shared" si="150"/>
        <v>262.3056600069055</v>
      </c>
      <c r="BJ67" s="25">
        <f t="shared" si="150"/>
        <v>251.81685501733395</v>
      </c>
      <c r="BK67" s="25">
        <f t="shared" si="150"/>
        <v>233.91526133264324</v>
      </c>
      <c r="BL67" s="25">
        <f t="shared" si="150"/>
        <v>212.96784594663868</v>
      </c>
      <c r="BM67" s="25">
        <f t="shared" si="150"/>
        <v>257.58481585066687</v>
      </c>
      <c r="BN67" s="25">
        <f t="shared" si="150"/>
        <v>246.7016005844024</v>
      </c>
      <c r="BO67" s="25">
        <f t="shared" si="150"/>
        <v>285.17663277917552</v>
      </c>
      <c r="BP67" s="25">
        <f t="shared" ref="BP67:CH67" si="151">((BP13*0.5)+BO31-BP49)*BP86*BP$93*BP$2</f>
        <v>396.77476317028339</v>
      </c>
      <c r="BQ67" s="25">
        <f t="shared" si="151"/>
        <v>406.95604375702987</v>
      </c>
      <c r="BR67" s="25">
        <f t="shared" si="151"/>
        <v>407.43994492560148</v>
      </c>
      <c r="BS67" s="25">
        <f t="shared" si="151"/>
        <v>399.27653221179861</v>
      </c>
      <c r="BT67" s="25">
        <f t="shared" si="151"/>
        <v>264.54385379693662</v>
      </c>
      <c r="BU67" s="25">
        <f t="shared" si="151"/>
        <v>262.3056600069055</v>
      </c>
      <c r="BV67" s="25">
        <f t="shared" si="151"/>
        <v>251.81685501733395</v>
      </c>
      <c r="BW67" s="25">
        <f t="shared" si="151"/>
        <v>233.91526133264324</v>
      </c>
      <c r="BX67" s="25">
        <f t="shared" si="151"/>
        <v>212.96784594663868</v>
      </c>
      <c r="BY67" s="25">
        <f t="shared" si="151"/>
        <v>257.58481585066687</v>
      </c>
      <c r="BZ67" s="25">
        <f t="shared" si="151"/>
        <v>246.7016005844024</v>
      </c>
      <c r="CA67" s="25">
        <f t="shared" si="151"/>
        <v>285.17663277917552</v>
      </c>
      <c r="CB67" s="25">
        <f t="shared" si="151"/>
        <v>396.77476317028339</v>
      </c>
      <c r="CC67" s="25">
        <f t="shared" si="151"/>
        <v>406.95604375702987</v>
      </c>
      <c r="CD67" s="25">
        <f t="shared" si="151"/>
        <v>407.43994492560148</v>
      </c>
      <c r="CE67" s="25">
        <f t="shared" si="151"/>
        <v>399.27653221179861</v>
      </c>
      <c r="CF67" s="25">
        <f t="shared" si="151"/>
        <v>264.54385379693662</v>
      </c>
      <c r="CG67" s="25">
        <f t="shared" si="151"/>
        <v>262.3056600069055</v>
      </c>
      <c r="CH67" s="28">
        <f t="shared" si="151"/>
        <v>251.81685501733395</v>
      </c>
    </row>
    <row r="68" spans="1:88" ht="15.75" customHeight="1" x14ac:dyDescent="0.25">
      <c r="A68" s="630"/>
      <c r="B68" s="14" t="str">
        <f t="shared" si="131"/>
        <v>Motors</v>
      </c>
      <c r="C68" s="25">
        <f t="shared" si="135"/>
        <v>0</v>
      </c>
      <c r="D68" s="25">
        <f t="shared" ref="D68:BO68" si="152">((D14*0.5)+C32-D50)*D87*D$93*D$2</f>
        <v>0</v>
      </c>
      <c r="E68" s="25">
        <f t="shared" si="152"/>
        <v>0</v>
      </c>
      <c r="F68" s="25">
        <f t="shared" si="152"/>
        <v>0</v>
      </c>
      <c r="G68" s="25">
        <f t="shared" si="152"/>
        <v>0</v>
      </c>
      <c r="H68" s="25">
        <f t="shared" si="152"/>
        <v>0</v>
      </c>
      <c r="I68" s="25">
        <f t="shared" si="152"/>
        <v>0</v>
      </c>
      <c r="J68" s="25">
        <f t="shared" si="152"/>
        <v>0</v>
      </c>
      <c r="K68" s="25">
        <f t="shared" si="152"/>
        <v>0</v>
      </c>
      <c r="L68" s="25">
        <f t="shared" si="152"/>
        <v>0</v>
      </c>
      <c r="M68" s="25">
        <f t="shared" si="152"/>
        <v>0</v>
      </c>
      <c r="N68" s="25">
        <f t="shared" si="152"/>
        <v>46.211031017457806</v>
      </c>
      <c r="O68" s="25">
        <f t="shared" si="152"/>
        <v>86.193361326064206</v>
      </c>
      <c r="P68" s="25">
        <f t="shared" si="152"/>
        <v>76.555364180080517</v>
      </c>
      <c r="Q68" s="25">
        <f t="shared" si="152"/>
        <v>88.730461446650409</v>
      </c>
      <c r="R68" s="25">
        <f t="shared" si="152"/>
        <v>93.074866515810413</v>
      </c>
      <c r="S68" s="25">
        <f t="shared" si="152"/>
        <v>104.1546380065425</v>
      </c>
      <c r="T68" s="25">
        <f t="shared" si="152"/>
        <v>165.34404332414798</v>
      </c>
      <c r="U68" s="25">
        <f t="shared" si="152"/>
        <v>169.58678821290957</v>
      </c>
      <c r="V68" s="25">
        <f t="shared" si="152"/>
        <v>169.78843958594959</v>
      </c>
      <c r="W68" s="25">
        <f t="shared" si="152"/>
        <v>166.38658092276478</v>
      </c>
      <c r="X68" s="25">
        <f t="shared" si="152"/>
        <v>110.24075743588962</v>
      </c>
      <c r="Y68" s="25">
        <f t="shared" si="152"/>
        <v>109.30805695859659</v>
      </c>
      <c r="Z68" s="25">
        <f t="shared" si="152"/>
        <v>104.93716045107361</v>
      </c>
      <c r="AA68" s="25">
        <f t="shared" si="152"/>
        <v>97.477205442537709</v>
      </c>
      <c r="AB68" s="25">
        <f t="shared" si="152"/>
        <v>88.747995123216015</v>
      </c>
      <c r="AC68" s="25">
        <f t="shared" si="152"/>
        <v>107.34078602014561</v>
      </c>
      <c r="AD68" s="25">
        <f t="shared" si="152"/>
        <v>102.80553079848481</v>
      </c>
      <c r="AE68" s="25">
        <f t="shared" si="152"/>
        <v>118.83885242227052</v>
      </c>
      <c r="AF68" s="25">
        <f t="shared" si="152"/>
        <v>165.34404332414798</v>
      </c>
      <c r="AG68" s="25">
        <f t="shared" si="152"/>
        <v>169.58678821290957</v>
      </c>
      <c r="AH68" s="25">
        <f t="shared" si="152"/>
        <v>169.78843958594959</v>
      </c>
      <c r="AI68" s="25">
        <f t="shared" si="152"/>
        <v>166.38658092276478</v>
      </c>
      <c r="AJ68" s="25">
        <f t="shared" si="152"/>
        <v>110.24075743588962</v>
      </c>
      <c r="AK68" s="25">
        <f t="shared" si="152"/>
        <v>109.30805695859659</v>
      </c>
      <c r="AL68" s="25">
        <f t="shared" si="152"/>
        <v>104.93716045107361</v>
      </c>
      <c r="AM68" s="25">
        <f t="shared" si="152"/>
        <v>97.477205442537709</v>
      </c>
      <c r="AN68" s="25">
        <f t="shared" si="152"/>
        <v>88.747995123216015</v>
      </c>
      <c r="AO68" s="25">
        <f t="shared" si="152"/>
        <v>107.34078602014561</v>
      </c>
      <c r="AP68" s="25">
        <f t="shared" si="152"/>
        <v>102.80553079848481</v>
      </c>
      <c r="AQ68" s="25">
        <f t="shared" si="152"/>
        <v>118.83885242227052</v>
      </c>
      <c r="AR68" s="25">
        <f t="shared" si="152"/>
        <v>165.34404332414798</v>
      </c>
      <c r="AS68" s="25">
        <f t="shared" si="152"/>
        <v>169.58678821290957</v>
      </c>
      <c r="AT68" s="25">
        <f t="shared" si="152"/>
        <v>169.78843958594959</v>
      </c>
      <c r="AU68" s="25">
        <f t="shared" si="152"/>
        <v>166.38658092276478</v>
      </c>
      <c r="AV68" s="25">
        <f t="shared" si="152"/>
        <v>110.24075743588962</v>
      </c>
      <c r="AW68" s="25">
        <f t="shared" si="152"/>
        <v>109.30805695859659</v>
      </c>
      <c r="AX68" s="25">
        <f t="shared" si="152"/>
        <v>104.93716045107361</v>
      </c>
      <c r="AY68" s="25">
        <f t="shared" si="152"/>
        <v>97.477205442537709</v>
      </c>
      <c r="AZ68" s="25">
        <f t="shared" si="152"/>
        <v>88.747995123216015</v>
      </c>
      <c r="BA68" s="25">
        <f t="shared" si="152"/>
        <v>107.34078602014561</v>
      </c>
      <c r="BB68" s="25">
        <f t="shared" si="152"/>
        <v>102.80553079848481</v>
      </c>
      <c r="BC68" s="25">
        <f t="shared" si="152"/>
        <v>118.83885242227052</v>
      </c>
      <c r="BD68" s="25">
        <f t="shared" si="152"/>
        <v>165.34404332414798</v>
      </c>
      <c r="BE68" s="25">
        <f t="shared" si="152"/>
        <v>169.58678821290957</v>
      </c>
      <c r="BF68" s="25">
        <f t="shared" si="152"/>
        <v>169.78843958594959</v>
      </c>
      <c r="BG68" s="25">
        <f t="shared" si="152"/>
        <v>166.38658092276478</v>
      </c>
      <c r="BH68" s="25">
        <f t="shared" si="152"/>
        <v>110.24075743588962</v>
      </c>
      <c r="BI68" s="25">
        <f t="shared" si="152"/>
        <v>109.30805695859659</v>
      </c>
      <c r="BJ68" s="25">
        <f t="shared" si="152"/>
        <v>104.93716045107361</v>
      </c>
      <c r="BK68" s="25">
        <f t="shared" si="152"/>
        <v>97.477205442537709</v>
      </c>
      <c r="BL68" s="25">
        <f t="shared" si="152"/>
        <v>88.747995123216015</v>
      </c>
      <c r="BM68" s="25">
        <f t="shared" si="152"/>
        <v>107.34078602014561</v>
      </c>
      <c r="BN68" s="25">
        <f t="shared" si="152"/>
        <v>102.80553079848481</v>
      </c>
      <c r="BO68" s="25">
        <f t="shared" si="152"/>
        <v>118.83885242227052</v>
      </c>
      <c r="BP68" s="25">
        <f t="shared" ref="BP68:CH68" si="153">((BP14*0.5)+BO32-BP50)*BP87*BP$93*BP$2</f>
        <v>165.34404332414798</v>
      </c>
      <c r="BQ68" s="25">
        <f t="shared" si="153"/>
        <v>169.58678821290957</v>
      </c>
      <c r="BR68" s="25">
        <f t="shared" si="153"/>
        <v>169.78843958594959</v>
      </c>
      <c r="BS68" s="25">
        <f t="shared" si="153"/>
        <v>166.38658092276478</v>
      </c>
      <c r="BT68" s="25">
        <f t="shared" si="153"/>
        <v>110.24075743588962</v>
      </c>
      <c r="BU68" s="25">
        <f t="shared" si="153"/>
        <v>109.30805695859659</v>
      </c>
      <c r="BV68" s="25">
        <f t="shared" si="153"/>
        <v>104.93716045107361</v>
      </c>
      <c r="BW68" s="25">
        <f t="shared" si="153"/>
        <v>97.477205442537709</v>
      </c>
      <c r="BX68" s="25">
        <f t="shared" si="153"/>
        <v>88.747995123216015</v>
      </c>
      <c r="BY68" s="25">
        <f t="shared" si="153"/>
        <v>107.34078602014561</v>
      </c>
      <c r="BZ68" s="25">
        <f t="shared" si="153"/>
        <v>102.80553079848481</v>
      </c>
      <c r="CA68" s="25">
        <f t="shared" si="153"/>
        <v>118.83885242227052</v>
      </c>
      <c r="CB68" s="25">
        <f t="shared" si="153"/>
        <v>165.34404332414798</v>
      </c>
      <c r="CC68" s="25">
        <f t="shared" si="153"/>
        <v>169.58678821290957</v>
      </c>
      <c r="CD68" s="25">
        <f t="shared" si="153"/>
        <v>169.78843958594959</v>
      </c>
      <c r="CE68" s="25">
        <f t="shared" si="153"/>
        <v>166.38658092276478</v>
      </c>
      <c r="CF68" s="25">
        <f t="shared" si="153"/>
        <v>110.24075743588962</v>
      </c>
      <c r="CG68" s="25">
        <f t="shared" si="153"/>
        <v>109.30805695859659</v>
      </c>
      <c r="CH68" s="28">
        <f t="shared" si="153"/>
        <v>104.93716045107361</v>
      </c>
    </row>
    <row r="69" spans="1:88" ht="15.75" x14ac:dyDescent="0.25">
      <c r="A69" s="630"/>
      <c r="B69" s="14" t="str">
        <f t="shared" si="131"/>
        <v>Process</v>
      </c>
      <c r="C69" s="25">
        <f t="shared" si="135"/>
        <v>0</v>
      </c>
      <c r="D69" s="25">
        <f t="shared" ref="D69:BO69" si="154">((D15*0.5)+C33-D51)*D88*D$93*D$2</f>
        <v>0</v>
      </c>
      <c r="E69" s="25">
        <f t="shared" si="154"/>
        <v>0</v>
      </c>
      <c r="F69" s="25">
        <f t="shared" si="154"/>
        <v>0</v>
      </c>
      <c r="G69" s="25">
        <f t="shared" si="154"/>
        <v>0</v>
      </c>
      <c r="H69" s="25">
        <f t="shared" si="154"/>
        <v>0</v>
      </c>
      <c r="I69" s="25">
        <f t="shared" si="154"/>
        <v>0</v>
      </c>
      <c r="J69" s="25">
        <f t="shared" si="154"/>
        <v>0</v>
      </c>
      <c r="K69" s="25">
        <f t="shared" si="154"/>
        <v>0</v>
      </c>
      <c r="L69" s="25">
        <f t="shared" si="154"/>
        <v>0</v>
      </c>
      <c r="M69" s="25">
        <f t="shared" si="154"/>
        <v>0</v>
      </c>
      <c r="N69" s="25">
        <f t="shared" si="154"/>
        <v>389.42781016678498</v>
      </c>
      <c r="O69" s="25">
        <f t="shared" si="154"/>
        <v>726.36535504786502</v>
      </c>
      <c r="P69" s="25">
        <f t="shared" si="154"/>
        <v>645.14439891866266</v>
      </c>
      <c r="Q69" s="25">
        <f t="shared" si="154"/>
        <v>747.74590688538012</v>
      </c>
      <c r="R69" s="25">
        <f t="shared" si="154"/>
        <v>784.35690896238009</v>
      </c>
      <c r="S69" s="25">
        <f t="shared" si="154"/>
        <v>877.72792998881243</v>
      </c>
      <c r="T69" s="25">
        <f t="shared" si="154"/>
        <v>1393.3809157280998</v>
      </c>
      <c r="U69" s="25">
        <f t="shared" si="154"/>
        <v>1429.1352110716198</v>
      </c>
      <c r="V69" s="25">
        <f t="shared" si="154"/>
        <v>1430.83455970962</v>
      </c>
      <c r="W69" s="25">
        <f t="shared" si="154"/>
        <v>1402.16654818656</v>
      </c>
      <c r="X69" s="25">
        <f t="shared" si="154"/>
        <v>929.01663984012021</v>
      </c>
      <c r="Y69" s="25">
        <f t="shared" si="154"/>
        <v>921.15662251489493</v>
      </c>
      <c r="Z69" s="25">
        <f t="shared" si="154"/>
        <v>884.32237281491996</v>
      </c>
      <c r="AA69" s="25">
        <f t="shared" si="154"/>
        <v>821.45612899925266</v>
      </c>
      <c r="AB69" s="25">
        <f t="shared" si="154"/>
        <v>747.89366600520009</v>
      </c>
      <c r="AC69" s="25">
        <f t="shared" si="154"/>
        <v>904.57811308332009</v>
      </c>
      <c r="AD69" s="25">
        <f t="shared" si="154"/>
        <v>866.35878599556008</v>
      </c>
      <c r="AE69" s="25">
        <f t="shared" si="154"/>
        <v>1001.4741727804126</v>
      </c>
      <c r="AF69" s="25">
        <f t="shared" si="154"/>
        <v>1393.3809157280998</v>
      </c>
      <c r="AG69" s="25">
        <f t="shared" si="154"/>
        <v>1429.1352110716198</v>
      </c>
      <c r="AH69" s="25">
        <f t="shared" si="154"/>
        <v>1430.83455970962</v>
      </c>
      <c r="AI69" s="25">
        <f t="shared" si="154"/>
        <v>1402.16654818656</v>
      </c>
      <c r="AJ69" s="25">
        <f t="shared" si="154"/>
        <v>929.01663984012021</v>
      </c>
      <c r="AK69" s="25">
        <f t="shared" si="154"/>
        <v>921.15662251489493</v>
      </c>
      <c r="AL69" s="25">
        <f t="shared" si="154"/>
        <v>884.32237281491996</v>
      </c>
      <c r="AM69" s="25">
        <f t="shared" si="154"/>
        <v>821.45612899925266</v>
      </c>
      <c r="AN69" s="25">
        <f t="shared" si="154"/>
        <v>747.89366600520009</v>
      </c>
      <c r="AO69" s="25">
        <f t="shared" si="154"/>
        <v>904.57811308332009</v>
      </c>
      <c r="AP69" s="25">
        <f t="shared" si="154"/>
        <v>866.35878599556008</v>
      </c>
      <c r="AQ69" s="25">
        <f t="shared" si="154"/>
        <v>1001.4741727804126</v>
      </c>
      <c r="AR69" s="25">
        <f t="shared" si="154"/>
        <v>1393.3809157280998</v>
      </c>
      <c r="AS69" s="25">
        <f t="shared" si="154"/>
        <v>1429.1352110716198</v>
      </c>
      <c r="AT69" s="25">
        <f t="shared" si="154"/>
        <v>1430.83455970962</v>
      </c>
      <c r="AU69" s="25">
        <f t="shared" si="154"/>
        <v>1402.16654818656</v>
      </c>
      <c r="AV69" s="25">
        <f t="shared" si="154"/>
        <v>929.01663984012021</v>
      </c>
      <c r="AW69" s="25">
        <f t="shared" si="154"/>
        <v>921.15662251489493</v>
      </c>
      <c r="AX69" s="25">
        <f t="shared" si="154"/>
        <v>884.32237281491996</v>
      </c>
      <c r="AY69" s="25">
        <f t="shared" si="154"/>
        <v>821.45612899925266</v>
      </c>
      <c r="AZ69" s="25">
        <f t="shared" si="154"/>
        <v>747.89366600520009</v>
      </c>
      <c r="BA69" s="25">
        <f t="shared" si="154"/>
        <v>904.57811308332009</v>
      </c>
      <c r="BB69" s="25">
        <f t="shared" si="154"/>
        <v>866.35878599556008</v>
      </c>
      <c r="BC69" s="25">
        <f t="shared" si="154"/>
        <v>1001.4741727804126</v>
      </c>
      <c r="BD69" s="25">
        <f t="shared" si="154"/>
        <v>1393.3809157280998</v>
      </c>
      <c r="BE69" s="25">
        <f t="shared" si="154"/>
        <v>1429.1352110716198</v>
      </c>
      <c r="BF69" s="25">
        <f t="shared" si="154"/>
        <v>1430.83455970962</v>
      </c>
      <c r="BG69" s="25">
        <f t="shared" si="154"/>
        <v>1402.16654818656</v>
      </c>
      <c r="BH69" s="25">
        <f t="shared" si="154"/>
        <v>929.01663984012021</v>
      </c>
      <c r="BI69" s="25">
        <f t="shared" si="154"/>
        <v>921.15662251489493</v>
      </c>
      <c r="BJ69" s="25">
        <f t="shared" si="154"/>
        <v>884.32237281491996</v>
      </c>
      <c r="BK69" s="25">
        <f t="shared" si="154"/>
        <v>821.45612899925266</v>
      </c>
      <c r="BL69" s="25">
        <f t="shared" si="154"/>
        <v>747.89366600520009</v>
      </c>
      <c r="BM69" s="25">
        <f t="shared" si="154"/>
        <v>904.57811308332009</v>
      </c>
      <c r="BN69" s="25">
        <f t="shared" si="154"/>
        <v>866.35878599556008</v>
      </c>
      <c r="BO69" s="25">
        <f t="shared" si="154"/>
        <v>1001.4741727804126</v>
      </c>
      <c r="BP69" s="25">
        <f t="shared" ref="BP69:CH69" si="155">((BP15*0.5)+BO33-BP51)*BP88*BP$93*BP$2</f>
        <v>1393.3809157280998</v>
      </c>
      <c r="BQ69" s="25">
        <f t="shared" si="155"/>
        <v>1429.1352110716198</v>
      </c>
      <c r="BR69" s="25">
        <f t="shared" si="155"/>
        <v>1430.83455970962</v>
      </c>
      <c r="BS69" s="25">
        <f t="shared" si="155"/>
        <v>1402.16654818656</v>
      </c>
      <c r="BT69" s="25">
        <f t="shared" si="155"/>
        <v>929.01663984012021</v>
      </c>
      <c r="BU69" s="25">
        <f t="shared" si="155"/>
        <v>921.15662251489493</v>
      </c>
      <c r="BV69" s="25">
        <f t="shared" si="155"/>
        <v>884.32237281491996</v>
      </c>
      <c r="BW69" s="25">
        <f t="shared" si="155"/>
        <v>821.45612899925266</v>
      </c>
      <c r="BX69" s="25">
        <f t="shared" si="155"/>
        <v>747.89366600520009</v>
      </c>
      <c r="BY69" s="25">
        <f t="shared" si="155"/>
        <v>904.57811308332009</v>
      </c>
      <c r="BZ69" s="25">
        <f t="shared" si="155"/>
        <v>866.35878599556008</v>
      </c>
      <c r="CA69" s="25">
        <f t="shared" si="155"/>
        <v>1001.4741727804126</v>
      </c>
      <c r="CB69" s="25">
        <f t="shared" si="155"/>
        <v>1393.3809157280998</v>
      </c>
      <c r="CC69" s="25">
        <f t="shared" si="155"/>
        <v>1429.1352110716198</v>
      </c>
      <c r="CD69" s="25">
        <f t="shared" si="155"/>
        <v>1430.83455970962</v>
      </c>
      <c r="CE69" s="25">
        <f t="shared" si="155"/>
        <v>1402.16654818656</v>
      </c>
      <c r="CF69" s="25">
        <f t="shared" si="155"/>
        <v>929.01663984012021</v>
      </c>
      <c r="CG69" s="25">
        <f t="shared" si="155"/>
        <v>921.15662251489493</v>
      </c>
      <c r="CH69" s="28">
        <f t="shared" si="155"/>
        <v>884.32237281491996</v>
      </c>
    </row>
    <row r="70" spans="1:88" ht="15.75" x14ac:dyDescent="0.25">
      <c r="A70" s="630"/>
      <c r="B70" s="14" t="str">
        <f t="shared" si="131"/>
        <v>Refrigeration</v>
      </c>
      <c r="C70" s="25">
        <f t="shared" si="135"/>
        <v>0</v>
      </c>
      <c r="D70" s="25">
        <f t="shared" ref="D70:BO70" si="156">((D16*0.5)+C34-D52)*D89*D$93*D$2</f>
        <v>0</v>
      </c>
      <c r="E70" s="25">
        <f t="shared" si="156"/>
        <v>157.3879968272781</v>
      </c>
      <c r="F70" s="25">
        <f t="shared" si="156"/>
        <v>479.3854341429946</v>
      </c>
      <c r="G70" s="25">
        <f t="shared" si="156"/>
        <v>745.58481379894693</v>
      </c>
      <c r="H70" s="25">
        <f t="shared" si="156"/>
        <v>1164.8393563798484</v>
      </c>
      <c r="I70" s="25">
        <f t="shared" si="156"/>
        <v>1223.8355947129155</v>
      </c>
      <c r="J70" s="25">
        <f t="shared" si="156"/>
        <v>1235.921145217759</v>
      </c>
      <c r="K70" s="25">
        <f t="shared" si="156"/>
        <v>1765.9470957967569</v>
      </c>
      <c r="L70" s="25">
        <f t="shared" si="156"/>
        <v>1593.8699095670995</v>
      </c>
      <c r="M70" s="25">
        <f t="shared" si="156"/>
        <v>1676.6161237284734</v>
      </c>
      <c r="N70" s="25">
        <f t="shared" si="156"/>
        <v>1740.397072467772</v>
      </c>
      <c r="O70" s="25">
        <f t="shared" si="156"/>
        <v>1747.8643559029849</v>
      </c>
      <c r="P70" s="25">
        <f t="shared" si="156"/>
        <v>1550.8937598971079</v>
      </c>
      <c r="Q70" s="25">
        <f t="shared" si="156"/>
        <v>1774.8781559291483</v>
      </c>
      <c r="R70" s="25">
        <f t="shared" si="156"/>
        <v>1947.9016271883013</v>
      </c>
      <c r="S70" s="25">
        <f t="shared" si="156"/>
        <v>2148.0535377881192</v>
      </c>
      <c r="T70" s="25">
        <f t="shared" si="156"/>
        <v>0</v>
      </c>
      <c r="U70" s="25">
        <f t="shared" si="156"/>
        <v>0</v>
      </c>
      <c r="V70" s="25">
        <f t="shared" si="156"/>
        <v>0</v>
      </c>
      <c r="W70" s="25">
        <f t="shared" si="156"/>
        <v>0</v>
      </c>
      <c r="X70" s="25">
        <f t="shared" si="156"/>
        <v>0</v>
      </c>
      <c r="Y70" s="25">
        <f t="shared" si="156"/>
        <v>0</v>
      </c>
      <c r="Z70" s="25">
        <f t="shared" si="156"/>
        <v>0</v>
      </c>
      <c r="AA70" s="25">
        <f t="shared" si="156"/>
        <v>0</v>
      </c>
      <c r="AB70" s="25">
        <f t="shared" si="156"/>
        <v>0</v>
      </c>
      <c r="AC70" s="25">
        <f t="shared" si="156"/>
        <v>0</v>
      </c>
      <c r="AD70" s="25">
        <f t="shared" si="156"/>
        <v>0</v>
      </c>
      <c r="AE70" s="25">
        <f t="shared" si="156"/>
        <v>0</v>
      </c>
      <c r="AF70" s="25">
        <f t="shared" si="156"/>
        <v>0</v>
      </c>
      <c r="AG70" s="25">
        <f t="shared" si="156"/>
        <v>0</v>
      </c>
      <c r="AH70" s="25">
        <f t="shared" si="156"/>
        <v>0</v>
      </c>
      <c r="AI70" s="25">
        <f t="shared" si="156"/>
        <v>0</v>
      </c>
      <c r="AJ70" s="25">
        <f t="shared" si="156"/>
        <v>0</v>
      </c>
      <c r="AK70" s="25">
        <f t="shared" si="156"/>
        <v>0</v>
      </c>
      <c r="AL70" s="25">
        <f t="shared" si="156"/>
        <v>0</v>
      </c>
      <c r="AM70" s="25">
        <f t="shared" si="156"/>
        <v>0</v>
      </c>
      <c r="AN70" s="25">
        <f t="shared" si="156"/>
        <v>0</v>
      </c>
      <c r="AO70" s="25">
        <f t="shared" si="156"/>
        <v>0</v>
      </c>
      <c r="AP70" s="25">
        <f t="shared" si="156"/>
        <v>0</v>
      </c>
      <c r="AQ70" s="25">
        <f t="shared" si="156"/>
        <v>0</v>
      </c>
      <c r="AR70" s="25">
        <f t="shared" si="156"/>
        <v>0</v>
      </c>
      <c r="AS70" s="25">
        <f t="shared" si="156"/>
        <v>0</v>
      </c>
      <c r="AT70" s="25">
        <f t="shared" si="156"/>
        <v>0</v>
      </c>
      <c r="AU70" s="25">
        <f t="shared" si="156"/>
        <v>0</v>
      </c>
      <c r="AV70" s="25">
        <f t="shared" si="156"/>
        <v>0</v>
      </c>
      <c r="AW70" s="25">
        <f t="shared" si="156"/>
        <v>0</v>
      </c>
      <c r="AX70" s="25">
        <f t="shared" si="156"/>
        <v>0</v>
      </c>
      <c r="AY70" s="25">
        <f t="shared" si="156"/>
        <v>0</v>
      </c>
      <c r="AZ70" s="25">
        <f t="shared" si="156"/>
        <v>0</v>
      </c>
      <c r="BA70" s="25">
        <f t="shared" si="156"/>
        <v>0</v>
      </c>
      <c r="BB70" s="25">
        <f t="shared" si="156"/>
        <v>0</v>
      </c>
      <c r="BC70" s="25">
        <f t="shared" si="156"/>
        <v>0</v>
      </c>
      <c r="BD70" s="25">
        <f t="shared" si="156"/>
        <v>0</v>
      </c>
      <c r="BE70" s="25">
        <f t="shared" si="156"/>
        <v>0</v>
      </c>
      <c r="BF70" s="25">
        <f t="shared" si="156"/>
        <v>0</v>
      </c>
      <c r="BG70" s="25">
        <f t="shared" si="156"/>
        <v>0</v>
      </c>
      <c r="BH70" s="25">
        <f t="shared" si="156"/>
        <v>0</v>
      </c>
      <c r="BI70" s="25">
        <f t="shared" si="156"/>
        <v>0</v>
      </c>
      <c r="BJ70" s="25">
        <f t="shared" si="156"/>
        <v>0</v>
      </c>
      <c r="BK70" s="25">
        <f t="shared" si="156"/>
        <v>0</v>
      </c>
      <c r="BL70" s="25">
        <f t="shared" si="156"/>
        <v>0</v>
      </c>
      <c r="BM70" s="25">
        <f t="shared" si="156"/>
        <v>0</v>
      </c>
      <c r="BN70" s="25">
        <f t="shared" si="156"/>
        <v>0</v>
      </c>
      <c r="BO70" s="25">
        <f t="shared" si="156"/>
        <v>0</v>
      </c>
      <c r="BP70" s="25">
        <f t="shared" ref="BP70:CH70" si="157">((BP16*0.5)+BO34-BP52)*BP89*BP$93*BP$2</f>
        <v>0</v>
      </c>
      <c r="BQ70" s="25">
        <f t="shared" si="157"/>
        <v>0</v>
      </c>
      <c r="BR70" s="25">
        <f t="shared" si="157"/>
        <v>0</v>
      </c>
      <c r="BS70" s="25">
        <f t="shared" si="157"/>
        <v>0</v>
      </c>
      <c r="BT70" s="25">
        <f t="shared" si="157"/>
        <v>0</v>
      </c>
      <c r="BU70" s="25">
        <f t="shared" si="157"/>
        <v>0</v>
      </c>
      <c r="BV70" s="25">
        <f t="shared" si="157"/>
        <v>0</v>
      </c>
      <c r="BW70" s="25">
        <f t="shared" si="157"/>
        <v>0</v>
      </c>
      <c r="BX70" s="25">
        <f t="shared" si="157"/>
        <v>0</v>
      </c>
      <c r="BY70" s="25">
        <f t="shared" si="157"/>
        <v>0</v>
      </c>
      <c r="BZ70" s="25">
        <f t="shared" si="157"/>
        <v>0</v>
      </c>
      <c r="CA70" s="25">
        <f t="shared" si="157"/>
        <v>0</v>
      </c>
      <c r="CB70" s="25">
        <f t="shared" si="157"/>
        <v>0</v>
      </c>
      <c r="CC70" s="25">
        <f t="shared" si="157"/>
        <v>0</v>
      </c>
      <c r="CD70" s="25">
        <f t="shared" si="157"/>
        <v>0</v>
      </c>
      <c r="CE70" s="25">
        <f t="shared" si="157"/>
        <v>0</v>
      </c>
      <c r="CF70" s="25">
        <f t="shared" si="157"/>
        <v>0</v>
      </c>
      <c r="CG70" s="25">
        <f t="shared" si="157"/>
        <v>0</v>
      </c>
      <c r="CH70" s="28">
        <f t="shared" si="157"/>
        <v>0</v>
      </c>
    </row>
    <row r="71" spans="1:88" ht="15.75" x14ac:dyDescent="0.25">
      <c r="A71" s="630"/>
      <c r="B71" s="14" t="str">
        <f t="shared" si="131"/>
        <v>Water Heating</v>
      </c>
      <c r="C71" s="25">
        <f t="shared" si="135"/>
        <v>0</v>
      </c>
      <c r="D71" s="25">
        <f t="shared" ref="D71:BO71" si="158">((D17*0.5)+C35-D53)*D90*D$93*D$2</f>
        <v>0</v>
      </c>
      <c r="E71" s="25">
        <f t="shared" si="158"/>
        <v>0</v>
      </c>
      <c r="F71" s="25">
        <f t="shared" si="158"/>
        <v>0</v>
      </c>
      <c r="G71" s="25">
        <f t="shared" si="158"/>
        <v>0</v>
      </c>
      <c r="H71" s="25">
        <f t="shared" si="158"/>
        <v>0</v>
      </c>
      <c r="I71" s="25">
        <f t="shared" si="158"/>
        <v>0</v>
      </c>
      <c r="J71" s="25">
        <f t="shared" si="158"/>
        <v>0</v>
      </c>
      <c r="K71" s="25">
        <f t="shared" si="158"/>
        <v>0</v>
      </c>
      <c r="L71" s="25">
        <f t="shared" si="158"/>
        <v>0</v>
      </c>
      <c r="M71" s="25">
        <f t="shared" si="158"/>
        <v>0</v>
      </c>
      <c r="N71" s="25">
        <f t="shared" si="158"/>
        <v>41.659892125129211</v>
      </c>
      <c r="O71" s="25">
        <f t="shared" si="158"/>
        <v>89.435583728946</v>
      </c>
      <c r="P71" s="25">
        <f t="shared" si="158"/>
        <v>73.189421187620411</v>
      </c>
      <c r="Q71" s="25">
        <f t="shared" si="158"/>
        <v>71.630095953623993</v>
      </c>
      <c r="R71" s="25">
        <f t="shared" si="158"/>
        <v>69.441518839368001</v>
      </c>
      <c r="S71" s="25">
        <f t="shared" si="158"/>
        <v>79.503263172333007</v>
      </c>
      <c r="T71" s="25">
        <f t="shared" si="158"/>
        <v>119.62586127766559</v>
      </c>
      <c r="U71" s="25">
        <f t="shared" si="158"/>
        <v>123.25966069684797</v>
      </c>
      <c r="V71" s="25">
        <f t="shared" si="158"/>
        <v>124.79279834224319</v>
      </c>
      <c r="W71" s="25">
        <f t="shared" si="158"/>
        <v>124.5822386656224</v>
      </c>
      <c r="X71" s="25">
        <f t="shared" si="158"/>
        <v>87.326614211865618</v>
      </c>
      <c r="Y71" s="25">
        <f t="shared" si="158"/>
        <v>93.224746795362009</v>
      </c>
      <c r="Z71" s="25">
        <f t="shared" si="158"/>
        <v>94.602320875670415</v>
      </c>
      <c r="AA71" s="25">
        <f t="shared" si="158"/>
        <v>101.14387738100102</v>
      </c>
      <c r="AB71" s="25">
        <f t="shared" si="158"/>
        <v>84.8459734232448</v>
      </c>
      <c r="AC71" s="25">
        <f t="shared" si="158"/>
        <v>86.653790333136016</v>
      </c>
      <c r="AD71" s="25">
        <f t="shared" si="158"/>
        <v>76.701396101615998</v>
      </c>
      <c r="AE71" s="25">
        <f t="shared" si="158"/>
        <v>90.712009950361818</v>
      </c>
      <c r="AF71" s="25">
        <f t="shared" si="158"/>
        <v>119.62586127766559</v>
      </c>
      <c r="AG71" s="25">
        <f t="shared" si="158"/>
        <v>123.25966069684797</v>
      </c>
      <c r="AH71" s="25">
        <f t="shared" si="158"/>
        <v>124.79279834224319</v>
      </c>
      <c r="AI71" s="25">
        <f t="shared" si="158"/>
        <v>124.5822386656224</v>
      </c>
      <c r="AJ71" s="25">
        <f t="shared" si="158"/>
        <v>87.326614211865618</v>
      </c>
      <c r="AK71" s="25">
        <f t="shared" si="158"/>
        <v>93.224746795362009</v>
      </c>
      <c r="AL71" s="25">
        <f t="shared" si="158"/>
        <v>94.602320875670415</v>
      </c>
      <c r="AM71" s="25">
        <f t="shared" si="158"/>
        <v>101.14387738100102</v>
      </c>
      <c r="AN71" s="25">
        <f t="shared" si="158"/>
        <v>84.8459734232448</v>
      </c>
      <c r="AO71" s="25">
        <f t="shared" si="158"/>
        <v>86.653790333136016</v>
      </c>
      <c r="AP71" s="25">
        <f t="shared" si="158"/>
        <v>76.701396101615998</v>
      </c>
      <c r="AQ71" s="25">
        <f t="shared" si="158"/>
        <v>90.712009950361818</v>
      </c>
      <c r="AR71" s="25">
        <f t="shared" si="158"/>
        <v>119.62586127766559</v>
      </c>
      <c r="AS71" s="25">
        <f t="shared" si="158"/>
        <v>123.25966069684797</v>
      </c>
      <c r="AT71" s="25">
        <f t="shared" si="158"/>
        <v>124.79279834224319</v>
      </c>
      <c r="AU71" s="25">
        <f t="shared" si="158"/>
        <v>124.5822386656224</v>
      </c>
      <c r="AV71" s="25">
        <f t="shared" si="158"/>
        <v>87.326614211865618</v>
      </c>
      <c r="AW71" s="25">
        <f t="shared" si="158"/>
        <v>93.224746795362009</v>
      </c>
      <c r="AX71" s="25">
        <f t="shared" si="158"/>
        <v>94.602320875670415</v>
      </c>
      <c r="AY71" s="25">
        <f t="shared" si="158"/>
        <v>101.14387738100102</v>
      </c>
      <c r="AZ71" s="25">
        <f t="shared" si="158"/>
        <v>84.8459734232448</v>
      </c>
      <c r="BA71" s="25">
        <f t="shared" si="158"/>
        <v>86.653790333136016</v>
      </c>
      <c r="BB71" s="25">
        <f t="shared" si="158"/>
        <v>76.701396101615998</v>
      </c>
      <c r="BC71" s="25">
        <f t="shared" si="158"/>
        <v>90.712009950361818</v>
      </c>
      <c r="BD71" s="25">
        <f t="shared" si="158"/>
        <v>119.62586127766559</v>
      </c>
      <c r="BE71" s="25">
        <f t="shared" si="158"/>
        <v>123.25966069684797</v>
      </c>
      <c r="BF71" s="25">
        <f t="shared" si="158"/>
        <v>124.79279834224319</v>
      </c>
      <c r="BG71" s="25">
        <f t="shared" si="158"/>
        <v>124.5822386656224</v>
      </c>
      <c r="BH71" s="25">
        <f t="shared" si="158"/>
        <v>87.326614211865618</v>
      </c>
      <c r="BI71" s="25">
        <f t="shared" si="158"/>
        <v>93.224746795362009</v>
      </c>
      <c r="BJ71" s="25">
        <f t="shared" si="158"/>
        <v>94.602320875670415</v>
      </c>
      <c r="BK71" s="25">
        <f t="shared" si="158"/>
        <v>101.14387738100102</v>
      </c>
      <c r="BL71" s="25">
        <f t="shared" si="158"/>
        <v>84.8459734232448</v>
      </c>
      <c r="BM71" s="25">
        <f t="shared" si="158"/>
        <v>86.653790333136016</v>
      </c>
      <c r="BN71" s="25">
        <f t="shared" si="158"/>
        <v>76.701396101615998</v>
      </c>
      <c r="BO71" s="25">
        <f t="shared" si="158"/>
        <v>90.712009950361818</v>
      </c>
      <c r="BP71" s="25">
        <f t="shared" ref="BP71:CH71" si="159">((BP17*0.5)+BO35-BP53)*BP90*BP$93*BP$2</f>
        <v>119.62586127766559</v>
      </c>
      <c r="BQ71" s="25">
        <f t="shared" si="159"/>
        <v>123.25966069684797</v>
      </c>
      <c r="BR71" s="25">
        <f t="shared" si="159"/>
        <v>124.79279834224319</v>
      </c>
      <c r="BS71" s="25">
        <f t="shared" si="159"/>
        <v>124.5822386656224</v>
      </c>
      <c r="BT71" s="25">
        <f t="shared" si="159"/>
        <v>87.326614211865618</v>
      </c>
      <c r="BU71" s="25">
        <f t="shared" si="159"/>
        <v>93.224746795362009</v>
      </c>
      <c r="BV71" s="25">
        <f t="shared" si="159"/>
        <v>94.602320875670415</v>
      </c>
      <c r="BW71" s="25">
        <f t="shared" si="159"/>
        <v>101.14387738100102</v>
      </c>
      <c r="BX71" s="25">
        <f t="shared" si="159"/>
        <v>84.8459734232448</v>
      </c>
      <c r="BY71" s="25">
        <f t="shared" si="159"/>
        <v>86.653790333136016</v>
      </c>
      <c r="BZ71" s="25">
        <f t="shared" si="159"/>
        <v>76.701396101615998</v>
      </c>
      <c r="CA71" s="25">
        <f t="shared" si="159"/>
        <v>90.712009950361818</v>
      </c>
      <c r="CB71" s="25">
        <f t="shared" si="159"/>
        <v>119.62586127766559</v>
      </c>
      <c r="CC71" s="25">
        <f t="shared" si="159"/>
        <v>123.25966069684797</v>
      </c>
      <c r="CD71" s="25">
        <f t="shared" si="159"/>
        <v>124.79279834224319</v>
      </c>
      <c r="CE71" s="25">
        <f t="shared" si="159"/>
        <v>124.5822386656224</v>
      </c>
      <c r="CF71" s="25">
        <f t="shared" si="159"/>
        <v>87.326614211865618</v>
      </c>
      <c r="CG71" s="25">
        <f t="shared" si="159"/>
        <v>93.224746795362009</v>
      </c>
      <c r="CH71" s="28">
        <f t="shared" si="159"/>
        <v>94.602320875670415</v>
      </c>
    </row>
    <row r="72" spans="1:88" ht="15.75" customHeight="1" x14ac:dyDescent="0.25">
      <c r="A72" s="630"/>
      <c r="B72" s="14" t="str">
        <f t="shared" ref="B72" si="160">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25">
      <c r="A73" s="630"/>
      <c r="B73" s="269" t="s">
        <v>26</v>
      </c>
      <c r="C73" s="25">
        <f>SUM(C59:C72)</f>
        <v>0</v>
      </c>
      <c r="D73" s="25">
        <f>SUM(D59:D72)</f>
        <v>533.4131014556001</v>
      </c>
      <c r="E73" s="25">
        <f t="shared" ref="E73:BP73" si="161">SUM(E59:E72)</f>
        <v>3946.9258152341854</v>
      </c>
      <c r="F73" s="25">
        <f t="shared" si="161"/>
        <v>8899.0610273284619</v>
      </c>
      <c r="G73" s="25">
        <f t="shared" si="161"/>
        <v>16080.713794131501</v>
      </c>
      <c r="H73" s="25">
        <f t="shared" si="161"/>
        <v>28727.151715302061</v>
      </c>
      <c r="I73" s="25">
        <f t="shared" si="161"/>
        <v>43963.230712291683</v>
      </c>
      <c r="J73" s="25">
        <f t="shared" si="161"/>
        <v>40776.053849856224</v>
      </c>
      <c r="K73" s="25">
        <f t="shared" si="161"/>
        <v>45674.312508250987</v>
      </c>
      <c r="L73" s="25">
        <f t="shared" si="161"/>
        <v>35560.480354167506</v>
      </c>
      <c r="M73" s="25">
        <f t="shared" si="161"/>
        <v>34510.180464327452</v>
      </c>
      <c r="N73" s="25">
        <f t="shared" si="161"/>
        <v>57360.493032997052</v>
      </c>
      <c r="O73" s="25">
        <f t="shared" si="161"/>
        <v>77240.78635322598</v>
      </c>
      <c r="P73" s="25">
        <f t="shared" si="161"/>
        <v>59001.085513816717</v>
      </c>
      <c r="Q73" s="25">
        <f t="shared" si="161"/>
        <v>65359.10705426518</v>
      </c>
      <c r="R73" s="25">
        <f t="shared" si="161"/>
        <v>70874.984899268631</v>
      </c>
      <c r="S73" s="25">
        <f t="shared" si="161"/>
        <v>93384.270839181874</v>
      </c>
      <c r="T73" s="25">
        <f t="shared" si="161"/>
        <v>57872.648209175466</v>
      </c>
      <c r="U73" s="25">
        <f t="shared" si="161"/>
        <v>74595.298687677903</v>
      </c>
      <c r="V73" s="25">
        <f t="shared" si="161"/>
        <v>63510.007403612522</v>
      </c>
      <c r="W73" s="25">
        <f t="shared" si="161"/>
        <v>52021.001468876413</v>
      </c>
      <c r="X73" s="25">
        <f t="shared" si="161"/>
        <v>33928.184652740798</v>
      </c>
      <c r="Y73" s="25">
        <f t="shared" si="161"/>
        <v>30199.689724839085</v>
      </c>
      <c r="Z73" s="25">
        <f t="shared" si="161"/>
        <v>32596.672904385981</v>
      </c>
      <c r="AA73" s="25">
        <f t="shared" si="161"/>
        <v>33190.066709817926</v>
      </c>
      <c r="AB73" s="25">
        <f t="shared" si="161"/>
        <v>26123.471469987962</v>
      </c>
      <c r="AC73" s="25">
        <f t="shared" si="161"/>
        <v>29546.352351753445</v>
      </c>
      <c r="AD73" s="25">
        <f t="shared" si="161"/>
        <v>28439.208511793338</v>
      </c>
      <c r="AE73" s="25">
        <f t="shared" si="161"/>
        <v>38223.763611574446</v>
      </c>
      <c r="AF73" s="25">
        <f t="shared" si="161"/>
        <v>57872.648209175466</v>
      </c>
      <c r="AG73" s="25">
        <f t="shared" si="161"/>
        <v>74595.298687677903</v>
      </c>
      <c r="AH73" s="25">
        <f t="shared" si="161"/>
        <v>63510.007403612522</v>
      </c>
      <c r="AI73" s="25">
        <f t="shared" si="161"/>
        <v>52021.001468876413</v>
      </c>
      <c r="AJ73" s="25">
        <f t="shared" si="161"/>
        <v>33928.184652740798</v>
      </c>
      <c r="AK73" s="25">
        <f t="shared" si="161"/>
        <v>30199.689724839085</v>
      </c>
      <c r="AL73" s="25">
        <f t="shared" si="161"/>
        <v>32596.672904385981</v>
      </c>
      <c r="AM73" s="25">
        <f t="shared" si="161"/>
        <v>33190.066709817926</v>
      </c>
      <c r="AN73" s="25">
        <f t="shared" si="161"/>
        <v>26123.471469987962</v>
      </c>
      <c r="AO73" s="25">
        <f t="shared" si="161"/>
        <v>29546.352351753445</v>
      </c>
      <c r="AP73" s="25">
        <f t="shared" si="161"/>
        <v>28439.208511793338</v>
      </c>
      <c r="AQ73" s="25">
        <f t="shared" si="161"/>
        <v>38223.763611574446</v>
      </c>
      <c r="AR73" s="25">
        <f t="shared" si="161"/>
        <v>57872.648209175466</v>
      </c>
      <c r="AS73" s="25">
        <f t="shared" si="161"/>
        <v>74595.298687677903</v>
      </c>
      <c r="AT73" s="25">
        <f t="shared" si="161"/>
        <v>63510.007403612522</v>
      </c>
      <c r="AU73" s="25">
        <f t="shared" si="161"/>
        <v>52021.001468876413</v>
      </c>
      <c r="AV73" s="25">
        <f t="shared" si="161"/>
        <v>33928.184652740798</v>
      </c>
      <c r="AW73" s="25">
        <f t="shared" si="161"/>
        <v>30199.689724839085</v>
      </c>
      <c r="AX73" s="25">
        <f t="shared" si="161"/>
        <v>32596.672904385981</v>
      </c>
      <c r="AY73" s="25">
        <f t="shared" si="161"/>
        <v>33190.066709817926</v>
      </c>
      <c r="AZ73" s="25">
        <f t="shared" si="161"/>
        <v>26123.471469987962</v>
      </c>
      <c r="BA73" s="25">
        <f t="shared" si="161"/>
        <v>29546.352351753445</v>
      </c>
      <c r="BB73" s="25">
        <f t="shared" si="161"/>
        <v>28439.208511793338</v>
      </c>
      <c r="BC73" s="25">
        <f t="shared" si="161"/>
        <v>38223.763611574446</v>
      </c>
      <c r="BD73" s="25">
        <f t="shared" si="161"/>
        <v>57872.648209175466</v>
      </c>
      <c r="BE73" s="25">
        <f t="shared" si="161"/>
        <v>74595.298687677903</v>
      </c>
      <c r="BF73" s="25">
        <f t="shared" si="161"/>
        <v>63510.007403612522</v>
      </c>
      <c r="BG73" s="25">
        <f t="shared" si="161"/>
        <v>52021.001468876413</v>
      </c>
      <c r="BH73" s="25">
        <f t="shared" si="161"/>
        <v>33928.184652740798</v>
      </c>
      <c r="BI73" s="25">
        <f t="shared" si="161"/>
        <v>30199.689724839085</v>
      </c>
      <c r="BJ73" s="25">
        <f t="shared" si="161"/>
        <v>32596.672904385981</v>
      </c>
      <c r="BK73" s="25">
        <f t="shared" si="161"/>
        <v>33190.066709817926</v>
      </c>
      <c r="BL73" s="25">
        <f t="shared" si="161"/>
        <v>26123.471469987962</v>
      </c>
      <c r="BM73" s="25">
        <f t="shared" si="161"/>
        <v>29546.352351753445</v>
      </c>
      <c r="BN73" s="25">
        <f t="shared" si="161"/>
        <v>28439.208511793338</v>
      </c>
      <c r="BO73" s="25">
        <f t="shared" si="161"/>
        <v>38223.763611574446</v>
      </c>
      <c r="BP73" s="25">
        <f t="shared" si="161"/>
        <v>57872.648209175466</v>
      </c>
      <c r="BQ73" s="25">
        <f t="shared" ref="BQ73:CH73" si="162">SUM(BQ59:BQ72)</f>
        <v>74595.298687677903</v>
      </c>
      <c r="BR73" s="25">
        <f t="shared" si="162"/>
        <v>63510.007403612522</v>
      </c>
      <c r="BS73" s="25">
        <f t="shared" si="162"/>
        <v>52021.001468876413</v>
      </c>
      <c r="BT73" s="25">
        <f t="shared" si="162"/>
        <v>33928.184652740798</v>
      </c>
      <c r="BU73" s="25">
        <f t="shared" si="162"/>
        <v>30199.689724839085</v>
      </c>
      <c r="BV73" s="25">
        <f t="shared" si="162"/>
        <v>32596.672904385981</v>
      </c>
      <c r="BW73" s="25">
        <f t="shared" si="162"/>
        <v>33190.066709817926</v>
      </c>
      <c r="BX73" s="25">
        <f t="shared" si="162"/>
        <v>26123.471469987962</v>
      </c>
      <c r="BY73" s="25">
        <f t="shared" si="162"/>
        <v>29546.352351753445</v>
      </c>
      <c r="BZ73" s="25">
        <f t="shared" si="162"/>
        <v>28439.208511793338</v>
      </c>
      <c r="CA73" s="25">
        <f t="shared" si="162"/>
        <v>38223.763611574446</v>
      </c>
      <c r="CB73" s="25">
        <f t="shared" si="162"/>
        <v>57872.648209175466</v>
      </c>
      <c r="CC73" s="25">
        <f t="shared" si="162"/>
        <v>74595.298687677903</v>
      </c>
      <c r="CD73" s="25">
        <f t="shared" si="162"/>
        <v>63510.007403612522</v>
      </c>
      <c r="CE73" s="25">
        <f t="shared" si="162"/>
        <v>52021.001468876413</v>
      </c>
      <c r="CF73" s="25">
        <f t="shared" si="162"/>
        <v>33928.184652740798</v>
      </c>
      <c r="CG73" s="25">
        <f t="shared" si="162"/>
        <v>30199.689724839085</v>
      </c>
      <c r="CH73" s="28">
        <f t="shared" si="162"/>
        <v>32596.672904385981</v>
      </c>
    </row>
    <row r="74" spans="1:88" ht="16.5" customHeight="1" thickBot="1" x14ac:dyDescent="0.3">
      <c r="A74" s="631"/>
      <c r="B74" s="144" t="s">
        <v>27</v>
      </c>
      <c r="C74" s="26">
        <f>C73</f>
        <v>0</v>
      </c>
      <c r="D74" s="26">
        <f>C74+D73</f>
        <v>533.4131014556001</v>
      </c>
      <c r="E74" s="26">
        <f t="shared" ref="E74:BP74" si="163">D74+E73</f>
        <v>4480.338916689785</v>
      </c>
      <c r="F74" s="26">
        <f t="shared" si="163"/>
        <v>13379.399944018247</v>
      </c>
      <c r="G74" s="26">
        <f t="shared" si="163"/>
        <v>29460.113738149746</v>
      </c>
      <c r="H74" s="26">
        <f t="shared" si="163"/>
        <v>58187.265453451808</v>
      </c>
      <c r="I74" s="26">
        <f t="shared" si="163"/>
        <v>102150.49616574349</v>
      </c>
      <c r="J74" s="26">
        <f t="shared" si="163"/>
        <v>142926.5500155997</v>
      </c>
      <c r="K74" s="26">
        <f t="shared" si="163"/>
        <v>188600.86252385069</v>
      </c>
      <c r="L74" s="26">
        <f t="shared" si="163"/>
        <v>224161.34287801821</v>
      </c>
      <c r="M74" s="26">
        <f t="shared" si="163"/>
        <v>258671.52334234567</v>
      </c>
      <c r="N74" s="26">
        <f t="shared" si="163"/>
        <v>316032.01637534273</v>
      </c>
      <c r="O74" s="26">
        <f t="shared" si="163"/>
        <v>393272.80272856873</v>
      </c>
      <c r="P74" s="26">
        <f t="shared" si="163"/>
        <v>452273.88824238547</v>
      </c>
      <c r="Q74" s="26">
        <f t="shared" si="163"/>
        <v>517632.99529665062</v>
      </c>
      <c r="R74" s="26">
        <f t="shared" si="163"/>
        <v>588507.98019591928</v>
      </c>
      <c r="S74" s="26">
        <f t="shared" si="163"/>
        <v>681892.25103510113</v>
      </c>
      <c r="T74" s="26">
        <f t="shared" si="163"/>
        <v>739764.89924427657</v>
      </c>
      <c r="U74" s="26">
        <f t="shared" si="163"/>
        <v>814360.19793195452</v>
      </c>
      <c r="V74" s="26">
        <f t="shared" si="163"/>
        <v>877870.20533556701</v>
      </c>
      <c r="W74" s="26">
        <f t="shared" si="163"/>
        <v>929891.20680444338</v>
      </c>
      <c r="X74" s="26">
        <f t="shared" si="163"/>
        <v>963819.39145718422</v>
      </c>
      <c r="Y74" s="26">
        <f t="shared" si="163"/>
        <v>994019.08118202328</v>
      </c>
      <c r="Z74" s="26">
        <f t="shared" si="163"/>
        <v>1026615.7540864092</v>
      </c>
      <c r="AA74" s="26">
        <f t="shared" si="163"/>
        <v>1059805.8207962271</v>
      </c>
      <c r="AB74" s="26">
        <f t="shared" si="163"/>
        <v>1085929.292266215</v>
      </c>
      <c r="AC74" s="26">
        <f t="shared" si="163"/>
        <v>1115475.6446179685</v>
      </c>
      <c r="AD74" s="26">
        <f t="shared" si="163"/>
        <v>1143914.8531297618</v>
      </c>
      <c r="AE74" s="26">
        <f t="shared" si="163"/>
        <v>1182138.6167413362</v>
      </c>
      <c r="AF74" s="26">
        <f t="shared" si="163"/>
        <v>1240011.2649505117</v>
      </c>
      <c r="AG74" s="26">
        <f t="shared" si="163"/>
        <v>1314606.5636381896</v>
      </c>
      <c r="AH74" s="26">
        <f t="shared" si="163"/>
        <v>1378116.5710418022</v>
      </c>
      <c r="AI74" s="26">
        <f t="shared" si="163"/>
        <v>1430137.5725106786</v>
      </c>
      <c r="AJ74" s="26">
        <f t="shared" si="163"/>
        <v>1464065.7571634194</v>
      </c>
      <c r="AK74" s="26">
        <f t="shared" si="163"/>
        <v>1494265.4468882584</v>
      </c>
      <c r="AL74" s="26">
        <f t="shared" si="163"/>
        <v>1526862.1197926444</v>
      </c>
      <c r="AM74" s="26">
        <f t="shared" si="163"/>
        <v>1560052.1865024623</v>
      </c>
      <c r="AN74" s="26">
        <f t="shared" si="163"/>
        <v>1586175.6579724501</v>
      </c>
      <c r="AO74" s="26">
        <f t="shared" si="163"/>
        <v>1615722.0103242036</v>
      </c>
      <c r="AP74" s="26">
        <f t="shared" si="163"/>
        <v>1644161.2188359969</v>
      </c>
      <c r="AQ74" s="26">
        <f t="shared" si="163"/>
        <v>1682384.9824475714</v>
      </c>
      <c r="AR74" s="26">
        <f t="shared" si="163"/>
        <v>1740257.6306567469</v>
      </c>
      <c r="AS74" s="26">
        <f t="shared" si="163"/>
        <v>1814852.9293444247</v>
      </c>
      <c r="AT74" s="26">
        <f t="shared" si="163"/>
        <v>1878362.9367480373</v>
      </c>
      <c r="AU74" s="26">
        <f t="shared" si="163"/>
        <v>1930383.9382169137</v>
      </c>
      <c r="AV74" s="26">
        <f t="shared" si="163"/>
        <v>1964312.1228696546</v>
      </c>
      <c r="AW74" s="26">
        <f t="shared" si="163"/>
        <v>1994511.8125944936</v>
      </c>
      <c r="AX74" s="26">
        <f t="shared" si="163"/>
        <v>2027108.4854988796</v>
      </c>
      <c r="AY74" s="26">
        <f t="shared" si="163"/>
        <v>2060298.5522086974</v>
      </c>
      <c r="AZ74" s="26">
        <f t="shared" si="163"/>
        <v>2086422.0236786853</v>
      </c>
      <c r="BA74" s="26">
        <f t="shared" si="163"/>
        <v>2115968.3760304386</v>
      </c>
      <c r="BB74" s="26">
        <f t="shared" si="163"/>
        <v>2144407.5845422321</v>
      </c>
      <c r="BC74" s="26">
        <f t="shared" si="163"/>
        <v>2182631.3481538068</v>
      </c>
      <c r="BD74" s="26">
        <f t="shared" si="163"/>
        <v>2240503.9963629823</v>
      </c>
      <c r="BE74" s="26">
        <f t="shared" si="163"/>
        <v>2315099.2950506601</v>
      </c>
      <c r="BF74" s="26">
        <f t="shared" si="163"/>
        <v>2378609.3024542728</v>
      </c>
      <c r="BG74" s="26">
        <f t="shared" si="163"/>
        <v>2430630.3039231491</v>
      </c>
      <c r="BH74" s="26">
        <f t="shared" si="163"/>
        <v>2464558.4885758897</v>
      </c>
      <c r="BI74" s="26">
        <f t="shared" si="163"/>
        <v>2494758.178300729</v>
      </c>
      <c r="BJ74" s="26">
        <f t="shared" si="163"/>
        <v>2527354.8512051152</v>
      </c>
      <c r="BK74" s="26">
        <f t="shared" si="163"/>
        <v>2560544.9179149331</v>
      </c>
      <c r="BL74" s="26">
        <f t="shared" si="163"/>
        <v>2586668.3893849212</v>
      </c>
      <c r="BM74" s="26">
        <f t="shared" si="163"/>
        <v>2616214.7417366747</v>
      </c>
      <c r="BN74" s="26">
        <f t="shared" si="163"/>
        <v>2644653.9502484682</v>
      </c>
      <c r="BO74" s="26">
        <f t="shared" si="163"/>
        <v>2682877.7138600429</v>
      </c>
      <c r="BP74" s="26">
        <f t="shared" si="163"/>
        <v>2740750.3620692184</v>
      </c>
      <c r="BQ74" s="26">
        <f t="shared" ref="BQ74:CH74" si="164">BP74+BQ73</f>
        <v>2815345.6607568962</v>
      </c>
      <c r="BR74" s="26">
        <f t="shared" si="164"/>
        <v>2878855.6681605089</v>
      </c>
      <c r="BS74" s="26">
        <f t="shared" si="164"/>
        <v>2930876.6696293852</v>
      </c>
      <c r="BT74" s="26">
        <f t="shared" si="164"/>
        <v>2964804.8542821258</v>
      </c>
      <c r="BU74" s="26">
        <f t="shared" si="164"/>
        <v>2995004.5440069651</v>
      </c>
      <c r="BV74" s="26">
        <f t="shared" si="164"/>
        <v>3027601.2169113513</v>
      </c>
      <c r="BW74" s="26">
        <f t="shared" si="164"/>
        <v>3060791.2836211692</v>
      </c>
      <c r="BX74" s="26">
        <f t="shared" si="164"/>
        <v>3086914.7550911573</v>
      </c>
      <c r="BY74" s="26">
        <f t="shared" si="164"/>
        <v>3116461.1074429108</v>
      </c>
      <c r="BZ74" s="26">
        <f t="shared" si="164"/>
        <v>3144900.3159547043</v>
      </c>
      <c r="CA74" s="26">
        <f t="shared" si="164"/>
        <v>3183124.079566279</v>
      </c>
      <c r="CB74" s="26">
        <f t="shared" si="164"/>
        <v>3240996.7277754545</v>
      </c>
      <c r="CC74" s="26">
        <f t="shared" si="164"/>
        <v>3315592.0264631324</v>
      </c>
      <c r="CD74" s="26">
        <f t="shared" si="164"/>
        <v>3379102.033866745</v>
      </c>
      <c r="CE74" s="26">
        <f t="shared" si="164"/>
        <v>3431123.0353356213</v>
      </c>
      <c r="CF74" s="26">
        <f t="shared" si="164"/>
        <v>3465051.2199883619</v>
      </c>
      <c r="CG74" s="26">
        <f t="shared" si="164"/>
        <v>3495250.9097132012</v>
      </c>
      <c r="CH74" s="29">
        <f t="shared" si="164"/>
        <v>3527847.5826175874</v>
      </c>
    </row>
    <row r="75" spans="1:88" x14ac:dyDescent="0.25">
      <c r="A75" s="8"/>
      <c r="B75" s="35"/>
      <c r="C75" s="230"/>
      <c r="D75" s="231"/>
      <c r="E75" s="230"/>
      <c r="F75" s="231"/>
      <c r="G75" s="230"/>
      <c r="H75" s="231"/>
      <c r="I75" s="230"/>
      <c r="J75" s="231"/>
      <c r="K75" s="230"/>
      <c r="L75" s="231"/>
      <c r="M75" s="230"/>
      <c r="N75" s="231"/>
      <c r="O75" s="230"/>
      <c r="P75" s="231"/>
      <c r="Q75" s="230"/>
      <c r="R75" s="231"/>
      <c r="S75" s="230"/>
      <c r="T75" s="231"/>
      <c r="U75" s="230"/>
      <c r="V75" s="231"/>
      <c r="W75" s="230"/>
      <c r="X75" s="231"/>
      <c r="Y75" s="230"/>
      <c r="Z75" s="231"/>
      <c r="AA75" s="230"/>
      <c r="AB75" s="231"/>
      <c r="AC75" s="230"/>
      <c r="AD75" s="231"/>
      <c r="AE75" s="230"/>
      <c r="AF75" s="231"/>
      <c r="AG75" s="230"/>
      <c r="AH75" s="231"/>
      <c r="AI75" s="230"/>
      <c r="AJ75" s="231"/>
      <c r="AK75" s="230"/>
      <c r="AL75" s="231"/>
      <c r="AM75" s="230"/>
      <c r="AN75" s="231"/>
      <c r="AO75" s="230"/>
      <c r="AP75" s="231"/>
      <c r="AQ75" s="230"/>
      <c r="AR75" s="231"/>
      <c r="AS75" s="230"/>
      <c r="AT75" s="231"/>
      <c r="AU75" s="230"/>
      <c r="AV75" s="231"/>
      <c r="AW75" s="230"/>
      <c r="AX75" s="231"/>
      <c r="AY75" s="230"/>
      <c r="AZ75" s="231"/>
      <c r="BA75" s="230"/>
      <c r="BB75" s="231"/>
      <c r="BC75" s="230"/>
      <c r="BD75" s="231"/>
      <c r="BE75" s="230"/>
      <c r="BF75" s="231"/>
      <c r="BG75" s="230"/>
      <c r="BH75" s="231"/>
      <c r="BI75" s="230"/>
      <c r="BJ75" s="231"/>
      <c r="BK75" s="230"/>
      <c r="BL75" s="231"/>
      <c r="BM75" s="230"/>
      <c r="BN75" s="231"/>
      <c r="BO75" s="230"/>
      <c r="BP75" s="231"/>
      <c r="BQ75" s="230"/>
      <c r="BR75" s="231"/>
      <c r="BS75" s="230"/>
      <c r="BT75" s="231"/>
      <c r="BU75" s="230"/>
      <c r="BV75" s="231"/>
      <c r="BW75" s="230"/>
      <c r="BX75" s="231"/>
      <c r="BY75" s="230"/>
      <c r="BZ75" s="231"/>
      <c r="CA75" s="230"/>
      <c r="CB75" s="231"/>
      <c r="CC75" s="230"/>
      <c r="CD75" s="231"/>
      <c r="CE75" s="230"/>
      <c r="CF75" s="231"/>
      <c r="CG75" s="230"/>
      <c r="CH75" s="231"/>
    </row>
    <row r="76" spans="1:88" ht="15.75" thickBot="1" x14ac:dyDescent="0.3">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15"/>
    </row>
    <row r="77" spans="1:88" s="110" customFormat="1" ht="16.5" thickBot="1" x14ac:dyDescent="0.3">
      <c r="A77" s="632" t="s">
        <v>12</v>
      </c>
      <c r="B77" s="268" t="s">
        <v>163</v>
      </c>
      <c r="C77" s="162">
        <f>C$4</f>
        <v>45292</v>
      </c>
      <c r="D77" s="162">
        <f t="shared" ref="D77:BO77" si="165">D$4</f>
        <v>45323</v>
      </c>
      <c r="E77" s="162">
        <f t="shared" si="165"/>
        <v>45352</v>
      </c>
      <c r="F77" s="162">
        <f t="shared" si="165"/>
        <v>45383</v>
      </c>
      <c r="G77" s="162">
        <f t="shared" si="165"/>
        <v>45413</v>
      </c>
      <c r="H77" s="162">
        <f t="shared" si="165"/>
        <v>45444</v>
      </c>
      <c r="I77" s="162">
        <f t="shared" si="165"/>
        <v>45474</v>
      </c>
      <c r="J77" s="162">
        <f t="shared" si="165"/>
        <v>45505</v>
      </c>
      <c r="K77" s="162">
        <f t="shared" si="165"/>
        <v>45536</v>
      </c>
      <c r="L77" s="162">
        <f t="shared" si="165"/>
        <v>45566</v>
      </c>
      <c r="M77" s="162">
        <f t="shared" si="165"/>
        <v>45597</v>
      </c>
      <c r="N77" s="162">
        <f t="shared" si="165"/>
        <v>45627</v>
      </c>
      <c r="O77" s="162">
        <f t="shared" si="165"/>
        <v>45658</v>
      </c>
      <c r="P77" s="162">
        <f t="shared" si="165"/>
        <v>45689</v>
      </c>
      <c r="Q77" s="162">
        <f t="shared" si="165"/>
        <v>45717</v>
      </c>
      <c r="R77" s="162">
        <f t="shared" si="165"/>
        <v>45748</v>
      </c>
      <c r="S77" s="162">
        <f t="shared" si="165"/>
        <v>45778</v>
      </c>
      <c r="T77" s="162">
        <f t="shared" si="165"/>
        <v>45809</v>
      </c>
      <c r="U77" s="162">
        <f t="shared" si="165"/>
        <v>45839</v>
      </c>
      <c r="V77" s="162">
        <f t="shared" si="165"/>
        <v>45870</v>
      </c>
      <c r="W77" s="162">
        <f t="shared" si="165"/>
        <v>45901</v>
      </c>
      <c r="X77" s="162">
        <f t="shared" si="165"/>
        <v>45931</v>
      </c>
      <c r="Y77" s="162">
        <f t="shared" si="165"/>
        <v>45962</v>
      </c>
      <c r="Z77" s="162">
        <f t="shared" si="165"/>
        <v>45992</v>
      </c>
      <c r="AA77" s="162">
        <f t="shared" si="165"/>
        <v>46023</v>
      </c>
      <c r="AB77" s="162">
        <f t="shared" si="165"/>
        <v>46054</v>
      </c>
      <c r="AC77" s="162">
        <f t="shared" si="165"/>
        <v>46082</v>
      </c>
      <c r="AD77" s="162">
        <f t="shared" si="165"/>
        <v>46113</v>
      </c>
      <c r="AE77" s="162">
        <f t="shared" si="165"/>
        <v>46143</v>
      </c>
      <c r="AF77" s="162">
        <f t="shared" si="165"/>
        <v>46174</v>
      </c>
      <c r="AG77" s="162">
        <f t="shared" si="165"/>
        <v>46204</v>
      </c>
      <c r="AH77" s="162">
        <f t="shared" si="165"/>
        <v>46235</v>
      </c>
      <c r="AI77" s="162">
        <f t="shared" si="165"/>
        <v>46266</v>
      </c>
      <c r="AJ77" s="162">
        <f t="shared" si="165"/>
        <v>46296</v>
      </c>
      <c r="AK77" s="162">
        <f t="shared" si="165"/>
        <v>46327</v>
      </c>
      <c r="AL77" s="162">
        <f t="shared" si="165"/>
        <v>46357</v>
      </c>
      <c r="AM77" s="162">
        <f t="shared" si="165"/>
        <v>46388</v>
      </c>
      <c r="AN77" s="162">
        <f t="shared" si="165"/>
        <v>46419</v>
      </c>
      <c r="AO77" s="162">
        <f t="shared" si="165"/>
        <v>46447</v>
      </c>
      <c r="AP77" s="162">
        <f t="shared" si="165"/>
        <v>46478</v>
      </c>
      <c r="AQ77" s="162">
        <f t="shared" si="165"/>
        <v>46508</v>
      </c>
      <c r="AR77" s="162">
        <f t="shared" si="165"/>
        <v>46539</v>
      </c>
      <c r="AS77" s="162">
        <f t="shared" si="165"/>
        <v>46569</v>
      </c>
      <c r="AT77" s="162">
        <f t="shared" si="165"/>
        <v>46600</v>
      </c>
      <c r="AU77" s="162">
        <f t="shared" si="165"/>
        <v>46631</v>
      </c>
      <c r="AV77" s="162">
        <f t="shared" si="165"/>
        <v>46661</v>
      </c>
      <c r="AW77" s="162">
        <f t="shared" si="165"/>
        <v>46692</v>
      </c>
      <c r="AX77" s="162">
        <f t="shared" si="165"/>
        <v>46722</v>
      </c>
      <c r="AY77" s="162">
        <f t="shared" si="165"/>
        <v>46753</v>
      </c>
      <c r="AZ77" s="162">
        <f t="shared" si="165"/>
        <v>46784</v>
      </c>
      <c r="BA77" s="162">
        <f t="shared" si="165"/>
        <v>46813</v>
      </c>
      <c r="BB77" s="162">
        <f t="shared" si="165"/>
        <v>46844</v>
      </c>
      <c r="BC77" s="162">
        <f t="shared" si="165"/>
        <v>46874</v>
      </c>
      <c r="BD77" s="162">
        <f t="shared" si="165"/>
        <v>46905</v>
      </c>
      <c r="BE77" s="162">
        <f t="shared" si="165"/>
        <v>46935</v>
      </c>
      <c r="BF77" s="162">
        <f t="shared" si="165"/>
        <v>46966</v>
      </c>
      <c r="BG77" s="162">
        <f t="shared" si="165"/>
        <v>46997</v>
      </c>
      <c r="BH77" s="162">
        <f t="shared" si="165"/>
        <v>47027</v>
      </c>
      <c r="BI77" s="162">
        <f t="shared" si="165"/>
        <v>47058</v>
      </c>
      <c r="BJ77" s="162">
        <f t="shared" si="165"/>
        <v>47088</v>
      </c>
      <c r="BK77" s="162">
        <f t="shared" si="165"/>
        <v>47119</v>
      </c>
      <c r="BL77" s="162">
        <f t="shared" si="165"/>
        <v>47150</v>
      </c>
      <c r="BM77" s="162">
        <f t="shared" si="165"/>
        <v>47178</v>
      </c>
      <c r="BN77" s="162">
        <f t="shared" si="165"/>
        <v>47209</v>
      </c>
      <c r="BO77" s="162">
        <f t="shared" si="165"/>
        <v>47239</v>
      </c>
      <c r="BP77" s="162">
        <f t="shared" ref="BP77:CH77" si="166">BP$4</f>
        <v>47270</v>
      </c>
      <c r="BQ77" s="162">
        <f t="shared" si="166"/>
        <v>47300</v>
      </c>
      <c r="BR77" s="162">
        <f t="shared" si="166"/>
        <v>47331</v>
      </c>
      <c r="BS77" s="162">
        <f t="shared" si="166"/>
        <v>47362</v>
      </c>
      <c r="BT77" s="162">
        <f t="shared" si="166"/>
        <v>47392</v>
      </c>
      <c r="BU77" s="162">
        <f t="shared" si="166"/>
        <v>47423</v>
      </c>
      <c r="BV77" s="162">
        <f t="shared" si="166"/>
        <v>47453</v>
      </c>
      <c r="BW77" s="162">
        <f t="shared" si="166"/>
        <v>47484</v>
      </c>
      <c r="BX77" s="162">
        <f t="shared" si="166"/>
        <v>47515</v>
      </c>
      <c r="BY77" s="162">
        <f t="shared" si="166"/>
        <v>47543</v>
      </c>
      <c r="BZ77" s="162">
        <f t="shared" si="166"/>
        <v>47574</v>
      </c>
      <c r="CA77" s="162">
        <f t="shared" si="166"/>
        <v>47604</v>
      </c>
      <c r="CB77" s="162">
        <f t="shared" si="166"/>
        <v>47635</v>
      </c>
      <c r="CC77" s="162">
        <f t="shared" si="166"/>
        <v>47665</v>
      </c>
      <c r="CD77" s="162">
        <f t="shared" si="166"/>
        <v>47696</v>
      </c>
      <c r="CE77" s="162">
        <f t="shared" si="166"/>
        <v>47727</v>
      </c>
      <c r="CF77" s="162">
        <f t="shared" si="166"/>
        <v>47757</v>
      </c>
      <c r="CG77" s="162">
        <f t="shared" si="166"/>
        <v>47788</v>
      </c>
      <c r="CH77" s="163">
        <f t="shared" si="166"/>
        <v>47818</v>
      </c>
      <c r="CJ77" s="110" t="s">
        <v>236</v>
      </c>
    </row>
    <row r="78" spans="1:88" s="110" customFormat="1" ht="15.75" customHeight="1" x14ac:dyDescent="0.25">
      <c r="A78" s="633"/>
      <c r="B78" s="14" t="str">
        <f>B59</f>
        <v>Air Comp</v>
      </c>
      <c r="C78" s="435">
        <v>8.5109000000000004E-2</v>
      </c>
      <c r="D78" s="435">
        <v>7.7715000000000006E-2</v>
      </c>
      <c r="E78" s="435">
        <v>8.6136000000000004E-2</v>
      </c>
      <c r="F78" s="435">
        <v>7.9796000000000006E-2</v>
      </c>
      <c r="G78" s="435">
        <v>8.5334999999999994E-2</v>
      </c>
      <c r="H78" s="435">
        <v>8.1994999999999998E-2</v>
      </c>
      <c r="I78" s="435">
        <v>8.4098999999999993E-2</v>
      </c>
      <c r="J78" s="435">
        <v>8.4198999999999996E-2</v>
      </c>
      <c r="K78" s="435">
        <v>8.2512000000000002E-2</v>
      </c>
      <c r="L78" s="435">
        <v>8.5277000000000006E-2</v>
      </c>
      <c r="M78" s="435">
        <v>8.2588999999999996E-2</v>
      </c>
      <c r="N78" s="435">
        <v>8.5237999999999994E-2</v>
      </c>
      <c r="O78" s="435">
        <f>C78</f>
        <v>8.5109000000000004E-2</v>
      </c>
      <c r="P78" s="435">
        <f t="shared" ref="P78:P90" si="167">D78</f>
        <v>7.7715000000000006E-2</v>
      </c>
      <c r="Q78" s="435">
        <f t="shared" ref="Q78:Q90" si="168">E78</f>
        <v>8.6136000000000004E-2</v>
      </c>
      <c r="R78" s="435">
        <f t="shared" ref="R78:R90" si="169">F78</f>
        <v>7.9796000000000006E-2</v>
      </c>
      <c r="S78" s="435">
        <f t="shared" ref="S78:S90" si="170">G78</f>
        <v>8.5334999999999994E-2</v>
      </c>
      <c r="T78" s="435">
        <f t="shared" ref="T78:T90" si="171">H78</f>
        <v>8.1994999999999998E-2</v>
      </c>
      <c r="U78" s="435">
        <f t="shared" ref="U78:U90" si="172">I78</f>
        <v>8.4098999999999993E-2</v>
      </c>
      <c r="V78" s="435">
        <f t="shared" ref="V78:V90" si="173">J78</f>
        <v>8.4198999999999996E-2</v>
      </c>
      <c r="W78" s="435">
        <f t="shared" ref="W78:W90" si="174">K78</f>
        <v>8.2512000000000002E-2</v>
      </c>
      <c r="X78" s="435">
        <f t="shared" ref="X78:X90" si="175">L78</f>
        <v>8.5277000000000006E-2</v>
      </c>
      <c r="Y78" s="435">
        <f t="shared" ref="Y78:Y90" si="176">M78</f>
        <v>8.2588999999999996E-2</v>
      </c>
      <c r="Z78" s="435">
        <f t="shared" ref="Z78:Z90" si="177">N78</f>
        <v>8.5237999999999994E-2</v>
      </c>
      <c r="AA78" s="435">
        <f t="shared" ref="AA78:AA90" si="178">O78</f>
        <v>8.5109000000000004E-2</v>
      </c>
      <c r="AB78" s="435">
        <f t="shared" ref="AB78:AB90" si="179">P78</f>
        <v>7.7715000000000006E-2</v>
      </c>
      <c r="AC78" s="435">
        <f t="shared" ref="AC78:AC90" si="180">Q78</f>
        <v>8.6136000000000004E-2</v>
      </c>
      <c r="AD78" s="435">
        <f t="shared" ref="AD78:AD90" si="181">R78</f>
        <v>7.9796000000000006E-2</v>
      </c>
      <c r="AE78" s="435">
        <f t="shared" ref="AE78:AE90" si="182">S78</f>
        <v>8.5334999999999994E-2</v>
      </c>
      <c r="AF78" s="435">
        <f t="shared" ref="AF78:AF90" si="183">T78</f>
        <v>8.1994999999999998E-2</v>
      </c>
      <c r="AG78" s="435">
        <f t="shared" ref="AG78:AG90" si="184">U78</f>
        <v>8.4098999999999993E-2</v>
      </c>
      <c r="AH78" s="435">
        <f t="shared" ref="AH78:AH90" si="185">V78</f>
        <v>8.4198999999999996E-2</v>
      </c>
      <c r="AI78" s="435">
        <f t="shared" ref="AI78:AI90" si="186">W78</f>
        <v>8.2512000000000002E-2</v>
      </c>
      <c r="AJ78" s="435">
        <f t="shared" ref="AJ78:AJ90" si="187">X78</f>
        <v>8.5277000000000006E-2</v>
      </c>
      <c r="AK78" s="435">
        <f t="shared" ref="AK78:AK90" si="188">Y78</f>
        <v>8.2588999999999996E-2</v>
      </c>
      <c r="AL78" s="435">
        <f t="shared" ref="AL78:AL90" si="189">Z78</f>
        <v>8.5237999999999994E-2</v>
      </c>
      <c r="AM78" s="435">
        <f t="shared" ref="AM78:AM90" si="190">AA78</f>
        <v>8.5109000000000004E-2</v>
      </c>
      <c r="AN78" s="435">
        <f t="shared" ref="AN78:AN90" si="191">AB78</f>
        <v>7.7715000000000006E-2</v>
      </c>
      <c r="AO78" s="435">
        <f t="shared" ref="AO78:AO90" si="192">AC78</f>
        <v>8.6136000000000004E-2</v>
      </c>
      <c r="AP78" s="435">
        <f t="shared" ref="AP78:AP90" si="193">AD78</f>
        <v>7.9796000000000006E-2</v>
      </c>
      <c r="AQ78" s="435">
        <f t="shared" ref="AQ78:AQ90" si="194">AE78</f>
        <v>8.5334999999999994E-2</v>
      </c>
      <c r="AR78" s="435">
        <f t="shared" ref="AR78:AR90" si="195">AF78</f>
        <v>8.1994999999999998E-2</v>
      </c>
      <c r="AS78" s="435">
        <f t="shared" ref="AS78:AS90" si="196">AG78</f>
        <v>8.4098999999999993E-2</v>
      </c>
      <c r="AT78" s="435">
        <f t="shared" ref="AT78:AT90" si="197">AH78</f>
        <v>8.4198999999999996E-2</v>
      </c>
      <c r="AU78" s="435">
        <f t="shared" ref="AU78:AU90" si="198">AI78</f>
        <v>8.2512000000000002E-2</v>
      </c>
      <c r="AV78" s="435">
        <f t="shared" ref="AV78:AV90" si="199">AJ78</f>
        <v>8.5277000000000006E-2</v>
      </c>
      <c r="AW78" s="435">
        <f t="shared" ref="AW78:AW90" si="200">AK78</f>
        <v>8.2588999999999996E-2</v>
      </c>
      <c r="AX78" s="435">
        <f t="shared" ref="AX78:AX90" si="201">AL78</f>
        <v>8.5237999999999994E-2</v>
      </c>
      <c r="AY78" s="435">
        <f t="shared" ref="AY78:AY90" si="202">AM78</f>
        <v>8.5109000000000004E-2</v>
      </c>
      <c r="AZ78" s="435">
        <f t="shared" ref="AZ78:AZ90" si="203">AN78</f>
        <v>7.7715000000000006E-2</v>
      </c>
      <c r="BA78" s="435">
        <f t="shared" ref="BA78:BA90" si="204">AO78</f>
        <v>8.6136000000000004E-2</v>
      </c>
      <c r="BB78" s="435">
        <f t="shared" ref="BB78:BB90" si="205">AP78</f>
        <v>7.9796000000000006E-2</v>
      </c>
      <c r="BC78" s="435">
        <f t="shared" ref="BC78:BC90" si="206">AQ78</f>
        <v>8.5334999999999994E-2</v>
      </c>
      <c r="BD78" s="435">
        <f t="shared" ref="BD78:BD90" si="207">AR78</f>
        <v>8.1994999999999998E-2</v>
      </c>
      <c r="BE78" s="435">
        <f t="shared" ref="BE78:BE90" si="208">AS78</f>
        <v>8.4098999999999993E-2</v>
      </c>
      <c r="BF78" s="435">
        <f t="shared" ref="BF78:BF90" si="209">AT78</f>
        <v>8.4198999999999996E-2</v>
      </c>
      <c r="BG78" s="435">
        <f t="shared" ref="BG78:BG90" si="210">AU78</f>
        <v>8.2512000000000002E-2</v>
      </c>
      <c r="BH78" s="435">
        <f t="shared" ref="BH78:BH90" si="211">AV78</f>
        <v>8.5277000000000006E-2</v>
      </c>
      <c r="BI78" s="435">
        <f t="shared" ref="BI78:BI90" si="212">AW78</f>
        <v>8.2588999999999996E-2</v>
      </c>
      <c r="BJ78" s="435">
        <f t="shared" ref="BJ78:BJ90" si="213">AX78</f>
        <v>8.5237999999999994E-2</v>
      </c>
      <c r="BK78" s="435">
        <f t="shared" ref="BK78:BK90" si="214">AY78</f>
        <v>8.5109000000000004E-2</v>
      </c>
      <c r="BL78" s="435">
        <f t="shared" ref="BL78:BL90" si="215">AZ78</f>
        <v>7.7715000000000006E-2</v>
      </c>
      <c r="BM78" s="435">
        <f t="shared" ref="BM78:BM90" si="216">BA78</f>
        <v>8.6136000000000004E-2</v>
      </c>
      <c r="BN78" s="435">
        <f t="shared" ref="BN78:BN90" si="217">BB78</f>
        <v>7.9796000000000006E-2</v>
      </c>
      <c r="BO78" s="435">
        <f t="shared" ref="BO78:BO90" si="218">BC78</f>
        <v>8.5334999999999994E-2</v>
      </c>
      <c r="BP78" s="435">
        <f t="shared" ref="BP78:BP90" si="219">BD78</f>
        <v>8.1994999999999998E-2</v>
      </c>
      <c r="BQ78" s="435">
        <f t="shared" ref="BQ78:BQ90" si="220">BE78</f>
        <v>8.4098999999999993E-2</v>
      </c>
      <c r="BR78" s="435">
        <f t="shared" ref="BR78:BR90" si="221">BF78</f>
        <v>8.4198999999999996E-2</v>
      </c>
      <c r="BS78" s="435">
        <f t="shared" ref="BS78:BS90" si="222">BG78</f>
        <v>8.2512000000000002E-2</v>
      </c>
      <c r="BT78" s="435">
        <f t="shared" ref="BT78:BT90" si="223">BH78</f>
        <v>8.5277000000000006E-2</v>
      </c>
      <c r="BU78" s="435">
        <f t="shared" ref="BU78:BU90" si="224">BI78</f>
        <v>8.2588999999999996E-2</v>
      </c>
      <c r="BV78" s="435">
        <f t="shared" ref="BV78:BV90" si="225">BJ78</f>
        <v>8.5237999999999994E-2</v>
      </c>
      <c r="BW78" s="435">
        <f t="shared" ref="BW78:BW90" si="226">BK78</f>
        <v>8.5109000000000004E-2</v>
      </c>
      <c r="BX78" s="435">
        <f t="shared" ref="BX78:BX90" si="227">BL78</f>
        <v>7.7715000000000006E-2</v>
      </c>
      <c r="BY78" s="435">
        <f t="shared" ref="BY78:BY90" si="228">BM78</f>
        <v>8.6136000000000004E-2</v>
      </c>
      <c r="BZ78" s="435">
        <f t="shared" ref="BZ78:BZ90" si="229">BN78</f>
        <v>7.9796000000000006E-2</v>
      </c>
      <c r="CA78" s="435">
        <f t="shared" ref="CA78:CA90" si="230">BO78</f>
        <v>8.5334999999999994E-2</v>
      </c>
      <c r="CB78" s="435">
        <f t="shared" ref="CB78:CB90" si="231">BP78</f>
        <v>8.1994999999999998E-2</v>
      </c>
      <c r="CC78" s="435">
        <f t="shared" ref="CC78:CC90" si="232">BQ78</f>
        <v>8.4098999999999993E-2</v>
      </c>
      <c r="CD78" s="435">
        <f t="shared" ref="CD78:CD90" si="233">BR78</f>
        <v>8.4198999999999996E-2</v>
      </c>
      <c r="CE78" s="435">
        <f t="shared" ref="CE78:CE90" si="234">BS78</f>
        <v>8.2512000000000002E-2</v>
      </c>
      <c r="CF78" s="435">
        <f t="shared" ref="CF78:CF90" si="235">BT78</f>
        <v>8.5277000000000006E-2</v>
      </c>
      <c r="CG78" s="435">
        <f t="shared" ref="CG78:CG90" si="236">BU78</f>
        <v>8.2588999999999996E-2</v>
      </c>
      <c r="CH78" s="441">
        <f t="shared" ref="CH78:CH90" si="237">BV78</f>
        <v>8.5237999999999994E-2</v>
      </c>
      <c r="CJ78" s="433">
        <f>SUM(C78:N78)</f>
        <v>1.0000000000000002</v>
      </c>
    </row>
    <row r="79" spans="1:88" s="110" customFormat="1" ht="15.75" x14ac:dyDescent="0.25">
      <c r="A79" s="633"/>
      <c r="B79" s="14" t="str">
        <f t="shared" ref="B79:B90" si="238">B60</f>
        <v>Building Shell</v>
      </c>
      <c r="C79" s="435">
        <v>0.107824</v>
      </c>
      <c r="D79" s="435">
        <v>9.1051999999999994E-2</v>
      </c>
      <c r="E79" s="435">
        <v>7.1135000000000004E-2</v>
      </c>
      <c r="F79" s="435">
        <v>4.1179E-2</v>
      </c>
      <c r="G79" s="435">
        <v>4.4423999999999998E-2</v>
      </c>
      <c r="H79" s="435">
        <v>0.106128</v>
      </c>
      <c r="I79" s="435">
        <v>0.14288100000000001</v>
      </c>
      <c r="J79" s="435">
        <v>0.133494</v>
      </c>
      <c r="K79" s="435">
        <v>5.781E-2</v>
      </c>
      <c r="L79" s="435">
        <v>3.8018000000000003E-2</v>
      </c>
      <c r="M79" s="435">
        <v>6.2103999999999999E-2</v>
      </c>
      <c r="N79" s="435">
        <v>0.103951</v>
      </c>
      <c r="O79" s="435">
        <f t="shared" ref="O79:O90" si="239">C79</f>
        <v>0.107824</v>
      </c>
      <c r="P79" s="435">
        <f t="shared" si="167"/>
        <v>9.1051999999999994E-2</v>
      </c>
      <c r="Q79" s="435">
        <f t="shared" si="168"/>
        <v>7.1135000000000004E-2</v>
      </c>
      <c r="R79" s="435">
        <f t="shared" si="169"/>
        <v>4.1179E-2</v>
      </c>
      <c r="S79" s="435">
        <f t="shared" si="170"/>
        <v>4.4423999999999998E-2</v>
      </c>
      <c r="T79" s="435">
        <f t="shared" si="171"/>
        <v>0.106128</v>
      </c>
      <c r="U79" s="435">
        <f t="shared" si="172"/>
        <v>0.14288100000000001</v>
      </c>
      <c r="V79" s="435">
        <f t="shared" si="173"/>
        <v>0.133494</v>
      </c>
      <c r="W79" s="435">
        <f t="shared" si="174"/>
        <v>5.781E-2</v>
      </c>
      <c r="X79" s="435">
        <f t="shared" si="175"/>
        <v>3.8018000000000003E-2</v>
      </c>
      <c r="Y79" s="435">
        <f t="shared" si="176"/>
        <v>6.2103999999999999E-2</v>
      </c>
      <c r="Z79" s="435">
        <f t="shared" si="177"/>
        <v>0.103951</v>
      </c>
      <c r="AA79" s="435">
        <f t="shared" si="178"/>
        <v>0.107824</v>
      </c>
      <c r="AB79" s="435">
        <f t="shared" si="179"/>
        <v>9.1051999999999994E-2</v>
      </c>
      <c r="AC79" s="435">
        <f t="shared" si="180"/>
        <v>7.1135000000000004E-2</v>
      </c>
      <c r="AD79" s="435">
        <f t="shared" si="181"/>
        <v>4.1179E-2</v>
      </c>
      <c r="AE79" s="435">
        <f t="shared" si="182"/>
        <v>4.4423999999999998E-2</v>
      </c>
      <c r="AF79" s="435">
        <f t="shared" si="183"/>
        <v>0.106128</v>
      </c>
      <c r="AG79" s="435">
        <f t="shared" si="184"/>
        <v>0.14288100000000001</v>
      </c>
      <c r="AH79" s="435">
        <f t="shared" si="185"/>
        <v>0.133494</v>
      </c>
      <c r="AI79" s="435">
        <f t="shared" si="186"/>
        <v>5.781E-2</v>
      </c>
      <c r="AJ79" s="435">
        <f t="shared" si="187"/>
        <v>3.8018000000000003E-2</v>
      </c>
      <c r="AK79" s="435">
        <f t="shared" si="188"/>
        <v>6.2103999999999999E-2</v>
      </c>
      <c r="AL79" s="435">
        <f t="shared" si="189"/>
        <v>0.103951</v>
      </c>
      <c r="AM79" s="435">
        <f t="shared" si="190"/>
        <v>0.107824</v>
      </c>
      <c r="AN79" s="435">
        <f t="shared" si="191"/>
        <v>9.1051999999999994E-2</v>
      </c>
      <c r="AO79" s="435">
        <f t="shared" si="192"/>
        <v>7.1135000000000004E-2</v>
      </c>
      <c r="AP79" s="435">
        <f t="shared" si="193"/>
        <v>4.1179E-2</v>
      </c>
      <c r="AQ79" s="435">
        <f t="shared" si="194"/>
        <v>4.4423999999999998E-2</v>
      </c>
      <c r="AR79" s="435">
        <f t="shared" si="195"/>
        <v>0.106128</v>
      </c>
      <c r="AS79" s="435">
        <f t="shared" si="196"/>
        <v>0.14288100000000001</v>
      </c>
      <c r="AT79" s="435">
        <f t="shared" si="197"/>
        <v>0.133494</v>
      </c>
      <c r="AU79" s="435">
        <f t="shared" si="198"/>
        <v>5.781E-2</v>
      </c>
      <c r="AV79" s="435">
        <f t="shared" si="199"/>
        <v>3.8018000000000003E-2</v>
      </c>
      <c r="AW79" s="435">
        <f t="shared" si="200"/>
        <v>6.2103999999999999E-2</v>
      </c>
      <c r="AX79" s="435">
        <f t="shared" si="201"/>
        <v>0.103951</v>
      </c>
      <c r="AY79" s="435">
        <f t="shared" si="202"/>
        <v>0.107824</v>
      </c>
      <c r="AZ79" s="435">
        <f t="shared" si="203"/>
        <v>9.1051999999999994E-2</v>
      </c>
      <c r="BA79" s="435">
        <f t="shared" si="204"/>
        <v>7.1135000000000004E-2</v>
      </c>
      <c r="BB79" s="435">
        <f t="shared" si="205"/>
        <v>4.1179E-2</v>
      </c>
      <c r="BC79" s="435">
        <f t="shared" si="206"/>
        <v>4.4423999999999998E-2</v>
      </c>
      <c r="BD79" s="435">
        <f t="shared" si="207"/>
        <v>0.106128</v>
      </c>
      <c r="BE79" s="435">
        <f t="shared" si="208"/>
        <v>0.14288100000000001</v>
      </c>
      <c r="BF79" s="435">
        <f t="shared" si="209"/>
        <v>0.133494</v>
      </c>
      <c r="BG79" s="435">
        <f t="shared" si="210"/>
        <v>5.781E-2</v>
      </c>
      <c r="BH79" s="435">
        <f t="shared" si="211"/>
        <v>3.8018000000000003E-2</v>
      </c>
      <c r="BI79" s="435">
        <f t="shared" si="212"/>
        <v>6.2103999999999999E-2</v>
      </c>
      <c r="BJ79" s="435">
        <f t="shared" si="213"/>
        <v>0.103951</v>
      </c>
      <c r="BK79" s="435">
        <f t="shared" si="214"/>
        <v>0.107824</v>
      </c>
      <c r="BL79" s="435">
        <f t="shared" si="215"/>
        <v>9.1051999999999994E-2</v>
      </c>
      <c r="BM79" s="435">
        <f t="shared" si="216"/>
        <v>7.1135000000000004E-2</v>
      </c>
      <c r="BN79" s="435">
        <f t="shared" si="217"/>
        <v>4.1179E-2</v>
      </c>
      <c r="BO79" s="435">
        <f t="shared" si="218"/>
        <v>4.4423999999999998E-2</v>
      </c>
      <c r="BP79" s="435">
        <f t="shared" si="219"/>
        <v>0.106128</v>
      </c>
      <c r="BQ79" s="435">
        <f t="shared" si="220"/>
        <v>0.14288100000000001</v>
      </c>
      <c r="BR79" s="435">
        <f t="shared" si="221"/>
        <v>0.133494</v>
      </c>
      <c r="BS79" s="435">
        <f t="shared" si="222"/>
        <v>5.781E-2</v>
      </c>
      <c r="BT79" s="435">
        <f t="shared" si="223"/>
        <v>3.8018000000000003E-2</v>
      </c>
      <c r="BU79" s="435">
        <f t="shared" si="224"/>
        <v>6.2103999999999999E-2</v>
      </c>
      <c r="BV79" s="435">
        <f t="shared" si="225"/>
        <v>0.103951</v>
      </c>
      <c r="BW79" s="435">
        <f t="shared" si="226"/>
        <v>0.107824</v>
      </c>
      <c r="BX79" s="435">
        <f t="shared" si="227"/>
        <v>9.1051999999999994E-2</v>
      </c>
      <c r="BY79" s="435">
        <f t="shared" si="228"/>
        <v>7.1135000000000004E-2</v>
      </c>
      <c r="BZ79" s="435">
        <f t="shared" si="229"/>
        <v>4.1179E-2</v>
      </c>
      <c r="CA79" s="435">
        <f t="shared" si="230"/>
        <v>4.4423999999999998E-2</v>
      </c>
      <c r="CB79" s="435">
        <f t="shared" si="231"/>
        <v>0.106128</v>
      </c>
      <c r="CC79" s="435">
        <f t="shared" si="232"/>
        <v>0.14288100000000001</v>
      </c>
      <c r="CD79" s="435">
        <f t="shared" si="233"/>
        <v>0.133494</v>
      </c>
      <c r="CE79" s="435">
        <f t="shared" si="234"/>
        <v>5.781E-2</v>
      </c>
      <c r="CF79" s="435">
        <f t="shared" si="235"/>
        <v>3.8018000000000003E-2</v>
      </c>
      <c r="CG79" s="435">
        <f t="shared" si="236"/>
        <v>6.2103999999999999E-2</v>
      </c>
      <c r="CH79" s="441">
        <f t="shared" si="237"/>
        <v>0.103951</v>
      </c>
      <c r="CJ79" s="433">
        <f t="shared" ref="CJ79:CJ90" si="240">SUM(C79:N79)</f>
        <v>1</v>
      </c>
    </row>
    <row r="80" spans="1:88" s="110" customFormat="1" ht="15.75" x14ac:dyDescent="0.25">
      <c r="A80" s="633"/>
      <c r="B80" s="14" t="str">
        <f t="shared" si="238"/>
        <v>Cooking</v>
      </c>
      <c r="C80" s="435">
        <v>8.6096000000000006E-2</v>
      </c>
      <c r="D80" s="435">
        <v>7.8608999999999998E-2</v>
      </c>
      <c r="E80" s="435">
        <v>8.1547999999999995E-2</v>
      </c>
      <c r="F80" s="435">
        <v>7.2947999999999999E-2</v>
      </c>
      <c r="G80" s="435">
        <v>8.6277000000000006E-2</v>
      </c>
      <c r="H80" s="435">
        <v>8.3294000000000007E-2</v>
      </c>
      <c r="I80" s="435">
        <v>8.5859000000000005E-2</v>
      </c>
      <c r="J80" s="435">
        <v>8.5885000000000003E-2</v>
      </c>
      <c r="K80" s="435">
        <v>8.3474999999999994E-2</v>
      </c>
      <c r="L80" s="435">
        <v>8.6262000000000005E-2</v>
      </c>
      <c r="M80" s="435">
        <v>8.3496000000000001E-2</v>
      </c>
      <c r="N80" s="435">
        <v>8.6250999999999994E-2</v>
      </c>
      <c r="O80" s="435">
        <f t="shared" si="239"/>
        <v>8.6096000000000006E-2</v>
      </c>
      <c r="P80" s="435">
        <f t="shared" si="167"/>
        <v>7.8608999999999998E-2</v>
      </c>
      <c r="Q80" s="435">
        <f t="shared" si="168"/>
        <v>8.1547999999999995E-2</v>
      </c>
      <c r="R80" s="435">
        <f t="shared" si="169"/>
        <v>7.2947999999999999E-2</v>
      </c>
      <c r="S80" s="435">
        <f t="shared" si="170"/>
        <v>8.6277000000000006E-2</v>
      </c>
      <c r="T80" s="435">
        <f t="shared" si="171"/>
        <v>8.3294000000000007E-2</v>
      </c>
      <c r="U80" s="435">
        <f t="shared" si="172"/>
        <v>8.5859000000000005E-2</v>
      </c>
      <c r="V80" s="435">
        <f t="shared" si="173"/>
        <v>8.5885000000000003E-2</v>
      </c>
      <c r="W80" s="435">
        <f t="shared" si="174"/>
        <v>8.3474999999999994E-2</v>
      </c>
      <c r="X80" s="435">
        <f t="shared" si="175"/>
        <v>8.6262000000000005E-2</v>
      </c>
      <c r="Y80" s="435">
        <f t="shared" si="176"/>
        <v>8.3496000000000001E-2</v>
      </c>
      <c r="Z80" s="435">
        <f t="shared" si="177"/>
        <v>8.6250999999999994E-2</v>
      </c>
      <c r="AA80" s="435">
        <f t="shared" si="178"/>
        <v>8.6096000000000006E-2</v>
      </c>
      <c r="AB80" s="435">
        <f t="shared" si="179"/>
        <v>7.8608999999999998E-2</v>
      </c>
      <c r="AC80" s="435">
        <f t="shared" si="180"/>
        <v>8.1547999999999995E-2</v>
      </c>
      <c r="AD80" s="435">
        <f t="shared" si="181"/>
        <v>7.2947999999999999E-2</v>
      </c>
      <c r="AE80" s="435">
        <f t="shared" si="182"/>
        <v>8.6277000000000006E-2</v>
      </c>
      <c r="AF80" s="435">
        <f t="shared" si="183"/>
        <v>8.3294000000000007E-2</v>
      </c>
      <c r="AG80" s="435">
        <f t="shared" si="184"/>
        <v>8.5859000000000005E-2</v>
      </c>
      <c r="AH80" s="435">
        <f t="shared" si="185"/>
        <v>8.5885000000000003E-2</v>
      </c>
      <c r="AI80" s="435">
        <f t="shared" si="186"/>
        <v>8.3474999999999994E-2</v>
      </c>
      <c r="AJ80" s="435">
        <f t="shared" si="187"/>
        <v>8.6262000000000005E-2</v>
      </c>
      <c r="AK80" s="435">
        <f t="shared" si="188"/>
        <v>8.3496000000000001E-2</v>
      </c>
      <c r="AL80" s="435">
        <f t="shared" si="189"/>
        <v>8.6250999999999994E-2</v>
      </c>
      <c r="AM80" s="435">
        <f t="shared" si="190"/>
        <v>8.6096000000000006E-2</v>
      </c>
      <c r="AN80" s="435">
        <f t="shared" si="191"/>
        <v>7.8608999999999998E-2</v>
      </c>
      <c r="AO80" s="435">
        <f t="shared" si="192"/>
        <v>8.1547999999999995E-2</v>
      </c>
      <c r="AP80" s="435">
        <f t="shared" si="193"/>
        <v>7.2947999999999999E-2</v>
      </c>
      <c r="AQ80" s="435">
        <f t="shared" si="194"/>
        <v>8.6277000000000006E-2</v>
      </c>
      <c r="AR80" s="435">
        <f t="shared" si="195"/>
        <v>8.3294000000000007E-2</v>
      </c>
      <c r="AS80" s="435">
        <f t="shared" si="196"/>
        <v>8.5859000000000005E-2</v>
      </c>
      <c r="AT80" s="435">
        <f t="shared" si="197"/>
        <v>8.5885000000000003E-2</v>
      </c>
      <c r="AU80" s="435">
        <f t="shared" si="198"/>
        <v>8.3474999999999994E-2</v>
      </c>
      <c r="AV80" s="435">
        <f t="shared" si="199"/>
        <v>8.6262000000000005E-2</v>
      </c>
      <c r="AW80" s="435">
        <f t="shared" si="200"/>
        <v>8.3496000000000001E-2</v>
      </c>
      <c r="AX80" s="435">
        <f t="shared" si="201"/>
        <v>8.6250999999999994E-2</v>
      </c>
      <c r="AY80" s="435">
        <f t="shared" si="202"/>
        <v>8.6096000000000006E-2</v>
      </c>
      <c r="AZ80" s="435">
        <f t="shared" si="203"/>
        <v>7.8608999999999998E-2</v>
      </c>
      <c r="BA80" s="435">
        <f t="shared" si="204"/>
        <v>8.1547999999999995E-2</v>
      </c>
      <c r="BB80" s="435">
        <f t="shared" si="205"/>
        <v>7.2947999999999999E-2</v>
      </c>
      <c r="BC80" s="435">
        <f t="shared" si="206"/>
        <v>8.6277000000000006E-2</v>
      </c>
      <c r="BD80" s="435">
        <f t="shared" si="207"/>
        <v>8.3294000000000007E-2</v>
      </c>
      <c r="BE80" s="435">
        <f t="shared" si="208"/>
        <v>8.5859000000000005E-2</v>
      </c>
      <c r="BF80" s="435">
        <f t="shared" si="209"/>
        <v>8.5885000000000003E-2</v>
      </c>
      <c r="BG80" s="435">
        <f t="shared" si="210"/>
        <v>8.3474999999999994E-2</v>
      </c>
      <c r="BH80" s="435">
        <f t="shared" si="211"/>
        <v>8.6262000000000005E-2</v>
      </c>
      <c r="BI80" s="435">
        <f t="shared" si="212"/>
        <v>8.3496000000000001E-2</v>
      </c>
      <c r="BJ80" s="435">
        <f t="shared" si="213"/>
        <v>8.6250999999999994E-2</v>
      </c>
      <c r="BK80" s="435">
        <f t="shared" si="214"/>
        <v>8.6096000000000006E-2</v>
      </c>
      <c r="BL80" s="435">
        <f t="shared" si="215"/>
        <v>7.8608999999999998E-2</v>
      </c>
      <c r="BM80" s="435">
        <f t="shared" si="216"/>
        <v>8.1547999999999995E-2</v>
      </c>
      <c r="BN80" s="435">
        <f t="shared" si="217"/>
        <v>7.2947999999999999E-2</v>
      </c>
      <c r="BO80" s="435">
        <f t="shared" si="218"/>
        <v>8.6277000000000006E-2</v>
      </c>
      <c r="BP80" s="435">
        <f t="shared" si="219"/>
        <v>8.3294000000000007E-2</v>
      </c>
      <c r="BQ80" s="435">
        <f t="shared" si="220"/>
        <v>8.5859000000000005E-2</v>
      </c>
      <c r="BR80" s="435">
        <f t="shared" si="221"/>
        <v>8.5885000000000003E-2</v>
      </c>
      <c r="BS80" s="435">
        <f t="shared" si="222"/>
        <v>8.3474999999999994E-2</v>
      </c>
      <c r="BT80" s="435">
        <f t="shared" si="223"/>
        <v>8.6262000000000005E-2</v>
      </c>
      <c r="BU80" s="435">
        <f t="shared" si="224"/>
        <v>8.3496000000000001E-2</v>
      </c>
      <c r="BV80" s="435">
        <f t="shared" si="225"/>
        <v>8.6250999999999994E-2</v>
      </c>
      <c r="BW80" s="435">
        <f t="shared" si="226"/>
        <v>8.6096000000000006E-2</v>
      </c>
      <c r="BX80" s="435">
        <f t="shared" si="227"/>
        <v>7.8608999999999998E-2</v>
      </c>
      <c r="BY80" s="435">
        <f t="shared" si="228"/>
        <v>8.1547999999999995E-2</v>
      </c>
      <c r="BZ80" s="435">
        <f t="shared" si="229"/>
        <v>7.2947999999999999E-2</v>
      </c>
      <c r="CA80" s="435">
        <f t="shared" si="230"/>
        <v>8.6277000000000006E-2</v>
      </c>
      <c r="CB80" s="435">
        <f t="shared" si="231"/>
        <v>8.3294000000000007E-2</v>
      </c>
      <c r="CC80" s="435">
        <f t="shared" si="232"/>
        <v>8.5859000000000005E-2</v>
      </c>
      <c r="CD80" s="435">
        <f t="shared" si="233"/>
        <v>8.5885000000000003E-2</v>
      </c>
      <c r="CE80" s="435">
        <f t="shared" si="234"/>
        <v>8.3474999999999994E-2</v>
      </c>
      <c r="CF80" s="435">
        <f t="shared" si="235"/>
        <v>8.6262000000000005E-2</v>
      </c>
      <c r="CG80" s="435">
        <f t="shared" si="236"/>
        <v>8.3496000000000001E-2</v>
      </c>
      <c r="CH80" s="441">
        <f t="shared" si="237"/>
        <v>8.6250999999999994E-2</v>
      </c>
      <c r="CJ80" s="433">
        <f t="shared" si="240"/>
        <v>0.99999999999999989</v>
      </c>
    </row>
    <row r="81" spans="1:88" s="110" customFormat="1" ht="15.75" x14ac:dyDescent="0.25">
      <c r="A81" s="633"/>
      <c r="B81" s="14" t="str">
        <f t="shared" si="238"/>
        <v>Cooling</v>
      </c>
      <c r="C81" s="435">
        <v>6.0000000000000002E-6</v>
      </c>
      <c r="D81" s="435">
        <v>2.4699999999999999E-4</v>
      </c>
      <c r="E81" s="435">
        <v>7.2360000000000002E-3</v>
      </c>
      <c r="F81" s="435">
        <v>2.1690999999999998E-2</v>
      </c>
      <c r="G81" s="435">
        <v>6.2979999999999994E-2</v>
      </c>
      <c r="H81" s="435">
        <v>0.21317</v>
      </c>
      <c r="I81" s="435">
        <v>0.29002899999999998</v>
      </c>
      <c r="J81" s="435">
        <v>0.270206</v>
      </c>
      <c r="K81" s="435">
        <v>0.108695</v>
      </c>
      <c r="L81" s="435">
        <v>1.9643000000000001E-2</v>
      </c>
      <c r="M81" s="435">
        <v>6.0299999999999998E-3</v>
      </c>
      <c r="N81" s="435">
        <v>6.7000000000000002E-5</v>
      </c>
      <c r="O81" s="435">
        <f t="shared" si="239"/>
        <v>6.0000000000000002E-6</v>
      </c>
      <c r="P81" s="435">
        <f t="shared" si="167"/>
        <v>2.4699999999999999E-4</v>
      </c>
      <c r="Q81" s="435">
        <f t="shared" si="168"/>
        <v>7.2360000000000002E-3</v>
      </c>
      <c r="R81" s="435">
        <f t="shared" si="169"/>
        <v>2.1690999999999998E-2</v>
      </c>
      <c r="S81" s="435">
        <f t="shared" si="170"/>
        <v>6.2979999999999994E-2</v>
      </c>
      <c r="T81" s="435">
        <f t="shared" si="171"/>
        <v>0.21317</v>
      </c>
      <c r="U81" s="435">
        <f t="shared" si="172"/>
        <v>0.29002899999999998</v>
      </c>
      <c r="V81" s="435">
        <f t="shared" si="173"/>
        <v>0.270206</v>
      </c>
      <c r="W81" s="435">
        <f t="shared" si="174"/>
        <v>0.108695</v>
      </c>
      <c r="X81" s="435">
        <f t="shared" si="175"/>
        <v>1.9643000000000001E-2</v>
      </c>
      <c r="Y81" s="435">
        <f t="shared" si="176"/>
        <v>6.0299999999999998E-3</v>
      </c>
      <c r="Z81" s="435">
        <f t="shared" si="177"/>
        <v>6.7000000000000002E-5</v>
      </c>
      <c r="AA81" s="435">
        <f t="shared" si="178"/>
        <v>6.0000000000000002E-6</v>
      </c>
      <c r="AB81" s="435">
        <f t="shared" si="179"/>
        <v>2.4699999999999999E-4</v>
      </c>
      <c r="AC81" s="435">
        <f t="shared" si="180"/>
        <v>7.2360000000000002E-3</v>
      </c>
      <c r="AD81" s="435">
        <f t="shared" si="181"/>
        <v>2.1690999999999998E-2</v>
      </c>
      <c r="AE81" s="435">
        <f t="shared" si="182"/>
        <v>6.2979999999999994E-2</v>
      </c>
      <c r="AF81" s="435">
        <f t="shared" si="183"/>
        <v>0.21317</v>
      </c>
      <c r="AG81" s="435">
        <f t="shared" si="184"/>
        <v>0.29002899999999998</v>
      </c>
      <c r="AH81" s="435">
        <f t="shared" si="185"/>
        <v>0.270206</v>
      </c>
      <c r="AI81" s="435">
        <f t="shared" si="186"/>
        <v>0.108695</v>
      </c>
      <c r="AJ81" s="435">
        <f t="shared" si="187"/>
        <v>1.9643000000000001E-2</v>
      </c>
      <c r="AK81" s="435">
        <f t="shared" si="188"/>
        <v>6.0299999999999998E-3</v>
      </c>
      <c r="AL81" s="435">
        <f t="shared" si="189"/>
        <v>6.7000000000000002E-5</v>
      </c>
      <c r="AM81" s="435">
        <f t="shared" si="190"/>
        <v>6.0000000000000002E-6</v>
      </c>
      <c r="AN81" s="435">
        <f t="shared" si="191"/>
        <v>2.4699999999999999E-4</v>
      </c>
      <c r="AO81" s="435">
        <f t="shared" si="192"/>
        <v>7.2360000000000002E-3</v>
      </c>
      <c r="AP81" s="435">
        <f t="shared" si="193"/>
        <v>2.1690999999999998E-2</v>
      </c>
      <c r="AQ81" s="435">
        <f t="shared" si="194"/>
        <v>6.2979999999999994E-2</v>
      </c>
      <c r="AR81" s="435">
        <f t="shared" si="195"/>
        <v>0.21317</v>
      </c>
      <c r="AS81" s="435">
        <f t="shared" si="196"/>
        <v>0.29002899999999998</v>
      </c>
      <c r="AT81" s="435">
        <f t="shared" si="197"/>
        <v>0.270206</v>
      </c>
      <c r="AU81" s="435">
        <f t="shared" si="198"/>
        <v>0.108695</v>
      </c>
      <c r="AV81" s="435">
        <f t="shared" si="199"/>
        <v>1.9643000000000001E-2</v>
      </c>
      <c r="AW81" s="435">
        <f t="shared" si="200"/>
        <v>6.0299999999999998E-3</v>
      </c>
      <c r="AX81" s="435">
        <f t="shared" si="201"/>
        <v>6.7000000000000002E-5</v>
      </c>
      <c r="AY81" s="435">
        <f t="shared" si="202"/>
        <v>6.0000000000000002E-6</v>
      </c>
      <c r="AZ81" s="435">
        <f t="shared" si="203"/>
        <v>2.4699999999999999E-4</v>
      </c>
      <c r="BA81" s="435">
        <f t="shared" si="204"/>
        <v>7.2360000000000002E-3</v>
      </c>
      <c r="BB81" s="435">
        <f t="shared" si="205"/>
        <v>2.1690999999999998E-2</v>
      </c>
      <c r="BC81" s="435">
        <f t="shared" si="206"/>
        <v>6.2979999999999994E-2</v>
      </c>
      <c r="BD81" s="435">
        <f t="shared" si="207"/>
        <v>0.21317</v>
      </c>
      <c r="BE81" s="435">
        <f t="shared" si="208"/>
        <v>0.29002899999999998</v>
      </c>
      <c r="BF81" s="435">
        <f t="shared" si="209"/>
        <v>0.270206</v>
      </c>
      <c r="BG81" s="435">
        <f t="shared" si="210"/>
        <v>0.108695</v>
      </c>
      <c r="BH81" s="435">
        <f t="shared" si="211"/>
        <v>1.9643000000000001E-2</v>
      </c>
      <c r="BI81" s="435">
        <f t="shared" si="212"/>
        <v>6.0299999999999998E-3</v>
      </c>
      <c r="BJ81" s="435">
        <f t="shared" si="213"/>
        <v>6.7000000000000002E-5</v>
      </c>
      <c r="BK81" s="435">
        <f t="shared" si="214"/>
        <v>6.0000000000000002E-6</v>
      </c>
      <c r="BL81" s="435">
        <f t="shared" si="215"/>
        <v>2.4699999999999999E-4</v>
      </c>
      <c r="BM81" s="435">
        <f t="shared" si="216"/>
        <v>7.2360000000000002E-3</v>
      </c>
      <c r="BN81" s="435">
        <f t="shared" si="217"/>
        <v>2.1690999999999998E-2</v>
      </c>
      <c r="BO81" s="435">
        <f t="shared" si="218"/>
        <v>6.2979999999999994E-2</v>
      </c>
      <c r="BP81" s="435">
        <f t="shared" si="219"/>
        <v>0.21317</v>
      </c>
      <c r="BQ81" s="435">
        <f t="shared" si="220"/>
        <v>0.29002899999999998</v>
      </c>
      <c r="BR81" s="435">
        <f t="shared" si="221"/>
        <v>0.270206</v>
      </c>
      <c r="BS81" s="435">
        <f t="shared" si="222"/>
        <v>0.108695</v>
      </c>
      <c r="BT81" s="435">
        <f t="shared" si="223"/>
        <v>1.9643000000000001E-2</v>
      </c>
      <c r="BU81" s="435">
        <f t="shared" si="224"/>
        <v>6.0299999999999998E-3</v>
      </c>
      <c r="BV81" s="435">
        <f t="shared" si="225"/>
        <v>6.7000000000000002E-5</v>
      </c>
      <c r="BW81" s="435">
        <f t="shared" si="226"/>
        <v>6.0000000000000002E-6</v>
      </c>
      <c r="BX81" s="435">
        <f t="shared" si="227"/>
        <v>2.4699999999999999E-4</v>
      </c>
      <c r="BY81" s="435">
        <f t="shared" si="228"/>
        <v>7.2360000000000002E-3</v>
      </c>
      <c r="BZ81" s="435">
        <f t="shared" si="229"/>
        <v>2.1690999999999998E-2</v>
      </c>
      <c r="CA81" s="435">
        <f t="shared" si="230"/>
        <v>6.2979999999999994E-2</v>
      </c>
      <c r="CB81" s="435">
        <f t="shared" si="231"/>
        <v>0.21317</v>
      </c>
      <c r="CC81" s="435">
        <f t="shared" si="232"/>
        <v>0.29002899999999998</v>
      </c>
      <c r="CD81" s="435">
        <f t="shared" si="233"/>
        <v>0.270206</v>
      </c>
      <c r="CE81" s="435">
        <f t="shared" si="234"/>
        <v>0.108695</v>
      </c>
      <c r="CF81" s="435">
        <f t="shared" si="235"/>
        <v>1.9643000000000001E-2</v>
      </c>
      <c r="CG81" s="435">
        <f t="shared" si="236"/>
        <v>6.0299999999999998E-3</v>
      </c>
      <c r="CH81" s="441">
        <f t="shared" si="237"/>
        <v>6.7000000000000002E-5</v>
      </c>
      <c r="CJ81" s="433">
        <f t="shared" si="240"/>
        <v>0.99999999999999989</v>
      </c>
    </row>
    <row r="82" spans="1:88" s="110" customFormat="1" ht="15.75" x14ac:dyDescent="0.25">
      <c r="A82" s="633"/>
      <c r="B82" s="14" t="str">
        <f t="shared" si="238"/>
        <v>Ext Lighting</v>
      </c>
      <c r="C82" s="435">
        <v>0.106265</v>
      </c>
      <c r="D82" s="435">
        <v>8.2161999999999999E-2</v>
      </c>
      <c r="E82" s="435">
        <v>7.0887000000000006E-2</v>
      </c>
      <c r="F82" s="435">
        <v>6.8145999999999998E-2</v>
      </c>
      <c r="G82" s="435">
        <v>8.1852999999999995E-2</v>
      </c>
      <c r="H82" s="435">
        <v>6.7163E-2</v>
      </c>
      <c r="I82" s="435">
        <v>8.6751999999999996E-2</v>
      </c>
      <c r="J82" s="435">
        <v>6.9401000000000004E-2</v>
      </c>
      <c r="K82" s="435">
        <v>8.2907999999999996E-2</v>
      </c>
      <c r="L82" s="435">
        <v>0.100507</v>
      </c>
      <c r="M82" s="435">
        <v>8.7251999999999996E-2</v>
      </c>
      <c r="N82" s="435">
        <v>9.6703999999999998E-2</v>
      </c>
      <c r="O82" s="435">
        <f t="shared" si="239"/>
        <v>0.106265</v>
      </c>
      <c r="P82" s="435">
        <f t="shared" si="167"/>
        <v>8.2161999999999999E-2</v>
      </c>
      <c r="Q82" s="435">
        <f t="shared" si="168"/>
        <v>7.0887000000000006E-2</v>
      </c>
      <c r="R82" s="435">
        <f t="shared" si="169"/>
        <v>6.8145999999999998E-2</v>
      </c>
      <c r="S82" s="435">
        <f t="shared" si="170"/>
        <v>8.1852999999999995E-2</v>
      </c>
      <c r="T82" s="435">
        <f t="shared" si="171"/>
        <v>6.7163E-2</v>
      </c>
      <c r="U82" s="435">
        <f t="shared" si="172"/>
        <v>8.6751999999999996E-2</v>
      </c>
      <c r="V82" s="435">
        <f t="shared" si="173"/>
        <v>6.9401000000000004E-2</v>
      </c>
      <c r="W82" s="435">
        <f t="shared" si="174"/>
        <v>8.2907999999999996E-2</v>
      </c>
      <c r="X82" s="435">
        <f t="shared" si="175"/>
        <v>0.100507</v>
      </c>
      <c r="Y82" s="435">
        <f t="shared" si="176"/>
        <v>8.7251999999999996E-2</v>
      </c>
      <c r="Z82" s="435">
        <f t="shared" si="177"/>
        <v>9.6703999999999998E-2</v>
      </c>
      <c r="AA82" s="435">
        <f t="shared" si="178"/>
        <v>0.106265</v>
      </c>
      <c r="AB82" s="435">
        <f t="shared" si="179"/>
        <v>8.2161999999999999E-2</v>
      </c>
      <c r="AC82" s="435">
        <f t="shared" si="180"/>
        <v>7.0887000000000006E-2</v>
      </c>
      <c r="AD82" s="435">
        <f t="shared" si="181"/>
        <v>6.8145999999999998E-2</v>
      </c>
      <c r="AE82" s="435">
        <f t="shared" si="182"/>
        <v>8.1852999999999995E-2</v>
      </c>
      <c r="AF82" s="435">
        <f t="shared" si="183"/>
        <v>6.7163E-2</v>
      </c>
      <c r="AG82" s="435">
        <f t="shared" si="184"/>
        <v>8.6751999999999996E-2</v>
      </c>
      <c r="AH82" s="435">
        <f t="shared" si="185"/>
        <v>6.9401000000000004E-2</v>
      </c>
      <c r="AI82" s="435">
        <f t="shared" si="186"/>
        <v>8.2907999999999996E-2</v>
      </c>
      <c r="AJ82" s="435">
        <f t="shared" si="187"/>
        <v>0.100507</v>
      </c>
      <c r="AK82" s="435">
        <f t="shared" si="188"/>
        <v>8.7251999999999996E-2</v>
      </c>
      <c r="AL82" s="435">
        <f t="shared" si="189"/>
        <v>9.6703999999999998E-2</v>
      </c>
      <c r="AM82" s="435">
        <f t="shared" si="190"/>
        <v>0.106265</v>
      </c>
      <c r="AN82" s="435">
        <f t="shared" si="191"/>
        <v>8.2161999999999999E-2</v>
      </c>
      <c r="AO82" s="435">
        <f t="shared" si="192"/>
        <v>7.0887000000000006E-2</v>
      </c>
      <c r="AP82" s="435">
        <f t="shared" si="193"/>
        <v>6.8145999999999998E-2</v>
      </c>
      <c r="AQ82" s="435">
        <f t="shared" si="194"/>
        <v>8.1852999999999995E-2</v>
      </c>
      <c r="AR82" s="435">
        <f t="shared" si="195"/>
        <v>6.7163E-2</v>
      </c>
      <c r="AS82" s="435">
        <f t="shared" si="196"/>
        <v>8.6751999999999996E-2</v>
      </c>
      <c r="AT82" s="435">
        <f t="shared" si="197"/>
        <v>6.9401000000000004E-2</v>
      </c>
      <c r="AU82" s="435">
        <f t="shared" si="198"/>
        <v>8.2907999999999996E-2</v>
      </c>
      <c r="AV82" s="435">
        <f t="shared" si="199"/>
        <v>0.100507</v>
      </c>
      <c r="AW82" s="435">
        <f t="shared" si="200"/>
        <v>8.7251999999999996E-2</v>
      </c>
      <c r="AX82" s="435">
        <f t="shared" si="201"/>
        <v>9.6703999999999998E-2</v>
      </c>
      <c r="AY82" s="435">
        <f t="shared" si="202"/>
        <v>0.106265</v>
      </c>
      <c r="AZ82" s="435">
        <f t="shared" si="203"/>
        <v>8.2161999999999999E-2</v>
      </c>
      <c r="BA82" s="435">
        <f t="shared" si="204"/>
        <v>7.0887000000000006E-2</v>
      </c>
      <c r="BB82" s="435">
        <f t="shared" si="205"/>
        <v>6.8145999999999998E-2</v>
      </c>
      <c r="BC82" s="435">
        <f t="shared" si="206"/>
        <v>8.1852999999999995E-2</v>
      </c>
      <c r="BD82" s="435">
        <f t="shared" si="207"/>
        <v>6.7163E-2</v>
      </c>
      <c r="BE82" s="435">
        <f t="shared" si="208"/>
        <v>8.6751999999999996E-2</v>
      </c>
      <c r="BF82" s="435">
        <f t="shared" si="209"/>
        <v>6.9401000000000004E-2</v>
      </c>
      <c r="BG82" s="435">
        <f t="shared" si="210"/>
        <v>8.2907999999999996E-2</v>
      </c>
      <c r="BH82" s="435">
        <f t="shared" si="211"/>
        <v>0.100507</v>
      </c>
      <c r="BI82" s="435">
        <f t="shared" si="212"/>
        <v>8.7251999999999996E-2</v>
      </c>
      <c r="BJ82" s="435">
        <f t="shared" si="213"/>
        <v>9.6703999999999998E-2</v>
      </c>
      <c r="BK82" s="435">
        <f t="shared" si="214"/>
        <v>0.106265</v>
      </c>
      <c r="BL82" s="435">
        <f t="shared" si="215"/>
        <v>8.2161999999999999E-2</v>
      </c>
      <c r="BM82" s="435">
        <f t="shared" si="216"/>
        <v>7.0887000000000006E-2</v>
      </c>
      <c r="BN82" s="435">
        <f t="shared" si="217"/>
        <v>6.8145999999999998E-2</v>
      </c>
      <c r="BO82" s="435">
        <f t="shared" si="218"/>
        <v>8.1852999999999995E-2</v>
      </c>
      <c r="BP82" s="435">
        <f t="shared" si="219"/>
        <v>6.7163E-2</v>
      </c>
      <c r="BQ82" s="435">
        <f t="shared" si="220"/>
        <v>8.6751999999999996E-2</v>
      </c>
      <c r="BR82" s="435">
        <f t="shared" si="221"/>
        <v>6.9401000000000004E-2</v>
      </c>
      <c r="BS82" s="435">
        <f t="shared" si="222"/>
        <v>8.2907999999999996E-2</v>
      </c>
      <c r="BT82" s="435">
        <f t="shared" si="223"/>
        <v>0.100507</v>
      </c>
      <c r="BU82" s="435">
        <f t="shared" si="224"/>
        <v>8.7251999999999996E-2</v>
      </c>
      <c r="BV82" s="435">
        <f t="shared" si="225"/>
        <v>9.6703999999999998E-2</v>
      </c>
      <c r="BW82" s="435">
        <f t="shared" si="226"/>
        <v>0.106265</v>
      </c>
      <c r="BX82" s="435">
        <f t="shared" si="227"/>
        <v>8.2161999999999999E-2</v>
      </c>
      <c r="BY82" s="435">
        <f t="shared" si="228"/>
        <v>7.0887000000000006E-2</v>
      </c>
      <c r="BZ82" s="435">
        <f t="shared" si="229"/>
        <v>6.8145999999999998E-2</v>
      </c>
      <c r="CA82" s="435">
        <f t="shared" si="230"/>
        <v>8.1852999999999995E-2</v>
      </c>
      <c r="CB82" s="435">
        <f t="shared" si="231"/>
        <v>6.7163E-2</v>
      </c>
      <c r="CC82" s="435">
        <f t="shared" si="232"/>
        <v>8.6751999999999996E-2</v>
      </c>
      <c r="CD82" s="435">
        <f t="shared" si="233"/>
        <v>6.9401000000000004E-2</v>
      </c>
      <c r="CE82" s="435">
        <f t="shared" si="234"/>
        <v>8.2907999999999996E-2</v>
      </c>
      <c r="CF82" s="435">
        <f t="shared" si="235"/>
        <v>0.100507</v>
      </c>
      <c r="CG82" s="435">
        <f t="shared" si="236"/>
        <v>8.7251999999999996E-2</v>
      </c>
      <c r="CH82" s="441">
        <f t="shared" si="237"/>
        <v>9.6703999999999998E-2</v>
      </c>
      <c r="CJ82" s="433">
        <f t="shared" si="240"/>
        <v>1</v>
      </c>
    </row>
    <row r="83" spans="1:88" s="110" customFormat="1" ht="15.75" x14ac:dyDescent="0.25">
      <c r="A83" s="633"/>
      <c r="B83" s="14" t="str">
        <f t="shared" si="238"/>
        <v>Heating</v>
      </c>
      <c r="C83" s="435">
        <v>0.210397</v>
      </c>
      <c r="D83" s="435">
        <v>0.17743600000000001</v>
      </c>
      <c r="E83" s="435">
        <v>0.13192400000000001</v>
      </c>
      <c r="F83" s="435">
        <v>5.9718E-2</v>
      </c>
      <c r="G83" s="435">
        <v>2.6769000000000001E-2</v>
      </c>
      <c r="H83" s="435">
        <v>4.2950000000000002E-3</v>
      </c>
      <c r="I83" s="435">
        <v>2.895E-3</v>
      </c>
      <c r="J83" s="435">
        <v>3.4320000000000002E-3</v>
      </c>
      <c r="K83" s="435">
        <v>9.4020000000000006E-3</v>
      </c>
      <c r="L83" s="435">
        <v>5.5496999999999998E-2</v>
      </c>
      <c r="M83" s="435">
        <v>0.115452</v>
      </c>
      <c r="N83" s="435">
        <v>0.20278299999999999</v>
      </c>
      <c r="O83" s="435">
        <f t="shared" si="239"/>
        <v>0.210397</v>
      </c>
      <c r="P83" s="435">
        <f t="shared" si="167"/>
        <v>0.17743600000000001</v>
      </c>
      <c r="Q83" s="435">
        <f t="shared" si="168"/>
        <v>0.13192400000000001</v>
      </c>
      <c r="R83" s="435">
        <f t="shared" si="169"/>
        <v>5.9718E-2</v>
      </c>
      <c r="S83" s="435">
        <f t="shared" si="170"/>
        <v>2.6769000000000001E-2</v>
      </c>
      <c r="T83" s="435">
        <f t="shared" si="171"/>
        <v>4.2950000000000002E-3</v>
      </c>
      <c r="U83" s="435">
        <f t="shared" si="172"/>
        <v>2.895E-3</v>
      </c>
      <c r="V83" s="435">
        <f t="shared" si="173"/>
        <v>3.4320000000000002E-3</v>
      </c>
      <c r="W83" s="435">
        <f t="shared" si="174"/>
        <v>9.4020000000000006E-3</v>
      </c>
      <c r="X83" s="435">
        <f t="shared" si="175"/>
        <v>5.5496999999999998E-2</v>
      </c>
      <c r="Y83" s="435">
        <f t="shared" si="176"/>
        <v>0.115452</v>
      </c>
      <c r="Z83" s="435">
        <f t="shared" si="177"/>
        <v>0.20278299999999999</v>
      </c>
      <c r="AA83" s="435">
        <f t="shared" si="178"/>
        <v>0.210397</v>
      </c>
      <c r="AB83" s="435">
        <f t="shared" si="179"/>
        <v>0.17743600000000001</v>
      </c>
      <c r="AC83" s="435">
        <f t="shared" si="180"/>
        <v>0.13192400000000001</v>
      </c>
      <c r="AD83" s="435">
        <f t="shared" si="181"/>
        <v>5.9718E-2</v>
      </c>
      <c r="AE83" s="435">
        <f t="shared" si="182"/>
        <v>2.6769000000000001E-2</v>
      </c>
      <c r="AF83" s="435">
        <f t="shared" si="183"/>
        <v>4.2950000000000002E-3</v>
      </c>
      <c r="AG83" s="435">
        <f t="shared" si="184"/>
        <v>2.895E-3</v>
      </c>
      <c r="AH83" s="435">
        <f t="shared" si="185"/>
        <v>3.4320000000000002E-3</v>
      </c>
      <c r="AI83" s="435">
        <f t="shared" si="186"/>
        <v>9.4020000000000006E-3</v>
      </c>
      <c r="AJ83" s="435">
        <f t="shared" si="187"/>
        <v>5.5496999999999998E-2</v>
      </c>
      <c r="AK83" s="435">
        <f t="shared" si="188"/>
        <v>0.115452</v>
      </c>
      <c r="AL83" s="435">
        <f t="shared" si="189"/>
        <v>0.20278299999999999</v>
      </c>
      <c r="AM83" s="435">
        <f t="shared" si="190"/>
        <v>0.210397</v>
      </c>
      <c r="AN83" s="435">
        <f t="shared" si="191"/>
        <v>0.17743600000000001</v>
      </c>
      <c r="AO83" s="435">
        <f t="shared" si="192"/>
        <v>0.13192400000000001</v>
      </c>
      <c r="AP83" s="435">
        <f t="shared" si="193"/>
        <v>5.9718E-2</v>
      </c>
      <c r="AQ83" s="435">
        <f t="shared" si="194"/>
        <v>2.6769000000000001E-2</v>
      </c>
      <c r="AR83" s="435">
        <f t="shared" si="195"/>
        <v>4.2950000000000002E-3</v>
      </c>
      <c r="AS83" s="435">
        <f t="shared" si="196"/>
        <v>2.895E-3</v>
      </c>
      <c r="AT83" s="435">
        <f t="shared" si="197"/>
        <v>3.4320000000000002E-3</v>
      </c>
      <c r="AU83" s="435">
        <f t="shared" si="198"/>
        <v>9.4020000000000006E-3</v>
      </c>
      <c r="AV83" s="435">
        <f t="shared" si="199"/>
        <v>5.5496999999999998E-2</v>
      </c>
      <c r="AW83" s="435">
        <f t="shared" si="200"/>
        <v>0.115452</v>
      </c>
      <c r="AX83" s="435">
        <f t="shared" si="201"/>
        <v>0.20278299999999999</v>
      </c>
      <c r="AY83" s="435">
        <f t="shared" si="202"/>
        <v>0.210397</v>
      </c>
      <c r="AZ83" s="435">
        <f t="shared" si="203"/>
        <v>0.17743600000000001</v>
      </c>
      <c r="BA83" s="435">
        <f t="shared" si="204"/>
        <v>0.13192400000000001</v>
      </c>
      <c r="BB83" s="435">
        <f t="shared" si="205"/>
        <v>5.9718E-2</v>
      </c>
      <c r="BC83" s="435">
        <f t="shared" si="206"/>
        <v>2.6769000000000001E-2</v>
      </c>
      <c r="BD83" s="435">
        <f t="shared" si="207"/>
        <v>4.2950000000000002E-3</v>
      </c>
      <c r="BE83" s="435">
        <f t="shared" si="208"/>
        <v>2.895E-3</v>
      </c>
      <c r="BF83" s="435">
        <f t="shared" si="209"/>
        <v>3.4320000000000002E-3</v>
      </c>
      <c r="BG83" s="435">
        <f t="shared" si="210"/>
        <v>9.4020000000000006E-3</v>
      </c>
      <c r="BH83" s="435">
        <f t="shared" si="211"/>
        <v>5.5496999999999998E-2</v>
      </c>
      <c r="BI83" s="435">
        <f t="shared" si="212"/>
        <v>0.115452</v>
      </c>
      <c r="BJ83" s="435">
        <f t="shared" si="213"/>
        <v>0.20278299999999999</v>
      </c>
      <c r="BK83" s="435">
        <f t="shared" si="214"/>
        <v>0.210397</v>
      </c>
      <c r="BL83" s="435">
        <f t="shared" si="215"/>
        <v>0.17743600000000001</v>
      </c>
      <c r="BM83" s="435">
        <f t="shared" si="216"/>
        <v>0.13192400000000001</v>
      </c>
      <c r="BN83" s="435">
        <f t="shared" si="217"/>
        <v>5.9718E-2</v>
      </c>
      <c r="BO83" s="435">
        <f t="shared" si="218"/>
        <v>2.6769000000000001E-2</v>
      </c>
      <c r="BP83" s="435">
        <f t="shared" si="219"/>
        <v>4.2950000000000002E-3</v>
      </c>
      <c r="BQ83" s="435">
        <f t="shared" si="220"/>
        <v>2.895E-3</v>
      </c>
      <c r="BR83" s="435">
        <f t="shared" si="221"/>
        <v>3.4320000000000002E-3</v>
      </c>
      <c r="BS83" s="435">
        <f t="shared" si="222"/>
        <v>9.4020000000000006E-3</v>
      </c>
      <c r="BT83" s="435">
        <f t="shared" si="223"/>
        <v>5.5496999999999998E-2</v>
      </c>
      <c r="BU83" s="435">
        <f t="shared" si="224"/>
        <v>0.115452</v>
      </c>
      <c r="BV83" s="435">
        <f t="shared" si="225"/>
        <v>0.20278299999999999</v>
      </c>
      <c r="BW83" s="435">
        <f t="shared" si="226"/>
        <v>0.210397</v>
      </c>
      <c r="BX83" s="435">
        <f t="shared" si="227"/>
        <v>0.17743600000000001</v>
      </c>
      <c r="BY83" s="435">
        <f t="shared" si="228"/>
        <v>0.13192400000000001</v>
      </c>
      <c r="BZ83" s="435">
        <f t="shared" si="229"/>
        <v>5.9718E-2</v>
      </c>
      <c r="CA83" s="435">
        <f t="shared" si="230"/>
        <v>2.6769000000000001E-2</v>
      </c>
      <c r="CB83" s="435">
        <f t="shared" si="231"/>
        <v>4.2950000000000002E-3</v>
      </c>
      <c r="CC83" s="435">
        <f t="shared" si="232"/>
        <v>2.895E-3</v>
      </c>
      <c r="CD83" s="435">
        <f t="shared" si="233"/>
        <v>3.4320000000000002E-3</v>
      </c>
      <c r="CE83" s="435">
        <f t="shared" si="234"/>
        <v>9.4020000000000006E-3</v>
      </c>
      <c r="CF83" s="435">
        <f t="shared" si="235"/>
        <v>5.5496999999999998E-2</v>
      </c>
      <c r="CG83" s="435">
        <f t="shared" si="236"/>
        <v>0.115452</v>
      </c>
      <c r="CH83" s="441">
        <f t="shared" si="237"/>
        <v>0.20278299999999999</v>
      </c>
      <c r="CJ83" s="433">
        <f t="shared" si="240"/>
        <v>1.0000000000000002</v>
      </c>
    </row>
    <row r="84" spans="1:88" s="110" customFormat="1" ht="15.75" x14ac:dyDescent="0.25">
      <c r="A84" s="633"/>
      <c r="B84" s="14" t="str">
        <f t="shared" si="238"/>
        <v>HVAC</v>
      </c>
      <c r="C84" s="435">
        <v>0.107824</v>
      </c>
      <c r="D84" s="435">
        <v>9.1051999999999994E-2</v>
      </c>
      <c r="E84" s="435">
        <v>7.1135000000000004E-2</v>
      </c>
      <c r="F84" s="435">
        <v>4.1179E-2</v>
      </c>
      <c r="G84" s="435">
        <v>4.4423999999999998E-2</v>
      </c>
      <c r="H84" s="435">
        <v>0.106128</v>
      </c>
      <c r="I84" s="435">
        <v>0.14288100000000001</v>
      </c>
      <c r="J84" s="435">
        <v>0.133494</v>
      </c>
      <c r="K84" s="435">
        <v>5.781E-2</v>
      </c>
      <c r="L84" s="435">
        <v>3.8018000000000003E-2</v>
      </c>
      <c r="M84" s="435">
        <v>6.2103999999999999E-2</v>
      </c>
      <c r="N84" s="435">
        <v>0.103951</v>
      </c>
      <c r="O84" s="435">
        <f t="shared" si="239"/>
        <v>0.107824</v>
      </c>
      <c r="P84" s="435">
        <f t="shared" si="167"/>
        <v>9.1051999999999994E-2</v>
      </c>
      <c r="Q84" s="435">
        <f t="shared" si="168"/>
        <v>7.1135000000000004E-2</v>
      </c>
      <c r="R84" s="435">
        <f t="shared" si="169"/>
        <v>4.1179E-2</v>
      </c>
      <c r="S84" s="435">
        <f t="shared" si="170"/>
        <v>4.4423999999999998E-2</v>
      </c>
      <c r="T84" s="435">
        <f t="shared" si="171"/>
        <v>0.106128</v>
      </c>
      <c r="U84" s="435">
        <f t="shared" si="172"/>
        <v>0.14288100000000001</v>
      </c>
      <c r="V84" s="435">
        <f t="shared" si="173"/>
        <v>0.133494</v>
      </c>
      <c r="W84" s="435">
        <f t="shared" si="174"/>
        <v>5.781E-2</v>
      </c>
      <c r="X84" s="435">
        <f t="shared" si="175"/>
        <v>3.8018000000000003E-2</v>
      </c>
      <c r="Y84" s="435">
        <f t="shared" si="176"/>
        <v>6.2103999999999999E-2</v>
      </c>
      <c r="Z84" s="435">
        <f t="shared" si="177"/>
        <v>0.103951</v>
      </c>
      <c r="AA84" s="435">
        <f t="shared" si="178"/>
        <v>0.107824</v>
      </c>
      <c r="AB84" s="435">
        <f t="shared" si="179"/>
        <v>9.1051999999999994E-2</v>
      </c>
      <c r="AC84" s="435">
        <f t="shared" si="180"/>
        <v>7.1135000000000004E-2</v>
      </c>
      <c r="AD84" s="435">
        <f t="shared" si="181"/>
        <v>4.1179E-2</v>
      </c>
      <c r="AE84" s="435">
        <f t="shared" si="182"/>
        <v>4.4423999999999998E-2</v>
      </c>
      <c r="AF84" s="435">
        <f t="shared" si="183"/>
        <v>0.106128</v>
      </c>
      <c r="AG84" s="435">
        <f t="shared" si="184"/>
        <v>0.14288100000000001</v>
      </c>
      <c r="AH84" s="435">
        <f t="shared" si="185"/>
        <v>0.133494</v>
      </c>
      <c r="AI84" s="435">
        <f t="shared" si="186"/>
        <v>5.781E-2</v>
      </c>
      <c r="AJ84" s="435">
        <f t="shared" si="187"/>
        <v>3.8018000000000003E-2</v>
      </c>
      <c r="AK84" s="435">
        <f t="shared" si="188"/>
        <v>6.2103999999999999E-2</v>
      </c>
      <c r="AL84" s="435">
        <f t="shared" si="189"/>
        <v>0.103951</v>
      </c>
      <c r="AM84" s="435">
        <f t="shared" si="190"/>
        <v>0.107824</v>
      </c>
      <c r="AN84" s="435">
        <f t="shared" si="191"/>
        <v>9.1051999999999994E-2</v>
      </c>
      <c r="AO84" s="435">
        <f t="shared" si="192"/>
        <v>7.1135000000000004E-2</v>
      </c>
      <c r="AP84" s="435">
        <f t="shared" si="193"/>
        <v>4.1179E-2</v>
      </c>
      <c r="AQ84" s="435">
        <f t="shared" si="194"/>
        <v>4.4423999999999998E-2</v>
      </c>
      <c r="AR84" s="435">
        <f t="shared" si="195"/>
        <v>0.106128</v>
      </c>
      <c r="AS84" s="435">
        <f t="shared" si="196"/>
        <v>0.14288100000000001</v>
      </c>
      <c r="AT84" s="435">
        <f t="shared" si="197"/>
        <v>0.133494</v>
      </c>
      <c r="AU84" s="435">
        <f t="shared" si="198"/>
        <v>5.781E-2</v>
      </c>
      <c r="AV84" s="435">
        <f t="shared" si="199"/>
        <v>3.8018000000000003E-2</v>
      </c>
      <c r="AW84" s="435">
        <f t="shared" si="200"/>
        <v>6.2103999999999999E-2</v>
      </c>
      <c r="AX84" s="435">
        <f t="shared" si="201"/>
        <v>0.103951</v>
      </c>
      <c r="AY84" s="435">
        <f t="shared" si="202"/>
        <v>0.107824</v>
      </c>
      <c r="AZ84" s="435">
        <f t="shared" si="203"/>
        <v>9.1051999999999994E-2</v>
      </c>
      <c r="BA84" s="435">
        <f t="shared" si="204"/>
        <v>7.1135000000000004E-2</v>
      </c>
      <c r="BB84" s="435">
        <f t="shared" si="205"/>
        <v>4.1179E-2</v>
      </c>
      <c r="BC84" s="435">
        <f t="shared" si="206"/>
        <v>4.4423999999999998E-2</v>
      </c>
      <c r="BD84" s="435">
        <f t="shared" si="207"/>
        <v>0.106128</v>
      </c>
      <c r="BE84" s="435">
        <f t="shared" si="208"/>
        <v>0.14288100000000001</v>
      </c>
      <c r="BF84" s="435">
        <f t="shared" si="209"/>
        <v>0.133494</v>
      </c>
      <c r="BG84" s="435">
        <f t="shared" si="210"/>
        <v>5.781E-2</v>
      </c>
      <c r="BH84" s="435">
        <f t="shared" si="211"/>
        <v>3.8018000000000003E-2</v>
      </c>
      <c r="BI84" s="435">
        <f t="shared" si="212"/>
        <v>6.2103999999999999E-2</v>
      </c>
      <c r="BJ84" s="435">
        <f t="shared" si="213"/>
        <v>0.103951</v>
      </c>
      <c r="BK84" s="435">
        <f t="shared" si="214"/>
        <v>0.107824</v>
      </c>
      <c r="BL84" s="435">
        <f t="shared" si="215"/>
        <v>9.1051999999999994E-2</v>
      </c>
      <c r="BM84" s="435">
        <f t="shared" si="216"/>
        <v>7.1135000000000004E-2</v>
      </c>
      <c r="BN84" s="435">
        <f t="shared" si="217"/>
        <v>4.1179E-2</v>
      </c>
      <c r="BO84" s="435">
        <f t="shared" si="218"/>
        <v>4.4423999999999998E-2</v>
      </c>
      <c r="BP84" s="435">
        <f t="shared" si="219"/>
        <v>0.106128</v>
      </c>
      <c r="BQ84" s="435">
        <f t="shared" si="220"/>
        <v>0.14288100000000001</v>
      </c>
      <c r="BR84" s="435">
        <f t="shared" si="221"/>
        <v>0.133494</v>
      </c>
      <c r="BS84" s="435">
        <f t="shared" si="222"/>
        <v>5.781E-2</v>
      </c>
      <c r="BT84" s="435">
        <f t="shared" si="223"/>
        <v>3.8018000000000003E-2</v>
      </c>
      <c r="BU84" s="435">
        <f t="shared" si="224"/>
        <v>6.2103999999999999E-2</v>
      </c>
      <c r="BV84" s="435">
        <f t="shared" si="225"/>
        <v>0.103951</v>
      </c>
      <c r="BW84" s="435">
        <f t="shared" si="226"/>
        <v>0.107824</v>
      </c>
      <c r="BX84" s="435">
        <f t="shared" si="227"/>
        <v>9.1051999999999994E-2</v>
      </c>
      <c r="BY84" s="435">
        <f t="shared" si="228"/>
        <v>7.1135000000000004E-2</v>
      </c>
      <c r="BZ84" s="435">
        <f t="shared" si="229"/>
        <v>4.1179E-2</v>
      </c>
      <c r="CA84" s="435">
        <f t="shared" si="230"/>
        <v>4.4423999999999998E-2</v>
      </c>
      <c r="CB84" s="435">
        <f t="shared" si="231"/>
        <v>0.106128</v>
      </c>
      <c r="CC84" s="435">
        <f t="shared" si="232"/>
        <v>0.14288100000000001</v>
      </c>
      <c r="CD84" s="435">
        <f t="shared" si="233"/>
        <v>0.133494</v>
      </c>
      <c r="CE84" s="435">
        <f t="shared" si="234"/>
        <v>5.781E-2</v>
      </c>
      <c r="CF84" s="435">
        <f t="shared" si="235"/>
        <v>3.8018000000000003E-2</v>
      </c>
      <c r="CG84" s="435">
        <f t="shared" si="236"/>
        <v>6.2103999999999999E-2</v>
      </c>
      <c r="CH84" s="441">
        <f t="shared" si="237"/>
        <v>0.103951</v>
      </c>
      <c r="CJ84" s="433">
        <f t="shared" si="240"/>
        <v>1</v>
      </c>
    </row>
    <row r="85" spans="1:88" s="110" customFormat="1" ht="15.75" x14ac:dyDescent="0.25">
      <c r="A85" s="633"/>
      <c r="B85" s="14" t="str">
        <f t="shared" si="238"/>
        <v>Lighting</v>
      </c>
      <c r="C85" s="435">
        <v>9.3563999999999994E-2</v>
      </c>
      <c r="D85" s="435">
        <v>7.2162000000000004E-2</v>
      </c>
      <c r="E85" s="435">
        <v>7.8372999999999998E-2</v>
      </c>
      <c r="F85" s="435">
        <v>7.6534000000000005E-2</v>
      </c>
      <c r="G85" s="435">
        <v>9.4246999999999997E-2</v>
      </c>
      <c r="H85" s="435">
        <v>7.5599E-2</v>
      </c>
      <c r="I85" s="435">
        <v>9.6199999999999994E-2</v>
      </c>
      <c r="J85" s="435">
        <v>7.7077999999999994E-2</v>
      </c>
      <c r="K85" s="435">
        <v>8.1374000000000002E-2</v>
      </c>
      <c r="L85" s="435">
        <v>9.4072000000000003E-2</v>
      </c>
      <c r="M85" s="435">
        <v>7.6706999999999997E-2</v>
      </c>
      <c r="N85" s="435">
        <v>8.4089999999999998E-2</v>
      </c>
      <c r="O85" s="435">
        <f t="shared" si="239"/>
        <v>9.3563999999999994E-2</v>
      </c>
      <c r="P85" s="435">
        <f t="shared" si="167"/>
        <v>7.2162000000000004E-2</v>
      </c>
      <c r="Q85" s="435">
        <f t="shared" si="168"/>
        <v>7.8372999999999998E-2</v>
      </c>
      <c r="R85" s="435">
        <f t="shared" si="169"/>
        <v>7.6534000000000005E-2</v>
      </c>
      <c r="S85" s="435">
        <f t="shared" si="170"/>
        <v>9.4246999999999997E-2</v>
      </c>
      <c r="T85" s="435">
        <f t="shared" si="171"/>
        <v>7.5599E-2</v>
      </c>
      <c r="U85" s="435">
        <f t="shared" si="172"/>
        <v>9.6199999999999994E-2</v>
      </c>
      <c r="V85" s="435">
        <f t="shared" si="173"/>
        <v>7.7077999999999994E-2</v>
      </c>
      <c r="W85" s="435">
        <f t="shared" si="174"/>
        <v>8.1374000000000002E-2</v>
      </c>
      <c r="X85" s="435">
        <f t="shared" si="175"/>
        <v>9.4072000000000003E-2</v>
      </c>
      <c r="Y85" s="435">
        <f t="shared" si="176"/>
        <v>7.6706999999999997E-2</v>
      </c>
      <c r="Z85" s="435">
        <f t="shared" si="177"/>
        <v>8.4089999999999998E-2</v>
      </c>
      <c r="AA85" s="435">
        <f t="shared" si="178"/>
        <v>9.3563999999999994E-2</v>
      </c>
      <c r="AB85" s="435">
        <f t="shared" si="179"/>
        <v>7.2162000000000004E-2</v>
      </c>
      <c r="AC85" s="435">
        <f t="shared" si="180"/>
        <v>7.8372999999999998E-2</v>
      </c>
      <c r="AD85" s="435">
        <f t="shared" si="181"/>
        <v>7.6534000000000005E-2</v>
      </c>
      <c r="AE85" s="435">
        <f t="shared" si="182"/>
        <v>9.4246999999999997E-2</v>
      </c>
      <c r="AF85" s="435">
        <f t="shared" si="183"/>
        <v>7.5599E-2</v>
      </c>
      <c r="AG85" s="435">
        <f t="shared" si="184"/>
        <v>9.6199999999999994E-2</v>
      </c>
      <c r="AH85" s="435">
        <f t="shared" si="185"/>
        <v>7.7077999999999994E-2</v>
      </c>
      <c r="AI85" s="435">
        <f t="shared" si="186"/>
        <v>8.1374000000000002E-2</v>
      </c>
      <c r="AJ85" s="435">
        <f t="shared" si="187"/>
        <v>9.4072000000000003E-2</v>
      </c>
      <c r="AK85" s="435">
        <f t="shared" si="188"/>
        <v>7.6706999999999997E-2</v>
      </c>
      <c r="AL85" s="435">
        <f t="shared" si="189"/>
        <v>8.4089999999999998E-2</v>
      </c>
      <c r="AM85" s="435">
        <f t="shared" si="190"/>
        <v>9.3563999999999994E-2</v>
      </c>
      <c r="AN85" s="435">
        <f t="shared" si="191"/>
        <v>7.2162000000000004E-2</v>
      </c>
      <c r="AO85" s="435">
        <f t="shared" si="192"/>
        <v>7.8372999999999998E-2</v>
      </c>
      <c r="AP85" s="435">
        <f t="shared" si="193"/>
        <v>7.6534000000000005E-2</v>
      </c>
      <c r="AQ85" s="435">
        <f t="shared" si="194"/>
        <v>9.4246999999999997E-2</v>
      </c>
      <c r="AR85" s="435">
        <f t="shared" si="195"/>
        <v>7.5599E-2</v>
      </c>
      <c r="AS85" s="435">
        <f t="shared" si="196"/>
        <v>9.6199999999999994E-2</v>
      </c>
      <c r="AT85" s="435">
        <f t="shared" si="197"/>
        <v>7.7077999999999994E-2</v>
      </c>
      <c r="AU85" s="435">
        <f t="shared" si="198"/>
        <v>8.1374000000000002E-2</v>
      </c>
      <c r="AV85" s="435">
        <f t="shared" si="199"/>
        <v>9.4072000000000003E-2</v>
      </c>
      <c r="AW85" s="435">
        <f t="shared" si="200"/>
        <v>7.6706999999999997E-2</v>
      </c>
      <c r="AX85" s="435">
        <f t="shared" si="201"/>
        <v>8.4089999999999998E-2</v>
      </c>
      <c r="AY85" s="435">
        <f t="shared" si="202"/>
        <v>9.3563999999999994E-2</v>
      </c>
      <c r="AZ85" s="435">
        <f t="shared" si="203"/>
        <v>7.2162000000000004E-2</v>
      </c>
      <c r="BA85" s="435">
        <f t="shared" si="204"/>
        <v>7.8372999999999998E-2</v>
      </c>
      <c r="BB85" s="435">
        <f t="shared" si="205"/>
        <v>7.6534000000000005E-2</v>
      </c>
      <c r="BC85" s="435">
        <f t="shared" si="206"/>
        <v>9.4246999999999997E-2</v>
      </c>
      <c r="BD85" s="435">
        <f t="shared" si="207"/>
        <v>7.5599E-2</v>
      </c>
      <c r="BE85" s="435">
        <f t="shared" si="208"/>
        <v>9.6199999999999994E-2</v>
      </c>
      <c r="BF85" s="435">
        <f t="shared" si="209"/>
        <v>7.7077999999999994E-2</v>
      </c>
      <c r="BG85" s="435">
        <f t="shared" si="210"/>
        <v>8.1374000000000002E-2</v>
      </c>
      <c r="BH85" s="435">
        <f t="shared" si="211"/>
        <v>9.4072000000000003E-2</v>
      </c>
      <c r="BI85" s="435">
        <f t="shared" si="212"/>
        <v>7.6706999999999997E-2</v>
      </c>
      <c r="BJ85" s="435">
        <f t="shared" si="213"/>
        <v>8.4089999999999998E-2</v>
      </c>
      <c r="BK85" s="435">
        <f t="shared" si="214"/>
        <v>9.3563999999999994E-2</v>
      </c>
      <c r="BL85" s="435">
        <f t="shared" si="215"/>
        <v>7.2162000000000004E-2</v>
      </c>
      <c r="BM85" s="435">
        <f t="shared" si="216"/>
        <v>7.8372999999999998E-2</v>
      </c>
      <c r="BN85" s="435">
        <f t="shared" si="217"/>
        <v>7.6534000000000005E-2</v>
      </c>
      <c r="BO85" s="435">
        <f t="shared" si="218"/>
        <v>9.4246999999999997E-2</v>
      </c>
      <c r="BP85" s="435">
        <f t="shared" si="219"/>
        <v>7.5599E-2</v>
      </c>
      <c r="BQ85" s="435">
        <f t="shared" si="220"/>
        <v>9.6199999999999994E-2</v>
      </c>
      <c r="BR85" s="435">
        <f t="shared" si="221"/>
        <v>7.7077999999999994E-2</v>
      </c>
      <c r="BS85" s="435">
        <f t="shared" si="222"/>
        <v>8.1374000000000002E-2</v>
      </c>
      <c r="BT85" s="435">
        <f t="shared" si="223"/>
        <v>9.4072000000000003E-2</v>
      </c>
      <c r="BU85" s="435">
        <f t="shared" si="224"/>
        <v>7.6706999999999997E-2</v>
      </c>
      <c r="BV85" s="435">
        <f t="shared" si="225"/>
        <v>8.4089999999999998E-2</v>
      </c>
      <c r="BW85" s="435">
        <f t="shared" si="226"/>
        <v>9.3563999999999994E-2</v>
      </c>
      <c r="BX85" s="435">
        <f t="shared" si="227"/>
        <v>7.2162000000000004E-2</v>
      </c>
      <c r="BY85" s="435">
        <f t="shared" si="228"/>
        <v>7.8372999999999998E-2</v>
      </c>
      <c r="BZ85" s="435">
        <f t="shared" si="229"/>
        <v>7.6534000000000005E-2</v>
      </c>
      <c r="CA85" s="435">
        <f t="shared" si="230"/>
        <v>9.4246999999999997E-2</v>
      </c>
      <c r="CB85" s="435">
        <f t="shared" si="231"/>
        <v>7.5599E-2</v>
      </c>
      <c r="CC85" s="435">
        <f t="shared" si="232"/>
        <v>9.6199999999999994E-2</v>
      </c>
      <c r="CD85" s="435">
        <f t="shared" si="233"/>
        <v>7.7077999999999994E-2</v>
      </c>
      <c r="CE85" s="435">
        <f t="shared" si="234"/>
        <v>8.1374000000000002E-2</v>
      </c>
      <c r="CF85" s="435">
        <f t="shared" si="235"/>
        <v>9.4072000000000003E-2</v>
      </c>
      <c r="CG85" s="435">
        <f t="shared" si="236"/>
        <v>7.6706999999999997E-2</v>
      </c>
      <c r="CH85" s="441">
        <f t="shared" si="237"/>
        <v>8.4089999999999998E-2</v>
      </c>
      <c r="CJ85" s="433">
        <f t="shared" si="240"/>
        <v>1</v>
      </c>
    </row>
    <row r="86" spans="1:88" s="110" customFormat="1" ht="15.75" x14ac:dyDescent="0.25">
      <c r="A86" s="633"/>
      <c r="B86" s="14" t="str">
        <f t="shared" si="238"/>
        <v>Miscellaneous</v>
      </c>
      <c r="C86" s="435">
        <v>8.5109000000000004E-2</v>
      </c>
      <c r="D86" s="435">
        <v>7.7715000000000006E-2</v>
      </c>
      <c r="E86" s="435">
        <v>8.6136000000000004E-2</v>
      </c>
      <c r="F86" s="435">
        <v>7.9796000000000006E-2</v>
      </c>
      <c r="G86" s="435">
        <v>8.5334999999999994E-2</v>
      </c>
      <c r="H86" s="435">
        <v>8.1994999999999998E-2</v>
      </c>
      <c r="I86" s="435">
        <v>8.4098999999999993E-2</v>
      </c>
      <c r="J86" s="435">
        <v>8.4198999999999996E-2</v>
      </c>
      <c r="K86" s="435">
        <v>8.2512000000000002E-2</v>
      </c>
      <c r="L86" s="435">
        <v>8.5277000000000006E-2</v>
      </c>
      <c r="M86" s="435">
        <v>8.2588999999999996E-2</v>
      </c>
      <c r="N86" s="435">
        <v>8.5237999999999994E-2</v>
      </c>
      <c r="O86" s="435">
        <f t="shared" si="239"/>
        <v>8.5109000000000004E-2</v>
      </c>
      <c r="P86" s="435">
        <f t="shared" si="167"/>
        <v>7.7715000000000006E-2</v>
      </c>
      <c r="Q86" s="435">
        <f t="shared" si="168"/>
        <v>8.6136000000000004E-2</v>
      </c>
      <c r="R86" s="435">
        <f t="shared" si="169"/>
        <v>7.9796000000000006E-2</v>
      </c>
      <c r="S86" s="435">
        <f t="shared" si="170"/>
        <v>8.5334999999999994E-2</v>
      </c>
      <c r="T86" s="435">
        <f t="shared" si="171"/>
        <v>8.1994999999999998E-2</v>
      </c>
      <c r="U86" s="435">
        <f t="shared" si="172"/>
        <v>8.4098999999999993E-2</v>
      </c>
      <c r="V86" s="435">
        <f t="shared" si="173"/>
        <v>8.4198999999999996E-2</v>
      </c>
      <c r="W86" s="435">
        <f t="shared" si="174"/>
        <v>8.2512000000000002E-2</v>
      </c>
      <c r="X86" s="435">
        <f t="shared" si="175"/>
        <v>8.5277000000000006E-2</v>
      </c>
      <c r="Y86" s="435">
        <f t="shared" si="176"/>
        <v>8.2588999999999996E-2</v>
      </c>
      <c r="Z86" s="435">
        <f t="shared" si="177"/>
        <v>8.5237999999999994E-2</v>
      </c>
      <c r="AA86" s="435">
        <f t="shared" si="178"/>
        <v>8.5109000000000004E-2</v>
      </c>
      <c r="AB86" s="435">
        <f t="shared" si="179"/>
        <v>7.7715000000000006E-2</v>
      </c>
      <c r="AC86" s="435">
        <f t="shared" si="180"/>
        <v>8.6136000000000004E-2</v>
      </c>
      <c r="AD86" s="435">
        <f t="shared" si="181"/>
        <v>7.9796000000000006E-2</v>
      </c>
      <c r="AE86" s="435">
        <f t="shared" si="182"/>
        <v>8.5334999999999994E-2</v>
      </c>
      <c r="AF86" s="435">
        <f t="shared" si="183"/>
        <v>8.1994999999999998E-2</v>
      </c>
      <c r="AG86" s="435">
        <f t="shared" si="184"/>
        <v>8.4098999999999993E-2</v>
      </c>
      <c r="AH86" s="435">
        <f t="shared" si="185"/>
        <v>8.4198999999999996E-2</v>
      </c>
      <c r="AI86" s="435">
        <f t="shared" si="186"/>
        <v>8.2512000000000002E-2</v>
      </c>
      <c r="AJ86" s="435">
        <f t="shared" si="187"/>
        <v>8.5277000000000006E-2</v>
      </c>
      <c r="AK86" s="435">
        <f t="shared" si="188"/>
        <v>8.2588999999999996E-2</v>
      </c>
      <c r="AL86" s="435">
        <f t="shared" si="189"/>
        <v>8.5237999999999994E-2</v>
      </c>
      <c r="AM86" s="435">
        <f t="shared" si="190"/>
        <v>8.5109000000000004E-2</v>
      </c>
      <c r="AN86" s="435">
        <f t="shared" si="191"/>
        <v>7.7715000000000006E-2</v>
      </c>
      <c r="AO86" s="435">
        <f t="shared" si="192"/>
        <v>8.6136000000000004E-2</v>
      </c>
      <c r="AP86" s="435">
        <f t="shared" si="193"/>
        <v>7.9796000000000006E-2</v>
      </c>
      <c r="AQ86" s="435">
        <f t="shared" si="194"/>
        <v>8.5334999999999994E-2</v>
      </c>
      <c r="AR86" s="435">
        <f t="shared" si="195"/>
        <v>8.1994999999999998E-2</v>
      </c>
      <c r="AS86" s="435">
        <f t="shared" si="196"/>
        <v>8.4098999999999993E-2</v>
      </c>
      <c r="AT86" s="435">
        <f t="shared" si="197"/>
        <v>8.4198999999999996E-2</v>
      </c>
      <c r="AU86" s="435">
        <f t="shared" si="198"/>
        <v>8.2512000000000002E-2</v>
      </c>
      <c r="AV86" s="435">
        <f t="shared" si="199"/>
        <v>8.5277000000000006E-2</v>
      </c>
      <c r="AW86" s="435">
        <f t="shared" si="200"/>
        <v>8.2588999999999996E-2</v>
      </c>
      <c r="AX86" s="435">
        <f t="shared" si="201"/>
        <v>8.5237999999999994E-2</v>
      </c>
      <c r="AY86" s="435">
        <f t="shared" si="202"/>
        <v>8.5109000000000004E-2</v>
      </c>
      <c r="AZ86" s="435">
        <f t="shared" si="203"/>
        <v>7.7715000000000006E-2</v>
      </c>
      <c r="BA86" s="435">
        <f t="shared" si="204"/>
        <v>8.6136000000000004E-2</v>
      </c>
      <c r="BB86" s="435">
        <f t="shared" si="205"/>
        <v>7.9796000000000006E-2</v>
      </c>
      <c r="BC86" s="435">
        <f t="shared" si="206"/>
        <v>8.5334999999999994E-2</v>
      </c>
      <c r="BD86" s="435">
        <f t="shared" si="207"/>
        <v>8.1994999999999998E-2</v>
      </c>
      <c r="BE86" s="435">
        <f t="shared" si="208"/>
        <v>8.4098999999999993E-2</v>
      </c>
      <c r="BF86" s="435">
        <f t="shared" si="209"/>
        <v>8.4198999999999996E-2</v>
      </c>
      <c r="BG86" s="435">
        <f t="shared" si="210"/>
        <v>8.2512000000000002E-2</v>
      </c>
      <c r="BH86" s="435">
        <f t="shared" si="211"/>
        <v>8.5277000000000006E-2</v>
      </c>
      <c r="BI86" s="435">
        <f t="shared" si="212"/>
        <v>8.2588999999999996E-2</v>
      </c>
      <c r="BJ86" s="435">
        <f t="shared" si="213"/>
        <v>8.5237999999999994E-2</v>
      </c>
      <c r="BK86" s="435">
        <f t="shared" si="214"/>
        <v>8.5109000000000004E-2</v>
      </c>
      <c r="BL86" s="435">
        <f t="shared" si="215"/>
        <v>7.7715000000000006E-2</v>
      </c>
      <c r="BM86" s="435">
        <f t="shared" si="216"/>
        <v>8.6136000000000004E-2</v>
      </c>
      <c r="BN86" s="435">
        <f t="shared" si="217"/>
        <v>7.9796000000000006E-2</v>
      </c>
      <c r="BO86" s="435">
        <f t="shared" si="218"/>
        <v>8.5334999999999994E-2</v>
      </c>
      <c r="BP86" s="435">
        <f t="shared" si="219"/>
        <v>8.1994999999999998E-2</v>
      </c>
      <c r="BQ86" s="435">
        <f t="shared" si="220"/>
        <v>8.4098999999999993E-2</v>
      </c>
      <c r="BR86" s="435">
        <f t="shared" si="221"/>
        <v>8.4198999999999996E-2</v>
      </c>
      <c r="BS86" s="435">
        <f t="shared" si="222"/>
        <v>8.2512000000000002E-2</v>
      </c>
      <c r="BT86" s="435">
        <f t="shared" si="223"/>
        <v>8.5277000000000006E-2</v>
      </c>
      <c r="BU86" s="435">
        <f t="shared" si="224"/>
        <v>8.2588999999999996E-2</v>
      </c>
      <c r="BV86" s="435">
        <f t="shared" si="225"/>
        <v>8.5237999999999994E-2</v>
      </c>
      <c r="BW86" s="435">
        <f t="shared" si="226"/>
        <v>8.5109000000000004E-2</v>
      </c>
      <c r="BX86" s="435">
        <f t="shared" si="227"/>
        <v>7.7715000000000006E-2</v>
      </c>
      <c r="BY86" s="435">
        <f t="shared" si="228"/>
        <v>8.6136000000000004E-2</v>
      </c>
      <c r="BZ86" s="435">
        <f t="shared" si="229"/>
        <v>7.9796000000000006E-2</v>
      </c>
      <c r="CA86" s="435">
        <f t="shared" si="230"/>
        <v>8.5334999999999994E-2</v>
      </c>
      <c r="CB86" s="435">
        <f t="shared" si="231"/>
        <v>8.1994999999999998E-2</v>
      </c>
      <c r="CC86" s="435">
        <f t="shared" si="232"/>
        <v>8.4098999999999993E-2</v>
      </c>
      <c r="CD86" s="435">
        <f t="shared" si="233"/>
        <v>8.4198999999999996E-2</v>
      </c>
      <c r="CE86" s="435">
        <f t="shared" si="234"/>
        <v>8.2512000000000002E-2</v>
      </c>
      <c r="CF86" s="435">
        <f t="shared" si="235"/>
        <v>8.5277000000000006E-2</v>
      </c>
      <c r="CG86" s="435">
        <f t="shared" si="236"/>
        <v>8.2588999999999996E-2</v>
      </c>
      <c r="CH86" s="441">
        <f t="shared" si="237"/>
        <v>8.5237999999999994E-2</v>
      </c>
      <c r="CJ86" s="433">
        <f t="shared" si="240"/>
        <v>1.0000000000000002</v>
      </c>
    </row>
    <row r="87" spans="1:88" s="110" customFormat="1" ht="15.75" x14ac:dyDescent="0.25">
      <c r="A87" s="633"/>
      <c r="B87" s="14" t="str">
        <f t="shared" si="238"/>
        <v>Motors</v>
      </c>
      <c r="C87" s="435">
        <v>8.5109000000000004E-2</v>
      </c>
      <c r="D87" s="435">
        <v>7.7715000000000006E-2</v>
      </c>
      <c r="E87" s="435">
        <v>8.6136000000000004E-2</v>
      </c>
      <c r="F87" s="435">
        <v>7.9796000000000006E-2</v>
      </c>
      <c r="G87" s="435">
        <v>8.5334999999999994E-2</v>
      </c>
      <c r="H87" s="435">
        <v>8.1994999999999998E-2</v>
      </c>
      <c r="I87" s="435">
        <v>8.4098999999999993E-2</v>
      </c>
      <c r="J87" s="435">
        <v>8.4198999999999996E-2</v>
      </c>
      <c r="K87" s="435">
        <v>8.2512000000000002E-2</v>
      </c>
      <c r="L87" s="435">
        <v>8.5277000000000006E-2</v>
      </c>
      <c r="M87" s="435">
        <v>8.2588999999999996E-2</v>
      </c>
      <c r="N87" s="435">
        <v>8.5237999999999994E-2</v>
      </c>
      <c r="O87" s="435">
        <f t="shared" si="239"/>
        <v>8.5109000000000004E-2</v>
      </c>
      <c r="P87" s="435">
        <f t="shared" si="167"/>
        <v>7.7715000000000006E-2</v>
      </c>
      <c r="Q87" s="435">
        <f t="shared" si="168"/>
        <v>8.6136000000000004E-2</v>
      </c>
      <c r="R87" s="435">
        <f t="shared" si="169"/>
        <v>7.9796000000000006E-2</v>
      </c>
      <c r="S87" s="435">
        <f t="shared" si="170"/>
        <v>8.5334999999999994E-2</v>
      </c>
      <c r="T87" s="435">
        <f t="shared" si="171"/>
        <v>8.1994999999999998E-2</v>
      </c>
      <c r="U87" s="435">
        <f t="shared" si="172"/>
        <v>8.4098999999999993E-2</v>
      </c>
      <c r="V87" s="435">
        <f t="shared" si="173"/>
        <v>8.4198999999999996E-2</v>
      </c>
      <c r="W87" s="435">
        <f t="shared" si="174"/>
        <v>8.2512000000000002E-2</v>
      </c>
      <c r="X87" s="435">
        <f t="shared" si="175"/>
        <v>8.5277000000000006E-2</v>
      </c>
      <c r="Y87" s="435">
        <f t="shared" si="176"/>
        <v>8.2588999999999996E-2</v>
      </c>
      <c r="Z87" s="435">
        <f t="shared" si="177"/>
        <v>8.5237999999999994E-2</v>
      </c>
      <c r="AA87" s="435">
        <f t="shared" si="178"/>
        <v>8.5109000000000004E-2</v>
      </c>
      <c r="AB87" s="435">
        <f t="shared" si="179"/>
        <v>7.7715000000000006E-2</v>
      </c>
      <c r="AC87" s="435">
        <f t="shared" si="180"/>
        <v>8.6136000000000004E-2</v>
      </c>
      <c r="AD87" s="435">
        <f t="shared" si="181"/>
        <v>7.9796000000000006E-2</v>
      </c>
      <c r="AE87" s="435">
        <f t="shared" si="182"/>
        <v>8.5334999999999994E-2</v>
      </c>
      <c r="AF87" s="435">
        <f t="shared" si="183"/>
        <v>8.1994999999999998E-2</v>
      </c>
      <c r="AG87" s="435">
        <f t="shared" si="184"/>
        <v>8.4098999999999993E-2</v>
      </c>
      <c r="AH87" s="435">
        <f t="shared" si="185"/>
        <v>8.4198999999999996E-2</v>
      </c>
      <c r="AI87" s="435">
        <f t="shared" si="186"/>
        <v>8.2512000000000002E-2</v>
      </c>
      <c r="AJ87" s="435">
        <f t="shared" si="187"/>
        <v>8.5277000000000006E-2</v>
      </c>
      <c r="AK87" s="435">
        <f t="shared" si="188"/>
        <v>8.2588999999999996E-2</v>
      </c>
      <c r="AL87" s="435">
        <f t="shared" si="189"/>
        <v>8.5237999999999994E-2</v>
      </c>
      <c r="AM87" s="435">
        <f t="shared" si="190"/>
        <v>8.5109000000000004E-2</v>
      </c>
      <c r="AN87" s="435">
        <f t="shared" si="191"/>
        <v>7.7715000000000006E-2</v>
      </c>
      <c r="AO87" s="435">
        <f t="shared" si="192"/>
        <v>8.6136000000000004E-2</v>
      </c>
      <c r="AP87" s="435">
        <f t="shared" si="193"/>
        <v>7.9796000000000006E-2</v>
      </c>
      <c r="AQ87" s="435">
        <f t="shared" si="194"/>
        <v>8.5334999999999994E-2</v>
      </c>
      <c r="AR87" s="435">
        <f t="shared" si="195"/>
        <v>8.1994999999999998E-2</v>
      </c>
      <c r="AS87" s="435">
        <f t="shared" si="196"/>
        <v>8.4098999999999993E-2</v>
      </c>
      <c r="AT87" s="435">
        <f t="shared" si="197"/>
        <v>8.4198999999999996E-2</v>
      </c>
      <c r="AU87" s="435">
        <f t="shared" si="198"/>
        <v>8.2512000000000002E-2</v>
      </c>
      <c r="AV87" s="435">
        <f t="shared" si="199"/>
        <v>8.5277000000000006E-2</v>
      </c>
      <c r="AW87" s="435">
        <f t="shared" si="200"/>
        <v>8.2588999999999996E-2</v>
      </c>
      <c r="AX87" s="435">
        <f t="shared" si="201"/>
        <v>8.5237999999999994E-2</v>
      </c>
      <c r="AY87" s="435">
        <f t="shared" si="202"/>
        <v>8.5109000000000004E-2</v>
      </c>
      <c r="AZ87" s="435">
        <f t="shared" si="203"/>
        <v>7.7715000000000006E-2</v>
      </c>
      <c r="BA87" s="435">
        <f t="shared" si="204"/>
        <v>8.6136000000000004E-2</v>
      </c>
      <c r="BB87" s="435">
        <f t="shared" si="205"/>
        <v>7.9796000000000006E-2</v>
      </c>
      <c r="BC87" s="435">
        <f t="shared" si="206"/>
        <v>8.5334999999999994E-2</v>
      </c>
      <c r="BD87" s="435">
        <f t="shared" si="207"/>
        <v>8.1994999999999998E-2</v>
      </c>
      <c r="BE87" s="435">
        <f t="shared" si="208"/>
        <v>8.4098999999999993E-2</v>
      </c>
      <c r="BF87" s="435">
        <f t="shared" si="209"/>
        <v>8.4198999999999996E-2</v>
      </c>
      <c r="BG87" s="435">
        <f t="shared" si="210"/>
        <v>8.2512000000000002E-2</v>
      </c>
      <c r="BH87" s="435">
        <f t="shared" si="211"/>
        <v>8.5277000000000006E-2</v>
      </c>
      <c r="BI87" s="435">
        <f t="shared" si="212"/>
        <v>8.2588999999999996E-2</v>
      </c>
      <c r="BJ87" s="435">
        <f t="shared" si="213"/>
        <v>8.5237999999999994E-2</v>
      </c>
      <c r="BK87" s="435">
        <f t="shared" si="214"/>
        <v>8.5109000000000004E-2</v>
      </c>
      <c r="BL87" s="435">
        <f t="shared" si="215"/>
        <v>7.7715000000000006E-2</v>
      </c>
      <c r="BM87" s="435">
        <f t="shared" si="216"/>
        <v>8.6136000000000004E-2</v>
      </c>
      <c r="BN87" s="435">
        <f t="shared" si="217"/>
        <v>7.9796000000000006E-2</v>
      </c>
      <c r="BO87" s="435">
        <f t="shared" si="218"/>
        <v>8.5334999999999994E-2</v>
      </c>
      <c r="BP87" s="435">
        <f t="shared" si="219"/>
        <v>8.1994999999999998E-2</v>
      </c>
      <c r="BQ87" s="435">
        <f t="shared" si="220"/>
        <v>8.4098999999999993E-2</v>
      </c>
      <c r="BR87" s="435">
        <f t="shared" si="221"/>
        <v>8.4198999999999996E-2</v>
      </c>
      <c r="BS87" s="435">
        <f t="shared" si="222"/>
        <v>8.2512000000000002E-2</v>
      </c>
      <c r="BT87" s="435">
        <f t="shared" si="223"/>
        <v>8.5277000000000006E-2</v>
      </c>
      <c r="BU87" s="435">
        <f t="shared" si="224"/>
        <v>8.2588999999999996E-2</v>
      </c>
      <c r="BV87" s="435">
        <f t="shared" si="225"/>
        <v>8.5237999999999994E-2</v>
      </c>
      <c r="BW87" s="435">
        <f t="shared" si="226"/>
        <v>8.5109000000000004E-2</v>
      </c>
      <c r="BX87" s="435">
        <f t="shared" si="227"/>
        <v>7.7715000000000006E-2</v>
      </c>
      <c r="BY87" s="435">
        <f t="shared" si="228"/>
        <v>8.6136000000000004E-2</v>
      </c>
      <c r="BZ87" s="435">
        <f t="shared" si="229"/>
        <v>7.9796000000000006E-2</v>
      </c>
      <c r="CA87" s="435">
        <f t="shared" si="230"/>
        <v>8.5334999999999994E-2</v>
      </c>
      <c r="CB87" s="435">
        <f t="shared" si="231"/>
        <v>8.1994999999999998E-2</v>
      </c>
      <c r="CC87" s="435">
        <f t="shared" si="232"/>
        <v>8.4098999999999993E-2</v>
      </c>
      <c r="CD87" s="435">
        <f t="shared" si="233"/>
        <v>8.4198999999999996E-2</v>
      </c>
      <c r="CE87" s="435">
        <f t="shared" si="234"/>
        <v>8.2512000000000002E-2</v>
      </c>
      <c r="CF87" s="435">
        <f t="shared" si="235"/>
        <v>8.5277000000000006E-2</v>
      </c>
      <c r="CG87" s="435">
        <f t="shared" si="236"/>
        <v>8.2588999999999996E-2</v>
      </c>
      <c r="CH87" s="441">
        <f t="shared" si="237"/>
        <v>8.5237999999999994E-2</v>
      </c>
      <c r="CJ87" s="433">
        <f t="shared" si="240"/>
        <v>1.0000000000000002</v>
      </c>
    </row>
    <row r="88" spans="1:88" s="110" customFormat="1" ht="15.75" x14ac:dyDescent="0.25">
      <c r="A88" s="633"/>
      <c r="B88" s="14" t="str">
        <f t="shared" si="238"/>
        <v>Process</v>
      </c>
      <c r="C88" s="435">
        <v>8.5109000000000004E-2</v>
      </c>
      <c r="D88" s="435">
        <v>7.7715000000000006E-2</v>
      </c>
      <c r="E88" s="435">
        <v>8.6136000000000004E-2</v>
      </c>
      <c r="F88" s="435">
        <v>7.9796000000000006E-2</v>
      </c>
      <c r="G88" s="435">
        <v>8.5334999999999994E-2</v>
      </c>
      <c r="H88" s="435">
        <v>8.1994999999999998E-2</v>
      </c>
      <c r="I88" s="435">
        <v>8.4098999999999993E-2</v>
      </c>
      <c r="J88" s="435">
        <v>8.4198999999999996E-2</v>
      </c>
      <c r="K88" s="435">
        <v>8.2512000000000002E-2</v>
      </c>
      <c r="L88" s="435">
        <v>8.5277000000000006E-2</v>
      </c>
      <c r="M88" s="435">
        <v>8.2588999999999996E-2</v>
      </c>
      <c r="N88" s="435">
        <v>8.5237999999999994E-2</v>
      </c>
      <c r="O88" s="435">
        <f t="shared" si="239"/>
        <v>8.5109000000000004E-2</v>
      </c>
      <c r="P88" s="435">
        <f t="shared" si="167"/>
        <v>7.7715000000000006E-2</v>
      </c>
      <c r="Q88" s="435">
        <f t="shared" si="168"/>
        <v>8.6136000000000004E-2</v>
      </c>
      <c r="R88" s="435">
        <f t="shared" si="169"/>
        <v>7.9796000000000006E-2</v>
      </c>
      <c r="S88" s="435">
        <f t="shared" si="170"/>
        <v>8.5334999999999994E-2</v>
      </c>
      <c r="T88" s="435">
        <f t="shared" si="171"/>
        <v>8.1994999999999998E-2</v>
      </c>
      <c r="U88" s="435">
        <f t="shared" si="172"/>
        <v>8.4098999999999993E-2</v>
      </c>
      <c r="V88" s="435">
        <f t="shared" si="173"/>
        <v>8.4198999999999996E-2</v>
      </c>
      <c r="W88" s="435">
        <f t="shared" si="174"/>
        <v>8.2512000000000002E-2</v>
      </c>
      <c r="X88" s="435">
        <f t="shared" si="175"/>
        <v>8.5277000000000006E-2</v>
      </c>
      <c r="Y88" s="435">
        <f t="shared" si="176"/>
        <v>8.2588999999999996E-2</v>
      </c>
      <c r="Z88" s="435">
        <f t="shared" si="177"/>
        <v>8.5237999999999994E-2</v>
      </c>
      <c r="AA88" s="435">
        <f t="shared" si="178"/>
        <v>8.5109000000000004E-2</v>
      </c>
      <c r="AB88" s="435">
        <f t="shared" si="179"/>
        <v>7.7715000000000006E-2</v>
      </c>
      <c r="AC88" s="435">
        <f t="shared" si="180"/>
        <v>8.6136000000000004E-2</v>
      </c>
      <c r="AD88" s="435">
        <f t="shared" si="181"/>
        <v>7.9796000000000006E-2</v>
      </c>
      <c r="AE88" s="435">
        <f t="shared" si="182"/>
        <v>8.5334999999999994E-2</v>
      </c>
      <c r="AF88" s="435">
        <f t="shared" si="183"/>
        <v>8.1994999999999998E-2</v>
      </c>
      <c r="AG88" s="435">
        <f t="shared" si="184"/>
        <v>8.4098999999999993E-2</v>
      </c>
      <c r="AH88" s="435">
        <f t="shared" si="185"/>
        <v>8.4198999999999996E-2</v>
      </c>
      <c r="AI88" s="435">
        <f t="shared" si="186"/>
        <v>8.2512000000000002E-2</v>
      </c>
      <c r="AJ88" s="435">
        <f t="shared" si="187"/>
        <v>8.5277000000000006E-2</v>
      </c>
      <c r="AK88" s="435">
        <f t="shared" si="188"/>
        <v>8.2588999999999996E-2</v>
      </c>
      <c r="AL88" s="435">
        <f t="shared" si="189"/>
        <v>8.5237999999999994E-2</v>
      </c>
      <c r="AM88" s="435">
        <f t="shared" si="190"/>
        <v>8.5109000000000004E-2</v>
      </c>
      <c r="AN88" s="435">
        <f t="shared" si="191"/>
        <v>7.7715000000000006E-2</v>
      </c>
      <c r="AO88" s="435">
        <f t="shared" si="192"/>
        <v>8.6136000000000004E-2</v>
      </c>
      <c r="AP88" s="435">
        <f t="shared" si="193"/>
        <v>7.9796000000000006E-2</v>
      </c>
      <c r="AQ88" s="435">
        <f t="shared" si="194"/>
        <v>8.5334999999999994E-2</v>
      </c>
      <c r="AR88" s="435">
        <f t="shared" si="195"/>
        <v>8.1994999999999998E-2</v>
      </c>
      <c r="AS88" s="435">
        <f t="shared" si="196"/>
        <v>8.4098999999999993E-2</v>
      </c>
      <c r="AT88" s="435">
        <f t="shared" si="197"/>
        <v>8.4198999999999996E-2</v>
      </c>
      <c r="AU88" s="435">
        <f t="shared" si="198"/>
        <v>8.2512000000000002E-2</v>
      </c>
      <c r="AV88" s="435">
        <f t="shared" si="199"/>
        <v>8.5277000000000006E-2</v>
      </c>
      <c r="AW88" s="435">
        <f t="shared" si="200"/>
        <v>8.2588999999999996E-2</v>
      </c>
      <c r="AX88" s="435">
        <f t="shared" si="201"/>
        <v>8.5237999999999994E-2</v>
      </c>
      <c r="AY88" s="435">
        <f t="shared" si="202"/>
        <v>8.5109000000000004E-2</v>
      </c>
      <c r="AZ88" s="435">
        <f t="shared" si="203"/>
        <v>7.7715000000000006E-2</v>
      </c>
      <c r="BA88" s="435">
        <f t="shared" si="204"/>
        <v>8.6136000000000004E-2</v>
      </c>
      <c r="BB88" s="435">
        <f t="shared" si="205"/>
        <v>7.9796000000000006E-2</v>
      </c>
      <c r="BC88" s="435">
        <f t="shared" si="206"/>
        <v>8.5334999999999994E-2</v>
      </c>
      <c r="BD88" s="435">
        <f t="shared" si="207"/>
        <v>8.1994999999999998E-2</v>
      </c>
      <c r="BE88" s="435">
        <f t="shared" si="208"/>
        <v>8.4098999999999993E-2</v>
      </c>
      <c r="BF88" s="435">
        <f t="shared" si="209"/>
        <v>8.4198999999999996E-2</v>
      </c>
      <c r="BG88" s="435">
        <f t="shared" si="210"/>
        <v>8.2512000000000002E-2</v>
      </c>
      <c r="BH88" s="435">
        <f t="shared" si="211"/>
        <v>8.5277000000000006E-2</v>
      </c>
      <c r="BI88" s="435">
        <f t="shared" si="212"/>
        <v>8.2588999999999996E-2</v>
      </c>
      <c r="BJ88" s="435">
        <f t="shared" si="213"/>
        <v>8.5237999999999994E-2</v>
      </c>
      <c r="BK88" s="435">
        <f t="shared" si="214"/>
        <v>8.5109000000000004E-2</v>
      </c>
      <c r="BL88" s="435">
        <f t="shared" si="215"/>
        <v>7.7715000000000006E-2</v>
      </c>
      <c r="BM88" s="435">
        <f t="shared" si="216"/>
        <v>8.6136000000000004E-2</v>
      </c>
      <c r="BN88" s="435">
        <f t="shared" si="217"/>
        <v>7.9796000000000006E-2</v>
      </c>
      <c r="BO88" s="435">
        <f t="shared" si="218"/>
        <v>8.5334999999999994E-2</v>
      </c>
      <c r="BP88" s="435">
        <f t="shared" si="219"/>
        <v>8.1994999999999998E-2</v>
      </c>
      <c r="BQ88" s="435">
        <f t="shared" si="220"/>
        <v>8.4098999999999993E-2</v>
      </c>
      <c r="BR88" s="435">
        <f t="shared" si="221"/>
        <v>8.4198999999999996E-2</v>
      </c>
      <c r="BS88" s="435">
        <f t="shared" si="222"/>
        <v>8.2512000000000002E-2</v>
      </c>
      <c r="BT88" s="435">
        <f t="shared" si="223"/>
        <v>8.5277000000000006E-2</v>
      </c>
      <c r="BU88" s="435">
        <f t="shared" si="224"/>
        <v>8.2588999999999996E-2</v>
      </c>
      <c r="BV88" s="435">
        <f t="shared" si="225"/>
        <v>8.5237999999999994E-2</v>
      </c>
      <c r="BW88" s="435">
        <f t="shared" si="226"/>
        <v>8.5109000000000004E-2</v>
      </c>
      <c r="BX88" s="435">
        <f t="shared" si="227"/>
        <v>7.7715000000000006E-2</v>
      </c>
      <c r="BY88" s="435">
        <f t="shared" si="228"/>
        <v>8.6136000000000004E-2</v>
      </c>
      <c r="BZ88" s="435">
        <f t="shared" si="229"/>
        <v>7.9796000000000006E-2</v>
      </c>
      <c r="CA88" s="435">
        <f t="shared" si="230"/>
        <v>8.5334999999999994E-2</v>
      </c>
      <c r="CB88" s="435">
        <f t="shared" si="231"/>
        <v>8.1994999999999998E-2</v>
      </c>
      <c r="CC88" s="435">
        <f t="shared" si="232"/>
        <v>8.4098999999999993E-2</v>
      </c>
      <c r="CD88" s="435">
        <f t="shared" si="233"/>
        <v>8.4198999999999996E-2</v>
      </c>
      <c r="CE88" s="435">
        <f t="shared" si="234"/>
        <v>8.2512000000000002E-2</v>
      </c>
      <c r="CF88" s="435">
        <f t="shared" si="235"/>
        <v>8.5277000000000006E-2</v>
      </c>
      <c r="CG88" s="435">
        <f t="shared" si="236"/>
        <v>8.2588999999999996E-2</v>
      </c>
      <c r="CH88" s="441">
        <f t="shared" si="237"/>
        <v>8.5237999999999994E-2</v>
      </c>
      <c r="CJ88" s="433">
        <f t="shared" si="240"/>
        <v>1.0000000000000002</v>
      </c>
    </row>
    <row r="89" spans="1:88" s="110" customFormat="1" ht="15.75" x14ac:dyDescent="0.25">
      <c r="A89" s="633"/>
      <c r="B89" s="14" t="str">
        <f t="shared" si="238"/>
        <v>Refrigeration</v>
      </c>
      <c r="C89" s="435">
        <v>8.3486000000000005E-2</v>
      </c>
      <c r="D89" s="435">
        <v>7.6158000000000003E-2</v>
      </c>
      <c r="E89" s="435">
        <v>8.3346000000000003E-2</v>
      </c>
      <c r="F89" s="435">
        <v>8.0782999999999994E-2</v>
      </c>
      <c r="G89" s="435">
        <v>8.5133E-2</v>
      </c>
      <c r="H89" s="435">
        <v>8.4294999999999995E-2</v>
      </c>
      <c r="I89" s="435">
        <v>8.7456999999999993E-2</v>
      </c>
      <c r="J89" s="435">
        <v>8.7230000000000002E-2</v>
      </c>
      <c r="K89" s="435">
        <v>8.3319000000000004E-2</v>
      </c>
      <c r="L89" s="435">
        <v>8.4562999999999999E-2</v>
      </c>
      <c r="M89" s="435">
        <v>8.1112000000000004E-2</v>
      </c>
      <c r="N89" s="435">
        <v>8.3117999999999997E-2</v>
      </c>
      <c r="O89" s="435">
        <f t="shared" si="239"/>
        <v>8.3486000000000005E-2</v>
      </c>
      <c r="P89" s="435">
        <f t="shared" si="167"/>
        <v>7.6158000000000003E-2</v>
      </c>
      <c r="Q89" s="435">
        <f t="shared" si="168"/>
        <v>8.3346000000000003E-2</v>
      </c>
      <c r="R89" s="435">
        <f t="shared" si="169"/>
        <v>8.0782999999999994E-2</v>
      </c>
      <c r="S89" s="435">
        <f t="shared" si="170"/>
        <v>8.5133E-2</v>
      </c>
      <c r="T89" s="435">
        <f t="shared" si="171"/>
        <v>8.4294999999999995E-2</v>
      </c>
      <c r="U89" s="435">
        <f t="shared" si="172"/>
        <v>8.7456999999999993E-2</v>
      </c>
      <c r="V89" s="435">
        <f t="shared" si="173"/>
        <v>8.7230000000000002E-2</v>
      </c>
      <c r="W89" s="435">
        <f t="shared" si="174"/>
        <v>8.3319000000000004E-2</v>
      </c>
      <c r="X89" s="435">
        <f t="shared" si="175"/>
        <v>8.4562999999999999E-2</v>
      </c>
      <c r="Y89" s="435">
        <f t="shared" si="176"/>
        <v>8.1112000000000004E-2</v>
      </c>
      <c r="Z89" s="435">
        <f t="shared" si="177"/>
        <v>8.3117999999999997E-2</v>
      </c>
      <c r="AA89" s="435">
        <f t="shared" si="178"/>
        <v>8.3486000000000005E-2</v>
      </c>
      <c r="AB89" s="435">
        <f t="shared" si="179"/>
        <v>7.6158000000000003E-2</v>
      </c>
      <c r="AC89" s="435">
        <f t="shared" si="180"/>
        <v>8.3346000000000003E-2</v>
      </c>
      <c r="AD89" s="435">
        <f t="shared" si="181"/>
        <v>8.0782999999999994E-2</v>
      </c>
      <c r="AE89" s="435">
        <f t="shared" si="182"/>
        <v>8.5133E-2</v>
      </c>
      <c r="AF89" s="435">
        <f t="shared" si="183"/>
        <v>8.4294999999999995E-2</v>
      </c>
      <c r="AG89" s="435">
        <f t="shared" si="184"/>
        <v>8.7456999999999993E-2</v>
      </c>
      <c r="AH89" s="435">
        <f t="shared" si="185"/>
        <v>8.7230000000000002E-2</v>
      </c>
      <c r="AI89" s="435">
        <f t="shared" si="186"/>
        <v>8.3319000000000004E-2</v>
      </c>
      <c r="AJ89" s="435">
        <f t="shared" si="187"/>
        <v>8.4562999999999999E-2</v>
      </c>
      <c r="AK89" s="435">
        <f t="shared" si="188"/>
        <v>8.1112000000000004E-2</v>
      </c>
      <c r="AL89" s="435">
        <f t="shared" si="189"/>
        <v>8.3117999999999997E-2</v>
      </c>
      <c r="AM89" s="435">
        <f t="shared" si="190"/>
        <v>8.3486000000000005E-2</v>
      </c>
      <c r="AN89" s="435">
        <f t="shared" si="191"/>
        <v>7.6158000000000003E-2</v>
      </c>
      <c r="AO89" s="435">
        <f t="shared" si="192"/>
        <v>8.3346000000000003E-2</v>
      </c>
      <c r="AP89" s="435">
        <f t="shared" si="193"/>
        <v>8.0782999999999994E-2</v>
      </c>
      <c r="AQ89" s="435">
        <f t="shared" si="194"/>
        <v>8.5133E-2</v>
      </c>
      <c r="AR89" s="435">
        <f t="shared" si="195"/>
        <v>8.4294999999999995E-2</v>
      </c>
      <c r="AS89" s="435">
        <f t="shared" si="196"/>
        <v>8.7456999999999993E-2</v>
      </c>
      <c r="AT89" s="435">
        <f t="shared" si="197"/>
        <v>8.7230000000000002E-2</v>
      </c>
      <c r="AU89" s="435">
        <f t="shared" si="198"/>
        <v>8.3319000000000004E-2</v>
      </c>
      <c r="AV89" s="435">
        <f t="shared" si="199"/>
        <v>8.4562999999999999E-2</v>
      </c>
      <c r="AW89" s="435">
        <f t="shared" si="200"/>
        <v>8.1112000000000004E-2</v>
      </c>
      <c r="AX89" s="435">
        <f t="shared" si="201"/>
        <v>8.3117999999999997E-2</v>
      </c>
      <c r="AY89" s="435">
        <f t="shared" si="202"/>
        <v>8.3486000000000005E-2</v>
      </c>
      <c r="AZ89" s="435">
        <f t="shared" si="203"/>
        <v>7.6158000000000003E-2</v>
      </c>
      <c r="BA89" s="435">
        <f t="shared" si="204"/>
        <v>8.3346000000000003E-2</v>
      </c>
      <c r="BB89" s="435">
        <f t="shared" si="205"/>
        <v>8.0782999999999994E-2</v>
      </c>
      <c r="BC89" s="435">
        <f t="shared" si="206"/>
        <v>8.5133E-2</v>
      </c>
      <c r="BD89" s="435">
        <f t="shared" si="207"/>
        <v>8.4294999999999995E-2</v>
      </c>
      <c r="BE89" s="435">
        <f t="shared" si="208"/>
        <v>8.7456999999999993E-2</v>
      </c>
      <c r="BF89" s="435">
        <f t="shared" si="209"/>
        <v>8.7230000000000002E-2</v>
      </c>
      <c r="BG89" s="435">
        <f t="shared" si="210"/>
        <v>8.3319000000000004E-2</v>
      </c>
      <c r="BH89" s="435">
        <f t="shared" si="211"/>
        <v>8.4562999999999999E-2</v>
      </c>
      <c r="BI89" s="435">
        <f t="shared" si="212"/>
        <v>8.1112000000000004E-2</v>
      </c>
      <c r="BJ89" s="435">
        <f t="shared" si="213"/>
        <v>8.3117999999999997E-2</v>
      </c>
      <c r="BK89" s="435">
        <f t="shared" si="214"/>
        <v>8.3486000000000005E-2</v>
      </c>
      <c r="BL89" s="435">
        <f t="shared" si="215"/>
        <v>7.6158000000000003E-2</v>
      </c>
      <c r="BM89" s="435">
        <f t="shared" si="216"/>
        <v>8.3346000000000003E-2</v>
      </c>
      <c r="BN89" s="435">
        <f t="shared" si="217"/>
        <v>8.0782999999999994E-2</v>
      </c>
      <c r="BO89" s="435">
        <f t="shared" si="218"/>
        <v>8.5133E-2</v>
      </c>
      <c r="BP89" s="435">
        <f t="shared" si="219"/>
        <v>8.4294999999999995E-2</v>
      </c>
      <c r="BQ89" s="435">
        <f t="shared" si="220"/>
        <v>8.7456999999999993E-2</v>
      </c>
      <c r="BR89" s="435">
        <f t="shared" si="221"/>
        <v>8.7230000000000002E-2</v>
      </c>
      <c r="BS89" s="435">
        <f t="shared" si="222"/>
        <v>8.3319000000000004E-2</v>
      </c>
      <c r="BT89" s="435">
        <f t="shared" si="223"/>
        <v>8.4562999999999999E-2</v>
      </c>
      <c r="BU89" s="435">
        <f t="shared" si="224"/>
        <v>8.1112000000000004E-2</v>
      </c>
      <c r="BV89" s="435">
        <f t="shared" si="225"/>
        <v>8.3117999999999997E-2</v>
      </c>
      <c r="BW89" s="435">
        <f t="shared" si="226"/>
        <v>8.3486000000000005E-2</v>
      </c>
      <c r="BX89" s="435">
        <f t="shared" si="227"/>
        <v>7.6158000000000003E-2</v>
      </c>
      <c r="BY89" s="435">
        <f t="shared" si="228"/>
        <v>8.3346000000000003E-2</v>
      </c>
      <c r="BZ89" s="435">
        <f t="shared" si="229"/>
        <v>8.0782999999999994E-2</v>
      </c>
      <c r="CA89" s="435">
        <f t="shared" si="230"/>
        <v>8.5133E-2</v>
      </c>
      <c r="CB89" s="435">
        <f t="shared" si="231"/>
        <v>8.4294999999999995E-2</v>
      </c>
      <c r="CC89" s="435">
        <f t="shared" si="232"/>
        <v>8.7456999999999993E-2</v>
      </c>
      <c r="CD89" s="435">
        <f t="shared" si="233"/>
        <v>8.7230000000000002E-2</v>
      </c>
      <c r="CE89" s="435">
        <f t="shared" si="234"/>
        <v>8.3319000000000004E-2</v>
      </c>
      <c r="CF89" s="435">
        <f t="shared" si="235"/>
        <v>8.4562999999999999E-2</v>
      </c>
      <c r="CG89" s="435">
        <f t="shared" si="236"/>
        <v>8.1112000000000004E-2</v>
      </c>
      <c r="CH89" s="441">
        <f t="shared" si="237"/>
        <v>8.3117999999999997E-2</v>
      </c>
      <c r="CJ89" s="433">
        <f t="shared" si="240"/>
        <v>1</v>
      </c>
    </row>
    <row r="90" spans="1:88" s="110" customFormat="1" ht="16.5" thickBot="1" x14ac:dyDescent="0.3">
      <c r="A90" s="634"/>
      <c r="B90" s="15" t="str">
        <f t="shared" si="238"/>
        <v>Water Heating</v>
      </c>
      <c r="C90" s="442">
        <v>0.108255</v>
      </c>
      <c r="D90" s="442">
        <v>9.1078000000000006E-2</v>
      </c>
      <c r="E90" s="442">
        <v>8.5239999999999996E-2</v>
      </c>
      <c r="F90" s="442">
        <v>7.2980000000000003E-2</v>
      </c>
      <c r="G90" s="442">
        <v>7.9849000000000003E-2</v>
      </c>
      <c r="H90" s="442">
        <v>7.2720999999999994E-2</v>
      </c>
      <c r="I90" s="442">
        <v>7.4929999999999997E-2</v>
      </c>
      <c r="J90" s="442">
        <v>7.5861999999999999E-2</v>
      </c>
      <c r="K90" s="442">
        <v>7.5733999999999996E-2</v>
      </c>
      <c r="L90" s="442">
        <v>8.2808000000000007E-2</v>
      </c>
      <c r="M90" s="442">
        <v>8.6345000000000005E-2</v>
      </c>
      <c r="N90" s="442">
        <v>9.4198000000000004E-2</v>
      </c>
      <c r="O90" s="442">
        <f t="shared" si="239"/>
        <v>0.108255</v>
      </c>
      <c r="P90" s="442">
        <f t="shared" si="167"/>
        <v>9.1078000000000006E-2</v>
      </c>
      <c r="Q90" s="442">
        <f t="shared" si="168"/>
        <v>8.5239999999999996E-2</v>
      </c>
      <c r="R90" s="442">
        <f t="shared" si="169"/>
        <v>7.2980000000000003E-2</v>
      </c>
      <c r="S90" s="442">
        <f t="shared" si="170"/>
        <v>7.9849000000000003E-2</v>
      </c>
      <c r="T90" s="442">
        <f t="shared" si="171"/>
        <v>7.2720999999999994E-2</v>
      </c>
      <c r="U90" s="442">
        <f t="shared" si="172"/>
        <v>7.4929999999999997E-2</v>
      </c>
      <c r="V90" s="442">
        <f t="shared" si="173"/>
        <v>7.5861999999999999E-2</v>
      </c>
      <c r="W90" s="442">
        <f t="shared" si="174"/>
        <v>7.5733999999999996E-2</v>
      </c>
      <c r="X90" s="442">
        <f t="shared" si="175"/>
        <v>8.2808000000000007E-2</v>
      </c>
      <c r="Y90" s="442">
        <f t="shared" si="176"/>
        <v>8.6345000000000005E-2</v>
      </c>
      <c r="Z90" s="442">
        <f t="shared" si="177"/>
        <v>9.4198000000000004E-2</v>
      </c>
      <c r="AA90" s="442">
        <f t="shared" si="178"/>
        <v>0.108255</v>
      </c>
      <c r="AB90" s="442">
        <f t="shared" si="179"/>
        <v>9.1078000000000006E-2</v>
      </c>
      <c r="AC90" s="442">
        <f t="shared" si="180"/>
        <v>8.5239999999999996E-2</v>
      </c>
      <c r="AD90" s="442">
        <f t="shared" si="181"/>
        <v>7.2980000000000003E-2</v>
      </c>
      <c r="AE90" s="442">
        <f t="shared" si="182"/>
        <v>7.9849000000000003E-2</v>
      </c>
      <c r="AF90" s="442">
        <f t="shared" si="183"/>
        <v>7.2720999999999994E-2</v>
      </c>
      <c r="AG90" s="442">
        <f t="shared" si="184"/>
        <v>7.4929999999999997E-2</v>
      </c>
      <c r="AH90" s="442">
        <f t="shared" si="185"/>
        <v>7.5861999999999999E-2</v>
      </c>
      <c r="AI90" s="442">
        <f t="shared" si="186"/>
        <v>7.5733999999999996E-2</v>
      </c>
      <c r="AJ90" s="442">
        <f t="shared" si="187"/>
        <v>8.2808000000000007E-2</v>
      </c>
      <c r="AK90" s="442">
        <f t="shared" si="188"/>
        <v>8.6345000000000005E-2</v>
      </c>
      <c r="AL90" s="442">
        <f t="shared" si="189"/>
        <v>9.4198000000000004E-2</v>
      </c>
      <c r="AM90" s="442">
        <f t="shared" si="190"/>
        <v>0.108255</v>
      </c>
      <c r="AN90" s="442">
        <f t="shared" si="191"/>
        <v>9.1078000000000006E-2</v>
      </c>
      <c r="AO90" s="442">
        <f t="shared" si="192"/>
        <v>8.5239999999999996E-2</v>
      </c>
      <c r="AP90" s="442">
        <f t="shared" si="193"/>
        <v>7.2980000000000003E-2</v>
      </c>
      <c r="AQ90" s="442">
        <f t="shared" si="194"/>
        <v>7.9849000000000003E-2</v>
      </c>
      <c r="AR90" s="442">
        <f t="shared" si="195"/>
        <v>7.2720999999999994E-2</v>
      </c>
      <c r="AS90" s="442">
        <f t="shared" si="196"/>
        <v>7.4929999999999997E-2</v>
      </c>
      <c r="AT90" s="442">
        <f t="shared" si="197"/>
        <v>7.5861999999999999E-2</v>
      </c>
      <c r="AU90" s="442">
        <f t="shared" si="198"/>
        <v>7.5733999999999996E-2</v>
      </c>
      <c r="AV90" s="442">
        <f t="shared" si="199"/>
        <v>8.2808000000000007E-2</v>
      </c>
      <c r="AW90" s="442">
        <f t="shared" si="200"/>
        <v>8.6345000000000005E-2</v>
      </c>
      <c r="AX90" s="442">
        <f t="shared" si="201"/>
        <v>9.4198000000000004E-2</v>
      </c>
      <c r="AY90" s="442">
        <f t="shared" si="202"/>
        <v>0.108255</v>
      </c>
      <c r="AZ90" s="442">
        <f t="shared" si="203"/>
        <v>9.1078000000000006E-2</v>
      </c>
      <c r="BA90" s="442">
        <f t="shared" si="204"/>
        <v>8.5239999999999996E-2</v>
      </c>
      <c r="BB90" s="442">
        <f t="shared" si="205"/>
        <v>7.2980000000000003E-2</v>
      </c>
      <c r="BC90" s="442">
        <f t="shared" si="206"/>
        <v>7.9849000000000003E-2</v>
      </c>
      <c r="BD90" s="442">
        <f t="shared" si="207"/>
        <v>7.2720999999999994E-2</v>
      </c>
      <c r="BE90" s="442">
        <f t="shared" si="208"/>
        <v>7.4929999999999997E-2</v>
      </c>
      <c r="BF90" s="442">
        <f t="shared" si="209"/>
        <v>7.5861999999999999E-2</v>
      </c>
      <c r="BG90" s="442">
        <f t="shared" si="210"/>
        <v>7.5733999999999996E-2</v>
      </c>
      <c r="BH90" s="442">
        <f t="shared" si="211"/>
        <v>8.2808000000000007E-2</v>
      </c>
      <c r="BI90" s="442">
        <f t="shared" si="212"/>
        <v>8.6345000000000005E-2</v>
      </c>
      <c r="BJ90" s="442">
        <f t="shared" si="213"/>
        <v>9.4198000000000004E-2</v>
      </c>
      <c r="BK90" s="442">
        <f t="shared" si="214"/>
        <v>0.108255</v>
      </c>
      <c r="BL90" s="442">
        <f t="shared" si="215"/>
        <v>9.1078000000000006E-2</v>
      </c>
      <c r="BM90" s="442">
        <f t="shared" si="216"/>
        <v>8.5239999999999996E-2</v>
      </c>
      <c r="BN90" s="442">
        <f t="shared" si="217"/>
        <v>7.2980000000000003E-2</v>
      </c>
      <c r="BO90" s="442">
        <f t="shared" si="218"/>
        <v>7.9849000000000003E-2</v>
      </c>
      <c r="BP90" s="442">
        <f t="shared" si="219"/>
        <v>7.2720999999999994E-2</v>
      </c>
      <c r="BQ90" s="442">
        <f t="shared" si="220"/>
        <v>7.4929999999999997E-2</v>
      </c>
      <c r="BR90" s="442">
        <f t="shared" si="221"/>
        <v>7.5861999999999999E-2</v>
      </c>
      <c r="BS90" s="442">
        <f t="shared" si="222"/>
        <v>7.5733999999999996E-2</v>
      </c>
      <c r="BT90" s="442">
        <f t="shared" si="223"/>
        <v>8.2808000000000007E-2</v>
      </c>
      <c r="BU90" s="442">
        <f t="shared" si="224"/>
        <v>8.6345000000000005E-2</v>
      </c>
      <c r="BV90" s="442">
        <f t="shared" si="225"/>
        <v>9.4198000000000004E-2</v>
      </c>
      <c r="BW90" s="442">
        <f t="shared" si="226"/>
        <v>0.108255</v>
      </c>
      <c r="BX90" s="442">
        <f t="shared" si="227"/>
        <v>9.1078000000000006E-2</v>
      </c>
      <c r="BY90" s="442">
        <f t="shared" si="228"/>
        <v>8.5239999999999996E-2</v>
      </c>
      <c r="BZ90" s="442">
        <f t="shared" si="229"/>
        <v>7.2980000000000003E-2</v>
      </c>
      <c r="CA90" s="442">
        <f t="shared" si="230"/>
        <v>7.9849000000000003E-2</v>
      </c>
      <c r="CB90" s="442">
        <f t="shared" si="231"/>
        <v>7.2720999999999994E-2</v>
      </c>
      <c r="CC90" s="442">
        <f t="shared" si="232"/>
        <v>7.4929999999999997E-2</v>
      </c>
      <c r="CD90" s="442">
        <f t="shared" si="233"/>
        <v>7.5861999999999999E-2</v>
      </c>
      <c r="CE90" s="442">
        <f t="shared" si="234"/>
        <v>7.5733999999999996E-2</v>
      </c>
      <c r="CF90" s="442">
        <f t="shared" si="235"/>
        <v>8.2808000000000007E-2</v>
      </c>
      <c r="CG90" s="442">
        <f t="shared" si="236"/>
        <v>8.6345000000000005E-2</v>
      </c>
      <c r="CH90" s="443">
        <f t="shared" si="237"/>
        <v>9.4198000000000004E-2</v>
      </c>
      <c r="CJ90" s="433">
        <f t="shared" si="240"/>
        <v>1</v>
      </c>
    </row>
    <row r="91" spans="1:88" s="110" customFormat="1" ht="15.75" thickBot="1" x14ac:dyDescent="0.3">
      <c r="CJ91" s="110" t="s">
        <v>237</v>
      </c>
    </row>
    <row r="92" spans="1:88" s="110" customFormat="1" ht="15.75" thickBot="1" x14ac:dyDescent="0.3">
      <c r="A92" s="437"/>
      <c r="B92" s="618" t="s">
        <v>167</v>
      </c>
      <c r="C92" s="162">
        <f>C$4</f>
        <v>45292</v>
      </c>
      <c r="D92" s="162">
        <f t="shared" ref="D92:BO92" si="241">D$4</f>
        <v>45323</v>
      </c>
      <c r="E92" s="162">
        <f t="shared" si="241"/>
        <v>45352</v>
      </c>
      <c r="F92" s="162">
        <f t="shared" si="241"/>
        <v>45383</v>
      </c>
      <c r="G92" s="162">
        <f t="shared" si="241"/>
        <v>45413</v>
      </c>
      <c r="H92" s="162">
        <f t="shared" si="241"/>
        <v>45444</v>
      </c>
      <c r="I92" s="162">
        <f t="shared" si="241"/>
        <v>45474</v>
      </c>
      <c r="J92" s="162">
        <f t="shared" si="241"/>
        <v>45505</v>
      </c>
      <c r="K92" s="162">
        <f t="shared" si="241"/>
        <v>45536</v>
      </c>
      <c r="L92" s="162">
        <f t="shared" si="241"/>
        <v>45566</v>
      </c>
      <c r="M92" s="162">
        <f t="shared" si="241"/>
        <v>45597</v>
      </c>
      <c r="N92" s="162">
        <f t="shared" si="241"/>
        <v>45627</v>
      </c>
      <c r="O92" s="162">
        <f t="shared" si="241"/>
        <v>45658</v>
      </c>
      <c r="P92" s="162">
        <f t="shared" si="241"/>
        <v>45689</v>
      </c>
      <c r="Q92" s="162">
        <f t="shared" si="241"/>
        <v>45717</v>
      </c>
      <c r="R92" s="162">
        <f t="shared" si="241"/>
        <v>45748</v>
      </c>
      <c r="S92" s="162">
        <f t="shared" si="241"/>
        <v>45778</v>
      </c>
      <c r="T92" s="162">
        <f t="shared" si="241"/>
        <v>45809</v>
      </c>
      <c r="U92" s="162">
        <f t="shared" si="241"/>
        <v>45839</v>
      </c>
      <c r="V92" s="162">
        <f t="shared" si="241"/>
        <v>45870</v>
      </c>
      <c r="W92" s="162">
        <f t="shared" si="241"/>
        <v>45901</v>
      </c>
      <c r="X92" s="162">
        <f t="shared" si="241"/>
        <v>45931</v>
      </c>
      <c r="Y92" s="162">
        <f t="shared" si="241"/>
        <v>45962</v>
      </c>
      <c r="Z92" s="162">
        <f t="shared" si="241"/>
        <v>45992</v>
      </c>
      <c r="AA92" s="162">
        <f t="shared" si="241"/>
        <v>46023</v>
      </c>
      <c r="AB92" s="162">
        <f t="shared" si="241"/>
        <v>46054</v>
      </c>
      <c r="AC92" s="162">
        <f t="shared" si="241"/>
        <v>46082</v>
      </c>
      <c r="AD92" s="162">
        <f t="shared" si="241"/>
        <v>46113</v>
      </c>
      <c r="AE92" s="162">
        <f t="shared" si="241"/>
        <v>46143</v>
      </c>
      <c r="AF92" s="162">
        <f t="shared" si="241"/>
        <v>46174</v>
      </c>
      <c r="AG92" s="162">
        <f t="shared" si="241"/>
        <v>46204</v>
      </c>
      <c r="AH92" s="162">
        <f t="shared" si="241"/>
        <v>46235</v>
      </c>
      <c r="AI92" s="162">
        <f t="shared" si="241"/>
        <v>46266</v>
      </c>
      <c r="AJ92" s="162">
        <f t="shared" si="241"/>
        <v>46296</v>
      </c>
      <c r="AK92" s="162">
        <f t="shared" si="241"/>
        <v>46327</v>
      </c>
      <c r="AL92" s="162">
        <f t="shared" si="241"/>
        <v>46357</v>
      </c>
      <c r="AM92" s="162">
        <f t="shared" si="241"/>
        <v>46388</v>
      </c>
      <c r="AN92" s="162">
        <f t="shared" si="241"/>
        <v>46419</v>
      </c>
      <c r="AO92" s="162">
        <f t="shared" si="241"/>
        <v>46447</v>
      </c>
      <c r="AP92" s="162">
        <f t="shared" si="241"/>
        <v>46478</v>
      </c>
      <c r="AQ92" s="162">
        <f t="shared" si="241"/>
        <v>46508</v>
      </c>
      <c r="AR92" s="162">
        <f t="shared" si="241"/>
        <v>46539</v>
      </c>
      <c r="AS92" s="162">
        <f t="shared" si="241"/>
        <v>46569</v>
      </c>
      <c r="AT92" s="162">
        <f t="shared" si="241"/>
        <v>46600</v>
      </c>
      <c r="AU92" s="162">
        <f t="shared" si="241"/>
        <v>46631</v>
      </c>
      <c r="AV92" s="162">
        <f t="shared" si="241"/>
        <v>46661</v>
      </c>
      <c r="AW92" s="162">
        <f t="shared" si="241"/>
        <v>46692</v>
      </c>
      <c r="AX92" s="162">
        <f t="shared" si="241"/>
        <v>46722</v>
      </c>
      <c r="AY92" s="162">
        <f t="shared" si="241"/>
        <v>46753</v>
      </c>
      <c r="AZ92" s="162">
        <f t="shared" si="241"/>
        <v>46784</v>
      </c>
      <c r="BA92" s="162">
        <f t="shared" si="241"/>
        <v>46813</v>
      </c>
      <c r="BB92" s="162">
        <f t="shared" si="241"/>
        <v>46844</v>
      </c>
      <c r="BC92" s="162">
        <f t="shared" si="241"/>
        <v>46874</v>
      </c>
      <c r="BD92" s="162">
        <f t="shared" si="241"/>
        <v>46905</v>
      </c>
      <c r="BE92" s="162">
        <f t="shared" si="241"/>
        <v>46935</v>
      </c>
      <c r="BF92" s="162">
        <f t="shared" si="241"/>
        <v>46966</v>
      </c>
      <c r="BG92" s="162">
        <f t="shared" si="241"/>
        <v>46997</v>
      </c>
      <c r="BH92" s="162">
        <f t="shared" si="241"/>
        <v>47027</v>
      </c>
      <c r="BI92" s="162">
        <f t="shared" si="241"/>
        <v>47058</v>
      </c>
      <c r="BJ92" s="162">
        <f t="shared" si="241"/>
        <v>47088</v>
      </c>
      <c r="BK92" s="162">
        <f t="shared" si="241"/>
        <v>47119</v>
      </c>
      <c r="BL92" s="162">
        <f t="shared" si="241"/>
        <v>47150</v>
      </c>
      <c r="BM92" s="162">
        <f t="shared" si="241"/>
        <v>47178</v>
      </c>
      <c r="BN92" s="162">
        <f t="shared" si="241"/>
        <v>47209</v>
      </c>
      <c r="BO92" s="162">
        <f t="shared" si="241"/>
        <v>47239</v>
      </c>
      <c r="BP92" s="162">
        <f t="shared" ref="BP92:CH92" si="242">BP$4</f>
        <v>47270</v>
      </c>
      <c r="BQ92" s="162">
        <f t="shared" si="242"/>
        <v>47300</v>
      </c>
      <c r="BR92" s="162">
        <f t="shared" si="242"/>
        <v>47331</v>
      </c>
      <c r="BS92" s="162">
        <f t="shared" si="242"/>
        <v>47362</v>
      </c>
      <c r="BT92" s="162">
        <f t="shared" si="242"/>
        <v>47392</v>
      </c>
      <c r="BU92" s="162">
        <f t="shared" si="242"/>
        <v>47423</v>
      </c>
      <c r="BV92" s="162">
        <f t="shared" si="242"/>
        <v>47453</v>
      </c>
      <c r="BW92" s="162">
        <f t="shared" si="242"/>
        <v>47484</v>
      </c>
      <c r="BX92" s="162">
        <f t="shared" si="242"/>
        <v>47515</v>
      </c>
      <c r="BY92" s="162">
        <f t="shared" si="242"/>
        <v>47543</v>
      </c>
      <c r="BZ92" s="162">
        <f t="shared" si="242"/>
        <v>47574</v>
      </c>
      <c r="CA92" s="162">
        <f t="shared" si="242"/>
        <v>47604</v>
      </c>
      <c r="CB92" s="162">
        <f t="shared" si="242"/>
        <v>47635</v>
      </c>
      <c r="CC92" s="162">
        <f t="shared" si="242"/>
        <v>47665</v>
      </c>
      <c r="CD92" s="162">
        <f t="shared" si="242"/>
        <v>47696</v>
      </c>
      <c r="CE92" s="162">
        <f t="shared" si="242"/>
        <v>47727</v>
      </c>
      <c r="CF92" s="162">
        <f t="shared" si="242"/>
        <v>47757</v>
      </c>
      <c r="CG92" s="162">
        <f t="shared" si="242"/>
        <v>47788</v>
      </c>
      <c r="CH92" s="163">
        <f t="shared" si="242"/>
        <v>47818</v>
      </c>
    </row>
    <row r="93" spans="1:88" s="110" customFormat="1" ht="15.75" thickBot="1" x14ac:dyDescent="0.3">
      <c r="A93" s="437"/>
      <c r="B93" s="619"/>
      <c r="C93" s="444">
        <v>6.0077999999999999E-2</v>
      </c>
      <c r="D93" s="444">
        <v>5.8437000000000003E-2</v>
      </c>
      <c r="E93" s="444">
        <v>6.1108999999999997E-2</v>
      </c>
      <c r="F93" s="444">
        <v>6.9194000000000006E-2</v>
      </c>
      <c r="G93" s="444">
        <v>7.2404999999999997E-2</v>
      </c>
      <c r="H93" s="444">
        <v>0.104534</v>
      </c>
      <c r="I93" s="444">
        <v>0.104534</v>
      </c>
      <c r="J93" s="444">
        <v>0.104534</v>
      </c>
      <c r="K93" s="444">
        <v>0.104534</v>
      </c>
      <c r="L93" s="444">
        <v>6.5838999999999995E-2</v>
      </c>
      <c r="M93" s="444">
        <v>6.8312999999999999E-2</v>
      </c>
      <c r="N93" s="444">
        <v>6.4322000000000004E-2</v>
      </c>
      <c r="O93" s="444">
        <f>C93</f>
        <v>6.0077999999999999E-2</v>
      </c>
      <c r="P93" s="444">
        <f t="shared" ref="P93:CA93" si="243">D93</f>
        <v>5.8437000000000003E-2</v>
      </c>
      <c r="Q93" s="444">
        <f t="shared" si="243"/>
        <v>6.1108999999999997E-2</v>
      </c>
      <c r="R93" s="444">
        <f t="shared" si="243"/>
        <v>6.9194000000000006E-2</v>
      </c>
      <c r="S93" s="444">
        <f t="shared" si="243"/>
        <v>7.2404999999999997E-2</v>
      </c>
      <c r="T93" s="479">
        <v>0.11962399999999999</v>
      </c>
      <c r="U93" s="479">
        <v>0.11962399999999999</v>
      </c>
      <c r="V93" s="479">
        <v>0.11962399999999999</v>
      </c>
      <c r="W93" s="479">
        <v>0.11962399999999999</v>
      </c>
      <c r="X93" s="479">
        <v>7.6688000000000006E-2</v>
      </c>
      <c r="Y93" s="479">
        <v>7.8514E-2</v>
      </c>
      <c r="Z93" s="479">
        <v>7.3032E-2</v>
      </c>
      <c r="AA93" s="479">
        <v>6.7943000000000003E-2</v>
      </c>
      <c r="AB93" s="479">
        <v>6.7743999999999999E-2</v>
      </c>
      <c r="AC93" s="479">
        <v>7.3926000000000006E-2</v>
      </c>
      <c r="AD93" s="479">
        <v>7.6427999999999996E-2</v>
      </c>
      <c r="AE93" s="479">
        <v>8.2613000000000006E-2</v>
      </c>
      <c r="AF93" s="479">
        <v>0.11962399999999999</v>
      </c>
      <c r="AG93" s="479">
        <v>0.11962399999999999</v>
      </c>
      <c r="AH93" s="479">
        <v>0.11962399999999999</v>
      </c>
      <c r="AI93" s="479">
        <v>0.11962399999999999</v>
      </c>
      <c r="AJ93" s="479">
        <v>7.6688000000000006E-2</v>
      </c>
      <c r="AK93" s="479">
        <v>7.8514E-2</v>
      </c>
      <c r="AL93" s="479">
        <v>7.3032E-2</v>
      </c>
      <c r="AM93" s="479">
        <f t="shared" si="243"/>
        <v>6.7943000000000003E-2</v>
      </c>
      <c r="AN93" s="479">
        <f t="shared" si="243"/>
        <v>6.7743999999999999E-2</v>
      </c>
      <c r="AO93" s="479">
        <f t="shared" si="243"/>
        <v>7.3926000000000006E-2</v>
      </c>
      <c r="AP93" s="479">
        <f t="shared" si="243"/>
        <v>7.6427999999999996E-2</v>
      </c>
      <c r="AQ93" s="479">
        <f t="shared" si="243"/>
        <v>8.2613000000000006E-2</v>
      </c>
      <c r="AR93" s="479">
        <f t="shared" si="243"/>
        <v>0.11962399999999999</v>
      </c>
      <c r="AS93" s="479">
        <f t="shared" si="243"/>
        <v>0.11962399999999999</v>
      </c>
      <c r="AT93" s="479">
        <f t="shared" si="243"/>
        <v>0.11962399999999999</v>
      </c>
      <c r="AU93" s="479">
        <f t="shared" si="243"/>
        <v>0.11962399999999999</v>
      </c>
      <c r="AV93" s="479">
        <f t="shared" si="243"/>
        <v>7.6688000000000006E-2</v>
      </c>
      <c r="AW93" s="479">
        <f t="shared" si="243"/>
        <v>7.8514E-2</v>
      </c>
      <c r="AX93" s="479">
        <f t="shared" si="243"/>
        <v>7.3032E-2</v>
      </c>
      <c r="AY93" s="479">
        <f t="shared" si="243"/>
        <v>6.7943000000000003E-2</v>
      </c>
      <c r="AZ93" s="479">
        <f t="shared" si="243"/>
        <v>6.7743999999999999E-2</v>
      </c>
      <c r="BA93" s="479">
        <f t="shared" si="243"/>
        <v>7.3926000000000006E-2</v>
      </c>
      <c r="BB93" s="479">
        <f t="shared" si="243"/>
        <v>7.6427999999999996E-2</v>
      </c>
      <c r="BC93" s="479">
        <f t="shared" si="243"/>
        <v>8.2613000000000006E-2</v>
      </c>
      <c r="BD93" s="479">
        <f t="shared" si="243"/>
        <v>0.11962399999999999</v>
      </c>
      <c r="BE93" s="479">
        <f t="shared" si="243"/>
        <v>0.11962399999999999</v>
      </c>
      <c r="BF93" s="479">
        <f t="shared" si="243"/>
        <v>0.11962399999999999</v>
      </c>
      <c r="BG93" s="479">
        <f t="shared" si="243"/>
        <v>0.11962399999999999</v>
      </c>
      <c r="BH93" s="479">
        <f t="shared" si="243"/>
        <v>7.6688000000000006E-2</v>
      </c>
      <c r="BI93" s="479">
        <f t="shared" si="243"/>
        <v>7.8514E-2</v>
      </c>
      <c r="BJ93" s="479">
        <f t="shared" si="243"/>
        <v>7.3032E-2</v>
      </c>
      <c r="BK93" s="479">
        <f t="shared" si="243"/>
        <v>6.7943000000000003E-2</v>
      </c>
      <c r="BL93" s="479">
        <f t="shared" si="243"/>
        <v>6.7743999999999999E-2</v>
      </c>
      <c r="BM93" s="479">
        <f t="shared" si="243"/>
        <v>7.3926000000000006E-2</v>
      </c>
      <c r="BN93" s="479">
        <f t="shared" si="243"/>
        <v>7.6427999999999996E-2</v>
      </c>
      <c r="BO93" s="479">
        <f t="shared" si="243"/>
        <v>8.2613000000000006E-2</v>
      </c>
      <c r="BP93" s="479">
        <f t="shared" si="243"/>
        <v>0.11962399999999999</v>
      </c>
      <c r="BQ93" s="479">
        <f t="shared" si="243"/>
        <v>0.11962399999999999</v>
      </c>
      <c r="BR93" s="479">
        <f t="shared" si="243"/>
        <v>0.11962399999999999</v>
      </c>
      <c r="BS93" s="479">
        <f t="shared" si="243"/>
        <v>0.11962399999999999</v>
      </c>
      <c r="BT93" s="479">
        <f t="shared" si="243"/>
        <v>7.6688000000000006E-2</v>
      </c>
      <c r="BU93" s="479">
        <f t="shared" si="243"/>
        <v>7.8514E-2</v>
      </c>
      <c r="BV93" s="479">
        <f t="shared" si="243"/>
        <v>7.3032E-2</v>
      </c>
      <c r="BW93" s="479">
        <f t="shared" si="243"/>
        <v>6.7943000000000003E-2</v>
      </c>
      <c r="BX93" s="479">
        <f t="shared" si="243"/>
        <v>6.7743999999999999E-2</v>
      </c>
      <c r="BY93" s="479">
        <f t="shared" si="243"/>
        <v>7.3926000000000006E-2</v>
      </c>
      <c r="BZ93" s="479">
        <f t="shared" si="243"/>
        <v>7.6427999999999996E-2</v>
      </c>
      <c r="CA93" s="479">
        <f t="shared" si="243"/>
        <v>8.2613000000000006E-2</v>
      </c>
      <c r="CB93" s="479">
        <f t="shared" ref="CB93:CH93" si="244">BP93</f>
        <v>0.11962399999999999</v>
      </c>
      <c r="CC93" s="479">
        <f t="shared" si="244"/>
        <v>0.11962399999999999</v>
      </c>
      <c r="CD93" s="479">
        <f t="shared" si="244"/>
        <v>0.11962399999999999</v>
      </c>
      <c r="CE93" s="479">
        <f t="shared" si="244"/>
        <v>0.11962399999999999</v>
      </c>
      <c r="CF93" s="479">
        <f t="shared" si="244"/>
        <v>7.6688000000000006E-2</v>
      </c>
      <c r="CG93" s="479">
        <f t="shared" si="244"/>
        <v>7.8514E-2</v>
      </c>
      <c r="CH93" s="479">
        <f t="shared" si="244"/>
        <v>7.3032E-2</v>
      </c>
      <c r="CJ93" s="110" t="s">
        <v>289</v>
      </c>
    </row>
    <row r="94" spans="1:88" s="110" customFormat="1" x14ac:dyDescent="0.25">
      <c r="C94" s="439" t="s">
        <v>231</v>
      </c>
      <c r="T94" s="477" t="s">
        <v>290</v>
      </c>
      <c r="CJ94" s="110" t="s">
        <v>288</v>
      </c>
    </row>
    <row r="95" spans="1:88" s="110" customFormat="1" x14ac:dyDescent="0.25">
      <c r="T95" s="440"/>
      <c r="U95" s="440"/>
      <c r="V95" s="440"/>
      <c r="W95" s="440"/>
      <c r="X95" s="440"/>
      <c r="Y95" s="440"/>
      <c r="Z95" s="440"/>
      <c r="AA95" s="440"/>
      <c r="AB95" s="440"/>
      <c r="AC95" s="440"/>
      <c r="AD95" s="440"/>
      <c r="AE95" s="440"/>
    </row>
    <row r="96" spans="1:88" x14ac:dyDescent="0.25">
      <c r="T96" s="478"/>
      <c r="U96" s="478"/>
      <c r="V96" s="478"/>
      <c r="W96" s="478"/>
      <c r="X96" s="478"/>
      <c r="Y96" s="478"/>
      <c r="Z96" s="478"/>
      <c r="AA96" s="478"/>
      <c r="AB96" s="478"/>
      <c r="AC96" s="478"/>
      <c r="AD96" s="478"/>
      <c r="AE96" s="478"/>
    </row>
    <row r="98" spans="3:86" x14ac:dyDescent="0.25">
      <c r="C98" s="402"/>
      <c r="D98" s="402"/>
      <c r="E98" s="402"/>
      <c r="F98" s="402"/>
      <c r="G98" s="402"/>
      <c r="H98" s="402"/>
      <c r="I98" s="402"/>
      <c r="J98" s="402"/>
      <c r="K98" s="402"/>
      <c r="L98" s="402"/>
      <c r="M98" s="402"/>
      <c r="N98" s="402"/>
      <c r="O98" s="402"/>
      <c r="P98" s="402"/>
      <c r="Q98" s="402"/>
      <c r="R98" s="402"/>
      <c r="S98" s="402"/>
      <c r="T98" s="402"/>
      <c r="U98" s="402"/>
      <c r="V98" s="402"/>
      <c r="W98" s="402"/>
      <c r="X98" s="402"/>
      <c r="Y98" s="402"/>
      <c r="Z98" s="402"/>
      <c r="AA98" s="402"/>
      <c r="AB98" s="402"/>
      <c r="AC98" s="402"/>
      <c r="AD98" s="402"/>
      <c r="AE98" s="402"/>
      <c r="AF98" s="402"/>
      <c r="AG98" s="402"/>
      <c r="AH98" s="402"/>
      <c r="AI98" s="402"/>
      <c r="AJ98" s="402"/>
      <c r="AK98" s="402"/>
      <c r="AL98" s="402"/>
      <c r="AM98" s="402"/>
      <c r="AN98" s="402"/>
      <c r="AO98" s="402"/>
      <c r="AP98" s="402"/>
      <c r="AQ98" s="402"/>
      <c r="AR98" s="402"/>
      <c r="AS98" s="402"/>
      <c r="AT98" s="402"/>
      <c r="AU98" s="402"/>
      <c r="AV98" s="402"/>
      <c r="AW98" s="402"/>
      <c r="AX98" s="402"/>
      <c r="AY98" s="402"/>
      <c r="AZ98" s="402"/>
      <c r="BA98" s="402"/>
      <c r="BB98" s="402"/>
      <c r="BC98" s="402"/>
      <c r="BD98" s="402"/>
      <c r="BE98" s="402"/>
      <c r="BF98" s="402"/>
      <c r="BG98" s="402"/>
      <c r="BH98" s="402"/>
      <c r="BI98" s="402"/>
      <c r="BJ98" s="402"/>
      <c r="BK98" s="402"/>
      <c r="BL98" s="402"/>
      <c r="BM98" s="402"/>
      <c r="BN98" s="402"/>
      <c r="BO98" s="402"/>
      <c r="BP98" s="402"/>
      <c r="BQ98" s="402"/>
      <c r="BR98" s="402"/>
      <c r="BS98" s="402"/>
      <c r="BT98" s="402"/>
      <c r="BU98" s="402"/>
      <c r="BV98" s="402"/>
      <c r="BW98" s="402"/>
      <c r="BX98" s="402"/>
      <c r="BY98" s="402"/>
      <c r="BZ98" s="402"/>
      <c r="CA98" s="402"/>
      <c r="CB98" s="402"/>
      <c r="CC98" s="402"/>
      <c r="CD98" s="402"/>
      <c r="CE98" s="402"/>
      <c r="CF98" s="402"/>
      <c r="CG98" s="402"/>
      <c r="CH98" s="402"/>
    </row>
    <row r="99" spans="3:86" x14ac:dyDescent="0.25">
      <c r="C99" s="402"/>
      <c r="D99" s="402"/>
      <c r="E99" s="402"/>
      <c r="F99" s="402"/>
      <c r="G99" s="402"/>
      <c r="H99" s="402"/>
      <c r="I99" s="402"/>
      <c r="J99" s="402"/>
      <c r="K99" s="402"/>
      <c r="L99" s="402"/>
      <c r="M99" s="402"/>
      <c r="N99" s="402"/>
      <c r="O99" s="402"/>
      <c r="P99" s="402"/>
      <c r="Q99" s="402"/>
      <c r="R99" s="402"/>
      <c r="S99" s="402"/>
      <c r="T99" s="402"/>
      <c r="U99" s="402"/>
      <c r="V99" s="402"/>
      <c r="W99" s="402"/>
      <c r="X99" s="402"/>
      <c r="Y99" s="402"/>
      <c r="Z99" s="402"/>
      <c r="AA99" s="402"/>
      <c r="AB99" s="402"/>
      <c r="AC99" s="402"/>
      <c r="AD99" s="402"/>
      <c r="AE99" s="402"/>
      <c r="AF99" s="402"/>
      <c r="AG99" s="402"/>
      <c r="AH99" s="402"/>
      <c r="AI99" s="402"/>
      <c r="AJ99" s="402"/>
      <c r="AK99" s="402"/>
      <c r="AL99" s="402"/>
      <c r="AM99" s="402"/>
      <c r="AN99" s="402"/>
      <c r="AO99" s="402"/>
      <c r="AP99" s="402"/>
      <c r="AQ99" s="402"/>
      <c r="AR99" s="402"/>
      <c r="AS99" s="402"/>
      <c r="AT99" s="402"/>
      <c r="AU99" s="402"/>
      <c r="AV99" s="402"/>
      <c r="AW99" s="402"/>
      <c r="AX99" s="402"/>
      <c r="AY99" s="402"/>
      <c r="AZ99" s="402"/>
      <c r="BA99" s="402"/>
      <c r="BB99" s="402"/>
      <c r="BC99" s="402"/>
      <c r="BD99" s="402"/>
      <c r="BE99" s="402"/>
      <c r="BF99" s="402"/>
      <c r="BG99" s="402"/>
      <c r="BH99" s="402"/>
      <c r="BI99" s="402"/>
      <c r="BJ99" s="402"/>
      <c r="BK99" s="402"/>
      <c r="BL99" s="402"/>
      <c r="BM99" s="402"/>
      <c r="BN99" s="402"/>
      <c r="BO99" s="402"/>
      <c r="BP99" s="402"/>
      <c r="BQ99" s="402"/>
      <c r="BR99" s="402"/>
      <c r="BS99" s="402"/>
      <c r="BT99" s="402"/>
      <c r="BU99" s="402"/>
      <c r="BV99" s="402"/>
      <c r="BW99" s="402"/>
      <c r="BX99" s="402"/>
      <c r="BY99" s="402"/>
      <c r="BZ99" s="402"/>
      <c r="CA99" s="402"/>
      <c r="CB99" s="402"/>
      <c r="CC99" s="402"/>
      <c r="CD99" s="402"/>
      <c r="CE99" s="402"/>
      <c r="CF99" s="402"/>
      <c r="CG99" s="402"/>
      <c r="CH99" s="402"/>
    </row>
    <row r="100" spans="3:86" x14ac:dyDescent="0.25">
      <c r="C100" s="402"/>
      <c r="D100" s="402"/>
      <c r="E100" s="402"/>
      <c r="F100" s="402"/>
      <c r="G100" s="402"/>
      <c r="H100" s="402"/>
      <c r="I100" s="402"/>
      <c r="J100" s="402"/>
      <c r="K100" s="402"/>
      <c r="L100" s="402"/>
      <c r="M100" s="402"/>
      <c r="N100" s="402"/>
      <c r="O100" s="402"/>
      <c r="P100" s="402"/>
      <c r="Q100" s="402"/>
      <c r="R100" s="402"/>
      <c r="S100" s="402"/>
      <c r="T100" s="402"/>
      <c r="U100" s="402"/>
      <c r="V100" s="402"/>
      <c r="W100" s="402"/>
      <c r="X100" s="402"/>
      <c r="Y100" s="402"/>
      <c r="Z100" s="402"/>
      <c r="AA100" s="402"/>
      <c r="AB100" s="402"/>
      <c r="AC100" s="402"/>
      <c r="AD100" s="402"/>
      <c r="AE100" s="402"/>
      <c r="AF100" s="402"/>
      <c r="AG100" s="402"/>
      <c r="AH100" s="402"/>
      <c r="AI100" s="402"/>
      <c r="AJ100" s="402"/>
      <c r="AK100" s="402"/>
      <c r="AL100" s="402"/>
      <c r="AM100" s="402"/>
      <c r="AN100" s="402"/>
      <c r="AO100" s="402"/>
      <c r="AP100" s="402"/>
      <c r="AQ100" s="402"/>
      <c r="AR100" s="402"/>
      <c r="AS100" s="402"/>
      <c r="AT100" s="402"/>
      <c r="AU100" s="402"/>
      <c r="AV100" s="402"/>
      <c r="AW100" s="402"/>
      <c r="AX100" s="402"/>
      <c r="AY100" s="402"/>
      <c r="AZ100" s="402"/>
      <c r="BA100" s="402"/>
      <c r="BB100" s="402"/>
      <c r="BC100" s="402"/>
      <c r="BD100" s="402"/>
      <c r="BE100" s="402"/>
      <c r="BF100" s="402"/>
      <c r="BG100" s="402"/>
      <c r="BH100" s="402"/>
      <c r="BI100" s="402"/>
      <c r="BJ100" s="402"/>
      <c r="BK100" s="402"/>
      <c r="BL100" s="402"/>
      <c r="BM100" s="402"/>
      <c r="BN100" s="402"/>
      <c r="BO100" s="402"/>
      <c r="BP100" s="402"/>
      <c r="BQ100" s="402"/>
      <c r="BR100" s="402"/>
      <c r="BS100" s="402"/>
      <c r="BT100" s="402"/>
      <c r="BU100" s="402"/>
      <c r="BV100" s="402"/>
      <c r="BW100" s="402"/>
      <c r="BX100" s="402"/>
      <c r="BY100" s="402"/>
      <c r="BZ100" s="402"/>
      <c r="CA100" s="402"/>
      <c r="CB100" s="402"/>
      <c r="CC100" s="402"/>
      <c r="CD100" s="402"/>
      <c r="CE100" s="402"/>
      <c r="CF100" s="402"/>
      <c r="CG100" s="402"/>
      <c r="CH100" s="402"/>
    </row>
    <row r="101" spans="3:86" x14ac:dyDescent="0.25">
      <c r="C101" s="402"/>
      <c r="D101" s="402"/>
      <c r="E101" s="402"/>
      <c r="F101" s="402"/>
      <c r="G101" s="402"/>
      <c r="H101" s="402"/>
      <c r="I101" s="402"/>
      <c r="J101" s="402"/>
      <c r="K101" s="402"/>
      <c r="L101" s="402"/>
      <c r="M101" s="402"/>
      <c r="N101" s="402"/>
      <c r="O101" s="402"/>
      <c r="P101" s="402"/>
      <c r="Q101" s="402"/>
      <c r="R101" s="402"/>
      <c r="S101" s="402"/>
      <c r="T101" s="402"/>
      <c r="U101" s="402"/>
      <c r="V101" s="402"/>
      <c r="W101" s="402"/>
      <c r="X101" s="402"/>
      <c r="Y101" s="402"/>
      <c r="Z101" s="402"/>
      <c r="AA101" s="402"/>
      <c r="AB101" s="402"/>
      <c r="AC101" s="402"/>
      <c r="AD101" s="402"/>
      <c r="AE101" s="402"/>
      <c r="AF101" s="402"/>
      <c r="AG101" s="402"/>
      <c r="AH101" s="402"/>
      <c r="AI101" s="402"/>
      <c r="AJ101" s="402"/>
      <c r="AK101" s="402"/>
      <c r="AL101" s="402"/>
      <c r="AM101" s="402"/>
      <c r="AN101" s="402"/>
      <c r="AO101" s="402"/>
      <c r="AP101" s="402"/>
      <c r="AQ101" s="402"/>
      <c r="AR101" s="402"/>
      <c r="AS101" s="402"/>
      <c r="AT101" s="402"/>
      <c r="AU101" s="402"/>
      <c r="AV101" s="402"/>
      <c r="AW101" s="402"/>
      <c r="AX101" s="402"/>
      <c r="AY101" s="402"/>
      <c r="AZ101" s="402"/>
      <c r="BA101" s="402"/>
      <c r="BB101" s="402"/>
      <c r="BC101" s="402"/>
      <c r="BD101" s="402"/>
      <c r="BE101" s="402"/>
      <c r="BF101" s="402"/>
      <c r="BG101" s="402"/>
      <c r="BH101" s="402"/>
      <c r="BI101" s="402"/>
      <c r="BJ101" s="402"/>
      <c r="BK101" s="402"/>
      <c r="BL101" s="402"/>
      <c r="BM101" s="402"/>
      <c r="BN101" s="402"/>
      <c r="BO101" s="402"/>
      <c r="BP101" s="402"/>
      <c r="BQ101" s="402"/>
      <c r="BR101" s="402"/>
      <c r="BS101" s="402"/>
      <c r="BT101" s="402"/>
      <c r="BU101" s="402"/>
      <c r="BV101" s="402"/>
      <c r="BW101" s="402"/>
      <c r="BX101" s="402"/>
      <c r="BY101" s="402"/>
      <c r="BZ101" s="402"/>
      <c r="CA101" s="402"/>
      <c r="CB101" s="402"/>
      <c r="CC101" s="402"/>
      <c r="CD101" s="402"/>
      <c r="CE101" s="402"/>
      <c r="CF101" s="402"/>
      <c r="CG101" s="402"/>
      <c r="CH101" s="402"/>
    </row>
    <row r="102" spans="3:86" x14ac:dyDescent="0.25">
      <c r="C102" s="402"/>
      <c r="D102" s="402"/>
      <c r="E102" s="402"/>
      <c r="F102" s="402"/>
      <c r="G102" s="402"/>
      <c r="H102" s="402"/>
      <c r="I102" s="402"/>
      <c r="J102" s="402"/>
      <c r="K102" s="402"/>
      <c r="L102" s="402"/>
      <c r="M102" s="402"/>
      <c r="N102" s="402"/>
      <c r="O102" s="402"/>
      <c r="P102" s="402"/>
      <c r="Q102" s="402"/>
      <c r="R102" s="402"/>
      <c r="S102" s="402"/>
      <c r="T102" s="402"/>
      <c r="U102" s="402"/>
      <c r="V102" s="402"/>
      <c r="W102" s="402"/>
      <c r="X102" s="402"/>
      <c r="Y102" s="402"/>
      <c r="Z102" s="402"/>
      <c r="AA102" s="402"/>
      <c r="AB102" s="402"/>
      <c r="AC102" s="402"/>
      <c r="AD102" s="402"/>
      <c r="AE102" s="402"/>
      <c r="AF102" s="402"/>
      <c r="AG102" s="402"/>
      <c r="AH102" s="402"/>
      <c r="AI102" s="402"/>
      <c r="AJ102" s="402"/>
      <c r="AK102" s="402"/>
      <c r="AL102" s="402"/>
      <c r="AM102" s="402"/>
      <c r="AN102" s="402"/>
      <c r="AO102" s="402"/>
      <c r="AP102" s="402"/>
      <c r="AQ102" s="402"/>
      <c r="AR102" s="402"/>
      <c r="AS102" s="402"/>
      <c r="AT102" s="402"/>
      <c r="AU102" s="402"/>
      <c r="AV102" s="402"/>
      <c r="AW102" s="402"/>
      <c r="AX102" s="402"/>
      <c r="AY102" s="402"/>
      <c r="AZ102" s="402"/>
      <c r="BA102" s="402"/>
      <c r="BB102" s="402"/>
      <c r="BC102" s="402"/>
      <c r="BD102" s="402"/>
      <c r="BE102" s="402"/>
      <c r="BF102" s="402"/>
      <c r="BG102" s="402"/>
      <c r="BH102" s="402"/>
      <c r="BI102" s="402"/>
      <c r="BJ102" s="402"/>
      <c r="BK102" s="402"/>
      <c r="BL102" s="402"/>
      <c r="BM102" s="402"/>
      <c r="BN102" s="402"/>
      <c r="BO102" s="402"/>
      <c r="BP102" s="402"/>
      <c r="BQ102" s="402"/>
      <c r="BR102" s="402"/>
      <c r="BS102" s="402"/>
      <c r="BT102" s="402"/>
      <c r="BU102" s="402"/>
      <c r="BV102" s="402"/>
      <c r="BW102" s="402"/>
      <c r="BX102" s="402"/>
      <c r="BY102" s="402"/>
      <c r="BZ102" s="402"/>
      <c r="CA102" s="402"/>
      <c r="CB102" s="402"/>
      <c r="CC102" s="402"/>
      <c r="CD102" s="402"/>
      <c r="CE102" s="402"/>
      <c r="CF102" s="402"/>
      <c r="CG102" s="402"/>
      <c r="CH102" s="402"/>
    </row>
    <row r="103" spans="3:86" x14ac:dyDescent="0.25">
      <c r="C103" s="402"/>
      <c r="D103" s="402"/>
      <c r="E103" s="402"/>
      <c r="F103" s="402"/>
      <c r="G103" s="402"/>
      <c r="H103" s="402"/>
      <c r="I103" s="402"/>
      <c r="J103" s="402"/>
      <c r="K103" s="402"/>
      <c r="L103" s="402"/>
      <c r="M103" s="402"/>
      <c r="N103" s="402"/>
      <c r="O103" s="402"/>
      <c r="P103" s="402"/>
      <c r="Q103" s="402"/>
      <c r="R103" s="402"/>
      <c r="S103" s="402"/>
      <c r="T103" s="402"/>
      <c r="U103" s="402"/>
      <c r="V103" s="402"/>
      <c r="W103" s="402"/>
      <c r="X103" s="402"/>
      <c r="Y103" s="402"/>
      <c r="Z103" s="402"/>
      <c r="AA103" s="402"/>
      <c r="AB103" s="402"/>
      <c r="AC103" s="402"/>
      <c r="AD103" s="402"/>
      <c r="AE103" s="402"/>
      <c r="AF103" s="402"/>
      <c r="AG103" s="402"/>
      <c r="AH103" s="402"/>
      <c r="AI103" s="402"/>
      <c r="AJ103" s="402"/>
      <c r="AK103" s="402"/>
      <c r="AL103" s="402"/>
      <c r="AM103" s="402"/>
      <c r="AN103" s="402"/>
      <c r="AO103" s="402"/>
      <c r="AP103" s="402"/>
      <c r="AQ103" s="402"/>
      <c r="AR103" s="402"/>
      <c r="AS103" s="402"/>
      <c r="AT103" s="402"/>
      <c r="AU103" s="402"/>
      <c r="AV103" s="402"/>
      <c r="AW103" s="402"/>
      <c r="AX103" s="402"/>
      <c r="AY103" s="402"/>
      <c r="AZ103" s="402"/>
      <c r="BA103" s="402"/>
      <c r="BB103" s="402"/>
      <c r="BC103" s="402"/>
      <c r="BD103" s="402"/>
      <c r="BE103" s="402"/>
      <c r="BF103" s="402"/>
      <c r="BG103" s="402"/>
      <c r="BH103" s="402"/>
      <c r="BI103" s="402"/>
      <c r="BJ103" s="402"/>
      <c r="BK103" s="402"/>
      <c r="BL103" s="402"/>
      <c r="BM103" s="402"/>
      <c r="BN103" s="402"/>
      <c r="BO103" s="402"/>
      <c r="BP103" s="402"/>
      <c r="BQ103" s="402"/>
      <c r="BR103" s="402"/>
      <c r="BS103" s="402"/>
      <c r="BT103" s="402"/>
      <c r="BU103" s="402"/>
      <c r="BV103" s="402"/>
      <c r="BW103" s="402"/>
      <c r="BX103" s="402"/>
      <c r="BY103" s="402"/>
      <c r="BZ103" s="402"/>
      <c r="CA103" s="402"/>
      <c r="CB103" s="402"/>
      <c r="CC103" s="402"/>
      <c r="CD103" s="402"/>
      <c r="CE103" s="402"/>
      <c r="CF103" s="402"/>
      <c r="CG103" s="402"/>
      <c r="CH103" s="402"/>
    </row>
    <row r="104" spans="3:86" x14ac:dyDescent="0.25">
      <c r="C104" s="402"/>
      <c r="D104" s="402"/>
      <c r="E104" s="402"/>
      <c r="F104" s="402"/>
      <c r="G104" s="402"/>
      <c r="H104" s="402"/>
      <c r="I104" s="402"/>
      <c r="J104" s="402"/>
      <c r="K104" s="402"/>
      <c r="L104" s="402"/>
      <c r="M104" s="402"/>
      <c r="N104" s="402"/>
      <c r="O104" s="402"/>
      <c r="P104" s="402"/>
      <c r="Q104" s="402"/>
      <c r="R104" s="402"/>
      <c r="S104" s="402"/>
      <c r="T104" s="402"/>
      <c r="U104" s="402"/>
      <c r="V104" s="402"/>
      <c r="W104" s="402"/>
      <c r="X104" s="402"/>
      <c r="Y104" s="402"/>
      <c r="Z104" s="402"/>
      <c r="AA104" s="402"/>
      <c r="AB104" s="402"/>
      <c r="AC104" s="402"/>
      <c r="AD104" s="402"/>
      <c r="AE104" s="402"/>
      <c r="AF104" s="402"/>
      <c r="AG104" s="402"/>
      <c r="AH104" s="402"/>
      <c r="AI104" s="402"/>
      <c r="AJ104" s="402"/>
      <c r="AK104" s="402"/>
      <c r="AL104" s="402"/>
      <c r="AM104" s="402"/>
      <c r="AN104" s="402"/>
      <c r="AO104" s="402"/>
      <c r="AP104" s="402"/>
      <c r="AQ104" s="402"/>
      <c r="AR104" s="402"/>
      <c r="AS104" s="402"/>
      <c r="AT104" s="402"/>
      <c r="AU104" s="402"/>
      <c r="AV104" s="402"/>
      <c r="AW104" s="402"/>
      <c r="AX104" s="402"/>
      <c r="AY104" s="402"/>
      <c r="AZ104" s="402"/>
      <c r="BA104" s="402"/>
      <c r="BB104" s="402"/>
      <c r="BC104" s="402"/>
      <c r="BD104" s="402"/>
      <c r="BE104" s="402"/>
      <c r="BF104" s="402"/>
      <c r="BG104" s="402"/>
      <c r="BH104" s="402"/>
      <c r="BI104" s="402"/>
      <c r="BJ104" s="402"/>
      <c r="BK104" s="402"/>
      <c r="BL104" s="402"/>
      <c r="BM104" s="402"/>
      <c r="BN104" s="402"/>
      <c r="BO104" s="402"/>
      <c r="BP104" s="402"/>
      <c r="BQ104" s="402"/>
      <c r="BR104" s="402"/>
      <c r="BS104" s="402"/>
      <c r="BT104" s="402"/>
      <c r="BU104" s="402"/>
      <c r="BV104" s="402"/>
      <c r="BW104" s="402"/>
      <c r="BX104" s="402"/>
      <c r="BY104" s="402"/>
      <c r="BZ104" s="402"/>
      <c r="CA104" s="402"/>
      <c r="CB104" s="402"/>
      <c r="CC104" s="402"/>
      <c r="CD104" s="402"/>
      <c r="CE104" s="402"/>
      <c r="CF104" s="402"/>
      <c r="CG104" s="402"/>
      <c r="CH104" s="402"/>
    </row>
    <row r="105" spans="3:86" x14ac:dyDescent="0.25">
      <c r="C105" s="402"/>
      <c r="D105" s="402"/>
      <c r="E105" s="402"/>
      <c r="F105" s="402"/>
      <c r="G105" s="402"/>
      <c r="H105" s="402"/>
      <c r="I105" s="402"/>
      <c r="J105" s="402"/>
      <c r="K105" s="402"/>
      <c r="L105" s="402"/>
      <c r="M105" s="402"/>
      <c r="N105" s="402"/>
      <c r="O105" s="402"/>
      <c r="P105" s="402"/>
      <c r="Q105" s="402"/>
      <c r="R105" s="402"/>
      <c r="S105" s="402"/>
      <c r="T105" s="402"/>
      <c r="U105" s="402"/>
      <c r="V105" s="402"/>
      <c r="W105" s="402"/>
      <c r="X105" s="402"/>
      <c r="Y105" s="402"/>
      <c r="Z105" s="402"/>
      <c r="AA105" s="402"/>
      <c r="AB105" s="402"/>
      <c r="AC105" s="402"/>
      <c r="AD105" s="402"/>
      <c r="AE105" s="402"/>
      <c r="AF105" s="402"/>
      <c r="AG105" s="402"/>
      <c r="AH105" s="402"/>
      <c r="AI105" s="402"/>
      <c r="AJ105" s="402"/>
      <c r="AK105" s="402"/>
      <c r="AL105" s="402"/>
      <c r="AM105" s="402"/>
      <c r="AN105" s="402"/>
      <c r="AO105" s="402"/>
      <c r="AP105" s="402"/>
      <c r="AQ105" s="402"/>
      <c r="AR105" s="402"/>
      <c r="AS105" s="402"/>
      <c r="AT105" s="402"/>
      <c r="AU105" s="402"/>
      <c r="AV105" s="402"/>
      <c r="AW105" s="402"/>
      <c r="AX105" s="402"/>
      <c r="AY105" s="402"/>
      <c r="AZ105" s="402"/>
      <c r="BA105" s="402"/>
      <c r="BB105" s="402"/>
      <c r="BC105" s="402"/>
      <c r="BD105" s="402"/>
      <c r="BE105" s="402"/>
      <c r="BF105" s="402"/>
      <c r="BG105" s="402"/>
      <c r="BH105" s="402"/>
      <c r="BI105" s="402"/>
      <c r="BJ105" s="402"/>
      <c r="BK105" s="402"/>
      <c r="BL105" s="402"/>
      <c r="BM105" s="402"/>
      <c r="BN105" s="402"/>
      <c r="BO105" s="402"/>
      <c r="BP105" s="402"/>
      <c r="BQ105" s="402"/>
      <c r="BR105" s="402"/>
      <c r="BS105" s="402"/>
      <c r="BT105" s="402"/>
      <c r="BU105" s="402"/>
      <c r="BV105" s="402"/>
      <c r="BW105" s="402"/>
      <c r="BX105" s="402"/>
      <c r="BY105" s="402"/>
      <c r="BZ105" s="402"/>
      <c r="CA105" s="402"/>
      <c r="CB105" s="402"/>
      <c r="CC105" s="402"/>
      <c r="CD105" s="402"/>
      <c r="CE105" s="402"/>
      <c r="CF105" s="402"/>
      <c r="CG105" s="402"/>
      <c r="CH105" s="402"/>
    </row>
    <row r="106" spans="3:86" x14ac:dyDescent="0.25">
      <c r="C106" s="402"/>
      <c r="D106" s="402"/>
      <c r="E106" s="402"/>
      <c r="F106" s="402"/>
      <c r="G106" s="402"/>
      <c r="H106" s="402"/>
      <c r="I106" s="402"/>
      <c r="J106" s="402"/>
      <c r="K106" s="402"/>
      <c r="L106" s="402"/>
      <c r="M106" s="402"/>
      <c r="N106" s="402"/>
      <c r="O106" s="402"/>
      <c r="P106" s="402"/>
      <c r="Q106" s="402"/>
      <c r="R106" s="402"/>
      <c r="S106" s="402"/>
      <c r="T106" s="402"/>
      <c r="U106" s="402"/>
      <c r="V106" s="402"/>
      <c r="W106" s="402"/>
      <c r="X106" s="402"/>
      <c r="Y106" s="402"/>
      <c r="Z106" s="402"/>
      <c r="AA106" s="402"/>
      <c r="AB106" s="402"/>
      <c r="AC106" s="402"/>
      <c r="AD106" s="402"/>
      <c r="AE106" s="402"/>
      <c r="AF106" s="402"/>
      <c r="AG106" s="402"/>
      <c r="AH106" s="402"/>
      <c r="AI106" s="402"/>
      <c r="AJ106" s="402"/>
      <c r="AK106" s="402"/>
      <c r="AL106" s="402"/>
      <c r="AM106" s="402"/>
      <c r="AN106" s="402"/>
      <c r="AO106" s="402"/>
      <c r="AP106" s="402"/>
      <c r="AQ106" s="402"/>
      <c r="AR106" s="402"/>
      <c r="AS106" s="402"/>
      <c r="AT106" s="402"/>
      <c r="AU106" s="402"/>
      <c r="AV106" s="402"/>
      <c r="AW106" s="402"/>
      <c r="AX106" s="402"/>
      <c r="AY106" s="402"/>
      <c r="AZ106" s="402"/>
      <c r="BA106" s="402"/>
      <c r="BB106" s="402"/>
      <c r="BC106" s="402"/>
      <c r="BD106" s="402"/>
      <c r="BE106" s="402"/>
      <c r="BF106" s="402"/>
      <c r="BG106" s="402"/>
      <c r="BH106" s="402"/>
      <c r="BI106" s="402"/>
      <c r="BJ106" s="402"/>
      <c r="BK106" s="402"/>
      <c r="BL106" s="402"/>
      <c r="BM106" s="402"/>
      <c r="BN106" s="402"/>
      <c r="BO106" s="402"/>
      <c r="BP106" s="402"/>
      <c r="BQ106" s="402"/>
      <c r="BR106" s="402"/>
      <c r="BS106" s="402"/>
      <c r="BT106" s="402"/>
      <c r="BU106" s="402"/>
      <c r="BV106" s="402"/>
      <c r="BW106" s="402"/>
      <c r="BX106" s="402"/>
      <c r="BY106" s="402"/>
      <c r="BZ106" s="402"/>
      <c r="CA106" s="402"/>
      <c r="CB106" s="402"/>
      <c r="CC106" s="402"/>
      <c r="CD106" s="402"/>
      <c r="CE106" s="402"/>
      <c r="CF106" s="402"/>
      <c r="CG106" s="402"/>
      <c r="CH106" s="402"/>
    </row>
    <row r="107" spans="3:86" x14ac:dyDescent="0.25">
      <c r="C107" s="402"/>
      <c r="D107" s="402"/>
      <c r="E107" s="402"/>
      <c r="F107" s="402"/>
      <c r="G107" s="402"/>
      <c r="H107" s="402"/>
      <c r="I107" s="402"/>
      <c r="J107" s="402"/>
      <c r="K107" s="402"/>
      <c r="L107" s="402"/>
      <c r="M107" s="402"/>
      <c r="N107" s="402"/>
      <c r="O107" s="402"/>
      <c r="P107" s="402"/>
      <c r="Q107" s="402"/>
      <c r="R107" s="402"/>
      <c r="S107" s="402"/>
      <c r="T107" s="402"/>
      <c r="U107" s="402"/>
      <c r="V107" s="402"/>
      <c r="W107" s="402"/>
      <c r="X107" s="402"/>
      <c r="Y107" s="402"/>
      <c r="Z107" s="402"/>
      <c r="AA107" s="402"/>
      <c r="AB107" s="402"/>
      <c r="AC107" s="402"/>
      <c r="AD107" s="402"/>
      <c r="AE107" s="402"/>
      <c r="AF107" s="402"/>
      <c r="AG107" s="402"/>
      <c r="AH107" s="402"/>
      <c r="AI107" s="402"/>
      <c r="AJ107" s="402"/>
      <c r="AK107" s="402"/>
      <c r="AL107" s="402"/>
      <c r="AM107" s="402"/>
      <c r="AN107" s="402"/>
      <c r="AO107" s="402"/>
      <c r="AP107" s="402"/>
      <c r="AQ107" s="402"/>
      <c r="AR107" s="402"/>
      <c r="AS107" s="402"/>
      <c r="AT107" s="402"/>
      <c r="AU107" s="402"/>
      <c r="AV107" s="402"/>
      <c r="AW107" s="402"/>
      <c r="AX107" s="402"/>
      <c r="AY107" s="402"/>
      <c r="AZ107" s="402"/>
      <c r="BA107" s="402"/>
      <c r="BB107" s="402"/>
      <c r="BC107" s="402"/>
      <c r="BD107" s="402"/>
      <c r="BE107" s="402"/>
      <c r="BF107" s="402"/>
      <c r="BG107" s="402"/>
      <c r="BH107" s="402"/>
      <c r="BI107" s="402"/>
      <c r="BJ107" s="402"/>
      <c r="BK107" s="402"/>
      <c r="BL107" s="402"/>
      <c r="BM107" s="402"/>
      <c r="BN107" s="402"/>
      <c r="BO107" s="402"/>
      <c r="BP107" s="402"/>
      <c r="BQ107" s="402"/>
      <c r="BR107" s="402"/>
      <c r="BS107" s="402"/>
      <c r="BT107" s="402"/>
      <c r="BU107" s="402"/>
      <c r="BV107" s="402"/>
      <c r="BW107" s="402"/>
      <c r="BX107" s="402"/>
      <c r="BY107" s="402"/>
      <c r="BZ107" s="402"/>
      <c r="CA107" s="402"/>
      <c r="CB107" s="402"/>
      <c r="CC107" s="402"/>
      <c r="CD107" s="402"/>
      <c r="CE107" s="402"/>
      <c r="CF107" s="402"/>
      <c r="CG107" s="402"/>
      <c r="CH107" s="402"/>
    </row>
    <row r="108" spans="3:86" x14ac:dyDescent="0.25">
      <c r="C108" s="402"/>
      <c r="D108" s="402"/>
      <c r="E108" s="402"/>
      <c r="F108" s="402"/>
      <c r="G108" s="402"/>
      <c r="H108" s="402"/>
      <c r="I108" s="402"/>
      <c r="J108" s="402"/>
      <c r="K108" s="402"/>
      <c r="L108" s="402"/>
      <c r="M108" s="402"/>
      <c r="N108" s="402"/>
      <c r="O108" s="402"/>
      <c r="P108" s="402"/>
      <c r="Q108" s="402"/>
      <c r="R108" s="402"/>
      <c r="S108" s="402"/>
      <c r="T108" s="402"/>
      <c r="U108" s="402"/>
      <c r="V108" s="402"/>
      <c r="W108" s="402"/>
      <c r="X108" s="402"/>
      <c r="Y108" s="402"/>
      <c r="Z108" s="402"/>
      <c r="AA108" s="402"/>
      <c r="AB108" s="402"/>
      <c r="AC108" s="402"/>
      <c r="AD108" s="402"/>
      <c r="AE108" s="402"/>
      <c r="AF108" s="402"/>
      <c r="AG108" s="402"/>
      <c r="AH108" s="402"/>
      <c r="AI108" s="402"/>
      <c r="AJ108" s="402"/>
      <c r="AK108" s="402"/>
      <c r="AL108" s="402"/>
      <c r="AM108" s="402"/>
      <c r="AN108" s="402"/>
      <c r="AO108" s="402"/>
      <c r="AP108" s="402"/>
      <c r="AQ108" s="402"/>
      <c r="AR108" s="402"/>
      <c r="AS108" s="402"/>
      <c r="AT108" s="402"/>
      <c r="AU108" s="402"/>
      <c r="AV108" s="402"/>
      <c r="AW108" s="402"/>
      <c r="AX108" s="402"/>
      <c r="AY108" s="402"/>
      <c r="AZ108" s="402"/>
      <c r="BA108" s="402"/>
      <c r="BB108" s="402"/>
      <c r="BC108" s="402"/>
      <c r="BD108" s="402"/>
      <c r="BE108" s="402"/>
      <c r="BF108" s="402"/>
      <c r="BG108" s="402"/>
      <c r="BH108" s="402"/>
      <c r="BI108" s="402"/>
      <c r="BJ108" s="402"/>
      <c r="BK108" s="402"/>
      <c r="BL108" s="402"/>
      <c r="BM108" s="402"/>
      <c r="BN108" s="402"/>
      <c r="BO108" s="402"/>
      <c r="BP108" s="402"/>
      <c r="BQ108" s="402"/>
      <c r="BR108" s="402"/>
      <c r="BS108" s="402"/>
      <c r="BT108" s="402"/>
      <c r="BU108" s="402"/>
      <c r="BV108" s="402"/>
      <c r="BW108" s="402"/>
      <c r="BX108" s="402"/>
      <c r="BY108" s="402"/>
      <c r="BZ108" s="402"/>
      <c r="CA108" s="402"/>
      <c r="CB108" s="402"/>
      <c r="CC108" s="402"/>
      <c r="CD108" s="402"/>
      <c r="CE108" s="402"/>
      <c r="CF108" s="402"/>
      <c r="CG108" s="402"/>
      <c r="CH108" s="402"/>
    </row>
    <row r="109" spans="3:86" x14ac:dyDescent="0.25">
      <c r="C109" s="402"/>
      <c r="D109" s="402"/>
      <c r="E109" s="402"/>
      <c r="F109" s="402"/>
      <c r="G109" s="402"/>
      <c r="H109" s="402"/>
      <c r="I109" s="402"/>
      <c r="J109" s="402"/>
      <c r="K109" s="402"/>
      <c r="L109" s="402"/>
      <c r="M109" s="402"/>
      <c r="N109" s="402"/>
      <c r="O109" s="402"/>
      <c r="P109" s="402"/>
      <c r="Q109" s="402"/>
      <c r="R109" s="402"/>
      <c r="S109" s="402"/>
      <c r="T109" s="402"/>
      <c r="U109" s="402"/>
      <c r="V109" s="402"/>
      <c r="W109" s="402"/>
      <c r="X109" s="402"/>
      <c r="Y109" s="402"/>
      <c r="Z109" s="402"/>
      <c r="AA109" s="402"/>
      <c r="AB109" s="402"/>
      <c r="AC109" s="402"/>
      <c r="AD109" s="402"/>
      <c r="AE109" s="402"/>
      <c r="AF109" s="402"/>
      <c r="AG109" s="402"/>
      <c r="AH109" s="402"/>
      <c r="AI109" s="402"/>
      <c r="AJ109" s="402"/>
      <c r="AK109" s="402"/>
      <c r="AL109" s="402"/>
      <c r="AM109" s="402"/>
      <c r="AN109" s="402"/>
      <c r="AO109" s="402"/>
      <c r="AP109" s="402"/>
      <c r="AQ109" s="402"/>
      <c r="AR109" s="402"/>
      <c r="AS109" s="402"/>
      <c r="AT109" s="402"/>
      <c r="AU109" s="402"/>
      <c r="AV109" s="402"/>
      <c r="AW109" s="402"/>
      <c r="AX109" s="402"/>
      <c r="AY109" s="402"/>
      <c r="AZ109" s="402"/>
      <c r="BA109" s="402"/>
      <c r="BB109" s="402"/>
      <c r="BC109" s="402"/>
      <c r="BD109" s="402"/>
      <c r="BE109" s="402"/>
      <c r="BF109" s="402"/>
      <c r="BG109" s="402"/>
      <c r="BH109" s="402"/>
      <c r="BI109" s="402"/>
      <c r="BJ109" s="402"/>
      <c r="BK109" s="402"/>
      <c r="BL109" s="402"/>
      <c r="BM109" s="402"/>
      <c r="BN109" s="402"/>
      <c r="BO109" s="402"/>
      <c r="BP109" s="402"/>
      <c r="BQ109" s="402"/>
      <c r="BR109" s="402"/>
      <c r="BS109" s="402"/>
      <c r="BT109" s="402"/>
      <c r="BU109" s="402"/>
      <c r="BV109" s="402"/>
      <c r="BW109" s="402"/>
      <c r="BX109" s="402"/>
      <c r="BY109" s="402"/>
      <c r="BZ109" s="402"/>
      <c r="CA109" s="402"/>
      <c r="CB109" s="402"/>
      <c r="CC109" s="402"/>
      <c r="CD109" s="402"/>
      <c r="CE109" s="402"/>
      <c r="CF109" s="402"/>
      <c r="CG109" s="402"/>
      <c r="CH109" s="402"/>
    </row>
    <row r="110" spans="3:86" x14ac:dyDescent="0.25">
      <c r="C110" s="402"/>
      <c r="D110" s="402"/>
      <c r="E110" s="402"/>
      <c r="F110" s="402"/>
      <c r="G110" s="402"/>
      <c r="H110" s="402"/>
      <c r="I110" s="402"/>
      <c r="J110" s="402"/>
      <c r="K110" s="402"/>
      <c r="L110" s="402"/>
      <c r="M110" s="402"/>
      <c r="N110" s="402"/>
      <c r="O110" s="402"/>
      <c r="P110" s="402"/>
      <c r="Q110" s="402"/>
      <c r="R110" s="402"/>
      <c r="S110" s="402"/>
      <c r="T110" s="402"/>
      <c r="U110" s="402"/>
      <c r="V110" s="402"/>
      <c r="W110" s="402"/>
      <c r="X110" s="402"/>
      <c r="Y110" s="402"/>
      <c r="Z110" s="402"/>
      <c r="AA110" s="402"/>
      <c r="AB110" s="402"/>
      <c r="AC110" s="402"/>
      <c r="AD110" s="402"/>
      <c r="AE110" s="402"/>
      <c r="AF110" s="402"/>
      <c r="AG110" s="402"/>
      <c r="AH110" s="402"/>
      <c r="AI110" s="402"/>
      <c r="AJ110" s="402"/>
      <c r="AK110" s="402"/>
      <c r="AL110" s="402"/>
      <c r="AM110" s="402"/>
      <c r="AN110" s="402"/>
      <c r="AO110" s="402"/>
      <c r="AP110" s="402"/>
      <c r="AQ110" s="402"/>
      <c r="AR110" s="402"/>
      <c r="AS110" s="402"/>
      <c r="AT110" s="402"/>
      <c r="AU110" s="402"/>
      <c r="AV110" s="402"/>
      <c r="AW110" s="402"/>
      <c r="AX110" s="402"/>
      <c r="AY110" s="402"/>
      <c r="AZ110" s="402"/>
      <c r="BA110" s="402"/>
      <c r="BB110" s="402"/>
      <c r="BC110" s="402"/>
      <c r="BD110" s="402"/>
      <c r="BE110" s="402"/>
      <c r="BF110" s="402"/>
      <c r="BG110" s="402"/>
      <c r="BH110" s="402"/>
      <c r="BI110" s="402"/>
      <c r="BJ110" s="402"/>
      <c r="BK110" s="402"/>
      <c r="BL110" s="402"/>
      <c r="BM110" s="402"/>
      <c r="BN110" s="402"/>
      <c r="BO110" s="402"/>
      <c r="BP110" s="402"/>
      <c r="BQ110" s="402"/>
      <c r="BR110" s="402"/>
      <c r="BS110" s="402"/>
      <c r="BT110" s="402"/>
      <c r="BU110" s="402"/>
      <c r="BV110" s="402"/>
      <c r="BW110" s="402"/>
      <c r="BX110" s="402"/>
      <c r="BY110" s="402"/>
      <c r="BZ110" s="402"/>
      <c r="CA110" s="402"/>
      <c r="CB110" s="402"/>
      <c r="CC110" s="402"/>
      <c r="CD110" s="402"/>
      <c r="CE110" s="402"/>
      <c r="CF110" s="402"/>
      <c r="CG110" s="402"/>
      <c r="CH110" s="402"/>
    </row>
    <row r="111" spans="3:86" x14ac:dyDescent="0.25">
      <c r="J111" s="5"/>
    </row>
    <row r="112" spans="3:86"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horizontalDpi="1200" verticalDpi="1200" r:id="rId1"/>
  <headerFooter>
    <oddFooter>&amp;RSchedule JNG-D5.B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CD47309F-6DCC-4727-B66F-5F3EACC0F69E}">
  <ds:schemaRefs>
    <ds:schemaRef ds:uri="http://schemas.microsoft.com/sharepoint/v3/contenttype/forms"/>
  </ds:schemaRefs>
</ds:datastoreItem>
</file>

<file path=customXml/itemProps2.xml><?xml version="1.0" encoding="utf-8"?>
<ds:datastoreItem xmlns:ds="http://schemas.openxmlformats.org/officeDocument/2006/customXml" ds:itemID="{5BE7DB50-4F04-45A6-ABA8-9D1F0CE3D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12D144-368A-4C47-B1C0-639C28EA2B77}">
  <ds:schemaRefs>
    <ds:schemaRef ds:uri="http://schemas.microsoft.com/office/2006/metadata/properties"/>
    <ds:schemaRef ds:uri="http://schemas.microsoft.com/office/infopath/2007/PartnerControls"/>
    <ds:schemaRef ds:uri="$ListId:Libra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Day 5 SOX Review</vt:lpstr>
      <vt:lpstr>Error Checks</vt:lpstr>
      <vt:lpstr>Notes</vt:lpstr>
      <vt:lpstr>YTD PROGRAM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2025-11-12T16:02:52Z</dcterms:created>
  <dcterms:modified xsi:type="dcterms:W3CDTF">2025-12-01T17:32:28Z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